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ivotTables/pivotTable2.xml" ContentType="application/vnd.openxmlformats-officedocument.spreadsheetml.pivotTable+xml"/>
  <Override PartName="/xl/pivotCache/pivotCacheDefinition2.xml" ContentType="application/vnd.openxmlformats-officedocument.spreadsheetml.pivotCacheDefinition+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filterPrivacy="true" codeName="ThisWorkbook" defaultThemeVersion="124226"/>
  <bookViews>
    <workbookView xWindow="-120" yWindow="-120" windowWidth="29040" windowHeight="15720" tabRatio="793" activeTab="1"/>
  </bookViews>
  <sheets>
    <sheet name="Sheet1" sheetId="12" r:id="rId1"/>
    <sheet name="Summary" sheetId="5" r:id="rId2"/>
    <sheet name="WTD" sheetId="11" r:id="rId3"/>
    <sheet name="Shamrock" sheetId="1" r:id="rId4"/>
    <sheet name="SALES" sheetId="6" r:id="rId5"/>
    <sheet name="Bakery" sheetId="13" r:id="rId6"/>
    <sheet name="XRef" sheetId="2" r:id="rId7" state="hidden"/>
    <sheet name="Inventory" sheetId="4" r:id="rId8" state="hidden"/>
    <sheet name="Store List" sheetId="3" r:id="rId9"/>
    <sheet name="weekly sales" sheetId="7" r:id="rId10" state="hidden"/>
  </sheets>
  <externalReferences>
    <externalReference r:id="rId11"/>
    <externalReference r:id="rId12"/>
  </externalReferences>
  <definedNames>
    <definedName hidden="true" localSheetId="5" name="_xlnm._FilterDatabase">Bakery!$A$1:$B$58</definedName>
    <definedName hidden="true" localSheetId="4" name="_xlnm._FilterDatabase">SALES!$A$1:$D$2402</definedName>
    <definedName hidden="true" localSheetId="3" name="_xlnm._FilterDatabase">Shamrock!$A$1:$AD$15823</definedName>
    <definedName hidden="true" localSheetId="1" name="_xlnm._FilterDatabase">Summary!$A$3:$M$58</definedName>
    <definedName hidden="true" localSheetId="9" name="_xlnm._FilterDatabase">'weekly sales'!#REF!</definedName>
    <definedName hidden="true" localSheetId="2" name="_xlnm._FilterDatabase">WTD!$A$1:$D$46</definedName>
    <definedName hidden="true" localSheetId="6" name="_xlnm._FilterDatabase">XRef!$A$3:$R$192</definedName>
    <definedName hidden="true" name="_xlcn.WorksheetConnection_SummaryA3Q611">Summary!$A$3:$M$57</definedName>
    <definedName comment="Custom defined name" localSheetId="0" name="SourceData">Sheet1!$A$1:$E$73</definedName>
  </definedNames>
  <calcPr calcId="191029"/>
  <pivotCaches>
    <pivotCache cacheId="33" r:id="rId13"/>
    <pivotCache cacheId="34" r:id="rId25"/>
  </pivotCaches>
  <extLst>
    <ext xmlns:x15="http://schemas.microsoft.com/office/spreadsheetml/2010/11/main" uri="{FCE2AD5D-F65C-4FA6-A056-5C36A1767C68}">
      <x15:dataModel>
        <x15:modelTables>
          <x15:modelTable id="Range" name="Range" connection="WorksheetConnection_Summary!$A$3:$Q$6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58" i="5" l="true"/>
  <c r="L22" i="5"/>
  <c r="L4" i="5"/>
  <c r="M22" i="5"/>
  <c r="M4" i="5"/>
  <c r="L1" i="11"/>
  <c r="T3" i="1"/>
  <c r="U3" i="1"/>
  <c r="S3" i="1" s="true"/>
  <c r="V3" i="1"/>
  <c r="W3" i="1"/>
  <c r="X3" i="1"/>
  <c r="Y3" i="1"/>
  <c r="AA3" i="1"/>
  <c r="AB3" i="1"/>
  <c r="AC3" i="1"/>
  <c r="AD3" i="1" s="true"/>
  <c r="T4" i="1"/>
  <c r="U4" i="1"/>
  <c r="AC4" i="1" s="true"/>
  <c r="AD4" i="1" s="true"/>
  <c r="V4" i="1"/>
  <c r="W4" i="1"/>
  <c r="X4" i="1"/>
  <c r="Y4" i="1"/>
  <c r="AA4" i="1"/>
  <c r="AB4" i="1"/>
  <c r="T5" i="1"/>
  <c r="U5" i="1"/>
  <c r="AC5" i="1" s="true"/>
  <c r="AD5" i="1" s="true"/>
  <c r="V5" i="1"/>
  <c r="W5" i="1"/>
  <c r="AB5" i="1" s="true"/>
  <c r="X5" i="1"/>
  <c r="Y5" i="1"/>
  <c r="AA5" i="1"/>
  <c r="T6" i="1"/>
  <c r="U6" i="1"/>
  <c r="V6" i="1"/>
  <c r="W6" i="1"/>
  <c r="AB6" i="1" s="true"/>
  <c r="X6" i="1"/>
  <c r="Y6" i="1"/>
  <c r="AA6" i="1"/>
  <c r="T7" i="1"/>
  <c r="U7" i="1"/>
  <c r="V7" i="1"/>
  <c r="W7" i="1"/>
  <c r="X7" i="1"/>
  <c r="Y7" i="1"/>
  <c r="AA7" i="1"/>
  <c r="AB7" i="1"/>
  <c r="T8" i="1"/>
  <c r="U8" i="1"/>
  <c r="AC8" i="1" s="true"/>
  <c r="V8" i="1"/>
  <c r="W8" i="1"/>
  <c r="AB8" i="1" s="true"/>
  <c r="X8" i="1"/>
  <c r="Y8" i="1"/>
  <c r="AA8" i="1"/>
  <c r="T9" i="1"/>
  <c r="U9" i="1"/>
  <c r="AC9" i="1" s="true"/>
  <c r="V9" i="1"/>
  <c r="W9" i="1"/>
  <c r="AB9" i="1" s="true"/>
  <c r="X9" i="1"/>
  <c r="Y9" i="1"/>
  <c r="AA9" i="1"/>
  <c r="T10" i="1"/>
  <c r="U10" i="1"/>
  <c r="AC10" i="1" s="true"/>
  <c r="V10" i="1"/>
  <c r="W10" i="1"/>
  <c r="AB10" i="1" s="true"/>
  <c r="X10" i="1"/>
  <c r="Y10" i="1"/>
  <c r="AA10" i="1"/>
  <c r="T11" i="1"/>
  <c r="U11" i="1"/>
  <c r="AC11" i="1" s="true"/>
  <c r="V11" i="1"/>
  <c r="W11" i="1"/>
  <c r="AB11" i="1" s="true"/>
  <c r="X11" i="1"/>
  <c r="Y11" i="1"/>
  <c r="AA11" i="1"/>
  <c r="T12" i="1"/>
  <c r="U12" i="1"/>
  <c r="V12" i="1"/>
  <c r="W12" i="1"/>
  <c r="X12" i="1"/>
  <c r="Y12" i="1"/>
  <c r="AA12" i="1"/>
  <c r="AB12" i="1"/>
  <c r="T13" i="1"/>
  <c r="U13" i="1"/>
  <c r="V13" i="1"/>
  <c r="W13" i="1"/>
  <c r="AB13" i="1" s="true"/>
  <c r="X13" i="1"/>
  <c r="Y13" i="1"/>
  <c r="AA13" i="1"/>
  <c r="T14" i="1"/>
  <c r="U14" i="1"/>
  <c r="V14" i="1"/>
  <c r="W14" i="1"/>
  <c r="AB14" i="1" s="true"/>
  <c r="X14" i="1"/>
  <c r="Y14" i="1"/>
  <c r="AA14" i="1"/>
  <c r="T15" i="1"/>
  <c r="U15" i="1"/>
  <c r="V15" i="1"/>
  <c r="W15" i="1"/>
  <c r="AB15" i="1" s="true"/>
  <c r="X15" i="1"/>
  <c r="Y15" i="1"/>
  <c r="AA15" i="1"/>
  <c r="T16" i="1"/>
  <c r="U16" i="1"/>
  <c r="AC16" i="1" s="true"/>
  <c r="V16" i="1"/>
  <c r="W16" i="1"/>
  <c r="AB16" i="1" s="true"/>
  <c r="X16" i="1"/>
  <c r="Y16" i="1"/>
  <c r="AA16" i="1"/>
  <c r="T17" i="1"/>
  <c r="U17" i="1"/>
  <c r="V17" i="1"/>
  <c r="W17" i="1"/>
  <c r="X17" i="1"/>
  <c r="Y17" i="1"/>
  <c r="AA17" i="1"/>
  <c r="AB17" i="1"/>
  <c r="T18" i="1"/>
  <c r="U18" i="1"/>
  <c r="V18" i="1"/>
  <c r="W18" i="1"/>
  <c r="AB18" i="1" s="true"/>
  <c r="X18" i="1"/>
  <c r="Y18" i="1"/>
  <c r="AA18" i="1"/>
  <c r="T19" i="1"/>
  <c r="U19" i="1"/>
  <c r="V19" i="1"/>
  <c r="W19" i="1"/>
  <c r="AB19" i="1" s="true"/>
  <c r="X19" i="1"/>
  <c r="Y19" i="1"/>
  <c r="AA19" i="1"/>
  <c r="T20" i="1"/>
  <c r="U20" i="1"/>
  <c r="S20" i="1" s="true"/>
  <c r="V20" i="1"/>
  <c r="W20" i="1"/>
  <c r="AB20" i="1" s="true"/>
  <c r="X20" i="1"/>
  <c r="Y20" i="1"/>
  <c r="AA20" i="1"/>
  <c r="S21" i="1"/>
  <c r="T21" i="1"/>
  <c r="U21" i="1"/>
  <c r="AC21" i="1" s="true"/>
  <c r="V21" i="1"/>
  <c r="W21" i="1"/>
  <c r="AB21" i="1" s="true"/>
  <c r="X21" i="1"/>
  <c r="Y21" i="1"/>
  <c r="AA21" i="1"/>
  <c r="S22" i="1"/>
  <c r="T22" i="1"/>
  <c r="U22" i="1"/>
  <c r="AC22" i="1" s="true"/>
  <c r="V22" i="1"/>
  <c r="W22" i="1"/>
  <c r="AB22" i="1" s="true"/>
  <c r="X22" i="1"/>
  <c r="Y22" i="1"/>
  <c r="AA22" i="1"/>
  <c r="T23" i="1"/>
  <c r="U23" i="1"/>
  <c r="AC23" i="1" s="true"/>
  <c r="V23" i="1"/>
  <c r="W23" i="1"/>
  <c r="AB23" i="1" s="true"/>
  <c r="X23" i="1"/>
  <c r="Y23" i="1"/>
  <c r="AA23" i="1"/>
  <c r="T24" i="1"/>
  <c r="U24" i="1"/>
  <c r="V24" i="1"/>
  <c r="W24" i="1"/>
  <c r="X24" i="1"/>
  <c r="Y24" i="1"/>
  <c r="AA24" i="1"/>
  <c r="AB24" i="1"/>
  <c r="T25" i="1"/>
  <c r="U25" i="1"/>
  <c r="V25" i="1"/>
  <c r="W25" i="1"/>
  <c r="AB25" i="1" s="true"/>
  <c r="X25" i="1"/>
  <c r="Y25" i="1"/>
  <c r="AA25" i="1"/>
  <c r="T26" i="1"/>
  <c r="U26" i="1"/>
  <c r="V26" i="1"/>
  <c r="W26" i="1"/>
  <c r="AB26" i="1" s="true"/>
  <c r="X26" i="1"/>
  <c r="Y26" i="1"/>
  <c r="AA26" i="1"/>
  <c r="T27" i="1"/>
  <c r="U27" i="1"/>
  <c r="V27" i="1"/>
  <c r="W27" i="1"/>
  <c r="AB27" i="1" s="true"/>
  <c r="X27" i="1"/>
  <c r="Y27" i="1"/>
  <c r="AA27" i="1"/>
  <c r="T28" i="1"/>
  <c r="U28" i="1"/>
  <c r="AC28" i="1" s="true"/>
  <c r="V28" i="1"/>
  <c r="W28" i="1"/>
  <c r="AB28" i="1" s="true"/>
  <c r="AD28" i="1" s="true"/>
  <c r="X28" i="1"/>
  <c r="Y28" i="1"/>
  <c r="AA28" i="1"/>
  <c r="T29" i="1"/>
  <c r="U29" i="1"/>
  <c r="V29" i="1"/>
  <c r="W29" i="1"/>
  <c r="X29" i="1"/>
  <c r="Y29" i="1"/>
  <c r="AA29" i="1"/>
  <c r="AB29" i="1"/>
  <c r="S30" i="1"/>
  <c r="T30" i="1"/>
  <c r="U30" i="1"/>
  <c r="V30" i="1"/>
  <c r="W30" i="1"/>
  <c r="AB30" i="1" s="true"/>
  <c r="X30" i="1"/>
  <c r="Y30" i="1"/>
  <c r="AA30" i="1"/>
  <c r="AC30" i="1"/>
  <c r="AD30" i="1" s="true"/>
  <c r="S31" i="1"/>
  <c r="T31" i="1"/>
  <c r="U31" i="1"/>
  <c r="AC31" i="1" s="true"/>
  <c r="V31" i="1"/>
  <c r="W31" i="1"/>
  <c r="AB31" i="1" s="true"/>
  <c r="X31" i="1"/>
  <c r="Y31" i="1"/>
  <c r="AA31" i="1"/>
  <c r="T32" i="1"/>
  <c r="U32" i="1"/>
  <c r="V32" i="1"/>
  <c r="W32" i="1"/>
  <c r="AB32" i="1" s="true"/>
  <c r="X32" i="1"/>
  <c r="Y32" i="1"/>
  <c r="AA32" i="1"/>
  <c r="T33" i="1"/>
  <c r="U33" i="1"/>
  <c r="V33" i="1"/>
  <c r="W33" i="1"/>
  <c r="AB33" i="1" s="true"/>
  <c r="X33" i="1"/>
  <c r="Y33" i="1"/>
  <c r="AA33" i="1"/>
  <c r="T34" i="1"/>
  <c r="U34" i="1"/>
  <c r="AC34" i="1" s="true"/>
  <c r="V34" i="1"/>
  <c r="W34" i="1"/>
  <c r="AB34" i="1" s="true"/>
  <c r="AD34" i="1" s="true"/>
  <c r="X34" i="1"/>
  <c r="Y34" i="1"/>
  <c r="AA34" i="1"/>
  <c r="T35" i="1"/>
  <c r="U35" i="1"/>
  <c r="AC35" i="1" s="true"/>
  <c r="V35" i="1"/>
  <c r="W35" i="1"/>
  <c r="AB35" i="1" s="true"/>
  <c r="X35" i="1"/>
  <c r="Y35" i="1"/>
  <c r="AA35" i="1"/>
  <c r="T36" i="1"/>
  <c r="U36" i="1"/>
  <c r="AC36" i="1" s="true"/>
  <c r="V36" i="1"/>
  <c r="W36" i="1"/>
  <c r="AB36" i="1" s="true"/>
  <c r="X36" i="1"/>
  <c r="Y36" i="1"/>
  <c r="AA36" i="1"/>
  <c r="T37" i="1"/>
  <c r="U37" i="1"/>
  <c r="V37" i="1"/>
  <c r="W37" i="1"/>
  <c r="AB37" i="1" s="true"/>
  <c r="X37" i="1"/>
  <c r="Y37" i="1"/>
  <c r="AA37" i="1"/>
  <c r="T38" i="1"/>
  <c r="U38" i="1"/>
  <c r="S38" i="1" s="true"/>
  <c r="V38" i="1"/>
  <c r="W38" i="1"/>
  <c r="AB38" i="1" s="true"/>
  <c r="X38" i="1"/>
  <c r="Y38" i="1"/>
  <c r="AA38" i="1"/>
  <c r="AC38" i="1"/>
  <c r="T39" i="1"/>
  <c r="U39" i="1"/>
  <c r="V39" i="1"/>
  <c r="W39" i="1"/>
  <c r="AB39" i="1" s="true"/>
  <c r="X39" i="1"/>
  <c r="Y39" i="1"/>
  <c r="AA39" i="1"/>
  <c r="T40" i="1"/>
  <c r="U40" i="1"/>
  <c r="V40" i="1"/>
  <c r="W40" i="1"/>
  <c r="X40" i="1"/>
  <c r="Y40" i="1"/>
  <c r="AA40" i="1"/>
  <c r="AB40" i="1"/>
  <c r="S41" i="1"/>
  <c r="T41" i="1"/>
  <c r="U41" i="1"/>
  <c r="V41" i="1"/>
  <c r="W41" i="1"/>
  <c r="AB41" i="1" s="true"/>
  <c r="X41" i="1"/>
  <c r="Y41" i="1"/>
  <c r="AA41" i="1"/>
  <c r="AC41" i="1"/>
  <c r="T42" i="1"/>
  <c r="U42" i="1"/>
  <c r="V42" i="1"/>
  <c r="W42" i="1"/>
  <c r="AB42" i="1" s="true"/>
  <c r="X42" i="1"/>
  <c r="Y42" i="1"/>
  <c r="AA42" i="1"/>
  <c r="T43" i="1"/>
  <c r="U43" i="1"/>
  <c r="S43" i="1" s="true"/>
  <c r="V43" i="1"/>
  <c r="W43" i="1"/>
  <c r="AB43" i="1" s="true"/>
  <c r="X43" i="1"/>
  <c r="Y43" i="1"/>
  <c r="AA43" i="1"/>
  <c r="AC43" i="1"/>
  <c r="T44" i="1"/>
  <c r="U44" i="1"/>
  <c r="S44" i="1" s="true"/>
  <c r="V44" i="1"/>
  <c r="W44" i="1"/>
  <c r="AB44" i="1" s="true"/>
  <c r="X44" i="1"/>
  <c r="Y44" i="1"/>
  <c r="AA44" i="1"/>
  <c r="AC44" i="1"/>
  <c r="AD44" i="1" s="true"/>
  <c r="T45" i="1"/>
  <c r="U45" i="1"/>
  <c r="V45" i="1"/>
  <c r="W45" i="1"/>
  <c r="AB45" i="1" s="true"/>
  <c r="X45" i="1"/>
  <c r="Y45" i="1"/>
  <c r="AA45" i="1"/>
  <c r="T46" i="1"/>
  <c r="U46" i="1"/>
  <c r="V46" i="1"/>
  <c r="W46" i="1"/>
  <c r="AB46" i="1" s="true"/>
  <c r="X46" i="1"/>
  <c r="Y46" i="1"/>
  <c r="AA46" i="1"/>
  <c r="T47" i="1"/>
  <c r="U47" i="1"/>
  <c r="AC47" i="1" s="true"/>
  <c r="V47" i="1"/>
  <c r="W47" i="1"/>
  <c r="AB47" i="1" s="true"/>
  <c r="X47" i="1"/>
  <c r="Y47" i="1"/>
  <c r="AA47" i="1"/>
  <c r="T48" i="1"/>
  <c r="U48" i="1"/>
  <c r="V48" i="1"/>
  <c r="W48" i="1"/>
  <c r="AB48" i="1" s="true"/>
  <c r="X48" i="1"/>
  <c r="Y48" i="1"/>
  <c r="AA48" i="1"/>
  <c r="T49" i="1"/>
  <c r="U49" i="1"/>
  <c r="V49" i="1"/>
  <c r="W49" i="1"/>
  <c r="AB49" i="1" s="true"/>
  <c r="X49" i="1"/>
  <c r="Y49" i="1"/>
  <c r="AA49" i="1"/>
  <c r="T50" i="1"/>
  <c r="U50" i="1"/>
  <c r="V50" i="1"/>
  <c r="W50" i="1"/>
  <c r="AB50" i="1" s="true"/>
  <c r="X50" i="1"/>
  <c r="Y50" i="1"/>
  <c r="AA50" i="1"/>
  <c r="T51" i="1"/>
  <c r="U51" i="1"/>
  <c r="V51" i="1"/>
  <c r="W51" i="1"/>
  <c r="AB51" i="1" s="true"/>
  <c r="X51" i="1"/>
  <c r="Y51" i="1"/>
  <c r="AA51" i="1"/>
  <c r="S52" i="1"/>
  <c r="T52" i="1"/>
  <c r="U52" i="1"/>
  <c r="V52" i="1"/>
  <c r="W52" i="1"/>
  <c r="AB52" i="1" s="true"/>
  <c r="X52" i="1"/>
  <c r="Y52" i="1"/>
  <c r="AA52" i="1"/>
  <c r="AC52" i="1"/>
  <c r="AD52" i="1"/>
  <c r="T53" i="1"/>
  <c r="U53" i="1"/>
  <c r="V53" i="1"/>
  <c r="W53" i="1"/>
  <c r="AB53" i="1" s="true"/>
  <c r="X53" i="1"/>
  <c r="Y53" i="1"/>
  <c r="AA53" i="1"/>
  <c r="T54" i="1"/>
  <c r="U54" i="1"/>
  <c r="V54" i="1"/>
  <c r="W54" i="1"/>
  <c r="AB54" i="1" s="true"/>
  <c r="X54" i="1"/>
  <c r="Y54" i="1"/>
  <c r="AA54" i="1"/>
  <c r="T55" i="1"/>
  <c r="U55" i="1"/>
  <c r="V55" i="1"/>
  <c r="W55" i="1"/>
  <c r="X55" i="1"/>
  <c r="Y55" i="1"/>
  <c r="AA55" i="1"/>
  <c r="AB55" i="1"/>
  <c r="T56" i="1"/>
  <c r="U56" i="1"/>
  <c r="AC56" i="1" s="true"/>
  <c r="V56" i="1"/>
  <c r="W56" i="1"/>
  <c r="AB56" i="1" s="true"/>
  <c r="AD56" i="1" s="true"/>
  <c r="X56" i="1"/>
  <c r="Y56" i="1"/>
  <c r="AA56" i="1"/>
  <c r="T57" i="1"/>
  <c r="U57" i="1"/>
  <c r="V57" i="1"/>
  <c r="W57" i="1"/>
  <c r="AB57" i="1" s="true"/>
  <c r="X57" i="1"/>
  <c r="Y57" i="1"/>
  <c r="AA57" i="1"/>
  <c r="T58" i="1"/>
  <c r="U58" i="1"/>
  <c r="AC58" i="1" s="true"/>
  <c r="V58" i="1"/>
  <c r="W58" i="1"/>
  <c r="AB58" i="1" s="true"/>
  <c r="X58" i="1"/>
  <c r="Y58" i="1"/>
  <c r="AA58" i="1"/>
  <c r="T59" i="1"/>
  <c r="U59" i="1"/>
  <c r="AC59" i="1" s="true"/>
  <c r="V59" i="1"/>
  <c r="W59" i="1"/>
  <c r="AB59" i="1" s="true"/>
  <c r="X59" i="1"/>
  <c r="Y59" i="1"/>
  <c r="AA59" i="1"/>
  <c r="T60" i="1"/>
  <c r="U60" i="1"/>
  <c r="AC60" i="1" s="true"/>
  <c r="V60" i="1"/>
  <c r="W60" i="1"/>
  <c r="AB60" i="1" s="true"/>
  <c r="X60" i="1"/>
  <c r="Y60" i="1"/>
  <c r="AA60" i="1"/>
  <c r="T61" i="1"/>
  <c r="U61" i="1"/>
  <c r="V61" i="1"/>
  <c r="W61" i="1"/>
  <c r="AB61" i="1" s="true"/>
  <c r="X61" i="1"/>
  <c r="Y61" i="1"/>
  <c r="AA61" i="1"/>
  <c r="T62" i="1"/>
  <c r="U62" i="1"/>
  <c r="V62" i="1"/>
  <c r="W62" i="1"/>
  <c r="AB62" i="1" s="true"/>
  <c r="X62" i="1"/>
  <c r="Y62" i="1"/>
  <c r="AA62" i="1"/>
  <c r="T63" i="1"/>
  <c r="U63" i="1"/>
  <c r="V63" i="1"/>
  <c r="W63" i="1"/>
  <c r="AB63" i="1" s="true"/>
  <c r="X63" i="1"/>
  <c r="Y63" i="1"/>
  <c r="AA63" i="1"/>
  <c r="T64" i="1"/>
  <c r="U64" i="1"/>
  <c r="V64" i="1"/>
  <c r="W64" i="1"/>
  <c r="X64" i="1"/>
  <c r="Y64" i="1"/>
  <c r="AA64" i="1"/>
  <c r="AB64" i="1"/>
  <c r="T65" i="1"/>
  <c r="U65" i="1"/>
  <c r="S65" i="1" s="true"/>
  <c r="V65" i="1"/>
  <c r="W65" i="1"/>
  <c r="AB65" i="1" s="true"/>
  <c r="X65" i="1"/>
  <c r="Y65" i="1"/>
  <c r="AA65" i="1"/>
  <c r="AC65" i="1"/>
  <c r="T66" i="1"/>
  <c r="U66" i="1"/>
  <c r="V66" i="1"/>
  <c r="W66" i="1"/>
  <c r="AB66" i="1" s="true"/>
  <c r="X66" i="1"/>
  <c r="Y66" i="1"/>
  <c r="AA66" i="1"/>
  <c r="T67" i="1"/>
  <c r="U67" i="1"/>
  <c r="V67" i="1"/>
  <c r="W67" i="1"/>
  <c r="AB67" i="1" s="true"/>
  <c r="X67" i="1"/>
  <c r="Y67" i="1"/>
  <c r="AA67" i="1"/>
  <c r="T68" i="1"/>
  <c r="U68" i="1"/>
  <c r="S68" i="1" s="true"/>
  <c r="V68" i="1"/>
  <c r="W68" i="1"/>
  <c r="AB68" i="1" s="true"/>
  <c r="X68" i="1"/>
  <c r="Y68" i="1"/>
  <c r="AA68" i="1"/>
  <c r="AC68" i="1"/>
  <c r="T69" i="1"/>
  <c r="U69" i="1"/>
  <c r="V69" i="1"/>
  <c r="W69" i="1"/>
  <c r="AB69" i="1" s="true"/>
  <c r="X69" i="1"/>
  <c r="Y69" i="1"/>
  <c r="AA69" i="1"/>
  <c r="T70" i="1"/>
  <c r="U70" i="1"/>
  <c r="V70" i="1"/>
  <c r="W70" i="1"/>
  <c r="AB70" i="1" s="true"/>
  <c r="X70" i="1"/>
  <c r="Y70" i="1"/>
  <c r="AA70" i="1"/>
  <c r="T71" i="1"/>
  <c r="U71" i="1"/>
  <c r="AC71" i="1" s="true"/>
  <c r="V71" i="1"/>
  <c r="W71" i="1"/>
  <c r="AB71" i="1" s="true"/>
  <c r="X71" i="1"/>
  <c r="Y71" i="1"/>
  <c r="AA71" i="1"/>
  <c r="T72" i="1"/>
  <c r="U72" i="1"/>
  <c r="V72" i="1"/>
  <c r="W72" i="1"/>
  <c r="AB72" i="1" s="true"/>
  <c r="X72" i="1"/>
  <c r="Y72" i="1"/>
  <c r="AA72" i="1"/>
  <c r="T73" i="1"/>
  <c r="U73" i="1"/>
  <c r="V73" i="1"/>
  <c r="W73" i="1"/>
  <c r="AB73" i="1" s="true"/>
  <c r="X73" i="1"/>
  <c r="Y73" i="1"/>
  <c r="AA73" i="1"/>
  <c r="T74" i="1"/>
  <c r="U74" i="1"/>
  <c r="S74" i="1" s="true"/>
  <c r="V74" i="1"/>
  <c r="W74" i="1"/>
  <c r="X74" i="1"/>
  <c r="Y74" i="1"/>
  <c r="AA74" i="1"/>
  <c r="AB74" i="1"/>
  <c r="AC74" i="1"/>
  <c r="T75" i="1"/>
  <c r="U75" i="1"/>
  <c r="V75" i="1"/>
  <c r="W75" i="1"/>
  <c r="AB75" i="1" s="true"/>
  <c r="X75" i="1"/>
  <c r="Y75" i="1"/>
  <c r="AA75" i="1"/>
  <c r="T76" i="1"/>
  <c r="U76" i="1"/>
  <c r="V76" i="1"/>
  <c r="W76" i="1"/>
  <c r="AB76" i="1" s="true"/>
  <c r="X76" i="1"/>
  <c r="Y76" i="1"/>
  <c r="AA76" i="1"/>
  <c r="S77" i="1"/>
  <c r="T77" i="1"/>
  <c r="U77" i="1"/>
  <c r="AC77" i="1" s="true"/>
  <c r="V77" i="1"/>
  <c r="W77" i="1"/>
  <c r="X77" i="1"/>
  <c r="Y77" i="1"/>
  <c r="AA77" i="1"/>
  <c r="AB77" i="1"/>
  <c r="T78" i="1"/>
  <c r="U78" i="1"/>
  <c r="V78" i="1"/>
  <c r="W78" i="1"/>
  <c r="AB78" i="1" s="true"/>
  <c r="X78" i="1"/>
  <c r="Y78" i="1"/>
  <c r="AA78" i="1"/>
  <c r="T79" i="1"/>
  <c r="U79" i="1"/>
  <c r="AC79" i="1" s="true"/>
  <c r="V79" i="1"/>
  <c r="W79" i="1"/>
  <c r="AB79" i="1" s="true"/>
  <c r="X79" i="1"/>
  <c r="Y79" i="1"/>
  <c r="AA79" i="1"/>
  <c r="T80" i="1"/>
  <c r="U80" i="1"/>
  <c r="AC80" i="1" s="true"/>
  <c r="V80" i="1"/>
  <c r="W80" i="1"/>
  <c r="AB80" i="1" s="true"/>
  <c r="X80" i="1"/>
  <c r="Y80" i="1"/>
  <c r="AA80" i="1"/>
  <c r="T81" i="1"/>
  <c r="U81" i="1"/>
  <c r="AC81" i="1" s="true"/>
  <c r="V81" i="1"/>
  <c r="W81" i="1"/>
  <c r="AB81" i="1" s="true"/>
  <c r="X81" i="1"/>
  <c r="Y81" i="1"/>
  <c r="AA81" i="1"/>
  <c r="T82" i="1"/>
  <c r="U82" i="1"/>
  <c r="AC82" i="1" s="true"/>
  <c r="V82" i="1"/>
  <c r="W82" i="1"/>
  <c r="AB82" i="1" s="true"/>
  <c r="X82" i="1"/>
  <c r="Y82" i="1"/>
  <c r="AA82" i="1"/>
  <c r="T83" i="1"/>
  <c r="U83" i="1"/>
  <c r="AC83" i="1" s="true"/>
  <c r="V83" i="1"/>
  <c r="W83" i="1"/>
  <c r="AB83" i="1" s="true"/>
  <c r="X83" i="1"/>
  <c r="Y83" i="1"/>
  <c r="AA83" i="1"/>
  <c r="T84" i="1"/>
  <c r="U84" i="1"/>
  <c r="V84" i="1"/>
  <c r="W84" i="1"/>
  <c r="AB84" i="1" s="true"/>
  <c r="X84" i="1"/>
  <c r="Y84" i="1"/>
  <c r="AA84" i="1"/>
  <c r="T85" i="1"/>
  <c r="U85" i="1"/>
  <c r="V85" i="1"/>
  <c r="W85" i="1"/>
  <c r="AB85" i="1" s="true"/>
  <c r="X85" i="1"/>
  <c r="Y85" i="1"/>
  <c r="AA85" i="1"/>
  <c r="T86" i="1"/>
  <c r="U86" i="1"/>
  <c r="V86" i="1"/>
  <c r="W86" i="1"/>
  <c r="AB86" i="1" s="true"/>
  <c r="X86" i="1"/>
  <c r="Y86" i="1"/>
  <c r="AA86" i="1"/>
  <c r="T87" i="1"/>
  <c r="U87" i="1"/>
  <c r="S87" i="1" s="true"/>
  <c r="V87" i="1"/>
  <c r="W87" i="1"/>
  <c r="AB87" i="1" s="true"/>
  <c r="X87" i="1"/>
  <c r="Y87" i="1"/>
  <c r="AA87" i="1"/>
  <c r="AC87" i="1"/>
  <c r="T88" i="1"/>
  <c r="U88" i="1"/>
  <c r="S88" i="1" s="true"/>
  <c r="V88" i="1"/>
  <c r="W88" i="1"/>
  <c r="X88" i="1"/>
  <c r="Y88" i="1"/>
  <c r="AA88" i="1"/>
  <c r="AB88" i="1"/>
  <c r="S89" i="1"/>
  <c r="T89" i="1"/>
  <c r="U89" i="1"/>
  <c r="AC89" i="1" s="true"/>
  <c r="AD89" i="1" s="true"/>
  <c r="V89" i="1"/>
  <c r="W89" i="1"/>
  <c r="AB89" i="1" s="true"/>
  <c r="X89" i="1"/>
  <c r="Y89" i="1"/>
  <c r="AA89" i="1"/>
  <c r="T90" i="1"/>
  <c r="U90" i="1"/>
  <c r="V90" i="1"/>
  <c r="W90" i="1"/>
  <c r="AB90" i="1" s="true"/>
  <c r="X90" i="1"/>
  <c r="Y90" i="1"/>
  <c r="AA90" i="1"/>
  <c r="T91" i="1"/>
  <c r="U91" i="1"/>
  <c r="V91" i="1"/>
  <c r="W91" i="1"/>
  <c r="X91" i="1"/>
  <c r="Y91" i="1"/>
  <c r="AA91" i="1"/>
  <c r="AB91" i="1"/>
  <c r="T92" i="1"/>
  <c r="U92" i="1"/>
  <c r="V92" i="1"/>
  <c r="W92" i="1"/>
  <c r="AB92" i="1" s="true"/>
  <c r="X92" i="1"/>
  <c r="Y92" i="1"/>
  <c r="AA92" i="1"/>
  <c r="T93" i="1"/>
  <c r="U93" i="1"/>
  <c r="AC93" i="1" s="true"/>
  <c r="V93" i="1"/>
  <c r="W93" i="1"/>
  <c r="AB93" i="1" s="true"/>
  <c r="AD93" i="1" s="true"/>
  <c r="X93" i="1"/>
  <c r="Y93" i="1"/>
  <c r="AA93" i="1"/>
  <c r="T94" i="1"/>
  <c r="U94" i="1"/>
  <c r="V94" i="1"/>
  <c r="W94" i="1"/>
  <c r="AB94" i="1" s="true"/>
  <c r="X94" i="1"/>
  <c r="Y94" i="1"/>
  <c r="AA94" i="1"/>
  <c r="T95" i="1"/>
  <c r="U95" i="1"/>
  <c r="V95" i="1"/>
  <c r="W95" i="1"/>
  <c r="AB95" i="1" s="true"/>
  <c r="X95" i="1"/>
  <c r="Y95" i="1"/>
  <c r="AA95" i="1"/>
  <c r="S96" i="1"/>
  <c r="T96" i="1"/>
  <c r="U96" i="1"/>
  <c r="AC96" i="1" s="true"/>
  <c r="V96" i="1"/>
  <c r="W96" i="1"/>
  <c r="X96" i="1"/>
  <c r="Y96" i="1"/>
  <c r="AA96" i="1"/>
  <c r="AB96" i="1"/>
  <c r="T97" i="1"/>
  <c r="U97" i="1"/>
  <c r="AC97" i="1" s="true"/>
  <c r="V97" i="1"/>
  <c r="W97" i="1"/>
  <c r="AB97" i="1" s="true"/>
  <c r="X97" i="1"/>
  <c r="Y97" i="1"/>
  <c r="AA97" i="1"/>
  <c r="T98" i="1"/>
  <c r="U98" i="1"/>
  <c r="V98" i="1"/>
  <c r="W98" i="1"/>
  <c r="AB98" i="1" s="true"/>
  <c r="X98" i="1"/>
  <c r="Y98" i="1"/>
  <c r="AA98" i="1"/>
  <c r="T99" i="1"/>
  <c r="U99" i="1"/>
  <c r="V99" i="1"/>
  <c r="W99" i="1"/>
  <c r="X99" i="1"/>
  <c r="Y99" i="1"/>
  <c r="AA99" i="1"/>
  <c r="AB99" i="1"/>
  <c r="S100" i="1"/>
  <c r="T100" i="1"/>
  <c r="U100" i="1"/>
  <c r="AC100" i="1" s="true"/>
  <c r="V100" i="1"/>
  <c r="W100" i="1"/>
  <c r="AB100" i="1" s="true"/>
  <c r="X100" i="1"/>
  <c r="Y100" i="1"/>
  <c r="AA100" i="1"/>
  <c r="T101" i="1"/>
  <c r="U101" i="1"/>
  <c r="AC101" i="1" s="true"/>
  <c r="V101" i="1"/>
  <c r="W101" i="1"/>
  <c r="AB101" i="1" s="true"/>
  <c r="X101" i="1"/>
  <c r="Y101" i="1"/>
  <c r="AA101" i="1"/>
  <c r="T102" i="1"/>
  <c r="U102" i="1"/>
  <c r="S102" i="1" s="true"/>
  <c r="V102" i="1"/>
  <c r="W102" i="1"/>
  <c r="AB102" i="1" s="true"/>
  <c r="X102" i="1"/>
  <c r="Y102" i="1"/>
  <c r="AA102" i="1"/>
  <c r="S103" i="1"/>
  <c r="T103" i="1"/>
  <c r="U103" i="1"/>
  <c r="AC103" i="1" s="true"/>
  <c r="V103" i="1"/>
  <c r="W103" i="1"/>
  <c r="AB103" i="1" s="true"/>
  <c r="X103" i="1"/>
  <c r="Y103" i="1"/>
  <c r="AA103" i="1"/>
  <c r="T104" i="1"/>
  <c r="U104" i="1"/>
  <c r="V104" i="1"/>
  <c r="W104" i="1"/>
  <c r="AB104" i="1" s="true"/>
  <c r="X104" i="1"/>
  <c r="Y104" i="1"/>
  <c r="AA104" i="1"/>
  <c r="T105" i="1"/>
  <c r="U105" i="1"/>
  <c r="AC105" i="1" s="true"/>
  <c r="V105" i="1"/>
  <c r="W105" i="1"/>
  <c r="X105" i="1"/>
  <c r="Y105" i="1"/>
  <c r="AA105" i="1"/>
  <c r="AB105" i="1"/>
  <c r="T106" i="1"/>
  <c r="U106" i="1"/>
  <c r="V106" i="1"/>
  <c r="W106" i="1"/>
  <c r="AB106" i="1" s="true"/>
  <c r="X106" i="1"/>
  <c r="Y106" i="1"/>
  <c r="AA106" i="1"/>
  <c r="T107" i="1"/>
  <c r="U107" i="1"/>
  <c r="AC107" i="1" s="true"/>
  <c r="V107" i="1"/>
  <c r="W107" i="1"/>
  <c r="AB107" i="1" s="true"/>
  <c r="X107" i="1"/>
  <c r="Y107" i="1"/>
  <c r="AA107" i="1"/>
  <c r="S108" i="1"/>
  <c r="T108" i="1"/>
  <c r="U108" i="1"/>
  <c r="AC108" i="1" s="true"/>
  <c r="V108" i="1"/>
  <c r="W108" i="1"/>
  <c r="X108" i="1"/>
  <c r="Y108" i="1"/>
  <c r="AA108" i="1"/>
  <c r="AB108" i="1"/>
  <c r="T109" i="1"/>
  <c r="U109" i="1"/>
  <c r="V109" i="1"/>
  <c r="W109" i="1"/>
  <c r="AB109" i="1" s="true"/>
  <c r="X109" i="1"/>
  <c r="Y109" i="1"/>
  <c r="AA109" i="1"/>
  <c r="T110" i="1"/>
  <c r="U110" i="1"/>
  <c r="V110" i="1"/>
  <c r="W110" i="1"/>
  <c r="X110" i="1"/>
  <c r="Y110" i="1"/>
  <c r="AA110" i="1"/>
  <c r="AB110" i="1"/>
  <c r="T111" i="1"/>
  <c r="U111" i="1"/>
  <c r="S111" i="1" s="true"/>
  <c r="V111" i="1"/>
  <c r="W111" i="1"/>
  <c r="AB111" i="1" s="true"/>
  <c r="X111" i="1"/>
  <c r="Y111" i="1"/>
  <c r="AA111" i="1"/>
  <c r="AC111" i="1"/>
  <c r="AD111" i="1" s="true"/>
  <c r="T112" i="1"/>
  <c r="U112" i="1"/>
  <c r="AC112" i="1" s="true"/>
  <c r="AD112" i="1" s="true"/>
  <c r="V112" i="1"/>
  <c r="W112" i="1"/>
  <c r="AB112" i="1" s="true"/>
  <c r="X112" i="1"/>
  <c r="Y112" i="1"/>
  <c r="AA112" i="1"/>
  <c r="T113" i="1"/>
  <c r="U113" i="1"/>
  <c r="AC113" i="1" s="true"/>
  <c r="V113" i="1"/>
  <c r="W113" i="1"/>
  <c r="AB113" i="1" s="true"/>
  <c r="X113" i="1"/>
  <c r="Y113" i="1"/>
  <c r="AA113" i="1"/>
  <c r="T114" i="1"/>
  <c r="U114" i="1"/>
  <c r="V114" i="1"/>
  <c r="W114" i="1"/>
  <c r="AB114" i="1" s="true"/>
  <c r="X114" i="1"/>
  <c r="Y114" i="1"/>
  <c r="AA114" i="1"/>
  <c r="S115" i="1"/>
  <c r="T115" i="1"/>
  <c r="U115" i="1"/>
  <c r="AC115" i="1" s="true"/>
  <c r="V115" i="1"/>
  <c r="W115" i="1"/>
  <c r="X115" i="1"/>
  <c r="Y115" i="1"/>
  <c r="AA115" i="1"/>
  <c r="AB115" i="1"/>
  <c r="T116" i="1"/>
  <c r="U116" i="1"/>
  <c r="V116" i="1"/>
  <c r="W116" i="1"/>
  <c r="AB116" i="1" s="true"/>
  <c r="X116" i="1"/>
  <c r="Y116" i="1"/>
  <c r="AA116" i="1"/>
  <c r="T117" i="1"/>
  <c r="U117" i="1"/>
  <c r="V117" i="1"/>
  <c r="W117" i="1"/>
  <c r="AB117" i="1" s="true"/>
  <c r="X117" i="1"/>
  <c r="Y117" i="1"/>
  <c r="AA117" i="1"/>
  <c r="T118" i="1"/>
  <c r="U118" i="1"/>
  <c r="V118" i="1"/>
  <c r="W118" i="1"/>
  <c r="AB118" i="1" s="true"/>
  <c r="X118" i="1"/>
  <c r="Y118" i="1"/>
  <c r="AA118" i="1"/>
  <c r="T119" i="1"/>
  <c r="U119" i="1"/>
  <c r="AC119" i="1" s="true"/>
  <c r="V119" i="1"/>
  <c r="W119" i="1"/>
  <c r="AB119" i="1" s="true"/>
  <c r="X119" i="1"/>
  <c r="Y119" i="1"/>
  <c r="AA119" i="1"/>
  <c r="AD119" i="1"/>
  <c r="T120" i="1"/>
  <c r="U120" i="1"/>
  <c r="V120" i="1"/>
  <c r="W120" i="1"/>
  <c r="AB120" i="1" s="true"/>
  <c r="X120" i="1"/>
  <c r="Y120" i="1"/>
  <c r="AA120" i="1"/>
  <c r="T121" i="1"/>
  <c r="U121" i="1"/>
  <c r="V121" i="1"/>
  <c r="W121" i="1"/>
  <c r="AB121" i="1" s="true"/>
  <c r="X121" i="1"/>
  <c r="Y121" i="1"/>
  <c r="AA121" i="1"/>
  <c r="T122" i="1"/>
  <c r="U122" i="1"/>
  <c r="V122" i="1"/>
  <c r="W122" i="1"/>
  <c r="AB122" i="1" s="true"/>
  <c r="X122" i="1"/>
  <c r="Y122" i="1"/>
  <c r="AA122" i="1"/>
  <c r="T123" i="1"/>
  <c r="U123" i="1"/>
  <c r="V123" i="1"/>
  <c r="W123" i="1"/>
  <c r="AB123" i="1" s="true"/>
  <c r="X123" i="1"/>
  <c r="Y123" i="1"/>
  <c r="AA123" i="1"/>
  <c r="T124" i="1"/>
  <c r="U124" i="1"/>
  <c r="AC124" i="1" s="true"/>
  <c r="V124" i="1"/>
  <c r="W124" i="1"/>
  <c r="AB124" i="1" s="true"/>
  <c r="X124" i="1"/>
  <c r="Y124" i="1"/>
  <c r="AA124" i="1"/>
  <c r="T125" i="1"/>
  <c r="U125" i="1"/>
  <c r="V125" i="1"/>
  <c r="W125" i="1"/>
  <c r="X125" i="1"/>
  <c r="Y125" i="1"/>
  <c r="AA125" i="1"/>
  <c r="AB125" i="1"/>
  <c r="T126" i="1"/>
  <c r="U126" i="1"/>
  <c r="V126" i="1"/>
  <c r="W126" i="1"/>
  <c r="AB126" i="1" s="true"/>
  <c r="X126" i="1"/>
  <c r="Y126" i="1"/>
  <c r="AA126" i="1"/>
  <c r="T127" i="1"/>
  <c r="U127" i="1"/>
  <c r="AC127" i="1" s="true"/>
  <c r="V127" i="1"/>
  <c r="W127" i="1"/>
  <c r="AB127" i="1" s="true"/>
  <c r="X127" i="1"/>
  <c r="Y127" i="1"/>
  <c r="AA127" i="1"/>
  <c r="T128" i="1"/>
  <c r="U128" i="1"/>
  <c r="S128" i="1" s="true"/>
  <c r="V128" i="1"/>
  <c r="W128" i="1"/>
  <c r="X128" i="1"/>
  <c r="Y128" i="1"/>
  <c r="AA128" i="1"/>
  <c r="AB128" i="1"/>
  <c r="S129" i="1"/>
  <c r="T129" i="1"/>
  <c r="U129" i="1"/>
  <c r="V129" i="1"/>
  <c r="W129" i="1"/>
  <c r="AB129" i="1" s="true"/>
  <c r="AD129" i="1" s="true"/>
  <c r="X129" i="1"/>
  <c r="Y129" i="1"/>
  <c r="AA129" i="1"/>
  <c r="AC129" i="1"/>
  <c r="T130" i="1"/>
  <c r="U130" i="1"/>
  <c r="V130" i="1"/>
  <c r="W130" i="1"/>
  <c r="AB130" i="1" s="true"/>
  <c r="X130" i="1"/>
  <c r="Y130" i="1"/>
  <c r="AA130" i="1"/>
  <c r="T131" i="1"/>
  <c r="U131" i="1"/>
  <c r="V131" i="1"/>
  <c r="W131" i="1"/>
  <c r="AB131" i="1" s="true"/>
  <c r="X131" i="1"/>
  <c r="Y131" i="1"/>
  <c r="AA131" i="1"/>
  <c r="T132" i="1"/>
  <c r="U132" i="1"/>
  <c r="V132" i="1"/>
  <c r="W132" i="1"/>
  <c r="AB132" i="1" s="true"/>
  <c r="X132" i="1"/>
  <c r="Y132" i="1"/>
  <c r="AA132" i="1"/>
  <c r="T133" i="1"/>
  <c r="U133" i="1"/>
  <c r="AC133" i="1" s="true"/>
  <c r="V133" i="1"/>
  <c r="W133" i="1"/>
  <c r="AB133" i="1" s="true"/>
  <c r="X133" i="1"/>
  <c r="Y133" i="1"/>
  <c r="AA133" i="1"/>
  <c r="T134" i="1"/>
  <c r="U134" i="1"/>
  <c r="V134" i="1"/>
  <c r="W134" i="1"/>
  <c r="AB134" i="1" s="true"/>
  <c r="X134" i="1"/>
  <c r="Y134" i="1"/>
  <c r="AA134" i="1"/>
  <c r="T135" i="1"/>
  <c r="U135" i="1"/>
  <c r="V135" i="1"/>
  <c r="W135" i="1"/>
  <c r="AB135" i="1" s="true"/>
  <c r="X135" i="1"/>
  <c r="Y135" i="1"/>
  <c r="AA135" i="1"/>
  <c r="T136" i="1"/>
  <c r="U136" i="1"/>
  <c r="V136" i="1"/>
  <c r="W136" i="1"/>
  <c r="AB136" i="1" s="true"/>
  <c r="X136" i="1"/>
  <c r="Y136" i="1"/>
  <c r="AA136" i="1"/>
  <c r="T137" i="1"/>
  <c r="U137" i="1"/>
  <c r="V137" i="1"/>
  <c r="W137" i="1"/>
  <c r="AB137" i="1" s="true"/>
  <c r="X137" i="1"/>
  <c r="Y137" i="1"/>
  <c r="AA137" i="1"/>
  <c r="T138" i="1"/>
  <c r="U138" i="1"/>
  <c r="S138" i="1" s="true"/>
  <c r="V138" i="1"/>
  <c r="W138" i="1"/>
  <c r="AB138" i="1" s="true"/>
  <c r="X138" i="1"/>
  <c r="Y138" i="1"/>
  <c r="AA138" i="1"/>
  <c r="AC138" i="1"/>
  <c r="T139" i="1"/>
  <c r="U139" i="1"/>
  <c r="V139" i="1"/>
  <c r="W139" i="1"/>
  <c r="AB139" i="1" s="true"/>
  <c r="X139" i="1"/>
  <c r="Y139" i="1"/>
  <c r="AA139" i="1"/>
  <c r="T140" i="1"/>
  <c r="U140" i="1"/>
  <c r="S140" i="1" s="true"/>
  <c r="V140" i="1"/>
  <c r="W140" i="1"/>
  <c r="AB140" i="1" s="true"/>
  <c r="X140" i="1"/>
  <c r="Y140" i="1"/>
  <c r="AA140" i="1"/>
  <c r="AC140" i="1"/>
  <c r="AD140" i="1" s="true"/>
  <c r="T141" i="1"/>
  <c r="U141" i="1"/>
  <c r="V141" i="1"/>
  <c r="W141" i="1"/>
  <c r="X141" i="1"/>
  <c r="Y141" i="1"/>
  <c r="AA141" i="1"/>
  <c r="AB141" i="1"/>
  <c r="T142" i="1"/>
  <c r="U142" i="1"/>
  <c r="V142" i="1"/>
  <c r="W142" i="1"/>
  <c r="AB142" i="1" s="true"/>
  <c r="X142" i="1"/>
  <c r="Y142" i="1"/>
  <c r="AA142" i="1"/>
  <c r="T143" i="1"/>
  <c r="U143" i="1"/>
  <c r="V143" i="1"/>
  <c r="W143" i="1"/>
  <c r="AB143" i="1" s="true"/>
  <c r="X143" i="1"/>
  <c r="Y143" i="1"/>
  <c r="AA143" i="1"/>
  <c r="S144" i="1"/>
  <c r="T144" i="1"/>
  <c r="U144" i="1"/>
  <c r="AC144" i="1" s="true"/>
  <c r="V144" i="1"/>
  <c r="W144" i="1"/>
  <c r="AB144" i="1" s="true"/>
  <c r="X144" i="1"/>
  <c r="Y144" i="1"/>
  <c r="AA144" i="1"/>
  <c r="T145" i="1"/>
  <c r="U145" i="1"/>
  <c r="V145" i="1"/>
  <c r="W145" i="1"/>
  <c r="AB145" i="1" s="true"/>
  <c r="X145" i="1"/>
  <c r="Y145" i="1"/>
  <c r="AA145" i="1"/>
  <c r="T146" i="1"/>
  <c r="U146" i="1"/>
  <c r="V146" i="1"/>
  <c r="W146" i="1"/>
  <c r="AB146" i="1" s="true"/>
  <c r="X146" i="1"/>
  <c r="Y146" i="1"/>
  <c r="AA146" i="1"/>
  <c r="T147" i="1"/>
  <c r="U147" i="1"/>
  <c r="V147" i="1"/>
  <c r="W147" i="1"/>
  <c r="AB147" i="1" s="true"/>
  <c r="X147" i="1"/>
  <c r="Y147" i="1"/>
  <c r="AA147" i="1"/>
  <c r="T148" i="1"/>
  <c r="U148" i="1"/>
  <c r="V148" i="1"/>
  <c r="W148" i="1"/>
  <c r="AB148" i="1" s="true"/>
  <c r="X148" i="1"/>
  <c r="Y148" i="1"/>
  <c r="AA148" i="1"/>
  <c r="S149" i="1"/>
  <c r="T149" i="1"/>
  <c r="U149" i="1"/>
  <c r="AC149" i="1" s="true"/>
  <c r="AD149" i="1" s="true"/>
  <c r="V149" i="1"/>
  <c r="W149" i="1"/>
  <c r="AB149" i="1" s="true"/>
  <c r="X149" i="1"/>
  <c r="Y149" i="1"/>
  <c r="AA149" i="1"/>
  <c r="T150" i="1"/>
  <c r="U150" i="1"/>
  <c r="AC150" i="1" s="true"/>
  <c r="V150" i="1"/>
  <c r="W150" i="1"/>
  <c r="AB150" i="1" s="true"/>
  <c r="X150" i="1"/>
  <c r="Y150" i="1"/>
  <c r="AA150" i="1"/>
  <c r="T151" i="1"/>
  <c r="U151" i="1"/>
  <c r="AC151" i="1" s="true"/>
  <c r="V151" i="1"/>
  <c r="W151" i="1"/>
  <c r="AB151" i="1" s="true"/>
  <c r="X151" i="1"/>
  <c r="Y151" i="1"/>
  <c r="AA151" i="1"/>
  <c r="T152" i="1"/>
  <c r="U152" i="1"/>
  <c r="V152" i="1"/>
  <c r="W152" i="1"/>
  <c r="AB152" i="1" s="true"/>
  <c r="X152" i="1"/>
  <c r="Y152" i="1"/>
  <c r="AA152" i="1"/>
  <c r="T153" i="1"/>
  <c r="U153" i="1"/>
  <c r="V153" i="1"/>
  <c r="W153" i="1"/>
  <c r="AB153" i="1" s="true"/>
  <c r="X153" i="1"/>
  <c r="Y153" i="1"/>
  <c r="AA153" i="1"/>
  <c r="T154" i="1"/>
  <c r="U154" i="1"/>
  <c r="S154" i="1" s="true"/>
  <c r="V154" i="1"/>
  <c r="W154" i="1"/>
  <c r="AB154" i="1" s="true"/>
  <c r="X154" i="1"/>
  <c r="Y154" i="1"/>
  <c r="AA154" i="1"/>
  <c r="AC154" i="1"/>
  <c r="T155" i="1"/>
  <c r="U155" i="1"/>
  <c r="V155" i="1"/>
  <c r="W155" i="1"/>
  <c r="AB155" i="1" s="true"/>
  <c r="X155" i="1"/>
  <c r="Y155" i="1"/>
  <c r="AA155" i="1"/>
  <c r="T156" i="1"/>
  <c r="U156" i="1"/>
  <c r="AC156" i="1" s="true"/>
  <c r="AD156" i="1" s="true"/>
  <c r="V156" i="1"/>
  <c r="W156" i="1"/>
  <c r="AB156" i="1" s="true"/>
  <c r="X156" i="1"/>
  <c r="Y156" i="1"/>
  <c r="AA156" i="1"/>
  <c r="S157" i="1"/>
  <c r="T157" i="1"/>
  <c r="U157" i="1"/>
  <c r="AC157" i="1" s="true"/>
  <c r="V157" i="1"/>
  <c r="W157" i="1"/>
  <c r="AB157" i="1" s="true"/>
  <c r="X157" i="1"/>
  <c r="Y157" i="1"/>
  <c r="AA157" i="1"/>
  <c r="T158" i="1"/>
  <c r="U158" i="1"/>
  <c r="V158" i="1"/>
  <c r="W158" i="1"/>
  <c r="AB158" i="1" s="true"/>
  <c r="X158" i="1"/>
  <c r="Y158" i="1"/>
  <c r="AA158" i="1"/>
  <c r="T159" i="1"/>
  <c r="U159" i="1"/>
  <c r="V159" i="1"/>
  <c r="W159" i="1"/>
  <c r="AB159" i="1" s="true"/>
  <c r="X159" i="1"/>
  <c r="Y159" i="1"/>
  <c r="AA159" i="1"/>
  <c r="T160" i="1"/>
  <c r="U160" i="1"/>
  <c r="AC160" i="1" s="true"/>
  <c r="V160" i="1"/>
  <c r="W160" i="1"/>
  <c r="X160" i="1"/>
  <c r="Y160" i="1"/>
  <c r="AA160" i="1"/>
  <c r="AB160" i="1"/>
  <c r="S161" i="1"/>
  <c r="T161" i="1"/>
  <c r="U161" i="1"/>
  <c r="V161" i="1"/>
  <c r="W161" i="1"/>
  <c r="AB161" i="1" s="true"/>
  <c r="X161" i="1"/>
  <c r="Y161" i="1"/>
  <c r="AA161" i="1"/>
  <c r="AC161" i="1"/>
  <c r="T162" i="1"/>
  <c r="U162" i="1"/>
  <c r="V162" i="1"/>
  <c r="W162" i="1"/>
  <c r="AB162" i="1" s="true"/>
  <c r="X162" i="1"/>
  <c r="Y162" i="1"/>
  <c r="AA162" i="1"/>
  <c r="T163" i="1"/>
  <c r="U163" i="1"/>
  <c r="V163" i="1"/>
  <c r="W163" i="1"/>
  <c r="AB163" i="1" s="true"/>
  <c r="X163" i="1"/>
  <c r="Y163" i="1"/>
  <c r="AA163" i="1"/>
  <c r="T164" i="1"/>
  <c r="U164" i="1"/>
  <c r="AC164" i="1" s="true"/>
  <c r="V164" i="1"/>
  <c r="W164" i="1"/>
  <c r="AB164" i="1" s="true"/>
  <c r="X164" i="1"/>
  <c r="Y164" i="1"/>
  <c r="AA164" i="1"/>
  <c r="T165" i="1"/>
  <c r="U165" i="1"/>
  <c r="V165" i="1"/>
  <c r="W165" i="1"/>
  <c r="AB165" i="1" s="true"/>
  <c r="X165" i="1"/>
  <c r="Y165" i="1"/>
  <c r="AA165" i="1"/>
  <c r="T166" i="1"/>
  <c r="U166" i="1"/>
  <c r="V166" i="1"/>
  <c r="W166" i="1"/>
  <c r="AB166" i="1" s="true"/>
  <c r="X166" i="1"/>
  <c r="Y166" i="1"/>
  <c r="AA166" i="1"/>
  <c r="T167" i="1"/>
  <c r="U167" i="1"/>
  <c r="V167" i="1"/>
  <c r="W167" i="1"/>
  <c r="AB167" i="1" s="true"/>
  <c r="X167" i="1"/>
  <c r="Y167" i="1"/>
  <c r="AA167" i="1"/>
  <c r="S168" i="1"/>
  <c r="T168" i="1"/>
  <c r="U168" i="1"/>
  <c r="AC168" i="1" s="true"/>
  <c r="V168" i="1"/>
  <c r="W168" i="1"/>
  <c r="AB168" i="1" s="true"/>
  <c r="X168" i="1"/>
  <c r="Y168" i="1"/>
  <c r="AA168" i="1"/>
  <c r="T169" i="1"/>
  <c r="U169" i="1"/>
  <c r="AC169" i="1" s="true"/>
  <c r="V169" i="1"/>
  <c r="W169" i="1"/>
  <c r="AB169" i="1" s="true"/>
  <c r="X169" i="1"/>
  <c r="Y169" i="1"/>
  <c r="AA169" i="1"/>
  <c r="T170" i="1"/>
  <c r="U170" i="1"/>
  <c r="V170" i="1"/>
  <c r="W170" i="1"/>
  <c r="AB170" i="1" s="true"/>
  <c r="X170" i="1"/>
  <c r="Y170" i="1"/>
  <c r="AA170" i="1"/>
  <c r="T171" i="1"/>
  <c r="U171" i="1"/>
  <c r="V171" i="1"/>
  <c r="W171" i="1"/>
  <c r="X171" i="1"/>
  <c r="Y171" i="1"/>
  <c r="AA171" i="1"/>
  <c r="AB171" i="1"/>
  <c r="T172" i="1"/>
  <c r="U172" i="1"/>
  <c r="V172" i="1"/>
  <c r="W172" i="1"/>
  <c r="AB172" i="1" s="true"/>
  <c r="X172" i="1"/>
  <c r="Y172" i="1"/>
  <c r="AA172" i="1"/>
  <c r="T173" i="1"/>
  <c r="U173" i="1"/>
  <c r="V173" i="1"/>
  <c r="W173" i="1"/>
  <c r="AB173" i="1" s="true"/>
  <c r="X173" i="1"/>
  <c r="Y173" i="1"/>
  <c r="AA173" i="1"/>
  <c r="T174" i="1"/>
  <c r="U174" i="1"/>
  <c r="V174" i="1"/>
  <c r="W174" i="1"/>
  <c r="AB174" i="1" s="true"/>
  <c r="X174" i="1"/>
  <c r="Y174" i="1"/>
  <c r="AA174" i="1"/>
  <c r="T175" i="1"/>
  <c r="U175" i="1"/>
  <c r="V175" i="1"/>
  <c r="W175" i="1"/>
  <c r="AB175" i="1" s="true"/>
  <c r="X175" i="1"/>
  <c r="Y175" i="1"/>
  <c r="AA175" i="1"/>
  <c r="T176" i="1"/>
  <c r="U176" i="1"/>
  <c r="S176" i="1" s="true"/>
  <c r="V176" i="1"/>
  <c r="W176" i="1"/>
  <c r="AB176" i="1" s="true"/>
  <c r="X176" i="1"/>
  <c r="Y176" i="1"/>
  <c r="AA176" i="1"/>
  <c r="S177" i="1"/>
  <c r="T177" i="1"/>
  <c r="U177" i="1"/>
  <c r="AC177" i="1" s="true"/>
  <c r="AD177" i="1" s="true"/>
  <c r="V177" i="1"/>
  <c r="W177" i="1"/>
  <c r="AB177" i="1" s="true"/>
  <c r="X177" i="1"/>
  <c r="Y177" i="1"/>
  <c r="AA177" i="1"/>
  <c r="T178" i="1"/>
  <c r="U178" i="1"/>
  <c r="AC178" i="1" s="true"/>
  <c r="V178" i="1"/>
  <c r="W178" i="1"/>
  <c r="AB178" i="1" s="true"/>
  <c r="X178" i="1"/>
  <c r="Y178" i="1"/>
  <c r="AA178" i="1"/>
  <c r="T179" i="1"/>
  <c r="U179" i="1"/>
  <c r="V179" i="1"/>
  <c r="W179" i="1"/>
  <c r="AB179" i="1" s="true"/>
  <c r="X179" i="1"/>
  <c r="Y179" i="1"/>
  <c r="AA179" i="1"/>
  <c r="T180" i="1"/>
  <c r="U180" i="1"/>
  <c r="V180" i="1"/>
  <c r="W180" i="1"/>
  <c r="AB180" i="1" s="true"/>
  <c r="X180" i="1"/>
  <c r="Y180" i="1"/>
  <c r="AA180" i="1"/>
  <c r="T181" i="1"/>
  <c r="U181" i="1"/>
  <c r="V181" i="1"/>
  <c r="W181" i="1"/>
  <c r="AB181" i="1" s="true"/>
  <c r="X181" i="1"/>
  <c r="Y181" i="1"/>
  <c r="AA181" i="1"/>
  <c r="T182" i="1"/>
  <c r="U182" i="1"/>
  <c r="V182" i="1"/>
  <c r="W182" i="1"/>
  <c r="AB182" i="1" s="true"/>
  <c r="X182" i="1"/>
  <c r="Y182" i="1"/>
  <c r="AA182" i="1"/>
  <c r="T183" i="1"/>
  <c r="U183" i="1"/>
  <c r="V183" i="1"/>
  <c r="W183" i="1"/>
  <c r="AB183" i="1" s="true"/>
  <c r="X183" i="1"/>
  <c r="Y183" i="1"/>
  <c r="AA183" i="1"/>
  <c r="T184" i="1"/>
  <c r="U184" i="1"/>
  <c r="V184" i="1"/>
  <c r="W184" i="1"/>
  <c r="X184" i="1"/>
  <c r="Y184" i="1"/>
  <c r="AA184" i="1"/>
  <c r="AB184" i="1"/>
  <c r="T185" i="1"/>
  <c r="U185" i="1"/>
  <c r="AC185" i="1" s="true"/>
  <c r="V185" i="1"/>
  <c r="W185" i="1"/>
  <c r="AB185" i="1" s="true"/>
  <c r="X185" i="1"/>
  <c r="Y185" i="1"/>
  <c r="AA185" i="1"/>
  <c r="T186" i="1"/>
  <c r="U186" i="1"/>
  <c r="V186" i="1"/>
  <c r="W186" i="1"/>
  <c r="AB186" i="1" s="true"/>
  <c r="X186" i="1"/>
  <c r="Y186" i="1"/>
  <c r="AA186" i="1"/>
  <c r="T187" i="1"/>
  <c r="U187" i="1"/>
  <c r="V187" i="1"/>
  <c r="W187" i="1"/>
  <c r="X187" i="1"/>
  <c r="Y187" i="1"/>
  <c r="AA187" i="1"/>
  <c r="AB187" i="1"/>
  <c r="S188" i="1"/>
  <c r="T188" i="1"/>
  <c r="U188" i="1"/>
  <c r="V188" i="1"/>
  <c r="W188" i="1"/>
  <c r="X188" i="1"/>
  <c r="Y188" i="1"/>
  <c r="AA188" i="1"/>
  <c r="AB188" i="1"/>
  <c r="AC188" i="1"/>
  <c r="AD188" i="1" s="true"/>
  <c r="T189" i="1"/>
  <c r="U189" i="1"/>
  <c r="V189" i="1"/>
  <c r="W189" i="1"/>
  <c r="AB189" i="1" s="true"/>
  <c r="X189" i="1"/>
  <c r="Y189" i="1"/>
  <c r="AA189" i="1"/>
  <c r="T190" i="1"/>
  <c r="U190" i="1"/>
  <c r="V190" i="1"/>
  <c r="W190" i="1"/>
  <c r="AB190" i="1" s="true"/>
  <c r="X190" i="1"/>
  <c r="Y190" i="1"/>
  <c r="AA190" i="1"/>
  <c r="S191" i="1"/>
  <c r="T191" i="1"/>
  <c r="U191" i="1"/>
  <c r="AC191" i="1" s="true"/>
  <c r="V191" i="1"/>
  <c r="W191" i="1"/>
  <c r="AB191" i="1" s="true"/>
  <c r="AD191" i="1" s="true"/>
  <c r="X191" i="1"/>
  <c r="Y191" i="1"/>
  <c r="AA191" i="1"/>
  <c r="T192" i="1"/>
  <c r="U192" i="1"/>
  <c r="V192" i="1"/>
  <c r="W192" i="1"/>
  <c r="AB192" i="1" s="true"/>
  <c r="X192" i="1"/>
  <c r="Y192" i="1"/>
  <c r="AA192" i="1"/>
  <c r="T193" i="1"/>
  <c r="U193" i="1"/>
  <c r="AC193" i="1" s="true"/>
  <c r="V193" i="1"/>
  <c r="W193" i="1"/>
  <c r="AB193" i="1" s="true"/>
  <c r="X193" i="1"/>
  <c r="Y193" i="1"/>
  <c r="AA193" i="1"/>
  <c r="T194" i="1"/>
  <c r="U194" i="1"/>
  <c r="V194" i="1"/>
  <c r="W194" i="1"/>
  <c r="AB194" i="1" s="true"/>
  <c r="X194" i="1"/>
  <c r="Y194" i="1"/>
  <c r="AA194" i="1"/>
  <c r="T195" i="1"/>
  <c r="U195" i="1"/>
  <c r="V195" i="1"/>
  <c r="W195" i="1"/>
  <c r="AB195" i="1" s="true"/>
  <c r="X195" i="1"/>
  <c r="Y195" i="1"/>
  <c r="AA195" i="1"/>
  <c r="T196" i="1"/>
  <c r="U196" i="1"/>
  <c r="S196" i="1" s="true"/>
  <c r="V196" i="1"/>
  <c r="W196" i="1"/>
  <c r="AB196" i="1" s="true"/>
  <c r="X196" i="1"/>
  <c r="Y196" i="1"/>
  <c r="AA196" i="1"/>
  <c r="AC196" i="1"/>
  <c r="AD196" i="1" s="true"/>
  <c r="T197" i="1"/>
  <c r="U197" i="1"/>
  <c r="AC197" i="1" s="true"/>
  <c r="V197" i="1"/>
  <c r="W197" i="1"/>
  <c r="AB197" i="1" s="true"/>
  <c r="X197" i="1"/>
  <c r="Y197" i="1"/>
  <c r="AA197" i="1"/>
  <c r="T198" i="1"/>
  <c r="U198" i="1"/>
  <c r="V198" i="1"/>
  <c r="W198" i="1"/>
  <c r="AB198" i="1" s="true"/>
  <c r="X198" i="1"/>
  <c r="Y198" i="1"/>
  <c r="AA198" i="1"/>
  <c r="T199" i="1"/>
  <c r="U199" i="1"/>
  <c r="AC199" i="1" s="true"/>
  <c r="V199" i="1"/>
  <c r="W199" i="1"/>
  <c r="X199" i="1"/>
  <c r="Y199" i="1"/>
  <c r="AA199" i="1"/>
  <c r="AB199" i="1"/>
  <c r="T200" i="1"/>
  <c r="U200" i="1"/>
  <c r="AC200" i="1" s="true"/>
  <c r="V200" i="1"/>
  <c r="W200" i="1"/>
  <c r="AB200" i="1" s="true"/>
  <c r="X200" i="1"/>
  <c r="Y200" i="1"/>
  <c r="AA200" i="1"/>
  <c r="T201" i="1"/>
  <c r="U201" i="1"/>
  <c r="AC201" i="1" s="true"/>
  <c r="V201" i="1"/>
  <c r="W201" i="1"/>
  <c r="AB201" i="1" s="true"/>
  <c r="X201" i="1"/>
  <c r="Y201" i="1"/>
  <c r="AA201" i="1"/>
  <c r="T202" i="1"/>
  <c r="U202" i="1"/>
  <c r="V202" i="1"/>
  <c r="W202" i="1"/>
  <c r="AB202" i="1" s="true"/>
  <c r="X202" i="1"/>
  <c r="Y202" i="1"/>
  <c r="AA202" i="1"/>
  <c r="T203" i="1"/>
  <c r="U203" i="1"/>
  <c r="V203" i="1"/>
  <c r="W203" i="1"/>
  <c r="AB203" i="1" s="true"/>
  <c r="X203" i="1"/>
  <c r="Y203" i="1"/>
  <c r="AA203" i="1"/>
  <c r="T204" i="1"/>
  <c r="U204" i="1"/>
  <c r="V204" i="1"/>
  <c r="W204" i="1"/>
  <c r="AB204" i="1" s="true"/>
  <c r="X204" i="1"/>
  <c r="Y204" i="1"/>
  <c r="AA204" i="1"/>
  <c r="T205" i="1"/>
  <c r="U205" i="1"/>
  <c r="AC205" i="1" s="true"/>
  <c r="V205" i="1"/>
  <c r="W205" i="1"/>
  <c r="AB205" i="1" s="true"/>
  <c r="X205" i="1"/>
  <c r="Y205" i="1"/>
  <c r="AA205" i="1"/>
  <c r="T206" i="1"/>
  <c r="U206" i="1"/>
  <c r="V206" i="1"/>
  <c r="W206" i="1"/>
  <c r="AB206" i="1" s="true"/>
  <c r="X206" i="1"/>
  <c r="Y206" i="1"/>
  <c r="AA206" i="1"/>
  <c r="T207" i="1"/>
  <c r="U207" i="1"/>
  <c r="V207" i="1"/>
  <c r="W207" i="1"/>
  <c r="AB207" i="1" s="true"/>
  <c r="X207" i="1"/>
  <c r="Y207" i="1"/>
  <c r="AA207" i="1"/>
  <c r="S208" i="1"/>
  <c r="T208" i="1"/>
  <c r="U208" i="1"/>
  <c r="AC208" i="1" s="true"/>
  <c r="V208" i="1"/>
  <c r="W208" i="1"/>
  <c r="AB208" i="1" s="true"/>
  <c r="X208" i="1"/>
  <c r="Y208" i="1"/>
  <c r="AA208" i="1"/>
  <c r="T209" i="1"/>
  <c r="U209" i="1"/>
  <c r="V209" i="1"/>
  <c r="W209" i="1"/>
  <c r="AB209" i="1" s="true"/>
  <c r="X209" i="1"/>
  <c r="Y209" i="1"/>
  <c r="AA209" i="1"/>
  <c r="T210" i="1"/>
  <c r="U210" i="1"/>
  <c r="V210" i="1"/>
  <c r="W210" i="1"/>
  <c r="X210" i="1"/>
  <c r="Y210" i="1"/>
  <c r="AA210" i="1"/>
  <c r="AB210" i="1"/>
  <c r="T211" i="1"/>
  <c r="U211" i="1"/>
  <c r="AC211" i="1" s="true"/>
  <c r="AD211" i="1" s="true"/>
  <c r="V211" i="1"/>
  <c r="W211" i="1"/>
  <c r="AB211" i="1" s="true"/>
  <c r="X211" i="1"/>
  <c r="Y211" i="1"/>
  <c r="AA211" i="1"/>
  <c r="T212" i="1"/>
  <c r="U212" i="1"/>
  <c r="V212" i="1"/>
  <c r="W212" i="1"/>
  <c r="AB212" i="1" s="true"/>
  <c r="X212" i="1"/>
  <c r="Y212" i="1"/>
  <c r="AA212" i="1"/>
  <c r="T213" i="1"/>
  <c r="U213" i="1"/>
  <c r="AC213" i="1" s="true"/>
  <c r="V213" i="1"/>
  <c r="W213" i="1"/>
  <c r="AB213" i="1" s="true"/>
  <c r="X213" i="1"/>
  <c r="Y213" i="1"/>
  <c r="AA213" i="1"/>
  <c r="T214" i="1"/>
  <c r="U214" i="1"/>
  <c r="V214" i="1"/>
  <c r="W214" i="1"/>
  <c r="AB214" i="1" s="true"/>
  <c r="X214" i="1"/>
  <c r="Y214" i="1"/>
  <c r="AA214" i="1"/>
  <c r="T215" i="1"/>
  <c r="U215" i="1"/>
  <c r="V215" i="1"/>
  <c r="W215" i="1"/>
  <c r="AB215" i="1" s="true"/>
  <c r="X215" i="1"/>
  <c r="Y215" i="1"/>
  <c r="AA215" i="1"/>
  <c r="S216" i="1"/>
  <c r="T216" i="1"/>
  <c r="U216" i="1"/>
  <c r="AC216" i="1" s="true"/>
  <c r="V216" i="1"/>
  <c r="W216" i="1"/>
  <c r="AB216" i="1" s="true"/>
  <c r="X216" i="1"/>
  <c r="Y216" i="1"/>
  <c r="AA216" i="1"/>
  <c r="T217" i="1"/>
  <c r="U217" i="1"/>
  <c r="V217" i="1"/>
  <c r="W217" i="1"/>
  <c r="AB217" i="1" s="true"/>
  <c r="X217" i="1"/>
  <c r="Y217" i="1"/>
  <c r="AA217" i="1"/>
  <c r="T218" i="1"/>
  <c r="U218" i="1"/>
  <c r="V218" i="1"/>
  <c r="W218" i="1"/>
  <c r="AB218" i="1" s="true"/>
  <c r="X218" i="1"/>
  <c r="Y218" i="1"/>
  <c r="AA218" i="1"/>
  <c r="T219" i="1"/>
  <c r="U219" i="1"/>
  <c r="V219" i="1"/>
  <c r="W219" i="1"/>
  <c r="X219" i="1"/>
  <c r="Y219" i="1"/>
  <c r="AA219" i="1"/>
  <c r="AB219" i="1"/>
  <c r="T220" i="1"/>
  <c r="U220" i="1"/>
  <c r="S220" i="1" s="true"/>
  <c r="V220" i="1"/>
  <c r="W220" i="1"/>
  <c r="AB220" i="1" s="true"/>
  <c r="X220" i="1"/>
  <c r="Y220" i="1"/>
  <c r="AA220" i="1"/>
  <c r="AC220" i="1"/>
  <c r="AD220" i="1" s="true"/>
  <c r="T221" i="1"/>
  <c r="U221" i="1"/>
  <c r="V221" i="1"/>
  <c r="W221" i="1"/>
  <c r="AB221" i="1" s="true"/>
  <c r="X221" i="1"/>
  <c r="Y221" i="1"/>
  <c r="AA221" i="1"/>
  <c r="T222" i="1"/>
  <c r="U222" i="1"/>
  <c r="V222" i="1"/>
  <c r="W222" i="1"/>
  <c r="AB222" i="1" s="true"/>
  <c r="X222" i="1"/>
  <c r="Y222" i="1"/>
  <c r="AA222" i="1"/>
  <c r="T223" i="1"/>
  <c r="U223" i="1"/>
  <c r="V223" i="1"/>
  <c r="W223" i="1"/>
  <c r="X223" i="1"/>
  <c r="Y223" i="1"/>
  <c r="AA223" i="1"/>
  <c r="AB223" i="1"/>
  <c r="T224" i="1"/>
  <c r="U224" i="1"/>
  <c r="V224" i="1"/>
  <c r="W224" i="1"/>
  <c r="AB224" i="1" s="true"/>
  <c r="X224" i="1"/>
  <c r="Y224" i="1"/>
  <c r="AA224" i="1"/>
  <c r="T225" i="1"/>
  <c r="U225" i="1"/>
  <c r="V225" i="1"/>
  <c r="W225" i="1"/>
  <c r="AB225" i="1" s="true"/>
  <c r="X225" i="1"/>
  <c r="Y225" i="1"/>
  <c r="AA225" i="1"/>
  <c r="T226" i="1"/>
  <c r="U226" i="1"/>
  <c r="V226" i="1"/>
  <c r="W226" i="1"/>
  <c r="AB226" i="1" s="true"/>
  <c r="X226" i="1"/>
  <c r="Y226" i="1"/>
  <c r="AA226" i="1"/>
  <c r="T227" i="1"/>
  <c r="U227" i="1"/>
  <c r="AC227" i="1" s="true"/>
  <c r="V227" i="1"/>
  <c r="W227" i="1"/>
  <c r="AB227" i="1" s="true"/>
  <c r="X227" i="1"/>
  <c r="Y227" i="1"/>
  <c r="AA227" i="1"/>
  <c r="T228" i="1"/>
  <c r="U228" i="1"/>
  <c r="V228" i="1"/>
  <c r="W228" i="1"/>
  <c r="X228" i="1"/>
  <c r="Y228" i="1"/>
  <c r="AA228" i="1"/>
  <c r="AB228" i="1"/>
  <c r="T229" i="1"/>
  <c r="U229" i="1"/>
  <c r="V229" i="1"/>
  <c r="W229" i="1"/>
  <c r="AB229" i="1" s="true"/>
  <c r="X229" i="1"/>
  <c r="Y229" i="1"/>
  <c r="AA229" i="1"/>
  <c r="T230" i="1"/>
  <c r="U230" i="1"/>
  <c r="V230" i="1"/>
  <c r="W230" i="1"/>
  <c r="X230" i="1"/>
  <c r="Y230" i="1"/>
  <c r="AA230" i="1"/>
  <c r="AB230" i="1"/>
  <c r="T231" i="1"/>
  <c r="U231" i="1"/>
  <c r="V231" i="1"/>
  <c r="W231" i="1"/>
  <c r="AB231" i="1" s="true"/>
  <c r="X231" i="1"/>
  <c r="Y231" i="1"/>
  <c r="AA231" i="1"/>
  <c r="T232" i="1"/>
  <c r="U232" i="1"/>
  <c r="V232" i="1"/>
  <c r="W232" i="1"/>
  <c r="AB232" i="1" s="true"/>
  <c r="X232" i="1"/>
  <c r="Y232" i="1"/>
  <c r="AA232" i="1"/>
  <c r="S233" i="1"/>
  <c r="T233" i="1"/>
  <c r="U233" i="1"/>
  <c r="V233" i="1"/>
  <c r="W233" i="1"/>
  <c r="AB233" i="1" s="true"/>
  <c r="X233" i="1"/>
  <c r="Y233" i="1"/>
  <c r="AA233" i="1"/>
  <c r="AC233" i="1"/>
  <c r="T234" i="1"/>
  <c r="U234" i="1"/>
  <c r="V234" i="1"/>
  <c r="W234" i="1"/>
  <c r="AB234" i="1" s="true"/>
  <c r="X234" i="1"/>
  <c r="Y234" i="1"/>
  <c r="AA234" i="1"/>
  <c r="T235" i="1"/>
  <c r="U235" i="1"/>
  <c r="AC235" i="1" s="true"/>
  <c r="V235" i="1"/>
  <c r="W235" i="1"/>
  <c r="X235" i="1"/>
  <c r="Y235" i="1"/>
  <c r="AA235" i="1"/>
  <c r="AB235" i="1"/>
  <c r="T236" i="1"/>
  <c r="U236" i="1"/>
  <c r="AC236" i="1" s="true"/>
  <c r="V236" i="1"/>
  <c r="W236" i="1"/>
  <c r="AB236" i="1" s="true"/>
  <c r="X236" i="1"/>
  <c r="Y236" i="1"/>
  <c r="AA236" i="1"/>
  <c r="T237" i="1"/>
  <c r="U237" i="1"/>
  <c r="V237" i="1"/>
  <c r="W237" i="1"/>
  <c r="AB237" i="1" s="true"/>
  <c r="X237" i="1"/>
  <c r="Y237" i="1"/>
  <c r="AA237" i="1"/>
  <c r="T238" i="1"/>
  <c r="U238" i="1"/>
  <c r="V238" i="1"/>
  <c r="W238" i="1"/>
  <c r="AB238" i="1" s="true"/>
  <c r="X238" i="1"/>
  <c r="Y238" i="1"/>
  <c r="AA238" i="1"/>
  <c r="T239" i="1"/>
  <c r="U239" i="1"/>
  <c r="V239" i="1"/>
  <c r="W239" i="1"/>
  <c r="AB239" i="1" s="true"/>
  <c r="X239" i="1"/>
  <c r="Y239" i="1"/>
  <c r="AA239" i="1"/>
  <c r="S240" i="1"/>
  <c r="T240" i="1"/>
  <c r="U240" i="1"/>
  <c r="AC240" i="1" s="true"/>
  <c r="V240" i="1"/>
  <c r="W240" i="1"/>
  <c r="AB240" i="1" s="true"/>
  <c r="X240" i="1"/>
  <c r="Y240" i="1"/>
  <c r="AA240" i="1"/>
  <c r="T241" i="1"/>
  <c r="U241" i="1"/>
  <c r="AC241" i="1" s="true"/>
  <c r="V241" i="1"/>
  <c r="W241" i="1"/>
  <c r="AB241" i="1" s="true"/>
  <c r="X241" i="1"/>
  <c r="Y241" i="1"/>
  <c r="AA241" i="1"/>
  <c r="T242" i="1"/>
  <c r="U242" i="1"/>
  <c r="S242" i="1" s="true"/>
  <c r="V242" i="1"/>
  <c r="W242" i="1"/>
  <c r="AB242" i="1" s="true"/>
  <c r="X242" i="1"/>
  <c r="Y242" i="1"/>
  <c r="AA242" i="1"/>
  <c r="AC242" i="1"/>
  <c r="T243" i="1"/>
  <c r="U243" i="1"/>
  <c r="V243" i="1"/>
  <c r="W243" i="1"/>
  <c r="AB243" i="1" s="true"/>
  <c r="X243" i="1"/>
  <c r="Y243" i="1"/>
  <c r="AA243" i="1"/>
  <c r="S244" i="1"/>
  <c r="T244" i="1"/>
  <c r="U244" i="1"/>
  <c r="V244" i="1"/>
  <c r="W244" i="1"/>
  <c r="AB244" i="1" s="true"/>
  <c r="X244" i="1"/>
  <c r="Y244" i="1"/>
  <c r="AA244" i="1"/>
  <c r="AC244" i="1"/>
  <c r="T245" i="1"/>
  <c r="U245" i="1"/>
  <c r="S245" i="1" s="true"/>
  <c r="V245" i="1"/>
  <c r="W245" i="1"/>
  <c r="AB245" i="1" s="true"/>
  <c r="X245" i="1"/>
  <c r="Y245" i="1"/>
  <c r="AA245" i="1"/>
  <c r="AC245" i="1"/>
  <c r="T246" i="1"/>
  <c r="U246" i="1"/>
  <c r="V246" i="1"/>
  <c r="W246" i="1"/>
  <c r="X246" i="1"/>
  <c r="Y246" i="1"/>
  <c r="AA246" i="1"/>
  <c r="AB246" i="1"/>
  <c r="S247" i="1"/>
  <c r="T247" i="1"/>
  <c r="U247" i="1"/>
  <c r="V247" i="1"/>
  <c r="W247" i="1"/>
  <c r="AB247" i="1" s="true"/>
  <c r="X247" i="1"/>
  <c r="Y247" i="1"/>
  <c r="AA247" i="1"/>
  <c r="AC247" i="1"/>
  <c r="T248" i="1"/>
  <c r="U248" i="1"/>
  <c r="V248" i="1"/>
  <c r="W248" i="1"/>
  <c r="X248" i="1"/>
  <c r="Y248" i="1"/>
  <c r="AA248" i="1"/>
  <c r="AB248" i="1"/>
  <c r="T249" i="1"/>
  <c r="U249" i="1"/>
  <c r="V249" i="1"/>
  <c r="W249" i="1"/>
  <c r="AB249" i="1" s="true"/>
  <c r="X249" i="1"/>
  <c r="Y249" i="1"/>
  <c r="AA249" i="1"/>
  <c r="T250" i="1"/>
  <c r="U250" i="1"/>
  <c r="V250" i="1"/>
  <c r="W250" i="1"/>
  <c r="AB250" i="1" s="true"/>
  <c r="X250" i="1"/>
  <c r="Y250" i="1"/>
  <c r="AA250" i="1"/>
  <c r="T251" i="1"/>
  <c r="U251" i="1"/>
  <c r="V251" i="1"/>
  <c r="W251" i="1"/>
  <c r="X251" i="1"/>
  <c r="Y251" i="1"/>
  <c r="AA251" i="1"/>
  <c r="AB251" i="1"/>
  <c r="T252" i="1"/>
  <c r="U252" i="1"/>
  <c r="V252" i="1"/>
  <c r="W252" i="1"/>
  <c r="AB252" i="1" s="true"/>
  <c r="X252" i="1"/>
  <c r="Y252" i="1"/>
  <c r="AA252" i="1"/>
  <c r="T253" i="1"/>
  <c r="U253" i="1"/>
  <c r="V253" i="1"/>
  <c r="W253" i="1"/>
  <c r="AB253" i="1" s="true"/>
  <c r="X253" i="1"/>
  <c r="Y253" i="1"/>
  <c r="AA253" i="1"/>
  <c r="T254" i="1"/>
  <c r="U254" i="1"/>
  <c r="S254" i="1" s="true"/>
  <c r="V254" i="1"/>
  <c r="W254" i="1"/>
  <c r="AB254" i="1" s="true"/>
  <c r="X254" i="1"/>
  <c r="Y254" i="1"/>
  <c r="AA254" i="1"/>
  <c r="AC254" i="1"/>
  <c r="AD254" i="1" s="true"/>
  <c r="T255" i="1"/>
  <c r="U255" i="1"/>
  <c r="S255" i="1" s="true"/>
  <c r="V255" i="1"/>
  <c r="W255" i="1"/>
  <c r="AB255" i="1" s="true"/>
  <c r="X255" i="1"/>
  <c r="Y255" i="1"/>
  <c r="AA255" i="1"/>
  <c r="AC255" i="1"/>
  <c r="AD255" i="1" s="true"/>
  <c r="T256" i="1"/>
  <c r="U256" i="1"/>
  <c r="V256" i="1"/>
  <c r="W256" i="1"/>
  <c r="AB256" i="1" s="true"/>
  <c r="X256" i="1"/>
  <c r="Y256" i="1"/>
  <c r="AA256" i="1"/>
  <c r="T257" i="1"/>
  <c r="U257" i="1"/>
  <c r="V257" i="1"/>
  <c r="W257" i="1"/>
  <c r="AB257" i="1" s="true"/>
  <c r="X257" i="1"/>
  <c r="Y257" i="1"/>
  <c r="AA257" i="1"/>
  <c r="T258" i="1"/>
  <c r="U258" i="1"/>
  <c r="V258" i="1"/>
  <c r="W258" i="1"/>
  <c r="AB258" i="1" s="true"/>
  <c r="X258" i="1"/>
  <c r="Y258" i="1"/>
  <c r="AA258" i="1"/>
  <c r="T259" i="1"/>
  <c r="U259" i="1"/>
  <c r="AC259" i="1" s="true"/>
  <c r="AD259" i="1" s="true"/>
  <c r="V259" i="1"/>
  <c r="W259" i="1"/>
  <c r="AB259" i="1" s="true"/>
  <c r="X259" i="1"/>
  <c r="Y259" i="1"/>
  <c r="AA259" i="1"/>
  <c r="T260" i="1"/>
  <c r="U260" i="1"/>
  <c r="V260" i="1"/>
  <c r="W260" i="1"/>
  <c r="AB260" i="1" s="true"/>
  <c r="X260" i="1"/>
  <c r="Y260" i="1"/>
  <c r="AA260" i="1"/>
  <c r="T261" i="1"/>
  <c r="U261" i="1"/>
  <c r="V261" i="1"/>
  <c r="W261" i="1"/>
  <c r="AB261" i="1" s="true"/>
  <c r="X261" i="1"/>
  <c r="Y261" i="1"/>
  <c r="AA261" i="1"/>
  <c r="T262" i="1"/>
  <c r="U262" i="1"/>
  <c r="V262" i="1"/>
  <c r="W262" i="1"/>
  <c r="AB262" i="1" s="true"/>
  <c r="X262" i="1"/>
  <c r="Y262" i="1"/>
  <c r="AA262" i="1"/>
  <c r="T263" i="1"/>
  <c r="U263" i="1"/>
  <c r="AC263" i="1" s="true"/>
  <c r="V263" i="1"/>
  <c r="W263" i="1"/>
  <c r="X263" i="1"/>
  <c r="Y263" i="1"/>
  <c r="AA263" i="1"/>
  <c r="AB263" i="1"/>
  <c r="T264" i="1"/>
  <c r="U264" i="1"/>
  <c r="V264" i="1"/>
  <c r="W264" i="1"/>
  <c r="AB264" i="1" s="true"/>
  <c r="X264" i="1"/>
  <c r="Y264" i="1"/>
  <c r="AA264" i="1"/>
  <c r="T265" i="1"/>
  <c r="U265" i="1"/>
  <c r="V265" i="1"/>
  <c r="W265" i="1"/>
  <c r="AB265" i="1" s="true"/>
  <c r="X265" i="1"/>
  <c r="Y265" i="1"/>
  <c r="AA265" i="1"/>
  <c r="T266" i="1"/>
  <c r="U266" i="1"/>
  <c r="AC266" i="1" s="true"/>
  <c r="V266" i="1"/>
  <c r="W266" i="1"/>
  <c r="AB266" i="1" s="true"/>
  <c r="X266" i="1"/>
  <c r="Y266" i="1"/>
  <c r="AA266" i="1"/>
  <c r="T267" i="1"/>
  <c r="U267" i="1"/>
  <c r="V267" i="1"/>
  <c r="W267" i="1"/>
  <c r="AB267" i="1" s="true"/>
  <c r="X267" i="1"/>
  <c r="Y267" i="1"/>
  <c r="AA267" i="1"/>
  <c r="T268" i="1"/>
  <c r="U268" i="1"/>
  <c r="V268" i="1"/>
  <c r="W268" i="1"/>
  <c r="X268" i="1"/>
  <c r="Y268" i="1"/>
  <c r="AA268" i="1"/>
  <c r="AB268" i="1"/>
  <c r="T269" i="1"/>
  <c r="U269" i="1"/>
  <c r="V269" i="1"/>
  <c r="W269" i="1"/>
  <c r="AB269" i="1" s="true"/>
  <c r="X269" i="1"/>
  <c r="Y269" i="1"/>
  <c r="AA269" i="1"/>
  <c r="T270" i="1"/>
  <c r="U270" i="1"/>
  <c r="V270" i="1"/>
  <c r="W270" i="1"/>
  <c r="AB270" i="1" s="true"/>
  <c r="X270" i="1"/>
  <c r="Y270" i="1"/>
  <c r="AA270" i="1"/>
  <c r="T271" i="1"/>
  <c r="U271" i="1"/>
  <c r="S271" i="1" s="true"/>
  <c r="V271" i="1"/>
  <c r="W271" i="1"/>
  <c r="AB271" i="1" s="true"/>
  <c r="X271" i="1"/>
  <c r="Y271" i="1"/>
  <c r="AA271" i="1"/>
  <c r="AC271" i="1"/>
  <c r="S272" i="1"/>
  <c r="T272" i="1"/>
  <c r="U272" i="1"/>
  <c r="V272" i="1"/>
  <c r="W272" i="1"/>
  <c r="AB272" i="1" s="true"/>
  <c r="X272" i="1"/>
  <c r="Y272" i="1"/>
  <c r="AA272" i="1"/>
  <c r="AC272" i="1"/>
  <c r="T273" i="1"/>
  <c r="U273" i="1"/>
  <c r="V273" i="1"/>
  <c r="W273" i="1"/>
  <c r="AB273" i="1" s="true"/>
  <c r="X273" i="1"/>
  <c r="Y273" i="1"/>
  <c r="AA273" i="1"/>
  <c r="T274" i="1"/>
  <c r="U274" i="1"/>
  <c r="AC274" i="1" s="true"/>
  <c r="V274" i="1"/>
  <c r="W274" i="1"/>
  <c r="AB274" i="1" s="true"/>
  <c r="X274" i="1"/>
  <c r="Y274" i="1"/>
  <c r="AA274" i="1"/>
  <c r="T275" i="1"/>
  <c r="U275" i="1"/>
  <c r="V275" i="1"/>
  <c r="W275" i="1"/>
  <c r="AB275" i="1" s="true"/>
  <c r="X275" i="1"/>
  <c r="Y275" i="1"/>
  <c r="AA275" i="1"/>
  <c r="T276" i="1"/>
  <c r="U276" i="1"/>
  <c r="V276" i="1"/>
  <c r="W276" i="1"/>
  <c r="AB276" i="1" s="true"/>
  <c r="X276" i="1"/>
  <c r="Y276" i="1"/>
  <c r="AA276" i="1"/>
  <c r="T277" i="1"/>
  <c r="U277" i="1"/>
  <c r="S277" i="1" s="true"/>
  <c r="V277" i="1"/>
  <c r="W277" i="1"/>
  <c r="AB277" i="1" s="true"/>
  <c r="X277" i="1"/>
  <c r="Y277" i="1"/>
  <c r="AA277" i="1"/>
  <c r="AC277" i="1"/>
  <c r="T278" i="1"/>
  <c r="U278" i="1"/>
  <c r="V278" i="1"/>
  <c r="W278" i="1"/>
  <c r="AB278" i="1" s="true"/>
  <c r="X278" i="1"/>
  <c r="Y278" i="1"/>
  <c r="AA278" i="1"/>
  <c r="T279" i="1"/>
  <c r="U279" i="1"/>
  <c r="S279" i="1" s="true"/>
  <c r="V279" i="1"/>
  <c r="W279" i="1"/>
  <c r="AB279" i="1" s="true"/>
  <c r="X279" i="1"/>
  <c r="Y279" i="1"/>
  <c r="AA279" i="1"/>
  <c r="AC279" i="1"/>
  <c r="AD279" i="1" s="true"/>
  <c r="S280" i="1"/>
  <c r="T280" i="1"/>
  <c r="U280" i="1"/>
  <c r="AC280" i="1" s="true"/>
  <c r="V280" i="1"/>
  <c r="W280" i="1"/>
  <c r="AB280" i="1" s="true"/>
  <c r="X280" i="1"/>
  <c r="Y280" i="1"/>
  <c r="AA280" i="1"/>
  <c r="T281" i="1"/>
  <c r="U281" i="1"/>
  <c r="V281" i="1"/>
  <c r="W281" i="1"/>
  <c r="AB281" i="1" s="true"/>
  <c r="X281" i="1"/>
  <c r="Y281" i="1"/>
  <c r="AA281" i="1"/>
  <c r="T282" i="1"/>
  <c r="U282" i="1"/>
  <c r="S282" i="1" s="true"/>
  <c r="V282" i="1"/>
  <c r="W282" i="1"/>
  <c r="X282" i="1"/>
  <c r="Y282" i="1"/>
  <c r="AA282" i="1"/>
  <c r="AB282" i="1"/>
  <c r="AC282" i="1"/>
  <c r="S283" i="1"/>
  <c r="T283" i="1"/>
  <c r="U283" i="1"/>
  <c r="V283" i="1"/>
  <c r="W283" i="1"/>
  <c r="AB283" i="1" s="true"/>
  <c r="X283" i="1"/>
  <c r="Y283" i="1"/>
  <c r="AA283" i="1"/>
  <c r="AC283" i="1"/>
  <c r="AD283" i="1" s="true"/>
  <c r="T284" i="1"/>
  <c r="U284" i="1"/>
  <c r="AC284" i="1" s="true"/>
  <c r="V284" i="1"/>
  <c r="W284" i="1"/>
  <c r="AB284" i="1" s="true"/>
  <c r="X284" i="1"/>
  <c r="Y284" i="1"/>
  <c r="AA284" i="1"/>
  <c r="T285" i="1"/>
  <c r="U285" i="1"/>
  <c r="AC285" i="1" s="true"/>
  <c r="V285" i="1"/>
  <c r="W285" i="1"/>
  <c r="AB285" i="1" s="true"/>
  <c r="X285" i="1"/>
  <c r="Y285" i="1"/>
  <c r="AA285" i="1"/>
  <c r="T286" i="1"/>
  <c r="U286" i="1"/>
  <c r="V286" i="1"/>
  <c r="W286" i="1"/>
  <c r="AB286" i="1" s="true"/>
  <c r="X286" i="1"/>
  <c r="Y286" i="1"/>
  <c r="AA286" i="1"/>
  <c r="T287" i="1"/>
  <c r="U287" i="1"/>
  <c r="V287" i="1"/>
  <c r="W287" i="1"/>
  <c r="AB287" i="1" s="true"/>
  <c r="X287" i="1"/>
  <c r="Y287" i="1"/>
  <c r="AA287" i="1"/>
  <c r="S288" i="1"/>
  <c r="T288" i="1"/>
  <c r="U288" i="1"/>
  <c r="V288" i="1"/>
  <c r="W288" i="1"/>
  <c r="AB288" i="1" s="true"/>
  <c r="X288" i="1"/>
  <c r="Y288" i="1"/>
  <c r="AA288" i="1"/>
  <c r="AC288" i="1"/>
  <c r="T289" i="1"/>
  <c r="U289" i="1"/>
  <c r="S289" i="1" s="true"/>
  <c r="V289" i="1"/>
  <c r="W289" i="1"/>
  <c r="AB289" i="1" s="true"/>
  <c r="X289" i="1"/>
  <c r="Y289" i="1"/>
  <c r="AA289" i="1"/>
  <c r="T290" i="1"/>
  <c r="U290" i="1"/>
  <c r="V290" i="1"/>
  <c r="W290" i="1"/>
  <c r="X290" i="1"/>
  <c r="Y290" i="1"/>
  <c r="AA290" i="1"/>
  <c r="AB290" i="1"/>
  <c r="T291" i="1"/>
  <c r="U291" i="1"/>
  <c r="AC291" i="1" s="true"/>
  <c r="V291" i="1"/>
  <c r="W291" i="1"/>
  <c r="AB291" i="1" s="true"/>
  <c r="X291" i="1"/>
  <c r="Y291" i="1"/>
  <c r="AA291" i="1"/>
  <c r="S292" i="1"/>
  <c r="T292" i="1"/>
  <c r="U292" i="1"/>
  <c r="AC292" i="1" s="true"/>
  <c r="V292" i="1"/>
  <c r="W292" i="1"/>
  <c r="AB292" i="1" s="true"/>
  <c r="X292" i="1"/>
  <c r="Y292" i="1"/>
  <c r="AA292" i="1"/>
  <c r="T293" i="1"/>
  <c r="U293" i="1"/>
  <c r="V293" i="1"/>
  <c r="W293" i="1"/>
  <c r="AB293" i="1" s="true"/>
  <c r="X293" i="1"/>
  <c r="Y293" i="1"/>
  <c r="AA293" i="1"/>
  <c r="T294" i="1"/>
  <c r="U294" i="1"/>
  <c r="V294" i="1"/>
  <c r="W294" i="1"/>
  <c r="AB294" i="1" s="true"/>
  <c r="X294" i="1"/>
  <c r="Y294" i="1"/>
  <c r="AA294" i="1"/>
  <c r="T295" i="1"/>
  <c r="U295" i="1"/>
  <c r="AC295" i="1" s="true"/>
  <c r="V295" i="1"/>
  <c r="W295" i="1"/>
  <c r="AB295" i="1" s="true"/>
  <c r="X295" i="1"/>
  <c r="Y295" i="1"/>
  <c r="AA295" i="1"/>
  <c r="T296" i="1"/>
  <c r="U296" i="1"/>
  <c r="S296" i="1" s="true"/>
  <c r="V296" i="1"/>
  <c r="W296" i="1"/>
  <c r="AB296" i="1" s="true"/>
  <c r="X296" i="1"/>
  <c r="Y296" i="1"/>
  <c r="AA296" i="1"/>
  <c r="AC296" i="1"/>
  <c r="T297" i="1"/>
  <c r="U297" i="1"/>
  <c r="V297" i="1"/>
  <c r="W297" i="1"/>
  <c r="AB297" i="1" s="true"/>
  <c r="X297" i="1"/>
  <c r="Y297" i="1"/>
  <c r="AA297" i="1"/>
  <c r="T298" i="1"/>
  <c r="U298" i="1"/>
  <c r="V298" i="1"/>
  <c r="W298" i="1"/>
  <c r="AB298" i="1" s="true"/>
  <c r="X298" i="1"/>
  <c r="Y298" i="1"/>
  <c r="AA298" i="1"/>
  <c r="T299" i="1"/>
  <c r="U299" i="1"/>
  <c r="S299" i="1" s="true"/>
  <c r="V299" i="1"/>
  <c r="W299" i="1"/>
  <c r="X299" i="1"/>
  <c r="Y299" i="1"/>
  <c r="AA299" i="1"/>
  <c r="AB299" i="1"/>
  <c r="AC299" i="1"/>
  <c r="T300" i="1"/>
  <c r="U300" i="1"/>
  <c r="V300" i="1"/>
  <c r="W300" i="1"/>
  <c r="AB300" i="1" s="true"/>
  <c r="X300" i="1"/>
  <c r="Y300" i="1"/>
  <c r="AA300" i="1"/>
  <c r="T301" i="1"/>
  <c r="U301" i="1"/>
  <c r="V301" i="1"/>
  <c r="W301" i="1"/>
  <c r="AB301" i="1" s="true"/>
  <c r="X301" i="1"/>
  <c r="Y301" i="1"/>
  <c r="AA301" i="1"/>
  <c r="T302" i="1"/>
  <c r="U302" i="1"/>
  <c r="V302" i="1"/>
  <c r="W302" i="1"/>
  <c r="AB302" i="1" s="true"/>
  <c r="X302" i="1"/>
  <c r="Y302" i="1"/>
  <c r="AA302" i="1"/>
  <c r="T303" i="1"/>
  <c r="U303" i="1"/>
  <c r="V303" i="1"/>
  <c r="W303" i="1"/>
  <c r="AB303" i="1" s="true"/>
  <c r="X303" i="1"/>
  <c r="Y303" i="1"/>
  <c r="AA303" i="1"/>
  <c r="T304" i="1"/>
  <c r="U304" i="1"/>
  <c r="V304" i="1"/>
  <c r="W304" i="1"/>
  <c r="AB304" i="1" s="true"/>
  <c r="X304" i="1"/>
  <c r="Y304" i="1"/>
  <c r="AA304" i="1"/>
  <c r="T305" i="1"/>
  <c r="U305" i="1"/>
  <c r="V305" i="1"/>
  <c r="W305" i="1"/>
  <c r="AB305" i="1" s="true"/>
  <c r="X305" i="1"/>
  <c r="Y305" i="1"/>
  <c r="AA305" i="1"/>
  <c r="T306" i="1"/>
  <c r="U306" i="1"/>
  <c r="V306" i="1"/>
  <c r="W306" i="1"/>
  <c r="AB306" i="1" s="true"/>
  <c r="X306" i="1"/>
  <c r="Y306" i="1"/>
  <c r="AA306" i="1"/>
  <c r="T307" i="1"/>
  <c r="U307" i="1"/>
  <c r="S307" i="1" s="true"/>
  <c r="V307" i="1"/>
  <c r="W307" i="1"/>
  <c r="X307" i="1"/>
  <c r="Y307" i="1"/>
  <c r="AA307" i="1"/>
  <c r="AB307" i="1"/>
  <c r="AC307" i="1"/>
  <c r="S308" i="1"/>
  <c r="T308" i="1"/>
  <c r="U308" i="1"/>
  <c r="AC308" i="1" s="true"/>
  <c r="V308" i="1"/>
  <c r="W308" i="1"/>
  <c r="AB308" i="1" s="true"/>
  <c r="X308" i="1"/>
  <c r="Y308" i="1"/>
  <c r="AA308" i="1"/>
  <c r="T309" i="1"/>
  <c r="U309" i="1"/>
  <c r="V309" i="1"/>
  <c r="W309" i="1"/>
  <c r="AB309" i="1" s="true"/>
  <c r="X309" i="1"/>
  <c r="Y309" i="1"/>
  <c r="AA309" i="1"/>
  <c r="S310" i="1"/>
  <c r="T310" i="1"/>
  <c r="U310" i="1"/>
  <c r="AC310" i="1" s="true"/>
  <c r="V310" i="1"/>
  <c r="W310" i="1"/>
  <c r="AB310" i="1" s="true"/>
  <c r="X310" i="1"/>
  <c r="Y310" i="1"/>
  <c r="AA310" i="1"/>
  <c r="T311" i="1"/>
  <c r="U311" i="1"/>
  <c r="V311" i="1"/>
  <c r="W311" i="1"/>
  <c r="AB311" i="1" s="true"/>
  <c r="X311" i="1"/>
  <c r="Y311" i="1"/>
  <c r="AA311" i="1"/>
  <c r="T312" i="1"/>
  <c r="U312" i="1"/>
  <c r="V312" i="1"/>
  <c r="W312" i="1"/>
  <c r="AB312" i="1" s="true"/>
  <c r="X312" i="1"/>
  <c r="Y312" i="1"/>
  <c r="AA312" i="1"/>
  <c r="T313" i="1"/>
  <c r="U313" i="1"/>
  <c r="V313" i="1"/>
  <c r="W313" i="1"/>
  <c r="AB313" i="1" s="true"/>
  <c r="X313" i="1"/>
  <c r="Y313" i="1"/>
  <c r="AA313" i="1"/>
  <c r="T314" i="1"/>
  <c r="U314" i="1"/>
  <c r="V314" i="1"/>
  <c r="W314" i="1"/>
  <c r="AB314" i="1" s="true"/>
  <c r="X314" i="1"/>
  <c r="Y314" i="1"/>
  <c r="AA314" i="1"/>
  <c r="T315" i="1"/>
  <c r="U315" i="1"/>
  <c r="V315" i="1"/>
  <c r="W315" i="1"/>
  <c r="X315" i="1"/>
  <c r="Y315" i="1"/>
  <c r="AA315" i="1"/>
  <c r="AB315" i="1"/>
  <c r="S316" i="1"/>
  <c r="T316" i="1"/>
  <c r="U316" i="1"/>
  <c r="V316" i="1"/>
  <c r="W316" i="1"/>
  <c r="AB316" i="1" s="true"/>
  <c r="X316" i="1"/>
  <c r="Y316" i="1"/>
  <c r="AA316" i="1"/>
  <c r="AC316" i="1"/>
  <c r="T317" i="1"/>
  <c r="U317" i="1"/>
  <c r="S317" i="1" s="true"/>
  <c r="V317" i="1"/>
  <c r="W317" i="1"/>
  <c r="AB317" i="1" s="true"/>
  <c r="X317" i="1"/>
  <c r="Y317" i="1"/>
  <c r="AA317" i="1"/>
  <c r="T318" i="1"/>
  <c r="U318" i="1"/>
  <c r="V318" i="1"/>
  <c r="W318" i="1"/>
  <c r="AB318" i="1" s="true"/>
  <c r="X318" i="1"/>
  <c r="Y318" i="1"/>
  <c r="AA318" i="1"/>
  <c r="T319" i="1"/>
  <c r="U319" i="1"/>
  <c r="V319" i="1"/>
  <c r="W319" i="1"/>
  <c r="AB319" i="1" s="true"/>
  <c r="X319" i="1"/>
  <c r="Y319" i="1"/>
  <c r="AA319" i="1"/>
  <c r="T320" i="1"/>
  <c r="U320" i="1"/>
  <c r="V320" i="1"/>
  <c r="W320" i="1"/>
  <c r="AB320" i="1" s="true"/>
  <c r="X320" i="1"/>
  <c r="Y320" i="1"/>
  <c r="AA320" i="1"/>
  <c r="T321" i="1"/>
  <c r="U321" i="1"/>
  <c r="V321" i="1"/>
  <c r="W321" i="1"/>
  <c r="AB321" i="1" s="true"/>
  <c r="X321" i="1"/>
  <c r="Y321" i="1"/>
  <c r="AA321" i="1"/>
  <c r="T322" i="1"/>
  <c r="U322" i="1"/>
  <c r="AC322" i="1" s="true"/>
  <c r="V322" i="1"/>
  <c r="W322" i="1"/>
  <c r="AB322" i="1" s="true"/>
  <c r="X322" i="1"/>
  <c r="Y322" i="1"/>
  <c r="AA322" i="1"/>
  <c r="T323" i="1"/>
  <c r="U323" i="1"/>
  <c r="V323" i="1"/>
  <c r="W323" i="1"/>
  <c r="AB323" i="1" s="true"/>
  <c r="X323" i="1"/>
  <c r="Y323" i="1"/>
  <c r="AA323" i="1"/>
  <c r="S324" i="1"/>
  <c r="T324" i="1"/>
  <c r="U324" i="1"/>
  <c r="AC324" i="1" s="true"/>
  <c r="V324" i="1"/>
  <c r="W324" i="1"/>
  <c r="AB324" i="1" s="true"/>
  <c r="X324" i="1"/>
  <c r="Y324" i="1"/>
  <c r="AA324" i="1"/>
  <c r="T325" i="1"/>
  <c r="U325" i="1"/>
  <c r="V325" i="1"/>
  <c r="W325" i="1"/>
  <c r="AB325" i="1" s="true"/>
  <c r="X325" i="1"/>
  <c r="Y325" i="1"/>
  <c r="AA325" i="1"/>
  <c r="T326" i="1"/>
  <c r="U326" i="1"/>
  <c r="V326" i="1"/>
  <c r="W326" i="1"/>
  <c r="X326" i="1"/>
  <c r="Y326" i="1"/>
  <c r="AA326" i="1"/>
  <c r="AB326" i="1"/>
  <c r="S327" i="1"/>
  <c r="T327" i="1"/>
  <c r="U327" i="1"/>
  <c r="V327" i="1"/>
  <c r="W327" i="1"/>
  <c r="AB327" i="1" s="true"/>
  <c r="AD327" i="1" s="true"/>
  <c r="X327" i="1"/>
  <c r="Y327" i="1"/>
  <c r="AA327" i="1"/>
  <c r="AC327" i="1"/>
  <c r="T328" i="1"/>
  <c r="U328" i="1"/>
  <c r="S328" i="1" s="true"/>
  <c r="V328" i="1"/>
  <c r="W328" i="1"/>
  <c r="AB328" i="1" s="true"/>
  <c r="X328" i="1"/>
  <c r="Y328" i="1"/>
  <c r="AA328" i="1"/>
  <c r="AC328" i="1"/>
  <c r="AD328" i="1" s="true"/>
  <c r="T329" i="1"/>
  <c r="U329" i="1"/>
  <c r="V329" i="1"/>
  <c r="W329" i="1"/>
  <c r="X329" i="1"/>
  <c r="Y329" i="1"/>
  <c r="AA329" i="1"/>
  <c r="AB329" i="1"/>
  <c r="S330" i="1"/>
  <c r="T330" i="1"/>
  <c r="U330" i="1"/>
  <c r="AC330" i="1" s="true"/>
  <c r="V330" i="1"/>
  <c r="W330" i="1"/>
  <c r="AB330" i="1" s="true"/>
  <c r="X330" i="1"/>
  <c r="Y330" i="1"/>
  <c r="AA330" i="1"/>
  <c r="T331" i="1"/>
  <c r="U331" i="1"/>
  <c r="V331" i="1"/>
  <c r="W331" i="1"/>
  <c r="AB331" i="1" s="true"/>
  <c r="X331" i="1"/>
  <c r="Y331" i="1"/>
  <c r="AA331" i="1"/>
  <c r="T332" i="1"/>
  <c r="U332" i="1"/>
  <c r="S332" i="1" s="true"/>
  <c r="V332" i="1"/>
  <c r="W332" i="1"/>
  <c r="X332" i="1"/>
  <c r="Y332" i="1"/>
  <c r="AA332" i="1"/>
  <c r="AB332" i="1"/>
  <c r="AC332" i="1"/>
  <c r="AD332" i="1" s="true"/>
  <c r="T333" i="1"/>
  <c r="U333" i="1"/>
  <c r="V333" i="1"/>
  <c r="W333" i="1"/>
  <c r="AB333" i="1" s="true"/>
  <c r="X333" i="1"/>
  <c r="Y333" i="1"/>
  <c r="AA333" i="1"/>
  <c r="T334" i="1"/>
  <c r="U334" i="1"/>
  <c r="AC334" i="1" s="true"/>
  <c r="V334" i="1"/>
  <c r="W334" i="1"/>
  <c r="AB334" i="1" s="true"/>
  <c r="AD334" i="1" s="true"/>
  <c r="X334" i="1"/>
  <c r="Y334" i="1"/>
  <c r="AA334" i="1"/>
  <c r="T335" i="1"/>
  <c r="U335" i="1"/>
  <c r="V335" i="1"/>
  <c r="W335" i="1"/>
  <c r="X335" i="1"/>
  <c r="Y335" i="1"/>
  <c r="AA335" i="1"/>
  <c r="AB335" i="1"/>
  <c r="T336" i="1"/>
  <c r="U336" i="1"/>
  <c r="AC336" i="1" s="true"/>
  <c r="V336" i="1"/>
  <c r="W336" i="1"/>
  <c r="AB336" i="1" s="true"/>
  <c r="X336" i="1"/>
  <c r="Y336" i="1"/>
  <c r="AA336" i="1"/>
  <c r="T337" i="1"/>
  <c r="U337" i="1"/>
  <c r="V337" i="1"/>
  <c r="W337" i="1"/>
  <c r="AB337" i="1" s="true"/>
  <c r="X337" i="1"/>
  <c r="Y337" i="1"/>
  <c r="AA337" i="1"/>
  <c r="T338" i="1"/>
  <c r="U338" i="1"/>
  <c r="AC338" i="1" s="true"/>
  <c r="V338" i="1"/>
  <c r="W338" i="1"/>
  <c r="AB338" i="1" s="true"/>
  <c r="X338" i="1"/>
  <c r="Y338" i="1"/>
  <c r="AA338" i="1"/>
  <c r="T339" i="1"/>
  <c r="U339" i="1"/>
  <c r="AC339" i="1" s="true"/>
  <c r="V339" i="1"/>
  <c r="W339" i="1"/>
  <c r="AB339" i="1" s="true"/>
  <c r="X339" i="1"/>
  <c r="Y339" i="1"/>
  <c r="AA339" i="1"/>
  <c r="T340" i="1"/>
  <c r="U340" i="1"/>
  <c r="V340" i="1"/>
  <c r="W340" i="1"/>
  <c r="AB340" i="1" s="true"/>
  <c r="X340" i="1"/>
  <c r="Y340" i="1"/>
  <c r="AA340" i="1"/>
  <c r="T341" i="1"/>
  <c r="U341" i="1"/>
  <c r="S341" i="1" s="true"/>
  <c r="V341" i="1"/>
  <c r="W341" i="1"/>
  <c r="AB341" i="1" s="true"/>
  <c r="X341" i="1"/>
  <c r="Y341" i="1"/>
  <c r="AA341" i="1"/>
  <c r="AC341" i="1"/>
  <c r="T342" i="1"/>
  <c r="U342" i="1"/>
  <c r="S342" i="1" s="true"/>
  <c r="V342" i="1"/>
  <c r="W342" i="1"/>
  <c r="AB342" i="1" s="true"/>
  <c r="X342" i="1"/>
  <c r="Y342" i="1"/>
  <c r="AA342" i="1"/>
  <c r="AC342" i="1"/>
  <c r="AD342" i="1" s="true"/>
  <c r="T343" i="1"/>
  <c r="U343" i="1"/>
  <c r="AC343" i="1" s="true"/>
  <c r="V343" i="1"/>
  <c r="W343" i="1"/>
  <c r="X343" i="1"/>
  <c r="Y343" i="1"/>
  <c r="AA343" i="1"/>
  <c r="AB343" i="1"/>
  <c r="S344" i="1"/>
  <c r="T344" i="1"/>
  <c r="U344" i="1"/>
  <c r="AC344" i="1" s="true"/>
  <c r="V344" i="1"/>
  <c r="W344" i="1"/>
  <c r="AB344" i="1" s="true"/>
  <c r="AD344" i="1" s="true"/>
  <c r="X344" i="1"/>
  <c r="Y344" i="1"/>
  <c r="AA344" i="1"/>
  <c r="T345" i="1"/>
  <c r="U345" i="1"/>
  <c r="V345" i="1"/>
  <c r="W345" i="1"/>
  <c r="AB345" i="1" s="true"/>
  <c r="X345" i="1"/>
  <c r="Y345" i="1"/>
  <c r="AA345" i="1"/>
  <c r="T346" i="1"/>
  <c r="U346" i="1"/>
  <c r="V346" i="1"/>
  <c r="W346" i="1"/>
  <c r="AB346" i="1" s="true"/>
  <c r="X346" i="1"/>
  <c r="Y346" i="1"/>
  <c r="AA346" i="1"/>
  <c r="T347" i="1"/>
  <c r="U347" i="1"/>
  <c r="V347" i="1"/>
  <c r="W347" i="1"/>
  <c r="AB347" i="1" s="true"/>
  <c r="X347" i="1"/>
  <c r="Y347" i="1"/>
  <c r="AA347" i="1"/>
  <c r="T348" i="1"/>
  <c r="U348" i="1"/>
  <c r="V348" i="1"/>
  <c r="W348" i="1"/>
  <c r="AB348" i="1" s="true"/>
  <c r="X348" i="1"/>
  <c r="Y348" i="1"/>
  <c r="AA348" i="1"/>
  <c r="T349" i="1"/>
  <c r="U349" i="1"/>
  <c r="V349" i="1"/>
  <c r="W349" i="1"/>
  <c r="AB349" i="1" s="true"/>
  <c r="X349" i="1"/>
  <c r="Y349" i="1"/>
  <c r="AA349" i="1"/>
  <c r="T350" i="1"/>
  <c r="U350" i="1"/>
  <c r="V350" i="1"/>
  <c r="W350" i="1"/>
  <c r="AB350" i="1" s="true"/>
  <c r="X350" i="1"/>
  <c r="Y350" i="1"/>
  <c r="AA350" i="1"/>
  <c r="T351" i="1"/>
  <c r="U351" i="1"/>
  <c r="S351" i="1" s="true"/>
  <c r="V351" i="1"/>
  <c r="W351" i="1"/>
  <c r="X351" i="1"/>
  <c r="Y351" i="1"/>
  <c r="AA351" i="1"/>
  <c r="AB351" i="1"/>
  <c r="AC351" i="1"/>
  <c r="AD351" i="1" s="true"/>
  <c r="T352" i="1"/>
  <c r="U352" i="1"/>
  <c r="S352" i="1" s="true"/>
  <c r="V352" i="1"/>
  <c r="W352" i="1"/>
  <c r="X352" i="1"/>
  <c r="Y352" i="1"/>
  <c r="AA352" i="1"/>
  <c r="AB352" i="1"/>
  <c r="AC352" i="1"/>
  <c r="T353" i="1"/>
  <c r="U353" i="1"/>
  <c r="AC353" i="1" s="true"/>
  <c r="AD353" i="1" s="true"/>
  <c r="V353" i="1"/>
  <c r="W353" i="1"/>
  <c r="AB353" i="1" s="true"/>
  <c r="X353" i="1"/>
  <c r="Y353" i="1"/>
  <c r="AA353" i="1"/>
  <c r="T354" i="1"/>
  <c r="U354" i="1"/>
  <c r="V354" i="1"/>
  <c r="W354" i="1"/>
  <c r="AB354" i="1" s="true"/>
  <c r="X354" i="1"/>
  <c r="Y354" i="1"/>
  <c r="AA354" i="1"/>
  <c r="T355" i="1"/>
  <c r="U355" i="1"/>
  <c r="V355" i="1"/>
  <c r="W355" i="1"/>
  <c r="AB355" i="1" s="true"/>
  <c r="X355" i="1"/>
  <c r="Y355" i="1"/>
  <c r="AA355" i="1"/>
  <c r="T356" i="1"/>
  <c r="U356" i="1"/>
  <c r="S356" i="1" s="true"/>
  <c r="V356" i="1"/>
  <c r="W356" i="1"/>
  <c r="X356" i="1"/>
  <c r="Y356" i="1"/>
  <c r="AA356" i="1"/>
  <c r="AB356" i="1"/>
  <c r="T357" i="1"/>
  <c r="U357" i="1"/>
  <c r="V357" i="1"/>
  <c r="W357" i="1"/>
  <c r="AB357" i="1" s="true"/>
  <c r="X357" i="1"/>
  <c r="Y357" i="1"/>
  <c r="AA357" i="1"/>
  <c r="T358" i="1"/>
  <c r="U358" i="1"/>
  <c r="V358" i="1"/>
  <c r="W358" i="1"/>
  <c r="AB358" i="1" s="true"/>
  <c r="X358" i="1"/>
  <c r="Y358" i="1"/>
  <c r="AA358" i="1"/>
  <c r="S359" i="1"/>
  <c r="T359" i="1"/>
  <c r="U359" i="1"/>
  <c r="AC359" i="1" s="true"/>
  <c r="V359" i="1"/>
  <c r="W359" i="1"/>
  <c r="AB359" i="1" s="true"/>
  <c r="X359" i="1"/>
  <c r="Y359" i="1"/>
  <c r="AA359" i="1"/>
  <c r="T360" i="1"/>
  <c r="U360" i="1"/>
  <c r="V360" i="1"/>
  <c r="W360" i="1"/>
  <c r="AB360" i="1" s="true"/>
  <c r="X360" i="1"/>
  <c r="Y360" i="1"/>
  <c r="AA360" i="1"/>
  <c r="T361" i="1"/>
  <c r="U361" i="1"/>
  <c r="V361" i="1"/>
  <c r="W361" i="1"/>
  <c r="AB361" i="1" s="true"/>
  <c r="X361" i="1"/>
  <c r="Y361" i="1"/>
  <c r="AA361" i="1"/>
  <c r="T362" i="1"/>
  <c r="U362" i="1"/>
  <c r="V362" i="1"/>
  <c r="W362" i="1"/>
  <c r="AB362" i="1" s="true"/>
  <c r="X362" i="1"/>
  <c r="Y362" i="1"/>
  <c r="AA362" i="1"/>
  <c r="T363" i="1"/>
  <c r="U363" i="1"/>
  <c r="V363" i="1"/>
  <c r="W363" i="1"/>
  <c r="AB363" i="1" s="true"/>
  <c r="X363" i="1"/>
  <c r="Y363" i="1"/>
  <c r="AA363" i="1"/>
  <c r="T364" i="1"/>
  <c r="U364" i="1"/>
  <c r="AC364" i="1" s="true"/>
  <c r="V364" i="1"/>
  <c r="W364" i="1"/>
  <c r="AB364" i="1" s="true"/>
  <c r="X364" i="1"/>
  <c r="Y364" i="1"/>
  <c r="AA364" i="1"/>
  <c r="T365" i="1"/>
  <c r="U365" i="1"/>
  <c r="V365" i="1"/>
  <c r="W365" i="1"/>
  <c r="AB365" i="1" s="true"/>
  <c r="X365" i="1"/>
  <c r="Y365" i="1"/>
  <c r="AA365" i="1"/>
  <c r="T366" i="1"/>
  <c r="U366" i="1"/>
  <c r="S366" i="1" s="true"/>
  <c r="V366" i="1"/>
  <c r="W366" i="1"/>
  <c r="X366" i="1"/>
  <c r="Y366" i="1"/>
  <c r="AA366" i="1"/>
  <c r="AB366" i="1"/>
  <c r="AC366" i="1"/>
  <c r="AD366" i="1"/>
  <c r="T367" i="1"/>
  <c r="U367" i="1"/>
  <c r="V367" i="1"/>
  <c r="W367" i="1"/>
  <c r="AB367" i="1" s="true"/>
  <c r="X367" i="1"/>
  <c r="Y367" i="1"/>
  <c r="AA367" i="1"/>
  <c r="T368" i="1"/>
  <c r="U368" i="1"/>
  <c r="AC368" i="1" s="true"/>
  <c r="V368" i="1"/>
  <c r="W368" i="1"/>
  <c r="AB368" i="1" s="true"/>
  <c r="X368" i="1"/>
  <c r="Y368" i="1"/>
  <c r="AA368" i="1"/>
  <c r="T369" i="1"/>
  <c r="U369" i="1"/>
  <c r="V369" i="1"/>
  <c r="W369" i="1"/>
  <c r="AB369" i="1" s="true"/>
  <c r="X369" i="1"/>
  <c r="Y369" i="1"/>
  <c r="AA369" i="1"/>
  <c r="T370" i="1"/>
  <c r="U370" i="1"/>
  <c r="V370" i="1"/>
  <c r="W370" i="1"/>
  <c r="AB370" i="1" s="true"/>
  <c r="X370" i="1"/>
  <c r="Y370" i="1"/>
  <c r="AA370" i="1"/>
  <c r="T371" i="1"/>
  <c r="U371" i="1"/>
  <c r="V371" i="1"/>
  <c r="W371" i="1"/>
  <c r="AB371" i="1" s="true"/>
  <c r="X371" i="1"/>
  <c r="Y371" i="1"/>
  <c r="AA371" i="1"/>
  <c r="T372" i="1"/>
  <c r="U372" i="1"/>
  <c r="V372" i="1"/>
  <c r="W372" i="1"/>
  <c r="AB372" i="1" s="true"/>
  <c r="X372" i="1"/>
  <c r="Y372" i="1"/>
  <c r="AA372" i="1"/>
  <c r="T373" i="1"/>
  <c r="U373" i="1"/>
  <c r="V373" i="1"/>
  <c r="W373" i="1"/>
  <c r="AB373" i="1" s="true"/>
  <c r="X373" i="1"/>
  <c r="Y373" i="1"/>
  <c r="AA373" i="1"/>
  <c r="T374" i="1"/>
  <c r="U374" i="1"/>
  <c r="V374" i="1"/>
  <c r="W374" i="1"/>
  <c r="AB374" i="1" s="true"/>
  <c r="X374" i="1"/>
  <c r="Y374" i="1"/>
  <c r="AA374" i="1"/>
  <c r="T375" i="1"/>
  <c r="U375" i="1"/>
  <c r="V375" i="1"/>
  <c r="W375" i="1"/>
  <c r="AB375" i="1" s="true"/>
  <c r="X375" i="1"/>
  <c r="Y375" i="1"/>
  <c r="AA375" i="1"/>
  <c r="T376" i="1"/>
  <c r="U376" i="1"/>
  <c r="V376" i="1"/>
  <c r="W376" i="1"/>
  <c r="AB376" i="1" s="true"/>
  <c r="X376" i="1"/>
  <c r="Y376" i="1"/>
  <c r="AA376" i="1"/>
  <c r="T377" i="1"/>
  <c r="U377" i="1"/>
  <c r="V377" i="1"/>
  <c r="W377" i="1"/>
  <c r="AB377" i="1" s="true"/>
  <c r="X377" i="1"/>
  <c r="Y377" i="1"/>
  <c r="AA377" i="1"/>
  <c r="T378" i="1"/>
  <c r="U378" i="1"/>
  <c r="AC378" i="1" s="true"/>
  <c r="V378" i="1"/>
  <c r="W378" i="1"/>
  <c r="AB378" i="1" s="true"/>
  <c r="X378" i="1"/>
  <c r="Y378" i="1"/>
  <c r="AA378" i="1"/>
  <c r="T379" i="1"/>
  <c r="U379" i="1"/>
  <c r="V379" i="1"/>
  <c r="W379" i="1"/>
  <c r="AB379" i="1" s="true"/>
  <c r="X379" i="1"/>
  <c r="Y379" i="1"/>
  <c r="AA379" i="1"/>
  <c r="T380" i="1"/>
  <c r="U380" i="1"/>
  <c r="V380" i="1"/>
  <c r="W380" i="1"/>
  <c r="AB380" i="1" s="true"/>
  <c r="X380" i="1"/>
  <c r="Y380" i="1"/>
  <c r="AA380" i="1"/>
  <c r="T381" i="1"/>
  <c r="U381" i="1"/>
  <c r="S381" i="1" s="true"/>
  <c r="V381" i="1"/>
  <c r="W381" i="1"/>
  <c r="AB381" i="1" s="true"/>
  <c r="X381" i="1"/>
  <c r="Y381" i="1"/>
  <c r="AA381" i="1"/>
  <c r="AC381" i="1"/>
  <c r="T382" i="1"/>
  <c r="U382" i="1"/>
  <c r="V382" i="1"/>
  <c r="W382" i="1"/>
  <c r="AB382" i="1" s="true"/>
  <c r="X382" i="1"/>
  <c r="Y382" i="1"/>
  <c r="AA382" i="1"/>
  <c r="T383" i="1"/>
  <c r="U383" i="1"/>
  <c r="AC383" i="1" s="true"/>
  <c r="V383" i="1"/>
  <c r="W383" i="1"/>
  <c r="AB383" i="1" s="true"/>
  <c r="X383" i="1"/>
  <c r="Y383" i="1"/>
  <c r="AA383" i="1"/>
  <c r="T384" i="1"/>
  <c r="U384" i="1"/>
  <c r="S384" i="1" s="true"/>
  <c r="V384" i="1"/>
  <c r="W384" i="1"/>
  <c r="AB384" i="1" s="true"/>
  <c r="X384" i="1"/>
  <c r="Y384" i="1"/>
  <c r="AA384" i="1"/>
  <c r="AC384" i="1"/>
  <c r="S385" i="1"/>
  <c r="T385" i="1"/>
  <c r="U385" i="1"/>
  <c r="AC385" i="1" s="true"/>
  <c r="V385" i="1"/>
  <c r="W385" i="1"/>
  <c r="AB385" i="1" s="true"/>
  <c r="X385" i="1"/>
  <c r="Y385" i="1"/>
  <c r="AA385" i="1"/>
  <c r="T386" i="1"/>
  <c r="U386" i="1"/>
  <c r="V386" i="1"/>
  <c r="W386" i="1"/>
  <c r="AB386" i="1" s="true"/>
  <c r="X386" i="1"/>
  <c r="Y386" i="1"/>
  <c r="AA386" i="1"/>
  <c r="T387" i="1"/>
  <c r="U387" i="1"/>
  <c r="V387" i="1"/>
  <c r="W387" i="1"/>
  <c r="AB387" i="1" s="true"/>
  <c r="X387" i="1"/>
  <c r="Y387" i="1"/>
  <c r="AA387" i="1"/>
  <c r="T388" i="1"/>
  <c r="U388" i="1"/>
  <c r="V388" i="1"/>
  <c r="W388" i="1"/>
  <c r="AB388" i="1" s="true"/>
  <c r="X388" i="1"/>
  <c r="Y388" i="1"/>
  <c r="AA388" i="1"/>
  <c r="T389" i="1"/>
  <c r="U389" i="1"/>
  <c r="V389" i="1"/>
  <c r="W389" i="1"/>
  <c r="AB389" i="1" s="true"/>
  <c r="X389" i="1"/>
  <c r="Y389" i="1"/>
  <c r="AA389" i="1"/>
  <c r="T390" i="1"/>
  <c r="U390" i="1"/>
  <c r="V390" i="1"/>
  <c r="W390" i="1"/>
  <c r="AB390" i="1" s="true"/>
  <c r="X390" i="1"/>
  <c r="Y390" i="1"/>
  <c r="AA390" i="1"/>
  <c r="T391" i="1"/>
  <c r="U391" i="1"/>
  <c r="AC391" i="1" s="true"/>
  <c r="V391" i="1"/>
  <c r="W391" i="1"/>
  <c r="AB391" i="1" s="true"/>
  <c r="X391" i="1"/>
  <c r="Y391" i="1"/>
  <c r="AA391" i="1"/>
  <c r="T392" i="1"/>
  <c r="U392" i="1"/>
  <c r="V392" i="1"/>
  <c r="W392" i="1"/>
  <c r="AB392" i="1" s="true"/>
  <c r="X392" i="1"/>
  <c r="Y392" i="1"/>
  <c r="AA392" i="1"/>
  <c r="T393" i="1"/>
  <c r="U393" i="1"/>
  <c r="V393" i="1"/>
  <c r="W393" i="1"/>
  <c r="AB393" i="1" s="true"/>
  <c r="X393" i="1"/>
  <c r="Y393" i="1"/>
  <c r="AA393" i="1"/>
  <c r="T394" i="1"/>
  <c r="U394" i="1"/>
  <c r="S394" i="1" s="true"/>
  <c r="V394" i="1"/>
  <c r="W394" i="1"/>
  <c r="AB394" i="1" s="true"/>
  <c r="X394" i="1"/>
  <c r="Y394" i="1"/>
  <c r="AA394" i="1"/>
  <c r="AC394" i="1"/>
  <c r="T395" i="1"/>
  <c r="U395" i="1"/>
  <c r="V395" i="1"/>
  <c r="W395" i="1"/>
  <c r="X395" i="1"/>
  <c r="Y395" i="1"/>
  <c r="AA395" i="1"/>
  <c r="AB395" i="1"/>
  <c r="T396" i="1"/>
  <c r="U396" i="1"/>
  <c r="AC396" i="1" s="true"/>
  <c r="V396" i="1"/>
  <c r="W396" i="1"/>
  <c r="AB396" i="1" s="true"/>
  <c r="X396" i="1"/>
  <c r="Y396" i="1"/>
  <c r="AA396" i="1"/>
  <c r="T397" i="1"/>
  <c r="U397" i="1"/>
  <c r="V397" i="1"/>
  <c r="W397" i="1"/>
  <c r="AB397" i="1" s="true"/>
  <c r="X397" i="1"/>
  <c r="Y397" i="1"/>
  <c r="AA397" i="1"/>
  <c r="T398" i="1"/>
  <c r="U398" i="1"/>
  <c r="AC398" i="1" s="true"/>
  <c r="AD398" i="1" s="true"/>
  <c r="V398" i="1"/>
  <c r="W398" i="1"/>
  <c r="AB398" i="1" s="true"/>
  <c r="X398" i="1"/>
  <c r="Y398" i="1"/>
  <c r="AA398" i="1"/>
  <c r="T399" i="1"/>
  <c r="U399" i="1"/>
  <c r="AC399" i="1" s="true"/>
  <c r="V399" i="1"/>
  <c r="W399" i="1"/>
  <c r="AB399" i="1" s="true"/>
  <c r="X399" i="1"/>
  <c r="Y399" i="1"/>
  <c r="AA399" i="1"/>
  <c r="S400" i="1"/>
  <c r="T400" i="1"/>
  <c r="U400" i="1"/>
  <c r="AC400" i="1" s="true"/>
  <c r="V400" i="1"/>
  <c r="W400" i="1"/>
  <c r="AB400" i="1" s="true"/>
  <c r="X400" i="1"/>
  <c r="Y400" i="1"/>
  <c r="AA400" i="1"/>
  <c r="T401" i="1"/>
  <c r="U401" i="1"/>
  <c r="S401" i="1" s="true"/>
  <c r="V401" i="1"/>
  <c r="W401" i="1"/>
  <c r="AB401" i="1" s="true"/>
  <c r="X401" i="1"/>
  <c r="Y401" i="1"/>
  <c r="AA401" i="1"/>
  <c r="T402" i="1"/>
  <c r="U402" i="1"/>
  <c r="V402" i="1"/>
  <c r="W402" i="1"/>
  <c r="AB402" i="1" s="true"/>
  <c r="X402" i="1"/>
  <c r="Y402" i="1"/>
  <c r="AA402" i="1"/>
  <c r="S403" i="1"/>
  <c r="T403" i="1"/>
  <c r="U403" i="1"/>
  <c r="V403" i="1"/>
  <c r="W403" i="1"/>
  <c r="AB403" i="1" s="true"/>
  <c r="X403" i="1"/>
  <c r="Y403" i="1"/>
  <c r="AA403" i="1"/>
  <c r="AC403" i="1"/>
  <c r="S404" i="1"/>
  <c r="T404" i="1"/>
  <c r="U404" i="1"/>
  <c r="AC404" i="1" s="true"/>
  <c r="V404" i="1"/>
  <c r="W404" i="1"/>
  <c r="X404" i="1"/>
  <c r="Y404" i="1"/>
  <c r="AA404" i="1"/>
  <c r="AB404" i="1"/>
  <c r="AD404" i="1"/>
  <c r="T405" i="1"/>
  <c r="U405" i="1"/>
  <c r="V405" i="1"/>
  <c r="W405" i="1"/>
  <c r="AB405" i="1" s="true"/>
  <c r="X405" i="1"/>
  <c r="Y405" i="1"/>
  <c r="AA405" i="1"/>
  <c r="T406" i="1"/>
  <c r="U406" i="1"/>
  <c r="V406" i="1"/>
  <c r="W406" i="1"/>
  <c r="AB406" i="1" s="true"/>
  <c r="X406" i="1"/>
  <c r="Y406" i="1"/>
  <c r="AA406" i="1"/>
  <c r="T407" i="1"/>
  <c r="U407" i="1"/>
  <c r="S407" i="1" s="true"/>
  <c r="V407" i="1"/>
  <c r="W407" i="1"/>
  <c r="X407" i="1"/>
  <c r="Y407" i="1"/>
  <c r="AA407" i="1"/>
  <c r="AB407" i="1"/>
  <c r="AC407" i="1"/>
  <c r="T408" i="1"/>
  <c r="U408" i="1"/>
  <c r="V408" i="1"/>
  <c r="W408" i="1"/>
  <c r="AB408" i="1" s="true"/>
  <c r="X408" i="1"/>
  <c r="Y408" i="1"/>
  <c r="AA408" i="1"/>
  <c r="T409" i="1"/>
  <c r="U409" i="1"/>
  <c r="V409" i="1"/>
  <c r="W409" i="1"/>
  <c r="AB409" i="1" s="true"/>
  <c r="X409" i="1"/>
  <c r="Y409" i="1"/>
  <c r="AA409" i="1"/>
  <c r="T410" i="1"/>
  <c r="U410" i="1"/>
  <c r="V410" i="1"/>
  <c r="W410" i="1"/>
  <c r="AB410" i="1" s="true"/>
  <c r="X410" i="1"/>
  <c r="Y410" i="1"/>
  <c r="AA410" i="1"/>
  <c r="T411" i="1"/>
  <c r="U411" i="1"/>
  <c r="AC411" i="1" s="true"/>
  <c r="V411" i="1"/>
  <c r="W411" i="1"/>
  <c r="AB411" i="1" s="true"/>
  <c r="X411" i="1"/>
  <c r="Y411" i="1"/>
  <c r="AA411" i="1"/>
  <c r="T412" i="1"/>
  <c r="U412" i="1"/>
  <c r="V412" i="1"/>
  <c r="W412" i="1"/>
  <c r="AB412" i="1" s="true"/>
  <c r="X412" i="1"/>
  <c r="Y412" i="1"/>
  <c r="AA412" i="1"/>
  <c r="T413" i="1"/>
  <c r="U413" i="1"/>
  <c r="V413" i="1"/>
  <c r="W413" i="1"/>
  <c r="AB413" i="1" s="true"/>
  <c r="X413" i="1"/>
  <c r="Y413" i="1"/>
  <c r="AA413" i="1"/>
  <c r="T414" i="1"/>
  <c r="U414" i="1"/>
  <c r="V414" i="1"/>
  <c r="W414" i="1"/>
  <c r="AB414" i="1" s="true"/>
  <c r="X414" i="1"/>
  <c r="Y414" i="1"/>
  <c r="AA414" i="1"/>
  <c r="S415" i="1"/>
  <c r="T415" i="1"/>
  <c r="U415" i="1"/>
  <c r="V415" i="1"/>
  <c r="W415" i="1"/>
  <c r="X415" i="1"/>
  <c r="Y415" i="1"/>
  <c r="AA415" i="1"/>
  <c r="AB415" i="1"/>
  <c r="AC415" i="1"/>
  <c r="T416" i="1"/>
  <c r="U416" i="1"/>
  <c r="V416" i="1"/>
  <c r="W416" i="1"/>
  <c r="AB416" i="1" s="true"/>
  <c r="X416" i="1"/>
  <c r="Y416" i="1"/>
  <c r="AA416" i="1"/>
  <c r="T417" i="1"/>
  <c r="U417" i="1"/>
  <c r="AC417" i="1" s="true"/>
  <c r="V417" i="1"/>
  <c r="W417" i="1"/>
  <c r="AB417" i="1" s="true"/>
  <c r="X417" i="1"/>
  <c r="Y417" i="1"/>
  <c r="AA417" i="1"/>
  <c r="T418" i="1"/>
  <c r="U418" i="1"/>
  <c r="V418" i="1"/>
  <c r="W418" i="1"/>
  <c r="AB418" i="1" s="true"/>
  <c r="X418" i="1"/>
  <c r="Y418" i="1"/>
  <c r="AA418" i="1"/>
  <c r="T419" i="1"/>
  <c r="U419" i="1"/>
  <c r="AC419" i="1" s="true"/>
  <c r="AD419" i="1" s="true"/>
  <c r="V419" i="1"/>
  <c r="W419" i="1"/>
  <c r="X419" i="1"/>
  <c r="Y419" i="1"/>
  <c r="AA419" i="1"/>
  <c r="AB419" i="1"/>
  <c r="T420" i="1"/>
  <c r="U420" i="1"/>
  <c r="V420" i="1"/>
  <c r="W420" i="1"/>
  <c r="AB420" i="1" s="true"/>
  <c r="X420" i="1"/>
  <c r="Y420" i="1"/>
  <c r="AA420" i="1"/>
  <c r="T421" i="1"/>
  <c r="U421" i="1"/>
  <c r="V421" i="1"/>
  <c r="W421" i="1"/>
  <c r="AB421" i="1" s="true"/>
  <c r="X421" i="1"/>
  <c r="Y421" i="1"/>
  <c r="AA421" i="1"/>
  <c r="S422" i="1"/>
  <c r="T422" i="1"/>
  <c r="U422" i="1"/>
  <c r="AC422" i="1" s="true"/>
  <c r="V422" i="1"/>
  <c r="W422" i="1"/>
  <c r="AB422" i="1" s="true"/>
  <c r="X422" i="1"/>
  <c r="Y422" i="1"/>
  <c r="AA422" i="1"/>
  <c r="T423" i="1"/>
  <c r="U423" i="1"/>
  <c r="AC423" i="1" s="true"/>
  <c r="V423" i="1"/>
  <c r="W423" i="1"/>
  <c r="AB423" i="1" s="true"/>
  <c r="X423" i="1"/>
  <c r="Y423" i="1"/>
  <c r="AA423" i="1"/>
  <c r="T424" i="1"/>
  <c r="U424" i="1"/>
  <c r="V424" i="1"/>
  <c r="W424" i="1"/>
  <c r="AB424" i="1" s="true"/>
  <c r="X424" i="1"/>
  <c r="Y424" i="1"/>
  <c r="AA424" i="1"/>
  <c r="T425" i="1"/>
  <c r="U425" i="1"/>
  <c r="S425" i="1" s="true"/>
  <c r="V425" i="1"/>
  <c r="W425" i="1"/>
  <c r="AB425" i="1" s="true"/>
  <c r="X425" i="1"/>
  <c r="Y425" i="1"/>
  <c r="AA425" i="1"/>
  <c r="T426" i="1"/>
  <c r="U426" i="1"/>
  <c r="V426" i="1"/>
  <c r="W426" i="1"/>
  <c r="AB426" i="1" s="true"/>
  <c r="X426" i="1"/>
  <c r="Y426" i="1"/>
  <c r="AA426" i="1"/>
  <c r="T427" i="1"/>
  <c r="U427" i="1"/>
  <c r="V427" i="1"/>
  <c r="W427" i="1"/>
  <c r="AB427" i="1" s="true"/>
  <c r="X427" i="1"/>
  <c r="Y427" i="1"/>
  <c r="AA427" i="1"/>
  <c r="T428" i="1"/>
  <c r="U428" i="1"/>
  <c r="V428" i="1"/>
  <c r="W428" i="1"/>
  <c r="AB428" i="1" s="true"/>
  <c r="X428" i="1"/>
  <c r="Y428" i="1"/>
  <c r="AA428" i="1"/>
  <c r="T429" i="1"/>
  <c r="U429" i="1"/>
  <c r="V429" i="1"/>
  <c r="W429" i="1"/>
  <c r="X429" i="1"/>
  <c r="Y429" i="1"/>
  <c r="AA429" i="1"/>
  <c r="AB429" i="1"/>
  <c r="T430" i="1"/>
  <c r="U430" i="1"/>
  <c r="S430" i="1" s="true"/>
  <c r="V430" i="1"/>
  <c r="W430" i="1"/>
  <c r="AB430" i="1" s="true"/>
  <c r="X430" i="1"/>
  <c r="Y430" i="1"/>
  <c r="AA430" i="1"/>
  <c r="AC430" i="1"/>
  <c r="T431" i="1"/>
  <c r="U431" i="1"/>
  <c r="V431" i="1"/>
  <c r="W431" i="1"/>
  <c r="AB431" i="1" s="true"/>
  <c r="X431" i="1"/>
  <c r="Y431" i="1"/>
  <c r="AA431" i="1"/>
  <c r="T432" i="1"/>
  <c r="U432" i="1"/>
  <c r="V432" i="1"/>
  <c r="W432" i="1"/>
  <c r="AB432" i="1" s="true"/>
  <c r="X432" i="1"/>
  <c r="Y432" i="1"/>
  <c r="AA432" i="1"/>
  <c r="S433" i="1"/>
  <c r="T433" i="1"/>
  <c r="U433" i="1"/>
  <c r="V433" i="1"/>
  <c r="W433" i="1"/>
  <c r="AB433" i="1" s="true"/>
  <c r="X433" i="1"/>
  <c r="Y433" i="1"/>
  <c r="AA433" i="1"/>
  <c r="AC433" i="1"/>
  <c r="T434" i="1"/>
  <c r="U434" i="1"/>
  <c r="V434" i="1"/>
  <c r="W434" i="1"/>
  <c r="AB434" i="1" s="true"/>
  <c r="X434" i="1"/>
  <c r="Y434" i="1"/>
  <c r="AA434" i="1"/>
  <c r="S435" i="1"/>
  <c r="T435" i="1"/>
  <c r="U435" i="1"/>
  <c r="AC435" i="1" s="true"/>
  <c r="V435" i="1"/>
  <c r="W435" i="1"/>
  <c r="AB435" i="1" s="true"/>
  <c r="X435" i="1"/>
  <c r="Y435" i="1"/>
  <c r="AA435" i="1"/>
  <c r="T436" i="1"/>
  <c r="U436" i="1"/>
  <c r="V436" i="1"/>
  <c r="W436" i="1"/>
  <c r="AB436" i="1" s="true"/>
  <c r="X436" i="1"/>
  <c r="Y436" i="1"/>
  <c r="AA436" i="1"/>
  <c r="T437" i="1"/>
  <c r="U437" i="1"/>
  <c r="V437" i="1"/>
  <c r="W437" i="1"/>
  <c r="AB437" i="1" s="true"/>
  <c r="X437" i="1"/>
  <c r="Y437" i="1"/>
  <c r="AA437" i="1"/>
  <c r="T438" i="1"/>
  <c r="U438" i="1"/>
  <c r="S438" i="1" s="true"/>
  <c r="V438" i="1"/>
  <c r="W438" i="1"/>
  <c r="AB438" i="1" s="true"/>
  <c r="X438" i="1"/>
  <c r="Y438" i="1"/>
  <c r="AA438" i="1"/>
  <c r="AC438" i="1"/>
  <c r="S439" i="1"/>
  <c r="T439" i="1"/>
  <c r="U439" i="1"/>
  <c r="V439" i="1"/>
  <c r="W439" i="1"/>
  <c r="AB439" i="1" s="true"/>
  <c r="X439" i="1"/>
  <c r="Y439" i="1"/>
  <c r="AA439" i="1"/>
  <c r="AC439" i="1"/>
  <c r="T440" i="1"/>
  <c r="U440" i="1"/>
  <c r="V440" i="1"/>
  <c r="W440" i="1"/>
  <c r="AB440" i="1" s="true"/>
  <c r="X440" i="1"/>
  <c r="Y440" i="1"/>
  <c r="AA440" i="1"/>
  <c r="T441" i="1"/>
  <c r="U441" i="1"/>
  <c r="S441" i="1" s="true"/>
  <c r="V441" i="1"/>
  <c r="W441" i="1"/>
  <c r="AB441" i="1" s="true"/>
  <c r="X441" i="1"/>
  <c r="Y441" i="1"/>
  <c r="AA441" i="1"/>
  <c r="AC441" i="1"/>
  <c r="S442" i="1"/>
  <c r="T442" i="1"/>
  <c r="U442" i="1"/>
  <c r="AC442" i="1" s="true"/>
  <c r="V442" i="1"/>
  <c r="W442" i="1"/>
  <c r="X442" i="1"/>
  <c r="Y442" i="1"/>
  <c r="AA442" i="1"/>
  <c r="AB442" i="1"/>
  <c r="T443" i="1"/>
  <c r="U443" i="1"/>
  <c r="V443" i="1"/>
  <c r="W443" i="1"/>
  <c r="AB443" i="1" s="true"/>
  <c r="X443" i="1"/>
  <c r="Y443" i="1"/>
  <c r="AA443" i="1"/>
  <c r="T444" i="1"/>
  <c r="U444" i="1"/>
  <c r="S444" i="1" s="true"/>
  <c r="V444" i="1"/>
  <c r="W444" i="1"/>
  <c r="AB444" i="1" s="true"/>
  <c r="X444" i="1"/>
  <c r="Y444" i="1"/>
  <c r="AA444" i="1"/>
  <c r="AC444" i="1"/>
  <c r="S445" i="1"/>
  <c r="T445" i="1"/>
  <c r="U445" i="1"/>
  <c r="AC445" i="1" s="true"/>
  <c r="V445" i="1"/>
  <c r="W445" i="1"/>
  <c r="AB445" i="1" s="true"/>
  <c r="X445" i="1"/>
  <c r="Y445" i="1"/>
  <c r="AA445" i="1"/>
  <c r="T446" i="1"/>
  <c r="U446" i="1"/>
  <c r="V446" i="1"/>
  <c r="W446" i="1"/>
  <c r="AB446" i="1" s="true"/>
  <c r="X446" i="1"/>
  <c r="Y446" i="1"/>
  <c r="AA446" i="1"/>
  <c r="T447" i="1"/>
  <c r="U447" i="1"/>
  <c r="V447" i="1"/>
  <c r="W447" i="1"/>
  <c r="AB447" i="1" s="true"/>
  <c r="X447" i="1"/>
  <c r="Y447" i="1"/>
  <c r="AA447" i="1"/>
  <c r="T448" i="1"/>
  <c r="U448" i="1"/>
  <c r="V448" i="1"/>
  <c r="W448" i="1"/>
  <c r="AB448" i="1" s="true"/>
  <c r="X448" i="1"/>
  <c r="Y448" i="1"/>
  <c r="AA448" i="1"/>
  <c r="T449" i="1"/>
  <c r="U449" i="1"/>
  <c r="V449" i="1"/>
  <c r="W449" i="1"/>
  <c r="AB449" i="1" s="true"/>
  <c r="X449" i="1"/>
  <c r="Y449" i="1"/>
  <c r="AA449" i="1"/>
  <c r="T450" i="1"/>
  <c r="U450" i="1"/>
  <c r="V450" i="1"/>
  <c r="W450" i="1"/>
  <c r="AB450" i="1" s="true"/>
  <c r="X450" i="1"/>
  <c r="Y450" i="1"/>
  <c r="AA450" i="1"/>
  <c r="T451" i="1"/>
  <c r="U451" i="1"/>
  <c r="V451" i="1"/>
  <c r="W451" i="1"/>
  <c r="AB451" i="1" s="true"/>
  <c r="X451" i="1"/>
  <c r="Y451" i="1"/>
  <c r="AA451" i="1"/>
  <c r="T452" i="1"/>
  <c r="U452" i="1"/>
  <c r="V452" i="1"/>
  <c r="W452" i="1"/>
  <c r="AB452" i="1" s="true"/>
  <c r="X452" i="1"/>
  <c r="Y452" i="1"/>
  <c r="AA452" i="1"/>
  <c r="T453" i="1"/>
  <c r="U453" i="1"/>
  <c r="S453" i="1" s="true"/>
  <c r="V453" i="1"/>
  <c r="W453" i="1"/>
  <c r="X453" i="1"/>
  <c r="Y453" i="1"/>
  <c r="AA453" i="1"/>
  <c r="AB453" i="1"/>
  <c r="AC453" i="1"/>
  <c r="AD453" i="1" s="true"/>
  <c r="T454" i="1"/>
  <c r="U454" i="1"/>
  <c r="V454" i="1"/>
  <c r="W454" i="1"/>
  <c r="AB454" i="1" s="true"/>
  <c r="X454" i="1"/>
  <c r="Y454" i="1"/>
  <c r="AA454" i="1"/>
  <c r="T455" i="1"/>
  <c r="U455" i="1"/>
  <c r="V455" i="1"/>
  <c r="W455" i="1"/>
  <c r="AB455" i="1" s="true"/>
  <c r="X455" i="1"/>
  <c r="Y455" i="1"/>
  <c r="AA455" i="1"/>
  <c r="T456" i="1"/>
  <c r="U456" i="1"/>
  <c r="V456" i="1"/>
  <c r="W456" i="1"/>
  <c r="X456" i="1"/>
  <c r="Y456" i="1"/>
  <c r="AA456" i="1"/>
  <c r="AB456" i="1"/>
  <c r="T457" i="1"/>
  <c r="U457" i="1"/>
  <c r="V457" i="1"/>
  <c r="W457" i="1"/>
  <c r="AB457" i="1" s="true"/>
  <c r="X457" i="1"/>
  <c r="Y457" i="1"/>
  <c r="AA457" i="1"/>
  <c r="T458" i="1"/>
  <c r="U458" i="1"/>
  <c r="V458" i="1"/>
  <c r="W458" i="1"/>
  <c r="AB458" i="1" s="true"/>
  <c r="X458" i="1"/>
  <c r="Y458" i="1"/>
  <c r="AA458" i="1"/>
  <c r="T459" i="1"/>
  <c r="U459" i="1"/>
  <c r="AC459" i="1" s="true"/>
  <c r="V459" i="1"/>
  <c r="W459" i="1"/>
  <c r="AB459" i="1" s="true"/>
  <c r="X459" i="1"/>
  <c r="Y459" i="1"/>
  <c r="AA459" i="1"/>
  <c r="T460" i="1"/>
  <c r="U460" i="1"/>
  <c r="V460" i="1"/>
  <c r="W460" i="1"/>
  <c r="AB460" i="1" s="true"/>
  <c r="X460" i="1"/>
  <c r="Y460" i="1"/>
  <c r="AA460" i="1"/>
  <c r="T461" i="1"/>
  <c r="U461" i="1"/>
  <c r="V461" i="1"/>
  <c r="W461" i="1"/>
  <c r="AB461" i="1" s="true"/>
  <c r="X461" i="1"/>
  <c r="Y461" i="1"/>
  <c r="AA461" i="1"/>
  <c r="T462" i="1"/>
  <c r="U462" i="1"/>
  <c r="V462" i="1"/>
  <c r="W462" i="1"/>
  <c r="AB462" i="1" s="true"/>
  <c r="X462" i="1"/>
  <c r="Y462" i="1"/>
  <c r="AA462" i="1"/>
  <c r="T463" i="1"/>
  <c r="U463" i="1"/>
  <c r="S463" i="1" s="true"/>
  <c r="V463" i="1"/>
  <c r="W463" i="1"/>
  <c r="X463" i="1"/>
  <c r="Y463" i="1"/>
  <c r="AA463" i="1"/>
  <c r="AB463" i="1"/>
  <c r="AC463" i="1"/>
  <c r="T464" i="1"/>
  <c r="U464" i="1"/>
  <c r="S464" i="1" s="true"/>
  <c r="V464" i="1"/>
  <c r="W464" i="1"/>
  <c r="X464" i="1"/>
  <c r="Y464" i="1"/>
  <c r="AA464" i="1"/>
  <c r="AB464" i="1"/>
  <c r="AC464" i="1"/>
  <c r="AD464" i="1" s="true"/>
  <c r="T465" i="1"/>
  <c r="U465" i="1"/>
  <c r="V465" i="1"/>
  <c r="W465" i="1"/>
  <c r="AB465" i="1" s="true"/>
  <c r="X465" i="1"/>
  <c r="Y465" i="1"/>
  <c r="AA465" i="1"/>
  <c r="T466" i="1"/>
  <c r="U466" i="1"/>
  <c r="V466" i="1"/>
  <c r="W466" i="1"/>
  <c r="AB466" i="1" s="true"/>
  <c r="X466" i="1"/>
  <c r="Y466" i="1"/>
  <c r="AA466" i="1"/>
  <c r="T467" i="1"/>
  <c r="U467" i="1"/>
  <c r="AC467" i="1" s="true"/>
  <c r="V467" i="1"/>
  <c r="W467" i="1"/>
  <c r="X467" i="1"/>
  <c r="Y467" i="1"/>
  <c r="AA467" i="1"/>
  <c r="AB467" i="1"/>
  <c r="T468" i="1"/>
  <c r="U468" i="1"/>
  <c r="V468" i="1"/>
  <c r="W468" i="1"/>
  <c r="AB468" i="1" s="true"/>
  <c r="X468" i="1"/>
  <c r="Y468" i="1"/>
  <c r="AA468" i="1"/>
  <c r="T469" i="1"/>
  <c r="U469" i="1"/>
  <c r="V469" i="1"/>
  <c r="W469" i="1"/>
  <c r="AB469" i="1" s="true"/>
  <c r="X469" i="1"/>
  <c r="Y469" i="1"/>
  <c r="AA469" i="1"/>
  <c r="T470" i="1"/>
  <c r="U470" i="1"/>
  <c r="AC470" i="1" s="true"/>
  <c r="V470" i="1"/>
  <c r="W470" i="1"/>
  <c r="AB470" i="1" s="true"/>
  <c r="X470" i="1"/>
  <c r="Y470" i="1"/>
  <c r="AA470" i="1"/>
  <c r="T471" i="1"/>
  <c r="U471" i="1"/>
  <c r="V471" i="1"/>
  <c r="W471" i="1"/>
  <c r="AB471" i="1" s="true"/>
  <c r="X471" i="1"/>
  <c r="Y471" i="1"/>
  <c r="AA471" i="1"/>
  <c r="T472" i="1"/>
  <c r="U472" i="1"/>
  <c r="V472" i="1"/>
  <c r="W472" i="1"/>
  <c r="AB472" i="1" s="true"/>
  <c r="X472" i="1"/>
  <c r="Y472" i="1"/>
  <c r="AA472" i="1"/>
  <c r="T473" i="1"/>
  <c r="U473" i="1"/>
  <c r="V473" i="1"/>
  <c r="W473" i="1"/>
  <c r="AB473" i="1" s="true"/>
  <c r="X473" i="1"/>
  <c r="Y473" i="1"/>
  <c r="AA473" i="1"/>
  <c r="T474" i="1"/>
  <c r="U474" i="1"/>
  <c r="V474" i="1"/>
  <c r="W474" i="1"/>
  <c r="AB474" i="1" s="true"/>
  <c r="X474" i="1"/>
  <c r="Y474" i="1"/>
  <c r="AA474" i="1"/>
  <c r="S475" i="1"/>
  <c r="T475" i="1"/>
  <c r="U475" i="1"/>
  <c r="V475" i="1"/>
  <c r="W475" i="1"/>
  <c r="AB475" i="1" s="true"/>
  <c r="X475" i="1"/>
  <c r="Y475" i="1"/>
  <c r="AA475" i="1"/>
  <c r="AC475" i="1"/>
  <c r="T476" i="1"/>
  <c r="U476" i="1"/>
  <c r="AC476" i="1" s="true"/>
  <c r="V476" i="1"/>
  <c r="W476" i="1"/>
  <c r="AB476" i="1" s="true"/>
  <c r="X476" i="1"/>
  <c r="Y476" i="1"/>
  <c r="AA476" i="1"/>
  <c r="T477" i="1"/>
  <c r="U477" i="1"/>
  <c r="V477" i="1"/>
  <c r="W477" i="1"/>
  <c r="AB477" i="1" s="true"/>
  <c r="X477" i="1"/>
  <c r="Y477" i="1"/>
  <c r="AA477" i="1"/>
  <c r="T478" i="1"/>
  <c r="U478" i="1"/>
  <c r="V478" i="1"/>
  <c r="W478" i="1"/>
  <c r="AB478" i="1" s="true"/>
  <c r="X478" i="1"/>
  <c r="Y478" i="1"/>
  <c r="AA478" i="1"/>
  <c r="T479" i="1"/>
  <c r="U479" i="1"/>
  <c r="AC479" i="1" s="true"/>
  <c r="AD479" i="1" s="true"/>
  <c r="V479" i="1"/>
  <c r="W479" i="1"/>
  <c r="AB479" i="1" s="true"/>
  <c r="X479" i="1"/>
  <c r="Y479" i="1"/>
  <c r="AA479" i="1"/>
  <c r="T480" i="1"/>
  <c r="U480" i="1"/>
  <c r="V480" i="1"/>
  <c r="W480" i="1"/>
  <c r="AB480" i="1" s="true"/>
  <c r="X480" i="1"/>
  <c r="Y480" i="1"/>
  <c r="AA480" i="1"/>
  <c r="T481" i="1"/>
  <c r="U481" i="1"/>
  <c r="V481" i="1"/>
  <c r="W481" i="1"/>
  <c r="AB481" i="1" s="true"/>
  <c r="X481" i="1"/>
  <c r="Y481" i="1"/>
  <c r="AA481" i="1"/>
  <c r="T482" i="1"/>
  <c r="U482" i="1"/>
  <c r="V482" i="1"/>
  <c r="W482" i="1"/>
  <c r="AB482" i="1" s="true"/>
  <c r="X482" i="1"/>
  <c r="Y482" i="1"/>
  <c r="AA482" i="1"/>
  <c r="T483" i="1"/>
  <c r="U483" i="1"/>
  <c r="AC483" i="1" s="true"/>
  <c r="AD483" i="1" s="true"/>
  <c r="V483" i="1"/>
  <c r="W483" i="1"/>
  <c r="AB483" i="1" s="true"/>
  <c r="X483" i="1"/>
  <c r="Y483" i="1"/>
  <c r="AA483" i="1"/>
  <c r="S484" i="1"/>
  <c r="T484" i="1"/>
  <c r="U484" i="1"/>
  <c r="AC484" i="1" s="true"/>
  <c r="V484" i="1"/>
  <c r="W484" i="1"/>
  <c r="AB484" i="1" s="true"/>
  <c r="X484" i="1"/>
  <c r="Y484" i="1"/>
  <c r="AA484" i="1"/>
  <c r="T485" i="1"/>
  <c r="U485" i="1"/>
  <c r="S485" i="1" s="true"/>
  <c r="V485" i="1"/>
  <c r="W485" i="1"/>
  <c r="AB485" i="1" s="true"/>
  <c r="X485" i="1"/>
  <c r="Y485" i="1"/>
  <c r="AA485" i="1"/>
  <c r="AC485" i="1"/>
  <c r="T486" i="1"/>
  <c r="U486" i="1"/>
  <c r="S486" i="1" s="true"/>
  <c r="V486" i="1"/>
  <c r="W486" i="1"/>
  <c r="X486" i="1"/>
  <c r="Y486" i="1"/>
  <c r="AA486" i="1"/>
  <c r="AB486" i="1"/>
  <c r="AC486" i="1"/>
  <c r="S487" i="1"/>
  <c r="T487" i="1"/>
  <c r="U487" i="1"/>
  <c r="AC487" i="1" s="true"/>
  <c r="AD487" i="1" s="true"/>
  <c r="V487" i="1"/>
  <c r="W487" i="1"/>
  <c r="AB487" i="1" s="true"/>
  <c r="X487" i="1"/>
  <c r="Y487" i="1"/>
  <c r="AA487" i="1"/>
  <c r="T488" i="1"/>
  <c r="U488" i="1"/>
  <c r="V488" i="1"/>
  <c r="W488" i="1"/>
  <c r="AB488" i="1" s="true"/>
  <c r="X488" i="1"/>
  <c r="Y488" i="1"/>
  <c r="AA488" i="1"/>
  <c r="T489" i="1"/>
  <c r="U489" i="1"/>
  <c r="V489" i="1"/>
  <c r="W489" i="1"/>
  <c r="AB489" i="1" s="true"/>
  <c r="X489" i="1"/>
  <c r="Y489" i="1"/>
  <c r="AA489" i="1"/>
  <c r="T490" i="1"/>
  <c r="U490" i="1"/>
  <c r="V490" i="1"/>
  <c r="W490" i="1"/>
  <c r="X490" i="1"/>
  <c r="Y490" i="1"/>
  <c r="AA490" i="1"/>
  <c r="AB490" i="1"/>
  <c r="T491" i="1"/>
  <c r="U491" i="1"/>
  <c r="S491" i="1" s="true"/>
  <c r="V491" i="1"/>
  <c r="W491" i="1"/>
  <c r="AB491" i="1" s="true"/>
  <c r="X491" i="1"/>
  <c r="Y491" i="1"/>
  <c r="AA491" i="1"/>
  <c r="AC491" i="1"/>
  <c r="T492" i="1"/>
  <c r="U492" i="1"/>
  <c r="V492" i="1"/>
  <c r="W492" i="1"/>
  <c r="AB492" i="1" s="true"/>
  <c r="X492" i="1"/>
  <c r="Y492" i="1"/>
  <c r="AA492" i="1"/>
  <c r="S493" i="1"/>
  <c r="T493" i="1"/>
  <c r="U493" i="1"/>
  <c r="V493" i="1"/>
  <c r="W493" i="1"/>
  <c r="AB493" i="1" s="true"/>
  <c r="X493" i="1"/>
  <c r="Y493" i="1"/>
  <c r="AA493" i="1"/>
  <c r="AC493" i="1"/>
  <c r="T494" i="1"/>
  <c r="U494" i="1"/>
  <c r="V494" i="1"/>
  <c r="W494" i="1"/>
  <c r="AB494" i="1" s="true"/>
  <c r="X494" i="1"/>
  <c r="Y494" i="1"/>
  <c r="AA494" i="1"/>
  <c r="S495" i="1"/>
  <c r="T495" i="1"/>
  <c r="U495" i="1"/>
  <c r="AC495" i="1" s="true"/>
  <c r="V495" i="1"/>
  <c r="W495" i="1"/>
  <c r="AB495" i="1" s="true"/>
  <c r="X495" i="1"/>
  <c r="Y495" i="1"/>
  <c r="AA495" i="1"/>
  <c r="S496" i="1"/>
  <c r="T496" i="1"/>
  <c r="U496" i="1"/>
  <c r="AC496" i="1" s="true"/>
  <c r="V496" i="1"/>
  <c r="W496" i="1"/>
  <c r="AB496" i="1" s="true"/>
  <c r="X496" i="1"/>
  <c r="Y496" i="1"/>
  <c r="AA496" i="1"/>
  <c r="T497" i="1"/>
  <c r="U497" i="1"/>
  <c r="V497" i="1"/>
  <c r="W497" i="1"/>
  <c r="AB497" i="1" s="true"/>
  <c r="X497" i="1"/>
  <c r="Y497" i="1"/>
  <c r="AA497" i="1"/>
  <c r="T498" i="1"/>
  <c r="U498" i="1"/>
  <c r="V498" i="1"/>
  <c r="W498" i="1"/>
  <c r="AB498" i="1" s="true"/>
  <c r="X498" i="1"/>
  <c r="Y498" i="1"/>
  <c r="AA498" i="1"/>
  <c r="S499" i="1"/>
  <c r="T499" i="1"/>
  <c r="U499" i="1"/>
  <c r="AC499" i="1" s="true"/>
  <c r="V499" i="1"/>
  <c r="W499" i="1"/>
  <c r="AB499" i="1" s="true"/>
  <c r="X499" i="1"/>
  <c r="Y499" i="1"/>
  <c r="AA499" i="1"/>
  <c r="T500" i="1"/>
  <c r="U500" i="1"/>
  <c r="S500" i="1" s="true"/>
  <c r="V500" i="1"/>
  <c r="W500" i="1"/>
  <c r="X500" i="1"/>
  <c r="Y500" i="1"/>
  <c r="AA500" i="1"/>
  <c r="AB500" i="1"/>
  <c r="AC500" i="1"/>
  <c r="S501" i="1"/>
  <c r="T501" i="1"/>
  <c r="U501" i="1"/>
  <c r="AC501" i="1" s="true"/>
  <c r="V501" i="1"/>
  <c r="W501" i="1"/>
  <c r="AB501" i="1" s="true"/>
  <c r="X501" i="1"/>
  <c r="Y501" i="1"/>
  <c r="AA501" i="1"/>
  <c r="T502" i="1"/>
  <c r="U502" i="1"/>
  <c r="V502" i="1"/>
  <c r="W502" i="1"/>
  <c r="AB502" i="1" s="true"/>
  <c r="X502" i="1"/>
  <c r="Y502" i="1"/>
  <c r="AA502" i="1"/>
  <c r="T503" i="1"/>
  <c r="U503" i="1"/>
  <c r="S503" i="1" s="true"/>
  <c r="V503" i="1"/>
  <c r="W503" i="1"/>
  <c r="AB503" i="1" s="true"/>
  <c r="X503" i="1"/>
  <c r="Y503" i="1"/>
  <c r="AA503" i="1"/>
  <c r="AC503" i="1"/>
  <c r="AD503" i="1" s="true"/>
  <c r="S504" i="1"/>
  <c r="T504" i="1"/>
  <c r="U504" i="1"/>
  <c r="AC504" i="1" s="true"/>
  <c r="V504" i="1"/>
  <c r="W504" i="1"/>
  <c r="AB504" i="1" s="true"/>
  <c r="X504" i="1"/>
  <c r="Y504" i="1"/>
  <c r="AA504" i="1"/>
  <c r="T505" i="1"/>
  <c r="U505" i="1"/>
  <c r="AC505" i="1" s="true"/>
  <c r="V505" i="1"/>
  <c r="W505" i="1"/>
  <c r="AB505" i="1" s="true"/>
  <c r="X505" i="1"/>
  <c r="Y505" i="1"/>
  <c r="AA505" i="1"/>
  <c r="T506" i="1"/>
  <c r="U506" i="1"/>
  <c r="V506" i="1"/>
  <c r="W506" i="1"/>
  <c r="AB506" i="1" s="true"/>
  <c r="X506" i="1"/>
  <c r="Y506" i="1"/>
  <c r="AA506" i="1"/>
  <c r="T507" i="1"/>
  <c r="U507" i="1"/>
  <c r="V507" i="1"/>
  <c r="W507" i="1"/>
  <c r="AB507" i="1" s="true"/>
  <c r="X507" i="1"/>
  <c r="Y507" i="1"/>
  <c r="AA507" i="1"/>
  <c r="T508" i="1"/>
  <c r="U508" i="1"/>
  <c r="AC508" i="1" s="true"/>
  <c r="V508" i="1"/>
  <c r="W508" i="1"/>
  <c r="AB508" i="1" s="true"/>
  <c r="X508" i="1"/>
  <c r="Y508" i="1"/>
  <c r="AA508" i="1"/>
  <c r="T509" i="1"/>
  <c r="U509" i="1"/>
  <c r="V509" i="1"/>
  <c r="W509" i="1"/>
  <c r="AB509" i="1" s="true"/>
  <c r="X509" i="1"/>
  <c r="Y509" i="1"/>
  <c r="AA509" i="1"/>
  <c r="T510" i="1"/>
  <c r="U510" i="1"/>
  <c r="S510" i="1" s="true"/>
  <c r="V510" i="1"/>
  <c r="W510" i="1"/>
  <c r="AB510" i="1" s="true"/>
  <c r="X510" i="1"/>
  <c r="Y510" i="1"/>
  <c r="AA510" i="1"/>
  <c r="AC510" i="1"/>
  <c r="T511" i="1"/>
  <c r="U511" i="1"/>
  <c r="AC511" i="1" s="true"/>
  <c r="V511" i="1"/>
  <c r="W511" i="1"/>
  <c r="X511" i="1"/>
  <c r="Y511" i="1"/>
  <c r="AA511" i="1"/>
  <c r="AB511" i="1"/>
  <c r="AD511" i="1" s="true"/>
  <c r="T512" i="1"/>
  <c r="U512" i="1"/>
  <c r="V512" i="1"/>
  <c r="W512" i="1"/>
  <c r="AB512" i="1" s="true"/>
  <c r="X512" i="1"/>
  <c r="Y512" i="1"/>
  <c r="AA512" i="1"/>
  <c r="T513" i="1"/>
  <c r="U513" i="1"/>
  <c r="V513" i="1"/>
  <c r="W513" i="1"/>
  <c r="AB513" i="1" s="true"/>
  <c r="X513" i="1"/>
  <c r="Y513" i="1"/>
  <c r="AA513" i="1"/>
  <c r="T514" i="1"/>
  <c r="U514" i="1"/>
  <c r="V514" i="1"/>
  <c r="W514" i="1"/>
  <c r="AB514" i="1" s="true"/>
  <c r="X514" i="1"/>
  <c r="Y514" i="1"/>
  <c r="AA514" i="1"/>
  <c r="T515" i="1"/>
  <c r="U515" i="1"/>
  <c r="V515" i="1"/>
  <c r="W515" i="1"/>
  <c r="AB515" i="1" s="true"/>
  <c r="X515" i="1"/>
  <c r="Y515" i="1"/>
  <c r="AA515" i="1"/>
  <c r="T516" i="1"/>
  <c r="U516" i="1"/>
  <c r="AC516" i="1" s="true"/>
  <c r="V516" i="1"/>
  <c r="W516" i="1"/>
  <c r="AB516" i="1" s="true"/>
  <c r="X516" i="1"/>
  <c r="Y516" i="1"/>
  <c r="AA516" i="1"/>
  <c r="T517" i="1"/>
  <c r="U517" i="1"/>
  <c r="V517" i="1"/>
  <c r="W517" i="1"/>
  <c r="AB517" i="1" s="true"/>
  <c r="X517" i="1"/>
  <c r="Y517" i="1"/>
  <c r="AA517" i="1"/>
  <c r="T518" i="1"/>
  <c r="U518" i="1"/>
  <c r="V518" i="1"/>
  <c r="W518" i="1"/>
  <c r="AB518" i="1" s="true"/>
  <c r="X518" i="1"/>
  <c r="Y518" i="1"/>
  <c r="AA518" i="1"/>
  <c r="T519" i="1"/>
  <c r="U519" i="1"/>
  <c r="V519" i="1"/>
  <c r="W519" i="1"/>
  <c r="AB519" i="1" s="true"/>
  <c r="X519" i="1"/>
  <c r="Y519" i="1"/>
  <c r="AA519" i="1"/>
  <c r="T520" i="1"/>
  <c r="U520" i="1"/>
  <c r="V520" i="1"/>
  <c r="W520" i="1"/>
  <c r="AB520" i="1" s="true"/>
  <c r="X520" i="1"/>
  <c r="Y520" i="1"/>
  <c r="AA520" i="1"/>
  <c r="T521" i="1"/>
  <c r="U521" i="1"/>
  <c r="V521" i="1"/>
  <c r="W521" i="1"/>
  <c r="AB521" i="1" s="true"/>
  <c r="X521" i="1"/>
  <c r="Y521" i="1"/>
  <c r="AA521" i="1"/>
  <c r="T522" i="1"/>
  <c r="U522" i="1"/>
  <c r="V522" i="1"/>
  <c r="W522" i="1"/>
  <c r="X522" i="1"/>
  <c r="Y522" i="1"/>
  <c r="AA522" i="1"/>
  <c r="AB522" i="1"/>
  <c r="T523" i="1"/>
  <c r="U523" i="1"/>
  <c r="AC523" i="1" s="true"/>
  <c r="V523" i="1"/>
  <c r="W523" i="1"/>
  <c r="AB523" i="1" s="true"/>
  <c r="X523" i="1"/>
  <c r="Y523" i="1"/>
  <c r="AA523" i="1"/>
  <c r="T524" i="1"/>
  <c r="U524" i="1"/>
  <c r="V524" i="1"/>
  <c r="W524" i="1"/>
  <c r="AB524" i="1" s="true"/>
  <c r="X524" i="1"/>
  <c r="Y524" i="1"/>
  <c r="AA524" i="1"/>
  <c r="T525" i="1"/>
  <c r="U525" i="1"/>
  <c r="S525" i="1" s="true"/>
  <c r="V525" i="1"/>
  <c r="W525" i="1"/>
  <c r="X525" i="1"/>
  <c r="Y525" i="1"/>
  <c r="AA525" i="1"/>
  <c r="AB525" i="1"/>
  <c r="AD525" i="1" s="true"/>
  <c r="AC525" i="1"/>
  <c r="T526" i="1"/>
  <c r="U526" i="1"/>
  <c r="V526" i="1"/>
  <c r="W526" i="1"/>
  <c r="AB526" i="1" s="true"/>
  <c r="X526" i="1"/>
  <c r="Y526" i="1"/>
  <c r="AA526" i="1"/>
  <c r="T527" i="1"/>
  <c r="U527" i="1"/>
  <c r="V527" i="1"/>
  <c r="W527" i="1"/>
  <c r="AB527" i="1" s="true"/>
  <c r="X527" i="1"/>
  <c r="Y527" i="1"/>
  <c r="AA527" i="1"/>
  <c r="T528" i="1"/>
  <c r="U528" i="1"/>
  <c r="V528" i="1"/>
  <c r="W528" i="1"/>
  <c r="X528" i="1"/>
  <c r="Y528" i="1"/>
  <c r="AA528" i="1"/>
  <c r="AB528" i="1"/>
  <c r="T529" i="1"/>
  <c r="U529" i="1"/>
  <c r="S529" i="1" s="true"/>
  <c r="V529" i="1"/>
  <c r="W529" i="1"/>
  <c r="AB529" i="1" s="true"/>
  <c r="X529" i="1"/>
  <c r="Y529" i="1"/>
  <c r="AA529" i="1"/>
  <c r="T530" i="1"/>
  <c r="U530" i="1"/>
  <c r="V530" i="1"/>
  <c r="W530" i="1"/>
  <c r="AB530" i="1" s="true"/>
  <c r="X530" i="1"/>
  <c r="Y530" i="1"/>
  <c r="AA530" i="1"/>
  <c r="T531" i="1"/>
  <c r="U531" i="1"/>
  <c r="V531" i="1"/>
  <c r="W531" i="1"/>
  <c r="AB531" i="1" s="true"/>
  <c r="X531" i="1"/>
  <c r="Y531" i="1"/>
  <c r="AA531" i="1"/>
  <c r="T532" i="1"/>
  <c r="U532" i="1"/>
  <c r="V532" i="1"/>
  <c r="W532" i="1"/>
  <c r="AB532" i="1" s="true"/>
  <c r="X532" i="1"/>
  <c r="Y532" i="1"/>
  <c r="AA532" i="1"/>
  <c r="T533" i="1"/>
  <c r="U533" i="1"/>
  <c r="V533" i="1"/>
  <c r="W533" i="1"/>
  <c r="AB533" i="1" s="true"/>
  <c r="X533" i="1"/>
  <c r="Y533" i="1"/>
  <c r="AA533" i="1"/>
  <c r="T534" i="1"/>
  <c r="U534" i="1"/>
  <c r="V534" i="1"/>
  <c r="W534" i="1"/>
  <c r="AB534" i="1" s="true"/>
  <c r="X534" i="1"/>
  <c r="Y534" i="1"/>
  <c r="AA534" i="1"/>
  <c r="S535" i="1"/>
  <c r="T535" i="1"/>
  <c r="U535" i="1"/>
  <c r="V535" i="1"/>
  <c r="W535" i="1"/>
  <c r="AB535" i="1" s="true"/>
  <c r="X535" i="1"/>
  <c r="Y535" i="1"/>
  <c r="AA535" i="1"/>
  <c r="AC535" i="1"/>
  <c r="T536" i="1"/>
  <c r="U536" i="1"/>
  <c r="V536" i="1"/>
  <c r="W536" i="1"/>
  <c r="AB536" i="1" s="true"/>
  <c r="X536" i="1"/>
  <c r="Y536" i="1"/>
  <c r="AA536" i="1"/>
  <c r="T537" i="1"/>
  <c r="U537" i="1"/>
  <c r="V537" i="1"/>
  <c r="W537" i="1"/>
  <c r="AB537" i="1" s="true"/>
  <c r="X537" i="1"/>
  <c r="Y537" i="1"/>
  <c r="AA537" i="1"/>
  <c r="S538" i="1"/>
  <c r="T538" i="1"/>
  <c r="U538" i="1"/>
  <c r="AC538" i="1" s="true"/>
  <c r="V538" i="1"/>
  <c r="W538" i="1"/>
  <c r="X538" i="1"/>
  <c r="Y538" i="1"/>
  <c r="AA538" i="1"/>
  <c r="AB538" i="1"/>
  <c r="T539" i="1"/>
  <c r="U539" i="1"/>
  <c r="V539" i="1"/>
  <c r="W539" i="1"/>
  <c r="AB539" i="1" s="true"/>
  <c r="X539" i="1"/>
  <c r="Y539" i="1"/>
  <c r="AA539" i="1"/>
  <c r="T540" i="1"/>
  <c r="U540" i="1"/>
  <c r="V540" i="1"/>
  <c r="W540" i="1"/>
  <c r="AB540" i="1" s="true"/>
  <c r="X540" i="1"/>
  <c r="Y540" i="1"/>
  <c r="AA540" i="1"/>
  <c r="T541" i="1"/>
  <c r="U541" i="1"/>
  <c r="S541" i="1" s="true"/>
  <c r="V541" i="1"/>
  <c r="W541" i="1"/>
  <c r="AB541" i="1" s="true"/>
  <c r="X541" i="1"/>
  <c r="Y541" i="1"/>
  <c r="AA541" i="1"/>
  <c r="AC541" i="1"/>
  <c r="AD541" i="1" s="true"/>
  <c r="T542" i="1"/>
  <c r="U542" i="1"/>
  <c r="V542" i="1"/>
  <c r="W542" i="1"/>
  <c r="AB542" i="1" s="true"/>
  <c r="X542" i="1"/>
  <c r="Y542" i="1"/>
  <c r="AA542" i="1"/>
  <c r="T543" i="1"/>
  <c r="U543" i="1"/>
  <c r="V543" i="1"/>
  <c r="W543" i="1"/>
  <c r="AB543" i="1" s="true"/>
  <c r="X543" i="1"/>
  <c r="Y543" i="1"/>
  <c r="AA543" i="1"/>
  <c r="T544" i="1"/>
  <c r="U544" i="1"/>
  <c r="V544" i="1"/>
  <c r="W544" i="1"/>
  <c r="X544" i="1"/>
  <c r="Y544" i="1"/>
  <c r="AA544" i="1"/>
  <c r="AB544" i="1"/>
  <c r="T545" i="1"/>
  <c r="U545" i="1"/>
  <c r="V545" i="1"/>
  <c r="W545" i="1"/>
  <c r="AB545" i="1" s="true"/>
  <c r="X545" i="1"/>
  <c r="Y545" i="1"/>
  <c r="AA545" i="1"/>
  <c r="T546" i="1"/>
  <c r="U546" i="1"/>
  <c r="V546" i="1"/>
  <c r="W546" i="1"/>
  <c r="AB546" i="1" s="true"/>
  <c r="X546" i="1"/>
  <c r="Y546" i="1"/>
  <c r="AA546" i="1"/>
  <c r="T547" i="1"/>
  <c r="U547" i="1"/>
  <c r="S547" i="1" s="true"/>
  <c r="V547" i="1"/>
  <c r="W547" i="1"/>
  <c r="AB547" i="1" s="true"/>
  <c r="X547" i="1"/>
  <c r="Y547" i="1"/>
  <c r="AA547" i="1"/>
  <c r="AC547" i="1"/>
  <c r="T548" i="1"/>
  <c r="U548" i="1"/>
  <c r="V548" i="1"/>
  <c r="W548" i="1"/>
  <c r="X548" i="1"/>
  <c r="Y548" i="1"/>
  <c r="AA548" i="1"/>
  <c r="AB548" i="1"/>
  <c r="T549" i="1"/>
  <c r="U549" i="1"/>
  <c r="V549" i="1"/>
  <c r="W549" i="1"/>
  <c r="AB549" i="1" s="true"/>
  <c r="X549" i="1"/>
  <c r="Y549" i="1"/>
  <c r="AA549" i="1"/>
  <c r="T550" i="1"/>
  <c r="U550" i="1"/>
  <c r="AC550" i="1" s="true"/>
  <c r="V550" i="1"/>
  <c r="W550" i="1"/>
  <c r="AB550" i="1" s="true"/>
  <c r="X550" i="1"/>
  <c r="Y550" i="1"/>
  <c r="AA550" i="1"/>
  <c r="T551" i="1"/>
  <c r="U551" i="1"/>
  <c r="V551" i="1"/>
  <c r="W551" i="1"/>
  <c r="AB551" i="1" s="true"/>
  <c r="X551" i="1"/>
  <c r="Y551" i="1"/>
  <c r="AA551" i="1"/>
  <c r="T552" i="1"/>
  <c r="U552" i="1"/>
  <c r="V552" i="1"/>
  <c r="W552" i="1"/>
  <c r="X552" i="1"/>
  <c r="Y552" i="1"/>
  <c r="AA552" i="1"/>
  <c r="AB552" i="1"/>
  <c r="T553" i="1"/>
  <c r="U553" i="1"/>
  <c r="V553" i="1"/>
  <c r="W553" i="1"/>
  <c r="AB553" i="1" s="true"/>
  <c r="X553" i="1"/>
  <c r="Y553" i="1"/>
  <c r="AA553" i="1"/>
  <c r="T554" i="1"/>
  <c r="U554" i="1"/>
  <c r="V554" i="1"/>
  <c r="W554" i="1"/>
  <c r="AB554" i="1" s="true"/>
  <c r="X554" i="1"/>
  <c r="Y554" i="1"/>
  <c r="AA554" i="1"/>
  <c r="T555" i="1"/>
  <c r="U555" i="1"/>
  <c r="V555" i="1"/>
  <c r="W555" i="1"/>
  <c r="AB555" i="1" s="true"/>
  <c r="X555" i="1"/>
  <c r="Y555" i="1"/>
  <c r="AA555" i="1"/>
  <c r="T556" i="1"/>
  <c r="U556" i="1"/>
  <c r="AC556" i="1" s="true"/>
  <c r="V556" i="1"/>
  <c r="W556" i="1"/>
  <c r="AB556" i="1" s="true"/>
  <c r="X556" i="1"/>
  <c r="Y556" i="1"/>
  <c r="AA556" i="1"/>
  <c r="T557" i="1"/>
  <c r="U557" i="1"/>
  <c r="V557" i="1"/>
  <c r="W557" i="1"/>
  <c r="AB557" i="1" s="true"/>
  <c r="X557" i="1"/>
  <c r="Y557" i="1"/>
  <c r="AA557" i="1"/>
  <c r="T558" i="1"/>
  <c r="U558" i="1"/>
  <c r="V558" i="1"/>
  <c r="W558" i="1"/>
  <c r="AB558" i="1" s="true"/>
  <c r="X558" i="1"/>
  <c r="Y558" i="1"/>
  <c r="AA558" i="1"/>
  <c r="S559" i="1"/>
  <c r="T559" i="1"/>
  <c r="U559" i="1"/>
  <c r="AC559" i="1" s="true"/>
  <c r="V559" i="1"/>
  <c r="W559" i="1"/>
  <c r="AB559" i="1" s="true"/>
  <c r="X559" i="1"/>
  <c r="Y559" i="1"/>
  <c r="AA559" i="1"/>
  <c r="T560" i="1"/>
  <c r="U560" i="1"/>
  <c r="AC560" i="1" s="true"/>
  <c r="V560" i="1"/>
  <c r="W560" i="1"/>
  <c r="AB560" i="1" s="true"/>
  <c r="X560" i="1"/>
  <c r="Y560" i="1"/>
  <c r="AA560" i="1"/>
  <c r="T561" i="1"/>
  <c r="U561" i="1"/>
  <c r="S561" i="1" s="true"/>
  <c r="V561" i="1"/>
  <c r="W561" i="1"/>
  <c r="AB561" i="1" s="true"/>
  <c r="X561" i="1"/>
  <c r="Y561" i="1"/>
  <c r="AA561" i="1"/>
  <c r="AC561" i="1"/>
  <c r="T562" i="1"/>
  <c r="U562" i="1"/>
  <c r="V562" i="1"/>
  <c r="W562" i="1"/>
  <c r="AB562" i="1" s="true"/>
  <c r="X562" i="1"/>
  <c r="Y562" i="1"/>
  <c r="AA562" i="1"/>
  <c r="T563" i="1"/>
  <c r="U563" i="1"/>
  <c r="V563" i="1"/>
  <c r="W563" i="1"/>
  <c r="AB563" i="1" s="true"/>
  <c r="X563" i="1"/>
  <c r="Y563" i="1"/>
  <c r="AA563" i="1"/>
  <c r="T564" i="1"/>
  <c r="U564" i="1"/>
  <c r="S564" i="1" s="true"/>
  <c r="V564" i="1"/>
  <c r="W564" i="1"/>
  <c r="AB564" i="1" s="true"/>
  <c r="X564" i="1"/>
  <c r="Y564" i="1"/>
  <c r="AA564" i="1"/>
  <c r="AC564" i="1"/>
  <c r="T565" i="1"/>
  <c r="U565" i="1"/>
  <c r="V565" i="1"/>
  <c r="W565" i="1"/>
  <c r="AB565" i="1" s="true"/>
  <c r="X565" i="1"/>
  <c r="Y565" i="1"/>
  <c r="AA565" i="1"/>
  <c r="S566" i="1"/>
  <c r="T566" i="1"/>
  <c r="U566" i="1"/>
  <c r="AC566" i="1" s="true"/>
  <c r="V566" i="1"/>
  <c r="W566" i="1"/>
  <c r="AB566" i="1" s="true"/>
  <c r="AD566" i="1" s="true"/>
  <c r="X566" i="1"/>
  <c r="Y566" i="1"/>
  <c r="AA566" i="1"/>
  <c r="T567" i="1"/>
  <c r="U567" i="1"/>
  <c r="AC567" i="1" s="true"/>
  <c r="V567" i="1"/>
  <c r="W567" i="1"/>
  <c r="AB567" i="1" s="true"/>
  <c r="X567" i="1"/>
  <c r="Y567" i="1"/>
  <c r="AA567" i="1"/>
  <c r="T568" i="1"/>
  <c r="U568" i="1"/>
  <c r="V568" i="1"/>
  <c r="W568" i="1"/>
  <c r="X568" i="1"/>
  <c r="Y568" i="1"/>
  <c r="AA568" i="1"/>
  <c r="AB568" i="1"/>
  <c r="T569" i="1"/>
  <c r="U569" i="1"/>
  <c r="S569" i="1" s="true"/>
  <c r="V569" i="1"/>
  <c r="W569" i="1"/>
  <c r="AB569" i="1" s="true"/>
  <c r="X569" i="1"/>
  <c r="Y569" i="1"/>
  <c r="AA569" i="1"/>
  <c r="AC569" i="1"/>
  <c r="T570" i="1"/>
  <c r="U570" i="1"/>
  <c r="V570" i="1"/>
  <c r="W570" i="1"/>
  <c r="AB570" i="1" s="true"/>
  <c r="X570" i="1"/>
  <c r="Y570" i="1"/>
  <c r="AA570" i="1"/>
  <c r="T571" i="1"/>
  <c r="U571" i="1"/>
  <c r="V571" i="1"/>
  <c r="W571" i="1"/>
  <c r="AB571" i="1" s="true"/>
  <c r="X571" i="1"/>
  <c r="Y571" i="1"/>
  <c r="AA571" i="1"/>
  <c r="T572" i="1"/>
  <c r="U572" i="1"/>
  <c r="V572" i="1"/>
  <c r="W572" i="1"/>
  <c r="AB572" i="1" s="true"/>
  <c r="X572" i="1"/>
  <c r="Y572" i="1"/>
  <c r="AA572" i="1"/>
  <c r="S573" i="1"/>
  <c r="T573" i="1"/>
  <c r="U573" i="1"/>
  <c r="AC573" i="1" s="true"/>
  <c r="AD573" i="1" s="true"/>
  <c r="V573" i="1"/>
  <c r="W573" i="1"/>
  <c r="AB573" i="1" s="true"/>
  <c r="X573" i="1"/>
  <c r="Y573" i="1"/>
  <c r="AA573" i="1"/>
  <c r="T574" i="1"/>
  <c r="U574" i="1"/>
  <c r="S574" i="1" s="true"/>
  <c r="V574" i="1"/>
  <c r="W574" i="1"/>
  <c r="AB574" i="1" s="true"/>
  <c r="AD574" i="1" s="true"/>
  <c r="X574" i="1"/>
  <c r="Y574" i="1"/>
  <c r="AA574" i="1"/>
  <c r="AC574" i="1"/>
  <c r="T575" i="1"/>
  <c r="U575" i="1"/>
  <c r="V575" i="1"/>
  <c r="W575" i="1"/>
  <c r="AB575" i="1" s="true"/>
  <c r="X575" i="1"/>
  <c r="Y575" i="1"/>
  <c r="AA575" i="1"/>
  <c r="T576" i="1"/>
  <c r="U576" i="1"/>
  <c r="AC576" i="1" s="true"/>
  <c r="V576" i="1"/>
  <c r="W576" i="1"/>
  <c r="AB576" i="1" s="true"/>
  <c r="X576" i="1"/>
  <c r="Y576" i="1"/>
  <c r="AA576" i="1"/>
  <c r="T577" i="1"/>
  <c r="U577" i="1"/>
  <c r="S577" i="1" s="true"/>
  <c r="V577" i="1"/>
  <c r="W577" i="1"/>
  <c r="AB577" i="1" s="true"/>
  <c r="AD577" i="1" s="true"/>
  <c r="X577" i="1"/>
  <c r="Y577" i="1"/>
  <c r="AA577" i="1"/>
  <c r="AC577" i="1"/>
  <c r="T578" i="1"/>
  <c r="U578" i="1"/>
  <c r="V578" i="1"/>
  <c r="W578" i="1"/>
  <c r="AB578" i="1" s="true"/>
  <c r="X578" i="1"/>
  <c r="Y578" i="1"/>
  <c r="AA578" i="1"/>
  <c r="T579" i="1"/>
  <c r="U579" i="1"/>
  <c r="AC579" i="1" s="true"/>
  <c r="V579" i="1"/>
  <c r="W579" i="1"/>
  <c r="AB579" i="1" s="true"/>
  <c r="X579" i="1"/>
  <c r="Y579" i="1"/>
  <c r="AA579" i="1"/>
  <c r="T580" i="1"/>
  <c r="U580" i="1"/>
  <c r="V580" i="1"/>
  <c r="W580" i="1"/>
  <c r="X580" i="1"/>
  <c r="Y580" i="1"/>
  <c r="AA580" i="1"/>
  <c r="AB580" i="1"/>
  <c r="T581" i="1"/>
  <c r="U581" i="1"/>
  <c r="V581" i="1"/>
  <c r="W581" i="1"/>
  <c r="AB581" i="1" s="true"/>
  <c r="X581" i="1"/>
  <c r="Y581" i="1"/>
  <c r="AA581" i="1"/>
  <c r="T582" i="1"/>
  <c r="U582" i="1"/>
  <c r="V582" i="1"/>
  <c r="W582" i="1"/>
  <c r="AB582" i="1" s="true"/>
  <c r="X582" i="1"/>
  <c r="Y582" i="1"/>
  <c r="AA582" i="1"/>
  <c r="T583" i="1"/>
  <c r="U583" i="1"/>
  <c r="S583" i="1" s="true"/>
  <c r="V583" i="1"/>
  <c r="W583" i="1"/>
  <c r="AB583" i="1" s="true"/>
  <c r="X583" i="1"/>
  <c r="Y583" i="1"/>
  <c r="AA583" i="1"/>
  <c r="AC583" i="1"/>
  <c r="AD583" i="1" s="true"/>
  <c r="S584" i="1"/>
  <c r="T584" i="1"/>
  <c r="U584" i="1"/>
  <c r="AC584" i="1" s="true"/>
  <c r="V584" i="1"/>
  <c r="W584" i="1"/>
  <c r="AB584" i="1" s="true"/>
  <c r="X584" i="1"/>
  <c r="Y584" i="1"/>
  <c r="AA584" i="1"/>
  <c r="T585" i="1"/>
  <c r="U585" i="1"/>
  <c r="V585" i="1"/>
  <c r="W585" i="1"/>
  <c r="AB585" i="1" s="true"/>
  <c r="X585" i="1"/>
  <c r="Y585" i="1"/>
  <c r="AA585" i="1"/>
  <c r="T586" i="1"/>
  <c r="U586" i="1"/>
  <c r="S586" i="1" s="true"/>
  <c r="V586" i="1"/>
  <c r="W586" i="1"/>
  <c r="AB586" i="1" s="true"/>
  <c r="X586" i="1"/>
  <c r="Y586" i="1"/>
  <c r="AA586" i="1"/>
  <c r="AC586" i="1"/>
  <c r="AD586" i="1" s="true"/>
  <c r="T587" i="1"/>
  <c r="U587" i="1"/>
  <c r="V587" i="1"/>
  <c r="W587" i="1"/>
  <c r="AB587" i="1" s="true"/>
  <c r="X587" i="1"/>
  <c r="Y587" i="1"/>
  <c r="AA587" i="1"/>
  <c r="T588" i="1"/>
  <c r="U588" i="1"/>
  <c r="V588" i="1"/>
  <c r="W588" i="1"/>
  <c r="AB588" i="1" s="true"/>
  <c r="X588" i="1"/>
  <c r="Y588" i="1"/>
  <c r="AA588" i="1"/>
  <c r="T589" i="1"/>
  <c r="U589" i="1"/>
  <c r="S589" i="1" s="true"/>
  <c r="V589" i="1"/>
  <c r="W589" i="1"/>
  <c r="AB589" i="1" s="true"/>
  <c r="X589" i="1"/>
  <c r="Y589" i="1"/>
  <c r="AA589" i="1"/>
  <c r="AC589" i="1"/>
  <c r="T590" i="1"/>
  <c r="U590" i="1"/>
  <c r="V590" i="1"/>
  <c r="W590" i="1"/>
  <c r="AB590" i="1" s="true"/>
  <c r="X590" i="1"/>
  <c r="Y590" i="1"/>
  <c r="AA590" i="1"/>
  <c r="T591" i="1"/>
  <c r="U591" i="1"/>
  <c r="AC591" i="1" s="true"/>
  <c r="V591" i="1"/>
  <c r="W591" i="1"/>
  <c r="AB591" i="1" s="true"/>
  <c r="X591" i="1"/>
  <c r="Y591" i="1"/>
  <c r="AA591" i="1"/>
  <c r="T592" i="1"/>
  <c r="U592" i="1"/>
  <c r="V592" i="1"/>
  <c r="W592" i="1"/>
  <c r="AB592" i="1" s="true"/>
  <c r="X592" i="1"/>
  <c r="Y592" i="1"/>
  <c r="AA592" i="1"/>
  <c r="T593" i="1"/>
  <c r="U593" i="1"/>
  <c r="V593" i="1"/>
  <c r="W593" i="1"/>
  <c r="AB593" i="1" s="true"/>
  <c r="X593" i="1"/>
  <c r="Y593" i="1"/>
  <c r="AA593" i="1"/>
  <c r="T594" i="1"/>
  <c r="U594" i="1"/>
  <c r="V594" i="1"/>
  <c r="W594" i="1"/>
  <c r="X594" i="1"/>
  <c r="Y594" i="1"/>
  <c r="AA594" i="1"/>
  <c r="AB594" i="1"/>
  <c r="T595" i="1"/>
  <c r="U595" i="1"/>
  <c r="V595" i="1"/>
  <c r="W595" i="1"/>
  <c r="AB595" i="1" s="true"/>
  <c r="X595" i="1"/>
  <c r="Y595" i="1"/>
  <c r="AA595" i="1"/>
  <c r="S596" i="1"/>
  <c r="T596" i="1"/>
  <c r="U596" i="1"/>
  <c r="AC596" i="1" s="true"/>
  <c r="V596" i="1"/>
  <c r="W596" i="1"/>
  <c r="AB596" i="1" s="true"/>
  <c r="AD596" i="1" s="true"/>
  <c r="X596" i="1"/>
  <c r="Y596" i="1"/>
  <c r="AA596" i="1"/>
  <c r="T597" i="1"/>
  <c r="U597" i="1"/>
  <c r="S597" i="1" s="true"/>
  <c r="V597" i="1"/>
  <c r="W597" i="1"/>
  <c r="X597" i="1"/>
  <c r="Y597" i="1"/>
  <c r="AA597" i="1"/>
  <c r="AB597" i="1"/>
  <c r="AC597" i="1"/>
  <c r="T598" i="1"/>
  <c r="U598" i="1"/>
  <c r="V598" i="1"/>
  <c r="W598" i="1"/>
  <c r="AB598" i="1" s="true"/>
  <c r="X598" i="1"/>
  <c r="Y598" i="1"/>
  <c r="AA598" i="1"/>
  <c r="T599" i="1"/>
  <c r="U599" i="1"/>
  <c r="V599" i="1"/>
  <c r="W599" i="1"/>
  <c r="X599" i="1"/>
  <c r="Y599" i="1"/>
  <c r="AA599" i="1"/>
  <c r="AB599" i="1"/>
  <c r="T600" i="1"/>
  <c r="U600" i="1"/>
  <c r="S600" i="1" s="true"/>
  <c r="V600" i="1"/>
  <c r="W600" i="1"/>
  <c r="AB600" i="1" s="true"/>
  <c r="X600" i="1"/>
  <c r="Y600" i="1"/>
  <c r="AA600" i="1"/>
  <c r="AC600" i="1"/>
  <c r="T601" i="1"/>
  <c r="U601" i="1"/>
  <c r="V601" i="1"/>
  <c r="W601" i="1"/>
  <c r="AB601" i="1" s="true"/>
  <c r="X601" i="1"/>
  <c r="Y601" i="1"/>
  <c r="AA601" i="1"/>
  <c r="S602" i="1"/>
  <c r="T602" i="1"/>
  <c r="U602" i="1"/>
  <c r="AC602" i="1" s="true"/>
  <c r="V602" i="1"/>
  <c r="W602" i="1"/>
  <c r="AB602" i="1" s="true"/>
  <c r="AD602" i="1" s="true"/>
  <c r="X602" i="1"/>
  <c r="Y602" i="1"/>
  <c r="AA602" i="1"/>
  <c r="T603" i="1"/>
  <c r="U603" i="1"/>
  <c r="V603" i="1"/>
  <c r="W603" i="1"/>
  <c r="AB603" i="1" s="true"/>
  <c r="X603" i="1"/>
  <c r="Y603" i="1"/>
  <c r="AA603" i="1"/>
  <c r="T604" i="1"/>
  <c r="U604" i="1"/>
  <c r="V604" i="1"/>
  <c r="W604" i="1"/>
  <c r="X604" i="1"/>
  <c r="Y604" i="1"/>
  <c r="AA604" i="1"/>
  <c r="AB604" i="1"/>
  <c r="T605" i="1"/>
  <c r="U605" i="1"/>
  <c r="V605" i="1"/>
  <c r="W605" i="1"/>
  <c r="AB605" i="1" s="true"/>
  <c r="X605" i="1"/>
  <c r="Y605" i="1"/>
  <c r="AA605" i="1"/>
  <c r="T606" i="1"/>
  <c r="U606" i="1"/>
  <c r="V606" i="1"/>
  <c r="W606" i="1"/>
  <c r="AB606" i="1" s="true"/>
  <c r="X606" i="1"/>
  <c r="Y606" i="1"/>
  <c r="AA606" i="1"/>
  <c r="T607" i="1"/>
  <c r="U607" i="1"/>
  <c r="S607" i="1" s="true"/>
  <c r="V607" i="1"/>
  <c r="W607" i="1"/>
  <c r="AB607" i="1" s="true"/>
  <c r="X607" i="1"/>
  <c r="Y607" i="1"/>
  <c r="AA607" i="1"/>
  <c r="AC607" i="1"/>
  <c r="T608" i="1"/>
  <c r="U608" i="1"/>
  <c r="S608" i="1" s="true"/>
  <c r="V608" i="1"/>
  <c r="W608" i="1"/>
  <c r="AB608" i="1" s="true"/>
  <c r="X608" i="1"/>
  <c r="Y608" i="1"/>
  <c r="AA608" i="1"/>
  <c r="AC608" i="1"/>
  <c r="AD608" i="1" s="true"/>
  <c r="S609" i="1"/>
  <c r="T609" i="1"/>
  <c r="U609" i="1"/>
  <c r="AC609" i="1" s="true"/>
  <c r="V609" i="1"/>
  <c r="W609" i="1"/>
  <c r="AB609" i="1" s="true"/>
  <c r="X609" i="1"/>
  <c r="Y609" i="1"/>
  <c r="AA609" i="1"/>
  <c r="T610" i="1"/>
  <c r="U610" i="1"/>
  <c r="V610" i="1"/>
  <c r="W610" i="1"/>
  <c r="AB610" i="1" s="true"/>
  <c r="X610" i="1"/>
  <c r="Y610" i="1"/>
  <c r="AA610" i="1"/>
  <c r="T611" i="1"/>
  <c r="U611" i="1"/>
  <c r="AC611" i="1" s="true"/>
  <c r="V611" i="1"/>
  <c r="W611" i="1"/>
  <c r="AB611" i="1" s="true"/>
  <c r="X611" i="1"/>
  <c r="Y611" i="1"/>
  <c r="AA611" i="1"/>
  <c r="T612" i="1"/>
  <c r="U612" i="1"/>
  <c r="V612" i="1"/>
  <c r="W612" i="1"/>
  <c r="AB612" i="1" s="true"/>
  <c r="X612" i="1"/>
  <c r="Y612" i="1"/>
  <c r="AA612" i="1"/>
  <c r="T613" i="1"/>
  <c r="U613" i="1"/>
  <c r="V613" i="1"/>
  <c r="W613" i="1"/>
  <c r="AB613" i="1" s="true"/>
  <c r="X613" i="1"/>
  <c r="Y613" i="1"/>
  <c r="AA613" i="1"/>
  <c r="T614" i="1"/>
  <c r="U614" i="1"/>
  <c r="AC614" i="1" s="true"/>
  <c r="V614" i="1"/>
  <c r="W614" i="1"/>
  <c r="AB614" i="1" s="true"/>
  <c r="X614" i="1"/>
  <c r="Y614" i="1"/>
  <c r="AA614" i="1"/>
  <c r="T615" i="1"/>
  <c r="U615" i="1"/>
  <c r="V615" i="1"/>
  <c r="W615" i="1"/>
  <c r="AB615" i="1" s="true"/>
  <c r="X615" i="1"/>
  <c r="Y615" i="1"/>
  <c r="AA615" i="1"/>
  <c r="T616" i="1"/>
  <c r="U616" i="1"/>
  <c r="AC616" i="1" s="true"/>
  <c r="AD616" i="1" s="true"/>
  <c r="V616" i="1"/>
  <c r="W616" i="1"/>
  <c r="AB616" i="1" s="true"/>
  <c r="X616" i="1"/>
  <c r="Y616" i="1"/>
  <c r="AA616" i="1"/>
  <c r="T617" i="1"/>
  <c r="U617" i="1"/>
  <c r="V617" i="1"/>
  <c r="W617" i="1"/>
  <c r="AB617" i="1" s="true"/>
  <c r="X617" i="1"/>
  <c r="Y617" i="1"/>
  <c r="AA617" i="1"/>
  <c r="T618" i="1"/>
  <c r="U618" i="1"/>
  <c r="S618" i="1" s="true"/>
  <c r="V618" i="1"/>
  <c r="W618" i="1"/>
  <c r="AB618" i="1" s="true"/>
  <c r="X618" i="1"/>
  <c r="Y618" i="1"/>
  <c r="AA618" i="1"/>
  <c r="AC618" i="1"/>
  <c r="S619" i="1"/>
  <c r="T619" i="1"/>
  <c r="U619" i="1"/>
  <c r="AC619" i="1" s="true"/>
  <c r="AD619" i="1" s="true"/>
  <c r="V619" i="1"/>
  <c r="W619" i="1"/>
  <c r="AB619" i="1" s="true"/>
  <c r="X619" i="1"/>
  <c r="Y619" i="1"/>
  <c r="AA619" i="1"/>
  <c r="T620" i="1"/>
  <c r="U620" i="1"/>
  <c r="V620" i="1"/>
  <c r="W620" i="1"/>
  <c r="AB620" i="1" s="true"/>
  <c r="X620" i="1"/>
  <c r="Y620" i="1"/>
  <c r="AA620" i="1"/>
  <c r="S621" i="1"/>
  <c r="T621" i="1"/>
  <c r="U621" i="1"/>
  <c r="V621" i="1"/>
  <c r="W621" i="1"/>
  <c r="AB621" i="1" s="true"/>
  <c r="X621" i="1"/>
  <c r="Y621" i="1"/>
  <c r="AA621" i="1"/>
  <c r="AC621" i="1"/>
  <c r="AD621" i="1" s="true"/>
  <c r="S622" i="1"/>
  <c r="T622" i="1"/>
  <c r="U622" i="1"/>
  <c r="AC622" i="1" s="true"/>
  <c r="AD622" i="1" s="true"/>
  <c r="V622" i="1"/>
  <c r="W622" i="1"/>
  <c r="AB622" i="1" s="true"/>
  <c r="X622" i="1"/>
  <c r="Y622" i="1"/>
  <c r="AA622" i="1"/>
  <c r="T623" i="1"/>
  <c r="U623" i="1"/>
  <c r="V623" i="1"/>
  <c r="W623" i="1"/>
  <c r="AB623" i="1" s="true"/>
  <c r="X623" i="1"/>
  <c r="Y623" i="1"/>
  <c r="AA623" i="1"/>
  <c r="T624" i="1"/>
  <c r="U624" i="1"/>
  <c r="V624" i="1"/>
  <c r="W624" i="1"/>
  <c r="AB624" i="1" s="true"/>
  <c r="X624" i="1"/>
  <c r="Y624" i="1"/>
  <c r="AA624" i="1"/>
  <c r="T625" i="1"/>
  <c r="U625" i="1"/>
  <c r="V625" i="1"/>
  <c r="W625" i="1"/>
  <c r="AB625" i="1" s="true"/>
  <c r="X625" i="1"/>
  <c r="Y625" i="1"/>
  <c r="AA625" i="1"/>
  <c r="T626" i="1"/>
  <c r="U626" i="1"/>
  <c r="V626" i="1"/>
  <c r="W626" i="1"/>
  <c r="AB626" i="1" s="true"/>
  <c r="X626" i="1"/>
  <c r="Y626" i="1"/>
  <c r="AA626" i="1"/>
  <c r="T627" i="1"/>
  <c r="U627" i="1"/>
  <c r="V627" i="1"/>
  <c r="W627" i="1"/>
  <c r="AB627" i="1" s="true"/>
  <c r="X627" i="1"/>
  <c r="Y627" i="1"/>
  <c r="AA627" i="1"/>
  <c r="T628" i="1"/>
  <c r="U628" i="1"/>
  <c r="AC628" i="1" s="true"/>
  <c r="V628" i="1"/>
  <c r="W628" i="1"/>
  <c r="AB628" i="1" s="true"/>
  <c r="X628" i="1"/>
  <c r="Y628" i="1"/>
  <c r="AA628" i="1"/>
  <c r="T629" i="1"/>
  <c r="U629" i="1"/>
  <c r="S629" i="1" s="true"/>
  <c r="V629" i="1"/>
  <c r="W629" i="1"/>
  <c r="X629" i="1"/>
  <c r="Y629" i="1"/>
  <c r="AA629" i="1"/>
  <c r="AB629" i="1"/>
  <c r="AC629" i="1"/>
  <c r="T630" i="1"/>
  <c r="U630" i="1"/>
  <c r="V630" i="1"/>
  <c r="W630" i="1"/>
  <c r="AB630" i="1" s="true"/>
  <c r="X630" i="1"/>
  <c r="Y630" i="1"/>
  <c r="AA630" i="1"/>
  <c r="T631" i="1"/>
  <c r="U631" i="1"/>
  <c r="V631" i="1"/>
  <c r="W631" i="1"/>
  <c r="AB631" i="1" s="true"/>
  <c r="X631" i="1"/>
  <c r="Y631" i="1"/>
  <c r="AA631" i="1"/>
  <c r="T632" i="1"/>
  <c r="U632" i="1"/>
  <c r="V632" i="1"/>
  <c r="W632" i="1"/>
  <c r="X632" i="1"/>
  <c r="Y632" i="1"/>
  <c r="AA632" i="1"/>
  <c r="AB632" i="1"/>
  <c r="T633" i="1"/>
  <c r="U633" i="1"/>
  <c r="V633" i="1"/>
  <c r="W633" i="1"/>
  <c r="AB633" i="1" s="true"/>
  <c r="X633" i="1"/>
  <c r="Y633" i="1"/>
  <c r="AA633" i="1"/>
  <c r="T634" i="1"/>
  <c r="U634" i="1"/>
  <c r="AC634" i="1" s="true"/>
  <c r="V634" i="1"/>
  <c r="W634" i="1"/>
  <c r="X634" i="1"/>
  <c r="Y634" i="1"/>
  <c r="AA634" i="1"/>
  <c r="AB634" i="1"/>
  <c r="T635" i="1"/>
  <c r="U635" i="1"/>
  <c r="V635" i="1"/>
  <c r="W635" i="1"/>
  <c r="AB635" i="1" s="true"/>
  <c r="X635" i="1"/>
  <c r="Y635" i="1"/>
  <c r="AA635" i="1"/>
  <c r="T636" i="1"/>
  <c r="U636" i="1"/>
  <c r="V636" i="1"/>
  <c r="W636" i="1"/>
  <c r="AB636" i="1" s="true"/>
  <c r="X636" i="1"/>
  <c r="Y636" i="1"/>
  <c r="AA636" i="1"/>
  <c r="T637" i="1"/>
  <c r="U637" i="1"/>
  <c r="S637" i="1" s="true"/>
  <c r="V637" i="1"/>
  <c r="W637" i="1"/>
  <c r="AB637" i="1" s="true"/>
  <c r="X637" i="1"/>
  <c r="Y637" i="1"/>
  <c r="AA637" i="1"/>
  <c r="AC637" i="1"/>
  <c r="AD637" i="1" s="true"/>
  <c r="T638" i="1"/>
  <c r="U638" i="1"/>
  <c r="V638" i="1"/>
  <c r="W638" i="1"/>
  <c r="AB638" i="1" s="true"/>
  <c r="X638" i="1"/>
  <c r="Y638" i="1"/>
  <c r="AA638" i="1"/>
  <c r="T639" i="1"/>
  <c r="U639" i="1"/>
  <c r="AC639" i="1" s="true"/>
  <c r="V639" i="1"/>
  <c r="W639" i="1"/>
  <c r="AB639" i="1" s="true"/>
  <c r="X639" i="1"/>
  <c r="Y639" i="1"/>
  <c r="AA639" i="1"/>
  <c r="T640" i="1"/>
  <c r="U640" i="1"/>
  <c r="V640" i="1"/>
  <c r="W640" i="1"/>
  <c r="AB640" i="1" s="true"/>
  <c r="X640" i="1"/>
  <c r="Y640" i="1"/>
  <c r="AA640" i="1"/>
  <c r="T641" i="1"/>
  <c r="U641" i="1"/>
  <c r="V641" i="1"/>
  <c r="W641" i="1"/>
  <c r="AB641" i="1" s="true"/>
  <c r="X641" i="1"/>
  <c r="Y641" i="1"/>
  <c r="AA641" i="1"/>
  <c r="T642" i="1"/>
  <c r="U642" i="1"/>
  <c r="S642" i="1" s="true"/>
  <c r="V642" i="1"/>
  <c r="W642" i="1"/>
  <c r="AB642" i="1" s="true"/>
  <c r="X642" i="1"/>
  <c r="Y642" i="1"/>
  <c r="AA642" i="1"/>
  <c r="AC642" i="1"/>
  <c r="AD642" i="1"/>
  <c r="T643" i="1"/>
  <c r="U643" i="1"/>
  <c r="V643" i="1"/>
  <c r="W643" i="1"/>
  <c r="AB643" i="1" s="true"/>
  <c r="X643" i="1"/>
  <c r="Y643" i="1"/>
  <c r="AA643" i="1"/>
  <c r="T644" i="1"/>
  <c r="U644" i="1"/>
  <c r="AC644" i="1" s="true"/>
  <c r="V644" i="1"/>
  <c r="W644" i="1"/>
  <c r="X644" i="1"/>
  <c r="Y644" i="1"/>
  <c r="AA644" i="1"/>
  <c r="AB644" i="1"/>
  <c r="T645" i="1"/>
  <c r="U645" i="1"/>
  <c r="V645" i="1"/>
  <c r="W645" i="1"/>
  <c r="AB645" i="1" s="true"/>
  <c r="X645" i="1"/>
  <c r="Y645" i="1"/>
  <c r="AA645" i="1"/>
  <c r="T646" i="1"/>
  <c r="U646" i="1"/>
  <c r="V646" i="1"/>
  <c r="W646" i="1"/>
  <c r="AB646" i="1" s="true"/>
  <c r="X646" i="1"/>
  <c r="Y646" i="1"/>
  <c r="AA646" i="1"/>
  <c r="T647" i="1"/>
  <c r="U647" i="1"/>
  <c r="V647" i="1"/>
  <c r="W647" i="1"/>
  <c r="X647" i="1"/>
  <c r="Y647" i="1"/>
  <c r="AA647" i="1"/>
  <c r="AB647" i="1"/>
  <c r="T648" i="1"/>
  <c r="U648" i="1"/>
  <c r="S648" i="1" s="true"/>
  <c r="V648" i="1"/>
  <c r="W648" i="1"/>
  <c r="AB648" i="1" s="true"/>
  <c r="X648" i="1"/>
  <c r="Y648" i="1"/>
  <c r="AA648" i="1"/>
  <c r="AC648" i="1"/>
  <c r="T649" i="1"/>
  <c r="U649" i="1"/>
  <c r="V649" i="1"/>
  <c r="W649" i="1"/>
  <c r="AB649" i="1" s="true"/>
  <c r="X649" i="1"/>
  <c r="Y649" i="1"/>
  <c r="AA649" i="1"/>
  <c r="T650" i="1"/>
  <c r="U650" i="1"/>
  <c r="AC650" i="1" s="true"/>
  <c r="V650" i="1"/>
  <c r="W650" i="1"/>
  <c r="AB650" i="1" s="true"/>
  <c r="X650" i="1"/>
  <c r="Y650" i="1"/>
  <c r="AA650" i="1"/>
  <c r="T651" i="1"/>
  <c r="U651" i="1"/>
  <c r="V651" i="1"/>
  <c r="W651" i="1"/>
  <c r="AB651" i="1" s="true"/>
  <c r="X651" i="1"/>
  <c r="Y651" i="1"/>
  <c r="AA651" i="1"/>
  <c r="T652" i="1"/>
  <c r="U652" i="1"/>
  <c r="V652" i="1"/>
  <c r="W652" i="1"/>
  <c r="AB652" i="1" s="true"/>
  <c r="X652" i="1"/>
  <c r="Y652" i="1"/>
  <c r="AA652" i="1"/>
  <c r="T653" i="1"/>
  <c r="U653" i="1"/>
  <c r="V653" i="1"/>
  <c r="W653" i="1"/>
  <c r="AB653" i="1" s="true"/>
  <c r="X653" i="1"/>
  <c r="Y653" i="1"/>
  <c r="AA653" i="1"/>
  <c r="T654" i="1"/>
  <c r="U654" i="1"/>
  <c r="V654" i="1"/>
  <c r="W654" i="1"/>
  <c r="AB654" i="1" s="true"/>
  <c r="X654" i="1"/>
  <c r="Y654" i="1"/>
  <c r="AA654" i="1"/>
  <c r="S655" i="1"/>
  <c r="T655" i="1"/>
  <c r="U655" i="1"/>
  <c r="V655" i="1"/>
  <c r="W655" i="1"/>
  <c r="AB655" i="1" s="true"/>
  <c r="X655" i="1"/>
  <c r="Y655" i="1"/>
  <c r="AA655" i="1"/>
  <c r="AC655" i="1"/>
  <c r="T656" i="1"/>
  <c r="U656" i="1"/>
  <c r="V656" i="1"/>
  <c r="W656" i="1"/>
  <c r="AB656" i="1" s="true"/>
  <c r="X656" i="1"/>
  <c r="Y656" i="1"/>
  <c r="AA656" i="1"/>
  <c r="T657" i="1"/>
  <c r="U657" i="1"/>
  <c r="AC657" i="1" s="true"/>
  <c r="V657" i="1"/>
  <c r="W657" i="1"/>
  <c r="X657" i="1"/>
  <c r="Y657" i="1"/>
  <c r="AA657" i="1"/>
  <c r="AB657" i="1"/>
  <c r="T658" i="1"/>
  <c r="U658" i="1"/>
  <c r="AC658" i="1" s="true"/>
  <c r="V658" i="1"/>
  <c r="W658" i="1"/>
  <c r="AB658" i="1" s="true"/>
  <c r="X658" i="1"/>
  <c r="Y658" i="1"/>
  <c r="AA658" i="1"/>
  <c r="T659" i="1"/>
  <c r="U659" i="1"/>
  <c r="V659" i="1"/>
  <c r="W659" i="1"/>
  <c r="AB659" i="1" s="true"/>
  <c r="X659" i="1"/>
  <c r="Y659" i="1"/>
  <c r="AA659" i="1"/>
  <c r="T660" i="1"/>
  <c r="U660" i="1"/>
  <c r="V660" i="1"/>
  <c r="W660" i="1"/>
  <c r="AB660" i="1" s="true"/>
  <c r="X660" i="1"/>
  <c r="Y660" i="1"/>
  <c r="AA660" i="1"/>
  <c r="S661" i="1"/>
  <c r="T661" i="1"/>
  <c r="U661" i="1"/>
  <c r="AC661" i="1" s="true"/>
  <c r="V661" i="1"/>
  <c r="W661" i="1"/>
  <c r="AB661" i="1" s="true"/>
  <c r="AD661" i="1" s="true"/>
  <c r="X661" i="1"/>
  <c r="Y661" i="1"/>
  <c r="AA661" i="1"/>
  <c r="T662" i="1"/>
  <c r="U662" i="1"/>
  <c r="V662" i="1"/>
  <c r="W662" i="1"/>
  <c r="AB662" i="1" s="true"/>
  <c r="X662" i="1"/>
  <c r="Y662" i="1"/>
  <c r="AA662" i="1"/>
  <c r="T663" i="1"/>
  <c r="U663" i="1"/>
  <c r="V663" i="1"/>
  <c r="W663" i="1"/>
  <c r="AB663" i="1" s="true"/>
  <c r="X663" i="1"/>
  <c r="Y663" i="1"/>
  <c r="AA663" i="1"/>
  <c r="S664" i="1"/>
  <c r="T664" i="1"/>
  <c r="U664" i="1"/>
  <c r="AC664" i="1" s="true"/>
  <c r="V664" i="1"/>
  <c r="W664" i="1"/>
  <c r="X664" i="1"/>
  <c r="Y664" i="1"/>
  <c r="AA664" i="1"/>
  <c r="AB664" i="1"/>
  <c r="T665" i="1"/>
  <c r="U665" i="1"/>
  <c r="V665" i="1"/>
  <c r="W665" i="1"/>
  <c r="AB665" i="1" s="true"/>
  <c r="X665" i="1"/>
  <c r="Y665" i="1"/>
  <c r="AA665" i="1"/>
  <c r="T666" i="1"/>
  <c r="U666" i="1"/>
  <c r="S666" i="1" s="true"/>
  <c r="V666" i="1"/>
  <c r="W666" i="1"/>
  <c r="AB666" i="1" s="true"/>
  <c r="X666" i="1"/>
  <c r="Y666" i="1"/>
  <c r="AA666" i="1"/>
  <c r="AC666" i="1"/>
  <c r="S667" i="1"/>
  <c r="T667" i="1"/>
  <c r="U667" i="1"/>
  <c r="AC667" i="1" s="true"/>
  <c r="V667" i="1"/>
  <c r="W667" i="1"/>
  <c r="X667" i="1"/>
  <c r="Y667" i="1"/>
  <c r="AA667" i="1"/>
  <c r="AB667" i="1"/>
  <c r="T668" i="1"/>
  <c r="U668" i="1"/>
  <c r="V668" i="1"/>
  <c r="W668" i="1"/>
  <c r="AB668" i="1" s="true"/>
  <c r="X668" i="1"/>
  <c r="Y668" i="1"/>
  <c r="AA668" i="1"/>
  <c r="T669" i="1"/>
  <c r="U669" i="1"/>
  <c r="S669" i="1" s="true"/>
  <c r="V669" i="1"/>
  <c r="W669" i="1"/>
  <c r="AB669" i="1" s="true"/>
  <c r="X669" i="1"/>
  <c r="Y669" i="1"/>
  <c r="AA669" i="1"/>
  <c r="AC669" i="1"/>
  <c r="T670" i="1"/>
  <c r="U670" i="1"/>
  <c r="V670" i="1"/>
  <c r="W670" i="1"/>
  <c r="X670" i="1"/>
  <c r="Y670" i="1"/>
  <c r="AA670" i="1"/>
  <c r="AB670" i="1"/>
  <c r="S671" i="1"/>
  <c r="T671" i="1"/>
  <c r="U671" i="1"/>
  <c r="AC671" i="1" s="true"/>
  <c r="V671" i="1"/>
  <c r="W671" i="1"/>
  <c r="AB671" i="1" s="true"/>
  <c r="X671" i="1"/>
  <c r="Y671" i="1"/>
  <c r="AA671" i="1"/>
  <c r="T672" i="1"/>
  <c r="U672" i="1"/>
  <c r="V672" i="1"/>
  <c r="W672" i="1"/>
  <c r="AB672" i="1" s="true"/>
  <c r="X672" i="1"/>
  <c r="Y672" i="1"/>
  <c r="AA672" i="1"/>
  <c r="T673" i="1"/>
  <c r="U673" i="1"/>
  <c r="V673" i="1"/>
  <c r="W673" i="1"/>
  <c r="AB673" i="1" s="true"/>
  <c r="X673" i="1"/>
  <c r="Y673" i="1"/>
  <c r="AA673" i="1"/>
  <c r="T674" i="1"/>
  <c r="U674" i="1"/>
  <c r="V674" i="1"/>
  <c r="W674" i="1"/>
  <c r="AB674" i="1" s="true"/>
  <c r="X674" i="1"/>
  <c r="Y674" i="1"/>
  <c r="AA674" i="1"/>
  <c r="T675" i="1"/>
  <c r="U675" i="1"/>
  <c r="V675" i="1"/>
  <c r="W675" i="1"/>
  <c r="AB675" i="1" s="true"/>
  <c r="X675" i="1"/>
  <c r="Y675" i="1"/>
  <c r="AA675" i="1"/>
  <c r="T676" i="1"/>
  <c r="U676" i="1"/>
  <c r="V676" i="1"/>
  <c r="W676" i="1"/>
  <c r="AB676" i="1" s="true"/>
  <c r="X676" i="1"/>
  <c r="Y676" i="1"/>
  <c r="AA676" i="1"/>
  <c r="T677" i="1"/>
  <c r="U677" i="1"/>
  <c r="V677" i="1"/>
  <c r="W677" i="1"/>
  <c r="AB677" i="1" s="true"/>
  <c r="X677" i="1"/>
  <c r="Y677" i="1"/>
  <c r="AA677" i="1"/>
  <c r="T678" i="1"/>
  <c r="U678" i="1"/>
  <c r="V678" i="1"/>
  <c r="W678" i="1"/>
  <c r="AB678" i="1" s="true"/>
  <c r="X678" i="1"/>
  <c r="Y678" i="1"/>
  <c r="AA678" i="1"/>
  <c r="T679" i="1"/>
  <c r="U679" i="1"/>
  <c r="V679" i="1"/>
  <c r="W679" i="1"/>
  <c r="AB679" i="1" s="true"/>
  <c r="X679" i="1"/>
  <c r="Y679" i="1"/>
  <c r="AA679" i="1"/>
  <c r="T680" i="1"/>
  <c r="U680" i="1"/>
  <c r="V680" i="1"/>
  <c r="W680" i="1"/>
  <c r="AB680" i="1" s="true"/>
  <c r="X680" i="1"/>
  <c r="Y680" i="1"/>
  <c r="AA680" i="1"/>
  <c r="T681" i="1"/>
  <c r="U681" i="1"/>
  <c r="V681" i="1"/>
  <c r="W681" i="1"/>
  <c r="AB681" i="1" s="true"/>
  <c r="X681" i="1"/>
  <c r="Y681" i="1"/>
  <c r="AA681" i="1"/>
  <c r="T682" i="1"/>
  <c r="U682" i="1"/>
  <c r="AC682" i="1" s="true"/>
  <c r="AD682" i="1" s="true"/>
  <c r="V682" i="1"/>
  <c r="W682" i="1"/>
  <c r="AB682" i="1" s="true"/>
  <c r="X682" i="1"/>
  <c r="Y682" i="1"/>
  <c r="AA682" i="1"/>
  <c r="T683" i="1"/>
  <c r="U683" i="1"/>
  <c r="V683" i="1"/>
  <c r="W683" i="1"/>
  <c r="AB683" i="1" s="true"/>
  <c r="X683" i="1"/>
  <c r="Y683" i="1"/>
  <c r="AA683" i="1"/>
  <c r="T684" i="1"/>
  <c r="U684" i="1"/>
  <c r="AC684" i="1" s="true"/>
  <c r="V684" i="1"/>
  <c r="W684" i="1"/>
  <c r="AB684" i="1" s="true"/>
  <c r="X684" i="1"/>
  <c r="Y684" i="1"/>
  <c r="AA684" i="1"/>
  <c r="T685" i="1"/>
  <c r="U685" i="1"/>
  <c r="V685" i="1"/>
  <c r="W685" i="1"/>
  <c r="AB685" i="1" s="true"/>
  <c r="X685" i="1"/>
  <c r="Y685" i="1"/>
  <c r="AA685" i="1"/>
  <c r="T686" i="1"/>
  <c r="U686" i="1"/>
  <c r="V686" i="1"/>
  <c r="W686" i="1"/>
  <c r="AB686" i="1" s="true"/>
  <c r="X686" i="1"/>
  <c r="Y686" i="1"/>
  <c r="AA686" i="1"/>
  <c r="T687" i="1"/>
  <c r="U687" i="1"/>
  <c r="AC687" i="1" s="true"/>
  <c r="V687" i="1"/>
  <c r="W687" i="1"/>
  <c r="AB687" i="1" s="true"/>
  <c r="X687" i="1"/>
  <c r="Y687" i="1"/>
  <c r="AA687" i="1"/>
  <c r="T688" i="1"/>
  <c r="U688" i="1"/>
  <c r="V688" i="1"/>
  <c r="W688" i="1"/>
  <c r="AB688" i="1" s="true"/>
  <c r="X688" i="1"/>
  <c r="Y688" i="1"/>
  <c r="AA688" i="1"/>
  <c r="T689" i="1"/>
  <c r="U689" i="1"/>
  <c r="S689" i="1" s="true"/>
  <c r="V689" i="1"/>
  <c r="W689" i="1"/>
  <c r="AB689" i="1" s="true"/>
  <c r="X689" i="1"/>
  <c r="Y689" i="1"/>
  <c r="AA689" i="1"/>
  <c r="AC689" i="1"/>
  <c r="T690" i="1"/>
  <c r="U690" i="1"/>
  <c r="AC690" i="1" s="true"/>
  <c r="AD690" i="1" s="true"/>
  <c r="V690" i="1"/>
  <c r="W690" i="1"/>
  <c r="AB690" i="1" s="true"/>
  <c r="X690" i="1"/>
  <c r="Y690" i="1"/>
  <c r="AA690" i="1"/>
  <c r="T691" i="1"/>
  <c r="U691" i="1"/>
  <c r="V691" i="1"/>
  <c r="W691" i="1"/>
  <c r="AB691" i="1" s="true"/>
  <c r="X691" i="1"/>
  <c r="Y691" i="1"/>
  <c r="AA691" i="1"/>
  <c r="T692" i="1"/>
  <c r="U692" i="1"/>
  <c r="V692" i="1"/>
  <c r="W692" i="1"/>
  <c r="AB692" i="1" s="true"/>
  <c r="X692" i="1"/>
  <c r="Y692" i="1"/>
  <c r="AA692" i="1"/>
  <c r="T693" i="1"/>
  <c r="U693" i="1"/>
  <c r="S693" i="1" s="true"/>
  <c r="V693" i="1"/>
  <c r="W693" i="1"/>
  <c r="X693" i="1"/>
  <c r="Y693" i="1"/>
  <c r="AA693" i="1"/>
  <c r="AB693" i="1"/>
  <c r="AC693" i="1"/>
  <c r="T694" i="1"/>
  <c r="U694" i="1"/>
  <c r="V694" i="1"/>
  <c r="W694" i="1"/>
  <c r="AB694" i="1" s="true"/>
  <c r="X694" i="1"/>
  <c r="Y694" i="1"/>
  <c r="AA694" i="1"/>
  <c r="T695" i="1"/>
  <c r="U695" i="1"/>
  <c r="V695" i="1"/>
  <c r="W695" i="1"/>
  <c r="AB695" i="1" s="true"/>
  <c r="X695" i="1"/>
  <c r="Y695" i="1"/>
  <c r="AA695" i="1"/>
  <c r="S696" i="1"/>
  <c r="T696" i="1"/>
  <c r="U696" i="1"/>
  <c r="V696" i="1"/>
  <c r="W696" i="1"/>
  <c r="AB696" i="1" s="true"/>
  <c r="X696" i="1"/>
  <c r="Y696" i="1"/>
  <c r="AA696" i="1"/>
  <c r="AC696" i="1"/>
  <c r="T697" i="1"/>
  <c r="U697" i="1"/>
  <c r="AC697" i="1" s="true"/>
  <c r="V697" i="1"/>
  <c r="W697" i="1"/>
  <c r="AB697" i="1" s="true"/>
  <c r="X697" i="1"/>
  <c r="Y697" i="1"/>
  <c r="AA697" i="1"/>
  <c r="T698" i="1"/>
  <c r="U698" i="1"/>
  <c r="V698" i="1"/>
  <c r="W698" i="1"/>
  <c r="X698" i="1"/>
  <c r="Y698" i="1"/>
  <c r="AA698" i="1"/>
  <c r="AB698" i="1"/>
  <c r="T699" i="1"/>
  <c r="U699" i="1"/>
  <c r="S699" i="1" s="true"/>
  <c r="V699" i="1"/>
  <c r="W699" i="1"/>
  <c r="X699" i="1"/>
  <c r="Y699" i="1"/>
  <c r="AA699" i="1"/>
  <c r="AB699" i="1"/>
  <c r="AC699" i="1"/>
  <c r="T700" i="1"/>
  <c r="U700" i="1"/>
  <c r="V700" i="1"/>
  <c r="W700" i="1"/>
  <c r="AB700" i="1" s="true"/>
  <c r="X700" i="1"/>
  <c r="Y700" i="1"/>
  <c r="AA700" i="1"/>
  <c r="T701" i="1"/>
  <c r="U701" i="1"/>
  <c r="V701" i="1"/>
  <c r="W701" i="1"/>
  <c r="AB701" i="1" s="true"/>
  <c r="X701" i="1"/>
  <c r="Y701" i="1"/>
  <c r="AA701" i="1"/>
  <c r="T702" i="1"/>
  <c r="U702" i="1"/>
  <c r="S702" i="1" s="true"/>
  <c r="V702" i="1"/>
  <c r="W702" i="1"/>
  <c r="X702" i="1"/>
  <c r="Y702" i="1"/>
  <c r="AA702" i="1"/>
  <c r="AB702" i="1"/>
  <c r="AC702" i="1"/>
  <c r="T703" i="1"/>
  <c r="U703" i="1"/>
  <c r="V703" i="1"/>
  <c r="W703" i="1"/>
  <c r="AB703" i="1" s="true"/>
  <c r="X703" i="1"/>
  <c r="Y703" i="1"/>
  <c r="AA703" i="1"/>
  <c r="T704" i="1"/>
  <c r="U704" i="1"/>
  <c r="V704" i="1"/>
  <c r="W704" i="1"/>
  <c r="AB704" i="1" s="true"/>
  <c r="X704" i="1"/>
  <c r="Y704" i="1"/>
  <c r="AA704" i="1"/>
  <c r="S705" i="1"/>
  <c r="T705" i="1"/>
  <c r="U705" i="1"/>
  <c r="AC705" i="1" s="true"/>
  <c r="V705" i="1"/>
  <c r="W705" i="1"/>
  <c r="AB705" i="1" s="true"/>
  <c r="X705" i="1"/>
  <c r="Y705" i="1"/>
  <c r="AA705" i="1"/>
  <c r="T706" i="1"/>
  <c r="U706" i="1"/>
  <c r="V706" i="1"/>
  <c r="W706" i="1"/>
  <c r="AB706" i="1" s="true"/>
  <c r="X706" i="1"/>
  <c r="Y706" i="1"/>
  <c r="AA706" i="1"/>
  <c r="T707" i="1"/>
  <c r="U707" i="1"/>
  <c r="AC707" i="1" s="true"/>
  <c r="V707" i="1"/>
  <c r="W707" i="1"/>
  <c r="AB707" i="1" s="true"/>
  <c r="X707" i="1"/>
  <c r="Y707" i="1"/>
  <c r="AA707" i="1"/>
  <c r="T708" i="1"/>
  <c r="U708" i="1"/>
  <c r="V708" i="1"/>
  <c r="W708" i="1"/>
  <c r="AB708" i="1" s="true"/>
  <c r="X708" i="1"/>
  <c r="Y708" i="1"/>
  <c r="AA708" i="1"/>
  <c r="T709" i="1"/>
  <c r="U709" i="1"/>
  <c r="V709" i="1"/>
  <c r="W709" i="1"/>
  <c r="AB709" i="1" s="true"/>
  <c r="X709" i="1"/>
  <c r="Y709" i="1"/>
  <c r="AA709" i="1"/>
  <c r="T710" i="1"/>
  <c r="U710" i="1"/>
  <c r="V710" i="1"/>
  <c r="W710" i="1"/>
  <c r="AB710" i="1" s="true"/>
  <c r="X710" i="1"/>
  <c r="Y710" i="1"/>
  <c r="AA710" i="1"/>
  <c r="T711" i="1"/>
  <c r="U711" i="1"/>
  <c r="V711" i="1"/>
  <c r="W711" i="1"/>
  <c r="AB711" i="1" s="true"/>
  <c r="X711" i="1"/>
  <c r="Y711" i="1"/>
  <c r="AA711" i="1"/>
  <c r="T712" i="1"/>
  <c r="U712" i="1"/>
  <c r="V712" i="1"/>
  <c r="W712" i="1"/>
  <c r="AB712" i="1" s="true"/>
  <c r="X712" i="1"/>
  <c r="Y712" i="1"/>
  <c r="AA712" i="1"/>
  <c r="T713" i="1"/>
  <c r="U713" i="1"/>
  <c r="V713" i="1"/>
  <c r="W713" i="1"/>
  <c r="AB713" i="1" s="true"/>
  <c r="X713" i="1"/>
  <c r="Y713" i="1"/>
  <c r="AA713" i="1"/>
  <c r="T714" i="1"/>
  <c r="U714" i="1"/>
  <c r="V714" i="1"/>
  <c r="W714" i="1"/>
  <c r="AB714" i="1" s="true"/>
  <c r="X714" i="1"/>
  <c r="Y714" i="1"/>
  <c r="AA714" i="1"/>
  <c r="T715" i="1"/>
  <c r="U715" i="1"/>
  <c r="V715" i="1"/>
  <c r="W715" i="1"/>
  <c r="AB715" i="1" s="true"/>
  <c r="X715" i="1"/>
  <c r="Y715" i="1"/>
  <c r="AA715" i="1"/>
  <c r="S716" i="1"/>
  <c r="T716" i="1"/>
  <c r="U716" i="1"/>
  <c r="AC716" i="1" s="true"/>
  <c r="V716" i="1"/>
  <c r="W716" i="1"/>
  <c r="AB716" i="1" s="true"/>
  <c r="X716" i="1"/>
  <c r="Y716" i="1"/>
  <c r="AA716" i="1"/>
  <c r="T717" i="1"/>
  <c r="U717" i="1"/>
  <c r="V717" i="1"/>
  <c r="W717" i="1"/>
  <c r="X717" i="1"/>
  <c r="Y717" i="1"/>
  <c r="AA717" i="1"/>
  <c r="AB717" i="1"/>
  <c r="T718" i="1"/>
  <c r="U718" i="1"/>
  <c r="V718" i="1"/>
  <c r="W718" i="1"/>
  <c r="AB718" i="1" s="true"/>
  <c r="X718" i="1"/>
  <c r="Y718" i="1"/>
  <c r="AA718" i="1"/>
  <c r="T719" i="1"/>
  <c r="U719" i="1"/>
  <c r="V719" i="1"/>
  <c r="W719" i="1"/>
  <c r="AB719" i="1" s="true"/>
  <c r="X719" i="1"/>
  <c r="Y719" i="1"/>
  <c r="AA719" i="1"/>
  <c r="S720" i="1"/>
  <c r="T720" i="1"/>
  <c r="U720" i="1"/>
  <c r="AC720" i="1" s="true"/>
  <c r="V720" i="1"/>
  <c r="W720" i="1"/>
  <c r="AB720" i="1" s="true"/>
  <c r="X720" i="1"/>
  <c r="Y720" i="1"/>
  <c r="AA720" i="1"/>
  <c r="T721" i="1"/>
  <c r="U721" i="1"/>
  <c r="V721" i="1"/>
  <c r="W721" i="1"/>
  <c r="AB721" i="1" s="true"/>
  <c r="X721" i="1"/>
  <c r="Y721" i="1"/>
  <c r="AA721" i="1"/>
  <c r="T722" i="1"/>
  <c r="U722" i="1"/>
  <c r="V722" i="1"/>
  <c r="W722" i="1"/>
  <c r="AB722" i="1" s="true"/>
  <c r="X722" i="1"/>
  <c r="Y722" i="1"/>
  <c r="AA722" i="1"/>
  <c r="T723" i="1"/>
  <c r="U723" i="1"/>
  <c r="V723" i="1"/>
  <c r="W723" i="1"/>
  <c r="X723" i="1"/>
  <c r="Y723" i="1"/>
  <c r="AA723" i="1"/>
  <c r="AB723" i="1"/>
  <c r="T724" i="1"/>
  <c r="U724" i="1"/>
  <c r="V724" i="1"/>
  <c r="W724" i="1"/>
  <c r="AB724" i="1" s="true"/>
  <c r="X724" i="1"/>
  <c r="Y724" i="1"/>
  <c r="AA724" i="1"/>
  <c r="T725" i="1"/>
  <c r="U725" i="1"/>
  <c r="S725" i="1" s="true"/>
  <c r="V725" i="1"/>
  <c r="W725" i="1"/>
  <c r="AB725" i="1" s="true"/>
  <c r="X725" i="1"/>
  <c r="Y725" i="1"/>
  <c r="AA725" i="1"/>
  <c r="AC725" i="1"/>
  <c r="T726" i="1"/>
  <c r="U726" i="1"/>
  <c r="V726" i="1"/>
  <c r="W726" i="1"/>
  <c r="AB726" i="1" s="true"/>
  <c r="X726" i="1"/>
  <c r="Y726" i="1"/>
  <c r="AA726" i="1"/>
  <c r="T727" i="1"/>
  <c r="U727" i="1"/>
  <c r="V727" i="1"/>
  <c r="W727" i="1"/>
  <c r="AB727" i="1" s="true"/>
  <c r="X727" i="1"/>
  <c r="Y727" i="1"/>
  <c r="AA727" i="1"/>
  <c r="T728" i="1"/>
  <c r="U728" i="1"/>
  <c r="V728" i="1"/>
  <c r="W728" i="1"/>
  <c r="AB728" i="1" s="true"/>
  <c r="X728" i="1"/>
  <c r="Y728" i="1"/>
  <c r="AA728" i="1"/>
  <c r="T729" i="1"/>
  <c r="U729" i="1"/>
  <c r="V729" i="1"/>
  <c r="W729" i="1"/>
  <c r="AB729" i="1" s="true"/>
  <c r="X729" i="1"/>
  <c r="Y729" i="1"/>
  <c r="AA729" i="1"/>
  <c r="T730" i="1"/>
  <c r="U730" i="1"/>
  <c r="S730" i="1" s="true"/>
  <c r="V730" i="1"/>
  <c r="W730" i="1"/>
  <c r="X730" i="1"/>
  <c r="Y730" i="1"/>
  <c r="AA730" i="1"/>
  <c r="AB730" i="1"/>
  <c r="AC730" i="1"/>
  <c r="AD730" i="1" s="true"/>
  <c r="T731" i="1"/>
  <c r="U731" i="1"/>
  <c r="V731" i="1"/>
  <c r="W731" i="1"/>
  <c r="AB731" i="1" s="true"/>
  <c r="X731" i="1"/>
  <c r="Y731" i="1"/>
  <c r="AA731" i="1"/>
  <c r="T732" i="1"/>
  <c r="U732" i="1"/>
  <c r="V732" i="1"/>
  <c r="W732" i="1"/>
  <c r="AB732" i="1" s="true"/>
  <c r="X732" i="1"/>
  <c r="Y732" i="1"/>
  <c r="AA732" i="1"/>
  <c r="T733" i="1"/>
  <c r="U733" i="1"/>
  <c r="S733" i="1" s="true"/>
  <c r="V733" i="1"/>
  <c r="W733" i="1"/>
  <c r="AB733" i="1" s="true"/>
  <c r="X733" i="1"/>
  <c r="Y733" i="1"/>
  <c r="AA733" i="1"/>
  <c r="AC733" i="1"/>
  <c r="S734" i="1"/>
  <c r="T734" i="1"/>
  <c r="U734" i="1"/>
  <c r="AC734" i="1" s="true"/>
  <c r="V734" i="1"/>
  <c r="W734" i="1"/>
  <c r="AB734" i="1" s="true"/>
  <c r="AD734" i="1" s="true"/>
  <c r="X734" i="1"/>
  <c r="Y734" i="1"/>
  <c r="AA734" i="1"/>
  <c r="T735" i="1"/>
  <c r="U735" i="1"/>
  <c r="V735" i="1"/>
  <c r="W735" i="1"/>
  <c r="AB735" i="1" s="true"/>
  <c r="X735" i="1"/>
  <c r="Y735" i="1"/>
  <c r="AA735" i="1"/>
  <c r="T736" i="1"/>
  <c r="U736" i="1"/>
  <c r="V736" i="1"/>
  <c r="W736" i="1"/>
  <c r="AB736" i="1" s="true"/>
  <c r="X736" i="1"/>
  <c r="Y736" i="1"/>
  <c r="AA736" i="1"/>
  <c r="T737" i="1"/>
  <c r="U737" i="1"/>
  <c r="V737" i="1"/>
  <c r="W737" i="1"/>
  <c r="AB737" i="1" s="true"/>
  <c r="X737" i="1"/>
  <c r="Y737" i="1"/>
  <c r="AA737" i="1"/>
  <c r="T738" i="1"/>
  <c r="U738" i="1"/>
  <c r="V738" i="1"/>
  <c r="W738" i="1"/>
  <c r="AB738" i="1" s="true"/>
  <c r="X738" i="1"/>
  <c r="Y738" i="1"/>
  <c r="AA738" i="1"/>
  <c r="T739" i="1"/>
  <c r="U739" i="1"/>
  <c r="S739" i="1" s="true"/>
  <c r="V739" i="1"/>
  <c r="W739" i="1"/>
  <c r="AB739" i="1" s="true"/>
  <c r="X739" i="1"/>
  <c r="Y739" i="1"/>
  <c r="AA739" i="1"/>
  <c r="AC739" i="1"/>
  <c r="T740" i="1"/>
  <c r="U740" i="1"/>
  <c r="V740" i="1"/>
  <c r="W740" i="1"/>
  <c r="AB740" i="1" s="true"/>
  <c r="X740" i="1"/>
  <c r="Y740" i="1"/>
  <c r="AA740" i="1"/>
  <c r="T741" i="1"/>
  <c r="U741" i="1"/>
  <c r="V741" i="1"/>
  <c r="W741" i="1"/>
  <c r="AB741" i="1" s="true"/>
  <c r="X741" i="1"/>
  <c r="Y741" i="1"/>
  <c r="AA741" i="1"/>
  <c r="T742" i="1"/>
  <c r="U742" i="1"/>
  <c r="S742" i="1" s="true"/>
  <c r="V742" i="1"/>
  <c r="W742" i="1"/>
  <c r="AB742" i="1" s="true"/>
  <c r="X742" i="1"/>
  <c r="Y742" i="1"/>
  <c r="AA742" i="1"/>
  <c r="AC742" i="1"/>
  <c r="AD742" i="1" s="true"/>
  <c r="T743" i="1"/>
  <c r="U743" i="1"/>
  <c r="V743" i="1"/>
  <c r="W743" i="1"/>
  <c r="AB743" i="1" s="true"/>
  <c r="X743" i="1"/>
  <c r="Y743" i="1"/>
  <c r="AA743" i="1"/>
  <c r="T744" i="1"/>
  <c r="U744" i="1"/>
  <c r="V744" i="1"/>
  <c r="W744" i="1"/>
  <c r="AB744" i="1" s="true"/>
  <c r="X744" i="1"/>
  <c r="Y744" i="1"/>
  <c r="AA744" i="1"/>
  <c r="T745" i="1"/>
  <c r="U745" i="1"/>
  <c r="S745" i="1" s="true"/>
  <c r="V745" i="1"/>
  <c r="W745" i="1"/>
  <c r="AB745" i="1" s="true"/>
  <c r="X745" i="1"/>
  <c r="Y745" i="1"/>
  <c r="AA745" i="1"/>
  <c r="AC745" i="1"/>
  <c r="AD745" i="1" s="true"/>
  <c r="T746" i="1"/>
  <c r="U746" i="1"/>
  <c r="V746" i="1"/>
  <c r="W746" i="1"/>
  <c r="AB746" i="1" s="true"/>
  <c r="X746" i="1"/>
  <c r="Y746" i="1"/>
  <c r="AA746" i="1"/>
  <c r="T747" i="1"/>
  <c r="U747" i="1"/>
  <c r="S747" i="1" s="true"/>
  <c r="V747" i="1"/>
  <c r="W747" i="1"/>
  <c r="AB747" i="1" s="true"/>
  <c r="X747" i="1"/>
  <c r="Y747" i="1"/>
  <c r="AA747" i="1"/>
  <c r="AC747" i="1"/>
  <c r="T748" i="1"/>
  <c r="U748" i="1"/>
  <c r="V748" i="1"/>
  <c r="W748" i="1"/>
  <c r="AB748" i="1" s="true"/>
  <c r="X748" i="1"/>
  <c r="Y748" i="1"/>
  <c r="AA748" i="1"/>
  <c r="T749" i="1"/>
  <c r="U749" i="1"/>
  <c r="V749" i="1"/>
  <c r="W749" i="1"/>
  <c r="AB749" i="1" s="true"/>
  <c r="X749" i="1"/>
  <c r="Y749" i="1"/>
  <c r="AA749" i="1"/>
  <c r="T750" i="1"/>
  <c r="U750" i="1"/>
  <c r="S750" i="1" s="true"/>
  <c r="V750" i="1"/>
  <c r="W750" i="1"/>
  <c r="AB750" i="1" s="true"/>
  <c r="X750" i="1"/>
  <c r="Y750" i="1"/>
  <c r="AA750" i="1"/>
  <c r="AC750" i="1"/>
  <c r="T751" i="1"/>
  <c r="U751" i="1"/>
  <c r="S751" i="1" s="true"/>
  <c r="V751" i="1"/>
  <c r="W751" i="1"/>
  <c r="X751" i="1"/>
  <c r="Y751" i="1"/>
  <c r="AA751" i="1"/>
  <c r="AB751" i="1"/>
  <c r="T752" i="1"/>
  <c r="U752" i="1"/>
  <c r="S752" i="1" s="true"/>
  <c r="V752" i="1"/>
  <c r="W752" i="1"/>
  <c r="AB752" i="1" s="true"/>
  <c r="X752" i="1"/>
  <c r="Y752" i="1"/>
  <c r="AA752" i="1"/>
  <c r="AC752" i="1"/>
  <c r="T753" i="1"/>
  <c r="U753" i="1"/>
  <c r="S753" i="1" s="true"/>
  <c r="V753" i="1"/>
  <c r="W753" i="1"/>
  <c r="AB753" i="1" s="true"/>
  <c r="X753" i="1"/>
  <c r="Y753" i="1"/>
  <c r="AA753" i="1"/>
  <c r="AC753" i="1"/>
  <c r="T754" i="1"/>
  <c r="U754" i="1"/>
  <c r="V754" i="1"/>
  <c r="W754" i="1"/>
  <c r="AB754" i="1" s="true"/>
  <c r="X754" i="1"/>
  <c r="Y754" i="1"/>
  <c r="AA754" i="1"/>
  <c r="T755" i="1"/>
  <c r="U755" i="1"/>
  <c r="V755" i="1"/>
  <c r="W755" i="1"/>
  <c r="AB755" i="1" s="true"/>
  <c r="X755" i="1"/>
  <c r="Y755" i="1"/>
  <c r="AA755" i="1"/>
  <c r="T756" i="1"/>
  <c r="U756" i="1"/>
  <c r="V756" i="1"/>
  <c r="W756" i="1"/>
  <c r="X756" i="1"/>
  <c r="Y756" i="1"/>
  <c r="AA756" i="1"/>
  <c r="AB756" i="1"/>
  <c r="T757" i="1"/>
  <c r="U757" i="1"/>
  <c r="S757" i="1" s="true"/>
  <c r="V757" i="1"/>
  <c r="W757" i="1"/>
  <c r="AB757" i="1" s="true"/>
  <c r="X757" i="1"/>
  <c r="Y757" i="1"/>
  <c r="AA757" i="1"/>
  <c r="T758" i="1"/>
  <c r="U758" i="1"/>
  <c r="V758" i="1"/>
  <c r="W758" i="1"/>
  <c r="AB758" i="1" s="true"/>
  <c r="X758" i="1"/>
  <c r="Y758" i="1"/>
  <c r="AA758" i="1"/>
  <c r="S759" i="1"/>
  <c r="T759" i="1"/>
  <c r="U759" i="1"/>
  <c r="AC759" i="1" s="true"/>
  <c r="V759" i="1"/>
  <c r="W759" i="1"/>
  <c r="AB759" i="1" s="true"/>
  <c r="X759" i="1"/>
  <c r="Y759" i="1"/>
  <c r="AA759" i="1"/>
  <c r="T760" i="1"/>
  <c r="U760" i="1"/>
  <c r="V760" i="1"/>
  <c r="W760" i="1"/>
  <c r="AB760" i="1" s="true"/>
  <c r="X760" i="1"/>
  <c r="Y760" i="1"/>
  <c r="AA760" i="1"/>
  <c r="T761" i="1"/>
  <c r="U761" i="1"/>
  <c r="V761" i="1"/>
  <c r="W761" i="1"/>
  <c r="AB761" i="1" s="true"/>
  <c r="X761" i="1"/>
  <c r="Y761" i="1"/>
  <c r="AA761" i="1"/>
  <c r="T762" i="1"/>
  <c r="U762" i="1"/>
  <c r="AC762" i="1" s="true"/>
  <c r="V762" i="1"/>
  <c r="W762" i="1"/>
  <c r="AB762" i="1" s="true"/>
  <c r="X762" i="1"/>
  <c r="Y762" i="1"/>
  <c r="AA762" i="1"/>
  <c r="T763" i="1"/>
  <c r="U763" i="1"/>
  <c r="V763" i="1"/>
  <c r="W763" i="1"/>
  <c r="AB763" i="1" s="true"/>
  <c r="X763" i="1"/>
  <c r="Y763" i="1"/>
  <c r="AA763" i="1"/>
  <c r="T764" i="1"/>
  <c r="U764" i="1"/>
  <c r="AC764" i="1" s="true"/>
  <c r="V764" i="1"/>
  <c r="W764" i="1"/>
  <c r="AB764" i="1" s="true"/>
  <c r="X764" i="1"/>
  <c r="Y764" i="1"/>
  <c r="AA764" i="1"/>
  <c r="T765" i="1"/>
  <c r="U765" i="1"/>
  <c r="V765" i="1"/>
  <c r="W765" i="1"/>
  <c r="AB765" i="1" s="true"/>
  <c r="X765" i="1"/>
  <c r="Y765" i="1"/>
  <c r="AA765" i="1"/>
  <c r="S766" i="1"/>
  <c r="T766" i="1"/>
  <c r="U766" i="1"/>
  <c r="AC766" i="1" s="true"/>
  <c r="V766" i="1"/>
  <c r="W766" i="1"/>
  <c r="AB766" i="1" s="true"/>
  <c r="AD766" i="1" s="true"/>
  <c r="X766" i="1"/>
  <c r="Y766" i="1"/>
  <c r="AA766" i="1"/>
  <c r="T767" i="1"/>
  <c r="U767" i="1"/>
  <c r="V767" i="1"/>
  <c r="W767" i="1"/>
  <c r="AB767" i="1" s="true"/>
  <c r="X767" i="1"/>
  <c r="Y767" i="1"/>
  <c r="AA767" i="1"/>
  <c r="T768" i="1"/>
  <c r="U768" i="1"/>
  <c r="V768" i="1"/>
  <c r="W768" i="1"/>
  <c r="AB768" i="1" s="true"/>
  <c r="X768" i="1"/>
  <c r="Y768" i="1"/>
  <c r="AA768" i="1"/>
  <c r="T769" i="1"/>
  <c r="U769" i="1"/>
  <c r="V769" i="1"/>
  <c r="W769" i="1"/>
  <c r="X769" i="1"/>
  <c r="Y769" i="1"/>
  <c r="AA769" i="1"/>
  <c r="AB769" i="1"/>
  <c r="T770" i="1"/>
  <c r="U770" i="1"/>
  <c r="V770" i="1"/>
  <c r="W770" i="1"/>
  <c r="AB770" i="1" s="true"/>
  <c r="X770" i="1"/>
  <c r="Y770" i="1"/>
  <c r="AA770" i="1"/>
  <c r="T771" i="1"/>
  <c r="U771" i="1"/>
  <c r="V771" i="1"/>
  <c r="W771" i="1"/>
  <c r="AB771" i="1" s="true"/>
  <c r="X771" i="1"/>
  <c r="Y771" i="1"/>
  <c r="AA771" i="1"/>
  <c r="T772" i="1"/>
  <c r="U772" i="1"/>
  <c r="V772" i="1"/>
  <c r="W772" i="1"/>
  <c r="AB772" i="1" s="true"/>
  <c r="X772" i="1"/>
  <c r="Y772" i="1"/>
  <c r="AA772" i="1"/>
  <c r="T773" i="1"/>
  <c r="U773" i="1"/>
  <c r="V773" i="1"/>
  <c r="W773" i="1"/>
  <c r="AB773" i="1" s="true"/>
  <c r="X773" i="1"/>
  <c r="Y773" i="1"/>
  <c r="AA773" i="1"/>
  <c r="T774" i="1"/>
  <c r="U774" i="1"/>
  <c r="V774" i="1"/>
  <c r="W774" i="1"/>
  <c r="AB774" i="1" s="true"/>
  <c r="X774" i="1"/>
  <c r="Y774" i="1"/>
  <c r="AA774" i="1"/>
  <c r="T775" i="1"/>
  <c r="U775" i="1"/>
  <c r="V775" i="1"/>
  <c r="W775" i="1"/>
  <c r="AB775" i="1" s="true"/>
  <c r="X775" i="1"/>
  <c r="Y775" i="1"/>
  <c r="AA775" i="1"/>
  <c r="T776" i="1"/>
  <c r="U776" i="1"/>
  <c r="V776" i="1"/>
  <c r="W776" i="1"/>
  <c r="X776" i="1"/>
  <c r="Y776" i="1"/>
  <c r="AA776" i="1"/>
  <c r="AB776" i="1"/>
  <c r="T777" i="1"/>
  <c r="U777" i="1"/>
  <c r="V777" i="1"/>
  <c r="W777" i="1"/>
  <c r="AB777" i="1" s="true"/>
  <c r="X777" i="1"/>
  <c r="Y777" i="1"/>
  <c r="AA777" i="1"/>
  <c r="T778" i="1"/>
  <c r="U778" i="1"/>
  <c r="AC778" i="1" s="true"/>
  <c r="AD778" i="1" s="true"/>
  <c r="V778" i="1"/>
  <c r="W778" i="1"/>
  <c r="AB778" i="1" s="true"/>
  <c r="X778" i="1"/>
  <c r="Y778" i="1"/>
  <c r="AA778" i="1"/>
  <c r="T779" i="1"/>
  <c r="U779" i="1"/>
  <c r="V779" i="1"/>
  <c r="W779" i="1"/>
  <c r="AB779" i="1" s="true"/>
  <c r="X779" i="1"/>
  <c r="Y779" i="1"/>
  <c r="AA779" i="1"/>
  <c r="S780" i="1"/>
  <c r="T780" i="1"/>
  <c r="U780" i="1"/>
  <c r="V780" i="1"/>
  <c r="W780" i="1"/>
  <c r="AB780" i="1" s="true"/>
  <c r="X780" i="1"/>
  <c r="Y780" i="1"/>
  <c r="AA780" i="1"/>
  <c r="AC780" i="1"/>
  <c r="T781" i="1"/>
  <c r="U781" i="1"/>
  <c r="V781" i="1"/>
  <c r="W781" i="1"/>
  <c r="X781" i="1"/>
  <c r="Y781" i="1"/>
  <c r="AA781" i="1"/>
  <c r="AB781" i="1"/>
  <c r="T782" i="1"/>
  <c r="U782" i="1"/>
  <c r="V782" i="1"/>
  <c r="W782" i="1"/>
  <c r="AB782" i="1" s="true"/>
  <c r="X782" i="1"/>
  <c r="Y782" i="1"/>
  <c r="AA782" i="1"/>
  <c r="T783" i="1"/>
  <c r="U783" i="1"/>
  <c r="S783" i="1" s="true"/>
  <c r="V783" i="1"/>
  <c r="W783" i="1"/>
  <c r="AB783" i="1" s="true"/>
  <c r="X783" i="1"/>
  <c r="Y783" i="1"/>
  <c r="AA783" i="1"/>
  <c r="AC783" i="1"/>
  <c r="S784" i="1"/>
  <c r="T784" i="1"/>
  <c r="U784" i="1"/>
  <c r="V784" i="1"/>
  <c r="W784" i="1"/>
  <c r="AB784" i="1" s="true"/>
  <c r="X784" i="1"/>
  <c r="Y784" i="1"/>
  <c r="AA784" i="1"/>
  <c r="AC784" i="1"/>
  <c r="T785" i="1"/>
  <c r="U785" i="1"/>
  <c r="V785" i="1"/>
  <c r="W785" i="1"/>
  <c r="AB785" i="1" s="true"/>
  <c r="X785" i="1"/>
  <c r="Y785" i="1"/>
  <c r="AA785" i="1"/>
  <c r="T786" i="1"/>
  <c r="U786" i="1"/>
  <c r="V786" i="1"/>
  <c r="W786" i="1"/>
  <c r="AB786" i="1" s="true"/>
  <c r="X786" i="1"/>
  <c r="Y786" i="1"/>
  <c r="AA786" i="1"/>
  <c r="T787" i="1"/>
  <c r="U787" i="1"/>
  <c r="S787" i="1" s="true"/>
  <c r="V787" i="1"/>
  <c r="W787" i="1"/>
  <c r="AB787" i="1" s="true"/>
  <c r="X787" i="1"/>
  <c r="Y787" i="1"/>
  <c r="AA787" i="1"/>
  <c r="AC787" i="1"/>
  <c r="AD787" i="1" s="true"/>
  <c r="T788" i="1"/>
  <c r="U788" i="1"/>
  <c r="V788" i="1"/>
  <c r="W788" i="1"/>
  <c r="AB788" i="1" s="true"/>
  <c r="X788" i="1"/>
  <c r="Y788" i="1"/>
  <c r="AA788" i="1"/>
  <c r="T789" i="1"/>
  <c r="U789" i="1"/>
  <c r="AC789" i="1" s="true"/>
  <c r="V789" i="1"/>
  <c r="W789" i="1"/>
  <c r="AB789" i="1" s="true"/>
  <c r="X789" i="1"/>
  <c r="Y789" i="1"/>
  <c r="AA789" i="1"/>
  <c r="T790" i="1"/>
  <c r="U790" i="1"/>
  <c r="AC790" i="1" s="true"/>
  <c r="V790" i="1"/>
  <c r="W790" i="1"/>
  <c r="AB790" i="1" s="true"/>
  <c r="X790" i="1"/>
  <c r="Y790" i="1"/>
  <c r="AA790" i="1"/>
  <c r="T791" i="1"/>
  <c r="U791" i="1"/>
  <c r="V791" i="1"/>
  <c r="W791" i="1"/>
  <c r="AB791" i="1" s="true"/>
  <c r="X791" i="1"/>
  <c r="Y791" i="1"/>
  <c r="AA791" i="1"/>
  <c r="T792" i="1"/>
  <c r="U792" i="1"/>
  <c r="V792" i="1"/>
  <c r="W792" i="1"/>
  <c r="AB792" i="1" s="true"/>
  <c r="X792" i="1"/>
  <c r="Y792" i="1"/>
  <c r="AA792" i="1"/>
  <c r="T793" i="1"/>
  <c r="U793" i="1"/>
  <c r="V793" i="1"/>
  <c r="W793" i="1"/>
  <c r="AB793" i="1" s="true"/>
  <c r="X793" i="1"/>
  <c r="Y793" i="1"/>
  <c r="AA793" i="1"/>
  <c r="T794" i="1"/>
  <c r="U794" i="1"/>
  <c r="S794" i="1" s="true"/>
  <c r="V794" i="1"/>
  <c r="W794" i="1"/>
  <c r="AB794" i="1" s="true"/>
  <c r="X794" i="1"/>
  <c r="Y794" i="1"/>
  <c r="AA794" i="1"/>
  <c r="AC794" i="1"/>
  <c r="T795" i="1"/>
  <c r="U795" i="1"/>
  <c r="V795" i="1"/>
  <c r="W795" i="1"/>
  <c r="AB795" i="1" s="true"/>
  <c r="X795" i="1"/>
  <c r="Y795" i="1"/>
  <c r="AA795" i="1"/>
  <c r="S796" i="1"/>
  <c r="T796" i="1"/>
  <c r="U796" i="1"/>
  <c r="AC796" i="1" s="true"/>
  <c r="V796" i="1"/>
  <c r="W796" i="1"/>
  <c r="AB796" i="1" s="true"/>
  <c r="X796" i="1"/>
  <c r="Y796" i="1"/>
  <c r="AA796" i="1"/>
  <c r="S797" i="1"/>
  <c r="T797" i="1"/>
  <c r="U797" i="1"/>
  <c r="V797" i="1"/>
  <c r="W797" i="1"/>
  <c r="AB797" i="1" s="true"/>
  <c r="X797" i="1"/>
  <c r="Y797" i="1"/>
  <c r="AA797" i="1"/>
  <c r="AC797" i="1"/>
  <c r="T798" i="1"/>
  <c r="U798" i="1"/>
  <c r="V798" i="1"/>
  <c r="W798" i="1"/>
  <c r="AB798" i="1" s="true"/>
  <c r="X798" i="1"/>
  <c r="Y798" i="1"/>
  <c r="AA798" i="1"/>
  <c r="S799" i="1"/>
  <c r="T799" i="1"/>
  <c r="U799" i="1"/>
  <c r="AC799" i="1" s="true"/>
  <c r="V799" i="1"/>
  <c r="W799" i="1"/>
  <c r="AB799" i="1" s="true"/>
  <c r="X799" i="1"/>
  <c r="Y799" i="1"/>
  <c r="AA799" i="1"/>
  <c r="T800" i="1"/>
  <c r="U800" i="1"/>
  <c r="AC800" i="1" s="true"/>
  <c r="V800" i="1"/>
  <c r="W800" i="1"/>
  <c r="AB800" i="1" s="true"/>
  <c r="X800" i="1"/>
  <c r="Y800" i="1"/>
  <c r="AA800" i="1"/>
  <c r="T801" i="1"/>
  <c r="U801" i="1"/>
  <c r="S801" i="1" s="true"/>
  <c r="V801" i="1"/>
  <c r="W801" i="1"/>
  <c r="AB801" i="1" s="true"/>
  <c r="X801" i="1"/>
  <c r="Y801" i="1"/>
  <c r="AA801" i="1"/>
  <c r="T802" i="1"/>
  <c r="U802" i="1"/>
  <c r="V802" i="1"/>
  <c r="W802" i="1"/>
  <c r="AB802" i="1" s="true"/>
  <c r="X802" i="1"/>
  <c r="Y802" i="1"/>
  <c r="AA802" i="1"/>
  <c r="T803" i="1"/>
  <c r="U803" i="1"/>
  <c r="V803" i="1"/>
  <c r="W803" i="1"/>
  <c r="X803" i="1"/>
  <c r="Y803" i="1"/>
  <c r="AA803" i="1"/>
  <c r="AB803" i="1"/>
  <c r="T804" i="1"/>
  <c r="U804" i="1"/>
  <c r="AC804" i="1" s="true"/>
  <c r="V804" i="1"/>
  <c r="W804" i="1"/>
  <c r="AB804" i="1" s="true"/>
  <c r="X804" i="1"/>
  <c r="Y804" i="1"/>
  <c r="AA804" i="1"/>
  <c r="T805" i="1"/>
  <c r="U805" i="1"/>
  <c r="S805" i="1" s="true"/>
  <c r="V805" i="1"/>
  <c r="W805" i="1"/>
  <c r="AB805" i="1" s="true"/>
  <c r="X805" i="1"/>
  <c r="Y805" i="1"/>
  <c r="AA805" i="1"/>
  <c r="AC805" i="1"/>
  <c r="T806" i="1"/>
  <c r="U806" i="1"/>
  <c r="V806" i="1"/>
  <c r="W806" i="1"/>
  <c r="AB806" i="1" s="true"/>
  <c r="X806" i="1"/>
  <c r="Y806" i="1"/>
  <c r="AA806" i="1"/>
  <c r="S807" i="1"/>
  <c r="T807" i="1"/>
  <c r="U807" i="1"/>
  <c r="AC807" i="1" s="true"/>
  <c r="V807" i="1"/>
  <c r="W807" i="1"/>
  <c r="AB807" i="1" s="true"/>
  <c r="X807" i="1"/>
  <c r="Y807" i="1"/>
  <c r="AA807" i="1"/>
  <c r="T808" i="1"/>
  <c r="U808" i="1"/>
  <c r="S808" i="1" s="true"/>
  <c r="V808" i="1"/>
  <c r="W808" i="1"/>
  <c r="AB808" i="1" s="true"/>
  <c r="X808" i="1"/>
  <c r="Y808" i="1"/>
  <c r="AA808" i="1"/>
  <c r="AC808" i="1"/>
  <c r="T809" i="1"/>
  <c r="U809" i="1"/>
  <c r="S809" i="1" s="true"/>
  <c r="V809" i="1"/>
  <c r="W809" i="1"/>
  <c r="X809" i="1"/>
  <c r="Y809" i="1"/>
  <c r="AA809" i="1"/>
  <c r="AB809" i="1"/>
  <c r="AC809" i="1"/>
  <c r="T810" i="1"/>
  <c r="U810" i="1"/>
  <c r="V810" i="1"/>
  <c r="W810" i="1"/>
  <c r="AB810" i="1" s="true"/>
  <c r="X810" i="1"/>
  <c r="Y810" i="1"/>
  <c r="AA810" i="1"/>
  <c r="T811" i="1"/>
  <c r="U811" i="1"/>
  <c r="V811" i="1"/>
  <c r="W811" i="1"/>
  <c r="AB811" i="1" s="true"/>
  <c r="X811" i="1"/>
  <c r="Y811" i="1"/>
  <c r="AA811" i="1"/>
  <c r="T812" i="1"/>
  <c r="U812" i="1"/>
  <c r="V812" i="1"/>
  <c r="W812" i="1"/>
  <c r="AB812" i="1" s="true"/>
  <c r="X812" i="1"/>
  <c r="Y812" i="1"/>
  <c r="AA812" i="1"/>
  <c r="T813" i="1"/>
  <c r="U813" i="1"/>
  <c r="V813" i="1"/>
  <c r="W813" i="1"/>
  <c r="AB813" i="1" s="true"/>
  <c r="X813" i="1"/>
  <c r="Y813" i="1"/>
  <c r="AA813" i="1"/>
  <c r="T814" i="1"/>
  <c r="U814" i="1"/>
  <c r="V814" i="1"/>
  <c r="W814" i="1"/>
  <c r="AB814" i="1" s="true"/>
  <c r="X814" i="1"/>
  <c r="Y814" i="1"/>
  <c r="AA814" i="1"/>
  <c r="T815" i="1"/>
  <c r="U815" i="1"/>
  <c r="V815" i="1"/>
  <c r="W815" i="1"/>
  <c r="AB815" i="1" s="true"/>
  <c r="X815" i="1"/>
  <c r="Y815" i="1"/>
  <c r="AA815" i="1"/>
  <c r="T816" i="1"/>
  <c r="U816" i="1"/>
  <c r="V816" i="1"/>
  <c r="W816" i="1"/>
  <c r="X816" i="1"/>
  <c r="Y816" i="1"/>
  <c r="AA816" i="1"/>
  <c r="AB816" i="1"/>
  <c r="T817" i="1"/>
  <c r="U817" i="1"/>
  <c r="V817" i="1"/>
  <c r="W817" i="1"/>
  <c r="AB817" i="1" s="true"/>
  <c r="X817" i="1"/>
  <c r="Y817" i="1"/>
  <c r="AA817" i="1"/>
  <c r="T818" i="1"/>
  <c r="U818" i="1"/>
  <c r="V818" i="1"/>
  <c r="W818" i="1"/>
  <c r="AB818" i="1" s="true"/>
  <c r="X818" i="1"/>
  <c r="Y818" i="1"/>
  <c r="AA818" i="1"/>
  <c r="T819" i="1"/>
  <c r="U819" i="1"/>
  <c r="V819" i="1"/>
  <c r="W819" i="1"/>
  <c r="X819" i="1"/>
  <c r="Y819" i="1"/>
  <c r="AA819" i="1"/>
  <c r="AB819" i="1"/>
  <c r="S820" i="1"/>
  <c r="T820" i="1"/>
  <c r="U820" i="1"/>
  <c r="AC820" i="1" s="true"/>
  <c r="V820" i="1"/>
  <c r="W820" i="1"/>
  <c r="AB820" i="1" s="true"/>
  <c r="X820" i="1"/>
  <c r="Y820" i="1"/>
  <c r="AA820" i="1"/>
  <c r="T821" i="1"/>
  <c r="U821" i="1"/>
  <c r="V821" i="1"/>
  <c r="W821" i="1"/>
  <c r="AB821" i="1" s="true"/>
  <c r="X821" i="1"/>
  <c r="Y821" i="1"/>
  <c r="AA821" i="1"/>
  <c r="T822" i="1"/>
  <c r="U822" i="1"/>
  <c r="V822" i="1"/>
  <c r="W822" i="1"/>
  <c r="X822" i="1"/>
  <c r="Y822" i="1"/>
  <c r="AA822" i="1"/>
  <c r="AB822" i="1"/>
  <c r="S823" i="1"/>
  <c r="T823" i="1"/>
  <c r="U823" i="1"/>
  <c r="AC823" i="1" s="true"/>
  <c r="V823" i="1"/>
  <c r="W823" i="1"/>
  <c r="AB823" i="1" s="true"/>
  <c r="X823" i="1"/>
  <c r="Y823" i="1"/>
  <c r="AA823" i="1"/>
  <c r="T824" i="1"/>
  <c r="U824" i="1"/>
  <c r="V824" i="1"/>
  <c r="W824" i="1"/>
  <c r="AB824" i="1" s="true"/>
  <c r="X824" i="1"/>
  <c r="Y824" i="1"/>
  <c r="AA824" i="1"/>
  <c r="T825" i="1"/>
  <c r="U825" i="1"/>
  <c r="S825" i="1" s="true"/>
  <c r="V825" i="1"/>
  <c r="W825" i="1"/>
  <c r="AB825" i="1" s="true"/>
  <c r="X825" i="1"/>
  <c r="Y825" i="1"/>
  <c r="AA825" i="1"/>
  <c r="AC825" i="1"/>
  <c r="T826" i="1"/>
  <c r="U826" i="1"/>
  <c r="V826" i="1"/>
  <c r="W826" i="1"/>
  <c r="AB826" i="1" s="true"/>
  <c r="X826" i="1"/>
  <c r="Y826" i="1"/>
  <c r="AA826" i="1"/>
  <c r="T827" i="1"/>
  <c r="U827" i="1"/>
  <c r="V827" i="1"/>
  <c r="W827" i="1"/>
  <c r="AB827" i="1" s="true"/>
  <c r="X827" i="1"/>
  <c r="Y827" i="1"/>
  <c r="AA827" i="1"/>
  <c r="T828" i="1"/>
  <c r="U828" i="1"/>
  <c r="S828" i="1" s="true"/>
  <c r="V828" i="1"/>
  <c r="W828" i="1"/>
  <c r="AB828" i="1" s="true"/>
  <c r="X828" i="1"/>
  <c r="Y828" i="1"/>
  <c r="AA828" i="1"/>
  <c r="AC828" i="1"/>
  <c r="T829" i="1"/>
  <c r="U829" i="1"/>
  <c r="V829" i="1"/>
  <c r="W829" i="1"/>
  <c r="AB829" i="1" s="true"/>
  <c r="X829" i="1"/>
  <c r="Y829" i="1"/>
  <c r="AA829" i="1"/>
  <c r="T830" i="1"/>
  <c r="U830" i="1"/>
  <c r="S830" i="1" s="true"/>
  <c r="V830" i="1"/>
  <c r="W830" i="1"/>
  <c r="AB830" i="1" s="true"/>
  <c r="AD830" i="1" s="true"/>
  <c r="X830" i="1"/>
  <c r="Y830" i="1"/>
  <c r="AA830" i="1"/>
  <c r="AC830" i="1"/>
  <c r="T831" i="1"/>
  <c r="U831" i="1"/>
  <c r="AC831" i="1" s="true"/>
  <c r="AD831" i="1" s="true"/>
  <c r="V831" i="1"/>
  <c r="W831" i="1"/>
  <c r="AB831" i="1" s="true"/>
  <c r="X831" i="1"/>
  <c r="Y831" i="1"/>
  <c r="AA831" i="1"/>
  <c r="T832" i="1"/>
  <c r="U832" i="1"/>
  <c r="S832" i="1" s="true"/>
  <c r="V832" i="1"/>
  <c r="W832" i="1"/>
  <c r="AB832" i="1" s="true"/>
  <c r="X832" i="1"/>
  <c r="Y832" i="1"/>
  <c r="AA832" i="1"/>
  <c r="T833" i="1"/>
  <c r="U833" i="1"/>
  <c r="V833" i="1"/>
  <c r="W833" i="1"/>
  <c r="AB833" i="1" s="true"/>
  <c r="X833" i="1"/>
  <c r="Y833" i="1"/>
  <c r="AA833" i="1"/>
  <c r="T834" i="1"/>
  <c r="U834" i="1"/>
  <c r="V834" i="1"/>
  <c r="W834" i="1"/>
  <c r="AB834" i="1" s="true"/>
  <c r="X834" i="1"/>
  <c r="Y834" i="1"/>
  <c r="AA834" i="1"/>
  <c r="T835" i="1"/>
  <c r="U835" i="1"/>
  <c r="AC835" i="1" s="true"/>
  <c r="V835" i="1"/>
  <c r="W835" i="1"/>
  <c r="X835" i="1"/>
  <c r="Y835" i="1"/>
  <c r="AA835" i="1"/>
  <c r="AB835" i="1"/>
  <c r="T836" i="1"/>
  <c r="U836" i="1"/>
  <c r="V836" i="1"/>
  <c r="W836" i="1"/>
  <c r="X836" i="1"/>
  <c r="Y836" i="1"/>
  <c r="AA836" i="1"/>
  <c r="AB836" i="1"/>
  <c r="T837" i="1"/>
  <c r="U837" i="1"/>
  <c r="V837" i="1"/>
  <c r="W837" i="1"/>
  <c r="AB837" i="1" s="true"/>
  <c r="X837" i="1"/>
  <c r="Y837" i="1"/>
  <c r="AA837" i="1"/>
  <c r="T838" i="1"/>
  <c r="U838" i="1"/>
  <c r="V838" i="1"/>
  <c r="W838" i="1"/>
  <c r="AB838" i="1" s="true"/>
  <c r="X838" i="1"/>
  <c r="Y838" i="1"/>
  <c r="AA838" i="1"/>
  <c r="T839" i="1"/>
  <c r="U839" i="1"/>
  <c r="AC839" i="1" s="true"/>
  <c r="V839" i="1"/>
  <c r="W839" i="1"/>
  <c r="X839" i="1"/>
  <c r="Y839" i="1"/>
  <c r="AA839" i="1"/>
  <c r="AB839" i="1"/>
  <c r="T840" i="1"/>
  <c r="U840" i="1"/>
  <c r="V840" i="1"/>
  <c r="W840" i="1"/>
  <c r="AB840" i="1" s="true"/>
  <c r="X840" i="1"/>
  <c r="Y840" i="1"/>
  <c r="AA840" i="1"/>
  <c r="T841" i="1"/>
  <c r="U841" i="1"/>
  <c r="V841" i="1"/>
  <c r="W841" i="1"/>
  <c r="AB841" i="1" s="true"/>
  <c r="X841" i="1"/>
  <c r="Y841" i="1"/>
  <c r="AA841" i="1"/>
  <c r="T842" i="1"/>
  <c r="U842" i="1"/>
  <c r="V842" i="1"/>
  <c r="W842" i="1"/>
  <c r="AB842" i="1" s="true"/>
  <c r="X842" i="1"/>
  <c r="Y842" i="1"/>
  <c r="AA842" i="1"/>
  <c r="T843" i="1"/>
  <c r="U843" i="1"/>
  <c r="V843" i="1"/>
  <c r="W843" i="1"/>
  <c r="AB843" i="1" s="true"/>
  <c r="X843" i="1"/>
  <c r="Y843" i="1"/>
  <c r="AA843" i="1"/>
  <c r="S844" i="1"/>
  <c r="T844" i="1"/>
  <c r="U844" i="1"/>
  <c r="V844" i="1"/>
  <c r="W844" i="1"/>
  <c r="X844" i="1"/>
  <c r="Y844" i="1"/>
  <c r="AA844" i="1"/>
  <c r="AB844" i="1"/>
  <c r="AC844" i="1"/>
  <c r="S845" i="1"/>
  <c r="T845" i="1"/>
  <c r="U845" i="1"/>
  <c r="AC845" i="1" s="true"/>
  <c r="V845" i="1"/>
  <c r="W845" i="1"/>
  <c r="X845" i="1"/>
  <c r="Y845" i="1"/>
  <c r="AA845" i="1"/>
  <c r="AB845" i="1"/>
  <c r="T846" i="1"/>
  <c r="U846" i="1"/>
  <c r="V846" i="1"/>
  <c r="W846" i="1"/>
  <c r="AB846" i="1" s="true"/>
  <c r="X846" i="1"/>
  <c r="Y846" i="1"/>
  <c r="AA846" i="1"/>
  <c r="T847" i="1"/>
  <c r="U847" i="1"/>
  <c r="V847" i="1"/>
  <c r="W847" i="1"/>
  <c r="AB847" i="1" s="true"/>
  <c r="X847" i="1"/>
  <c r="Y847" i="1"/>
  <c r="AA847" i="1"/>
  <c r="T848" i="1"/>
  <c r="U848" i="1"/>
  <c r="V848" i="1"/>
  <c r="W848" i="1"/>
  <c r="AB848" i="1" s="true"/>
  <c r="X848" i="1"/>
  <c r="Y848" i="1"/>
  <c r="AA848" i="1"/>
  <c r="T849" i="1"/>
  <c r="U849" i="1"/>
  <c r="V849" i="1"/>
  <c r="W849" i="1"/>
  <c r="AB849" i="1" s="true"/>
  <c r="X849" i="1"/>
  <c r="Y849" i="1"/>
  <c r="AA849" i="1"/>
  <c r="S850" i="1"/>
  <c r="T850" i="1"/>
  <c r="U850" i="1"/>
  <c r="AC850" i="1" s="true"/>
  <c r="V850" i="1"/>
  <c r="W850" i="1"/>
  <c r="AB850" i="1" s="true"/>
  <c r="AD850" i="1" s="true"/>
  <c r="X850" i="1"/>
  <c r="Y850" i="1"/>
  <c r="AA850" i="1"/>
  <c r="T851" i="1"/>
  <c r="U851" i="1"/>
  <c r="V851" i="1"/>
  <c r="W851" i="1"/>
  <c r="AB851" i="1" s="true"/>
  <c r="X851" i="1"/>
  <c r="Y851" i="1"/>
  <c r="AA851" i="1"/>
  <c r="T852" i="1"/>
  <c r="U852" i="1"/>
  <c r="S852" i="1" s="true"/>
  <c r="V852" i="1"/>
  <c r="W852" i="1"/>
  <c r="AB852" i="1" s="true"/>
  <c r="X852" i="1"/>
  <c r="Y852" i="1"/>
  <c r="AA852" i="1"/>
  <c r="AC852" i="1"/>
  <c r="T853" i="1"/>
  <c r="U853" i="1"/>
  <c r="V853" i="1"/>
  <c r="W853" i="1"/>
  <c r="AB853" i="1" s="true"/>
  <c r="X853" i="1"/>
  <c r="Y853" i="1"/>
  <c r="AA853" i="1"/>
  <c r="T854" i="1"/>
  <c r="U854" i="1"/>
  <c r="V854" i="1"/>
  <c r="W854" i="1"/>
  <c r="AB854" i="1" s="true"/>
  <c r="X854" i="1"/>
  <c r="Y854" i="1"/>
  <c r="AA854" i="1"/>
  <c r="S855" i="1"/>
  <c r="T855" i="1"/>
  <c r="U855" i="1"/>
  <c r="V855" i="1"/>
  <c r="W855" i="1"/>
  <c r="AB855" i="1" s="true"/>
  <c r="X855" i="1"/>
  <c r="Y855" i="1"/>
  <c r="AA855" i="1"/>
  <c r="AC855" i="1"/>
  <c r="T856" i="1"/>
  <c r="U856" i="1"/>
  <c r="V856" i="1"/>
  <c r="W856" i="1"/>
  <c r="AB856" i="1" s="true"/>
  <c r="X856" i="1"/>
  <c r="Y856" i="1"/>
  <c r="AA856" i="1"/>
  <c r="T857" i="1"/>
  <c r="U857" i="1"/>
  <c r="V857" i="1"/>
  <c r="W857" i="1"/>
  <c r="AB857" i="1" s="true"/>
  <c r="X857" i="1"/>
  <c r="Y857" i="1"/>
  <c r="AA857" i="1"/>
  <c r="T858" i="1"/>
  <c r="U858" i="1"/>
  <c r="S858" i="1" s="true"/>
  <c r="V858" i="1"/>
  <c r="W858" i="1"/>
  <c r="X858" i="1"/>
  <c r="Y858" i="1"/>
  <c r="AA858" i="1"/>
  <c r="AB858" i="1"/>
  <c r="AC858" i="1"/>
  <c r="S859" i="1"/>
  <c r="T859" i="1"/>
  <c r="U859" i="1"/>
  <c r="AC859" i="1" s="true"/>
  <c r="AD859" i="1" s="true"/>
  <c r="V859" i="1"/>
  <c r="W859" i="1"/>
  <c r="AB859" i="1" s="true"/>
  <c r="X859" i="1"/>
  <c r="Y859" i="1"/>
  <c r="AA859" i="1"/>
  <c r="T860" i="1"/>
  <c r="U860" i="1"/>
  <c r="V860" i="1"/>
  <c r="W860" i="1"/>
  <c r="AB860" i="1" s="true"/>
  <c r="X860" i="1"/>
  <c r="Y860" i="1"/>
  <c r="AA860" i="1"/>
  <c r="T861" i="1"/>
  <c r="U861" i="1"/>
  <c r="AC861" i="1" s="true"/>
  <c r="AD861" i="1" s="true"/>
  <c r="V861" i="1"/>
  <c r="W861" i="1"/>
  <c r="AB861" i="1" s="true"/>
  <c r="X861" i="1"/>
  <c r="Y861" i="1"/>
  <c r="AA861" i="1"/>
  <c r="T862" i="1"/>
  <c r="U862" i="1"/>
  <c r="V862" i="1"/>
  <c r="W862" i="1"/>
  <c r="AB862" i="1" s="true"/>
  <c r="X862" i="1"/>
  <c r="Y862" i="1"/>
  <c r="AA862" i="1"/>
  <c r="T863" i="1"/>
  <c r="U863" i="1"/>
  <c r="V863" i="1"/>
  <c r="W863" i="1"/>
  <c r="AB863" i="1" s="true"/>
  <c r="X863" i="1"/>
  <c r="Y863" i="1"/>
  <c r="AA863" i="1"/>
  <c r="T864" i="1"/>
  <c r="U864" i="1"/>
  <c r="V864" i="1"/>
  <c r="W864" i="1"/>
  <c r="X864" i="1"/>
  <c r="Y864" i="1"/>
  <c r="AA864" i="1"/>
  <c r="AB864" i="1"/>
  <c r="T865" i="1"/>
  <c r="U865" i="1"/>
  <c r="V865" i="1"/>
  <c r="W865" i="1"/>
  <c r="AB865" i="1" s="true"/>
  <c r="X865" i="1"/>
  <c r="Y865" i="1"/>
  <c r="AA865" i="1"/>
  <c r="T866" i="1"/>
  <c r="U866" i="1"/>
  <c r="V866" i="1"/>
  <c r="W866" i="1"/>
  <c r="AB866" i="1" s="true"/>
  <c r="X866" i="1"/>
  <c r="Y866" i="1"/>
  <c r="AA866" i="1"/>
  <c r="T867" i="1"/>
  <c r="U867" i="1"/>
  <c r="V867" i="1"/>
  <c r="W867" i="1"/>
  <c r="X867" i="1"/>
  <c r="Y867" i="1"/>
  <c r="AA867" i="1"/>
  <c r="AB867" i="1"/>
  <c r="T868" i="1"/>
  <c r="U868" i="1"/>
  <c r="V868" i="1"/>
  <c r="W868" i="1"/>
  <c r="AB868" i="1" s="true"/>
  <c r="X868" i="1"/>
  <c r="Y868" i="1"/>
  <c r="AA868" i="1"/>
  <c r="T869" i="1"/>
  <c r="U869" i="1"/>
  <c r="V869" i="1"/>
  <c r="W869" i="1"/>
  <c r="X869" i="1"/>
  <c r="Y869" i="1"/>
  <c r="AA869" i="1"/>
  <c r="AB869" i="1"/>
  <c r="S870" i="1"/>
  <c r="T870" i="1"/>
  <c r="U870" i="1"/>
  <c r="AC870" i="1" s="true"/>
  <c r="V870" i="1"/>
  <c r="W870" i="1"/>
  <c r="AB870" i="1" s="true"/>
  <c r="X870" i="1"/>
  <c r="Y870" i="1"/>
  <c r="AA870" i="1"/>
  <c r="T871" i="1"/>
  <c r="U871" i="1"/>
  <c r="V871" i="1"/>
  <c r="W871" i="1"/>
  <c r="AB871" i="1" s="true"/>
  <c r="X871" i="1"/>
  <c r="Y871" i="1"/>
  <c r="AA871" i="1"/>
  <c r="T872" i="1"/>
  <c r="U872" i="1"/>
  <c r="V872" i="1"/>
  <c r="W872" i="1"/>
  <c r="AB872" i="1" s="true"/>
  <c r="X872" i="1"/>
  <c r="Y872" i="1"/>
  <c r="AA872" i="1"/>
  <c r="T873" i="1"/>
  <c r="U873" i="1"/>
  <c r="V873" i="1"/>
  <c r="W873" i="1"/>
  <c r="AB873" i="1" s="true"/>
  <c r="X873" i="1"/>
  <c r="Y873" i="1"/>
  <c r="AA873" i="1"/>
  <c r="T874" i="1"/>
  <c r="U874" i="1"/>
  <c r="V874" i="1"/>
  <c r="W874" i="1"/>
  <c r="AB874" i="1" s="true"/>
  <c r="X874" i="1"/>
  <c r="Y874" i="1"/>
  <c r="AA874" i="1"/>
  <c r="S875" i="1"/>
  <c r="T875" i="1"/>
  <c r="U875" i="1"/>
  <c r="AC875" i="1" s="true"/>
  <c r="V875" i="1"/>
  <c r="W875" i="1"/>
  <c r="AB875" i="1" s="true"/>
  <c r="X875" i="1"/>
  <c r="Y875" i="1"/>
  <c r="AA875" i="1"/>
  <c r="T876" i="1"/>
  <c r="U876" i="1"/>
  <c r="V876" i="1"/>
  <c r="W876" i="1"/>
  <c r="AB876" i="1" s="true"/>
  <c r="X876" i="1"/>
  <c r="Y876" i="1"/>
  <c r="AA876" i="1"/>
  <c r="T877" i="1"/>
  <c r="U877" i="1"/>
  <c r="V877" i="1"/>
  <c r="W877" i="1"/>
  <c r="X877" i="1"/>
  <c r="Y877" i="1"/>
  <c r="AA877" i="1"/>
  <c r="AB877" i="1"/>
  <c r="T878" i="1"/>
  <c r="U878" i="1"/>
  <c r="V878" i="1"/>
  <c r="W878" i="1"/>
  <c r="AB878" i="1" s="true"/>
  <c r="X878" i="1"/>
  <c r="Y878" i="1"/>
  <c r="AA878" i="1"/>
  <c r="T879" i="1"/>
  <c r="U879" i="1"/>
  <c r="V879" i="1"/>
  <c r="W879" i="1"/>
  <c r="AB879" i="1" s="true"/>
  <c r="X879" i="1"/>
  <c r="Y879" i="1"/>
  <c r="AA879" i="1"/>
  <c r="T880" i="1"/>
  <c r="U880" i="1"/>
  <c r="V880" i="1"/>
  <c r="W880" i="1"/>
  <c r="AB880" i="1" s="true"/>
  <c r="X880" i="1"/>
  <c r="Y880" i="1"/>
  <c r="AA880" i="1"/>
  <c r="T881" i="1"/>
  <c r="U881" i="1"/>
  <c r="S881" i="1" s="true"/>
  <c r="V881" i="1"/>
  <c r="W881" i="1"/>
  <c r="X881" i="1"/>
  <c r="Y881" i="1"/>
  <c r="AA881" i="1"/>
  <c r="AB881" i="1"/>
  <c r="AC881" i="1"/>
  <c r="T882" i="1"/>
  <c r="U882" i="1"/>
  <c r="S882" i="1" s="true"/>
  <c r="V882" i="1"/>
  <c r="W882" i="1"/>
  <c r="AB882" i="1" s="true"/>
  <c r="X882" i="1"/>
  <c r="Y882" i="1"/>
  <c r="AA882" i="1"/>
  <c r="AC882" i="1"/>
  <c r="AD882" i="1" s="true"/>
  <c r="T883" i="1"/>
  <c r="U883" i="1"/>
  <c r="AC883" i="1" s="true"/>
  <c r="AD883" i="1" s="true"/>
  <c r="V883" i="1"/>
  <c r="W883" i="1"/>
  <c r="AB883" i="1" s="true"/>
  <c r="X883" i="1"/>
  <c r="Y883" i="1"/>
  <c r="AA883" i="1"/>
  <c r="T884" i="1"/>
  <c r="U884" i="1"/>
  <c r="V884" i="1"/>
  <c r="W884" i="1"/>
  <c r="AB884" i="1" s="true"/>
  <c r="X884" i="1"/>
  <c r="Y884" i="1"/>
  <c r="AA884" i="1"/>
  <c r="T885" i="1"/>
  <c r="U885" i="1"/>
  <c r="V885" i="1"/>
  <c r="W885" i="1"/>
  <c r="AB885" i="1" s="true"/>
  <c r="X885" i="1"/>
  <c r="Y885" i="1"/>
  <c r="AA885" i="1"/>
  <c r="T886" i="1"/>
  <c r="U886" i="1"/>
  <c r="V886" i="1"/>
  <c r="W886" i="1"/>
  <c r="AB886" i="1" s="true"/>
  <c r="X886" i="1"/>
  <c r="Y886" i="1"/>
  <c r="AA886" i="1"/>
  <c r="T887" i="1"/>
  <c r="U887" i="1"/>
  <c r="V887" i="1"/>
  <c r="W887" i="1"/>
  <c r="AB887" i="1" s="true"/>
  <c r="X887" i="1"/>
  <c r="Y887" i="1"/>
  <c r="AA887" i="1"/>
  <c r="T888" i="1"/>
  <c r="U888" i="1"/>
  <c r="V888" i="1"/>
  <c r="W888" i="1"/>
  <c r="AB888" i="1" s="true"/>
  <c r="X888" i="1"/>
  <c r="Y888" i="1"/>
  <c r="AA888" i="1"/>
  <c r="T889" i="1"/>
  <c r="U889" i="1"/>
  <c r="V889" i="1"/>
  <c r="W889" i="1"/>
  <c r="AB889" i="1" s="true"/>
  <c r="X889" i="1"/>
  <c r="Y889" i="1"/>
  <c r="AA889" i="1"/>
  <c r="T890" i="1"/>
  <c r="U890" i="1"/>
  <c r="V890" i="1"/>
  <c r="W890" i="1"/>
  <c r="AB890" i="1" s="true"/>
  <c r="X890" i="1"/>
  <c r="Y890" i="1"/>
  <c r="AA890" i="1"/>
  <c r="T891" i="1"/>
  <c r="U891" i="1"/>
  <c r="V891" i="1"/>
  <c r="W891" i="1"/>
  <c r="AB891" i="1" s="true"/>
  <c r="X891" i="1"/>
  <c r="Y891" i="1"/>
  <c r="AA891" i="1"/>
  <c r="T892" i="1"/>
  <c r="U892" i="1"/>
  <c r="S892" i="1" s="true"/>
  <c r="V892" i="1"/>
  <c r="W892" i="1"/>
  <c r="X892" i="1"/>
  <c r="Y892" i="1"/>
  <c r="AA892" i="1"/>
  <c r="AB892" i="1"/>
  <c r="AC892" i="1"/>
  <c r="T893" i="1"/>
  <c r="U893" i="1"/>
  <c r="V893" i="1"/>
  <c r="W893" i="1"/>
  <c r="AB893" i="1" s="true"/>
  <c r="X893" i="1"/>
  <c r="Y893" i="1"/>
  <c r="AA893" i="1"/>
  <c r="T894" i="1"/>
  <c r="U894" i="1"/>
  <c r="V894" i="1"/>
  <c r="W894" i="1"/>
  <c r="AB894" i="1" s="true"/>
  <c r="X894" i="1"/>
  <c r="Y894" i="1"/>
  <c r="AA894" i="1"/>
  <c r="T895" i="1"/>
  <c r="U895" i="1"/>
  <c r="S895" i="1" s="true"/>
  <c r="V895" i="1"/>
  <c r="W895" i="1"/>
  <c r="AB895" i="1" s="true"/>
  <c r="X895" i="1"/>
  <c r="Y895" i="1"/>
  <c r="AA895" i="1"/>
  <c r="AC895" i="1"/>
  <c r="S896" i="1"/>
  <c r="T896" i="1"/>
  <c r="U896" i="1"/>
  <c r="V896" i="1"/>
  <c r="W896" i="1"/>
  <c r="AB896" i="1" s="true"/>
  <c r="X896" i="1"/>
  <c r="Y896" i="1"/>
  <c r="AA896" i="1"/>
  <c r="AC896" i="1"/>
  <c r="T897" i="1"/>
  <c r="U897" i="1"/>
  <c r="V897" i="1"/>
  <c r="W897" i="1"/>
  <c r="AB897" i="1" s="true"/>
  <c r="X897" i="1"/>
  <c r="Y897" i="1"/>
  <c r="AA897" i="1"/>
  <c r="T898" i="1"/>
  <c r="U898" i="1"/>
  <c r="V898" i="1"/>
  <c r="W898" i="1"/>
  <c r="AB898" i="1" s="true"/>
  <c r="X898" i="1"/>
  <c r="Y898" i="1"/>
  <c r="AA898" i="1"/>
  <c r="T899" i="1"/>
  <c r="U899" i="1"/>
  <c r="V899" i="1"/>
  <c r="W899" i="1"/>
  <c r="AB899" i="1" s="true"/>
  <c r="X899" i="1"/>
  <c r="Y899" i="1"/>
  <c r="AA899" i="1"/>
  <c r="T900" i="1"/>
  <c r="U900" i="1"/>
  <c r="AC900" i="1" s="true"/>
  <c r="V900" i="1"/>
  <c r="W900" i="1"/>
  <c r="AB900" i="1" s="true"/>
  <c r="X900" i="1"/>
  <c r="Y900" i="1"/>
  <c r="AA900" i="1"/>
  <c r="T901" i="1"/>
  <c r="U901" i="1"/>
  <c r="AC901" i="1" s="true"/>
  <c r="V901" i="1"/>
  <c r="W901" i="1"/>
  <c r="AB901" i="1" s="true"/>
  <c r="X901" i="1"/>
  <c r="Y901" i="1"/>
  <c r="AA901" i="1"/>
  <c r="T902" i="1"/>
  <c r="U902" i="1"/>
  <c r="V902" i="1"/>
  <c r="W902" i="1"/>
  <c r="AB902" i="1" s="true"/>
  <c r="X902" i="1"/>
  <c r="Y902" i="1"/>
  <c r="AA902" i="1"/>
  <c r="S903" i="1"/>
  <c r="T903" i="1"/>
  <c r="U903" i="1"/>
  <c r="AC903" i="1" s="true"/>
  <c r="V903" i="1"/>
  <c r="W903" i="1"/>
  <c r="AB903" i="1" s="true"/>
  <c r="X903" i="1"/>
  <c r="Y903" i="1"/>
  <c r="AA903" i="1"/>
  <c r="T904" i="1"/>
  <c r="U904" i="1"/>
  <c r="V904" i="1"/>
  <c r="W904" i="1"/>
  <c r="AB904" i="1" s="true"/>
  <c r="X904" i="1"/>
  <c r="Y904" i="1"/>
  <c r="AA904" i="1"/>
  <c r="T905" i="1"/>
  <c r="U905" i="1"/>
  <c r="V905" i="1"/>
  <c r="W905" i="1"/>
  <c r="AB905" i="1" s="true"/>
  <c r="X905" i="1"/>
  <c r="Y905" i="1"/>
  <c r="AA905" i="1"/>
  <c r="T906" i="1"/>
  <c r="U906" i="1"/>
  <c r="V906" i="1"/>
  <c r="W906" i="1"/>
  <c r="AB906" i="1" s="true"/>
  <c r="X906" i="1"/>
  <c r="Y906" i="1"/>
  <c r="AA906" i="1"/>
  <c r="T907" i="1"/>
  <c r="U907" i="1"/>
  <c r="V907" i="1"/>
  <c r="W907" i="1"/>
  <c r="AB907" i="1" s="true"/>
  <c r="X907" i="1"/>
  <c r="Y907" i="1"/>
  <c r="AA907" i="1"/>
  <c r="T908" i="1"/>
  <c r="U908" i="1"/>
  <c r="S908" i="1" s="true"/>
  <c r="V908" i="1"/>
  <c r="W908" i="1"/>
  <c r="AB908" i="1" s="true"/>
  <c r="X908" i="1"/>
  <c r="Y908" i="1"/>
  <c r="AA908" i="1"/>
  <c r="AC908" i="1"/>
  <c r="AD908" i="1" s="true"/>
  <c r="T909" i="1"/>
  <c r="U909" i="1"/>
  <c r="V909" i="1"/>
  <c r="W909" i="1"/>
  <c r="AB909" i="1" s="true"/>
  <c r="X909" i="1"/>
  <c r="Y909" i="1"/>
  <c r="AA909" i="1"/>
  <c r="T910" i="1"/>
  <c r="U910" i="1"/>
  <c r="AC910" i="1" s="true"/>
  <c r="V910" i="1"/>
  <c r="W910" i="1"/>
  <c r="AB910" i="1" s="true"/>
  <c r="X910" i="1"/>
  <c r="Y910" i="1"/>
  <c r="AA910" i="1"/>
  <c r="T911" i="1"/>
  <c r="U911" i="1"/>
  <c r="V911" i="1"/>
  <c r="W911" i="1"/>
  <c r="AB911" i="1" s="true"/>
  <c r="X911" i="1"/>
  <c r="Y911" i="1"/>
  <c r="AA911" i="1"/>
  <c r="T912" i="1"/>
  <c r="U912" i="1"/>
  <c r="S912" i="1" s="true"/>
  <c r="V912" i="1"/>
  <c r="W912" i="1"/>
  <c r="AB912" i="1" s="true"/>
  <c r="X912" i="1"/>
  <c r="Y912" i="1"/>
  <c r="AA912" i="1"/>
  <c r="T913" i="1"/>
  <c r="U913" i="1"/>
  <c r="AC913" i="1" s="true"/>
  <c r="V913" i="1"/>
  <c r="W913" i="1"/>
  <c r="AB913" i="1" s="true"/>
  <c r="X913" i="1"/>
  <c r="Y913" i="1"/>
  <c r="AA913" i="1"/>
  <c r="T914" i="1"/>
  <c r="U914" i="1"/>
  <c r="V914" i="1"/>
  <c r="W914" i="1"/>
  <c r="AB914" i="1" s="true"/>
  <c r="X914" i="1"/>
  <c r="Y914" i="1"/>
  <c r="AA914" i="1"/>
  <c r="T915" i="1"/>
  <c r="U915" i="1"/>
  <c r="V915" i="1"/>
  <c r="W915" i="1"/>
  <c r="AB915" i="1" s="true"/>
  <c r="X915" i="1"/>
  <c r="Y915" i="1"/>
  <c r="AA915" i="1"/>
  <c r="T916" i="1"/>
  <c r="U916" i="1"/>
  <c r="V916" i="1"/>
  <c r="W916" i="1"/>
  <c r="AB916" i="1" s="true"/>
  <c r="X916" i="1"/>
  <c r="Y916" i="1"/>
  <c r="AA916" i="1"/>
  <c r="T917" i="1"/>
  <c r="U917" i="1"/>
  <c r="AC917" i="1" s="true"/>
  <c r="V917" i="1"/>
  <c r="W917" i="1"/>
  <c r="AB917" i="1" s="true"/>
  <c r="X917" i="1"/>
  <c r="Y917" i="1"/>
  <c r="AA917" i="1"/>
  <c r="T918" i="1"/>
  <c r="U918" i="1"/>
  <c r="V918" i="1"/>
  <c r="W918" i="1"/>
  <c r="X918" i="1"/>
  <c r="Y918" i="1"/>
  <c r="AA918" i="1"/>
  <c r="AB918" i="1"/>
  <c r="S919" i="1"/>
  <c r="T919" i="1"/>
  <c r="U919" i="1"/>
  <c r="AC919" i="1" s="true"/>
  <c r="V919" i="1"/>
  <c r="W919" i="1"/>
  <c r="X919" i="1"/>
  <c r="Y919" i="1"/>
  <c r="AA919" i="1"/>
  <c r="AB919" i="1"/>
  <c r="T920" i="1"/>
  <c r="U920" i="1"/>
  <c r="V920" i="1"/>
  <c r="W920" i="1"/>
  <c r="AB920" i="1" s="true"/>
  <c r="X920" i="1"/>
  <c r="Y920" i="1"/>
  <c r="AA920" i="1"/>
  <c r="T921" i="1"/>
  <c r="U921" i="1"/>
  <c r="V921" i="1"/>
  <c r="W921" i="1"/>
  <c r="AB921" i="1" s="true"/>
  <c r="X921" i="1"/>
  <c r="Y921" i="1"/>
  <c r="AA921" i="1"/>
  <c r="T922" i="1"/>
  <c r="U922" i="1"/>
  <c r="V922" i="1"/>
  <c r="W922" i="1"/>
  <c r="AB922" i="1" s="true"/>
  <c r="X922" i="1"/>
  <c r="Y922" i="1"/>
  <c r="AA922" i="1"/>
  <c r="T923" i="1"/>
  <c r="U923" i="1"/>
  <c r="V923" i="1"/>
  <c r="W923" i="1"/>
  <c r="AB923" i="1" s="true"/>
  <c r="X923" i="1"/>
  <c r="Y923" i="1"/>
  <c r="AA923" i="1"/>
  <c r="T924" i="1"/>
  <c r="U924" i="1"/>
  <c r="V924" i="1"/>
  <c r="W924" i="1"/>
  <c r="X924" i="1"/>
  <c r="Y924" i="1"/>
  <c r="AA924" i="1"/>
  <c r="AB924" i="1"/>
  <c r="T925" i="1"/>
  <c r="U925" i="1"/>
  <c r="V925" i="1"/>
  <c r="W925" i="1"/>
  <c r="X925" i="1"/>
  <c r="Y925" i="1"/>
  <c r="AA925" i="1"/>
  <c r="AB925" i="1"/>
  <c r="T926" i="1"/>
  <c r="U926" i="1"/>
  <c r="AC926" i="1" s="true"/>
  <c r="V926" i="1"/>
  <c r="W926" i="1"/>
  <c r="AB926" i="1" s="true"/>
  <c r="X926" i="1"/>
  <c r="Y926" i="1"/>
  <c r="AA926" i="1"/>
  <c r="T927" i="1"/>
  <c r="U927" i="1"/>
  <c r="V927" i="1"/>
  <c r="W927" i="1"/>
  <c r="X927" i="1"/>
  <c r="Y927" i="1"/>
  <c r="AA927" i="1"/>
  <c r="AB927" i="1"/>
  <c r="T928" i="1"/>
  <c r="U928" i="1"/>
  <c r="V928" i="1"/>
  <c r="W928" i="1"/>
  <c r="AB928" i="1" s="true"/>
  <c r="X928" i="1"/>
  <c r="Y928" i="1"/>
  <c r="AA928" i="1"/>
  <c r="T929" i="1"/>
  <c r="U929" i="1"/>
  <c r="V929" i="1"/>
  <c r="W929" i="1"/>
  <c r="AB929" i="1" s="true"/>
  <c r="X929" i="1"/>
  <c r="Y929" i="1"/>
  <c r="AA929" i="1"/>
  <c r="T930" i="1"/>
  <c r="U930" i="1"/>
  <c r="AC930" i="1" s="true"/>
  <c r="V930" i="1"/>
  <c r="W930" i="1"/>
  <c r="AB930" i="1" s="true"/>
  <c r="X930" i="1"/>
  <c r="Y930" i="1"/>
  <c r="AA930" i="1"/>
  <c r="T931" i="1"/>
  <c r="U931" i="1"/>
  <c r="S931" i="1" s="true"/>
  <c r="V931" i="1"/>
  <c r="W931" i="1"/>
  <c r="AB931" i="1" s="true"/>
  <c r="X931" i="1"/>
  <c r="Y931" i="1"/>
  <c r="AA931" i="1"/>
  <c r="AC931" i="1"/>
  <c r="AD931" i="1" s="true"/>
  <c r="T932" i="1"/>
  <c r="U932" i="1"/>
  <c r="V932" i="1"/>
  <c r="W932" i="1"/>
  <c r="AB932" i="1" s="true"/>
  <c r="X932" i="1"/>
  <c r="Y932" i="1"/>
  <c r="AA932" i="1"/>
  <c r="T933" i="1"/>
  <c r="U933" i="1"/>
  <c r="V933" i="1"/>
  <c r="W933" i="1"/>
  <c r="AB933" i="1" s="true"/>
  <c r="X933" i="1"/>
  <c r="Y933" i="1"/>
  <c r="AA933" i="1"/>
  <c r="T934" i="1"/>
  <c r="U934" i="1"/>
  <c r="AC934" i="1" s="true"/>
  <c r="V934" i="1"/>
  <c r="W934" i="1"/>
  <c r="AB934" i="1" s="true"/>
  <c r="X934" i="1"/>
  <c r="Y934" i="1"/>
  <c r="AA934" i="1"/>
  <c r="T935" i="1"/>
  <c r="U935" i="1"/>
  <c r="V935" i="1"/>
  <c r="W935" i="1"/>
  <c r="AB935" i="1" s="true"/>
  <c r="X935" i="1"/>
  <c r="Y935" i="1"/>
  <c r="AA935" i="1"/>
  <c r="S936" i="1"/>
  <c r="T936" i="1"/>
  <c r="U936" i="1"/>
  <c r="AC936" i="1" s="true"/>
  <c r="V936" i="1"/>
  <c r="W936" i="1"/>
  <c r="AB936" i="1" s="true"/>
  <c r="X936" i="1"/>
  <c r="Y936" i="1"/>
  <c r="AA936" i="1"/>
  <c r="T937" i="1"/>
  <c r="U937" i="1"/>
  <c r="V937" i="1"/>
  <c r="W937" i="1"/>
  <c r="AB937" i="1" s="true"/>
  <c r="X937" i="1"/>
  <c r="Y937" i="1"/>
  <c r="AA937" i="1"/>
  <c r="T938" i="1"/>
  <c r="U938" i="1"/>
  <c r="V938" i="1"/>
  <c r="W938" i="1"/>
  <c r="AB938" i="1" s="true"/>
  <c r="X938" i="1"/>
  <c r="Y938" i="1"/>
  <c r="AA938" i="1"/>
  <c r="T939" i="1"/>
  <c r="U939" i="1"/>
  <c r="V939" i="1"/>
  <c r="W939" i="1"/>
  <c r="AB939" i="1" s="true"/>
  <c r="X939" i="1"/>
  <c r="Y939" i="1"/>
  <c r="AA939" i="1"/>
  <c r="S940" i="1"/>
  <c r="T940" i="1"/>
  <c r="U940" i="1"/>
  <c r="AC940" i="1" s="true"/>
  <c r="AD940" i="1" s="true"/>
  <c r="V940" i="1"/>
  <c r="W940" i="1"/>
  <c r="AB940" i="1" s="true"/>
  <c r="X940" i="1"/>
  <c r="Y940" i="1"/>
  <c r="AA940" i="1"/>
  <c r="T941" i="1"/>
  <c r="U941" i="1"/>
  <c r="AC941" i="1" s="true"/>
  <c r="V941" i="1"/>
  <c r="W941" i="1"/>
  <c r="AB941" i="1" s="true"/>
  <c r="X941" i="1"/>
  <c r="Y941" i="1"/>
  <c r="AA941" i="1"/>
  <c r="AD941" i="1"/>
  <c r="T942" i="1"/>
  <c r="U942" i="1"/>
  <c r="AC942" i="1" s="true"/>
  <c r="V942" i="1"/>
  <c r="W942" i="1"/>
  <c r="AB942" i="1" s="true"/>
  <c r="X942" i="1"/>
  <c r="Y942" i="1"/>
  <c r="AA942" i="1"/>
  <c r="T943" i="1"/>
  <c r="U943" i="1"/>
  <c r="AC943" i="1" s="true"/>
  <c r="V943" i="1"/>
  <c r="W943" i="1"/>
  <c r="AB943" i="1" s="true"/>
  <c r="X943" i="1"/>
  <c r="Y943" i="1"/>
  <c r="AA943" i="1"/>
  <c r="T944" i="1"/>
  <c r="U944" i="1"/>
  <c r="V944" i="1"/>
  <c r="W944" i="1"/>
  <c r="AB944" i="1" s="true"/>
  <c r="X944" i="1"/>
  <c r="Y944" i="1"/>
  <c r="AA944" i="1"/>
  <c r="T945" i="1"/>
  <c r="U945" i="1"/>
  <c r="S945" i="1" s="true"/>
  <c r="V945" i="1"/>
  <c r="W945" i="1"/>
  <c r="AB945" i="1" s="true"/>
  <c r="X945" i="1"/>
  <c r="Y945" i="1"/>
  <c r="AA945" i="1"/>
  <c r="AC945" i="1"/>
  <c r="T946" i="1"/>
  <c r="U946" i="1"/>
  <c r="S946" i="1" s="true"/>
  <c r="V946" i="1"/>
  <c r="W946" i="1"/>
  <c r="AB946" i="1" s="true"/>
  <c r="X946" i="1"/>
  <c r="Y946" i="1"/>
  <c r="AA946" i="1"/>
  <c r="AC946" i="1"/>
  <c r="T947" i="1"/>
  <c r="U947" i="1"/>
  <c r="S947" i="1" s="true"/>
  <c r="V947" i="1"/>
  <c r="W947" i="1"/>
  <c r="X947" i="1"/>
  <c r="Y947" i="1"/>
  <c r="AA947" i="1"/>
  <c r="AB947" i="1"/>
  <c r="AC947" i="1"/>
  <c r="T948" i="1"/>
  <c r="U948" i="1"/>
  <c r="V948" i="1"/>
  <c r="W948" i="1"/>
  <c r="AB948" i="1" s="true"/>
  <c r="X948" i="1"/>
  <c r="Y948" i="1"/>
  <c r="AA948" i="1"/>
  <c r="T949" i="1"/>
  <c r="U949" i="1"/>
  <c r="V949" i="1"/>
  <c r="W949" i="1"/>
  <c r="AB949" i="1" s="true"/>
  <c r="X949" i="1"/>
  <c r="Y949" i="1"/>
  <c r="AA949" i="1"/>
  <c r="S950" i="1"/>
  <c r="T950" i="1"/>
  <c r="U950" i="1"/>
  <c r="AC950" i="1" s="true"/>
  <c r="V950" i="1"/>
  <c r="W950" i="1"/>
  <c r="AB950" i="1" s="true"/>
  <c r="AD950" i="1" s="true"/>
  <c r="X950" i="1"/>
  <c r="Y950" i="1"/>
  <c r="AA950" i="1"/>
  <c r="T951" i="1"/>
  <c r="U951" i="1"/>
  <c r="AC951" i="1" s="true"/>
  <c r="AD951" i="1" s="true"/>
  <c r="V951" i="1"/>
  <c r="W951" i="1"/>
  <c r="AB951" i="1" s="true"/>
  <c r="X951" i="1"/>
  <c r="Y951" i="1"/>
  <c r="AA951" i="1"/>
  <c r="T952" i="1"/>
  <c r="U952" i="1"/>
  <c r="V952" i="1"/>
  <c r="W952" i="1"/>
  <c r="AB952" i="1" s="true"/>
  <c r="X952" i="1"/>
  <c r="Y952" i="1"/>
  <c r="AA952" i="1"/>
  <c r="T953" i="1"/>
  <c r="U953" i="1"/>
  <c r="V953" i="1"/>
  <c r="W953" i="1"/>
  <c r="AB953" i="1" s="true"/>
  <c r="X953" i="1"/>
  <c r="Y953" i="1"/>
  <c r="AA953" i="1"/>
  <c r="T954" i="1"/>
  <c r="U954" i="1"/>
  <c r="AC954" i="1" s="true"/>
  <c r="V954" i="1"/>
  <c r="W954" i="1"/>
  <c r="AB954" i="1" s="true"/>
  <c r="X954" i="1"/>
  <c r="Y954" i="1"/>
  <c r="AA954" i="1"/>
  <c r="T955" i="1"/>
  <c r="U955" i="1"/>
  <c r="V955" i="1"/>
  <c r="W955" i="1"/>
  <c r="AB955" i="1" s="true"/>
  <c r="X955" i="1"/>
  <c r="Y955" i="1"/>
  <c r="AA955" i="1"/>
  <c r="T956" i="1"/>
  <c r="U956" i="1"/>
  <c r="V956" i="1"/>
  <c r="W956" i="1"/>
  <c r="AB956" i="1" s="true"/>
  <c r="X956" i="1"/>
  <c r="Y956" i="1"/>
  <c r="AA956" i="1"/>
  <c r="T957" i="1"/>
  <c r="U957" i="1"/>
  <c r="V957" i="1"/>
  <c r="W957" i="1"/>
  <c r="X957" i="1"/>
  <c r="Y957" i="1"/>
  <c r="AA957" i="1"/>
  <c r="AB957" i="1"/>
  <c r="T958" i="1"/>
  <c r="U958" i="1"/>
  <c r="V958" i="1"/>
  <c r="W958" i="1"/>
  <c r="AB958" i="1" s="true"/>
  <c r="X958" i="1"/>
  <c r="Y958" i="1"/>
  <c r="AA958" i="1"/>
  <c r="T959" i="1"/>
  <c r="U959" i="1"/>
  <c r="V959" i="1"/>
  <c r="W959" i="1"/>
  <c r="AB959" i="1" s="true"/>
  <c r="X959" i="1"/>
  <c r="Y959" i="1"/>
  <c r="AA959" i="1"/>
  <c r="S960" i="1"/>
  <c r="T960" i="1"/>
  <c r="U960" i="1"/>
  <c r="AC960" i="1" s="true"/>
  <c r="V960" i="1"/>
  <c r="W960" i="1"/>
  <c r="X960" i="1"/>
  <c r="Y960" i="1"/>
  <c r="AA960" i="1"/>
  <c r="AB960" i="1"/>
  <c r="S961" i="1"/>
  <c r="T961" i="1"/>
  <c r="U961" i="1"/>
  <c r="V961" i="1"/>
  <c r="W961" i="1"/>
  <c r="AB961" i="1" s="true"/>
  <c r="X961" i="1"/>
  <c r="Y961" i="1"/>
  <c r="AA961" i="1"/>
  <c r="AC961" i="1"/>
  <c r="T962" i="1"/>
  <c r="U962" i="1"/>
  <c r="V962" i="1"/>
  <c r="W962" i="1"/>
  <c r="AB962" i="1" s="true"/>
  <c r="X962" i="1"/>
  <c r="Y962" i="1"/>
  <c r="AA962" i="1"/>
  <c r="T963" i="1"/>
  <c r="U963" i="1"/>
  <c r="V963" i="1"/>
  <c r="W963" i="1"/>
  <c r="AB963" i="1" s="true"/>
  <c r="X963" i="1"/>
  <c r="Y963" i="1"/>
  <c r="AA963" i="1"/>
  <c r="T964" i="1"/>
  <c r="U964" i="1"/>
  <c r="S964" i="1" s="true"/>
  <c r="V964" i="1"/>
  <c r="W964" i="1"/>
  <c r="AB964" i="1" s="true"/>
  <c r="X964" i="1"/>
  <c r="Y964" i="1"/>
  <c r="AA964" i="1"/>
  <c r="AC964" i="1"/>
  <c r="S965" i="1"/>
  <c r="T965" i="1"/>
  <c r="U965" i="1"/>
  <c r="AC965" i="1" s="true"/>
  <c r="V965" i="1"/>
  <c r="W965" i="1"/>
  <c r="AB965" i="1" s="true"/>
  <c r="X965" i="1"/>
  <c r="Y965" i="1"/>
  <c r="AA965" i="1"/>
  <c r="T966" i="1"/>
  <c r="U966" i="1"/>
  <c r="V966" i="1"/>
  <c r="W966" i="1"/>
  <c r="AB966" i="1" s="true"/>
  <c r="X966" i="1"/>
  <c r="Y966" i="1"/>
  <c r="AA966" i="1"/>
  <c r="T967" i="1"/>
  <c r="U967" i="1"/>
  <c r="V967" i="1"/>
  <c r="W967" i="1"/>
  <c r="AB967" i="1" s="true"/>
  <c r="X967" i="1"/>
  <c r="Y967" i="1"/>
  <c r="AA967" i="1"/>
  <c r="T968" i="1"/>
  <c r="U968" i="1"/>
  <c r="V968" i="1"/>
  <c r="W968" i="1"/>
  <c r="AB968" i="1" s="true"/>
  <c r="X968" i="1"/>
  <c r="Y968" i="1"/>
  <c r="AA968" i="1"/>
  <c r="T969" i="1"/>
  <c r="U969" i="1"/>
  <c r="S969" i="1" s="true"/>
  <c r="V969" i="1"/>
  <c r="W969" i="1"/>
  <c r="AB969" i="1" s="true"/>
  <c r="X969" i="1"/>
  <c r="Y969" i="1"/>
  <c r="AA969" i="1"/>
  <c r="AC969" i="1"/>
  <c r="AD969" i="1" s="true"/>
  <c r="T970" i="1"/>
  <c r="U970" i="1"/>
  <c r="V970" i="1"/>
  <c r="W970" i="1"/>
  <c r="AB970" i="1" s="true"/>
  <c r="X970" i="1"/>
  <c r="Y970" i="1"/>
  <c r="AA970" i="1"/>
  <c r="T971" i="1"/>
  <c r="U971" i="1"/>
  <c r="AC971" i="1" s="true"/>
  <c r="V971" i="1"/>
  <c r="W971" i="1"/>
  <c r="AB971" i="1" s="true"/>
  <c r="X971" i="1"/>
  <c r="Y971" i="1"/>
  <c r="AA971" i="1"/>
  <c r="T972" i="1"/>
  <c r="U972" i="1"/>
  <c r="V972" i="1"/>
  <c r="W972" i="1"/>
  <c r="AB972" i="1" s="true"/>
  <c r="X972" i="1"/>
  <c r="Y972" i="1"/>
  <c r="AA972" i="1"/>
  <c r="T973" i="1"/>
  <c r="U973" i="1"/>
  <c r="V973" i="1"/>
  <c r="W973" i="1"/>
  <c r="AB973" i="1" s="true"/>
  <c r="X973" i="1"/>
  <c r="Y973" i="1"/>
  <c r="AA973" i="1"/>
  <c r="T974" i="1"/>
  <c r="U974" i="1"/>
  <c r="S974" i="1" s="true"/>
  <c r="V974" i="1"/>
  <c r="W974" i="1"/>
  <c r="AB974" i="1" s="true"/>
  <c r="X974" i="1"/>
  <c r="Y974" i="1"/>
  <c r="AA974" i="1"/>
  <c r="AC974" i="1"/>
  <c r="T975" i="1"/>
  <c r="U975" i="1"/>
  <c r="S975" i="1" s="true"/>
  <c r="V975" i="1"/>
  <c r="W975" i="1"/>
  <c r="AB975" i="1" s="true"/>
  <c r="AD975" i="1" s="true"/>
  <c r="X975" i="1"/>
  <c r="Y975" i="1"/>
  <c r="AA975" i="1"/>
  <c r="AC975" i="1"/>
  <c r="T976" i="1"/>
  <c r="U976" i="1"/>
  <c r="V976" i="1"/>
  <c r="W976" i="1"/>
  <c r="AB976" i="1" s="true"/>
  <c r="X976" i="1"/>
  <c r="Y976" i="1"/>
  <c r="AA976" i="1"/>
  <c r="T977" i="1"/>
  <c r="U977" i="1"/>
  <c r="V977" i="1"/>
  <c r="W977" i="1"/>
  <c r="AB977" i="1" s="true"/>
  <c r="X977" i="1"/>
  <c r="Y977" i="1"/>
  <c r="AA977" i="1"/>
  <c r="T978" i="1"/>
  <c r="U978" i="1"/>
  <c r="V978" i="1"/>
  <c r="W978" i="1"/>
  <c r="AB978" i="1" s="true"/>
  <c r="X978" i="1"/>
  <c r="Y978" i="1"/>
  <c r="AA978" i="1"/>
  <c r="T979" i="1"/>
  <c r="U979" i="1"/>
  <c r="AC979" i="1" s="true"/>
  <c r="V979" i="1"/>
  <c r="W979" i="1"/>
  <c r="AB979" i="1" s="true"/>
  <c r="X979" i="1"/>
  <c r="Y979" i="1"/>
  <c r="AA979" i="1"/>
  <c r="T980" i="1"/>
  <c r="U980" i="1"/>
  <c r="V980" i="1"/>
  <c r="W980" i="1"/>
  <c r="X980" i="1"/>
  <c r="Y980" i="1"/>
  <c r="AA980" i="1"/>
  <c r="AB980" i="1"/>
  <c r="T981" i="1"/>
  <c r="U981" i="1"/>
  <c r="V981" i="1"/>
  <c r="W981" i="1"/>
  <c r="AB981" i="1" s="true"/>
  <c r="X981" i="1"/>
  <c r="Y981" i="1"/>
  <c r="AA981" i="1"/>
  <c r="T982" i="1"/>
  <c r="U982" i="1"/>
  <c r="V982" i="1"/>
  <c r="W982" i="1"/>
  <c r="X982" i="1"/>
  <c r="Y982" i="1"/>
  <c r="AA982" i="1"/>
  <c r="AB982" i="1"/>
  <c r="T983" i="1"/>
  <c r="U983" i="1"/>
  <c r="S983" i="1" s="true"/>
  <c r="V983" i="1"/>
  <c r="W983" i="1"/>
  <c r="AB983" i="1" s="true"/>
  <c r="X983" i="1"/>
  <c r="Y983" i="1"/>
  <c r="AA983" i="1"/>
  <c r="AC983" i="1"/>
  <c r="AD983" i="1"/>
  <c r="S984" i="1"/>
  <c r="T984" i="1"/>
  <c r="U984" i="1"/>
  <c r="AC984" i="1" s="true"/>
  <c r="V984" i="1"/>
  <c r="W984" i="1"/>
  <c r="AB984" i="1" s="true"/>
  <c r="X984" i="1"/>
  <c r="Y984" i="1"/>
  <c r="AA984" i="1"/>
  <c r="T985" i="1"/>
  <c r="U985" i="1"/>
  <c r="V985" i="1"/>
  <c r="W985" i="1"/>
  <c r="AB985" i="1" s="true"/>
  <c r="X985" i="1"/>
  <c r="Y985" i="1"/>
  <c r="AA985" i="1"/>
  <c r="T986" i="1"/>
  <c r="U986" i="1"/>
  <c r="S986" i="1" s="true"/>
  <c r="V986" i="1"/>
  <c r="W986" i="1"/>
  <c r="AB986" i="1" s="true"/>
  <c r="X986" i="1"/>
  <c r="Y986" i="1"/>
  <c r="AA986" i="1"/>
  <c r="AC986" i="1"/>
  <c r="AD986" i="1" s="true"/>
  <c r="T987" i="1"/>
  <c r="U987" i="1"/>
  <c r="AC987" i="1" s="true"/>
  <c r="AD987" i="1" s="true"/>
  <c r="V987" i="1"/>
  <c r="W987" i="1"/>
  <c r="AB987" i="1" s="true"/>
  <c r="X987" i="1"/>
  <c r="Y987" i="1"/>
  <c r="AA987" i="1"/>
  <c r="T988" i="1"/>
  <c r="U988" i="1"/>
  <c r="AC988" i="1" s="true"/>
  <c r="V988" i="1"/>
  <c r="W988" i="1"/>
  <c r="AB988" i="1" s="true"/>
  <c r="X988" i="1"/>
  <c r="Y988" i="1"/>
  <c r="AA988" i="1"/>
  <c r="T989" i="1"/>
  <c r="U989" i="1"/>
  <c r="V989" i="1"/>
  <c r="W989" i="1"/>
  <c r="AB989" i="1" s="true"/>
  <c r="X989" i="1"/>
  <c r="Y989" i="1"/>
  <c r="AA989" i="1"/>
  <c r="T990" i="1"/>
  <c r="U990" i="1"/>
  <c r="V990" i="1"/>
  <c r="W990" i="1"/>
  <c r="AB990" i="1" s="true"/>
  <c r="X990" i="1"/>
  <c r="Y990" i="1"/>
  <c r="AA990" i="1"/>
  <c r="T991" i="1"/>
  <c r="U991" i="1"/>
  <c r="V991" i="1"/>
  <c r="W991" i="1"/>
  <c r="X991" i="1"/>
  <c r="Y991" i="1"/>
  <c r="AA991" i="1"/>
  <c r="AB991" i="1"/>
  <c r="T992" i="1"/>
  <c r="U992" i="1"/>
  <c r="V992" i="1"/>
  <c r="W992" i="1"/>
  <c r="AB992" i="1" s="true"/>
  <c r="X992" i="1"/>
  <c r="Y992" i="1"/>
  <c r="AA992" i="1"/>
  <c r="T993" i="1"/>
  <c r="U993" i="1"/>
  <c r="V993" i="1"/>
  <c r="W993" i="1"/>
  <c r="AB993" i="1" s="true"/>
  <c r="X993" i="1"/>
  <c r="Y993" i="1"/>
  <c r="AA993" i="1"/>
  <c r="T994" i="1"/>
  <c r="U994" i="1"/>
  <c r="V994" i="1"/>
  <c r="W994" i="1"/>
  <c r="AB994" i="1" s="true"/>
  <c r="X994" i="1"/>
  <c r="Y994" i="1"/>
  <c r="AA994" i="1"/>
  <c r="T995" i="1"/>
  <c r="U995" i="1"/>
  <c r="V995" i="1"/>
  <c r="W995" i="1"/>
  <c r="AB995" i="1" s="true"/>
  <c r="X995" i="1"/>
  <c r="Y995" i="1"/>
  <c r="AA995" i="1"/>
  <c r="S996" i="1"/>
  <c r="T996" i="1"/>
  <c r="U996" i="1"/>
  <c r="V996" i="1"/>
  <c r="W996" i="1"/>
  <c r="AB996" i="1" s="true"/>
  <c r="X996" i="1"/>
  <c r="Y996" i="1"/>
  <c r="AA996" i="1"/>
  <c r="AC996" i="1"/>
  <c r="S997" i="1"/>
  <c r="T997" i="1"/>
  <c r="U997" i="1"/>
  <c r="AC997" i="1" s="true"/>
  <c r="V997" i="1"/>
  <c r="W997" i="1"/>
  <c r="X997" i="1"/>
  <c r="Y997" i="1"/>
  <c r="AA997" i="1"/>
  <c r="AB997" i="1"/>
  <c r="T998" i="1"/>
  <c r="U998" i="1"/>
  <c r="V998" i="1"/>
  <c r="W998" i="1"/>
  <c r="AB998" i="1" s="true"/>
  <c r="X998" i="1"/>
  <c r="Y998" i="1"/>
  <c r="AA998" i="1"/>
  <c r="T999" i="1"/>
  <c r="U999" i="1"/>
  <c r="V999" i="1"/>
  <c r="W999" i="1"/>
  <c r="AB999" i="1" s="true"/>
  <c r="X999" i="1"/>
  <c r="Y999" i="1"/>
  <c r="AA999" i="1"/>
  <c r="T1000" i="1"/>
  <c r="U1000" i="1"/>
  <c r="V1000" i="1"/>
  <c r="W1000" i="1"/>
  <c r="AB1000" i="1" s="true"/>
  <c r="X1000" i="1"/>
  <c r="Y1000" i="1"/>
  <c r="AA1000" i="1"/>
  <c r="T1001" i="1"/>
  <c r="U1001" i="1"/>
  <c r="V1001" i="1"/>
  <c r="W1001" i="1"/>
  <c r="AB1001" i="1" s="true"/>
  <c r="X1001" i="1"/>
  <c r="Y1001" i="1"/>
  <c r="AA1001" i="1"/>
  <c r="T1002" i="1"/>
  <c r="U1002" i="1"/>
  <c r="V1002" i="1"/>
  <c r="W1002" i="1"/>
  <c r="AB1002" i="1" s="true"/>
  <c r="X1002" i="1"/>
  <c r="Y1002" i="1"/>
  <c r="AA1002" i="1"/>
  <c r="T1003" i="1"/>
  <c r="U1003" i="1"/>
  <c r="V1003" i="1"/>
  <c r="W1003" i="1"/>
  <c r="AB1003" i="1" s="true"/>
  <c r="X1003" i="1"/>
  <c r="Y1003" i="1"/>
  <c r="AA1003" i="1"/>
  <c r="T1004" i="1"/>
  <c r="U1004" i="1"/>
  <c r="V1004" i="1"/>
  <c r="W1004" i="1"/>
  <c r="X1004" i="1"/>
  <c r="Y1004" i="1"/>
  <c r="AA1004" i="1"/>
  <c r="AB1004" i="1"/>
  <c r="T1005" i="1"/>
  <c r="U1005" i="1"/>
  <c r="V1005" i="1"/>
  <c r="W1005" i="1"/>
  <c r="AB1005" i="1" s="true"/>
  <c r="X1005" i="1"/>
  <c r="Y1005" i="1"/>
  <c r="AA1005" i="1"/>
  <c r="T1006" i="1"/>
  <c r="U1006" i="1"/>
  <c r="V1006" i="1"/>
  <c r="W1006" i="1"/>
  <c r="AB1006" i="1" s="true"/>
  <c r="X1006" i="1"/>
  <c r="Y1006" i="1"/>
  <c r="AA1006" i="1"/>
  <c r="T1007" i="1"/>
  <c r="U1007" i="1"/>
  <c r="S1007" i="1" s="true"/>
  <c r="V1007" i="1"/>
  <c r="W1007" i="1"/>
  <c r="AB1007" i="1" s="true"/>
  <c r="X1007" i="1"/>
  <c r="Y1007" i="1"/>
  <c r="AA1007" i="1"/>
  <c r="AC1007" i="1"/>
  <c r="T1008" i="1"/>
  <c r="U1008" i="1"/>
  <c r="AC1008" i="1" s="true"/>
  <c r="V1008" i="1"/>
  <c r="W1008" i="1"/>
  <c r="AB1008" i="1" s="true"/>
  <c r="X1008" i="1"/>
  <c r="Y1008" i="1"/>
  <c r="AA1008" i="1"/>
  <c r="T1009" i="1"/>
  <c r="U1009" i="1"/>
  <c r="V1009" i="1"/>
  <c r="W1009" i="1"/>
  <c r="AB1009" i="1" s="true"/>
  <c r="X1009" i="1"/>
  <c r="Y1009" i="1"/>
  <c r="AA1009" i="1"/>
  <c r="T1010" i="1"/>
  <c r="U1010" i="1"/>
  <c r="S1010" i="1" s="true"/>
  <c r="V1010" i="1"/>
  <c r="W1010" i="1"/>
  <c r="AB1010" i="1" s="true"/>
  <c r="X1010" i="1"/>
  <c r="Y1010" i="1"/>
  <c r="AA1010" i="1"/>
  <c r="AC1010" i="1"/>
  <c r="AD1010" i="1" s="true"/>
  <c r="T1011" i="1"/>
  <c r="U1011" i="1"/>
  <c r="V1011" i="1"/>
  <c r="W1011" i="1"/>
  <c r="AB1011" i="1" s="true"/>
  <c r="X1011" i="1"/>
  <c r="Y1011" i="1"/>
  <c r="AA1011" i="1"/>
  <c r="T1012" i="1"/>
  <c r="U1012" i="1"/>
  <c r="V1012" i="1"/>
  <c r="W1012" i="1"/>
  <c r="AB1012" i="1" s="true"/>
  <c r="X1012" i="1"/>
  <c r="Y1012" i="1"/>
  <c r="AA1012" i="1"/>
  <c r="T1013" i="1"/>
  <c r="U1013" i="1"/>
  <c r="V1013" i="1"/>
  <c r="W1013" i="1"/>
  <c r="AB1013" i="1" s="true"/>
  <c r="X1013" i="1"/>
  <c r="Y1013" i="1"/>
  <c r="AA1013" i="1"/>
  <c r="T1014" i="1"/>
  <c r="U1014" i="1"/>
  <c r="V1014" i="1"/>
  <c r="W1014" i="1"/>
  <c r="AB1014" i="1" s="true"/>
  <c r="X1014" i="1"/>
  <c r="Y1014" i="1"/>
  <c r="AA1014" i="1"/>
  <c r="T1015" i="1"/>
  <c r="U1015" i="1"/>
  <c r="AC1015" i="1" s="true"/>
  <c r="V1015" i="1"/>
  <c r="W1015" i="1"/>
  <c r="AB1015" i="1" s="true"/>
  <c r="X1015" i="1"/>
  <c r="Y1015" i="1"/>
  <c r="AA1015" i="1"/>
  <c r="T1016" i="1"/>
  <c r="U1016" i="1"/>
  <c r="V1016" i="1"/>
  <c r="W1016" i="1"/>
  <c r="AB1016" i="1" s="true"/>
  <c r="X1016" i="1"/>
  <c r="Y1016" i="1"/>
  <c r="AA1016" i="1"/>
  <c r="T1017" i="1"/>
  <c r="U1017" i="1"/>
  <c r="V1017" i="1"/>
  <c r="W1017" i="1"/>
  <c r="AB1017" i="1" s="true"/>
  <c r="X1017" i="1"/>
  <c r="Y1017" i="1"/>
  <c r="AA1017" i="1"/>
  <c r="T1018" i="1"/>
  <c r="U1018" i="1"/>
  <c r="V1018" i="1"/>
  <c r="W1018" i="1"/>
  <c r="AB1018" i="1" s="true"/>
  <c r="X1018" i="1"/>
  <c r="Y1018" i="1"/>
  <c r="AA1018" i="1"/>
  <c r="T1019" i="1"/>
  <c r="U1019" i="1"/>
  <c r="AC1019" i="1" s="true"/>
  <c r="V1019" i="1"/>
  <c r="W1019" i="1"/>
  <c r="X1019" i="1"/>
  <c r="Y1019" i="1"/>
  <c r="AA1019" i="1"/>
  <c r="AB1019" i="1"/>
  <c r="S1020" i="1"/>
  <c r="T1020" i="1"/>
  <c r="U1020" i="1"/>
  <c r="V1020" i="1"/>
  <c r="W1020" i="1"/>
  <c r="X1020" i="1"/>
  <c r="Y1020" i="1"/>
  <c r="AA1020" i="1"/>
  <c r="AB1020" i="1"/>
  <c r="AC1020" i="1"/>
  <c r="T1021" i="1"/>
  <c r="U1021" i="1"/>
  <c r="V1021" i="1"/>
  <c r="W1021" i="1"/>
  <c r="X1021" i="1"/>
  <c r="Y1021" i="1"/>
  <c r="AA1021" i="1"/>
  <c r="AB1021" i="1"/>
  <c r="T1022" i="1"/>
  <c r="U1022" i="1"/>
  <c r="V1022" i="1"/>
  <c r="W1022" i="1"/>
  <c r="AB1022" i="1" s="true"/>
  <c r="X1022" i="1"/>
  <c r="Y1022" i="1"/>
  <c r="AA1022" i="1"/>
  <c r="T1023" i="1"/>
  <c r="U1023" i="1"/>
  <c r="V1023" i="1"/>
  <c r="W1023" i="1"/>
  <c r="AB1023" i="1" s="true"/>
  <c r="X1023" i="1"/>
  <c r="Y1023" i="1"/>
  <c r="AA1023" i="1"/>
  <c r="T1024" i="1"/>
  <c r="U1024" i="1"/>
  <c r="AC1024" i="1" s="true"/>
  <c r="V1024" i="1"/>
  <c r="W1024" i="1"/>
  <c r="AB1024" i="1" s="true"/>
  <c r="X1024" i="1"/>
  <c r="Y1024" i="1"/>
  <c r="AA1024" i="1"/>
  <c r="T1025" i="1"/>
  <c r="U1025" i="1"/>
  <c r="V1025" i="1"/>
  <c r="W1025" i="1"/>
  <c r="AB1025" i="1" s="true"/>
  <c r="X1025" i="1"/>
  <c r="Y1025" i="1"/>
  <c r="AA1025" i="1"/>
  <c r="T1026" i="1"/>
  <c r="U1026" i="1"/>
  <c r="AC1026" i="1" s="true"/>
  <c r="V1026" i="1"/>
  <c r="W1026" i="1"/>
  <c r="AB1026" i="1" s="true"/>
  <c r="X1026" i="1"/>
  <c r="Y1026" i="1"/>
  <c r="AA1026" i="1"/>
  <c r="T1027" i="1"/>
  <c r="U1027" i="1"/>
  <c r="AC1027" i="1" s="true"/>
  <c r="V1027" i="1"/>
  <c r="W1027" i="1"/>
  <c r="AB1027" i="1" s="true"/>
  <c r="X1027" i="1"/>
  <c r="Y1027" i="1"/>
  <c r="AA1027" i="1"/>
  <c r="T1028" i="1"/>
  <c r="U1028" i="1"/>
  <c r="V1028" i="1"/>
  <c r="W1028" i="1"/>
  <c r="AB1028" i="1" s="true"/>
  <c r="X1028" i="1"/>
  <c r="Y1028" i="1"/>
  <c r="AA1028" i="1"/>
  <c r="T1029" i="1"/>
  <c r="U1029" i="1"/>
  <c r="V1029" i="1"/>
  <c r="W1029" i="1"/>
  <c r="AB1029" i="1" s="true"/>
  <c r="X1029" i="1"/>
  <c r="Y1029" i="1"/>
  <c r="AA1029" i="1"/>
  <c r="T1030" i="1"/>
  <c r="U1030" i="1"/>
  <c r="V1030" i="1"/>
  <c r="W1030" i="1"/>
  <c r="X1030" i="1"/>
  <c r="Y1030" i="1"/>
  <c r="AA1030" i="1"/>
  <c r="AB1030" i="1"/>
  <c r="S1031" i="1"/>
  <c r="T1031" i="1"/>
  <c r="U1031" i="1"/>
  <c r="AC1031" i="1" s="true"/>
  <c r="V1031" i="1"/>
  <c r="W1031" i="1"/>
  <c r="AB1031" i="1" s="true"/>
  <c r="X1031" i="1"/>
  <c r="Y1031" i="1"/>
  <c r="AA1031" i="1"/>
  <c r="T1032" i="1"/>
  <c r="U1032" i="1"/>
  <c r="V1032" i="1"/>
  <c r="W1032" i="1"/>
  <c r="AB1032" i="1" s="true"/>
  <c r="X1032" i="1"/>
  <c r="Y1032" i="1"/>
  <c r="AA1032" i="1"/>
  <c r="T1033" i="1"/>
  <c r="U1033" i="1"/>
  <c r="V1033" i="1"/>
  <c r="W1033" i="1"/>
  <c r="X1033" i="1"/>
  <c r="Y1033" i="1"/>
  <c r="AA1033" i="1"/>
  <c r="AB1033" i="1"/>
  <c r="T1034" i="1"/>
  <c r="U1034" i="1"/>
  <c r="AC1034" i="1" s="true"/>
  <c r="V1034" i="1"/>
  <c r="W1034" i="1"/>
  <c r="AB1034" i="1" s="true"/>
  <c r="X1034" i="1"/>
  <c r="Y1034" i="1"/>
  <c r="AA1034" i="1"/>
  <c r="T1035" i="1"/>
  <c r="U1035" i="1"/>
  <c r="V1035" i="1"/>
  <c r="W1035" i="1"/>
  <c r="AB1035" i="1" s="true"/>
  <c r="X1035" i="1"/>
  <c r="Y1035" i="1"/>
  <c r="AA1035" i="1"/>
  <c r="T1036" i="1"/>
  <c r="U1036" i="1"/>
  <c r="S1036" i="1" s="true"/>
  <c r="V1036" i="1"/>
  <c r="W1036" i="1"/>
  <c r="AB1036" i="1" s="true"/>
  <c r="X1036" i="1"/>
  <c r="Y1036" i="1"/>
  <c r="AA1036" i="1"/>
  <c r="AC1036" i="1"/>
  <c r="T1037" i="1"/>
  <c r="U1037" i="1"/>
  <c r="AC1037" i="1" s="true"/>
  <c r="V1037" i="1"/>
  <c r="W1037" i="1"/>
  <c r="AB1037" i="1" s="true"/>
  <c r="X1037" i="1"/>
  <c r="Y1037" i="1"/>
  <c r="AA1037" i="1"/>
  <c r="T1038" i="1"/>
  <c r="U1038" i="1"/>
  <c r="V1038" i="1"/>
  <c r="W1038" i="1"/>
  <c r="AB1038" i="1" s="true"/>
  <c r="X1038" i="1"/>
  <c r="Y1038" i="1"/>
  <c r="AA1038" i="1"/>
  <c r="T1039" i="1"/>
  <c r="U1039" i="1"/>
  <c r="V1039" i="1"/>
  <c r="W1039" i="1"/>
  <c r="AB1039" i="1" s="true"/>
  <c r="X1039" i="1"/>
  <c r="Y1039" i="1"/>
  <c r="AA1039" i="1"/>
  <c r="T1040" i="1"/>
  <c r="U1040" i="1"/>
  <c r="V1040" i="1"/>
  <c r="W1040" i="1"/>
  <c r="AB1040" i="1" s="true"/>
  <c r="X1040" i="1"/>
  <c r="Y1040" i="1"/>
  <c r="AA1040" i="1"/>
  <c r="T1041" i="1"/>
  <c r="U1041" i="1"/>
  <c r="S1041" i="1" s="true"/>
  <c r="V1041" i="1"/>
  <c r="W1041" i="1"/>
  <c r="AB1041" i="1" s="true"/>
  <c r="X1041" i="1"/>
  <c r="Y1041" i="1"/>
  <c r="AA1041" i="1"/>
  <c r="AC1041" i="1"/>
  <c r="T1042" i="1"/>
  <c r="U1042" i="1"/>
  <c r="V1042" i="1"/>
  <c r="W1042" i="1"/>
  <c r="AB1042" i="1" s="true"/>
  <c r="X1042" i="1"/>
  <c r="Y1042" i="1"/>
  <c r="AA1042" i="1"/>
  <c r="T1043" i="1"/>
  <c r="U1043" i="1"/>
  <c r="V1043" i="1"/>
  <c r="W1043" i="1"/>
  <c r="AB1043" i="1" s="true"/>
  <c r="X1043" i="1"/>
  <c r="Y1043" i="1"/>
  <c r="AA1043" i="1"/>
  <c r="T1044" i="1"/>
  <c r="U1044" i="1"/>
  <c r="AC1044" i="1" s="true"/>
  <c r="V1044" i="1"/>
  <c r="W1044" i="1"/>
  <c r="AB1044" i="1" s="true"/>
  <c r="X1044" i="1"/>
  <c r="Y1044" i="1"/>
  <c r="AA1044" i="1"/>
  <c r="T1045" i="1"/>
  <c r="U1045" i="1"/>
  <c r="V1045" i="1"/>
  <c r="W1045" i="1"/>
  <c r="X1045" i="1"/>
  <c r="Y1045" i="1"/>
  <c r="AA1045" i="1"/>
  <c r="AB1045" i="1"/>
  <c r="T1046" i="1"/>
  <c r="U1046" i="1"/>
  <c r="V1046" i="1"/>
  <c r="W1046" i="1"/>
  <c r="AB1046" i="1" s="true"/>
  <c r="X1046" i="1"/>
  <c r="Y1046" i="1"/>
  <c r="AA1046" i="1"/>
  <c r="T1047" i="1"/>
  <c r="U1047" i="1"/>
  <c r="V1047" i="1"/>
  <c r="W1047" i="1"/>
  <c r="AB1047" i="1" s="true"/>
  <c r="X1047" i="1"/>
  <c r="Y1047" i="1"/>
  <c r="AA1047" i="1"/>
  <c r="T1048" i="1"/>
  <c r="U1048" i="1"/>
  <c r="AC1048" i="1" s="true"/>
  <c r="V1048" i="1"/>
  <c r="W1048" i="1"/>
  <c r="AB1048" i="1" s="true"/>
  <c r="X1048" i="1"/>
  <c r="Y1048" i="1"/>
  <c r="AA1048" i="1"/>
  <c r="T1049" i="1"/>
  <c r="U1049" i="1"/>
  <c r="V1049" i="1"/>
  <c r="W1049" i="1"/>
  <c r="AB1049" i="1" s="true"/>
  <c r="X1049" i="1"/>
  <c r="Y1049" i="1"/>
  <c r="AA1049" i="1"/>
  <c r="T1050" i="1"/>
  <c r="U1050" i="1"/>
  <c r="V1050" i="1"/>
  <c r="W1050" i="1"/>
  <c r="AB1050" i="1" s="true"/>
  <c r="X1050" i="1"/>
  <c r="Y1050" i="1"/>
  <c r="AA1050" i="1"/>
  <c r="T1051" i="1"/>
  <c r="U1051" i="1"/>
  <c r="AC1051" i="1" s="true"/>
  <c r="V1051" i="1"/>
  <c r="W1051" i="1"/>
  <c r="AB1051" i="1" s="true"/>
  <c r="X1051" i="1"/>
  <c r="Y1051" i="1"/>
  <c r="AA1051" i="1"/>
  <c r="T1052" i="1"/>
  <c r="U1052" i="1"/>
  <c r="V1052" i="1"/>
  <c r="W1052" i="1"/>
  <c r="AB1052" i="1" s="true"/>
  <c r="X1052" i="1"/>
  <c r="Y1052" i="1"/>
  <c r="AA1052" i="1"/>
  <c r="T1053" i="1"/>
  <c r="U1053" i="1"/>
  <c r="V1053" i="1"/>
  <c r="W1053" i="1"/>
  <c r="AB1053" i="1" s="true"/>
  <c r="X1053" i="1"/>
  <c r="Y1053" i="1"/>
  <c r="AA1053" i="1"/>
  <c r="T1054" i="1"/>
  <c r="U1054" i="1"/>
  <c r="V1054" i="1"/>
  <c r="W1054" i="1"/>
  <c r="AB1054" i="1" s="true"/>
  <c r="X1054" i="1"/>
  <c r="Y1054" i="1"/>
  <c r="AA1054" i="1"/>
  <c r="T1055" i="1"/>
  <c r="U1055" i="1"/>
  <c r="V1055" i="1"/>
  <c r="W1055" i="1"/>
  <c r="AB1055" i="1" s="true"/>
  <c r="X1055" i="1"/>
  <c r="Y1055" i="1"/>
  <c r="AA1055" i="1"/>
  <c r="T1056" i="1"/>
  <c r="U1056" i="1"/>
  <c r="V1056" i="1"/>
  <c r="W1056" i="1"/>
  <c r="AB1056" i="1" s="true"/>
  <c r="X1056" i="1"/>
  <c r="Y1056" i="1"/>
  <c r="AA1056" i="1"/>
  <c r="S1057" i="1"/>
  <c r="T1057" i="1"/>
  <c r="U1057" i="1"/>
  <c r="V1057" i="1"/>
  <c r="W1057" i="1"/>
  <c r="AB1057" i="1" s="true"/>
  <c r="X1057" i="1"/>
  <c r="Y1057" i="1"/>
  <c r="AA1057" i="1"/>
  <c r="AC1057" i="1"/>
  <c r="T1058" i="1"/>
  <c r="U1058" i="1"/>
  <c r="AC1058" i="1" s="true"/>
  <c r="V1058" i="1"/>
  <c r="W1058" i="1"/>
  <c r="AB1058" i="1" s="true"/>
  <c r="X1058" i="1"/>
  <c r="Y1058" i="1"/>
  <c r="AA1058" i="1"/>
  <c r="T1059" i="1"/>
  <c r="U1059" i="1"/>
  <c r="V1059" i="1"/>
  <c r="W1059" i="1"/>
  <c r="AB1059" i="1" s="true"/>
  <c r="X1059" i="1"/>
  <c r="Y1059" i="1"/>
  <c r="AA1059" i="1"/>
  <c r="T1060" i="1"/>
  <c r="U1060" i="1"/>
  <c r="V1060" i="1"/>
  <c r="W1060" i="1"/>
  <c r="AB1060" i="1" s="true"/>
  <c r="X1060" i="1"/>
  <c r="Y1060" i="1"/>
  <c r="AA1060" i="1"/>
  <c r="T1061" i="1"/>
  <c r="U1061" i="1"/>
  <c r="AC1061" i="1" s="true"/>
  <c r="V1061" i="1"/>
  <c r="W1061" i="1"/>
  <c r="AB1061" i="1" s="true"/>
  <c r="X1061" i="1"/>
  <c r="Y1061" i="1"/>
  <c r="AA1061" i="1"/>
  <c r="S1062" i="1"/>
  <c r="T1062" i="1"/>
  <c r="U1062" i="1"/>
  <c r="AC1062" i="1" s="true"/>
  <c r="V1062" i="1"/>
  <c r="W1062" i="1"/>
  <c r="AB1062" i="1" s="true"/>
  <c r="X1062" i="1"/>
  <c r="Y1062" i="1"/>
  <c r="AA1062" i="1"/>
  <c r="T1063" i="1"/>
  <c r="U1063" i="1"/>
  <c r="S1063" i="1" s="true"/>
  <c r="V1063" i="1"/>
  <c r="W1063" i="1"/>
  <c r="AB1063" i="1" s="true"/>
  <c r="X1063" i="1"/>
  <c r="Y1063" i="1"/>
  <c r="AA1063" i="1"/>
  <c r="AC1063" i="1"/>
  <c r="AD1063" i="1" s="true"/>
  <c r="T1064" i="1"/>
  <c r="U1064" i="1"/>
  <c r="AC1064" i="1" s="true"/>
  <c r="V1064" i="1"/>
  <c r="W1064" i="1"/>
  <c r="AB1064" i="1" s="true"/>
  <c r="X1064" i="1"/>
  <c r="Y1064" i="1"/>
  <c r="AA1064" i="1"/>
  <c r="AD1064" i="1"/>
  <c r="T1065" i="1"/>
  <c r="U1065" i="1"/>
  <c r="AC1065" i="1" s="true"/>
  <c r="AD1065" i="1" s="true"/>
  <c r="V1065" i="1"/>
  <c r="W1065" i="1"/>
  <c r="AB1065" i="1" s="true"/>
  <c r="X1065" i="1"/>
  <c r="Y1065" i="1"/>
  <c r="AA1065" i="1"/>
  <c r="T1066" i="1"/>
  <c r="U1066" i="1"/>
  <c r="V1066" i="1"/>
  <c r="W1066" i="1"/>
  <c r="X1066" i="1"/>
  <c r="Y1066" i="1"/>
  <c r="AA1066" i="1"/>
  <c r="AB1066" i="1"/>
  <c r="T1067" i="1"/>
  <c r="U1067" i="1"/>
  <c r="V1067" i="1"/>
  <c r="W1067" i="1"/>
  <c r="AB1067" i="1" s="true"/>
  <c r="X1067" i="1"/>
  <c r="Y1067" i="1"/>
  <c r="AA1067" i="1"/>
  <c r="T1068" i="1"/>
  <c r="U1068" i="1"/>
  <c r="V1068" i="1"/>
  <c r="W1068" i="1"/>
  <c r="AB1068" i="1" s="true"/>
  <c r="X1068" i="1"/>
  <c r="Y1068" i="1"/>
  <c r="AA1068" i="1"/>
  <c r="S1069" i="1"/>
  <c r="T1069" i="1"/>
  <c r="U1069" i="1"/>
  <c r="AC1069" i="1" s="true"/>
  <c r="V1069" i="1"/>
  <c r="W1069" i="1"/>
  <c r="AB1069" i="1" s="true"/>
  <c r="X1069" i="1"/>
  <c r="Y1069" i="1"/>
  <c r="AA1069" i="1"/>
  <c r="T1070" i="1"/>
  <c r="U1070" i="1"/>
  <c r="V1070" i="1"/>
  <c r="W1070" i="1"/>
  <c r="AB1070" i="1" s="true"/>
  <c r="X1070" i="1"/>
  <c r="Y1070" i="1"/>
  <c r="AA1070" i="1"/>
  <c r="T1071" i="1"/>
  <c r="U1071" i="1"/>
  <c r="S1071" i="1" s="true"/>
  <c r="V1071" i="1"/>
  <c r="W1071" i="1"/>
  <c r="AB1071" i="1" s="true"/>
  <c r="X1071" i="1"/>
  <c r="Y1071" i="1"/>
  <c r="AA1071" i="1"/>
  <c r="T1072" i="1"/>
  <c r="U1072" i="1"/>
  <c r="V1072" i="1"/>
  <c r="W1072" i="1"/>
  <c r="AB1072" i="1" s="true"/>
  <c r="X1072" i="1"/>
  <c r="Y1072" i="1"/>
  <c r="AA1072" i="1"/>
  <c r="T1073" i="1"/>
  <c r="U1073" i="1"/>
  <c r="V1073" i="1"/>
  <c r="W1073" i="1"/>
  <c r="AB1073" i="1" s="true"/>
  <c r="X1073" i="1"/>
  <c r="Y1073" i="1"/>
  <c r="AA1073" i="1"/>
  <c r="T1074" i="1"/>
  <c r="U1074" i="1"/>
  <c r="S1074" i="1" s="true"/>
  <c r="V1074" i="1"/>
  <c r="W1074" i="1"/>
  <c r="AB1074" i="1" s="true"/>
  <c r="X1074" i="1"/>
  <c r="Y1074" i="1"/>
  <c r="AA1074" i="1"/>
  <c r="AC1074" i="1"/>
  <c r="T1075" i="1"/>
  <c r="U1075" i="1"/>
  <c r="V1075" i="1"/>
  <c r="W1075" i="1"/>
  <c r="AB1075" i="1" s="true"/>
  <c r="X1075" i="1"/>
  <c r="Y1075" i="1"/>
  <c r="AA1075" i="1"/>
  <c r="S1076" i="1"/>
  <c r="T1076" i="1"/>
  <c r="U1076" i="1"/>
  <c r="AC1076" i="1" s="true"/>
  <c r="V1076" i="1"/>
  <c r="W1076" i="1"/>
  <c r="AB1076" i="1" s="true"/>
  <c r="AD1076" i="1" s="true"/>
  <c r="X1076" i="1"/>
  <c r="Y1076" i="1"/>
  <c r="AA1076" i="1"/>
  <c r="T1077" i="1"/>
  <c r="U1077" i="1"/>
  <c r="AC1077" i="1" s="true"/>
  <c r="V1077" i="1"/>
  <c r="W1077" i="1"/>
  <c r="X1077" i="1"/>
  <c r="Y1077" i="1"/>
  <c r="AA1077" i="1"/>
  <c r="AB1077" i="1"/>
  <c r="T1078" i="1"/>
  <c r="U1078" i="1"/>
  <c r="S1078" i="1" s="true"/>
  <c r="V1078" i="1"/>
  <c r="W1078" i="1"/>
  <c r="AB1078" i="1" s="true"/>
  <c r="X1078" i="1"/>
  <c r="Y1078" i="1"/>
  <c r="AA1078" i="1"/>
  <c r="AC1078" i="1"/>
  <c r="AD1078" i="1" s="true"/>
  <c r="T1079" i="1"/>
  <c r="U1079" i="1"/>
  <c r="V1079" i="1"/>
  <c r="W1079" i="1"/>
  <c r="AB1079" i="1" s="true"/>
  <c r="X1079" i="1"/>
  <c r="Y1079" i="1"/>
  <c r="AA1079" i="1"/>
  <c r="T1080" i="1"/>
  <c r="U1080" i="1"/>
  <c r="V1080" i="1"/>
  <c r="W1080" i="1"/>
  <c r="AB1080" i="1" s="true"/>
  <c r="X1080" i="1"/>
  <c r="Y1080" i="1"/>
  <c r="AA1080" i="1"/>
  <c r="T1081" i="1"/>
  <c r="U1081" i="1"/>
  <c r="V1081" i="1"/>
  <c r="W1081" i="1"/>
  <c r="AB1081" i="1" s="true"/>
  <c r="X1081" i="1"/>
  <c r="Y1081" i="1"/>
  <c r="AA1081" i="1"/>
  <c r="T1082" i="1"/>
  <c r="U1082" i="1"/>
  <c r="AC1082" i="1" s="true"/>
  <c r="V1082" i="1"/>
  <c r="W1082" i="1"/>
  <c r="AB1082" i="1" s="true"/>
  <c r="X1082" i="1"/>
  <c r="Y1082" i="1"/>
  <c r="AA1082" i="1"/>
  <c r="T1083" i="1"/>
  <c r="U1083" i="1"/>
  <c r="V1083" i="1"/>
  <c r="W1083" i="1"/>
  <c r="AB1083" i="1" s="true"/>
  <c r="X1083" i="1"/>
  <c r="Y1083" i="1"/>
  <c r="AA1083" i="1"/>
  <c r="T1084" i="1"/>
  <c r="U1084" i="1"/>
  <c r="V1084" i="1"/>
  <c r="W1084" i="1"/>
  <c r="AB1084" i="1" s="true"/>
  <c r="X1084" i="1"/>
  <c r="Y1084" i="1"/>
  <c r="AA1084" i="1"/>
  <c r="T1085" i="1"/>
  <c r="U1085" i="1"/>
  <c r="V1085" i="1"/>
  <c r="W1085" i="1"/>
  <c r="AB1085" i="1" s="true"/>
  <c r="X1085" i="1"/>
  <c r="Y1085" i="1"/>
  <c r="AA1085" i="1"/>
  <c r="T1086" i="1"/>
  <c r="U1086" i="1"/>
  <c r="V1086" i="1"/>
  <c r="W1086" i="1"/>
  <c r="AB1086" i="1" s="true"/>
  <c r="X1086" i="1"/>
  <c r="Y1086" i="1"/>
  <c r="AA1086" i="1"/>
  <c r="T1087" i="1"/>
  <c r="U1087" i="1"/>
  <c r="AC1087" i="1" s="true"/>
  <c r="V1087" i="1"/>
  <c r="W1087" i="1"/>
  <c r="AB1087" i="1" s="true"/>
  <c r="X1087" i="1"/>
  <c r="Y1087" i="1"/>
  <c r="AA1087" i="1"/>
  <c r="T1088" i="1"/>
  <c r="U1088" i="1"/>
  <c r="AC1088" i="1" s="true"/>
  <c r="AD1088" i="1" s="true"/>
  <c r="V1088" i="1"/>
  <c r="W1088" i="1"/>
  <c r="AB1088" i="1" s="true"/>
  <c r="X1088" i="1"/>
  <c r="Y1088" i="1"/>
  <c r="AA1088" i="1"/>
  <c r="T1089" i="1"/>
  <c r="U1089" i="1"/>
  <c r="V1089" i="1"/>
  <c r="W1089" i="1"/>
  <c r="AB1089" i="1" s="true"/>
  <c r="X1089" i="1"/>
  <c r="Y1089" i="1"/>
  <c r="AA1089" i="1"/>
  <c r="T1090" i="1"/>
  <c r="U1090" i="1"/>
  <c r="S1090" i="1" s="true"/>
  <c r="V1090" i="1"/>
  <c r="W1090" i="1"/>
  <c r="AB1090" i="1" s="true"/>
  <c r="X1090" i="1"/>
  <c r="Y1090" i="1"/>
  <c r="AA1090" i="1"/>
  <c r="AC1090" i="1"/>
  <c r="T1091" i="1"/>
  <c r="U1091" i="1"/>
  <c r="V1091" i="1"/>
  <c r="W1091" i="1"/>
  <c r="X1091" i="1"/>
  <c r="Y1091" i="1"/>
  <c r="AA1091" i="1"/>
  <c r="AB1091" i="1"/>
  <c r="T1092" i="1"/>
  <c r="U1092" i="1"/>
  <c r="V1092" i="1"/>
  <c r="W1092" i="1"/>
  <c r="AB1092" i="1" s="true"/>
  <c r="X1092" i="1"/>
  <c r="Y1092" i="1"/>
  <c r="AA1092" i="1"/>
  <c r="T1093" i="1"/>
  <c r="U1093" i="1"/>
  <c r="S1093" i="1" s="true"/>
  <c r="V1093" i="1"/>
  <c r="W1093" i="1"/>
  <c r="AB1093" i="1" s="true"/>
  <c r="X1093" i="1"/>
  <c r="Y1093" i="1"/>
  <c r="AA1093" i="1"/>
  <c r="AC1093" i="1"/>
  <c r="T1094" i="1"/>
  <c r="U1094" i="1"/>
  <c r="S1094" i="1" s="true"/>
  <c r="V1094" i="1"/>
  <c r="W1094" i="1"/>
  <c r="AB1094" i="1" s="true"/>
  <c r="X1094" i="1"/>
  <c r="Y1094" i="1"/>
  <c r="AA1094" i="1"/>
  <c r="AC1094" i="1"/>
  <c r="T1095" i="1"/>
  <c r="U1095" i="1"/>
  <c r="V1095" i="1"/>
  <c r="W1095" i="1"/>
  <c r="AB1095" i="1" s="true"/>
  <c r="X1095" i="1"/>
  <c r="Y1095" i="1"/>
  <c r="AA1095" i="1"/>
  <c r="T1096" i="1"/>
  <c r="U1096" i="1"/>
  <c r="S1096" i="1" s="true"/>
  <c r="V1096" i="1"/>
  <c r="W1096" i="1"/>
  <c r="AB1096" i="1" s="true"/>
  <c r="X1096" i="1"/>
  <c r="Y1096" i="1"/>
  <c r="AA1096" i="1"/>
  <c r="AC1096" i="1"/>
  <c r="S1097" i="1"/>
  <c r="T1097" i="1"/>
  <c r="U1097" i="1"/>
  <c r="AC1097" i="1" s="true"/>
  <c r="V1097" i="1"/>
  <c r="W1097" i="1"/>
  <c r="AB1097" i="1" s="true"/>
  <c r="X1097" i="1"/>
  <c r="Y1097" i="1"/>
  <c r="AA1097" i="1"/>
  <c r="T1098" i="1"/>
  <c r="U1098" i="1"/>
  <c r="V1098" i="1"/>
  <c r="W1098" i="1"/>
  <c r="AB1098" i="1" s="true"/>
  <c r="X1098" i="1"/>
  <c r="Y1098" i="1"/>
  <c r="AA1098" i="1"/>
  <c r="T1099" i="1"/>
  <c r="U1099" i="1"/>
  <c r="V1099" i="1"/>
  <c r="W1099" i="1"/>
  <c r="AB1099" i="1" s="true"/>
  <c r="X1099" i="1"/>
  <c r="Y1099" i="1"/>
  <c r="AA1099" i="1"/>
  <c r="S1100" i="1"/>
  <c r="T1100" i="1"/>
  <c r="U1100" i="1"/>
  <c r="AC1100" i="1" s="true"/>
  <c r="V1100" i="1"/>
  <c r="W1100" i="1"/>
  <c r="AB1100" i="1" s="true"/>
  <c r="X1100" i="1"/>
  <c r="Y1100" i="1"/>
  <c r="AA1100" i="1"/>
  <c r="T1101" i="1"/>
  <c r="U1101" i="1"/>
  <c r="V1101" i="1"/>
  <c r="W1101" i="1"/>
  <c r="AB1101" i="1" s="true"/>
  <c r="X1101" i="1"/>
  <c r="Y1101" i="1"/>
  <c r="AA1101" i="1"/>
  <c r="T1102" i="1"/>
  <c r="U1102" i="1"/>
  <c r="V1102" i="1"/>
  <c r="W1102" i="1"/>
  <c r="X1102" i="1"/>
  <c r="Y1102" i="1"/>
  <c r="AA1102" i="1"/>
  <c r="AB1102" i="1"/>
  <c r="T1103" i="1"/>
  <c r="U1103" i="1"/>
  <c r="V1103" i="1"/>
  <c r="W1103" i="1"/>
  <c r="AB1103" i="1" s="true"/>
  <c r="X1103" i="1"/>
  <c r="Y1103" i="1"/>
  <c r="AA1103" i="1"/>
  <c r="T1104" i="1"/>
  <c r="U1104" i="1"/>
  <c r="V1104" i="1"/>
  <c r="W1104" i="1"/>
  <c r="AB1104" i="1" s="true"/>
  <c r="X1104" i="1"/>
  <c r="Y1104" i="1"/>
  <c r="AA1104" i="1"/>
  <c r="S1105" i="1"/>
  <c r="T1105" i="1"/>
  <c r="U1105" i="1"/>
  <c r="AC1105" i="1" s="true"/>
  <c r="V1105" i="1"/>
  <c r="W1105" i="1"/>
  <c r="X1105" i="1"/>
  <c r="Y1105" i="1"/>
  <c r="AA1105" i="1"/>
  <c r="AB1105" i="1"/>
  <c r="S1106" i="1"/>
  <c r="T1106" i="1"/>
  <c r="U1106" i="1"/>
  <c r="AC1106" i="1" s="true"/>
  <c r="AD1106" i="1" s="true"/>
  <c r="V1106" i="1"/>
  <c r="W1106" i="1"/>
  <c r="AB1106" i="1" s="true"/>
  <c r="X1106" i="1"/>
  <c r="Y1106" i="1"/>
  <c r="AA1106" i="1"/>
  <c r="T1107" i="1"/>
  <c r="U1107" i="1"/>
  <c r="S1107" i="1" s="true"/>
  <c r="V1107" i="1"/>
  <c r="W1107" i="1"/>
  <c r="AB1107" i="1" s="true"/>
  <c r="X1107" i="1"/>
  <c r="Y1107" i="1"/>
  <c r="AA1107" i="1"/>
  <c r="T1108" i="1"/>
  <c r="U1108" i="1"/>
  <c r="AC1108" i="1" s="true"/>
  <c r="V1108" i="1"/>
  <c r="W1108" i="1"/>
  <c r="AB1108" i="1" s="true"/>
  <c r="X1108" i="1"/>
  <c r="Y1108" i="1"/>
  <c r="AA1108" i="1"/>
  <c r="T1109" i="1"/>
  <c r="U1109" i="1"/>
  <c r="V1109" i="1"/>
  <c r="W1109" i="1"/>
  <c r="AB1109" i="1" s="true"/>
  <c r="X1109" i="1"/>
  <c r="Y1109" i="1"/>
  <c r="AA1109" i="1"/>
  <c r="T1110" i="1"/>
  <c r="U1110" i="1"/>
  <c r="S1110" i="1" s="true"/>
  <c r="V1110" i="1"/>
  <c r="W1110" i="1"/>
  <c r="AB1110" i="1" s="true"/>
  <c r="X1110" i="1"/>
  <c r="Y1110" i="1"/>
  <c r="AA1110" i="1"/>
  <c r="AC1110" i="1"/>
  <c r="AD1110" i="1" s="true"/>
  <c r="T1111" i="1"/>
  <c r="U1111" i="1"/>
  <c r="V1111" i="1"/>
  <c r="W1111" i="1"/>
  <c r="AB1111" i="1" s="true"/>
  <c r="X1111" i="1"/>
  <c r="Y1111" i="1"/>
  <c r="AA1111" i="1"/>
  <c r="T1112" i="1"/>
  <c r="U1112" i="1"/>
  <c r="AC1112" i="1" s="true"/>
  <c r="V1112" i="1"/>
  <c r="W1112" i="1"/>
  <c r="AB1112" i="1" s="true"/>
  <c r="AD1112" i="1" s="true"/>
  <c r="X1112" i="1"/>
  <c r="Y1112" i="1"/>
  <c r="AA1112" i="1"/>
  <c r="T1113" i="1"/>
  <c r="U1113" i="1"/>
  <c r="AC1113" i="1" s="true"/>
  <c r="V1113" i="1"/>
  <c r="W1113" i="1"/>
  <c r="X1113" i="1"/>
  <c r="Y1113" i="1"/>
  <c r="AA1113" i="1"/>
  <c r="AB1113" i="1"/>
  <c r="T1114" i="1"/>
  <c r="U1114" i="1"/>
  <c r="V1114" i="1"/>
  <c r="W1114" i="1"/>
  <c r="AB1114" i="1" s="true"/>
  <c r="X1114" i="1"/>
  <c r="Y1114" i="1"/>
  <c r="AA1114" i="1"/>
  <c r="T1115" i="1"/>
  <c r="U1115" i="1"/>
  <c r="V1115" i="1"/>
  <c r="W1115" i="1"/>
  <c r="AB1115" i="1" s="true"/>
  <c r="X1115" i="1"/>
  <c r="Y1115" i="1"/>
  <c r="AA1115" i="1"/>
  <c r="T1116" i="1"/>
  <c r="U1116" i="1"/>
  <c r="V1116" i="1"/>
  <c r="W1116" i="1"/>
  <c r="AB1116" i="1" s="true"/>
  <c r="X1116" i="1"/>
  <c r="Y1116" i="1"/>
  <c r="AA1116" i="1"/>
  <c r="T1117" i="1"/>
  <c r="U1117" i="1"/>
  <c r="AC1117" i="1" s="true"/>
  <c r="V1117" i="1"/>
  <c r="W1117" i="1"/>
  <c r="AB1117" i="1" s="true"/>
  <c r="X1117" i="1"/>
  <c r="Y1117" i="1"/>
  <c r="AA1117" i="1"/>
  <c r="T1118" i="1"/>
  <c r="U1118" i="1"/>
  <c r="S1118" i="1" s="true"/>
  <c r="V1118" i="1"/>
  <c r="W1118" i="1"/>
  <c r="AB1118" i="1" s="true"/>
  <c r="X1118" i="1"/>
  <c r="Y1118" i="1"/>
  <c r="AA1118" i="1"/>
  <c r="AC1118" i="1"/>
  <c r="T1119" i="1"/>
  <c r="U1119" i="1"/>
  <c r="V1119" i="1"/>
  <c r="W1119" i="1"/>
  <c r="AB1119" i="1" s="true"/>
  <c r="X1119" i="1"/>
  <c r="Y1119" i="1"/>
  <c r="AA1119" i="1"/>
  <c r="T1120" i="1"/>
  <c r="U1120" i="1"/>
  <c r="V1120" i="1"/>
  <c r="W1120" i="1"/>
  <c r="AB1120" i="1" s="true"/>
  <c r="X1120" i="1"/>
  <c r="Y1120" i="1"/>
  <c r="AA1120" i="1"/>
  <c r="T1121" i="1"/>
  <c r="U1121" i="1"/>
  <c r="AC1121" i="1" s="true"/>
  <c r="V1121" i="1"/>
  <c r="W1121" i="1"/>
  <c r="X1121" i="1"/>
  <c r="Y1121" i="1"/>
  <c r="AA1121" i="1"/>
  <c r="AB1121" i="1"/>
  <c r="T1122" i="1"/>
  <c r="U1122" i="1"/>
  <c r="V1122" i="1"/>
  <c r="W1122" i="1"/>
  <c r="AB1122" i="1" s="true"/>
  <c r="X1122" i="1"/>
  <c r="Y1122" i="1"/>
  <c r="AA1122" i="1"/>
  <c r="T1123" i="1"/>
  <c r="U1123" i="1"/>
  <c r="AC1123" i="1" s="true"/>
  <c r="V1123" i="1"/>
  <c r="W1123" i="1"/>
  <c r="AB1123" i="1" s="true"/>
  <c r="X1123" i="1"/>
  <c r="Y1123" i="1"/>
  <c r="AA1123" i="1"/>
  <c r="T1124" i="1"/>
  <c r="U1124" i="1"/>
  <c r="AC1124" i="1" s="true"/>
  <c r="V1124" i="1"/>
  <c r="W1124" i="1"/>
  <c r="AB1124" i="1" s="true"/>
  <c r="X1124" i="1"/>
  <c r="Y1124" i="1"/>
  <c r="AA1124" i="1"/>
  <c r="T1125" i="1"/>
  <c r="U1125" i="1"/>
  <c r="V1125" i="1"/>
  <c r="W1125" i="1"/>
  <c r="AB1125" i="1" s="true"/>
  <c r="X1125" i="1"/>
  <c r="Y1125" i="1"/>
  <c r="AA1125" i="1"/>
  <c r="T1126" i="1"/>
  <c r="U1126" i="1"/>
  <c r="V1126" i="1"/>
  <c r="W1126" i="1"/>
  <c r="X1126" i="1"/>
  <c r="Y1126" i="1"/>
  <c r="AA1126" i="1"/>
  <c r="AB1126" i="1"/>
  <c r="T1127" i="1"/>
  <c r="U1127" i="1"/>
  <c r="V1127" i="1"/>
  <c r="W1127" i="1"/>
  <c r="AB1127" i="1" s="true"/>
  <c r="X1127" i="1"/>
  <c r="Y1127" i="1"/>
  <c r="AA1127" i="1"/>
  <c r="T1128" i="1"/>
  <c r="U1128" i="1"/>
  <c r="V1128" i="1"/>
  <c r="W1128" i="1"/>
  <c r="AB1128" i="1" s="true"/>
  <c r="X1128" i="1"/>
  <c r="Y1128" i="1"/>
  <c r="AA1128" i="1"/>
  <c r="T1129" i="1"/>
  <c r="U1129" i="1"/>
  <c r="V1129" i="1"/>
  <c r="W1129" i="1"/>
  <c r="AB1129" i="1" s="true"/>
  <c r="X1129" i="1"/>
  <c r="Y1129" i="1"/>
  <c r="AA1129" i="1"/>
  <c r="T1130" i="1"/>
  <c r="U1130" i="1"/>
  <c r="V1130" i="1"/>
  <c r="W1130" i="1"/>
  <c r="AB1130" i="1" s="true"/>
  <c r="X1130" i="1"/>
  <c r="Y1130" i="1"/>
  <c r="AA1130" i="1"/>
  <c r="T1131" i="1"/>
  <c r="U1131" i="1"/>
  <c r="V1131" i="1"/>
  <c r="W1131" i="1"/>
  <c r="AB1131" i="1" s="true"/>
  <c r="X1131" i="1"/>
  <c r="Y1131" i="1"/>
  <c r="AA1131" i="1"/>
  <c r="T1132" i="1"/>
  <c r="U1132" i="1"/>
  <c r="V1132" i="1"/>
  <c r="W1132" i="1"/>
  <c r="X1132" i="1"/>
  <c r="Y1132" i="1"/>
  <c r="AA1132" i="1"/>
  <c r="AB1132" i="1"/>
  <c r="T1133" i="1"/>
  <c r="U1133" i="1"/>
  <c r="V1133" i="1"/>
  <c r="W1133" i="1"/>
  <c r="AB1133" i="1" s="true"/>
  <c r="X1133" i="1"/>
  <c r="Y1133" i="1"/>
  <c r="AA1133" i="1"/>
  <c r="T1134" i="1"/>
  <c r="U1134" i="1"/>
  <c r="AC1134" i="1" s="true"/>
  <c r="V1134" i="1"/>
  <c r="W1134" i="1"/>
  <c r="AB1134" i="1" s="true"/>
  <c r="X1134" i="1"/>
  <c r="Y1134" i="1"/>
  <c r="AA1134" i="1"/>
  <c r="T1135" i="1"/>
  <c r="U1135" i="1"/>
  <c r="V1135" i="1"/>
  <c r="W1135" i="1"/>
  <c r="AB1135" i="1" s="true"/>
  <c r="X1135" i="1"/>
  <c r="Y1135" i="1"/>
  <c r="AA1135" i="1"/>
  <c r="T1136" i="1"/>
  <c r="U1136" i="1"/>
  <c r="AC1136" i="1" s="true"/>
  <c r="V1136" i="1"/>
  <c r="W1136" i="1"/>
  <c r="AB1136" i="1" s="true"/>
  <c r="X1136" i="1"/>
  <c r="Y1136" i="1"/>
  <c r="AA1136" i="1"/>
  <c r="S1137" i="1"/>
  <c r="T1137" i="1"/>
  <c r="U1137" i="1"/>
  <c r="AC1137" i="1" s="true"/>
  <c r="V1137" i="1"/>
  <c r="W1137" i="1"/>
  <c r="AB1137" i="1" s="true"/>
  <c r="X1137" i="1"/>
  <c r="Y1137" i="1"/>
  <c r="AA1137" i="1"/>
  <c r="T1138" i="1"/>
  <c r="U1138" i="1"/>
  <c r="V1138" i="1"/>
  <c r="W1138" i="1"/>
  <c r="AB1138" i="1" s="true"/>
  <c r="X1138" i="1"/>
  <c r="Y1138" i="1"/>
  <c r="AA1138" i="1"/>
  <c r="T1139" i="1"/>
  <c r="U1139" i="1"/>
  <c r="V1139" i="1"/>
  <c r="W1139" i="1"/>
  <c r="X1139" i="1"/>
  <c r="Y1139" i="1"/>
  <c r="AA1139" i="1"/>
  <c r="AB1139" i="1"/>
  <c r="T1140" i="1"/>
  <c r="U1140" i="1"/>
  <c r="V1140" i="1"/>
  <c r="W1140" i="1"/>
  <c r="AB1140" i="1" s="true"/>
  <c r="X1140" i="1"/>
  <c r="Y1140" i="1"/>
  <c r="AA1140" i="1"/>
  <c r="T1141" i="1"/>
  <c r="U1141" i="1"/>
  <c r="AC1141" i="1" s="true"/>
  <c r="V1141" i="1"/>
  <c r="W1141" i="1"/>
  <c r="AB1141" i="1" s="true"/>
  <c r="X1141" i="1"/>
  <c r="Y1141" i="1"/>
  <c r="AA1141" i="1"/>
  <c r="T1142" i="1"/>
  <c r="U1142" i="1"/>
  <c r="V1142" i="1"/>
  <c r="W1142" i="1"/>
  <c r="X1142" i="1"/>
  <c r="Y1142" i="1"/>
  <c r="AA1142" i="1"/>
  <c r="AB1142" i="1"/>
  <c r="T1143" i="1"/>
  <c r="U1143" i="1"/>
  <c r="AC1143" i="1" s="true"/>
  <c r="V1143" i="1"/>
  <c r="W1143" i="1"/>
  <c r="X1143" i="1"/>
  <c r="Y1143" i="1"/>
  <c r="AA1143" i="1"/>
  <c r="AB1143" i="1"/>
  <c r="T1144" i="1"/>
  <c r="U1144" i="1"/>
  <c r="V1144" i="1"/>
  <c r="W1144" i="1"/>
  <c r="AB1144" i="1" s="true"/>
  <c r="X1144" i="1"/>
  <c r="Y1144" i="1"/>
  <c r="AA1144" i="1"/>
  <c r="T1145" i="1"/>
  <c r="U1145" i="1"/>
  <c r="V1145" i="1"/>
  <c r="W1145" i="1"/>
  <c r="AB1145" i="1" s="true"/>
  <c r="X1145" i="1"/>
  <c r="Y1145" i="1"/>
  <c r="AA1145" i="1"/>
  <c r="T1146" i="1"/>
  <c r="U1146" i="1"/>
  <c r="V1146" i="1"/>
  <c r="W1146" i="1"/>
  <c r="AB1146" i="1" s="true"/>
  <c r="X1146" i="1"/>
  <c r="Y1146" i="1"/>
  <c r="AA1146" i="1"/>
  <c r="T1147" i="1"/>
  <c r="U1147" i="1"/>
  <c r="V1147" i="1"/>
  <c r="W1147" i="1"/>
  <c r="AB1147" i="1" s="true"/>
  <c r="X1147" i="1"/>
  <c r="Y1147" i="1"/>
  <c r="AA1147" i="1"/>
  <c r="T1148" i="1"/>
  <c r="U1148" i="1"/>
  <c r="V1148" i="1"/>
  <c r="W1148" i="1"/>
  <c r="AB1148" i="1" s="true"/>
  <c r="X1148" i="1"/>
  <c r="Y1148" i="1"/>
  <c r="AA1148" i="1"/>
  <c r="T1149" i="1"/>
  <c r="U1149" i="1"/>
  <c r="AC1149" i="1" s="true"/>
  <c r="V1149" i="1"/>
  <c r="W1149" i="1"/>
  <c r="AB1149" i="1" s="true"/>
  <c r="X1149" i="1"/>
  <c r="Y1149" i="1"/>
  <c r="AA1149" i="1"/>
  <c r="T1150" i="1"/>
  <c r="U1150" i="1"/>
  <c r="S1150" i="1" s="true"/>
  <c r="V1150" i="1"/>
  <c r="W1150" i="1"/>
  <c r="AB1150" i="1" s="true"/>
  <c r="X1150" i="1"/>
  <c r="Y1150" i="1"/>
  <c r="AA1150" i="1"/>
  <c r="T1151" i="1"/>
  <c r="U1151" i="1"/>
  <c r="S1151" i="1" s="true"/>
  <c r="V1151" i="1"/>
  <c r="W1151" i="1"/>
  <c r="AB1151" i="1" s="true"/>
  <c r="X1151" i="1"/>
  <c r="Y1151" i="1"/>
  <c r="AA1151" i="1"/>
  <c r="AC1151" i="1"/>
  <c r="T1152" i="1"/>
  <c r="U1152" i="1"/>
  <c r="V1152" i="1"/>
  <c r="W1152" i="1"/>
  <c r="X1152" i="1"/>
  <c r="Y1152" i="1"/>
  <c r="AA1152" i="1"/>
  <c r="AB1152" i="1"/>
  <c r="T1153" i="1"/>
  <c r="U1153" i="1"/>
  <c r="S1153" i="1" s="true"/>
  <c r="V1153" i="1"/>
  <c r="W1153" i="1"/>
  <c r="AB1153" i="1" s="true"/>
  <c r="X1153" i="1"/>
  <c r="Y1153" i="1"/>
  <c r="AA1153" i="1"/>
  <c r="AC1153" i="1"/>
  <c r="T1154" i="1"/>
  <c r="U1154" i="1"/>
  <c r="AC1154" i="1" s="true"/>
  <c r="V1154" i="1"/>
  <c r="W1154" i="1"/>
  <c r="AB1154" i="1" s="true"/>
  <c r="X1154" i="1"/>
  <c r="Y1154" i="1"/>
  <c r="AA1154" i="1"/>
  <c r="T1155" i="1"/>
  <c r="U1155" i="1"/>
  <c r="V1155" i="1"/>
  <c r="W1155" i="1"/>
  <c r="AB1155" i="1" s="true"/>
  <c r="X1155" i="1"/>
  <c r="Y1155" i="1"/>
  <c r="AA1155" i="1"/>
  <c r="T1156" i="1"/>
  <c r="U1156" i="1"/>
  <c r="AC1156" i="1" s="true"/>
  <c r="V1156" i="1"/>
  <c r="W1156" i="1"/>
  <c r="X1156" i="1"/>
  <c r="Y1156" i="1"/>
  <c r="AA1156" i="1"/>
  <c r="AB1156" i="1"/>
  <c r="T1157" i="1"/>
  <c r="U1157" i="1"/>
  <c r="AC1157" i="1" s="true"/>
  <c r="V1157" i="1"/>
  <c r="W1157" i="1"/>
  <c r="AB1157" i="1" s="true"/>
  <c r="X1157" i="1"/>
  <c r="Y1157" i="1"/>
  <c r="AA1157" i="1"/>
  <c r="T1158" i="1"/>
  <c r="U1158" i="1"/>
  <c r="V1158" i="1"/>
  <c r="W1158" i="1"/>
  <c r="AB1158" i="1" s="true"/>
  <c r="X1158" i="1"/>
  <c r="Y1158" i="1"/>
  <c r="AA1158" i="1"/>
  <c r="T1159" i="1"/>
  <c r="U1159" i="1"/>
  <c r="V1159" i="1"/>
  <c r="W1159" i="1"/>
  <c r="AB1159" i="1" s="true"/>
  <c r="X1159" i="1"/>
  <c r="Y1159" i="1"/>
  <c r="AA1159" i="1"/>
  <c r="T1160" i="1"/>
  <c r="U1160" i="1"/>
  <c r="V1160" i="1"/>
  <c r="W1160" i="1"/>
  <c r="AB1160" i="1" s="true"/>
  <c r="X1160" i="1"/>
  <c r="Y1160" i="1"/>
  <c r="AA1160" i="1"/>
  <c r="T1161" i="1"/>
  <c r="U1161" i="1"/>
  <c r="V1161" i="1"/>
  <c r="W1161" i="1"/>
  <c r="AB1161" i="1" s="true"/>
  <c r="X1161" i="1"/>
  <c r="Y1161" i="1"/>
  <c r="AA1161" i="1"/>
  <c r="T1162" i="1"/>
  <c r="U1162" i="1"/>
  <c r="AC1162" i="1" s="true"/>
  <c r="V1162" i="1"/>
  <c r="W1162" i="1"/>
  <c r="AB1162" i="1" s="true"/>
  <c r="X1162" i="1"/>
  <c r="Y1162" i="1"/>
  <c r="AA1162" i="1"/>
  <c r="T1163" i="1"/>
  <c r="U1163" i="1"/>
  <c r="V1163" i="1"/>
  <c r="W1163" i="1"/>
  <c r="AB1163" i="1" s="true"/>
  <c r="X1163" i="1"/>
  <c r="Y1163" i="1"/>
  <c r="AA1163" i="1"/>
  <c r="T1164" i="1"/>
  <c r="U1164" i="1"/>
  <c r="V1164" i="1"/>
  <c r="W1164" i="1"/>
  <c r="AB1164" i="1" s="true"/>
  <c r="X1164" i="1"/>
  <c r="Y1164" i="1"/>
  <c r="AA1164" i="1"/>
  <c r="T1165" i="1"/>
  <c r="U1165" i="1"/>
  <c r="V1165" i="1"/>
  <c r="W1165" i="1"/>
  <c r="AB1165" i="1" s="true"/>
  <c r="X1165" i="1"/>
  <c r="Y1165" i="1"/>
  <c r="AA1165" i="1"/>
  <c r="S1166" i="1"/>
  <c r="T1166" i="1"/>
  <c r="U1166" i="1"/>
  <c r="V1166" i="1"/>
  <c r="W1166" i="1"/>
  <c r="AB1166" i="1" s="true"/>
  <c r="X1166" i="1"/>
  <c r="Y1166" i="1"/>
  <c r="AA1166" i="1"/>
  <c r="AC1166" i="1"/>
  <c r="T1167" i="1"/>
  <c r="U1167" i="1"/>
  <c r="S1167" i="1" s="true"/>
  <c r="V1167" i="1"/>
  <c r="W1167" i="1"/>
  <c r="X1167" i="1"/>
  <c r="Y1167" i="1"/>
  <c r="AA1167" i="1"/>
  <c r="AB1167" i="1"/>
  <c r="AC1167" i="1"/>
  <c r="T1168" i="1"/>
  <c r="U1168" i="1"/>
  <c r="V1168" i="1"/>
  <c r="W1168" i="1"/>
  <c r="AB1168" i="1" s="true"/>
  <c r="X1168" i="1"/>
  <c r="Y1168" i="1"/>
  <c r="AA1168" i="1"/>
  <c r="T1169" i="1"/>
  <c r="U1169" i="1"/>
  <c r="V1169" i="1"/>
  <c r="W1169" i="1"/>
  <c r="AB1169" i="1" s="true"/>
  <c r="X1169" i="1"/>
  <c r="Y1169" i="1"/>
  <c r="AA1169" i="1"/>
  <c r="T1170" i="1"/>
  <c r="U1170" i="1"/>
  <c r="V1170" i="1"/>
  <c r="W1170" i="1"/>
  <c r="AB1170" i="1" s="true"/>
  <c r="X1170" i="1"/>
  <c r="Y1170" i="1"/>
  <c r="AA1170" i="1"/>
  <c r="T1171" i="1"/>
  <c r="U1171" i="1"/>
  <c r="V1171" i="1"/>
  <c r="W1171" i="1"/>
  <c r="AB1171" i="1" s="true"/>
  <c r="X1171" i="1"/>
  <c r="Y1171" i="1"/>
  <c r="AA1171" i="1"/>
  <c r="T1172" i="1"/>
  <c r="U1172" i="1"/>
  <c r="AC1172" i="1" s="true"/>
  <c r="V1172" i="1"/>
  <c r="W1172" i="1"/>
  <c r="AB1172" i="1" s="true"/>
  <c r="X1172" i="1"/>
  <c r="Y1172" i="1"/>
  <c r="AA1172" i="1"/>
  <c r="T1173" i="1"/>
  <c r="U1173" i="1"/>
  <c r="V1173" i="1"/>
  <c r="W1173" i="1"/>
  <c r="AB1173" i="1" s="true"/>
  <c r="X1173" i="1"/>
  <c r="Y1173" i="1"/>
  <c r="AA1173" i="1"/>
  <c r="T1174" i="1"/>
  <c r="U1174" i="1"/>
  <c r="S1174" i="1" s="true"/>
  <c r="V1174" i="1"/>
  <c r="W1174" i="1"/>
  <c r="AB1174" i="1" s="true"/>
  <c r="X1174" i="1"/>
  <c r="Y1174" i="1"/>
  <c r="AA1174" i="1"/>
  <c r="AC1174" i="1"/>
  <c r="T1175" i="1"/>
  <c r="U1175" i="1"/>
  <c r="S1175" i="1" s="true"/>
  <c r="V1175" i="1"/>
  <c r="W1175" i="1"/>
  <c r="X1175" i="1"/>
  <c r="Y1175" i="1"/>
  <c r="AA1175" i="1"/>
  <c r="AB1175" i="1"/>
  <c r="AC1175" i="1"/>
  <c r="T1176" i="1"/>
  <c r="U1176" i="1"/>
  <c r="S1176" i="1" s="true"/>
  <c r="V1176" i="1"/>
  <c r="W1176" i="1"/>
  <c r="AB1176" i="1" s="true"/>
  <c r="X1176" i="1"/>
  <c r="Y1176" i="1"/>
  <c r="AA1176" i="1"/>
  <c r="T1177" i="1"/>
  <c r="U1177" i="1"/>
  <c r="AC1177" i="1" s="true"/>
  <c r="V1177" i="1"/>
  <c r="W1177" i="1"/>
  <c r="AB1177" i="1" s="true"/>
  <c r="X1177" i="1"/>
  <c r="Y1177" i="1"/>
  <c r="AA1177" i="1"/>
  <c r="T1178" i="1"/>
  <c r="U1178" i="1"/>
  <c r="S1178" i="1" s="true"/>
  <c r="V1178" i="1"/>
  <c r="W1178" i="1"/>
  <c r="AB1178" i="1" s="true"/>
  <c r="X1178" i="1"/>
  <c r="Y1178" i="1"/>
  <c r="AA1178" i="1"/>
  <c r="AC1178" i="1"/>
  <c r="T1179" i="1"/>
  <c r="U1179" i="1"/>
  <c r="AC1179" i="1" s="true"/>
  <c r="AD1179" i="1" s="true"/>
  <c r="V1179" i="1"/>
  <c r="W1179" i="1"/>
  <c r="AB1179" i="1" s="true"/>
  <c r="X1179" i="1"/>
  <c r="Y1179" i="1"/>
  <c r="AA1179" i="1"/>
  <c r="T1180" i="1"/>
  <c r="U1180" i="1"/>
  <c r="V1180" i="1"/>
  <c r="W1180" i="1"/>
  <c r="AB1180" i="1" s="true"/>
  <c r="X1180" i="1"/>
  <c r="Y1180" i="1"/>
  <c r="AA1180" i="1"/>
  <c r="T1181" i="1"/>
  <c r="U1181" i="1"/>
  <c r="V1181" i="1"/>
  <c r="W1181" i="1"/>
  <c r="AB1181" i="1" s="true"/>
  <c r="X1181" i="1"/>
  <c r="Y1181" i="1"/>
  <c r="AA1181" i="1"/>
  <c r="T1182" i="1"/>
  <c r="U1182" i="1"/>
  <c r="V1182" i="1"/>
  <c r="W1182" i="1"/>
  <c r="AB1182" i="1" s="true"/>
  <c r="X1182" i="1"/>
  <c r="Y1182" i="1"/>
  <c r="AA1182" i="1"/>
  <c r="T1183" i="1"/>
  <c r="U1183" i="1"/>
  <c r="V1183" i="1"/>
  <c r="W1183" i="1"/>
  <c r="AB1183" i="1" s="true"/>
  <c r="X1183" i="1"/>
  <c r="Y1183" i="1"/>
  <c r="AA1183" i="1"/>
  <c r="T1184" i="1"/>
  <c r="U1184" i="1"/>
  <c r="AC1184" i="1" s="true"/>
  <c r="V1184" i="1"/>
  <c r="W1184" i="1"/>
  <c r="AB1184" i="1" s="true"/>
  <c r="X1184" i="1"/>
  <c r="Y1184" i="1"/>
  <c r="AA1184" i="1"/>
  <c r="T1185" i="1"/>
  <c r="U1185" i="1"/>
  <c r="V1185" i="1"/>
  <c r="W1185" i="1"/>
  <c r="AB1185" i="1" s="true"/>
  <c r="X1185" i="1"/>
  <c r="Y1185" i="1"/>
  <c r="AA1185" i="1"/>
  <c r="T1186" i="1"/>
  <c r="U1186" i="1"/>
  <c r="AC1186" i="1" s="true"/>
  <c r="V1186" i="1"/>
  <c r="W1186" i="1"/>
  <c r="AB1186" i="1" s="true"/>
  <c r="X1186" i="1"/>
  <c r="Y1186" i="1"/>
  <c r="AA1186" i="1"/>
  <c r="T1187" i="1"/>
  <c r="U1187" i="1"/>
  <c r="V1187" i="1"/>
  <c r="W1187" i="1"/>
  <c r="AB1187" i="1" s="true"/>
  <c r="X1187" i="1"/>
  <c r="Y1187" i="1"/>
  <c r="AA1187" i="1"/>
  <c r="T1188" i="1"/>
  <c r="U1188" i="1"/>
  <c r="V1188" i="1"/>
  <c r="W1188" i="1"/>
  <c r="AB1188" i="1" s="true"/>
  <c r="X1188" i="1"/>
  <c r="Y1188" i="1"/>
  <c r="AA1188" i="1"/>
  <c r="T1189" i="1"/>
  <c r="U1189" i="1"/>
  <c r="S1189" i="1" s="true"/>
  <c r="V1189" i="1"/>
  <c r="W1189" i="1"/>
  <c r="X1189" i="1"/>
  <c r="Y1189" i="1"/>
  <c r="AA1189" i="1"/>
  <c r="AB1189" i="1"/>
  <c r="AC1189" i="1"/>
  <c r="T1190" i="1"/>
  <c r="U1190" i="1"/>
  <c r="V1190" i="1"/>
  <c r="W1190" i="1"/>
  <c r="AB1190" i="1" s="true"/>
  <c r="X1190" i="1"/>
  <c r="Y1190" i="1"/>
  <c r="AA1190" i="1"/>
  <c r="T1191" i="1"/>
  <c r="U1191" i="1"/>
  <c r="V1191" i="1"/>
  <c r="W1191" i="1"/>
  <c r="AB1191" i="1" s="true"/>
  <c r="X1191" i="1"/>
  <c r="Y1191" i="1"/>
  <c r="AA1191" i="1"/>
  <c r="T1192" i="1"/>
  <c r="U1192" i="1"/>
  <c r="S1192" i="1" s="true"/>
  <c r="V1192" i="1"/>
  <c r="W1192" i="1"/>
  <c r="X1192" i="1"/>
  <c r="Y1192" i="1"/>
  <c r="AA1192" i="1"/>
  <c r="AB1192" i="1"/>
  <c r="AC1192" i="1"/>
  <c r="T1193" i="1"/>
  <c r="U1193" i="1"/>
  <c r="V1193" i="1"/>
  <c r="W1193" i="1"/>
  <c r="AB1193" i="1" s="true"/>
  <c r="X1193" i="1"/>
  <c r="Y1193" i="1"/>
  <c r="AA1193" i="1"/>
  <c r="T1194" i="1"/>
  <c r="U1194" i="1"/>
  <c r="V1194" i="1"/>
  <c r="W1194" i="1"/>
  <c r="AB1194" i="1" s="true"/>
  <c r="X1194" i="1"/>
  <c r="Y1194" i="1"/>
  <c r="AA1194" i="1"/>
  <c r="T1195" i="1"/>
  <c r="U1195" i="1"/>
  <c r="AC1195" i="1" s="true"/>
  <c r="V1195" i="1"/>
  <c r="W1195" i="1"/>
  <c r="AB1195" i="1" s="true"/>
  <c r="X1195" i="1"/>
  <c r="Y1195" i="1"/>
  <c r="AA1195" i="1"/>
  <c r="T1196" i="1"/>
  <c r="U1196" i="1"/>
  <c r="V1196" i="1"/>
  <c r="W1196" i="1"/>
  <c r="AB1196" i="1" s="true"/>
  <c r="X1196" i="1"/>
  <c r="Y1196" i="1"/>
  <c r="AA1196" i="1"/>
  <c r="T1197" i="1"/>
  <c r="U1197" i="1"/>
  <c r="V1197" i="1"/>
  <c r="W1197" i="1"/>
  <c r="AB1197" i="1" s="true"/>
  <c r="X1197" i="1"/>
  <c r="Y1197" i="1"/>
  <c r="AA1197" i="1"/>
  <c r="S1198" i="1"/>
  <c r="T1198" i="1"/>
  <c r="U1198" i="1"/>
  <c r="V1198" i="1"/>
  <c r="W1198" i="1"/>
  <c r="AB1198" i="1" s="true"/>
  <c r="X1198" i="1"/>
  <c r="Y1198" i="1"/>
  <c r="AA1198" i="1"/>
  <c r="AC1198" i="1"/>
  <c r="T1199" i="1"/>
  <c r="U1199" i="1"/>
  <c r="V1199" i="1"/>
  <c r="W1199" i="1"/>
  <c r="AB1199" i="1" s="true"/>
  <c r="X1199" i="1"/>
  <c r="Y1199" i="1"/>
  <c r="AA1199" i="1"/>
  <c r="T1200" i="1"/>
  <c r="U1200" i="1"/>
  <c r="V1200" i="1"/>
  <c r="W1200" i="1"/>
  <c r="AB1200" i="1" s="true"/>
  <c r="X1200" i="1"/>
  <c r="Y1200" i="1"/>
  <c r="AA1200" i="1"/>
  <c r="S1201" i="1"/>
  <c r="T1201" i="1"/>
  <c r="U1201" i="1"/>
  <c r="V1201" i="1"/>
  <c r="W1201" i="1"/>
  <c r="AB1201" i="1" s="true"/>
  <c r="X1201" i="1"/>
  <c r="Y1201" i="1"/>
  <c r="AA1201" i="1"/>
  <c r="AC1201" i="1"/>
  <c r="T1202" i="1"/>
  <c r="U1202" i="1"/>
  <c r="V1202" i="1"/>
  <c r="W1202" i="1"/>
  <c r="AB1202" i="1" s="true"/>
  <c r="X1202" i="1"/>
  <c r="Y1202" i="1"/>
  <c r="AA1202" i="1"/>
  <c r="T1203" i="1"/>
  <c r="U1203" i="1"/>
  <c r="S1203" i="1" s="true"/>
  <c r="V1203" i="1"/>
  <c r="W1203" i="1"/>
  <c r="AB1203" i="1" s="true"/>
  <c r="X1203" i="1"/>
  <c r="Y1203" i="1"/>
  <c r="AA1203" i="1"/>
  <c r="T1204" i="1"/>
  <c r="U1204" i="1"/>
  <c r="V1204" i="1"/>
  <c r="W1204" i="1"/>
  <c r="AB1204" i="1" s="true"/>
  <c r="X1204" i="1"/>
  <c r="Y1204" i="1"/>
  <c r="AA1204" i="1"/>
  <c r="T1205" i="1"/>
  <c r="U1205" i="1"/>
  <c r="V1205" i="1"/>
  <c r="W1205" i="1"/>
  <c r="AB1205" i="1" s="true"/>
  <c r="X1205" i="1"/>
  <c r="Y1205" i="1"/>
  <c r="AA1205" i="1"/>
  <c r="S1206" i="1"/>
  <c r="T1206" i="1"/>
  <c r="U1206" i="1"/>
  <c r="AC1206" i="1" s="true"/>
  <c r="V1206" i="1"/>
  <c r="W1206" i="1"/>
  <c r="AB1206" i="1" s="true"/>
  <c r="X1206" i="1"/>
  <c r="Y1206" i="1"/>
  <c r="AA1206" i="1"/>
  <c r="T1207" i="1"/>
  <c r="U1207" i="1"/>
  <c r="V1207" i="1"/>
  <c r="W1207" i="1"/>
  <c r="AB1207" i="1" s="true"/>
  <c r="X1207" i="1"/>
  <c r="Y1207" i="1"/>
  <c r="AA1207" i="1"/>
  <c r="T1208" i="1"/>
  <c r="U1208" i="1"/>
  <c r="V1208" i="1"/>
  <c r="W1208" i="1"/>
  <c r="AB1208" i="1" s="true"/>
  <c r="X1208" i="1"/>
  <c r="Y1208" i="1"/>
  <c r="AA1208" i="1"/>
  <c r="S1209" i="1"/>
  <c r="T1209" i="1"/>
  <c r="U1209" i="1"/>
  <c r="AC1209" i="1" s="true"/>
  <c r="V1209" i="1"/>
  <c r="W1209" i="1"/>
  <c r="AB1209" i="1" s="true"/>
  <c r="X1209" i="1"/>
  <c r="Y1209" i="1"/>
  <c r="AA1209" i="1"/>
  <c r="T1210" i="1"/>
  <c r="U1210" i="1"/>
  <c r="V1210" i="1"/>
  <c r="W1210" i="1"/>
  <c r="AB1210" i="1" s="true"/>
  <c r="X1210" i="1"/>
  <c r="Y1210" i="1"/>
  <c r="AA1210" i="1"/>
  <c r="T1211" i="1"/>
  <c r="U1211" i="1"/>
  <c r="S1211" i="1" s="true"/>
  <c r="V1211" i="1"/>
  <c r="W1211" i="1"/>
  <c r="AB1211" i="1" s="true"/>
  <c r="X1211" i="1"/>
  <c r="Y1211" i="1"/>
  <c r="AA1211" i="1"/>
  <c r="AC1211" i="1"/>
  <c r="T1212" i="1"/>
  <c r="U1212" i="1"/>
  <c r="V1212" i="1"/>
  <c r="W1212" i="1"/>
  <c r="AB1212" i="1" s="true"/>
  <c r="X1212" i="1"/>
  <c r="Y1212" i="1"/>
  <c r="AA1212" i="1"/>
  <c r="T1213" i="1"/>
  <c r="U1213" i="1"/>
  <c r="V1213" i="1"/>
  <c r="W1213" i="1"/>
  <c r="AB1213" i="1" s="true"/>
  <c r="X1213" i="1"/>
  <c r="Y1213" i="1"/>
  <c r="AA1213" i="1"/>
  <c r="T1214" i="1"/>
  <c r="U1214" i="1"/>
  <c r="S1214" i="1" s="true"/>
  <c r="V1214" i="1"/>
  <c r="W1214" i="1"/>
  <c r="X1214" i="1"/>
  <c r="Y1214" i="1"/>
  <c r="AA1214" i="1"/>
  <c r="AB1214" i="1"/>
  <c r="AC1214" i="1"/>
  <c r="T1215" i="1"/>
  <c r="U1215" i="1"/>
  <c r="V1215" i="1"/>
  <c r="W1215" i="1"/>
  <c r="X1215" i="1"/>
  <c r="Y1215" i="1"/>
  <c r="AA1215" i="1"/>
  <c r="AB1215" i="1"/>
  <c r="T1216" i="1"/>
  <c r="U1216" i="1"/>
  <c r="V1216" i="1"/>
  <c r="W1216" i="1"/>
  <c r="AB1216" i="1" s="true"/>
  <c r="X1216" i="1"/>
  <c r="Y1216" i="1"/>
  <c r="AA1216" i="1"/>
  <c r="T1217" i="1"/>
  <c r="U1217" i="1"/>
  <c r="V1217" i="1"/>
  <c r="W1217" i="1"/>
  <c r="AB1217" i="1" s="true"/>
  <c r="X1217" i="1"/>
  <c r="Y1217" i="1"/>
  <c r="AA1217" i="1"/>
  <c r="S1218" i="1"/>
  <c r="T1218" i="1"/>
  <c r="U1218" i="1"/>
  <c r="AC1218" i="1" s="true"/>
  <c r="V1218" i="1"/>
  <c r="W1218" i="1"/>
  <c r="AB1218" i="1" s="true"/>
  <c r="X1218" i="1"/>
  <c r="Y1218" i="1"/>
  <c r="AA1218" i="1"/>
  <c r="T1219" i="1"/>
  <c r="U1219" i="1"/>
  <c r="V1219" i="1"/>
  <c r="W1219" i="1"/>
  <c r="AB1219" i="1" s="true"/>
  <c r="X1219" i="1"/>
  <c r="Y1219" i="1"/>
  <c r="AA1219" i="1"/>
  <c r="T1220" i="1"/>
  <c r="U1220" i="1"/>
  <c r="V1220" i="1"/>
  <c r="W1220" i="1"/>
  <c r="AB1220" i="1" s="true"/>
  <c r="X1220" i="1"/>
  <c r="Y1220" i="1"/>
  <c r="AA1220" i="1"/>
  <c r="T1221" i="1"/>
  <c r="U1221" i="1"/>
  <c r="V1221" i="1"/>
  <c r="W1221" i="1"/>
  <c r="AB1221" i="1" s="true"/>
  <c r="X1221" i="1"/>
  <c r="Y1221" i="1"/>
  <c r="AA1221" i="1"/>
  <c r="T1222" i="1"/>
  <c r="U1222" i="1"/>
  <c r="V1222" i="1"/>
  <c r="W1222" i="1"/>
  <c r="AB1222" i="1" s="true"/>
  <c r="X1222" i="1"/>
  <c r="Y1222" i="1"/>
  <c r="AA1222" i="1"/>
  <c r="T1223" i="1"/>
  <c r="U1223" i="1"/>
  <c r="V1223" i="1"/>
  <c r="W1223" i="1"/>
  <c r="AB1223" i="1" s="true"/>
  <c r="X1223" i="1"/>
  <c r="Y1223" i="1"/>
  <c r="AA1223" i="1"/>
  <c r="T1224" i="1"/>
  <c r="U1224" i="1"/>
  <c r="V1224" i="1"/>
  <c r="W1224" i="1"/>
  <c r="AB1224" i="1" s="true"/>
  <c r="X1224" i="1"/>
  <c r="Y1224" i="1"/>
  <c r="AA1224" i="1"/>
  <c r="T1225" i="1"/>
  <c r="U1225" i="1"/>
  <c r="V1225" i="1"/>
  <c r="W1225" i="1"/>
  <c r="X1225" i="1"/>
  <c r="Y1225" i="1"/>
  <c r="AA1225" i="1"/>
  <c r="AB1225" i="1"/>
  <c r="S1226" i="1"/>
  <c r="T1226" i="1"/>
  <c r="U1226" i="1"/>
  <c r="V1226" i="1"/>
  <c r="W1226" i="1"/>
  <c r="AB1226" i="1" s="true"/>
  <c r="AD1226" i="1" s="true"/>
  <c r="X1226" i="1"/>
  <c r="Y1226" i="1"/>
  <c r="AA1226" i="1"/>
  <c r="AC1226" i="1"/>
  <c r="T1227" i="1"/>
  <c r="U1227" i="1"/>
  <c r="V1227" i="1"/>
  <c r="W1227" i="1"/>
  <c r="X1227" i="1"/>
  <c r="Y1227" i="1"/>
  <c r="AA1227" i="1"/>
  <c r="AB1227" i="1"/>
  <c r="T1228" i="1"/>
  <c r="U1228" i="1"/>
  <c r="V1228" i="1"/>
  <c r="W1228" i="1"/>
  <c r="AB1228" i="1" s="true"/>
  <c r="X1228" i="1"/>
  <c r="Y1228" i="1"/>
  <c r="AA1228" i="1"/>
  <c r="T1229" i="1"/>
  <c r="U1229" i="1"/>
  <c r="V1229" i="1"/>
  <c r="W1229" i="1"/>
  <c r="AB1229" i="1" s="true"/>
  <c r="X1229" i="1"/>
  <c r="Y1229" i="1"/>
  <c r="AA1229" i="1"/>
  <c r="T1230" i="1"/>
  <c r="U1230" i="1"/>
  <c r="V1230" i="1"/>
  <c r="W1230" i="1"/>
  <c r="AB1230" i="1" s="true"/>
  <c r="X1230" i="1"/>
  <c r="Y1230" i="1"/>
  <c r="AA1230" i="1"/>
  <c r="T1231" i="1"/>
  <c r="U1231" i="1"/>
  <c r="AC1231" i="1" s="true"/>
  <c r="V1231" i="1"/>
  <c r="W1231" i="1"/>
  <c r="AB1231" i="1" s="true"/>
  <c r="X1231" i="1"/>
  <c r="Y1231" i="1"/>
  <c r="AA1231" i="1"/>
  <c r="S1232" i="1"/>
  <c r="T1232" i="1"/>
  <c r="U1232" i="1"/>
  <c r="AC1232" i="1" s="true"/>
  <c r="V1232" i="1"/>
  <c r="W1232" i="1"/>
  <c r="AB1232" i="1" s="true"/>
  <c r="X1232" i="1"/>
  <c r="Y1232" i="1"/>
  <c r="AA1232" i="1"/>
  <c r="T1233" i="1"/>
  <c r="U1233" i="1"/>
  <c r="V1233" i="1"/>
  <c r="W1233" i="1"/>
  <c r="AB1233" i="1" s="true"/>
  <c r="X1233" i="1"/>
  <c r="Y1233" i="1"/>
  <c r="AA1233" i="1"/>
  <c r="T1234" i="1"/>
  <c r="U1234" i="1"/>
  <c r="AC1234" i="1" s="true"/>
  <c r="V1234" i="1"/>
  <c r="W1234" i="1"/>
  <c r="AB1234" i="1" s="true"/>
  <c r="X1234" i="1"/>
  <c r="Y1234" i="1"/>
  <c r="AA1234" i="1"/>
  <c r="T1235" i="1"/>
  <c r="U1235" i="1"/>
  <c r="V1235" i="1"/>
  <c r="W1235" i="1"/>
  <c r="AB1235" i="1" s="true"/>
  <c r="X1235" i="1"/>
  <c r="Y1235" i="1"/>
  <c r="AA1235" i="1"/>
  <c r="T1236" i="1"/>
  <c r="U1236" i="1"/>
  <c r="V1236" i="1"/>
  <c r="W1236" i="1"/>
  <c r="AB1236" i="1" s="true"/>
  <c r="X1236" i="1"/>
  <c r="Y1236" i="1"/>
  <c r="AA1236" i="1"/>
  <c r="T1237" i="1"/>
  <c r="U1237" i="1"/>
  <c r="V1237" i="1"/>
  <c r="W1237" i="1"/>
  <c r="AB1237" i="1" s="true"/>
  <c r="X1237" i="1"/>
  <c r="Y1237" i="1"/>
  <c r="AA1237" i="1"/>
  <c r="S1238" i="1"/>
  <c r="T1238" i="1"/>
  <c r="U1238" i="1"/>
  <c r="AC1238" i="1" s="true"/>
  <c r="V1238" i="1"/>
  <c r="W1238" i="1"/>
  <c r="AB1238" i="1" s="true"/>
  <c r="X1238" i="1"/>
  <c r="Y1238" i="1"/>
  <c r="AA1238" i="1"/>
  <c r="T1239" i="1"/>
  <c r="U1239" i="1"/>
  <c r="V1239" i="1"/>
  <c r="W1239" i="1"/>
  <c r="X1239" i="1"/>
  <c r="Y1239" i="1"/>
  <c r="AA1239" i="1"/>
  <c r="AB1239" i="1"/>
  <c r="T1240" i="1"/>
  <c r="U1240" i="1"/>
  <c r="S1240" i="1" s="true"/>
  <c r="V1240" i="1"/>
  <c r="W1240" i="1"/>
  <c r="AB1240" i="1" s="true"/>
  <c r="X1240" i="1"/>
  <c r="Y1240" i="1"/>
  <c r="AA1240" i="1"/>
  <c r="AC1240" i="1"/>
  <c r="T1241" i="1"/>
  <c r="U1241" i="1"/>
  <c r="S1241" i="1" s="true"/>
  <c r="V1241" i="1"/>
  <c r="W1241" i="1"/>
  <c r="AB1241" i="1" s="true"/>
  <c r="X1241" i="1"/>
  <c r="Y1241" i="1"/>
  <c r="AA1241" i="1"/>
  <c r="AC1241" i="1"/>
  <c r="AD1241" i="1"/>
  <c r="T1242" i="1"/>
  <c r="U1242" i="1"/>
  <c r="AC1242" i="1" s="true"/>
  <c r="AD1242" i="1" s="true"/>
  <c r="V1242" i="1"/>
  <c r="W1242" i="1"/>
  <c r="AB1242" i="1" s="true"/>
  <c r="X1242" i="1"/>
  <c r="Y1242" i="1"/>
  <c r="AA1242" i="1"/>
  <c r="T1243" i="1"/>
  <c r="U1243" i="1"/>
  <c r="AC1243" i="1" s="true"/>
  <c r="AD1243" i="1" s="true"/>
  <c r="V1243" i="1"/>
  <c r="W1243" i="1"/>
  <c r="AB1243" i="1" s="true"/>
  <c r="X1243" i="1"/>
  <c r="Y1243" i="1"/>
  <c r="AA1243" i="1"/>
  <c r="T1244" i="1"/>
  <c r="U1244" i="1"/>
  <c r="V1244" i="1"/>
  <c r="W1244" i="1"/>
  <c r="AB1244" i="1" s="true"/>
  <c r="X1244" i="1"/>
  <c r="Y1244" i="1"/>
  <c r="AA1244" i="1"/>
  <c r="T1245" i="1"/>
  <c r="U1245" i="1"/>
  <c r="V1245" i="1"/>
  <c r="W1245" i="1"/>
  <c r="AB1245" i="1" s="true"/>
  <c r="X1245" i="1"/>
  <c r="Y1245" i="1"/>
  <c r="AA1245" i="1"/>
  <c r="T1246" i="1"/>
  <c r="U1246" i="1"/>
  <c r="V1246" i="1"/>
  <c r="W1246" i="1"/>
  <c r="AB1246" i="1" s="true"/>
  <c r="X1246" i="1"/>
  <c r="Y1246" i="1"/>
  <c r="AA1246" i="1"/>
  <c r="T1247" i="1"/>
  <c r="U1247" i="1"/>
  <c r="V1247" i="1"/>
  <c r="W1247" i="1"/>
  <c r="AB1247" i="1" s="true"/>
  <c r="X1247" i="1"/>
  <c r="Y1247" i="1"/>
  <c r="AA1247" i="1"/>
  <c r="T1248" i="1"/>
  <c r="U1248" i="1"/>
  <c r="V1248" i="1"/>
  <c r="W1248" i="1"/>
  <c r="AB1248" i="1" s="true"/>
  <c r="X1248" i="1"/>
  <c r="Y1248" i="1"/>
  <c r="AA1248" i="1"/>
  <c r="T1249" i="1"/>
  <c r="U1249" i="1"/>
  <c r="V1249" i="1"/>
  <c r="W1249" i="1"/>
  <c r="AB1249" i="1" s="true"/>
  <c r="X1249" i="1"/>
  <c r="Y1249" i="1"/>
  <c r="AA1249" i="1"/>
  <c r="T1250" i="1"/>
  <c r="U1250" i="1"/>
  <c r="AC1250" i="1" s="true"/>
  <c r="V1250" i="1"/>
  <c r="W1250" i="1"/>
  <c r="AB1250" i="1" s="true"/>
  <c r="X1250" i="1"/>
  <c r="Y1250" i="1"/>
  <c r="AA1250" i="1"/>
  <c r="T1251" i="1"/>
  <c r="U1251" i="1"/>
  <c r="V1251" i="1"/>
  <c r="W1251" i="1"/>
  <c r="AB1251" i="1" s="true"/>
  <c r="X1251" i="1"/>
  <c r="Y1251" i="1"/>
  <c r="AA1251" i="1"/>
  <c r="T1252" i="1"/>
  <c r="U1252" i="1"/>
  <c r="AC1252" i="1" s="true"/>
  <c r="V1252" i="1"/>
  <c r="W1252" i="1"/>
  <c r="AB1252" i="1" s="true"/>
  <c r="X1252" i="1"/>
  <c r="Y1252" i="1"/>
  <c r="AA1252" i="1"/>
  <c r="T1253" i="1"/>
  <c r="U1253" i="1"/>
  <c r="V1253" i="1"/>
  <c r="W1253" i="1"/>
  <c r="AB1253" i="1" s="true"/>
  <c r="X1253" i="1"/>
  <c r="Y1253" i="1"/>
  <c r="AA1253" i="1"/>
  <c r="T1254" i="1"/>
  <c r="U1254" i="1"/>
  <c r="V1254" i="1"/>
  <c r="W1254" i="1"/>
  <c r="AB1254" i="1" s="true"/>
  <c r="X1254" i="1"/>
  <c r="Y1254" i="1"/>
  <c r="AA1254" i="1"/>
  <c r="T1255" i="1"/>
  <c r="U1255" i="1"/>
  <c r="V1255" i="1"/>
  <c r="W1255" i="1"/>
  <c r="AB1255" i="1" s="true"/>
  <c r="X1255" i="1"/>
  <c r="Y1255" i="1"/>
  <c r="AA1255" i="1"/>
  <c r="T1256" i="1"/>
  <c r="U1256" i="1"/>
  <c r="V1256" i="1"/>
  <c r="W1256" i="1"/>
  <c r="AB1256" i="1" s="true"/>
  <c r="X1256" i="1"/>
  <c r="Y1256" i="1"/>
  <c r="AA1256" i="1"/>
  <c r="T1257" i="1"/>
  <c r="U1257" i="1"/>
  <c r="V1257" i="1"/>
  <c r="W1257" i="1"/>
  <c r="AB1257" i="1" s="true"/>
  <c r="X1257" i="1"/>
  <c r="Y1257" i="1"/>
  <c r="AA1257" i="1"/>
  <c r="T1258" i="1"/>
  <c r="U1258" i="1"/>
  <c r="V1258" i="1"/>
  <c r="W1258" i="1"/>
  <c r="AB1258" i="1" s="true"/>
  <c r="X1258" i="1"/>
  <c r="Y1258" i="1"/>
  <c r="AA1258" i="1"/>
  <c r="T1259" i="1"/>
  <c r="U1259" i="1"/>
  <c r="V1259" i="1"/>
  <c r="W1259" i="1"/>
  <c r="AB1259" i="1" s="true"/>
  <c r="X1259" i="1"/>
  <c r="Y1259" i="1"/>
  <c r="AA1259" i="1"/>
  <c r="T1260" i="1"/>
  <c r="U1260" i="1"/>
  <c r="V1260" i="1"/>
  <c r="W1260" i="1"/>
  <c r="AB1260" i="1" s="true"/>
  <c r="X1260" i="1"/>
  <c r="Y1260" i="1"/>
  <c r="AA1260" i="1"/>
  <c r="S1261" i="1"/>
  <c r="T1261" i="1"/>
  <c r="U1261" i="1"/>
  <c r="V1261" i="1"/>
  <c r="W1261" i="1"/>
  <c r="AB1261" i="1" s="true"/>
  <c r="X1261" i="1"/>
  <c r="Y1261" i="1"/>
  <c r="AA1261" i="1"/>
  <c r="AC1261" i="1"/>
  <c r="T1262" i="1"/>
  <c r="U1262" i="1"/>
  <c r="V1262" i="1"/>
  <c r="W1262" i="1"/>
  <c r="AB1262" i="1" s="true"/>
  <c r="X1262" i="1"/>
  <c r="Y1262" i="1"/>
  <c r="AA1262" i="1"/>
  <c r="T1263" i="1"/>
  <c r="U1263" i="1"/>
  <c r="V1263" i="1"/>
  <c r="W1263" i="1"/>
  <c r="X1263" i="1"/>
  <c r="Y1263" i="1"/>
  <c r="AA1263" i="1"/>
  <c r="AB1263" i="1"/>
  <c r="T1264" i="1"/>
  <c r="U1264" i="1"/>
  <c r="V1264" i="1"/>
  <c r="W1264" i="1"/>
  <c r="AB1264" i="1" s="true"/>
  <c r="X1264" i="1"/>
  <c r="Y1264" i="1"/>
  <c r="AA1264" i="1"/>
  <c r="T1265" i="1"/>
  <c r="U1265" i="1"/>
  <c r="V1265" i="1"/>
  <c r="W1265" i="1"/>
  <c r="AB1265" i="1" s="true"/>
  <c r="X1265" i="1"/>
  <c r="Y1265" i="1"/>
  <c r="AA1265" i="1"/>
  <c r="T1266" i="1"/>
  <c r="U1266" i="1"/>
  <c r="V1266" i="1"/>
  <c r="W1266" i="1"/>
  <c r="X1266" i="1"/>
  <c r="Y1266" i="1"/>
  <c r="AA1266" i="1"/>
  <c r="AB1266" i="1"/>
  <c r="T1267" i="1"/>
  <c r="U1267" i="1"/>
  <c r="V1267" i="1"/>
  <c r="W1267" i="1"/>
  <c r="AB1267" i="1" s="true"/>
  <c r="X1267" i="1"/>
  <c r="Y1267" i="1"/>
  <c r="AA1267" i="1"/>
  <c r="T1268" i="1"/>
  <c r="U1268" i="1"/>
  <c r="V1268" i="1"/>
  <c r="W1268" i="1"/>
  <c r="AB1268" i="1" s="true"/>
  <c r="X1268" i="1"/>
  <c r="Y1268" i="1"/>
  <c r="AA1268" i="1"/>
  <c r="T1269" i="1"/>
  <c r="U1269" i="1"/>
  <c r="V1269" i="1"/>
  <c r="W1269" i="1"/>
  <c r="AB1269" i="1" s="true"/>
  <c r="X1269" i="1"/>
  <c r="Y1269" i="1"/>
  <c r="AA1269" i="1"/>
  <c r="T1270" i="1"/>
  <c r="U1270" i="1"/>
  <c r="V1270" i="1"/>
  <c r="W1270" i="1"/>
  <c r="AB1270" i="1" s="true"/>
  <c r="X1270" i="1"/>
  <c r="Y1270" i="1"/>
  <c r="AA1270" i="1"/>
  <c r="T1271" i="1"/>
  <c r="U1271" i="1"/>
  <c r="V1271" i="1"/>
  <c r="W1271" i="1"/>
  <c r="AB1271" i="1" s="true"/>
  <c r="X1271" i="1"/>
  <c r="Y1271" i="1"/>
  <c r="AA1271" i="1"/>
  <c r="T1272" i="1"/>
  <c r="U1272" i="1"/>
  <c r="V1272" i="1"/>
  <c r="W1272" i="1"/>
  <c r="AB1272" i="1" s="true"/>
  <c r="X1272" i="1"/>
  <c r="Y1272" i="1"/>
  <c r="AA1272" i="1"/>
  <c r="T1273" i="1"/>
  <c r="U1273" i="1"/>
  <c r="V1273" i="1"/>
  <c r="W1273" i="1"/>
  <c r="AB1273" i="1" s="true"/>
  <c r="X1273" i="1"/>
  <c r="Y1273" i="1"/>
  <c r="AA1273" i="1"/>
  <c r="S1274" i="1"/>
  <c r="T1274" i="1"/>
  <c r="U1274" i="1"/>
  <c r="V1274" i="1"/>
  <c r="W1274" i="1"/>
  <c r="X1274" i="1"/>
  <c r="Y1274" i="1"/>
  <c r="AA1274" i="1"/>
  <c r="AB1274" i="1"/>
  <c r="AC1274" i="1"/>
  <c r="AD1274" i="1" s="true"/>
  <c r="T1275" i="1"/>
  <c r="U1275" i="1"/>
  <c r="V1275" i="1"/>
  <c r="W1275" i="1"/>
  <c r="AB1275" i="1" s="true"/>
  <c r="X1275" i="1"/>
  <c r="Y1275" i="1"/>
  <c r="AA1275" i="1"/>
  <c r="T1276" i="1"/>
  <c r="U1276" i="1"/>
  <c r="V1276" i="1"/>
  <c r="W1276" i="1"/>
  <c r="AB1276" i="1" s="true"/>
  <c r="X1276" i="1"/>
  <c r="Y1276" i="1"/>
  <c r="AA1276" i="1"/>
  <c r="T1277" i="1"/>
  <c r="U1277" i="1"/>
  <c r="V1277" i="1"/>
  <c r="W1277" i="1"/>
  <c r="X1277" i="1"/>
  <c r="Y1277" i="1"/>
  <c r="AA1277" i="1"/>
  <c r="AB1277" i="1"/>
  <c r="T1278" i="1"/>
  <c r="U1278" i="1"/>
  <c r="V1278" i="1"/>
  <c r="W1278" i="1"/>
  <c r="AB1278" i="1" s="true"/>
  <c r="X1278" i="1"/>
  <c r="Y1278" i="1"/>
  <c r="AA1278" i="1"/>
  <c r="T1279" i="1"/>
  <c r="U1279" i="1"/>
  <c r="V1279" i="1"/>
  <c r="W1279" i="1"/>
  <c r="AB1279" i="1" s="true"/>
  <c r="X1279" i="1"/>
  <c r="Y1279" i="1"/>
  <c r="AA1279" i="1"/>
  <c r="T1280" i="1"/>
  <c r="U1280" i="1"/>
  <c r="V1280" i="1"/>
  <c r="W1280" i="1"/>
  <c r="AB1280" i="1" s="true"/>
  <c r="X1280" i="1"/>
  <c r="Y1280" i="1"/>
  <c r="AA1280" i="1"/>
  <c r="T1281" i="1"/>
  <c r="U1281" i="1"/>
  <c r="V1281" i="1"/>
  <c r="W1281" i="1"/>
  <c r="AB1281" i="1" s="true"/>
  <c r="X1281" i="1"/>
  <c r="Y1281" i="1"/>
  <c r="AA1281" i="1"/>
  <c r="T1282" i="1"/>
  <c r="U1282" i="1"/>
  <c r="V1282" i="1"/>
  <c r="W1282" i="1"/>
  <c r="AB1282" i="1" s="true"/>
  <c r="X1282" i="1"/>
  <c r="Y1282" i="1"/>
  <c r="AA1282" i="1"/>
  <c r="T1283" i="1"/>
  <c r="U1283" i="1"/>
  <c r="V1283" i="1"/>
  <c r="W1283" i="1"/>
  <c r="AB1283" i="1" s="true"/>
  <c r="X1283" i="1"/>
  <c r="Y1283" i="1"/>
  <c r="AA1283" i="1"/>
  <c r="T1284" i="1"/>
  <c r="U1284" i="1"/>
  <c r="V1284" i="1"/>
  <c r="W1284" i="1"/>
  <c r="X1284" i="1"/>
  <c r="Y1284" i="1"/>
  <c r="AA1284" i="1"/>
  <c r="AB1284" i="1"/>
  <c r="S1285" i="1"/>
  <c r="T1285" i="1"/>
  <c r="U1285" i="1"/>
  <c r="AC1285" i="1" s="true"/>
  <c r="V1285" i="1"/>
  <c r="W1285" i="1"/>
  <c r="AB1285" i="1" s="true"/>
  <c r="X1285" i="1"/>
  <c r="Y1285" i="1"/>
  <c r="AA1285" i="1"/>
  <c r="T1286" i="1"/>
  <c r="U1286" i="1"/>
  <c r="V1286" i="1"/>
  <c r="W1286" i="1"/>
  <c r="AB1286" i="1" s="true"/>
  <c r="X1286" i="1"/>
  <c r="Y1286" i="1"/>
  <c r="AA1286" i="1"/>
  <c r="T1287" i="1"/>
  <c r="U1287" i="1"/>
  <c r="S1287" i="1" s="true"/>
  <c r="V1287" i="1"/>
  <c r="W1287" i="1"/>
  <c r="X1287" i="1"/>
  <c r="Y1287" i="1"/>
  <c r="AA1287" i="1"/>
  <c r="AB1287" i="1"/>
  <c r="AC1287" i="1"/>
  <c r="AD1287" i="1" s="true"/>
  <c r="S1288" i="1"/>
  <c r="T1288" i="1"/>
  <c r="U1288" i="1"/>
  <c r="AC1288" i="1" s="true"/>
  <c r="V1288" i="1"/>
  <c r="W1288" i="1"/>
  <c r="X1288" i="1"/>
  <c r="Y1288" i="1"/>
  <c r="AA1288" i="1"/>
  <c r="AB1288" i="1"/>
  <c r="AD1288" i="1"/>
  <c r="S1289" i="1"/>
  <c r="T1289" i="1"/>
  <c r="U1289" i="1"/>
  <c r="AC1289" i="1" s="true"/>
  <c r="V1289" i="1"/>
  <c r="W1289" i="1"/>
  <c r="AB1289" i="1" s="true"/>
  <c r="X1289" i="1"/>
  <c r="Y1289" i="1"/>
  <c r="AA1289" i="1"/>
  <c r="T1290" i="1"/>
  <c r="U1290" i="1"/>
  <c r="AC1290" i="1" s="true"/>
  <c r="V1290" i="1"/>
  <c r="W1290" i="1"/>
  <c r="AB1290" i="1" s="true"/>
  <c r="X1290" i="1"/>
  <c r="Y1290" i="1"/>
  <c r="AA1290" i="1"/>
  <c r="T1291" i="1"/>
  <c r="U1291" i="1"/>
  <c r="S1291" i="1" s="true"/>
  <c r="V1291" i="1"/>
  <c r="W1291" i="1"/>
  <c r="AB1291" i="1" s="true"/>
  <c r="X1291" i="1"/>
  <c r="Y1291" i="1"/>
  <c r="AA1291" i="1"/>
  <c r="T1292" i="1"/>
  <c r="U1292" i="1"/>
  <c r="V1292" i="1"/>
  <c r="W1292" i="1"/>
  <c r="AB1292" i="1" s="true"/>
  <c r="X1292" i="1"/>
  <c r="Y1292" i="1"/>
  <c r="AA1292" i="1"/>
  <c r="T1293" i="1"/>
  <c r="U1293" i="1"/>
  <c r="AC1293" i="1" s="true"/>
  <c r="V1293" i="1"/>
  <c r="W1293" i="1"/>
  <c r="AB1293" i="1" s="true"/>
  <c r="X1293" i="1"/>
  <c r="Y1293" i="1"/>
  <c r="AA1293" i="1"/>
  <c r="T1294" i="1"/>
  <c r="U1294" i="1"/>
  <c r="V1294" i="1"/>
  <c r="W1294" i="1"/>
  <c r="AB1294" i="1" s="true"/>
  <c r="X1294" i="1"/>
  <c r="Y1294" i="1"/>
  <c r="AA1294" i="1"/>
  <c r="T1295" i="1"/>
  <c r="U1295" i="1"/>
  <c r="V1295" i="1"/>
  <c r="W1295" i="1"/>
  <c r="AB1295" i="1" s="true"/>
  <c r="X1295" i="1"/>
  <c r="Y1295" i="1"/>
  <c r="AA1295" i="1"/>
  <c r="T1296" i="1"/>
  <c r="U1296" i="1"/>
  <c r="V1296" i="1"/>
  <c r="W1296" i="1"/>
  <c r="AB1296" i="1" s="true"/>
  <c r="X1296" i="1"/>
  <c r="Y1296" i="1"/>
  <c r="AA1296" i="1"/>
  <c r="T1297" i="1"/>
  <c r="U1297" i="1"/>
  <c r="V1297" i="1"/>
  <c r="W1297" i="1"/>
  <c r="AB1297" i="1" s="true"/>
  <c r="X1297" i="1"/>
  <c r="Y1297" i="1"/>
  <c r="AA1297" i="1"/>
  <c r="T1298" i="1"/>
  <c r="U1298" i="1"/>
  <c r="S1298" i="1" s="true"/>
  <c r="V1298" i="1"/>
  <c r="W1298" i="1"/>
  <c r="AB1298" i="1" s="true"/>
  <c r="X1298" i="1"/>
  <c r="Y1298" i="1"/>
  <c r="AA1298" i="1"/>
  <c r="AC1298" i="1"/>
  <c r="T1299" i="1"/>
  <c r="U1299" i="1"/>
  <c r="AC1299" i="1" s="true"/>
  <c r="V1299" i="1"/>
  <c r="W1299" i="1"/>
  <c r="X1299" i="1"/>
  <c r="Y1299" i="1"/>
  <c r="AA1299" i="1"/>
  <c r="AB1299" i="1"/>
  <c r="S1300" i="1"/>
  <c r="T1300" i="1"/>
  <c r="U1300" i="1"/>
  <c r="AC1300" i="1" s="true"/>
  <c r="V1300" i="1"/>
  <c r="W1300" i="1"/>
  <c r="X1300" i="1"/>
  <c r="Y1300" i="1"/>
  <c r="AA1300" i="1"/>
  <c r="AB1300" i="1"/>
  <c r="T1301" i="1"/>
  <c r="U1301" i="1"/>
  <c r="V1301" i="1"/>
  <c r="W1301" i="1"/>
  <c r="AB1301" i="1" s="true"/>
  <c r="X1301" i="1"/>
  <c r="Y1301" i="1"/>
  <c r="AA1301" i="1"/>
  <c r="T1302" i="1"/>
  <c r="U1302" i="1"/>
  <c r="V1302" i="1"/>
  <c r="W1302" i="1"/>
  <c r="AB1302" i="1" s="true"/>
  <c r="X1302" i="1"/>
  <c r="Y1302" i="1"/>
  <c r="AA1302" i="1"/>
  <c r="T1303" i="1"/>
  <c r="U1303" i="1"/>
  <c r="V1303" i="1"/>
  <c r="W1303" i="1"/>
  <c r="AB1303" i="1" s="true"/>
  <c r="X1303" i="1"/>
  <c r="Y1303" i="1"/>
  <c r="AA1303" i="1"/>
  <c r="T1304" i="1"/>
  <c r="U1304" i="1"/>
  <c r="V1304" i="1"/>
  <c r="W1304" i="1"/>
  <c r="AB1304" i="1" s="true"/>
  <c r="X1304" i="1"/>
  <c r="Y1304" i="1"/>
  <c r="AA1304" i="1"/>
  <c r="T1305" i="1"/>
  <c r="U1305" i="1"/>
  <c r="V1305" i="1"/>
  <c r="W1305" i="1"/>
  <c r="X1305" i="1"/>
  <c r="Y1305" i="1"/>
  <c r="AA1305" i="1"/>
  <c r="AB1305" i="1"/>
  <c r="T1306" i="1"/>
  <c r="U1306" i="1"/>
  <c r="V1306" i="1"/>
  <c r="W1306" i="1"/>
  <c r="AB1306" i="1" s="true"/>
  <c r="X1306" i="1"/>
  <c r="Y1306" i="1"/>
  <c r="AA1306" i="1"/>
  <c r="T1307" i="1"/>
  <c r="U1307" i="1"/>
  <c r="V1307" i="1"/>
  <c r="W1307" i="1"/>
  <c r="AB1307" i="1" s="true"/>
  <c r="X1307" i="1"/>
  <c r="Y1307" i="1"/>
  <c r="AA1307" i="1"/>
  <c r="T1308" i="1"/>
  <c r="U1308" i="1"/>
  <c r="V1308" i="1"/>
  <c r="W1308" i="1"/>
  <c r="AB1308" i="1" s="true"/>
  <c r="X1308" i="1"/>
  <c r="Y1308" i="1"/>
  <c r="AA1308" i="1"/>
  <c r="T1309" i="1"/>
  <c r="U1309" i="1"/>
  <c r="V1309" i="1"/>
  <c r="W1309" i="1"/>
  <c r="AB1309" i="1" s="true"/>
  <c r="X1309" i="1"/>
  <c r="Y1309" i="1"/>
  <c r="AA1309" i="1"/>
  <c r="S1310" i="1"/>
  <c r="T1310" i="1"/>
  <c r="U1310" i="1"/>
  <c r="V1310" i="1"/>
  <c r="W1310" i="1"/>
  <c r="X1310" i="1"/>
  <c r="Y1310" i="1"/>
  <c r="AA1310" i="1"/>
  <c r="AB1310" i="1"/>
  <c r="AC1310" i="1"/>
  <c r="T1311" i="1"/>
  <c r="U1311" i="1"/>
  <c r="V1311" i="1"/>
  <c r="W1311" i="1"/>
  <c r="AB1311" i="1" s="true"/>
  <c r="X1311" i="1"/>
  <c r="Y1311" i="1"/>
  <c r="AA1311" i="1"/>
  <c r="T1312" i="1"/>
  <c r="U1312" i="1"/>
  <c r="V1312" i="1"/>
  <c r="W1312" i="1"/>
  <c r="AB1312" i="1" s="true"/>
  <c r="X1312" i="1"/>
  <c r="Y1312" i="1"/>
  <c r="AA1312" i="1"/>
  <c r="T1313" i="1"/>
  <c r="U1313" i="1"/>
  <c r="V1313" i="1"/>
  <c r="W1313" i="1"/>
  <c r="AB1313" i="1" s="true"/>
  <c r="X1313" i="1"/>
  <c r="Y1313" i="1"/>
  <c r="AA1313" i="1"/>
  <c r="S1314" i="1"/>
  <c r="T1314" i="1"/>
  <c r="U1314" i="1"/>
  <c r="AC1314" i="1" s="true"/>
  <c r="V1314" i="1"/>
  <c r="W1314" i="1"/>
  <c r="AB1314" i="1" s="true"/>
  <c r="X1314" i="1"/>
  <c r="Y1314" i="1"/>
  <c r="AA1314" i="1"/>
  <c r="T1315" i="1"/>
  <c r="U1315" i="1"/>
  <c r="V1315" i="1"/>
  <c r="W1315" i="1"/>
  <c r="AB1315" i="1" s="true"/>
  <c r="X1315" i="1"/>
  <c r="Y1315" i="1"/>
  <c r="AA1315" i="1"/>
  <c r="T1316" i="1"/>
  <c r="U1316" i="1"/>
  <c r="AC1316" i="1" s="true"/>
  <c r="V1316" i="1"/>
  <c r="W1316" i="1"/>
  <c r="AB1316" i="1" s="true"/>
  <c r="X1316" i="1"/>
  <c r="Y1316" i="1"/>
  <c r="AA1316" i="1"/>
  <c r="T1317" i="1"/>
  <c r="U1317" i="1"/>
  <c r="V1317" i="1"/>
  <c r="W1317" i="1"/>
  <c r="AB1317" i="1" s="true"/>
  <c r="X1317" i="1"/>
  <c r="Y1317" i="1"/>
  <c r="AA1317" i="1"/>
  <c r="T1318" i="1"/>
  <c r="U1318" i="1"/>
  <c r="V1318" i="1"/>
  <c r="W1318" i="1"/>
  <c r="X1318" i="1"/>
  <c r="Y1318" i="1"/>
  <c r="AA1318" i="1"/>
  <c r="AB1318" i="1"/>
  <c r="T1319" i="1"/>
  <c r="U1319" i="1"/>
  <c r="V1319" i="1"/>
  <c r="W1319" i="1"/>
  <c r="AB1319" i="1" s="true"/>
  <c r="X1319" i="1"/>
  <c r="Y1319" i="1"/>
  <c r="AA1319" i="1"/>
  <c r="T1320" i="1"/>
  <c r="U1320" i="1"/>
  <c r="V1320" i="1"/>
  <c r="W1320" i="1"/>
  <c r="AB1320" i="1" s="true"/>
  <c r="X1320" i="1"/>
  <c r="Y1320" i="1"/>
  <c r="AA1320" i="1"/>
  <c r="S1321" i="1"/>
  <c r="T1321" i="1"/>
  <c r="U1321" i="1"/>
  <c r="AC1321" i="1" s="true"/>
  <c r="V1321" i="1"/>
  <c r="W1321" i="1"/>
  <c r="AB1321" i="1" s="true"/>
  <c r="X1321" i="1"/>
  <c r="Y1321" i="1"/>
  <c r="AA1321" i="1"/>
  <c r="T1322" i="1"/>
  <c r="U1322" i="1"/>
  <c r="S1322" i="1" s="true"/>
  <c r="V1322" i="1"/>
  <c r="W1322" i="1"/>
  <c r="AB1322" i="1" s="true"/>
  <c r="X1322" i="1"/>
  <c r="Y1322" i="1"/>
  <c r="AA1322" i="1"/>
  <c r="T1323" i="1"/>
  <c r="U1323" i="1"/>
  <c r="V1323" i="1"/>
  <c r="W1323" i="1"/>
  <c r="AB1323" i="1" s="true"/>
  <c r="X1323" i="1"/>
  <c r="Y1323" i="1"/>
  <c r="AA1323" i="1"/>
  <c r="T1324" i="1"/>
  <c r="U1324" i="1"/>
  <c r="V1324" i="1"/>
  <c r="W1324" i="1"/>
  <c r="AB1324" i="1" s="true"/>
  <c r="X1324" i="1"/>
  <c r="Y1324" i="1"/>
  <c r="AA1324" i="1"/>
  <c r="T1325" i="1"/>
  <c r="U1325" i="1"/>
  <c r="V1325" i="1"/>
  <c r="W1325" i="1"/>
  <c r="AB1325" i="1" s="true"/>
  <c r="X1325" i="1"/>
  <c r="Y1325" i="1"/>
  <c r="AA1325" i="1"/>
  <c r="T1326" i="1"/>
  <c r="U1326" i="1"/>
  <c r="S1326" i="1" s="true"/>
  <c r="V1326" i="1"/>
  <c r="W1326" i="1"/>
  <c r="AB1326" i="1" s="true"/>
  <c r="X1326" i="1"/>
  <c r="Y1326" i="1"/>
  <c r="AA1326" i="1"/>
  <c r="AC1326" i="1"/>
  <c r="T1327" i="1"/>
  <c r="U1327" i="1"/>
  <c r="V1327" i="1"/>
  <c r="W1327" i="1"/>
  <c r="AB1327" i="1" s="true"/>
  <c r="X1327" i="1"/>
  <c r="Y1327" i="1"/>
  <c r="AA1327" i="1"/>
  <c r="T1328" i="1"/>
  <c r="U1328" i="1"/>
  <c r="AC1328" i="1" s="true"/>
  <c r="V1328" i="1"/>
  <c r="W1328" i="1"/>
  <c r="AB1328" i="1" s="true"/>
  <c r="X1328" i="1"/>
  <c r="Y1328" i="1"/>
  <c r="AA1328" i="1"/>
  <c r="T1329" i="1"/>
  <c r="U1329" i="1"/>
  <c r="V1329" i="1"/>
  <c r="W1329" i="1"/>
  <c r="X1329" i="1"/>
  <c r="Y1329" i="1"/>
  <c r="AA1329" i="1"/>
  <c r="AB1329" i="1"/>
  <c r="T1330" i="1"/>
  <c r="U1330" i="1"/>
  <c r="V1330" i="1"/>
  <c r="W1330" i="1"/>
  <c r="AB1330" i="1" s="true"/>
  <c r="X1330" i="1"/>
  <c r="Y1330" i="1"/>
  <c r="AA1330" i="1"/>
  <c r="T1331" i="1"/>
  <c r="U1331" i="1"/>
  <c r="V1331" i="1"/>
  <c r="W1331" i="1"/>
  <c r="X1331" i="1"/>
  <c r="Y1331" i="1"/>
  <c r="AA1331" i="1"/>
  <c r="AB1331" i="1"/>
  <c r="T1332" i="1"/>
  <c r="U1332" i="1"/>
  <c r="V1332" i="1"/>
  <c r="W1332" i="1"/>
  <c r="AB1332" i="1" s="true"/>
  <c r="X1332" i="1"/>
  <c r="Y1332" i="1"/>
  <c r="AA1332" i="1"/>
  <c r="T1333" i="1"/>
  <c r="U1333" i="1"/>
  <c r="S1333" i="1" s="true"/>
  <c r="V1333" i="1"/>
  <c r="W1333" i="1"/>
  <c r="AB1333" i="1" s="true"/>
  <c r="X1333" i="1"/>
  <c r="Y1333" i="1"/>
  <c r="AA1333" i="1"/>
  <c r="AC1333" i="1"/>
  <c r="T1334" i="1"/>
  <c r="U1334" i="1"/>
  <c r="V1334" i="1"/>
  <c r="W1334" i="1"/>
  <c r="AB1334" i="1" s="true"/>
  <c r="X1334" i="1"/>
  <c r="Y1334" i="1"/>
  <c r="AA1334" i="1"/>
  <c r="T1335" i="1"/>
  <c r="U1335" i="1"/>
  <c r="V1335" i="1"/>
  <c r="W1335" i="1"/>
  <c r="AB1335" i="1" s="true"/>
  <c r="X1335" i="1"/>
  <c r="Y1335" i="1"/>
  <c r="AA1335" i="1"/>
  <c r="T1336" i="1"/>
  <c r="U1336" i="1"/>
  <c r="V1336" i="1"/>
  <c r="W1336" i="1"/>
  <c r="X1336" i="1"/>
  <c r="Y1336" i="1"/>
  <c r="AA1336" i="1"/>
  <c r="AB1336" i="1"/>
  <c r="T1337" i="1"/>
  <c r="U1337" i="1"/>
  <c r="V1337" i="1"/>
  <c r="W1337" i="1"/>
  <c r="AB1337" i="1" s="true"/>
  <c r="X1337" i="1"/>
  <c r="Y1337" i="1"/>
  <c r="AA1337" i="1"/>
  <c r="T1338" i="1"/>
  <c r="U1338" i="1"/>
  <c r="S1338" i="1" s="true"/>
  <c r="V1338" i="1"/>
  <c r="W1338" i="1"/>
  <c r="AB1338" i="1" s="true"/>
  <c r="X1338" i="1"/>
  <c r="Y1338" i="1"/>
  <c r="AA1338" i="1"/>
  <c r="AC1338" i="1"/>
  <c r="S1339" i="1"/>
  <c r="T1339" i="1"/>
  <c r="U1339" i="1"/>
  <c r="AC1339" i="1" s="true"/>
  <c r="V1339" i="1"/>
  <c r="W1339" i="1"/>
  <c r="AB1339" i="1" s="true"/>
  <c r="X1339" i="1"/>
  <c r="Y1339" i="1"/>
  <c r="AA1339" i="1"/>
  <c r="AD1339" i="1"/>
  <c r="T1340" i="1"/>
  <c r="U1340" i="1"/>
  <c r="V1340" i="1"/>
  <c r="W1340" i="1"/>
  <c r="AB1340" i="1" s="true"/>
  <c r="X1340" i="1"/>
  <c r="Y1340" i="1"/>
  <c r="AA1340" i="1"/>
  <c r="T1341" i="1"/>
  <c r="U1341" i="1"/>
  <c r="V1341" i="1"/>
  <c r="W1341" i="1"/>
  <c r="AB1341" i="1" s="true"/>
  <c r="X1341" i="1"/>
  <c r="Y1341" i="1"/>
  <c r="AA1341" i="1"/>
  <c r="T1342" i="1"/>
  <c r="U1342" i="1"/>
  <c r="V1342" i="1"/>
  <c r="W1342" i="1"/>
  <c r="X1342" i="1"/>
  <c r="Y1342" i="1"/>
  <c r="AA1342" i="1"/>
  <c r="AB1342" i="1"/>
  <c r="T1343" i="1"/>
  <c r="U1343" i="1"/>
  <c r="V1343" i="1"/>
  <c r="W1343" i="1"/>
  <c r="AB1343" i="1" s="true"/>
  <c r="X1343" i="1"/>
  <c r="Y1343" i="1"/>
  <c r="AA1343" i="1"/>
  <c r="T1344" i="1"/>
  <c r="U1344" i="1"/>
  <c r="V1344" i="1"/>
  <c r="W1344" i="1"/>
  <c r="AB1344" i="1" s="true"/>
  <c r="X1344" i="1"/>
  <c r="Y1344" i="1"/>
  <c r="AA1344" i="1"/>
  <c r="T1345" i="1"/>
  <c r="U1345" i="1"/>
  <c r="S1345" i="1" s="true"/>
  <c r="V1345" i="1"/>
  <c r="W1345" i="1"/>
  <c r="AB1345" i="1" s="true"/>
  <c r="X1345" i="1"/>
  <c r="Y1345" i="1"/>
  <c r="AA1345" i="1"/>
  <c r="AC1345" i="1"/>
  <c r="T1346" i="1"/>
  <c r="U1346" i="1"/>
  <c r="V1346" i="1"/>
  <c r="W1346" i="1"/>
  <c r="AB1346" i="1" s="true"/>
  <c r="X1346" i="1"/>
  <c r="Y1346" i="1"/>
  <c r="AA1346" i="1"/>
  <c r="T1347" i="1"/>
  <c r="U1347" i="1"/>
  <c r="V1347" i="1"/>
  <c r="W1347" i="1"/>
  <c r="X1347" i="1"/>
  <c r="Y1347" i="1"/>
  <c r="AA1347" i="1"/>
  <c r="AB1347" i="1"/>
  <c r="T1348" i="1"/>
  <c r="U1348" i="1"/>
  <c r="V1348" i="1"/>
  <c r="W1348" i="1"/>
  <c r="AB1348" i="1" s="true"/>
  <c r="X1348" i="1"/>
  <c r="Y1348" i="1"/>
  <c r="AA1348" i="1"/>
  <c r="T1349" i="1"/>
  <c r="U1349" i="1"/>
  <c r="V1349" i="1"/>
  <c r="W1349" i="1"/>
  <c r="AB1349" i="1" s="true"/>
  <c r="X1349" i="1"/>
  <c r="Y1349" i="1"/>
  <c r="AA1349" i="1"/>
  <c r="T1350" i="1"/>
  <c r="U1350" i="1"/>
  <c r="AC1350" i="1" s="true"/>
  <c r="V1350" i="1"/>
  <c r="W1350" i="1"/>
  <c r="AB1350" i="1" s="true"/>
  <c r="X1350" i="1"/>
  <c r="Y1350" i="1"/>
  <c r="AA1350" i="1"/>
  <c r="T1351" i="1"/>
  <c r="U1351" i="1"/>
  <c r="V1351" i="1"/>
  <c r="W1351" i="1"/>
  <c r="AB1351" i="1" s="true"/>
  <c r="X1351" i="1"/>
  <c r="Y1351" i="1"/>
  <c r="AA1351" i="1"/>
  <c r="T1352" i="1"/>
  <c r="U1352" i="1"/>
  <c r="AC1352" i="1" s="true"/>
  <c r="V1352" i="1"/>
  <c r="W1352" i="1"/>
  <c r="AB1352" i="1" s="true"/>
  <c r="X1352" i="1"/>
  <c r="Y1352" i="1"/>
  <c r="AA1352" i="1"/>
  <c r="T1353" i="1"/>
  <c r="U1353" i="1"/>
  <c r="AC1353" i="1" s="true"/>
  <c r="V1353" i="1"/>
  <c r="W1353" i="1"/>
  <c r="AB1353" i="1" s="true"/>
  <c r="X1353" i="1"/>
  <c r="Y1353" i="1"/>
  <c r="AA1353" i="1"/>
  <c r="T1354" i="1"/>
  <c r="U1354" i="1"/>
  <c r="V1354" i="1"/>
  <c r="W1354" i="1"/>
  <c r="AB1354" i="1" s="true"/>
  <c r="X1354" i="1"/>
  <c r="Y1354" i="1"/>
  <c r="AA1354" i="1"/>
  <c r="T1355" i="1"/>
  <c r="U1355" i="1"/>
  <c r="S1355" i="1" s="true"/>
  <c r="V1355" i="1"/>
  <c r="W1355" i="1"/>
  <c r="AB1355" i="1" s="true"/>
  <c r="X1355" i="1"/>
  <c r="Y1355" i="1"/>
  <c r="AA1355" i="1"/>
  <c r="AC1355" i="1"/>
  <c r="T1356" i="1"/>
  <c r="U1356" i="1"/>
  <c r="V1356" i="1"/>
  <c r="W1356" i="1"/>
  <c r="AB1356" i="1" s="true"/>
  <c r="X1356" i="1"/>
  <c r="Y1356" i="1"/>
  <c r="AA1356" i="1"/>
  <c r="T1357" i="1"/>
  <c r="U1357" i="1"/>
  <c r="V1357" i="1"/>
  <c r="W1357" i="1"/>
  <c r="AB1357" i="1" s="true"/>
  <c r="X1357" i="1"/>
  <c r="Y1357" i="1"/>
  <c r="AA1357" i="1"/>
  <c r="T1358" i="1"/>
  <c r="U1358" i="1"/>
  <c r="S1358" i="1" s="true"/>
  <c r="V1358" i="1"/>
  <c r="W1358" i="1"/>
  <c r="AB1358" i="1" s="true"/>
  <c r="X1358" i="1"/>
  <c r="Y1358" i="1"/>
  <c r="AA1358" i="1"/>
  <c r="AC1358" i="1"/>
  <c r="T1359" i="1"/>
  <c r="U1359" i="1"/>
  <c r="V1359" i="1"/>
  <c r="W1359" i="1"/>
  <c r="AB1359" i="1" s="true"/>
  <c r="X1359" i="1"/>
  <c r="Y1359" i="1"/>
  <c r="AA1359" i="1"/>
  <c r="T1360" i="1"/>
  <c r="U1360" i="1"/>
  <c r="V1360" i="1"/>
  <c r="W1360" i="1"/>
  <c r="AB1360" i="1" s="true"/>
  <c r="X1360" i="1"/>
  <c r="Y1360" i="1"/>
  <c r="AA1360" i="1"/>
  <c r="T1361" i="1"/>
  <c r="U1361" i="1"/>
  <c r="AC1361" i="1" s="true"/>
  <c r="V1361" i="1"/>
  <c r="W1361" i="1"/>
  <c r="AB1361" i="1" s="true"/>
  <c r="X1361" i="1"/>
  <c r="Y1361" i="1"/>
  <c r="AA1361" i="1"/>
  <c r="S1362" i="1"/>
  <c r="T1362" i="1"/>
  <c r="U1362" i="1"/>
  <c r="AC1362" i="1" s="true"/>
  <c r="V1362" i="1"/>
  <c r="W1362" i="1"/>
  <c r="AB1362" i="1" s="true"/>
  <c r="X1362" i="1"/>
  <c r="Y1362" i="1"/>
  <c r="AA1362" i="1"/>
  <c r="T1363" i="1"/>
  <c r="U1363" i="1"/>
  <c r="V1363" i="1"/>
  <c r="W1363" i="1"/>
  <c r="AB1363" i="1" s="true"/>
  <c r="X1363" i="1"/>
  <c r="Y1363" i="1"/>
  <c r="AA1363" i="1"/>
  <c r="T1364" i="1"/>
  <c r="U1364" i="1"/>
  <c r="V1364" i="1"/>
  <c r="W1364" i="1"/>
  <c r="AB1364" i="1" s="true"/>
  <c r="X1364" i="1"/>
  <c r="Y1364" i="1"/>
  <c r="AA1364" i="1"/>
  <c r="T1365" i="1"/>
  <c r="U1365" i="1"/>
  <c r="V1365" i="1"/>
  <c r="W1365" i="1"/>
  <c r="AB1365" i="1" s="true"/>
  <c r="X1365" i="1"/>
  <c r="Y1365" i="1"/>
  <c r="AA1365" i="1"/>
  <c r="T1366" i="1"/>
  <c r="U1366" i="1"/>
  <c r="V1366" i="1"/>
  <c r="W1366" i="1"/>
  <c r="AB1366" i="1" s="true"/>
  <c r="X1366" i="1"/>
  <c r="Y1366" i="1"/>
  <c r="AA1366" i="1"/>
  <c r="T1367" i="1"/>
  <c r="U1367" i="1"/>
  <c r="V1367" i="1"/>
  <c r="W1367" i="1"/>
  <c r="AB1367" i="1" s="true"/>
  <c r="X1367" i="1"/>
  <c r="Y1367" i="1"/>
  <c r="AA1367" i="1"/>
  <c r="T1368" i="1"/>
  <c r="U1368" i="1"/>
  <c r="V1368" i="1"/>
  <c r="W1368" i="1"/>
  <c r="AB1368" i="1" s="true"/>
  <c r="X1368" i="1"/>
  <c r="Y1368" i="1"/>
  <c r="AA1368" i="1"/>
  <c r="S1369" i="1"/>
  <c r="T1369" i="1"/>
  <c r="U1369" i="1"/>
  <c r="AC1369" i="1" s="true"/>
  <c r="V1369" i="1"/>
  <c r="W1369" i="1"/>
  <c r="AB1369" i="1" s="true"/>
  <c r="X1369" i="1"/>
  <c r="Y1369" i="1"/>
  <c r="AA1369" i="1"/>
  <c r="T1370" i="1"/>
  <c r="U1370" i="1"/>
  <c r="V1370" i="1"/>
  <c r="W1370" i="1"/>
  <c r="AB1370" i="1" s="true"/>
  <c r="X1370" i="1"/>
  <c r="Y1370" i="1"/>
  <c r="AA1370" i="1"/>
  <c r="T1371" i="1"/>
  <c r="U1371" i="1"/>
  <c r="S1371" i="1" s="true"/>
  <c r="V1371" i="1"/>
  <c r="W1371" i="1"/>
  <c r="X1371" i="1"/>
  <c r="Y1371" i="1"/>
  <c r="AA1371" i="1"/>
  <c r="AB1371" i="1"/>
  <c r="AC1371" i="1"/>
  <c r="AD1371" i="1" s="true"/>
  <c r="T1372" i="1"/>
  <c r="U1372" i="1"/>
  <c r="S1372" i="1" s="true"/>
  <c r="V1372" i="1"/>
  <c r="W1372" i="1"/>
  <c r="X1372" i="1"/>
  <c r="Y1372" i="1"/>
  <c r="AA1372" i="1"/>
  <c r="AB1372" i="1"/>
  <c r="AC1372" i="1"/>
  <c r="T1373" i="1"/>
  <c r="U1373" i="1"/>
  <c r="V1373" i="1"/>
  <c r="W1373" i="1"/>
  <c r="AB1373" i="1" s="true"/>
  <c r="X1373" i="1"/>
  <c r="Y1373" i="1"/>
  <c r="AA1373" i="1"/>
  <c r="T1374" i="1"/>
  <c r="U1374" i="1"/>
  <c r="V1374" i="1"/>
  <c r="W1374" i="1"/>
  <c r="AB1374" i="1" s="true"/>
  <c r="X1374" i="1"/>
  <c r="Y1374" i="1"/>
  <c r="AA1374" i="1"/>
  <c r="T1375" i="1"/>
  <c r="U1375" i="1"/>
  <c r="AC1375" i="1" s="true"/>
  <c r="V1375" i="1"/>
  <c r="W1375" i="1"/>
  <c r="AB1375" i="1" s="true"/>
  <c r="X1375" i="1"/>
  <c r="Y1375" i="1"/>
  <c r="AA1375" i="1"/>
  <c r="T1376" i="1"/>
  <c r="U1376" i="1"/>
  <c r="AC1376" i="1" s="true"/>
  <c r="AD1376" i="1" s="true"/>
  <c r="V1376" i="1"/>
  <c r="W1376" i="1"/>
  <c r="AB1376" i="1" s="true"/>
  <c r="X1376" i="1"/>
  <c r="Y1376" i="1"/>
  <c r="AA1376" i="1"/>
  <c r="T1377" i="1"/>
  <c r="U1377" i="1"/>
  <c r="V1377" i="1"/>
  <c r="W1377" i="1"/>
  <c r="AB1377" i="1" s="true"/>
  <c r="X1377" i="1"/>
  <c r="Y1377" i="1"/>
  <c r="AA1377" i="1"/>
  <c r="T1378" i="1"/>
  <c r="U1378" i="1"/>
  <c r="V1378" i="1"/>
  <c r="W1378" i="1"/>
  <c r="X1378" i="1"/>
  <c r="Y1378" i="1"/>
  <c r="AA1378" i="1"/>
  <c r="AB1378" i="1"/>
  <c r="T1379" i="1"/>
  <c r="U1379" i="1"/>
  <c r="V1379" i="1"/>
  <c r="W1379" i="1"/>
  <c r="AB1379" i="1" s="true"/>
  <c r="X1379" i="1"/>
  <c r="Y1379" i="1"/>
  <c r="AA1379" i="1"/>
  <c r="T1380" i="1"/>
  <c r="U1380" i="1"/>
  <c r="V1380" i="1"/>
  <c r="W1380" i="1"/>
  <c r="AB1380" i="1" s="true"/>
  <c r="X1380" i="1"/>
  <c r="Y1380" i="1"/>
  <c r="AA1380" i="1"/>
  <c r="T1381" i="1"/>
  <c r="U1381" i="1"/>
  <c r="V1381" i="1"/>
  <c r="W1381" i="1"/>
  <c r="AB1381" i="1" s="true"/>
  <c r="X1381" i="1"/>
  <c r="Y1381" i="1"/>
  <c r="AA1381" i="1"/>
  <c r="T1382" i="1"/>
  <c r="U1382" i="1"/>
  <c r="V1382" i="1"/>
  <c r="W1382" i="1"/>
  <c r="AB1382" i="1" s="true"/>
  <c r="X1382" i="1"/>
  <c r="Y1382" i="1"/>
  <c r="AA1382" i="1"/>
  <c r="T1383" i="1"/>
  <c r="U1383" i="1"/>
  <c r="S1383" i="1" s="true"/>
  <c r="V1383" i="1"/>
  <c r="W1383" i="1"/>
  <c r="X1383" i="1"/>
  <c r="Y1383" i="1"/>
  <c r="AA1383" i="1"/>
  <c r="AB1383" i="1"/>
  <c r="AC1383" i="1"/>
  <c r="T1384" i="1"/>
  <c r="U1384" i="1"/>
  <c r="V1384" i="1"/>
  <c r="W1384" i="1"/>
  <c r="AB1384" i="1" s="true"/>
  <c r="X1384" i="1"/>
  <c r="Y1384" i="1"/>
  <c r="AA1384" i="1"/>
  <c r="T1385" i="1"/>
  <c r="U1385" i="1"/>
  <c r="AC1385" i="1" s="true"/>
  <c r="V1385" i="1"/>
  <c r="W1385" i="1"/>
  <c r="AB1385" i="1" s="true"/>
  <c r="X1385" i="1"/>
  <c r="Y1385" i="1"/>
  <c r="AA1385" i="1"/>
  <c r="S1386" i="1"/>
  <c r="T1386" i="1"/>
  <c r="U1386" i="1"/>
  <c r="AC1386" i="1" s="true"/>
  <c r="V1386" i="1"/>
  <c r="W1386" i="1"/>
  <c r="AB1386" i="1" s="true"/>
  <c r="X1386" i="1"/>
  <c r="Y1386" i="1"/>
  <c r="AA1386" i="1"/>
  <c r="T1387" i="1"/>
  <c r="U1387" i="1"/>
  <c r="V1387" i="1"/>
  <c r="W1387" i="1"/>
  <c r="AB1387" i="1" s="true"/>
  <c r="X1387" i="1"/>
  <c r="Y1387" i="1"/>
  <c r="AA1387" i="1"/>
  <c r="T1388" i="1"/>
  <c r="U1388" i="1"/>
  <c r="V1388" i="1"/>
  <c r="W1388" i="1"/>
  <c r="AB1388" i="1" s="true"/>
  <c r="X1388" i="1"/>
  <c r="Y1388" i="1"/>
  <c r="AA1388" i="1"/>
  <c r="T1389" i="1"/>
  <c r="U1389" i="1"/>
  <c r="V1389" i="1"/>
  <c r="W1389" i="1"/>
  <c r="AB1389" i="1" s="true"/>
  <c r="X1389" i="1"/>
  <c r="Y1389" i="1"/>
  <c r="AA1389" i="1"/>
  <c r="T1390" i="1"/>
  <c r="U1390" i="1"/>
  <c r="V1390" i="1"/>
  <c r="W1390" i="1"/>
  <c r="AB1390" i="1" s="true"/>
  <c r="X1390" i="1"/>
  <c r="Y1390" i="1"/>
  <c r="AA1390" i="1"/>
  <c r="T1391" i="1"/>
  <c r="U1391" i="1"/>
  <c r="V1391" i="1"/>
  <c r="W1391" i="1"/>
  <c r="AB1391" i="1" s="true"/>
  <c r="X1391" i="1"/>
  <c r="Y1391" i="1"/>
  <c r="AA1391" i="1"/>
  <c r="T1392" i="1"/>
  <c r="U1392" i="1"/>
  <c r="V1392" i="1"/>
  <c r="W1392" i="1"/>
  <c r="AB1392" i="1" s="true"/>
  <c r="X1392" i="1"/>
  <c r="Y1392" i="1"/>
  <c r="AA1392" i="1"/>
  <c r="T1393" i="1"/>
  <c r="U1393" i="1"/>
  <c r="S1393" i="1" s="true"/>
  <c r="V1393" i="1"/>
  <c r="W1393" i="1"/>
  <c r="AB1393" i="1" s="true"/>
  <c r="X1393" i="1"/>
  <c r="Y1393" i="1"/>
  <c r="AA1393" i="1"/>
  <c r="AC1393" i="1"/>
  <c r="T1394" i="1"/>
  <c r="U1394" i="1"/>
  <c r="V1394" i="1"/>
  <c r="W1394" i="1"/>
  <c r="X1394" i="1"/>
  <c r="Y1394" i="1"/>
  <c r="AA1394" i="1"/>
  <c r="AB1394" i="1"/>
  <c r="T1395" i="1"/>
  <c r="U1395" i="1"/>
  <c r="V1395" i="1"/>
  <c r="W1395" i="1"/>
  <c r="AB1395" i="1" s="true"/>
  <c r="X1395" i="1"/>
  <c r="Y1395" i="1"/>
  <c r="AA1395" i="1"/>
  <c r="T1396" i="1"/>
  <c r="U1396" i="1"/>
  <c r="V1396" i="1"/>
  <c r="W1396" i="1"/>
  <c r="AB1396" i="1" s="true"/>
  <c r="X1396" i="1"/>
  <c r="Y1396" i="1"/>
  <c r="AA1396" i="1"/>
  <c r="T1397" i="1"/>
  <c r="U1397" i="1"/>
  <c r="AC1397" i="1" s="true"/>
  <c r="V1397" i="1"/>
  <c r="W1397" i="1"/>
  <c r="AB1397" i="1" s="true"/>
  <c r="X1397" i="1"/>
  <c r="Y1397" i="1"/>
  <c r="AA1397" i="1"/>
  <c r="T1398" i="1"/>
  <c r="U1398" i="1"/>
  <c r="AC1398" i="1" s="true"/>
  <c r="V1398" i="1"/>
  <c r="W1398" i="1"/>
  <c r="AB1398" i="1" s="true"/>
  <c r="X1398" i="1"/>
  <c r="Y1398" i="1"/>
  <c r="AA1398" i="1"/>
  <c r="T1399" i="1"/>
  <c r="U1399" i="1"/>
  <c r="S1399" i="1" s="true"/>
  <c r="V1399" i="1"/>
  <c r="W1399" i="1"/>
  <c r="AB1399" i="1" s="true"/>
  <c r="X1399" i="1"/>
  <c r="Y1399" i="1"/>
  <c r="AA1399" i="1"/>
  <c r="AC1399" i="1"/>
  <c r="T1400" i="1"/>
  <c r="U1400" i="1"/>
  <c r="V1400" i="1"/>
  <c r="W1400" i="1"/>
  <c r="AB1400" i="1" s="true"/>
  <c r="X1400" i="1"/>
  <c r="Y1400" i="1"/>
  <c r="AA1400" i="1"/>
  <c r="T1401" i="1"/>
  <c r="U1401" i="1"/>
  <c r="AC1401" i="1" s="true"/>
  <c r="V1401" i="1"/>
  <c r="W1401" i="1"/>
  <c r="X1401" i="1"/>
  <c r="Y1401" i="1"/>
  <c r="AA1401" i="1"/>
  <c r="AB1401" i="1"/>
  <c r="T1402" i="1"/>
  <c r="U1402" i="1"/>
  <c r="V1402" i="1"/>
  <c r="W1402" i="1"/>
  <c r="AB1402" i="1" s="true"/>
  <c r="X1402" i="1"/>
  <c r="Y1402" i="1"/>
  <c r="AA1402" i="1"/>
  <c r="T1403" i="1"/>
  <c r="U1403" i="1"/>
  <c r="V1403" i="1"/>
  <c r="W1403" i="1"/>
  <c r="AB1403" i="1" s="true"/>
  <c r="X1403" i="1"/>
  <c r="Y1403" i="1"/>
  <c r="AA1403" i="1"/>
  <c r="T1404" i="1"/>
  <c r="U1404" i="1"/>
  <c r="V1404" i="1"/>
  <c r="W1404" i="1"/>
  <c r="X1404" i="1"/>
  <c r="Y1404" i="1"/>
  <c r="AA1404" i="1"/>
  <c r="AB1404" i="1"/>
  <c r="T1405" i="1"/>
  <c r="U1405" i="1"/>
  <c r="V1405" i="1"/>
  <c r="W1405" i="1"/>
  <c r="AB1405" i="1" s="true"/>
  <c r="X1405" i="1"/>
  <c r="Y1405" i="1"/>
  <c r="AA1405" i="1"/>
  <c r="T1406" i="1"/>
  <c r="U1406" i="1"/>
  <c r="S1406" i="1" s="true"/>
  <c r="V1406" i="1"/>
  <c r="W1406" i="1"/>
  <c r="AB1406" i="1" s="true"/>
  <c r="X1406" i="1"/>
  <c r="Y1406" i="1"/>
  <c r="AA1406" i="1"/>
  <c r="AC1406" i="1"/>
  <c r="S1407" i="1"/>
  <c r="T1407" i="1"/>
  <c r="U1407" i="1"/>
  <c r="AC1407" i="1" s="true"/>
  <c r="V1407" i="1"/>
  <c r="W1407" i="1"/>
  <c r="X1407" i="1"/>
  <c r="Y1407" i="1"/>
  <c r="AA1407" i="1"/>
  <c r="AB1407" i="1"/>
  <c r="T1408" i="1"/>
  <c r="U1408" i="1"/>
  <c r="V1408" i="1"/>
  <c r="W1408" i="1"/>
  <c r="AB1408" i="1" s="true"/>
  <c r="X1408" i="1"/>
  <c r="Y1408" i="1"/>
  <c r="AA1408" i="1"/>
  <c r="T1409" i="1"/>
  <c r="U1409" i="1"/>
  <c r="AC1409" i="1" s="true"/>
  <c r="V1409" i="1"/>
  <c r="W1409" i="1"/>
  <c r="AB1409" i="1" s="true"/>
  <c r="X1409" i="1"/>
  <c r="Y1409" i="1"/>
  <c r="AA1409" i="1"/>
  <c r="T1410" i="1"/>
  <c r="U1410" i="1"/>
  <c r="V1410" i="1"/>
  <c r="W1410" i="1"/>
  <c r="AB1410" i="1" s="true"/>
  <c r="X1410" i="1"/>
  <c r="Y1410" i="1"/>
  <c r="AA1410" i="1"/>
  <c r="T1411" i="1"/>
  <c r="U1411" i="1"/>
  <c r="V1411" i="1"/>
  <c r="W1411" i="1"/>
  <c r="AB1411" i="1" s="true"/>
  <c r="X1411" i="1"/>
  <c r="Y1411" i="1"/>
  <c r="AA1411" i="1"/>
  <c r="T1412" i="1"/>
  <c r="U1412" i="1"/>
  <c r="AC1412" i="1" s="true"/>
  <c r="V1412" i="1"/>
  <c r="W1412" i="1"/>
  <c r="AB1412" i="1" s="true"/>
  <c r="X1412" i="1"/>
  <c r="Y1412" i="1"/>
  <c r="AA1412" i="1"/>
  <c r="AD1412" i="1"/>
  <c r="T1413" i="1"/>
  <c r="U1413" i="1"/>
  <c r="V1413" i="1"/>
  <c r="W1413" i="1"/>
  <c r="AB1413" i="1" s="true"/>
  <c r="X1413" i="1"/>
  <c r="Y1413" i="1"/>
  <c r="AA1413" i="1"/>
  <c r="T1414" i="1"/>
  <c r="U1414" i="1"/>
  <c r="AC1414" i="1" s="true"/>
  <c r="V1414" i="1"/>
  <c r="W1414" i="1"/>
  <c r="AB1414" i="1" s="true"/>
  <c r="X1414" i="1"/>
  <c r="Y1414" i="1"/>
  <c r="AA1414" i="1"/>
  <c r="T1415" i="1"/>
  <c r="U1415" i="1"/>
  <c r="V1415" i="1"/>
  <c r="W1415" i="1"/>
  <c r="AB1415" i="1" s="true"/>
  <c r="X1415" i="1"/>
  <c r="Y1415" i="1"/>
  <c r="AA1415" i="1"/>
  <c r="T1416" i="1"/>
  <c r="U1416" i="1"/>
  <c r="V1416" i="1"/>
  <c r="W1416" i="1"/>
  <c r="AB1416" i="1" s="true"/>
  <c r="X1416" i="1"/>
  <c r="Y1416" i="1"/>
  <c r="AA1416" i="1"/>
  <c r="S1417" i="1"/>
  <c r="T1417" i="1"/>
  <c r="U1417" i="1"/>
  <c r="V1417" i="1"/>
  <c r="W1417" i="1"/>
  <c r="AB1417" i="1" s="true"/>
  <c r="X1417" i="1"/>
  <c r="Y1417" i="1"/>
  <c r="AA1417" i="1"/>
  <c r="AC1417" i="1"/>
  <c r="T1418" i="1"/>
  <c r="U1418" i="1"/>
  <c r="S1418" i="1" s="true"/>
  <c r="V1418" i="1"/>
  <c r="W1418" i="1"/>
  <c r="AB1418" i="1" s="true"/>
  <c r="X1418" i="1"/>
  <c r="Y1418" i="1"/>
  <c r="AA1418" i="1"/>
  <c r="AC1418" i="1"/>
  <c r="T1419" i="1"/>
  <c r="U1419" i="1"/>
  <c r="V1419" i="1"/>
  <c r="W1419" i="1"/>
  <c r="AB1419" i="1" s="true"/>
  <c r="X1419" i="1"/>
  <c r="Y1419" i="1"/>
  <c r="AA1419" i="1"/>
  <c r="T1420" i="1"/>
  <c r="U1420" i="1"/>
  <c r="V1420" i="1"/>
  <c r="W1420" i="1"/>
  <c r="AB1420" i="1" s="true"/>
  <c r="X1420" i="1"/>
  <c r="Y1420" i="1"/>
  <c r="AA1420" i="1"/>
  <c r="S1421" i="1"/>
  <c r="T1421" i="1"/>
  <c r="U1421" i="1"/>
  <c r="V1421" i="1"/>
  <c r="W1421" i="1"/>
  <c r="AB1421" i="1" s="true"/>
  <c r="X1421" i="1"/>
  <c r="Y1421" i="1"/>
  <c r="AA1421" i="1"/>
  <c r="AC1421" i="1"/>
  <c r="T1422" i="1"/>
  <c r="U1422" i="1"/>
  <c r="V1422" i="1"/>
  <c r="W1422" i="1"/>
  <c r="AB1422" i="1" s="true"/>
  <c r="X1422" i="1"/>
  <c r="Y1422" i="1"/>
  <c r="AA1422" i="1"/>
  <c r="T1423" i="1"/>
  <c r="U1423" i="1"/>
  <c r="V1423" i="1"/>
  <c r="W1423" i="1"/>
  <c r="AB1423" i="1" s="true"/>
  <c r="X1423" i="1"/>
  <c r="Y1423" i="1"/>
  <c r="AA1423" i="1"/>
  <c r="T1424" i="1"/>
  <c r="U1424" i="1"/>
  <c r="AC1424" i="1" s="true"/>
  <c r="AD1424" i="1" s="true"/>
  <c r="V1424" i="1"/>
  <c r="W1424" i="1"/>
  <c r="AB1424" i="1" s="true"/>
  <c r="X1424" i="1"/>
  <c r="Y1424" i="1"/>
  <c r="AA1424" i="1"/>
  <c r="T1425" i="1"/>
  <c r="U1425" i="1"/>
  <c r="AC1425" i="1" s="true"/>
  <c r="AD1425" i="1" s="true"/>
  <c r="V1425" i="1"/>
  <c r="W1425" i="1"/>
  <c r="AB1425" i="1" s="true"/>
  <c r="X1425" i="1"/>
  <c r="Y1425" i="1"/>
  <c r="AA1425" i="1"/>
  <c r="T1426" i="1"/>
  <c r="U1426" i="1"/>
  <c r="V1426" i="1"/>
  <c r="W1426" i="1"/>
  <c r="AB1426" i="1" s="true"/>
  <c r="X1426" i="1"/>
  <c r="Y1426" i="1"/>
  <c r="AA1426" i="1"/>
  <c r="T1427" i="1"/>
  <c r="U1427" i="1"/>
  <c r="V1427" i="1"/>
  <c r="W1427" i="1"/>
  <c r="AB1427" i="1" s="true"/>
  <c r="X1427" i="1"/>
  <c r="Y1427" i="1"/>
  <c r="AA1427" i="1"/>
  <c r="T1428" i="1"/>
  <c r="U1428" i="1"/>
  <c r="V1428" i="1"/>
  <c r="W1428" i="1"/>
  <c r="X1428" i="1"/>
  <c r="Y1428" i="1"/>
  <c r="AA1428" i="1"/>
  <c r="AB1428" i="1"/>
  <c r="T1429" i="1"/>
  <c r="U1429" i="1"/>
  <c r="S1429" i="1" s="true"/>
  <c r="V1429" i="1"/>
  <c r="W1429" i="1"/>
  <c r="AB1429" i="1" s="true"/>
  <c r="X1429" i="1"/>
  <c r="Y1429" i="1"/>
  <c r="AA1429" i="1"/>
  <c r="AC1429" i="1"/>
  <c r="T1430" i="1"/>
  <c r="U1430" i="1"/>
  <c r="V1430" i="1"/>
  <c r="W1430" i="1"/>
  <c r="AB1430" i="1" s="true"/>
  <c r="X1430" i="1"/>
  <c r="Y1430" i="1"/>
  <c r="AA1430" i="1"/>
  <c r="T1431" i="1"/>
  <c r="U1431" i="1"/>
  <c r="V1431" i="1"/>
  <c r="W1431" i="1"/>
  <c r="AB1431" i="1" s="true"/>
  <c r="X1431" i="1"/>
  <c r="Y1431" i="1"/>
  <c r="AA1431" i="1"/>
  <c r="S1432" i="1"/>
  <c r="T1432" i="1"/>
  <c r="U1432" i="1"/>
  <c r="AC1432" i="1" s="true"/>
  <c r="V1432" i="1"/>
  <c r="W1432" i="1"/>
  <c r="AB1432" i="1" s="true"/>
  <c r="X1432" i="1"/>
  <c r="Y1432" i="1"/>
  <c r="AA1432" i="1"/>
  <c r="T1433" i="1"/>
  <c r="U1433" i="1"/>
  <c r="V1433" i="1"/>
  <c r="W1433" i="1"/>
  <c r="X1433" i="1"/>
  <c r="Y1433" i="1"/>
  <c r="AA1433" i="1"/>
  <c r="AB1433" i="1"/>
  <c r="T1434" i="1"/>
  <c r="U1434" i="1"/>
  <c r="V1434" i="1"/>
  <c r="W1434" i="1"/>
  <c r="AB1434" i="1" s="true"/>
  <c r="X1434" i="1"/>
  <c r="Y1434" i="1"/>
  <c r="AA1434" i="1"/>
  <c r="T1435" i="1"/>
  <c r="U1435" i="1"/>
  <c r="V1435" i="1"/>
  <c r="W1435" i="1"/>
  <c r="AB1435" i="1" s="true"/>
  <c r="X1435" i="1"/>
  <c r="Y1435" i="1"/>
  <c r="AA1435" i="1"/>
  <c r="T1436" i="1"/>
  <c r="U1436" i="1"/>
  <c r="AC1436" i="1" s="true"/>
  <c r="V1436" i="1"/>
  <c r="W1436" i="1"/>
  <c r="AB1436" i="1" s="true"/>
  <c r="X1436" i="1"/>
  <c r="Y1436" i="1"/>
  <c r="AA1436" i="1"/>
  <c r="T1437" i="1"/>
  <c r="U1437" i="1"/>
  <c r="V1437" i="1"/>
  <c r="W1437" i="1"/>
  <c r="AB1437" i="1" s="true"/>
  <c r="X1437" i="1"/>
  <c r="Y1437" i="1"/>
  <c r="AA1437" i="1"/>
  <c r="T1438" i="1"/>
  <c r="U1438" i="1"/>
  <c r="S1438" i="1" s="true"/>
  <c r="V1438" i="1"/>
  <c r="W1438" i="1"/>
  <c r="AB1438" i="1" s="true"/>
  <c r="X1438" i="1"/>
  <c r="Y1438" i="1"/>
  <c r="AA1438" i="1"/>
  <c r="AC1438" i="1"/>
  <c r="AD1438" i="1" s="true"/>
  <c r="T1439" i="1"/>
  <c r="U1439" i="1"/>
  <c r="S1439" i="1" s="true"/>
  <c r="V1439" i="1"/>
  <c r="W1439" i="1"/>
  <c r="AB1439" i="1" s="true"/>
  <c r="X1439" i="1"/>
  <c r="Y1439" i="1"/>
  <c r="AA1439" i="1"/>
  <c r="T1440" i="1"/>
  <c r="U1440" i="1"/>
  <c r="V1440" i="1"/>
  <c r="W1440" i="1"/>
  <c r="AB1440" i="1" s="true"/>
  <c r="X1440" i="1"/>
  <c r="Y1440" i="1"/>
  <c r="AA1440" i="1"/>
  <c r="T1441" i="1"/>
  <c r="U1441" i="1"/>
  <c r="S1441" i="1" s="true"/>
  <c r="V1441" i="1"/>
  <c r="W1441" i="1"/>
  <c r="AB1441" i="1" s="true"/>
  <c r="X1441" i="1"/>
  <c r="Y1441" i="1"/>
  <c r="AA1441" i="1"/>
  <c r="AC1441" i="1"/>
  <c r="S1442" i="1"/>
  <c r="T1442" i="1"/>
  <c r="U1442" i="1"/>
  <c r="AC1442" i="1" s="true"/>
  <c r="V1442" i="1"/>
  <c r="W1442" i="1"/>
  <c r="AB1442" i="1" s="true"/>
  <c r="X1442" i="1"/>
  <c r="Y1442" i="1"/>
  <c r="AA1442" i="1"/>
  <c r="T1443" i="1"/>
  <c r="U1443" i="1"/>
  <c r="S1443" i="1" s="true"/>
  <c r="V1443" i="1"/>
  <c r="W1443" i="1"/>
  <c r="AB1443" i="1" s="true"/>
  <c r="X1443" i="1"/>
  <c r="Y1443" i="1"/>
  <c r="AA1443" i="1"/>
  <c r="S1444" i="1"/>
  <c r="T1444" i="1"/>
  <c r="U1444" i="1"/>
  <c r="AC1444" i="1" s="true"/>
  <c r="V1444" i="1"/>
  <c r="W1444" i="1"/>
  <c r="X1444" i="1"/>
  <c r="Y1444" i="1"/>
  <c r="AA1444" i="1"/>
  <c r="AB1444" i="1"/>
  <c r="S1445" i="1"/>
  <c r="T1445" i="1"/>
  <c r="U1445" i="1"/>
  <c r="V1445" i="1"/>
  <c r="W1445" i="1"/>
  <c r="AB1445" i="1" s="true"/>
  <c r="X1445" i="1"/>
  <c r="Y1445" i="1"/>
  <c r="AA1445" i="1"/>
  <c r="AC1445" i="1"/>
  <c r="AD1445" i="1" s="true"/>
  <c r="T1446" i="1"/>
  <c r="U1446" i="1"/>
  <c r="V1446" i="1"/>
  <c r="W1446" i="1"/>
  <c r="AB1446" i="1" s="true"/>
  <c r="X1446" i="1"/>
  <c r="Y1446" i="1"/>
  <c r="AA1446" i="1"/>
  <c r="T1447" i="1"/>
  <c r="U1447" i="1"/>
  <c r="V1447" i="1"/>
  <c r="W1447" i="1"/>
  <c r="AB1447" i="1" s="true"/>
  <c r="X1447" i="1"/>
  <c r="Y1447" i="1"/>
  <c r="AA1447" i="1"/>
  <c r="S1448" i="1"/>
  <c r="T1448" i="1"/>
  <c r="U1448" i="1"/>
  <c r="AC1448" i="1" s="true"/>
  <c r="V1448" i="1"/>
  <c r="W1448" i="1"/>
  <c r="AB1448" i="1" s="true"/>
  <c r="X1448" i="1"/>
  <c r="Y1448" i="1"/>
  <c r="AA1448" i="1"/>
  <c r="T1449" i="1"/>
  <c r="U1449" i="1"/>
  <c r="V1449" i="1"/>
  <c r="W1449" i="1"/>
  <c r="AB1449" i="1" s="true"/>
  <c r="X1449" i="1"/>
  <c r="Y1449" i="1"/>
  <c r="AA1449" i="1"/>
  <c r="T1450" i="1"/>
  <c r="U1450" i="1"/>
  <c r="V1450" i="1"/>
  <c r="W1450" i="1"/>
  <c r="AB1450" i="1" s="true"/>
  <c r="X1450" i="1"/>
  <c r="Y1450" i="1"/>
  <c r="AA1450" i="1"/>
  <c r="T1451" i="1"/>
  <c r="U1451" i="1"/>
  <c r="V1451" i="1"/>
  <c r="W1451" i="1"/>
  <c r="AB1451" i="1" s="true"/>
  <c r="X1451" i="1"/>
  <c r="Y1451" i="1"/>
  <c r="AA1451" i="1"/>
  <c r="T1452" i="1"/>
  <c r="U1452" i="1"/>
  <c r="V1452" i="1"/>
  <c r="W1452" i="1"/>
  <c r="AB1452" i="1" s="true"/>
  <c r="X1452" i="1"/>
  <c r="Y1452" i="1"/>
  <c r="AA1452" i="1"/>
  <c r="T1453" i="1"/>
  <c r="U1453" i="1"/>
  <c r="V1453" i="1"/>
  <c r="W1453" i="1"/>
  <c r="AB1453" i="1" s="true"/>
  <c r="X1453" i="1"/>
  <c r="Y1453" i="1"/>
  <c r="AA1453" i="1"/>
  <c r="T1454" i="1"/>
  <c r="U1454" i="1"/>
  <c r="V1454" i="1"/>
  <c r="W1454" i="1"/>
  <c r="AB1454" i="1" s="true"/>
  <c r="X1454" i="1"/>
  <c r="Y1454" i="1"/>
  <c r="AA1454" i="1"/>
  <c r="T1455" i="1"/>
  <c r="U1455" i="1"/>
  <c r="S1455" i="1" s="true"/>
  <c r="V1455" i="1"/>
  <c r="W1455" i="1"/>
  <c r="X1455" i="1"/>
  <c r="Y1455" i="1"/>
  <c r="AA1455" i="1"/>
  <c r="AB1455" i="1"/>
  <c r="AD1455" i="1" s="true"/>
  <c r="AC1455" i="1"/>
  <c r="T1456" i="1"/>
  <c r="U1456" i="1"/>
  <c r="V1456" i="1"/>
  <c r="W1456" i="1"/>
  <c r="X1456" i="1"/>
  <c r="Y1456" i="1"/>
  <c r="AA1456" i="1"/>
  <c r="AB1456" i="1"/>
  <c r="T1457" i="1"/>
  <c r="U1457" i="1"/>
  <c r="V1457" i="1"/>
  <c r="W1457" i="1"/>
  <c r="AB1457" i="1" s="true"/>
  <c r="X1457" i="1"/>
  <c r="Y1457" i="1"/>
  <c r="AA1457" i="1"/>
  <c r="S1458" i="1"/>
  <c r="T1458" i="1"/>
  <c r="U1458" i="1"/>
  <c r="V1458" i="1"/>
  <c r="W1458" i="1"/>
  <c r="AB1458" i="1" s="true"/>
  <c r="AD1458" i="1" s="true"/>
  <c r="X1458" i="1"/>
  <c r="Y1458" i="1"/>
  <c r="AA1458" i="1"/>
  <c r="AC1458" i="1"/>
  <c r="T1459" i="1"/>
  <c r="U1459" i="1"/>
  <c r="V1459" i="1"/>
  <c r="W1459" i="1"/>
  <c r="AB1459" i="1" s="true"/>
  <c r="X1459" i="1"/>
  <c r="Y1459" i="1"/>
  <c r="AA1459" i="1"/>
  <c r="T1460" i="1"/>
  <c r="U1460" i="1"/>
  <c r="AC1460" i="1" s="true"/>
  <c r="AD1460" i="1" s="true"/>
  <c r="V1460" i="1"/>
  <c r="W1460" i="1"/>
  <c r="AB1460" i="1" s="true"/>
  <c r="X1460" i="1"/>
  <c r="Y1460" i="1"/>
  <c r="AA1460" i="1"/>
  <c r="S1461" i="1"/>
  <c r="T1461" i="1"/>
  <c r="U1461" i="1"/>
  <c r="AC1461" i="1" s="true"/>
  <c r="V1461" i="1"/>
  <c r="W1461" i="1"/>
  <c r="AB1461" i="1" s="true"/>
  <c r="X1461" i="1"/>
  <c r="Y1461" i="1"/>
  <c r="AA1461" i="1"/>
  <c r="T1462" i="1"/>
  <c r="U1462" i="1"/>
  <c r="V1462" i="1"/>
  <c r="W1462" i="1"/>
  <c r="AB1462" i="1" s="true"/>
  <c r="X1462" i="1"/>
  <c r="Y1462" i="1"/>
  <c r="AA1462" i="1"/>
  <c r="T1463" i="1"/>
  <c r="U1463" i="1"/>
  <c r="V1463" i="1"/>
  <c r="W1463" i="1"/>
  <c r="AB1463" i="1" s="true"/>
  <c r="X1463" i="1"/>
  <c r="Y1463" i="1"/>
  <c r="AA1463" i="1"/>
  <c r="T1464" i="1"/>
  <c r="U1464" i="1"/>
  <c r="S1464" i="1" s="true"/>
  <c r="V1464" i="1"/>
  <c r="W1464" i="1"/>
  <c r="X1464" i="1"/>
  <c r="Y1464" i="1"/>
  <c r="AA1464" i="1"/>
  <c r="AB1464" i="1"/>
  <c r="AC1464" i="1"/>
  <c r="S1465" i="1"/>
  <c r="T1465" i="1"/>
  <c r="U1465" i="1"/>
  <c r="AC1465" i="1" s="true"/>
  <c r="V1465" i="1"/>
  <c r="W1465" i="1"/>
  <c r="AB1465" i="1" s="true"/>
  <c r="X1465" i="1"/>
  <c r="Y1465" i="1"/>
  <c r="AA1465" i="1"/>
  <c r="T1466" i="1"/>
  <c r="U1466" i="1"/>
  <c r="V1466" i="1"/>
  <c r="W1466" i="1"/>
  <c r="AB1466" i="1" s="true"/>
  <c r="X1466" i="1"/>
  <c r="Y1466" i="1"/>
  <c r="AA1466" i="1"/>
  <c r="T1467" i="1"/>
  <c r="U1467" i="1"/>
  <c r="AC1467" i="1" s="true"/>
  <c r="V1467" i="1"/>
  <c r="W1467" i="1"/>
  <c r="AB1467" i="1" s="true"/>
  <c r="X1467" i="1"/>
  <c r="Y1467" i="1"/>
  <c r="AA1467" i="1"/>
  <c r="T1468" i="1"/>
  <c r="U1468" i="1"/>
  <c r="V1468" i="1"/>
  <c r="W1468" i="1"/>
  <c r="AB1468" i="1" s="true"/>
  <c r="X1468" i="1"/>
  <c r="Y1468" i="1"/>
  <c r="AA1468" i="1"/>
  <c r="T1469" i="1"/>
  <c r="U1469" i="1"/>
  <c r="V1469" i="1"/>
  <c r="W1469" i="1"/>
  <c r="AB1469" i="1" s="true"/>
  <c r="X1469" i="1"/>
  <c r="Y1469" i="1"/>
  <c r="AA1469" i="1"/>
  <c r="S1470" i="1"/>
  <c r="T1470" i="1"/>
  <c r="U1470" i="1"/>
  <c r="AC1470" i="1" s="true"/>
  <c r="V1470" i="1"/>
  <c r="W1470" i="1"/>
  <c r="AB1470" i="1" s="true"/>
  <c r="X1470" i="1"/>
  <c r="Y1470" i="1"/>
  <c r="AA1470" i="1"/>
  <c r="T1471" i="1"/>
  <c r="U1471" i="1"/>
  <c r="V1471" i="1"/>
  <c r="W1471" i="1"/>
  <c r="AB1471" i="1" s="true"/>
  <c r="X1471" i="1"/>
  <c r="Y1471" i="1"/>
  <c r="AA1471" i="1"/>
  <c r="T1472" i="1"/>
  <c r="U1472" i="1"/>
  <c r="AC1472" i="1" s="true"/>
  <c r="V1472" i="1"/>
  <c r="W1472" i="1"/>
  <c r="AB1472" i="1" s="true"/>
  <c r="AD1472" i="1" s="true"/>
  <c r="X1472" i="1"/>
  <c r="Y1472" i="1"/>
  <c r="AA1472" i="1"/>
  <c r="T1473" i="1"/>
  <c r="U1473" i="1"/>
  <c r="V1473" i="1"/>
  <c r="W1473" i="1"/>
  <c r="X1473" i="1"/>
  <c r="Y1473" i="1"/>
  <c r="AA1473" i="1"/>
  <c r="AB1473" i="1"/>
  <c r="S1474" i="1"/>
  <c r="T1474" i="1"/>
  <c r="U1474" i="1"/>
  <c r="AC1474" i="1" s="true"/>
  <c r="V1474" i="1"/>
  <c r="W1474" i="1"/>
  <c r="AB1474" i="1" s="true"/>
  <c r="X1474" i="1"/>
  <c r="Y1474" i="1"/>
  <c r="AA1474" i="1"/>
  <c r="T1475" i="1"/>
  <c r="U1475" i="1"/>
  <c r="V1475" i="1"/>
  <c r="W1475" i="1"/>
  <c r="AB1475" i="1" s="true"/>
  <c r="X1475" i="1"/>
  <c r="Y1475" i="1"/>
  <c r="AA1475" i="1"/>
  <c r="T1476" i="1"/>
  <c r="U1476" i="1"/>
  <c r="V1476" i="1"/>
  <c r="W1476" i="1"/>
  <c r="AB1476" i="1" s="true"/>
  <c r="X1476" i="1"/>
  <c r="Y1476" i="1"/>
  <c r="AA1476" i="1"/>
  <c r="T1477" i="1"/>
  <c r="U1477" i="1"/>
  <c r="V1477" i="1"/>
  <c r="W1477" i="1"/>
  <c r="AB1477" i="1" s="true"/>
  <c r="X1477" i="1"/>
  <c r="Y1477" i="1"/>
  <c r="AA1477" i="1"/>
  <c r="T1478" i="1"/>
  <c r="U1478" i="1"/>
  <c r="V1478" i="1"/>
  <c r="W1478" i="1"/>
  <c r="AB1478" i="1" s="true"/>
  <c r="X1478" i="1"/>
  <c r="Y1478" i="1"/>
  <c r="AA1478" i="1"/>
  <c r="T1479" i="1"/>
  <c r="U1479" i="1"/>
  <c r="V1479" i="1"/>
  <c r="W1479" i="1"/>
  <c r="AB1479" i="1" s="true"/>
  <c r="X1479" i="1"/>
  <c r="Y1479" i="1"/>
  <c r="AA1479" i="1"/>
  <c r="T1480" i="1"/>
  <c r="U1480" i="1"/>
  <c r="AC1480" i="1" s="true"/>
  <c r="V1480" i="1"/>
  <c r="W1480" i="1"/>
  <c r="AB1480" i="1" s="true"/>
  <c r="X1480" i="1"/>
  <c r="Y1480" i="1"/>
  <c r="AA1480" i="1"/>
  <c r="T1481" i="1"/>
  <c r="U1481" i="1"/>
  <c r="S1481" i="1" s="true"/>
  <c r="V1481" i="1"/>
  <c r="W1481" i="1"/>
  <c r="AB1481" i="1" s="true"/>
  <c r="X1481" i="1"/>
  <c r="Y1481" i="1"/>
  <c r="AA1481" i="1"/>
  <c r="AC1481" i="1"/>
  <c r="AD1481" i="1" s="true"/>
  <c r="T1482" i="1"/>
  <c r="U1482" i="1"/>
  <c r="V1482" i="1"/>
  <c r="W1482" i="1"/>
  <c r="AB1482" i="1" s="true"/>
  <c r="X1482" i="1"/>
  <c r="Y1482" i="1"/>
  <c r="AA1482" i="1"/>
  <c r="T1483" i="1"/>
  <c r="U1483" i="1"/>
  <c r="AC1483" i="1" s="true"/>
  <c r="V1483" i="1"/>
  <c r="W1483" i="1"/>
  <c r="AB1483" i="1" s="true"/>
  <c r="X1483" i="1"/>
  <c r="Y1483" i="1"/>
  <c r="AA1483" i="1"/>
  <c r="T1484" i="1"/>
  <c r="U1484" i="1"/>
  <c r="V1484" i="1"/>
  <c r="W1484" i="1"/>
  <c r="AB1484" i="1" s="true"/>
  <c r="X1484" i="1"/>
  <c r="Y1484" i="1"/>
  <c r="AA1484" i="1"/>
  <c r="T1485" i="1"/>
  <c r="U1485" i="1"/>
  <c r="V1485" i="1"/>
  <c r="W1485" i="1"/>
  <c r="AB1485" i="1" s="true"/>
  <c r="X1485" i="1"/>
  <c r="Y1485" i="1"/>
  <c r="AA1485" i="1"/>
  <c r="T1486" i="1"/>
  <c r="U1486" i="1"/>
  <c r="AC1486" i="1" s="true"/>
  <c r="V1486" i="1"/>
  <c r="W1486" i="1"/>
  <c r="X1486" i="1"/>
  <c r="Y1486" i="1"/>
  <c r="AA1486" i="1"/>
  <c r="AB1486" i="1"/>
  <c r="T1487" i="1"/>
  <c r="U1487" i="1"/>
  <c r="V1487" i="1"/>
  <c r="W1487" i="1"/>
  <c r="X1487" i="1"/>
  <c r="Y1487" i="1"/>
  <c r="AA1487" i="1"/>
  <c r="AB1487" i="1"/>
  <c r="T1488" i="1"/>
  <c r="U1488" i="1"/>
  <c r="V1488" i="1"/>
  <c r="W1488" i="1"/>
  <c r="AB1488" i="1" s="true"/>
  <c r="X1488" i="1"/>
  <c r="Y1488" i="1"/>
  <c r="AA1488" i="1"/>
  <c r="T1489" i="1"/>
  <c r="U1489" i="1"/>
  <c r="S1489" i="1" s="true"/>
  <c r="V1489" i="1"/>
  <c r="W1489" i="1"/>
  <c r="X1489" i="1"/>
  <c r="Y1489" i="1"/>
  <c r="AA1489" i="1"/>
  <c r="AB1489" i="1"/>
  <c r="AC1489" i="1"/>
  <c r="T1490" i="1"/>
  <c r="U1490" i="1"/>
  <c r="V1490" i="1"/>
  <c r="W1490" i="1"/>
  <c r="X1490" i="1"/>
  <c r="Y1490" i="1"/>
  <c r="AA1490" i="1"/>
  <c r="AB1490" i="1"/>
  <c r="T1491" i="1"/>
  <c r="U1491" i="1"/>
  <c r="V1491" i="1"/>
  <c r="W1491" i="1"/>
  <c r="AB1491" i="1" s="true"/>
  <c r="X1491" i="1"/>
  <c r="Y1491" i="1"/>
  <c r="AA1491" i="1"/>
  <c r="T1492" i="1"/>
  <c r="U1492" i="1"/>
  <c r="V1492" i="1"/>
  <c r="W1492" i="1"/>
  <c r="AB1492" i="1" s="true"/>
  <c r="X1492" i="1"/>
  <c r="Y1492" i="1"/>
  <c r="AA1492" i="1"/>
  <c r="T1493" i="1"/>
  <c r="U1493" i="1"/>
  <c r="V1493" i="1"/>
  <c r="W1493" i="1"/>
  <c r="AB1493" i="1" s="true"/>
  <c r="X1493" i="1"/>
  <c r="Y1493" i="1"/>
  <c r="AA1493" i="1"/>
  <c r="T1494" i="1"/>
  <c r="U1494" i="1"/>
  <c r="V1494" i="1"/>
  <c r="W1494" i="1"/>
  <c r="AB1494" i="1" s="true"/>
  <c r="X1494" i="1"/>
  <c r="Y1494" i="1"/>
  <c r="AA1494" i="1"/>
  <c r="T1495" i="1"/>
  <c r="U1495" i="1"/>
  <c r="V1495" i="1"/>
  <c r="W1495" i="1"/>
  <c r="AB1495" i="1" s="true"/>
  <c r="X1495" i="1"/>
  <c r="Y1495" i="1"/>
  <c r="AA1495" i="1"/>
  <c r="S1496" i="1"/>
  <c r="T1496" i="1"/>
  <c r="U1496" i="1"/>
  <c r="AC1496" i="1" s="true"/>
  <c r="V1496" i="1"/>
  <c r="W1496" i="1"/>
  <c r="AB1496" i="1" s="true"/>
  <c r="X1496" i="1"/>
  <c r="Y1496" i="1"/>
  <c r="AA1496" i="1"/>
  <c r="T1497" i="1"/>
  <c r="U1497" i="1"/>
  <c r="V1497" i="1"/>
  <c r="W1497" i="1"/>
  <c r="AB1497" i="1" s="true"/>
  <c r="X1497" i="1"/>
  <c r="Y1497" i="1"/>
  <c r="AA1497" i="1"/>
  <c r="T1498" i="1"/>
  <c r="U1498" i="1"/>
  <c r="V1498" i="1"/>
  <c r="W1498" i="1"/>
  <c r="AB1498" i="1" s="true"/>
  <c r="X1498" i="1"/>
  <c r="Y1498" i="1"/>
  <c r="AA1498" i="1"/>
  <c r="T1499" i="1"/>
  <c r="U1499" i="1"/>
  <c r="V1499" i="1"/>
  <c r="W1499" i="1"/>
  <c r="AB1499" i="1" s="true"/>
  <c r="X1499" i="1"/>
  <c r="Y1499" i="1"/>
  <c r="AA1499" i="1"/>
  <c r="T1500" i="1"/>
  <c r="U1500" i="1"/>
  <c r="V1500" i="1"/>
  <c r="W1500" i="1"/>
  <c r="AB1500" i="1" s="true"/>
  <c r="X1500" i="1"/>
  <c r="Y1500" i="1"/>
  <c r="AA1500" i="1"/>
  <c r="T1501" i="1"/>
  <c r="U1501" i="1"/>
  <c r="S1501" i="1" s="true"/>
  <c r="V1501" i="1"/>
  <c r="W1501" i="1"/>
  <c r="AB1501" i="1" s="true"/>
  <c r="X1501" i="1"/>
  <c r="Y1501" i="1"/>
  <c r="AA1501" i="1"/>
  <c r="AC1501" i="1"/>
  <c r="T1502" i="1"/>
  <c r="U1502" i="1"/>
  <c r="S1502" i="1" s="true"/>
  <c r="V1502" i="1"/>
  <c r="W1502" i="1"/>
  <c r="AB1502" i="1" s="true"/>
  <c r="X1502" i="1"/>
  <c r="Y1502" i="1"/>
  <c r="AA1502" i="1"/>
  <c r="AC1502" i="1"/>
  <c r="T1503" i="1"/>
  <c r="U1503" i="1"/>
  <c r="AC1503" i="1" s="true"/>
  <c r="AD1503" i="1" s="true"/>
  <c r="V1503" i="1"/>
  <c r="W1503" i="1"/>
  <c r="AB1503" i="1" s="true"/>
  <c r="X1503" i="1"/>
  <c r="Y1503" i="1"/>
  <c r="AA1503" i="1"/>
  <c r="T1504" i="1"/>
  <c r="U1504" i="1"/>
  <c r="V1504" i="1"/>
  <c r="W1504" i="1"/>
  <c r="AB1504" i="1" s="true"/>
  <c r="X1504" i="1"/>
  <c r="Y1504" i="1"/>
  <c r="AA1504" i="1"/>
  <c r="T1505" i="1"/>
  <c r="U1505" i="1"/>
  <c r="V1505" i="1"/>
  <c r="W1505" i="1"/>
  <c r="AB1505" i="1" s="true"/>
  <c r="X1505" i="1"/>
  <c r="Y1505" i="1"/>
  <c r="AA1505" i="1"/>
  <c r="S1506" i="1"/>
  <c r="T1506" i="1"/>
  <c r="U1506" i="1"/>
  <c r="AC1506" i="1" s="true"/>
  <c r="V1506" i="1"/>
  <c r="W1506" i="1"/>
  <c r="AB1506" i="1" s="true"/>
  <c r="X1506" i="1"/>
  <c r="Y1506" i="1"/>
  <c r="AA1506" i="1"/>
  <c r="T1507" i="1"/>
  <c r="U1507" i="1"/>
  <c r="V1507" i="1"/>
  <c r="W1507" i="1"/>
  <c r="AB1507" i="1" s="true"/>
  <c r="X1507" i="1"/>
  <c r="Y1507" i="1"/>
  <c r="AA1507" i="1"/>
  <c r="T1508" i="1"/>
  <c r="U1508" i="1"/>
  <c r="V1508" i="1"/>
  <c r="W1508" i="1"/>
  <c r="AB1508" i="1" s="true"/>
  <c r="X1508" i="1"/>
  <c r="Y1508" i="1"/>
  <c r="AA1508" i="1"/>
  <c r="T1509" i="1"/>
  <c r="U1509" i="1"/>
  <c r="AC1509" i="1" s="true"/>
  <c r="V1509" i="1"/>
  <c r="W1509" i="1"/>
  <c r="AB1509" i="1" s="true"/>
  <c r="X1509" i="1"/>
  <c r="Y1509" i="1"/>
  <c r="AA1509" i="1"/>
  <c r="T1510" i="1"/>
  <c r="U1510" i="1"/>
  <c r="S1510" i="1" s="true"/>
  <c r="V1510" i="1"/>
  <c r="W1510" i="1"/>
  <c r="AB1510" i="1" s="true"/>
  <c r="X1510" i="1"/>
  <c r="Y1510" i="1"/>
  <c r="AA1510" i="1"/>
  <c r="T1511" i="1"/>
  <c r="U1511" i="1"/>
  <c r="V1511" i="1"/>
  <c r="W1511" i="1"/>
  <c r="AB1511" i="1" s="true"/>
  <c r="X1511" i="1"/>
  <c r="Y1511" i="1"/>
  <c r="AA1511" i="1"/>
  <c r="T1512" i="1"/>
  <c r="U1512" i="1"/>
  <c r="V1512" i="1"/>
  <c r="W1512" i="1"/>
  <c r="AB1512" i="1" s="true"/>
  <c r="X1512" i="1"/>
  <c r="Y1512" i="1"/>
  <c r="AA1512" i="1"/>
  <c r="T1513" i="1"/>
  <c r="U1513" i="1"/>
  <c r="AC1513" i="1" s="true"/>
  <c r="V1513" i="1"/>
  <c r="W1513" i="1"/>
  <c r="AB1513" i="1" s="true"/>
  <c r="X1513" i="1"/>
  <c r="Y1513" i="1"/>
  <c r="AA1513" i="1"/>
  <c r="T1514" i="1"/>
  <c r="U1514" i="1"/>
  <c r="AC1514" i="1" s="true"/>
  <c r="V1514" i="1"/>
  <c r="W1514" i="1"/>
  <c r="AB1514" i="1" s="true"/>
  <c r="X1514" i="1"/>
  <c r="Y1514" i="1"/>
  <c r="AA1514" i="1"/>
  <c r="T1515" i="1"/>
  <c r="U1515" i="1"/>
  <c r="V1515" i="1"/>
  <c r="W1515" i="1"/>
  <c r="AB1515" i="1" s="true"/>
  <c r="X1515" i="1"/>
  <c r="Y1515" i="1"/>
  <c r="AA1515" i="1"/>
  <c r="T1516" i="1"/>
  <c r="U1516" i="1"/>
  <c r="S1516" i="1" s="true"/>
  <c r="V1516" i="1"/>
  <c r="W1516" i="1"/>
  <c r="AB1516" i="1" s="true"/>
  <c r="X1516" i="1"/>
  <c r="Y1516" i="1"/>
  <c r="AA1516" i="1"/>
  <c r="AC1516" i="1"/>
  <c r="T1517" i="1"/>
  <c r="U1517" i="1"/>
  <c r="V1517" i="1"/>
  <c r="W1517" i="1"/>
  <c r="AB1517" i="1" s="true"/>
  <c r="X1517" i="1"/>
  <c r="Y1517" i="1"/>
  <c r="AA1517" i="1"/>
  <c r="T1518" i="1"/>
  <c r="U1518" i="1"/>
  <c r="S1518" i="1" s="true"/>
  <c r="V1518" i="1"/>
  <c r="W1518" i="1"/>
  <c r="AB1518" i="1" s="true"/>
  <c r="X1518" i="1"/>
  <c r="Y1518" i="1"/>
  <c r="AA1518" i="1"/>
  <c r="AC1518" i="1"/>
  <c r="S1519" i="1"/>
  <c r="T1519" i="1"/>
  <c r="U1519" i="1"/>
  <c r="AC1519" i="1" s="true"/>
  <c r="V1519" i="1"/>
  <c r="W1519" i="1"/>
  <c r="AB1519" i="1" s="true"/>
  <c r="X1519" i="1"/>
  <c r="Y1519" i="1"/>
  <c r="AA1519" i="1"/>
  <c r="T1520" i="1"/>
  <c r="U1520" i="1"/>
  <c r="V1520" i="1"/>
  <c r="W1520" i="1"/>
  <c r="AB1520" i="1" s="true"/>
  <c r="X1520" i="1"/>
  <c r="Y1520" i="1"/>
  <c r="AA1520" i="1"/>
  <c r="T1521" i="1"/>
  <c r="U1521" i="1"/>
  <c r="V1521" i="1"/>
  <c r="W1521" i="1"/>
  <c r="AB1521" i="1" s="true"/>
  <c r="X1521" i="1"/>
  <c r="Y1521" i="1"/>
  <c r="AA1521" i="1"/>
  <c r="T1522" i="1"/>
  <c r="U1522" i="1"/>
  <c r="V1522" i="1"/>
  <c r="W1522" i="1"/>
  <c r="AB1522" i="1" s="true"/>
  <c r="X1522" i="1"/>
  <c r="Y1522" i="1"/>
  <c r="AA1522" i="1"/>
  <c r="T1523" i="1"/>
  <c r="U1523" i="1"/>
  <c r="V1523" i="1"/>
  <c r="W1523" i="1"/>
  <c r="AB1523" i="1" s="true"/>
  <c r="X1523" i="1"/>
  <c r="Y1523" i="1"/>
  <c r="AA1523" i="1"/>
  <c r="T1524" i="1"/>
  <c r="U1524" i="1"/>
  <c r="V1524" i="1"/>
  <c r="W1524" i="1"/>
  <c r="AB1524" i="1" s="true"/>
  <c r="X1524" i="1"/>
  <c r="Y1524" i="1"/>
  <c r="AA1524" i="1"/>
  <c r="T1525" i="1"/>
  <c r="U1525" i="1"/>
  <c r="V1525" i="1"/>
  <c r="W1525" i="1"/>
  <c r="AB1525" i="1" s="true"/>
  <c r="X1525" i="1"/>
  <c r="Y1525" i="1"/>
  <c r="AA1525" i="1"/>
  <c r="T1526" i="1"/>
  <c r="U1526" i="1"/>
  <c r="AC1526" i="1" s="true"/>
  <c r="V1526" i="1"/>
  <c r="W1526" i="1"/>
  <c r="AB1526" i="1" s="true"/>
  <c r="X1526" i="1"/>
  <c r="Y1526" i="1"/>
  <c r="AA1526" i="1"/>
  <c r="T1527" i="1"/>
  <c r="U1527" i="1"/>
  <c r="V1527" i="1"/>
  <c r="W1527" i="1"/>
  <c r="AB1527" i="1" s="true"/>
  <c r="X1527" i="1"/>
  <c r="Y1527" i="1"/>
  <c r="AA1527" i="1"/>
  <c r="T1528" i="1"/>
  <c r="U1528" i="1"/>
  <c r="S1528" i="1" s="true"/>
  <c r="V1528" i="1"/>
  <c r="W1528" i="1"/>
  <c r="AB1528" i="1" s="true"/>
  <c r="X1528" i="1"/>
  <c r="Y1528" i="1"/>
  <c r="AA1528" i="1"/>
  <c r="AC1528" i="1"/>
  <c r="S1529" i="1"/>
  <c r="T1529" i="1"/>
  <c r="U1529" i="1"/>
  <c r="V1529" i="1"/>
  <c r="W1529" i="1"/>
  <c r="AB1529" i="1" s="true"/>
  <c r="X1529" i="1"/>
  <c r="Y1529" i="1"/>
  <c r="AA1529" i="1"/>
  <c r="AC1529" i="1"/>
  <c r="S1530" i="1"/>
  <c r="T1530" i="1"/>
  <c r="U1530" i="1"/>
  <c r="AC1530" i="1" s="true"/>
  <c r="V1530" i="1"/>
  <c r="W1530" i="1"/>
  <c r="AB1530" i="1" s="true"/>
  <c r="X1530" i="1"/>
  <c r="Y1530" i="1"/>
  <c r="AA1530" i="1"/>
  <c r="T1531" i="1"/>
  <c r="U1531" i="1"/>
  <c r="AC1531" i="1" s="true"/>
  <c r="V1531" i="1"/>
  <c r="W1531" i="1"/>
  <c r="AB1531" i="1" s="true"/>
  <c r="X1531" i="1"/>
  <c r="Y1531" i="1"/>
  <c r="AA1531" i="1"/>
  <c r="T1532" i="1"/>
  <c r="U1532" i="1"/>
  <c r="V1532" i="1"/>
  <c r="W1532" i="1"/>
  <c r="AB1532" i="1" s="true"/>
  <c r="X1532" i="1"/>
  <c r="Y1532" i="1"/>
  <c r="AA1532" i="1"/>
  <c r="T1533" i="1"/>
  <c r="U1533" i="1"/>
  <c r="V1533" i="1"/>
  <c r="W1533" i="1"/>
  <c r="AB1533" i="1" s="true"/>
  <c r="X1533" i="1"/>
  <c r="Y1533" i="1"/>
  <c r="AA1533" i="1"/>
  <c r="T1534" i="1"/>
  <c r="U1534" i="1"/>
  <c r="V1534" i="1"/>
  <c r="W1534" i="1"/>
  <c r="AB1534" i="1" s="true"/>
  <c r="X1534" i="1"/>
  <c r="Y1534" i="1"/>
  <c r="AA1534" i="1"/>
  <c r="T1535" i="1"/>
  <c r="U1535" i="1"/>
  <c r="V1535" i="1"/>
  <c r="W1535" i="1"/>
  <c r="AB1535" i="1" s="true"/>
  <c r="X1535" i="1"/>
  <c r="Y1535" i="1"/>
  <c r="AA1535" i="1"/>
  <c r="T1536" i="1"/>
  <c r="U1536" i="1"/>
  <c r="V1536" i="1"/>
  <c r="W1536" i="1"/>
  <c r="AB1536" i="1" s="true"/>
  <c r="X1536" i="1"/>
  <c r="Y1536" i="1"/>
  <c r="AA1536" i="1"/>
  <c r="T1537" i="1"/>
  <c r="U1537" i="1"/>
  <c r="V1537" i="1"/>
  <c r="W1537" i="1"/>
  <c r="AB1537" i="1" s="true"/>
  <c r="X1537" i="1"/>
  <c r="Y1537" i="1"/>
  <c r="AA1537" i="1"/>
  <c r="T1538" i="1"/>
  <c r="U1538" i="1"/>
  <c r="V1538" i="1"/>
  <c r="W1538" i="1"/>
  <c r="AB1538" i="1" s="true"/>
  <c r="X1538" i="1"/>
  <c r="Y1538" i="1"/>
  <c r="AA1538" i="1"/>
  <c r="T1539" i="1"/>
  <c r="U1539" i="1"/>
  <c r="S1539" i="1" s="true"/>
  <c r="V1539" i="1"/>
  <c r="W1539" i="1"/>
  <c r="AB1539" i="1" s="true"/>
  <c r="X1539" i="1"/>
  <c r="Y1539" i="1"/>
  <c r="AA1539" i="1"/>
  <c r="AC1539" i="1"/>
  <c r="S1540" i="1"/>
  <c r="T1540" i="1"/>
  <c r="U1540" i="1"/>
  <c r="AC1540" i="1" s="true"/>
  <c r="V1540" i="1"/>
  <c r="W1540" i="1"/>
  <c r="X1540" i="1"/>
  <c r="Y1540" i="1"/>
  <c r="AA1540" i="1"/>
  <c r="AB1540" i="1"/>
  <c r="AD1540" i="1"/>
  <c r="S1541" i="1"/>
  <c r="T1541" i="1"/>
  <c r="U1541" i="1"/>
  <c r="AC1541" i="1" s="true"/>
  <c r="V1541" i="1"/>
  <c r="W1541" i="1"/>
  <c r="X1541" i="1"/>
  <c r="Y1541" i="1"/>
  <c r="AA1541" i="1"/>
  <c r="AB1541" i="1"/>
  <c r="T1542" i="1"/>
  <c r="U1542" i="1"/>
  <c r="V1542" i="1"/>
  <c r="W1542" i="1"/>
  <c r="AB1542" i="1" s="true"/>
  <c r="X1542" i="1"/>
  <c r="Y1542" i="1"/>
  <c r="AA1542" i="1"/>
  <c r="T1543" i="1"/>
  <c r="U1543" i="1"/>
  <c r="V1543" i="1"/>
  <c r="W1543" i="1"/>
  <c r="AB1543" i="1" s="true"/>
  <c r="X1543" i="1"/>
  <c r="Y1543" i="1"/>
  <c r="AA1543" i="1"/>
  <c r="S1544" i="1"/>
  <c r="T1544" i="1"/>
  <c r="U1544" i="1"/>
  <c r="AC1544" i="1" s="true"/>
  <c r="V1544" i="1"/>
  <c r="W1544" i="1"/>
  <c r="AB1544" i="1" s="true"/>
  <c r="X1544" i="1"/>
  <c r="Y1544" i="1"/>
  <c r="AA1544" i="1"/>
  <c r="T1545" i="1"/>
  <c r="U1545" i="1"/>
  <c r="V1545" i="1"/>
  <c r="W1545" i="1"/>
  <c r="AB1545" i="1" s="true"/>
  <c r="X1545" i="1"/>
  <c r="Y1545" i="1"/>
  <c r="AA1545" i="1"/>
  <c r="T1546" i="1"/>
  <c r="U1546" i="1"/>
  <c r="S1546" i="1" s="true"/>
  <c r="V1546" i="1"/>
  <c r="W1546" i="1"/>
  <c r="AB1546" i="1" s="true"/>
  <c r="X1546" i="1"/>
  <c r="Y1546" i="1"/>
  <c r="AA1546" i="1"/>
  <c r="AC1546" i="1"/>
  <c r="AD1546" i="1" s="true"/>
  <c r="T1547" i="1"/>
  <c r="U1547" i="1"/>
  <c r="V1547" i="1"/>
  <c r="W1547" i="1"/>
  <c r="AB1547" i="1" s="true"/>
  <c r="X1547" i="1"/>
  <c r="Y1547" i="1"/>
  <c r="AA1547" i="1"/>
  <c r="T1548" i="1"/>
  <c r="U1548" i="1"/>
  <c r="S1548" i="1" s="true"/>
  <c r="V1548" i="1"/>
  <c r="W1548" i="1"/>
  <c r="AB1548" i="1" s="true"/>
  <c r="X1548" i="1"/>
  <c r="Y1548" i="1"/>
  <c r="AA1548" i="1"/>
  <c r="S1549" i="1"/>
  <c r="T1549" i="1"/>
  <c r="U1549" i="1"/>
  <c r="V1549" i="1"/>
  <c r="W1549" i="1"/>
  <c r="X1549" i="1"/>
  <c r="Y1549" i="1"/>
  <c r="AA1549" i="1"/>
  <c r="AB1549" i="1"/>
  <c r="AC1549" i="1"/>
  <c r="S1550" i="1"/>
  <c r="T1550" i="1"/>
  <c r="U1550" i="1"/>
  <c r="AC1550" i="1" s="true"/>
  <c r="AD1550" i="1" s="true"/>
  <c r="V1550" i="1"/>
  <c r="W1550" i="1"/>
  <c r="X1550" i="1"/>
  <c r="Y1550" i="1"/>
  <c r="AA1550" i="1"/>
  <c r="AB1550" i="1"/>
  <c r="T1551" i="1"/>
  <c r="U1551" i="1"/>
  <c r="AC1551" i="1" s="true"/>
  <c r="V1551" i="1"/>
  <c r="W1551" i="1"/>
  <c r="AB1551" i="1" s="true"/>
  <c r="X1551" i="1"/>
  <c r="Y1551" i="1"/>
  <c r="AA1551" i="1"/>
  <c r="T1552" i="1"/>
  <c r="U1552" i="1"/>
  <c r="V1552" i="1"/>
  <c r="W1552" i="1"/>
  <c r="AB1552" i="1" s="true"/>
  <c r="X1552" i="1"/>
  <c r="Y1552" i="1"/>
  <c r="AA1552" i="1"/>
  <c r="S1553" i="1"/>
  <c r="T1553" i="1"/>
  <c r="U1553" i="1"/>
  <c r="AC1553" i="1" s="true"/>
  <c r="V1553" i="1"/>
  <c r="W1553" i="1"/>
  <c r="AB1553" i="1" s="true"/>
  <c r="X1553" i="1"/>
  <c r="Y1553" i="1"/>
  <c r="AA1553" i="1"/>
  <c r="T1554" i="1"/>
  <c r="U1554" i="1"/>
  <c r="V1554" i="1"/>
  <c r="W1554" i="1"/>
  <c r="AB1554" i="1" s="true"/>
  <c r="X1554" i="1"/>
  <c r="Y1554" i="1"/>
  <c r="AA1554" i="1"/>
  <c r="T1555" i="1"/>
  <c r="U1555" i="1"/>
  <c r="AC1555" i="1" s="true"/>
  <c r="V1555" i="1"/>
  <c r="W1555" i="1"/>
  <c r="AB1555" i="1" s="true"/>
  <c r="X1555" i="1"/>
  <c r="Y1555" i="1"/>
  <c r="AA1555" i="1"/>
  <c r="T1556" i="1"/>
  <c r="U1556" i="1"/>
  <c r="V1556" i="1"/>
  <c r="W1556" i="1"/>
  <c r="AB1556" i="1" s="true"/>
  <c r="X1556" i="1"/>
  <c r="Y1556" i="1"/>
  <c r="AA1556" i="1"/>
  <c r="T1557" i="1"/>
  <c r="U1557" i="1"/>
  <c r="V1557" i="1"/>
  <c r="W1557" i="1"/>
  <c r="AB1557" i="1" s="true"/>
  <c r="X1557" i="1"/>
  <c r="Y1557" i="1"/>
  <c r="AA1557" i="1"/>
  <c r="S1558" i="1"/>
  <c r="T1558" i="1"/>
  <c r="U1558" i="1"/>
  <c r="V1558" i="1"/>
  <c r="W1558" i="1"/>
  <c r="X1558" i="1"/>
  <c r="Y1558" i="1"/>
  <c r="AA1558" i="1"/>
  <c r="AB1558" i="1"/>
  <c r="AC1558" i="1"/>
  <c r="T1559" i="1"/>
  <c r="U1559" i="1"/>
  <c r="V1559" i="1"/>
  <c r="W1559" i="1"/>
  <c r="AB1559" i="1" s="true"/>
  <c r="X1559" i="1"/>
  <c r="Y1559" i="1"/>
  <c r="AA1559" i="1"/>
  <c r="T1560" i="1"/>
  <c r="U1560" i="1"/>
  <c r="V1560" i="1"/>
  <c r="W1560" i="1"/>
  <c r="AB1560" i="1" s="true"/>
  <c r="X1560" i="1"/>
  <c r="Y1560" i="1"/>
  <c r="AA1560" i="1"/>
  <c r="S1561" i="1"/>
  <c r="T1561" i="1"/>
  <c r="U1561" i="1"/>
  <c r="V1561" i="1"/>
  <c r="W1561" i="1"/>
  <c r="X1561" i="1"/>
  <c r="Y1561" i="1"/>
  <c r="AA1561" i="1"/>
  <c r="AB1561" i="1"/>
  <c r="AC1561" i="1"/>
  <c r="T1562" i="1"/>
  <c r="U1562" i="1"/>
  <c r="AC1562" i="1" s="true"/>
  <c r="AD1562" i="1" s="true"/>
  <c r="V1562" i="1"/>
  <c r="W1562" i="1"/>
  <c r="X1562" i="1"/>
  <c r="Y1562" i="1"/>
  <c r="AA1562" i="1"/>
  <c r="AB1562" i="1"/>
  <c r="T1563" i="1"/>
  <c r="U1563" i="1"/>
  <c r="S1563" i="1" s="true"/>
  <c r="V1563" i="1"/>
  <c r="W1563" i="1"/>
  <c r="AB1563" i="1" s="true"/>
  <c r="X1563" i="1"/>
  <c r="Y1563" i="1"/>
  <c r="AA1563" i="1"/>
  <c r="T1564" i="1"/>
  <c r="U1564" i="1"/>
  <c r="V1564" i="1"/>
  <c r="W1564" i="1"/>
  <c r="AB1564" i="1" s="true"/>
  <c r="X1564" i="1"/>
  <c r="Y1564" i="1"/>
  <c r="AA1564" i="1"/>
  <c r="T1565" i="1"/>
  <c r="U1565" i="1"/>
  <c r="V1565" i="1"/>
  <c r="W1565" i="1"/>
  <c r="AB1565" i="1" s="true"/>
  <c r="X1565" i="1"/>
  <c r="Y1565" i="1"/>
  <c r="AA1565" i="1"/>
  <c r="S1566" i="1"/>
  <c r="T1566" i="1"/>
  <c r="U1566" i="1"/>
  <c r="V1566" i="1"/>
  <c r="W1566" i="1"/>
  <c r="AB1566" i="1" s="true"/>
  <c r="X1566" i="1"/>
  <c r="Y1566" i="1"/>
  <c r="AA1566" i="1"/>
  <c r="AC1566" i="1"/>
  <c r="AD1566" i="1" s="true"/>
  <c r="T1567" i="1"/>
  <c r="U1567" i="1"/>
  <c r="V1567" i="1"/>
  <c r="W1567" i="1"/>
  <c r="AB1567" i="1" s="true"/>
  <c r="X1567" i="1"/>
  <c r="Y1567" i="1"/>
  <c r="AA1567" i="1"/>
  <c r="T1568" i="1"/>
  <c r="U1568" i="1"/>
  <c r="V1568" i="1"/>
  <c r="W1568" i="1"/>
  <c r="AB1568" i="1" s="true"/>
  <c r="X1568" i="1"/>
  <c r="Y1568" i="1"/>
  <c r="AA1568" i="1"/>
  <c r="T1569" i="1"/>
  <c r="U1569" i="1"/>
  <c r="V1569" i="1"/>
  <c r="W1569" i="1"/>
  <c r="AB1569" i="1" s="true"/>
  <c r="X1569" i="1"/>
  <c r="Y1569" i="1"/>
  <c r="AA1569" i="1"/>
  <c r="T1570" i="1"/>
  <c r="U1570" i="1"/>
  <c r="V1570" i="1"/>
  <c r="W1570" i="1"/>
  <c r="AB1570" i="1" s="true"/>
  <c r="X1570" i="1"/>
  <c r="Y1570" i="1"/>
  <c r="AA1570" i="1"/>
  <c r="T1571" i="1"/>
  <c r="U1571" i="1"/>
  <c r="S1571" i="1" s="true"/>
  <c r="V1571" i="1"/>
  <c r="W1571" i="1"/>
  <c r="AB1571" i="1" s="true"/>
  <c r="X1571" i="1"/>
  <c r="Y1571" i="1"/>
  <c r="AA1571" i="1"/>
  <c r="AC1571" i="1"/>
  <c r="T1572" i="1"/>
  <c r="U1572" i="1"/>
  <c r="V1572" i="1"/>
  <c r="W1572" i="1"/>
  <c r="AB1572" i="1" s="true"/>
  <c r="X1572" i="1"/>
  <c r="Y1572" i="1"/>
  <c r="AA1572" i="1"/>
  <c r="T1573" i="1"/>
  <c r="U1573" i="1"/>
  <c r="AC1573" i="1" s="true"/>
  <c r="V1573" i="1"/>
  <c r="W1573" i="1"/>
  <c r="AB1573" i="1" s="true"/>
  <c r="X1573" i="1"/>
  <c r="Y1573" i="1"/>
  <c r="AA1573" i="1"/>
  <c r="T1574" i="1"/>
  <c r="U1574" i="1"/>
  <c r="V1574" i="1"/>
  <c r="W1574" i="1"/>
  <c r="AB1574" i="1" s="true"/>
  <c r="X1574" i="1"/>
  <c r="Y1574" i="1"/>
  <c r="AA1574" i="1"/>
  <c r="T1575" i="1"/>
  <c r="U1575" i="1"/>
  <c r="V1575" i="1"/>
  <c r="W1575" i="1"/>
  <c r="X1575" i="1"/>
  <c r="Y1575" i="1"/>
  <c r="AA1575" i="1"/>
  <c r="AB1575" i="1"/>
  <c r="T1576" i="1"/>
  <c r="U1576" i="1"/>
  <c r="AC1576" i="1" s="true"/>
  <c r="V1576" i="1"/>
  <c r="W1576" i="1"/>
  <c r="AB1576" i="1" s="true"/>
  <c r="AD1576" i="1" s="true"/>
  <c r="X1576" i="1"/>
  <c r="Y1576" i="1"/>
  <c r="AA1576" i="1"/>
  <c r="T1577" i="1"/>
  <c r="U1577" i="1"/>
  <c r="V1577" i="1"/>
  <c r="W1577" i="1"/>
  <c r="AB1577" i="1" s="true"/>
  <c r="X1577" i="1"/>
  <c r="Y1577" i="1"/>
  <c r="AA1577" i="1"/>
  <c r="T1578" i="1"/>
  <c r="U1578" i="1"/>
  <c r="V1578" i="1"/>
  <c r="W1578" i="1"/>
  <c r="AB1578" i="1" s="true"/>
  <c r="X1578" i="1"/>
  <c r="Y1578" i="1"/>
  <c r="AA1578" i="1"/>
  <c r="T1579" i="1"/>
  <c r="U1579" i="1"/>
  <c r="S1579" i="1" s="true"/>
  <c r="V1579" i="1"/>
  <c r="W1579" i="1"/>
  <c r="AB1579" i="1" s="true"/>
  <c r="X1579" i="1"/>
  <c r="Y1579" i="1"/>
  <c r="AA1579" i="1"/>
  <c r="AC1579" i="1"/>
  <c r="AD1579" i="1" s="true"/>
  <c r="T1580" i="1"/>
  <c r="U1580" i="1"/>
  <c r="V1580" i="1"/>
  <c r="W1580" i="1"/>
  <c r="AB1580" i="1" s="true"/>
  <c r="X1580" i="1"/>
  <c r="Y1580" i="1"/>
  <c r="AA1580" i="1"/>
  <c r="T1581" i="1"/>
  <c r="U1581" i="1"/>
  <c r="V1581" i="1"/>
  <c r="W1581" i="1"/>
  <c r="AB1581" i="1" s="true"/>
  <c r="X1581" i="1"/>
  <c r="Y1581" i="1"/>
  <c r="AA1581" i="1"/>
  <c r="T1582" i="1"/>
  <c r="U1582" i="1"/>
  <c r="V1582" i="1"/>
  <c r="W1582" i="1"/>
  <c r="AB1582" i="1" s="true"/>
  <c r="X1582" i="1"/>
  <c r="Y1582" i="1"/>
  <c r="AA1582" i="1"/>
  <c r="T1583" i="1"/>
  <c r="U1583" i="1"/>
  <c r="S1583" i="1" s="true"/>
  <c r="V1583" i="1"/>
  <c r="W1583" i="1"/>
  <c r="AB1583" i="1" s="true"/>
  <c r="X1583" i="1"/>
  <c r="Y1583" i="1"/>
  <c r="AA1583" i="1"/>
  <c r="AC1583" i="1"/>
  <c r="T1584" i="1"/>
  <c r="U1584" i="1"/>
  <c r="V1584" i="1"/>
  <c r="W1584" i="1"/>
  <c r="AB1584" i="1" s="true"/>
  <c r="X1584" i="1"/>
  <c r="Y1584" i="1"/>
  <c r="AA1584" i="1"/>
  <c r="T1585" i="1"/>
  <c r="U1585" i="1"/>
  <c r="S1585" i="1" s="true"/>
  <c r="V1585" i="1"/>
  <c r="W1585" i="1"/>
  <c r="AB1585" i="1" s="true"/>
  <c r="X1585" i="1"/>
  <c r="Y1585" i="1"/>
  <c r="AA1585" i="1"/>
  <c r="AC1585" i="1"/>
  <c r="T1586" i="1"/>
  <c r="U1586" i="1"/>
  <c r="AC1586" i="1" s="true"/>
  <c r="V1586" i="1"/>
  <c r="W1586" i="1"/>
  <c r="AB1586" i="1" s="true"/>
  <c r="X1586" i="1"/>
  <c r="Y1586" i="1"/>
  <c r="AA1586" i="1"/>
  <c r="T1587" i="1"/>
  <c r="U1587" i="1"/>
  <c r="V1587" i="1"/>
  <c r="W1587" i="1"/>
  <c r="AB1587" i="1" s="true"/>
  <c r="X1587" i="1"/>
  <c r="Y1587" i="1"/>
  <c r="AA1587" i="1"/>
  <c r="T1588" i="1"/>
  <c r="U1588" i="1"/>
  <c r="AC1588" i="1" s="true"/>
  <c r="V1588" i="1"/>
  <c r="W1588" i="1"/>
  <c r="X1588" i="1"/>
  <c r="Y1588" i="1"/>
  <c r="AA1588" i="1"/>
  <c r="AB1588" i="1"/>
  <c r="T1589" i="1"/>
  <c r="U1589" i="1"/>
  <c r="V1589" i="1"/>
  <c r="W1589" i="1"/>
  <c r="AB1589" i="1" s="true"/>
  <c r="X1589" i="1"/>
  <c r="Y1589" i="1"/>
  <c r="AA1589" i="1"/>
  <c r="T1590" i="1"/>
  <c r="U1590" i="1"/>
  <c r="V1590" i="1"/>
  <c r="W1590" i="1"/>
  <c r="AB1590" i="1" s="true"/>
  <c r="X1590" i="1"/>
  <c r="Y1590" i="1"/>
  <c r="AA1590" i="1"/>
  <c r="T1591" i="1"/>
  <c r="U1591" i="1"/>
  <c r="V1591" i="1"/>
  <c r="W1591" i="1"/>
  <c r="AB1591" i="1" s="true"/>
  <c r="X1591" i="1"/>
  <c r="Y1591" i="1"/>
  <c r="AA1591" i="1"/>
  <c r="T1592" i="1"/>
  <c r="U1592" i="1"/>
  <c r="V1592" i="1"/>
  <c r="W1592" i="1"/>
  <c r="AB1592" i="1" s="true"/>
  <c r="X1592" i="1"/>
  <c r="Y1592" i="1"/>
  <c r="AA1592" i="1"/>
  <c r="T1593" i="1"/>
  <c r="U1593" i="1"/>
  <c r="V1593" i="1"/>
  <c r="W1593" i="1"/>
  <c r="AB1593" i="1" s="true"/>
  <c r="X1593" i="1"/>
  <c r="Y1593" i="1"/>
  <c r="AA1593" i="1"/>
  <c r="T1594" i="1"/>
  <c r="U1594" i="1"/>
  <c r="AC1594" i="1" s="true"/>
  <c r="V1594" i="1"/>
  <c r="W1594" i="1"/>
  <c r="X1594" i="1"/>
  <c r="Y1594" i="1"/>
  <c r="AA1594" i="1"/>
  <c r="AB1594" i="1"/>
  <c r="T1595" i="1"/>
  <c r="U1595" i="1"/>
  <c r="V1595" i="1"/>
  <c r="W1595" i="1"/>
  <c r="AB1595" i="1" s="true"/>
  <c r="X1595" i="1"/>
  <c r="Y1595" i="1"/>
  <c r="AA1595" i="1"/>
  <c r="T1596" i="1"/>
  <c r="U1596" i="1"/>
  <c r="V1596" i="1"/>
  <c r="W1596" i="1"/>
  <c r="AB1596" i="1" s="true"/>
  <c r="X1596" i="1"/>
  <c r="Y1596" i="1"/>
  <c r="AA1596" i="1"/>
  <c r="T1597" i="1"/>
  <c r="U1597" i="1"/>
  <c r="V1597" i="1"/>
  <c r="W1597" i="1"/>
  <c r="X1597" i="1"/>
  <c r="Y1597" i="1"/>
  <c r="AA1597" i="1"/>
  <c r="AB1597" i="1"/>
  <c r="S1598" i="1"/>
  <c r="T1598" i="1"/>
  <c r="U1598" i="1"/>
  <c r="AC1598" i="1" s="true"/>
  <c r="V1598" i="1"/>
  <c r="W1598" i="1"/>
  <c r="AB1598" i="1" s="true"/>
  <c r="X1598" i="1"/>
  <c r="Y1598" i="1"/>
  <c r="AA1598" i="1"/>
  <c r="T1599" i="1"/>
  <c r="U1599" i="1"/>
  <c r="V1599" i="1"/>
  <c r="W1599" i="1"/>
  <c r="AB1599" i="1" s="true"/>
  <c r="X1599" i="1"/>
  <c r="Y1599" i="1"/>
  <c r="AA1599" i="1"/>
  <c r="T1600" i="1"/>
  <c r="U1600" i="1"/>
  <c r="V1600" i="1"/>
  <c r="W1600" i="1"/>
  <c r="X1600" i="1"/>
  <c r="Y1600" i="1"/>
  <c r="AA1600" i="1"/>
  <c r="AB1600" i="1"/>
  <c r="T1601" i="1"/>
  <c r="U1601" i="1"/>
  <c r="V1601" i="1"/>
  <c r="W1601" i="1"/>
  <c r="AB1601" i="1" s="true"/>
  <c r="X1601" i="1"/>
  <c r="Y1601" i="1"/>
  <c r="AA1601" i="1"/>
  <c r="S1602" i="1"/>
  <c r="T1602" i="1"/>
  <c r="U1602" i="1"/>
  <c r="AC1602" i="1" s="true"/>
  <c r="V1602" i="1"/>
  <c r="W1602" i="1"/>
  <c r="AB1602" i="1" s="true"/>
  <c r="X1602" i="1"/>
  <c r="Y1602" i="1"/>
  <c r="AA1602" i="1"/>
  <c r="T1603" i="1"/>
  <c r="U1603" i="1"/>
  <c r="AC1603" i="1" s="true"/>
  <c r="AD1603" i="1" s="true"/>
  <c r="V1603" i="1"/>
  <c r="W1603" i="1"/>
  <c r="AB1603" i="1" s="true"/>
  <c r="X1603" i="1"/>
  <c r="Y1603" i="1"/>
  <c r="AA1603" i="1"/>
  <c r="T1604" i="1"/>
  <c r="U1604" i="1"/>
  <c r="V1604" i="1"/>
  <c r="W1604" i="1"/>
  <c r="AB1604" i="1" s="true"/>
  <c r="X1604" i="1"/>
  <c r="Y1604" i="1"/>
  <c r="AA1604" i="1"/>
  <c r="T1605" i="1"/>
  <c r="U1605" i="1"/>
  <c r="V1605" i="1"/>
  <c r="W1605" i="1"/>
  <c r="AB1605" i="1" s="true"/>
  <c r="X1605" i="1"/>
  <c r="Y1605" i="1"/>
  <c r="AA1605" i="1"/>
  <c r="T1606" i="1"/>
  <c r="U1606" i="1"/>
  <c r="V1606" i="1"/>
  <c r="W1606" i="1"/>
  <c r="AB1606" i="1" s="true"/>
  <c r="X1606" i="1"/>
  <c r="Y1606" i="1"/>
  <c r="AA1606" i="1"/>
  <c r="T1607" i="1"/>
  <c r="U1607" i="1"/>
  <c r="V1607" i="1"/>
  <c r="W1607" i="1"/>
  <c r="AB1607" i="1" s="true"/>
  <c r="X1607" i="1"/>
  <c r="Y1607" i="1"/>
  <c r="AA1607" i="1"/>
  <c r="T1608" i="1"/>
  <c r="U1608" i="1"/>
  <c r="V1608" i="1"/>
  <c r="W1608" i="1"/>
  <c r="X1608" i="1"/>
  <c r="Y1608" i="1"/>
  <c r="AA1608" i="1"/>
  <c r="AB1608" i="1"/>
  <c r="S1609" i="1"/>
  <c r="T1609" i="1"/>
  <c r="U1609" i="1"/>
  <c r="V1609" i="1"/>
  <c r="W1609" i="1"/>
  <c r="AB1609" i="1" s="true"/>
  <c r="X1609" i="1"/>
  <c r="Y1609" i="1"/>
  <c r="AA1609" i="1"/>
  <c r="AC1609" i="1"/>
  <c r="S1610" i="1"/>
  <c r="T1610" i="1"/>
  <c r="U1610" i="1"/>
  <c r="AC1610" i="1" s="true"/>
  <c r="V1610" i="1"/>
  <c r="W1610" i="1"/>
  <c r="AB1610" i="1" s="true"/>
  <c r="X1610" i="1"/>
  <c r="Y1610" i="1"/>
  <c r="AA1610" i="1"/>
  <c r="T1611" i="1"/>
  <c r="U1611" i="1"/>
  <c r="V1611" i="1"/>
  <c r="W1611" i="1"/>
  <c r="AB1611" i="1" s="true"/>
  <c r="X1611" i="1"/>
  <c r="Y1611" i="1"/>
  <c r="AA1611" i="1"/>
  <c r="T1612" i="1"/>
  <c r="U1612" i="1"/>
  <c r="V1612" i="1"/>
  <c r="W1612" i="1"/>
  <c r="X1612" i="1"/>
  <c r="Y1612" i="1"/>
  <c r="AA1612" i="1"/>
  <c r="AB1612" i="1"/>
  <c r="T1613" i="1"/>
  <c r="U1613" i="1"/>
  <c r="V1613" i="1"/>
  <c r="W1613" i="1"/>
  <c r="X1613" i="1"/>
  <c r="Y1613" i="1"/>
  <c r="AA1613" i="1"/>
  <c r="AB1613" i="1"/>
  <c r="T1614" i="1"/>
  <c r="U1614" i="1"/>
  <c r="V1614" i="1"/>
  <c r="W1614" i="1"/>
  <c r="AB1614" i="1" s="true"/>
  <c r="X1614" i="1"/>
  <c r="Y1614" i="1"/>
  <c r="AA1614" i="1"/>
  <c r="T1615" i="1"/>
  <c r="U1615" i="1"/>
  <c r="V1615" i="1"/>
  <c r="W1615" i="1"/>
  <c r="AB1615" i="1" s="true"/>
  <c r="X1615" i="1"/>
  <c r="Y1615" i="1"/>
  <c r="AA1615" i="1"/>
  <c r="T1616" i="1"/>
  <c r="U1616" i="1"/>
  <c r="AC1616" i="1" s="true"/>
  <c r="V1616" i="1"/>
  <c r="W1616" i="1"/>
  <c r="AB1616" i="1" s="true"/>
  <c r="X1616" i="1"/>
  <c r="Y1616" i="1"/>
  <c r="AA1616" i="1"/>
  <c r="T1617" i="1"/>
  <c r="U1617" i="1"/>
  <c r="V1617" i="1"/>
  <c r="W1617" i="1"/>
  <c r="AB1617" i="1" s="true"/>
  <c r="X1617" i="1"/>
  <c r="Y1617" i="1"/>
  <c r="AA1617" i="1"/>
  <c r="T1618" i="1"/>
  <c r="U1618" i="1"/>
  <c r="V1618" i="1"/>
  <c r="W1618" i="1"/>
  <c r="AB1618" i="1" s="true"/>
  <c r="X1618" i="1"/>
  <c r="Y1618" i="1"/>
  <c r="AA1618" i="1"/>
  <c r="T1619" i="1"/>
  <c r="U1619" i="1"/>
  <c r="V1619" i="1"/>
  <c r="W1619" i="1"/>
  <c r="AB1619" i="1" s="true"/>
  <c r="X1619" i="1"/>
  <c r="Y1619" i="1"/>
  <c r="AA1619" i="1"/>
  <c r="T1620" i="1"/>
  <c r="U1620" i="1"/>
  <c r="V1620" i="1"/>
  <c r="W1620" i="1"/>
  <c r="AB1620" i="1" s="true"/>
  <c r="X1620" i="1"/>
  <c r="Y1620" i="1"/>
  <c r="AA1620" i="1"/>
  <c r="T1621" i="1"/>
  <c r="U1621" i="1"/>
  <c r="V1621" i="1"/>
  <c r="W1621" i="1"/>
  <c r="AB1621" i="1" s="true"/>
  <c r="X1621" i="1"/>
  <c r="Y1621" i="1"/>
  <c r="AA1621" i="1"/>
  <c r="T1622" i="1"/>
  <c r="U1622" i="1"/>
  <c r="S1622" i="1" s="true"/>
  <c r="V1622" i="1"/>
  <c r="W1622" i="1"/>
  <c r="X1622" i="1"/>
  <c r="Y1622" i="1"/>
  <c r="AA1622" i="1"/>
  <c r="AB1622" i="1"/>
  <c r="AC1622" i="1"/>
  <c r="T1623" i="1"/>
  <c r="U1623" i="1"/>
  <c r="S1623" i="1" s="true"/>
  <c r="V1623" i="1"/>
  <c r="W1623" i="1"/>
  <c r="AB1623" i="1" s="true"/>
  <c r="X1623" i="1"/>
  <c r="Y1623" i="1"/>
  <c r="AA1623" i="1"/>
  <c r="AC1623" i="1"/>
  <c r="AD1623" i="1" s="true"/>
  <c r="S1624" i="1"/>
  <c r="T1624" i="1"/>
  <c r="U1624" i="1"/>
  <c r="V1624" i="1"/>
  <c r="W1624" i="1"/>
  <c r="X1624" i="1"/>
  <c r="Y1624" i="1"/>
  <c r="AA1624" i="1"/>
  <c r="AB1624" i="1"/>
  <c r="AC1624" i="1"/>
  <c r="S1625" i="1"/>
  <c r="T1625" i="1"/>
  <c r="U1625" i="1"/>
  <c r="V1625" i="1"/>
  <c r="W1625" i="1"/>
  <c r="AB1625" i="1" s="true"/>
  <c r="X1625" i="1"/>
  <c r="Y1625" i="1"/>
  <c r="AA1625" i="1"/>
  <c r="AC1625" i="1"/>
  <c r="AD1625" i="1" s="true"/>
  <c r="T1626" i="1"/>
  <c r="U1626" i="1"/>
  <c r="V1626" i="1"/>
  <c r="W1626" i="1"/>
  <c r="AB1626" i="1" s="true"/>
  <c r="X1626" i="1"/>
  <c r="Y1626" i="1"/>
  <c r="AA1626" i="1"/>
  <c r="T1627" i="1"/>
  <c r="U1627" i="1"/>
  <c r="AC1627" i="1" s="true"/>
  <c r="V1627" i="1"/>
  <c r="W1627" i="1"/>
  <c r="AB1627" i="1" s="true"/>
  <c r="X1627" i="1"/>
  <c r="Y1627" i="1"/>
  <c r="AA1627" i="1"/>
  <c r="T1628" i="1"/>
  <c r="U1628" i="1"/>
  <c r="V1628" i="1"/>
  <c r="W1628" i="1"/>
  <c r="AB1628" i="1" s="true"/>
  <c r="X1628" i="1"/>
  <c r="Y1628" i="1"/>
  <c r="AA1628" i="1"/>
  <c r="T1629" i="1"/>
  <c r="U1629" i="1"/>
  <c r="V1629" i="1"/>
  <c r="W1629" i="1"/>
  <c r="AB1629" i="1" s="true"/>
  <c r="X1629" i="1"/>
  <c r="Y1629" i="1"/>
  <c r="AA1629" i="1"/>
  <c r="T1630" i="1"/>
  <c r="U1630" i="1"/>
  <c r="V1630" i="1"/>
  <c r="W1630" i="1"/>
  <c r="AB1630" i="1" s="true"/>
  <c r="X1630" i="1"/>
  <c r="Y1630" i="1"/>
  <c r="AA1630" i="1"/>
  <c r="T1631" i="1"/>
  <c r="U1631" i="1"/>
  <c r="V1631" i="1"/>
  <c r="W1631" i="1"/>
  <c r="AB1631" i="1" s="true"/>
  <c r="X1631" i="1"/>
  <c r="Y1631" i="1"/>
  <c r="AA1631" i="1"/>
  <c r="T1632" i="1"/>
  <c r="U1632" i="1"/>
  <c r="V1632" i="1"/>
  <c r="W1632" i="1"/>
  <c r="AB1632" i="1" s="true"/>
  <c r="X1632" i="1"/>
  <c r="Y1632" i="1"/>
  <c r="AA1632" i="1"/>
  <c r="T1633" i="1"/>
  <c r="U1633" i="1"/>
  <c r="V1633" i="1"/>
  <c r="W1633" i="1"/>
  <c r="AB1633" i="1" s="true"/>
  <c r="X1633" i="1"/>
  <c r="Y1633" i="1"/>
  <c r="AA1633" i="1"/>
  <c r="S1634" i="1"/>
  <c r="T1634" i="1"/>
  <c r="U1634" i="1"/>
  <c r="AC1634" i="1" s="true"/>
  <c r="AD1634" i="1" s="true"/>
  <c r="V1634" i="1"/>
  <c r="W1634" i="1"/>
  <c r="AB1634" i="1" s="true"/>
  <c r="X1634" i="1"/>
  <c r="Y1634" i="1"/>
  <c r="AA1634" i="1"/>
  <c r="T1635" i="1"/>
  <c r="U1635" i="1"/>
  <c r="V1635" i="1"/>
  <c r="W1635" i="1"/>
  <c r="AB1635" i="1" s="true"/>
  <c r="X1635" i="1"/>
  <c r="Y1635" i="1"/>
  <c r="AA1635" i="1"/>
  <c r="T1636" i="1"/>
  <c r="U1636" i="1"/>
  <c r="V1636" i="1"/>
  <c r="W1636" i="1"/>
  <c r="AB1636" i="1" s="true"/>
  <c r="X1636" i="1"/>
  <c r="Y1636" i="1"/>
  <c r="AA1636" i="1"/>
  <c r="T1637" i="1"/>
  <c r="U1637" i="1"/>
  <c r="V1637" i="1"/>
  <c r="W1637" i="1"/>
  <c r="AB1637" i="1" s="true"/>
  <c r="X1637" i="1"/>
  <c r="Y1637" i="1"/>
  <c r="AA1637" i="1"/>
  <c r="T1638" i="1"/>
  <c r="U1638" i="1"/>
  <c r="S1638" i="1" s="true"/>
  <c r="V1638" i="1"/>
  <c r="W1638" i="1"/>
  <c r="AB1638" i="1" s="true"/>
  <c r="X1638" i="1"/>
  <c r="Y1638" i="1"/>
  <c r="AA1638" i="1"/>
  <c r="AC1638" i="1"/>
  <c r="T1639" i="1"/>
  <c r="U1639" i="1"/>
  <c r="AC1639" i="1" s="true"/>
  <c r="V1639" i="1"/>
  <c r="W1639" i="1"/>
  <c r="AB1639" i="1" s="true"/>
  <c r="X1639" i="1"/>
  <c r="Y1639" i="1"/>
  <c r="AA1639" i="1"/>
  <c r="T1640" i="1"/>
  <c r="U1640" i="1"/>
  <c r="AC1640" i="1" s="true"/>
  <c r="V1640" i="1"/>
  <c r="W1640" i="1"/>
  <c r="AB1640" i="1" s="true"/>
  <c r="X1640" i="1"/>
  <c r="Y1640" i="1"/>
  <c r="AA1640" i="1"/>
  <c r="T1641" i="1"/>
  <c r="U1641" i="1"/>
  <c r="V1641" i="1"/>
  <c r="W1641" i="1"/>
  <c r="AB1641" i="1" s="true"/>
  <c r="X1641" i="1"/>
  <c r="Y1641" i="1"/>
  <c r="AA1641" i="1"/>
  <c r="S1642" i="1"/>
  <c r="T1642" i="1"/>
  <c r="U1642" i="1"/>
  <c r="AC1642" i="1" s="true"/>
  <c r="V1642" i="1"/>
  <c r="W1642" i="1"/>
  <c r="AB1642" i="1" s="true"/>
  <c r="X1642" i="1"/>
  <c r="Y1642" i="1"/>
  <c r="AA1642" i="1"/>
  <c r="T1643" i="1"/>
  <c r="U1643" i="1"/>
  <c r="AC1643" i="1" s="true"/>
  <c r="V1643" i="1"/>
  <c r="W1643" i="1"/>
  <c r="AB1643" i="1" s="true"/>
  <c r="X1643" i="1"/>
  <c r="Y1643" i="1"/>
  <c r="AA1643" i="1"/>
  <c r="T1644" i="1"/>
  <c r="U1644" i="1"/>
  <c r="V1644" i="1"/>
  <c r="W1644" i="1"/>
  <c r="AB1644" i="1" s="true"/>
  <c r="X1644" i="1"/>
  <c r="Y1644" i="1"/>
  <c r="AA1644" i="1"/>
  <c r="T1645" i="1"/>
  <c r="U1645" i="1"/>
  <c r="V1645" i="1"/>
  <c r="W1645" i="1"/>
  <c r="AB1645" i="1" s="true"/>
  <c r="X1645" i="1"/>
  <c r="Y1645" i="1"/>
  <c r="AA1645" i="1"/>
  <c r="T1646" i="1"/>
  <c r="U1646" i="1"/>
  <c r="AC1646" i="1" s="true"/>
  <c r="V1646" i="1"/>
  <c r="W1646" i="1"/>
  <c r="AB1646" i="1" s="true"/>
  <c r="X1646" i="1"/>
  <c r="Y1646" i="1"/>
  <c r="AA1646" i="1"/>
  <c r="T1647" i="1"/>
  <c r="U1647" i="1"/>
  <c r="V1647" i="1"/>
  <c r="W1647" i="1"/>
  <c r="AB1647" i="1" s="true"/>
  <c r="X1647" i="1"/>
  <c r="Y1647" i="1"/>
  <c r="AA1647" i="1"/>
  <c r="T1648" i="1"/>
  <c r="U1648" i="1"/>
  <c r="V1648" i="1"/>
  <c r="W1648" i="1"/>
  <c r="AB1648" i="1" s="true"/>
  <c r="X1648" i="1"/>
  <c r="Y1648" i="1"/>
  <c r="AA1648" i="1"/>
  <c r="S1649" i="1"/>
  <c r="T1649" i="1"/>
  <c r="U1649" i="1"/>
  <c r="V1649" i="1"/>
  <c r="W1649" i="1"/>
  <c r="X1649" i="1"/>
  <c r="Y1649" i="1"/>
  <c r="AA1649" i="1"/>
  <c r="AB1649" i="1"/>
  <c r="AC1649" i="1"/>
  <c r="AD1649" i="1" s="true"/>
  <c r="T1650" i="1"/>
  <c r="U1650" i="1"/>
  <c r="S1650" i="1" s="true"/>
  <c r="V1650" i="1"/>
  <c r="W1650" i="1"/>
  <c r="X1650" i="1"/>
  <c r="Y1650" i="1"/>
  <c r="AA1650" i="1"/>
  <c r="AB1650" i="1"/>
  <c r="AC1650" i="1"/>
  <c r="AD1650" i="1"/>
  <c r="T1651" i="1"/>
  <c r="U1651" i="1"/>
  <c r="AC1651" i="1" s="true"/>
  <c r="AD1651" i="1" s="true"/>
  <c r="V1651" i="1"/>
  <c r="W1651" i="1"/>
  <c r="AB1651" i="1" s="true"/>
  <c r="X1651" i="1"/>
  <c r="Y1651" i="1"/>
  <c r="AA1651" i="1"/>
  <c r="T1652" i="1"/>
  <c r="U1652" i="1"/>
  <c r="V1652" i="1"/>
  <c r="W1652" i="1"/>
  <c r="AB1652" i="1" s="true"/>
  <c r="X1652" i="1"/>
  <c r="Y1652" i="1"/>
  <c r="AA1652" i="1"/>
  <c r="T1653" i="1"/>
  <c r="U1653" i="1"/>
  <c r="V1653" i="1"/>
  <c r="W1653" i="1"/>
  <c r="X1653" i="1"/>
  <c r="Y1653" i="1"/>
  <c r="AA1653" i="1"/>
  <c r="AB1653" i="1"/>
  <c r="T1654" i="1"/>
  <c r="U1654" i="1"/>
  <c r="V1654" i="1"/>
  <c r="W1654" i="1"/>
  <c r="AB1654" i="1" s="true"/>
  <c r="X1654" i="1"/>
  <c r="Y1654" i="1"/>
  <c r="AA1654" i="1"/>
  <c r="T1655" i="1"/>
  <c r="U1655" i="1"/>
  <c r="AC1655" i="1" s="true"/>
  <c r="V1655" i="1"/>
  <c r="W1655" i="1"/>
  <c r="AB1655" i="1" s="true"/>
  <c r="X1655" i="1"/>
  <c r="Y1655" i="1"/>
  <c r="AA1655" i="1"/>
  <c r="T1656" i="1"/>
  <c r="U1656" i="1"/>
  <c r="V1656" i="1"/>
  <c r="W1656" i="1"/>
  <c r="AB1656" i="1" s="true"/>
  <c r="X1656" i="1"/>
  <c r="Y1656" i="1"/>
  <c r="AA1656" i="1"/>
  <c r="T1657" i="1"/>
  <c r="U1657" i="1"/>
  <c r="AC1657" i="1" s="true"/>
  <c r="V1657" i="1"/>
  <c r="W1657" i="1"/>
  <c r="AB1657" i="1" s="true"/>
  <c r="X1657" i="1"/>
  <c r="Y1657" i="1"/>
  <c r="AA1657" i="1"/>
  <c r="S1658" i="1"/>
  <c r="T1658" i="1"/>
  <c r="U1658" i="1"/>
  <c r="AC1658" i="1" s="true"/>
  <c r="V1658" i="1"/>
  <c r="W1658" i="1"/>
  <c r="AB1658" i="1" s="true"/>
  <c r="X1658" i="1"/>
  <c r="Y1658" i="1"/>
  <c r="AA1658" i="1"/>
  <c r="T1659" i="1"/>
  <c r="U1659" i="1"/>
  <c r="V1659" i="1"/>
  <c r="W1659" i="1"/>
  <c r="AB1659" i="1" s="true"/>
  <c r="X1659" i="1"/>
  <c r="Y1659" i="1"/>
  <c r="AA1659" i="1"/>
  <c r="T1660" i="1"/>
  <c r="U1660" i="1"/>
  <c r="V1660" i="1"/>
  <c r="W1660" i="1"/>
  <c r="AB1660" i="1" s="true"/>
  <c r="X1660" i="1"/>
  <c r="Y1660" i="1"/>
  <c r="AA1660" i="1"/>
  <c r="T1661" i="1"/>
  <c r="U1661" i="1"/>
  <c r="V1661" i="1"/>
  <c r="W1661" i="1"/>
  <c r="AB1661" i="1" s="true"/>
  <c r="X1661" i="1"/>
  <c r="Y1661" i="1"/>
  <c r="AA1661" i="1"/>
  <c r="T1662" i="1"/>
  <c r="U1662" i="1"/>
  <c r="AC1662" i="1" s="true"/>
  <c r="V1662" i="1"/>
  <c r="W1662" i="1"/>
  <c r="AB1662" i="1" s="true"/>
  <c r="X1662" i="1"/>
  <c r="Y1662" i="1"/>
  <c r="AA1662" i="1"/>
  <c r="T1663" i="1"/>
  <c r="U1663" i="1"/>
  <c r="S1663" i="1" s="true"/>
  <c r="V1663" i="1"/>
  <c r="W1663" i="1"/>
  <c r="X1663" i="1"/>
  <c r="Y1663" i="1"/>
  <c r="AA1663" i="1"/>
  <c r="AB1663" i="1"/>
  <c r="AC1663" i="1"/>
  <c r="T1664" i="1"/>
  <c r="U1664" i="1"/>
  <c r="V1664" i="1"/>
  <c r="W1664" i="1"/>
  <c r="AB1664" i="1" s="true"/>
  <c r="X1664" i="1"/>
  <c r="Y1664" i="1"/>
  <c r="AA1664" i="1"/>
  <c r="T1665" i="1"/>
  <c r="U1665" i="1"/>
  <c r="V1665" i="1"/>
  <c r="W1665" i="1"/>
  <c r="AB1665" i="1" s="true"/>
  <c r="X1665" i="1"/>
  <c r="Y1665" i="1"/>
  <c r="AA1665" i="1"/>
  <c r="T1666" i="1"/>
  <c r="U1666" i="1"/>
  <c r="V1666" i="1"/>
  <c r="W1666" i="1"/>
  <c r="X1666" i="1"/>
  <c r="Y1666" i="1"/>
  <c r="AA1666" i="1"/>
  <c r="AB1666" i="1"/>
  <c r="T1667" i="1"/>
  <c r="U1667" i="1"/>
  <c r="AC1667" i="1" s="true"/>
  <c r="V1667" i="1"/>
  <c r="W1667" i="1"/>
  <c r="AB1667" i="1" s="true"/>
  <c r="X1667" i="1"/>
  <c r="Y1667" i="1"/>
  <c r="AA1667" i="1"/>
  <c r="T1668" i="1"/>
  <c r="U1668" i="1"/>
  <c r="V1668" i="1"/>
  <c r="W1668" i="1"/>
  <c r="AB1668" i="1" s="true"/>
  <c r="X1668" i="1"/>
  <c r="Y1668" i="1"/>
  <c r="AA1668" i="1"/>
  <c r="S1669" i="1"/>
  <c r="T1669" i="1"/>
  <c r="U1669" i="1"/>
  <c r="V1669" i="1"/>
  <c r="W1669" i="1"/>
  <c r="AB1669" i="1" s="true"/>
  <c r="X1669" i="1"/>
  <c r="Y1669" i="1"/>
  <c r="AA1669" i="1"/>
  <c r="AC1669" i="1"/>
  <c r="T1670" i="1"/>
  <c r="U1670" i="1"/>
  <c r="AC1670" i="1" s="true"/>
  <c r="AD1670" i="1" s="true"/>
  <c r="V1670" i="1"/>
  <c r="W1670" i="1"/>
  <c r="AB1670" i="1" s="true"/>
  <c r="X1670" i="1"/>
  <c r="Y1670" i="1"/>
  <c r="AA1670" i="1"/>
  <c r="T1671" i="1"/>
  <c r="U1671" i="1"/>
  <c r="V1671" i="1"/>
  <c r="W1671" i="1"/>
  <c r="AB1671" i="1" s="true"/>
  <c r="X1671" i="1"/>
  <c r="Y1671" i="1"/>
  <c r="AA1671" i="1"/>
  <c r="T1672" i="1"/>
  <c r="U1672" i="1"/>
  <c r="S1672" i="1" s="true"/>
  <c r="V1672" i="1"/>
  <c r="W1672" i="1"/>
  <c r="AB1672" i="1" s="true"/>
  <c r="X1672" i="1"/>
  <c r="Y1672" i="1"/>
  <c r="AA1672" i="1"/>
  <c r="AC1672" i="1"/>
  <c r="T1673" i="1"/>
  <c r="U1673" i="1"/>
  <c r="V1673" i="1"/>
  <c r="W1673" i="1"/>
  <c r="AB1673" i="1" s="true"/>
  <c r="X1673" i="1"/>
  <c r="Y1673" i="1"/>
  <c r="AA1673" i="1"/>
  <c r="T1674" i="1"/>
  <c r="U1674" i="1"/>
  <c r="V1674" i="1"/>
  <c r="W1674" i="1"/>
  <c r="AB1674" i="1" s="true"/>
  <c r="X1674" i="1"/>
  <c r="Y1674" i="1"/>
  <c r="AA1674" i="1"/>
  <c r="T1675" i="1"/>
  <c r="U1675" i="1"/>
  <c r="AC1675" i="1" s="true"/>
  <c r="AD1675" i="1" s="true"/>
  <c r="V1675" i="1"/>
  <c r="W1675" i="1"/>
  <c r="AB1675" i="1" s="true"/>
  <c r="X1675" i="1"/>
  <c r="Y1675" i="1"/>
  <c r="AA1675" i="1"/>
  <c r="T1676" i="1"/>
  <c r="U1676" i="1"/>
  <c r="V1676" i="1"/>
  <c r="W1676" i="1"/>
  <c r="AB1676" i="1" s="true"/>
  <c r="X1676" i="1"/>
  <c r="Y1676" i="1"/>
  <c r="AA1676" i="1"/>
  <c r="T1677" i="1"/>
  <c r="U1677" i="1"/>
  <c r="V1677" i="1"/>
  <c r="W1677" i="1"/>
  <c r="X1677" i="1"/>
  <c r="Y1677" i="1"/>
  <c r="AA1677" i="1"/>
  <c r="AB1677" i="1"/>
  <c r="T1678" i="1"/>
  <c r="U1678" i="1"/>
  <c r="V1678" i="1"/>
  <c r="W1678" i="1"/>
  <c r="X1678" i="1"/>
  <c r="Y1678" i="1"/>
  <c r="AA1678" i="1"/>
  <c r="AB1678" i="1"/>
  <c r="T1679" i="1"/>
  <c r="U1679" i="1"/>
  <c r="V1679" i="1"/>
  <c r="W1679" i="1"/>
  <c r="AB1679" i="1" s="true"/>
  <c r="X1679" i="1"/>
  <c r="Y1679" i="1"/>
  <c r="AA1679" i="1"/>
  <c r="S1680" i="1"/>
  <c r="T1680" i="1"/>
  <c r="U1680" i="1"/>
  <c r="AC1680" i="1" s="true"/>
  <c r="V1680" i="1"/>
  <c r="W1680" i="1"/>
  <c r="X1680" i="1"/>
  <c r="Y1680" i="1"/>
  <c r="AA1680" i="1"/>
  <c r="AB1680" i="1"/>
  <c r="T1681" i="1"/>
  <c r="U1681" i="1"/>
  <c r="V1681" i="1"/>
  <c r="W1681" i="1"/>
  <c r="AB1681" i="1" s="true"/>
  <c r="X1681" i="1"/>
  <c r="Y1681" i="1"/>
  <c r="AA1681" i="1"/>
  <c r="T1682" i="1"/>
  <c r="U1682" i="1"/>
  <c r="V1682" i="1"/>
  <c r="W1682" i="1"/>
  <c r="AB1682" i="1" s="true"/>
  <c r="X1682" i="1"/>
  <c r="Y1682" i="1"/>
  <c r="AA1682" i="1"/>
  <c r="T1683" i="1"/>
  <c r="U1683" i="1"/>
  <c r="AC1683" i="1" s="true"/>
  <c r="V1683" i="1"/>
  <c r="W1683" i="1"/>
  <c r="X1683" i="1"/>
  <c r="Y1683" i="1"/>
  <c r="AA1683" i="1"/>
  <c r="AB1683" i="1"/>
  <c r="T1684" i="1"/>
  <c r="U1684" i="1"/>
  <c r="AC1684" i="1" s="true"/>
  <c r="AD1684" i="1" s="true"/>
  <c r="V1684" i="1"/>
  <c r="W1684" i="1"/>
  <c r="AB1684" i="1" s="true"/>
  <c r="X1684" i="1"/>
  <c r="Y1684" i="1"/>
  <c r="AA1684" i="1"/>
  <c r="T1685" i="1"/>
  <c r="U1685" i="1"/>
  <c r="V1685" i="1"/>
  <c r="W1685" i="1"/>
  <c r="AB1685" i="1" s="true"/>
  <c r="X1685" i="1"/>
  <c r="Y1685" i="1"/>
  <c r="AA1685" i="1"/>
  <c r="T1686" i="1"/>
  <c r="U1686" i="1"/>
  <c r="V1686" i="1"/>
  <c r="W1686" i="1"/>
  <c r="X1686" i="1"/>
  <c r="Y1686" i="1"/>
  <c r="AA1686" i="1"/>
  <c r="AB1686" i="1"/>
  <c r="T1687" i="1"/>
  <c r="U1687" i="1"/>
  <c r="AC1687" i="1" s="true"/>
  <c r="V1687" i="1"/>
  <c r="W1687" i="1"/>
  <c r="AB1687" i="1" s="true"/>
  <c r="X1687" i="1"/>
  <c r="Y1687" i="1"/>
  <c r="AA1687" i="1"/>
  <c r="T1688" i="1"/>
  <c r="U1688" i="1"/>
  <c r="V1688" i="1"/>
  <c r="W1688" i="1"/>
  <c r="AB1688" i="1" s="true"/>
  <c r="X1688" i="1"/>
  <c r="Y1688" i="1"/>
  <c r="AA1688" i="1"/>
  <c r="S1689" i="1"/>
  <c r="T1689" i="1"/>
  <c r="U1689" i="1"/>
  <c r="AC1689" i="1" s="true"/>
  <c r="V1689" i="1"/>
  <c r="W1689" i="1"/>
  <c r="AB1689" i="1" s="true"/>
  <c r="AD1689" i="1" s="true"/>
  <c r="X1689" i="1"/>
  <c r="Y1689" i="1"/>
  <c r="AA1689" i="1"/>
  <c r="T1690" i="1"/>
  <c r="U1690" i="1"/>
  <c r="V1690" i="1"/>
  <c r="W1690" i="1"/>
  <c r="AB1690" i="1" s="true"/>
  <c r="X1690" i="1"/>
  <c r="Y1690" i="1"/>
  <c r="AA1690" i="1"/>
  <c r="T1691" i="1"/>
  <c r="U1691" i="1"/>
  <c r="AC1691" i="1" s="true"/>
  <c r="V1691" i="1"/>
  <c r="W1691" i="1"/>
  <c r="AB1691" i="1" s="true"/>
  <c r="X1691" i="1"/>
  <c r="Y1691" i="1"/>
  <c r="AA1691" i="1"/>
  <c r="T1692" i="1"/>
  <c r="U1692" i="1"/>
  <c r="V1692" i="1"/>
  <c r="W1692" i="1"/>
  <c r="AB1692" i="1" s="true"/>
  <c r="X1692" i="1"/>
  <c r="Y1692" i="1"/>
  <c r="AA1692" i="1"/>
  <c r="T1693" i="1"/>
  <c r="U1693" i="1"/>
  <c r="AC1693" i="1" s="true"/>
  <c r="V1693" i="1"/>
  <c r="W1693" i="1"/>
  <c r="AB1693" i="1" s="true"/>
  <c r="X1693" i="1"/>
  <c r="Y1693" i="1"/>
  <c r="AA1693" i="1"/>
  <c r="S1694" i="1"/>
  <c r="T1694" i="1"/>
  <c r="U1694" i="1"/>
  <c r="AC1694" i="1" s="true"/>
  <c r="V1694" i="1"/>
  <c r="W1694" i="1"/>
  <c r="AB1694" i="1" s="true"/>
  <c r="X1694" i="1"/>
  <c r="Y1694" i="1"/>
  <c r="AA1694" i="1"/>
  <c r="T1695" i="1"/>
  <c r="U1695" i="1"/>
  <c r="V1695" i="1"/>
  <c r="W1695" i="1"/>
  <c r="AB1695" i="1" s="true"/>
  <c r="X1695" i="1"/>
  <c r="Y1695" i="1"/>
  <c r="AA1695" i="1"/>
  <c r="T1696" i="1"/>
  <c r="U1696" i="1"/>
  <c r="AC1696" i="1" s="true"/>
  <c r="AD1696" i="1" s="true"/>
  <c r="V1696" i="1"/>
  <c r="W1696" i="1"/>
  <c r="AB1696" i="1" s="true"/>
  <c r="X1696" i="1"/>
  <c r="Y1696" i="1"/>
  <c r="AA1696" i="1"/>
  <c r="T1697" i="1"/>
  <c r="U1697" i="1"/>
  <c r="V1697" i="1"/>
  <c r="W1697" i="1"/>
  <c r="AB1697" i="1" s="true"/>
  <c r="X1697" i="1"/>
  <c r="Y1697" i="1"/>
  <c r="AA1697" i="1"/>
  <c r="T1698" i="1"/>
  <c r="U1698" i="1"/>
  <c r="V1698" i="1"/>
  <c r="W1698" i="1"/>
  <c r="AB1698" i="1" s="true"/>
  <c r="X1698" i="1"/>
  <c r="Y1698" i="1"/>
  <c r="AA1698" i="1"/>
  <c r="T1699" i="1"/>
  <c r="U1699" i="1"/>
  <c r="AC1699" i="1" s="true"/>
  <c r="V1699" i="1"/>
  <c r="W1699" i="1"/>
  <c r="AB1699" i="1" s="true"/>
  <c r="X1699" i="1"/>
  <c r="Y1699" i="1"/>
  <c r="AA1699" i="1"/>
  <c r="T1700" i="1"/>
  <c r="U1700" i="1"/>
  <c r="V1700" i="1"/>
  <c r="W1700" i="1"/>
  <c r="AB1700" i="1" s="true"/>
  <c r="X1700" i="1"/>
  <c r="Y1700" i="1"/>
  <c r="AA1700" i="1"/>
  <c r="T1701" i="1"/>
  <c r="U1701" i="1"/>
  <c r="V1701" i="1"/>
  <c r="W1701" i="1"/>
  <c r="X1701" i="1"/>
  <c r="Y1701" i="1"/>
  <c r="AA1701" i="1"/>
  <c r="AB1701" i="1"/>
  <c r="T1702" i="1"/>
  <c r="U1702" i="1"/>
  <c r="V1702" i="1"/>
  <c r="W1702" i="1"/>
  <c r="AB1702" i="1" s="true"/>
  <c r="X1702" i="1"/>
  <c r="Y1702" i="1"/>
  <c r="AA1702" i="1"/>
  <c r="T1703" i="1"/>
  <c r="U1703" i="1"/>
  <c r="V1703" i="1"/>
  <c r="W1703" i="1"/>
  <c r="AB1703" i="1" s="true"/>
  <c r="X1703" i="1"/>
  <c r="Y1703" i="1"/>
  <c r="AA1703" i="1"/>
  <c r="T1704" i="1"/>
  <c r="U1704" i="1"/>
  <c r="S1704" i="1" s="true"/>
  <c r="V1704" i="1"/>
  <c r="W1704" i="1"/>
  <c r="X1704" i="1"/>
  <c r="Y1704" i="1"/>
  <c r="AA1704" i="1"/>
  <c r="AB1704" i="1"/>
  <c r="AC1704" i="1"/>
  <c r="T1705" i="1"/>
  <c r="U1705" i="1"/>
  <c r="S1705" i="1" s="true"/>
  <c r="V1705" i="1"/>
  <c r="W1705" i="1"/>
  <c r="AB1705" i="1" s="true"/>
  <c r="X1705" i="1"/>
  <c r="Y1705" i="1"/>
  <c r="AA1705" i="1"/>
  <c r="AC1705" i="1"/>
  <c r="AD1705" i="1" s="true"/>
  <c r="T1706" i="1"/>
  <c r="U1706" i="1"/>
  <c r="AC1706" i="1" s="true"/>
  <c r="AD1706" i="1" s="true"/>
  <c r="V1706" i="1"/>
  <c r="W1706" i="1"/>
  <c r="AB1706" i="1" s="true"/>
  <c r="X1706" i="1"/>
  <c r="Y1706" i="1"/>
  <c r="AA1706" i="1"/>
  <c r="T1707" i="1"/>
  <c r="U1707" i="1"/>
  <c r="AC1707" i="1" s="true"/>
  <c r="V1707" i="1"/>
  <c r="W1707" i="1"/>
  <c r="AB1707" i="1" s="true"/>
  <c r="X1707" i="1"/>
  <c r="Y1707" i="1"/>
  <c r="AA1707" i="1"/>
  <c r="T1708" i="1"/>
  <c r="U1708" i="1"/>
  <c r="V1708" i="1"/>
  <c r="W1708" i="1"/>
  <c r="AB1708" i="1" s="true"/>
  <c r="X1708" i="1"/>
  <c r="Y1708" i="1"/>
  <c r="AA1708" i="1"/>
  <c r="T1709" i="1"/>
  <c r="U1709" i="1"/>
  <c r="V1709" i="1"/>
  <c r="W1709" i="1"/>
  <c r="AB1709" i="1" s="true"/>
  <c r="X1709" i="1"/>
  <c r="Y1709" i="1"/>
  <c r="AA1709" i="1"/>
  <c r="T1710" i="1"/>
  <c r="U1710" i="1"/>
  <c r="V1710" i="1"/>
  <c r="W1710" i="1"/>
  <c r="AB1710" i="1" s="true"/>
  <c r="X1710" i="1"/>
  <c r="Y1710" i="1"/>
  <c r="AA1710" i="1"/>
  <c r="T1711" i="1"/>
  <c r="U1711" i="1"/>
  <c r="V1711" i="1"/>
  <c r="W1711" i="1"/>
  <c r="AB1711" i="1" s="true"/>
  <c r="X1711" i="1"/>
  <c r="Y1711" i="1"/>
  <c r="AA1711" i="1"/>
  <c r="T1712" i="1"/>
  <c r="U1712" i="1"/>
  <c r="V1712" i="1"/>
  <c r="W1712" i="1"/>
  <c r="AB1712" i="1" s="true"/>
  <c r="X1712" i="1"/>
  <c r="Y1712" i="1"/>
  <c r="AA1712" i="1"/>
  <c r="T1713" i="1"/>
  <c r="U1713" i="1"/>
  <c r="V1713" i="1"/>
  <c r="W1713" i="1"/>
  <c r="X1713" i="1"/>
  <c r="Y1713" i="1"/>
  <c r="AA1713" i="1"/>
  <c r="AB1713" i="1"/>
  <c r="T1714" i="1"/>
  <c r="U1714" i="1"/>
  <c r="AC1714" i="1" s="true"/>
  <c r="AD1714" i="1" s="true"/>
  <c r="V1714" i="1"/>
  <c r="W1714" i="1"/>
  <c r="AB1714" i="1" s="true"/>
  <c r="X1714" i="1"/>
  <c r="Y1714" i="1"/>
  <c r="AA1714" i="1"/>
  <c r="T1715" i="1"/>
  <c r="U1715" i="1"/>
  <c r="V1715" i="1"/>
  <c r="W1715" i="1"/>
  <c r="AB1715" i="1" s="true"/>
  <c r="X1715" i="1"/>
  <c r="Y1715" i="1"/>
  <c r="AA1715" i="1"/>
  <c r="S1716" i="1"/>
  <c r="T1716" i="1"/>
  <c r="U1716" i="1"/>
  <c r="AC1716" i="1" s="true"/>
  <c r="V1716" i="1"/>
  <c r="W1716" i="1"/>
  <c r="X1716" i="1"/>
  <c r="Y1716" i="1"/>
  <c r="AA1716" i="1"/>
  <c r="AB1716" i="1"/>
  <c r="T1717" i="1"/>
  <c r="U1717" i="1"/>
  <c r="V1717" i="1"/>
  <c r="W1717" i="1"/>
  <c r="AB1717" i="1" s="true"/>
  <c r="X1717" i="1"/>
  <c r="Y1717" i="1"/>
  <c r="AA1717" i="1"/>
  <c r="S1718" i="1"/>
  <c r="T1718" i="1"/>
  <c r="U1718" i="1"/>
  <c r="AC1718" i="1" s="true"/>
  <c r="V1718" i="1"/>
  <c r="W1718" i="1"/>
  <c r="AB1718" i="1" s="true"/>
  <c r="AD1718" i="1" s="true"/>
  <c r="X1718" i="1"/>
  <c r="Y1718" i="1"/>
  <c r="AA1718" i="1"/>
  <c r="T1719" i="1"/>
  <c r="U1719" i="1"/>
  <c r="V1719" i="1"/>
  <c r="W1719" i="1"/>
  <c r="X1719" i="1"/>
  <c r="Y1719" i="1"/>
  <c r="AA1719" i="1"/>
  <c r="AB1719" i="1"/>
  <c r="S1720" i="1"/>
  <c r="T1720" i="1"/>
  <c r="U1720" i="1"/>
  <c r="AC1720" i="1" s="true"/>
  <c r="AD1720" i="1" s="true"/>
  <c r="V1720" i="1"/>
  <c r="W1720" i="1"/>
  <c r="AB1720" i="1" s="true"/>
  <c r="X1720" i="1"/>
  <c r="Y1720" i="1"/>
  <c r="AA1720" i="1"/>
  <c r="T1721" i="1"/>
  <c r="U1721" i="1"/>
  <c r="V1721" i="1"/>
  <c r="W1721" i="1"/>
  <c r="AB1721" i="1" s="true"/>
  <c r="X1721" i="1"/>
  <c r="Y1721" i="1"/>
  <c r="AA1721" i="1"/>
  <c r="T1722" i="1"/>
  <c r="U1722" i="1"/>
  <c r="V1722" i="1"/>
  <c r="W1722" i="1"/>
  <c r="AB1722" i="1" s="true"/>
  <c r="X1722" i="1"/>
  <c r="Y1722" i="1"/>
  <c r="AA1722" i="1"/>
  <c r="T1723" i="1"/>
  <c r="U1723" i="1"/>
  <c r="V1723" i="1"/>
  <c r="W1723" i="1"/>
  <c r="AB1723" i="1" s="true"/>
  <c r="X1723" i="1"/>
  <c r="Y1723" i="1"/>
  <c r="AA1723" i="1"/>
  <c r="T1724" i="1"/>
  <c r="U1724" i="1"/>
  <c r="S1724" i="1" s="true"/>
  <c r="V1724" i="1"/>
  <c r="W1724" i="1"/>
  <c r="AB1724" i="1" s="true"/>
  <c r="X1724" i="1"/>
  <c r="Y1724" i="1"/>
  <c r="AA1724" i="1"/>
  <c r="AC1724" i="1"/>
  <c r="S1725" i="1"/>
  <c r="T1725" i="1"/>
  <c r="U1725" i="1"/>
  <c r="AC1725" i="1" s="true"/>
  <c r="V1725" i="1"/>
  <c r="W1725" i="1"/>
  <c r="X1725" i="1"/>
  <c r="Y1725" i="1"/>
  <c r="AA1725" i="1"/>
  <c r="AB1725" i="1"/>
  <c r="T1726" i="1"/>
  <c r="U1726" i="1"/>
  <c r="AC1726" i="1" s="true"/>
  <c r="AD1726" i="1" s="true"/>
  <c r="V1726" i="1"/>
  <c r="W1726" i="1"/>
  <c r="X1726" i="1"/>
  <c r="Y1726" i="1"/>
  <c r="AA1726" i="1"/>
  <c r="AB1726" i="1"/>
  <c r="T1727" i="1"/>
  <c r="U1727" i="1"/>
  <c r="V1727" i="1"/>
  <c r="W1727" i="1"/>
  <c r="AB1727" i="1" s="true"/>
  <c r="X1727" i="1"/>
  <c r="Y1727" i="1"/>
  <c r="AA1727" i="1"/>
  <c r="T1728" i="1"/>
  <c r="U1728" i="1"/>
  <c r="V1728" i="1"/>
  <c r="W1728" i="1"/>
  <c r="AB1728" i="1" s="true"/>
  <c r="X1728" i="1"/>
  <c r="Y1728" i="1"/>
  <c r="AA1728" i="1"/>
  <c r="S1729" i="1"/>
  <c r="T1729" i="1"/>
  <c r="U1729" i="1"/>
  <c r="AC1729" i="1" s="true"/>
  <c r="V1729" i="1"/>
  <c r="W1729" i="1"/>
  <c r="AB1729" i="1" s="true"/>
  <c r="X1729" i="1"/>
  <c r="Y1729" i="1"/>
  <c r="AA1729" i="1"/>
  <c r="T1730" i="1"/>
  <c r="U1730" i="1"/>
  <c r="V1730" i="1"/>
  <c r="W1730" i="1"/>
  <c r="AB1730" i="1" s="true"/>
  <c r="X1730" i="1"/>
  <c r="Y1730" i="1"/>
  <c r="AA1730" i="1"/>
  <c r="T1731" i="1"/>
  <c r="U1731" i="1"/>
  <c r="V1731" i="1"/>
  <c r="W1731" i="1"/>
  <c r="X1731" i="1"/>
  <c r="Y1731" i="1"/>
  <c r="AA1731" i="1"/>
  <c r="AB1731" i="1"/>
  <c r="T1732" i="1"/>
  <c r="U1732" i="1"/>
  <c r="V1732" i="1"/>
  <c r="W1732" i="1"/>
  <c r="AB1732" i="1" s="true"/>
  <c r="X1732" i="1"/>
  <c r="Y1732" i="1"/>
  <c r="AA1732" i="1"/>
  <c r="T1733" i="1"/>
  <c r="U1733" i="1"/>
  <c r="V1733" i="1"/>
  <c r="W1733" i="1"/>
  <c r="AB1733" i="1" s="true"/>
  <c r="X1733" i="1"/>
  <c r="Y1733" i="1"/>
  <c r="AA1733" i="1"/>
  <c r="T1734" i="1"/>
  <c r="U1734" i="1"/>
  <c r="V1734" i="1"/>
  <c r="W1734" i="1"/>
  <c r="AB1734" i="1" s="true"/>
  <c r="X1734" i="1"/>
  <c r="Y1734" i="1"/>
  <c r="AA1734" i="1"/>
  <c r="T1735" i="1"/>
  <c r="U1735" i="1"/>
  <c r="S1735" i="1" s="true"/>
  <c r="V1735" i="1"/>
  <c r="W1735" i="1"/>
  <c r="AB1735" i="1" s="true"/>
  <c r="X1735" i="1"/>
  <c r="Y1735" i="1"/>
  <c r="AA1735" i="1"/>
  <c r="AC1735" i="1"/>
  <c r="T1736" i="1"/>
  <c r="U1736" i="1"/>
  <c r="V1736" i="1"/>
  <c r="W1736" i="1"/>
  <c r="X1736" i="1"/>
  <c r="Y1736" i="1"/>
  <c r="AA1736" i="1"/>
  <c r="AB1736" i="1"/>
  <c r="T1737" i="1"/>
  <c r="U1737" i="1"/>
  <c r="V1737" i="1"/>
  <c r="W1737" i="1"/>
  <c r="AB1737" i="1" s="true"/>
  <c r="X1737" i="1"/>
  <c r="Y1737" i="1"/>
  <c r="AA1737" i="1"/>
  <c r="T1738" i="1"/>
  <c r="U1738" i="1"/>
  <c r="V1738" i="1"/>
  <c r="W1738" i="1"/>
  <c r="AB1738" i="1" s="true"/>
  <c r="X1738" i="1"/>
  <c r="Y1738" i="1"/>
  <c r="AA1738" i="1"/>
  <c r="T1739" i="1"/>
  <c r="U1739" i="1"/>
  <c r="V1739" i="1"/>
  <c r="W1739" i="1"/>
  <c r="X1739" i="1"/>
  <c r="Y1739" i="1"/>
  <c r="AA1739" i="1"/>
  <c r="AB1739" i="1"/>
  <c r="T1740" i="1"/>
  <c r="U1740" i="1"/>
  <c r="V1740" i="1"/>
  <c r="W1740" i="1"/>
  <c r="AB1740" i="1" s="true"/>
  <c r="X1740" i="1"/>
  <c r="Y1740" i="1"/>
  <c r="AA1740" i="1"/>
  <c r="T1741" i="1"/>
  <c r="U1741" i="1"/>
  <c r="V1741" i="1"/>
  <c r="W1741" i="1"/>
  <c r="AB1741" i="1" s="true"/>
  <c r="X1741" i="1"/>
  <c r="Y1741" i="1"/>
  <c r="AA1741" i="1"/>
  <c r="T1742" i="1"/>
  <c r="U1742" i="1"/>
  <c r="AC1742" i="1" s="true"/>
  <c r="AD1742" i="1" s="true"/>
  <c r="V1742" i="1"/>
  <c r="W1742" i="1"/>
  <c r="AB1742" i="1" s="true"/>
  <c r="X1742" i="1"/>
  <c r="Y1742" i="1"/>
  <c r="AA1742" i="1"/>
  <c r="S1743" i="1"/>
  <c r="T1743" i="1"/>
  <c r="U1743" i="1"/>
  <c r="AC1743" i="1" s="true"/>
  <c r="V1743" i="1"/>
  <c r="W1743" i="1"/>
  <c r="AB1743" i="1" s="true"/>
  <c r="X1743" i="1"/>
  <c r="Y1743" i="1"/>
  <c r="AA1743" i="1"/>
  <c r="T1744" i="1"/>
  <c r="U1744" i="1"/>
  <c r="V1744" i="1"/>
  <c r="W1744" i="1"/>
  <c r="AB1744" i="1" s="true"/>
  <c r="X1744" i="1"/>
  <c r="Y1744" i="1"/>
  <c r="AA1744" i="1"/>
  <c r="T1745" i="1"/>
  <c r="U1745" i="1"/>
  <c r="V1745" i="1"/>
  <c r="W1745" i="1"/>
  <c r="AB1745" i="1" s="true"/>
  <c r="X1745" i="1"/>
  <c r="Y1745" i="1"/>
  <c r="AA1745" i="1"/>
  <c r="T1746" i="1"/>
  <c r="U1746" i="1"/>
  <c r="V1746" i="1"/>
  <c r="W1746" i="1"/>
  <c r="AB1746" i="1" s="true"/>
  <c r="X1746" i="1"/>
  <c r="Y1746" i="1"/>
  <c r="AA1746" i="1"/>
  <c r="S1747" i="1"/>
  <c r="T1747" i="1"/>
  <c r="U1747" i="1"/>
  <c r="V1747" i="1"/>
  <c r="W1747" i="1"/>
  <c r="AB1747" i="1" s="true"/>
  <c r="X1747" i="1"/>
  <c r="Y1747" i="1"/>
  <c r="AA1747" i="1"/>
  <c r="AC1747" i="1"/>
  <c r="S1748" i="1"/>
  <c r="T1748" i="1"/>
  <c r="U1748" i="1"/>
  <c r="AC1748" i="1" s="true"/>
  <c r="V1748" i="1"/>
  <c r="W1748" i="1"/>
  <c r="X1748" i="1"/>
  <c r="Y1748" i="1"/>
  <c r="AA1748" i="1"/>
  <c r="AB1748" i="1"/>
  <c r="T1749" i="1"/>
  <c r="U1749" i="1"/>
  <c r="V1749" i="1"/>
  <c r="W1749" i="1"/>
  <c r="AB1749" i="1" s="true"/>
  <c r="X1749" i="1"/>
  <c r="Y1749" i="1"/>
  <c r="AA1749" i="1"/>
  <c r="T1750" i="1"/>
  <c r="U1750" i="1"/>
  <c r="V1750" i="1"/>
  <c r="W1750" i="1"/>
  <c r="AB1750" i="1" s="true"/>
  <c r="X1750" i="1"/>
  <c r="Y1750" i="1"/>
  <c r="AA1750" i="1"/>
  <c r="T1751" i="1"/>
  <c r="U1751" i="1"/>
  <c r="V1751" i="1"/>
  <c r="W1751" i="1"/>
  <c r="AB1751" i="1" s="true"/>
  <c r="X1751" i="1"/>
  <c r="Y1751" i="1"/>
  <c r="AA1751" i="1"/>
  <c r="T1752" i="1"/>
  <c r="U1752" i="1"/>
  <c r="AC1752" i="1" s="true"/>
  <c r="V1752" i="1"/>
  <c r="W1752" i="1"/>
  <c r="AB1752" i="1" s="true"/>
  <c r="X1752" i="1"/>
  <c r="Y1752" i="1"/>
  <c r="AA1752" i="1"/>
  <c r="T1753" i="1"/>
  <c r="U1753" i="1"/>
  <c r="V1753" i="1"/>
  <c r="W1753" i="1"/>
  <c r="AB1753" i="1" s="true"/>
  <c r="X1753" i="1"/>
  <c r="Y1753" i="1"/>
  <c r="AA1753" i="1"/>
  <c r="T1754" i="1"/>
  <c r="U1754" i="1"/>
  <c r="AC1754" i="1" s="true"/>
  <c r="V1754" i="1"/>
  <c r="W1754" i="1"/>
  <c r="AB1754" i="1" s="true"/>
  <c r="AD1754" i="1" s="true"/>
  <c r="X1754" i="1"/>
  <c r="Y1754" i="1"/>
  <c r="AA1754" i="1"/>
  <c r="T1755" i="1"/>
  <c r="U1755" i="1"/>
  <c r="V1755" i="1"/>
  <c r="W1755" i="1"/>
  <c r="AB1755" i="1" s="true"/>
  <c r="X1755" i="1"/>
  <c r="Y1755" i="1"/>
  <c r="AA1755" i="1"/>
  <c r="T1756" i="1"/>
  <c r="U1756" i="1"/>
  <c r="V1756" i="1"/>
  <c r="W1756" i="1"/>
  <c r="AB1756" i="1" s="true"/>
  <c r="X1756" i="1"/>
  <c r="Y1756" i="1"/>
  <c r="AA1756" i="1"/>
  <c r="T1757" i="1"/>
  <c r="U1757" i="1"/>
  <c r="S1757" i="1" s="true"/>
  <c r="V1757" i="1"/>
  <c r="W1757" i="1"/>
  <c r="AB1757" i="1" s="true"/>
  <c r="X1757" i="1"/>
  <c r="Y1757" i="1"/>
  <c r="AA1757" i="1"/>
  <c r="AC1757" i="1"/>
  <c r="AD1757" i="1" s="true"/>
  <c r="T1758" i="1"/>
  <c r="U1758" i="1"/>
  <c r="AC1758" i="1" s="true"/>
  <c r="V1758" i="1"/>
  <c r="W1758" i="1"/>
  <c r="AB1758" i="1" s="true"/>
  <c r="X1758" i="1"/>
  <c r="Y1758" i="1"/>
  <c r="AA1758" i="1"/>
  <c r="S1759" i="1"/>
  <c r="T1759" i="1"/>
  <c r="U1759" i="1"/>
  <c r="AC1759" i="1" s="true"/>
  <c r="V1759" i="1"/>
  <c r="W1759" i="1"/>
  <c r="AB1759" i="1" s="true"/>
  <c r="X1759" i="1"/>
  <c r="Y1759" i="1"/>
  <c r="AA1759" i="1"/>
  <c r="T1760" i="1"/>
  <c r="U1760" i="1"/>
  <c r="AC1760" i="1" s="true"/>
  <c r="V1760" i="1"/>
  <c r="W1760" i="1"/>
  <c r="AB1760" i="1" s="true"/>
  <c r="X1760" i="1"/>
  <c r="Y1760" i="1"/>
  <c r="AA1760" i="1"/>
  <c r="T1761" i="1"/>
  <c r="U1761" i="1"/>
  <c r="V1761" i="1"/>
  <c r="W1761" i="1"/>
  <c r="AB1761" i="1" s="true"/>
  <c r="X1761" i="1"/>
  <c r="Y1761" i="1"/>
  <c r="AA1761" i="1"/>
  <c r="T1762" i="1"/>
  <c r="U1762" i="1"/>
  <c r="V1762" i="1"/>
  <c r="W1762" i="1"/>
  <c r="X1762" i="1"/>
  <c r="Y1762" i="1"/>
  <c r="AA1762" i="1"/>
  <c r="AB1762" i="1"/>
  <c r="T1763" i="1"/>
  <c r="U1763" i="1"/>
  <c r="AC1763" i="1" s="true"/>
  <c r="V1763" i="1"/>
  <c r="W1763" i="1"/>
  <c r="AB1763" i="1" s="true"/>
  <c r="X1763" i="1"/>
  <c r="Y1763" i="1"/>
  <c r="AA1763" i="1"/>
  <c r="T1764" i="1"/>
  <c r="U1764" i="1"/>
  <c r="S1764" i="1" s="true"/>
  <c r="V1764" i="1"/>
  <c r="W1764" i="1"/>
  <c r="AB1764" i="1" s="true"/>
  <c r="X1764" i="1"/>
  <c r="Y1764" i="1"/>
  <c r="AA1764" i="1"/>
  <c r="AC1764" i="1"/>
  <c r="T1765" i="1"/>
  <c r="U1765" i="1"/>
  <c r="S1765" i="1" s="true"/>
  <c r="V1765" i="1"/>
  <c r="W1765" i="1"/>
  <c r="AB1765" i="1" s="true"/>
  <c r="X1765" i="1"/>
  <c r="Y1765" i="1"/>
  <c r="AA1765" i="1"/>
  <c r="AC1765" i="1"/>
  <c r="T1766" i="1"/>
  <c r="U1766" i="1"/>
  <c r="AC1766" i="1" s="true"/>
  <c r="V1766" i="1"/>
  <c r="W1766" i="1"/>
  <c r="AB1766" i="1" s="true"/>
  <c r="X1766" i="1"/>
  <c r="Y1766" i="1"/>
  <c r="AA1766" i="1"/>
  <c r="T1767" i="1"/>
  <c r="U1767" i="1"/>
  <c r="V1767" i="1"/>
  <c r="W1767" i="1"/>
  <c r="AB1767" i="1" s="true"/>
  <c r="X1767" i="1"/>
  <c r="Y1767" i="1"/>
  <c r="AA1767" i="1"/>
  <c r="S1768" i="1"/>
  <c r="T1768" i="1"/>
  <c r="U1768" i="1"/>
  <c r="AC1768" i="1" s="true"/>
  <c r="V1768" i="1"/>
  <c r="W1768" i="1"/>
  <c r="AB1768" i="1" s="true"/>
  <c r="X1768" i="1"/>
  <c r="Y1768" i="1"/>
  <c r="AA1768" i="1"/>
  <c r="T1769" i="1"/>
  <c r="U1769" i="1"/>
  <c r="V1769" i="1"/>
  <c r="W1769" i="1"/>
  <c r="AB1769" i="1" s="true"/>
  <c r="X1769" i="1"/>
  <c r="Y1769" i="1"/>
  <c r="AA1769" i="1"/>
  <c r="T1770" i="1"/>
  <c r="U1770" i="1"/>
  <c r="V1770" i="1"/>
  <c r="W1770" i="1"/>
  <c r="AB1770" i="1" s="true"/>
  <c r="X1770" i="1"/>
  <c r="Y1770" i="1"/>
  <c r="AA1770" i="1"/>
  <c r="T1771" i="1"/>
  <c r="U1771" i="1"/>
  <c r="V1771" i="1"/>
  <c r="W1771" i="1"/>
  <c r="AB1771" i="1" s="true"/>
  <c r="X1771" i="1"/>
  <c r="Y1771" i="1"/>
  <c r="AA1771" i="1"/>
  <c r="T1772" i="1"/>
  <c r="U1772" i="1"/>
  <c r="V1772" i="1"/>
  <c r="W1772" i="1"/>
  <c r="X1772" i="1"/>
  <c r="Y1772" i="1"/>
  <c r="AA1772" i="1"/>
  <c r="AB1772" i="1"/>
  <c r="S1773" i="1"/>
  <c r="T1773" i="1"/>
  <c r="U1773" i="1"/>
  <c r="AC1773" i="1" s="true"/>
  <c r="V1773" i="1"/>
  <c r="W1773" i="1"/>
  <c r="AB1773" i="1" s="true"/>
  <c r="X1773" i="1"/>
  <c r="Y1773" i="1"/>
  <c r="AA1773" i="1"/>
  <c r="T1774" i="1"/>
  <c r="U1774" i="1"/>
  <c r="AC1774" i="1" s="true"/>
  <c r="V1774" i="1"/>
  <c r="W1774" i="1"/>
  <c r="AB1774" i="1" s="true"/>
  <c r="X1774" i="1"/>
  <c r="Y1774" i="1"/>
  <c r="AA1774" i="1"/>
  <c r="T1775" i="1"/>
  <c r="U1775" i="1"/>
  <c r="V1775" i="1"/>
  <c r="W1775" i="1"/>
  <c r="X1775" i="1"/>
  <c r="Y1775" i="1"/>
  <c r="AA1775" i="1"/>
  <c r="AB1775" i="1"/>
  <c r="S1776" i="1"/>
  <c r="T1776" i="1"/>
  <c r="U1776" i="1"/>
  <c r="V1776" i="1"/>
  <c r="W1776" i="1"/>
  <c r="X1776" i="1"/>
  <c r="Y1776" i="1"/>
  <c r="AA1776" i="1"/>
  <c r="AB1776" i="1"/>
  <c r="AC1776" i="1"/>
  <c r="AD1776" i="1" s="true"/>
  <c r="T1777" i="1"/>
  <c r="U1777" i="1"/>
  <c r="AC1777" i="1" s="true"/>
  <c r="V1777" i="1"/>
  <c r="W1777" i="1"/>
  <c r="AB1777" i="1" s="true"/>
  <c r="X1777" i="1"/>
  <c r="Y1777" i="1"/>
  <c r="AA1777" i="1"/>
  <c r="AD1777" i="1"/>
  <c r="T1778" i="1"/>
  <c r="U1778" i="1"/>
  <c r="V1778" i="1"/>
  <c r="W1778" i="1"/>
  <c r="AB1778" i="1" s="true"/>
  <c r="X1778" i="1"/>
  <c r="Y1778" i="1"/>
  <c r="AA1778" i="1"/>
  <c r="T1779" i="1"/>
  <c r="U1779" i="1"/>
  <c r="V1779" i="1"/>
  <c r="W1779" i="1"/>
  <c r="X1779" i="1"/>
  <c r="Y1779" i="1"/>
  <c r="AA1779" i="1"/>
  <c r="AB1779" i="1"/>
  <c r="S1780" i="1"/>
  <c r="T1780" i="1"/>
  <c r="U1780" i="1"/>
  <c r="V1780" i="1"/>
  <c r="W1780" i="1"/>
  <c r="X1780" i="1"/>
  <c r="Y1780" i="1"/>
  <c r="AA1780" i="1"/>
  <c r="AB1780" i="1"/>
  <c r="AC1780" i="1"/>
  <c r="AD1780" i="1" s="true"/>
  <c r="T1781" i="1"/>
  <c r="U1781" i="1"/>
  <c r="V1781" i="1"/>
  <c r="W1781" i="1"/>
  <c r="AB1781" i="1" s="true"/>
  <c r="X1781" i="1"/>
  <c r="Y1781" i="1"/>
  <c r="AA1781" i="1"/>
  <c r="T1782" i="1"/>
  <c r="U1782" i="1"/>
  <c r="V1782" i="1"/>
  <c r="W1782" i="1"/>
  <c r="AB1782" i="1" s="true"/>
  <c r="X1782" i="1"/>
  <c r="Y1782" i="1"/>
  <c r="AA1782" i="1"/>
  <c r="T1783" i="1"/>
  <c r="U1783" i="1"/>
  <c r="AC1783" i="1" s="true"/>
  <c r="V1783" i="1"/>
  <c r="W1783" i="1"/>
  <c r="AB1783" i="1" s="true"/>
  <c r="X1783" i="1"/>
  <c r="Y1783" i="1"/>
  <c r="AA1783" i="1"/>
  <c r="T1784" i="1"/>
  <c r="U1784" i="1"/>
  <c r="V1784" i="1"/>
  <c r="W1784" i="1"/>
  <c r="AB1784" i="1" s="true"/>
  <c r="X1784" i="1"/>
  <c r="Y1784" i="1"/>
  <c r="AA1784" i="1"/>
  <c r="T1785" i="1"/>
  <c r="U1785" i="1"/>
  <c r="V1785" i="1"/>
  <c r="W1785" i="1"/>
  <c r="X1785" i="1"/>
  <c r="Y1785" i="1"/>
  <c r="AA1785" i="1"/>
  <c r="AB1785" i="1"/>
  <c r="T1786" i="1"/>
  <c r="U1786" i="1"/>
  <c r="V1786" i="1"/>
  <c r="W1786" i="1"/>
  <c r="AB1786" i="1" s="true"/>
  <c r="X1786" i="1"/>
  <c r="Y1786" i="1"/>
  <c r="AA1786" i="1"/>
  <c r="T1787" i="1"/>
  <c r="U1787" i="1"/>
  <c r="V1787" i="1"/>
  <c r="W1787" i="1"/>
  <c r="AB1787" i="1" s="true"/>
  <c r="X1787" i="1"/>
  <c r="Y1787" i="1"/>
  <c r="AA1787" i="1"/>
  <c r="T1788" i="1"/>
  <c r="U1788" i="1"/>
  <c r="V1788" i="1"/>
  <c r="W1788" i="1"/>
  <c r="AB1788" i="1" s="true"/>
  <c r="X1788" i="1"/>
  <c r="Y1788" i="1"/>
  <c r="AA1788" i="1"/>
  <c r="T1789" i="1"/>
  <c r="U1789" i="1"/>
  <c r="V1789" i="1"/>
  <c r="W1789" i="1"/>
  <c r="AB1789" i="1" s="true"/>
  <c r="X1789" i="1"/>
  <c r="Y1789" i="1"/>
  <c r="AA1789" i="1"/>
  <c r="T1790" i="1"/>
  <c r="U1790" i="1"/>
  <c r="V1790" i="1"/>
  <c r="W1790" i="1"/>
  <c r="AB1790" i="1" s="true"/>
  <c r="X1790" i="1"/>
  <c r="Y1790" i="1"/>
  <c r="AA1790" i="1"/>
  <c r="S1791" i="1"/>
  <c r="T1791" i="1"/>
  <c r="U1791" i="1"/>
  <c r="V1791" i="1"/>
  <c r="W1791" i="1"/>
  <c r="X1791" i="1"/>
  <c r="Y1791" i="1"/>
  <c r="AA1791" i="1"/>
  <c r="AB1791" i="1"/>
  <c r="AC1791" i="1"/>
  <c r="AD1791" i="1" s="true"/>
  <c r="S1792" i="1"/>
  <c r="T1792" i="1"/>
  <c r="U1792" i="1"/>
  <c r="AC1792" i="1" s="true"/>
  <c r="AD1792" i="1" s="true"/>
  <c r="V1792" i="1"/>
  <c r="W1792" i="1"/>
  <c r="X1792" i="1"/>
  <c r="Y1792" i="1"/>
  <c r="AA1792" i="1"/>
  <c r="AB1792" i="1"/>
  <c r="T1793" i="1"/>
  <c r="U1793" i="1"/>
  <c r="V1793" i="1"/>
  <c r="W1793" i="1"/>
  <c r="AB1793" i="1" s="true"/>
  <c r="X1793" i="1"/>
  <c r="Y1793" i="1"/>
  <c r="AA1793" i="1"/>
  <c r="T1794" i="1"/>
  <c r="U1794" i="1"/>
  <c r="V1794" i="1"/>
  <c r="W1794" i="1"/>
  <c r="AB1794" i="1" s="true"/>
  <c r="X1794" i="1"/>
  <c r="Y1794" i="1"/>
  <c r="AA1794" i="1"/>
  <c r="S1795" i="1"/>
  <c r="T1795" i="1"/>
  <c r="U1795" i="1"/>
  <c r="AC1795" i="1" s="true"/>
  <c r="AD1795" i="1" s="true"/>
  <c r="V1795" i="1"/>
  <c r="W1795" i="1"/>
  <c r="AB1795" i="1" s="true"/>
  <c r="X1795" i="1"/>
  <c r="Y1795" i="1"/>
  <c r="AA1795" i="1"/>
  <c r="S1796" i="1"/>
  <c r="T1796" i="1"/>
  <c r="U1796" i="1"/>
  <c r="AC1796" i="1" s="true"/>
  <c r="V1796" i="1"/>
  <c r="W1796" i="1"/>
  <c r="AB1796" i="1" s="true"/>
  <c r="X1796" i="1"/>
  <c r="Y1796" i="1"/>
  <c r="AA1796" i="1"/>
  <c r="T1797" i="1"/>
  <c r="U1797" i="1"/>
  <c r="V1797" i="1"/>
  <c r="W1797" i="1"/>
  <c r="AB1797" i="1" s="true"/>
  <c r="X1797" i="1"/>
  <c r="Y1797" i="1"/>
  <c r="AA1797" i="1"/>
  <c r="T1798" i="1"/>
  <c r="U1798" i="1"/>
  <c r="V1798" i="1"/>
  <c r="W1798" i="1"/>
  <c r="AB1798" i="1" s="true"/>
  <c r="X1798" i="1"/>
  <c r="Y1798" i="1"/>
  <c r="AA1798" i="1"/>
  <c r="T1799" i="1"/>
  <c r="U1799" i="1"/>
  <c r="AC1799" i="1" s="true"/>
  <c r="V1799" i="1"/>
  <c r="W1799" i="1"/>
  <c r="AB1799" i="1" s="true"/>
  <c r="X1799" i="1"/>
  <c r="Y1799" i="1"/>
  <c r="AA1799" i="1"/>
  <c r="T1800" i="1"/>
  <c r="U1800" i="1"/>
  <c r="AC1800" i="1" s="true"/>
  <c r="V1800" i="1"/>
  <c r="W1800" i="1"/>
  <c r="AB1800" i="1" s="true"/>
  <c r="X1800" i="1"/>
  <c r="Y1800" i="1"/>
  <c r="AA1800" i="1"/>
  <c r="T1801" i="1"/>
  <c r="U1801" i="1"/>
  <c r="V1801" i="1"/>
  <c r="W1801" i="1"/>
  <c r="AB1801" i="1" s="true"/>
  <c r="X1801" i="1"/>
  <c r="Y1801" i="1"/>
  <c r="AA1801" i="1"/>
  <c r="T1802" i="1"/>
  <c r="U1802" i="1"/>
  <c r="V1802" i="1"/>
  <c r="W1802" i="1"/>
  <c r="AB1802" i="1" s="true"/>
  <c r="X1802" i="1"/>
  <c r="Y1802" i="1"/>
  <c r="AA1802" i="1"/>
  <c r="T1803" i="1"/>
  <c r="U1803" i="1"/>
  <c r="V1803" i="1"/>
  <c r="W1803" i="1"/>
  <c r="AB1803" i="1" s="true"/>
  <c r="X1803" i="1"/>
  <c r="Y1803" i="1"/>
  <c r="AA1803" i="1"/>
  <c r="T1804" i="1"/>
  <c r="U1804" i="1"/>
  <c r="AC1804" i="1" s="true"/>
  <c r="V1804" i="1"/>
  <c r="W1804" i="1"/>
  <c r="AB1804" i="1" s="true"/>
  <c r="X1804" i="1"/>
  <c r="Y1804" i="1"/>
  <c r="AA1804" i="1"/>
  <c r="T1805" i="1"/>
  <c r="U1805" i="1"/>
  <c r="S1805" i="1" s="true"/>
  <c r="V1805" i="1"/>
  <c r="W1805" i="1"/>
  <c r="X1805" i="1"/>
  <c r="Y1805" i="1"/>
  <c r="AA1805" i="1"/>
  <c r="AB1805" i="1"/>
  <c r="T1806" i="1"/>
  <c r="U1806" i="1"/>
  <c r="V1806" i="1"/>
  <c r="W1806" i="1"/>
  <c r="X1806" i="1"/>
  <c r="Y1806" i="1"/>
  <c r="AA1806" i="1"/>
  <c r="AB1806" i="1"/>
  <c r="T1807" i="1"/>
  <c r="U1807" i="1"/>
  <c r="AC1807" i="1" s="true"/>
  <c r="V1807" i="1"/>
  <c r="W1807" i="1"/>
  <c r="AB1807" i="1" s="true"/>
  <c r="AD1807" i="1" s="true"/>
  <c r="X1807" i="1"/>
  <c r="Y1807" i="1"/>
  <c r="AA1807" i="1"/>
  <c r="T1808" i="1"/>
  <c r="U1808" i="1"/>
  <c r="V1808" i="1"/>
  <c r="W1808" i="1"/>
  <c r="X1808" i="1"/>
  <c r="Y1808" i="1"/>
  <c r="AA1808" i="1"/>
  <c r="AB1808" i="1"/>
  <c r="S1809" i="1"/>
  <c r="T1809" i="1"/>
  <c r="U1809" i="1"/>
  <c r="AC1809" i="1" s="true"/>
  <c r="V1809" i="1"/>
  <c r="W1809" i="1"/>
  <c r="AB1809" i="1" s="true"/>
  <c r="X1809" i="1"/>
  <c r="Y1809" i="1"/>
  <c r="AA1809" i="1"/>
  <c r="T1810" i="1"/>
  <c r="U1810" i="1"/>
  <c r="V1810" i="1"/>
  <c r="W1810" i="1"/>
  <c r="AB1810" i="1" s="true"/>
  <c r="X1810" i="1"/>
  <c r="Y1810" i="1"/>
  <c r="AA1810" i="1"/>
  <c r="T1811" i="1"/>
  <c r="U1811" i="1"/>
  <c r="AC1811" i="1" s="true"/>
  <c r="AD1811" i="1" s="true"/>
  <c r="V1811" i="1"/>
  <c r="W1811" i="1"/>
  <c r="X1811" i="1"/>
  <c r="Y1811" i="1"/>
  <c r="AA1811" i="1"/>
  <c r="AB1811" i="1"/>
  <c r="S1812" i="1"/>
  <c r="T1812" i="1"/>
  <c r="U1812" i="1"/>
  <c r="AC1812" i="1" s="true"/>
  <c r="V1812" i="1"/>
  <c r="W1812" i="1"/>
  <c r="AB1812" i="1" s="true"/>
  <c r="X1812" i="1"/>
  <c r="Y1812" i="1"/>
  <c r="AA1812" i="1"/>
  <c r="T1813" i="1"/>
  <c r="U1813" i="1"/>
  <c r="V1813" i="1"/>
  <c r="W1813" i="1"/>
  <c r="AB1813" i="1" s="true"/>
  <c r="X1813" i="1"/>
  <c r="Y1813" i="1"/>
  <c r="AA1813" i="1"/>
  <c r="S1814" i="1"/>
  <c r="T1814" i="1"/>
  <c r="U1814" i="1"/>
  <c r="AC1814" i="1" s="true"/>
  <c r="V1814" i="1"/>
  <c r="W1814" i="1"/>
  <c r="AB1814" i="1" s="true"/>
  <c r="X1814" i="1"/>
  <c r="Y1814" i="1"/>
  <c r="AA1814" i="1"/>
  <c r="T1815" i="1"/>
  <c r="U1815" i="1"/>
  <c r="V1815" i="1"/>
  <c r="W1815" i="1"/>
  <c r="AB1815" i="1" s="true"/>
  <c r="X1815" i="1"/>
  <c r="Y1815" i="1"/>
  <c r="AA1815" i="1"/>
  <c r="T1816" i="1"/>
  <c r="U1816" i="1"/>
  <c r="AC1816" i="1" s="true"/>
  <c r="AD1816" i="1" s="true"/>
  <c r="V1816" i="1"/>
  <c r="W1816" i="1"/>
  <c r="AB1816" i="1" s="true"/>
  <c r="X1816" i="1"/>
  <c r="Y1816" i="1"/>
  <c r="AA1816" i="1"/>
  <c r="T1817" i="1"/>
  <c r="U1817" i="1"/>
  <c r="S1817" i="1" s="true"/>
  <c r="V1817" i="1"/>
  <c r="W1817" i="1"/>
  <c r="AB1817" i="1" s="true"/>
  <c r="X1817" i="1"/>
  <c r="Y1817" i="1"/>
  <c r="AA1817" i="1"/>
  <c r="AC1817" i="1"/>
  <c r="T1818" i="1"/>
  <c r="U1818" i="1"/>
  <c r="V1818" i="1"/>
  <c r="W1818" i="1"/>
  <c r="X1818" i="1"/>
  <c r="Y1818" i="1"/>
  <c r="AA1818" i="1"/>
  <c r="AB1818" i="1"/>
  <c r="T1819" i="1"/>
  <c r="U1819" i="1"/>
  <c r="V1819" i="1"/>
  <c r="W1819" i="1"/>
  <c r="AB1819" i="1" s="true"/>
  <c r="X1819" i="1"/>
  <c r="Y1819" i="1"/>
  <c r="AA1819" i="1"/>
  <c r="T1820" i="1"/>
  <c r="U1820" i="1"/>
  <c r="V1820" i="1"/>
  <c r="W1820" i="1"/>
  <c r="AB1820" i="1" s="true"/>
  <c r="X1820" i="1"/>
  <c r="Y1820" i="1"/>
  <c r="AA1820" i="1"/>
  <c r="T1821" i="1"/>
  <c r="U1821" i="1"/>
  <c r="V1821" i="1"/>
  <c r="W1821" i="1"/>
  <c r="X1821" i="1"/>
  <c r="Y1821" i="1"/>
  <c r="AA1821" i="1"/>
  <c r="AB1821" i="1"/>
  <c r="T1822" i="1"/>
  <c r="U1822" i="1"/>
  <c r="AC1822" i="1" s="true"/>
  <c r="V1822" i="1"/>
  <c r="W1822" i="1"/>
  <c r="AB1822" i="1" s="true"/>
  <c r="AD1822" i="1" s="true"/>
  <c r="X1822" i="1"/>
  <c r="Y1822" i="1"/>
  <c r="AA1822" i="1"/>
  <c r="T1823" i="1"/>
  <c r="U1823" i="1"/>
  <c r="V1823" i="1"/>
  <c r="W1823" i="1"/>
  <c r="AB1823" i="1" s="true"/>
  <c r="X1823" i="1"/>
  <c r="Y1823" i="1"/>
  <c r="AA1823" i="1"/>
  <c r="S1824" i="1"/>
  <c r="T1824" i="1"/>
  <c r="U1824" i="1"/>
  <c r="AC1824" i="1" s="true"/>
  <c r="V1824" i="1"/>
  <c r="W1824" i="1"/>
  <c r="AB1824" i="1" s="true"/>
  <c r="X1824" i="1"/>
  <c r="Y1824" i="1"/>
  <c r="AA1824" i="1"/>
  <c r="T1825" i="1"/>
  <c r="U1825" i="1"/>
  <c r="S1825" i="1" s="true"/>
  <c r="V1825" i="1"/>
  <c r="W1825" i="1"/>
  <c r="AB1825" i="1" s="true"/>
  <c r="X1825" i="1"/>
  <c r="Y1825" i="1"/>
  <c r="AA1825" i="1"/>
  <c r="AC1825" i="1"/>
  <c r="S1826" i="1"/>
  <c r="T1826" i="1"/>
  <c r="U1826" i="1"/>
  <c r="AC1826" i="1" s="true"/>
  <c r="V1826" i="1"/>
  <c r="W1826" i="1"/>
  <c r="AB1826" i="1" s="true"/>
  <c r="X1826" i="1"/>
  <c r="Y1826" i="1"/>
  <c r="AA1826" i="1"/>
  <c r="T1827" i="1"/>
  <c r="U1827" i="1"/>
  <c r="S1827" i="1" s="true"/>
  <c r="V1827" i="1"/>
  <c r="W1827" i="1"/>
  <c r="AB1827" i="1" s="true"/>
  <c r="X1827" i="1"/>
  <c r="Y1827" i="1"/>
  <c r="AA1827" i="1"/>
  <c r="AC1827" i="1"/>
  <c r="S1828" i="1"/>
  <c r="T1828" i="1"/>
  <c r="U1828" i="1"/>
  <c r="AC1828" i="1" s="true"/>
  <c r="V1828" i="1"/>
  <c r="W1828" i="1"/>
  <c r="AB1828" i="1" s="true"/>
  <c r="X1828" i="1"/>
  <c r="Y1828" i="1"/>
  <c r="AA1828" i="1"/>
  <c r="T1829" i="1"/>
  <c r="U1829" i="1"/>
  <c r="V1829" i="1"/>
  <c r="W1829" i="1"/>
  <c r="AB1829" i="1" s="true"/>
  <c r="X1829" i="1"/>
  <c r="Y1829" i="1"/>
  <c r="AA1829" i="1"/>
  <c r="T1830" i="1"/>
  <c r="U1830" i="1"/>
  <c r="V1830" i="1"/>
  <c r="W1830" i="1"/>
  <c r="AB1830" i="1" s="true"/>
  <c r="X1830" i="1"/>
  <c r="Y1830" i="1"/>
  <c r="AA1830" i="1"/>
  <c r="S1831" i="1"/>
  <c r="T1831" i="1"/>
  <c r="U1831" i="1"/>
  <c r="AC1831" i="1" s="true"/>
  <c r="AD1831" i="1" s="true"/>
  <c r="V1831" i="1"/>
  <c r="W1831" i="1"/>
  <c r="AB1831" i="1" s="true"/>
  <c r="X1831" i="1"/>
  <c r="Y1831" i="1"/>
  <c r="AA1831" i="1"/>
  <c r="T1832" i="1"/>
  <c r="U1832" i="1"/>
  <c r="V1832" i="1"/>
  <c r="W1832" i="1"/>
  <c r="AB1832" i="1" s="true"/>
  <c r="X1832" i="1"/>
  <c r="Y1832" i="1"/>
  <c r="AA1832" i="1"/>
  <c r="T1833" i="1"/>
  <c r="U1833" i="1"/>
  <c r="V1833" i="1"/>
  <c r="W1833" i="1"/>
  <c r="AB1833" i="1" s="true"/>
  <c r="X1833" i="1"/>
  <c r="Y1833" i="1"/>
  <c r="AA1833" i="1"/>
  <c r="T1834" i="1"/>
  <c r="U1834" i="1"/>
  <c r="V1834" i="1"/>
  <c r="W1834" i="1"/>
  <c r="AB1834" i="1" s="true"/>
  <c r="X1834" i="1"/>
  <c r="Y1834" i="1"/>
  <c r="AA1834" i="1"/>
  <c r="T1835" i="1"/>
  <c r="U1835" i="1"/>
  <c r="V1835" i="1"/>
  <c r="W1835" i="1"/>
  <c r="AB1835" i="1" s="true"/>
  <c r="X1835" i="1"/>
  <c r="Y1835" i="1"/>
  <c r="AA1835" i="1"/>
  <c r="T1836" i="1"/>
  <c r="U1836" i="1"/>
  <c r="V1836" i="1"/>
  <c r="W1836" i="1"/>
  <c r="X1836" i="1"/>
  <c r="Y1836" i="1"/>
  <c r="AA1836" i="1"/>
  <c r="AB1836" i="1"/>
  <c r="S1837" i="1"/>
  <c r="T1837" i="1"/>
  <c r="U1837" i="1"/>
  <c r="AC1837" i="1" s="true"/>
  <c r="AD1837" i="1" s="true"/>
  <c r="V1837" i="1"/>
  <c r="W1837" i="1"/>
  <c r="AB1837" i="1" s="true"/>
  <c r="X1837" i="1"/>
  <c r="Y1837" i="1"/>
  <c r="AA1837" i="1"/>
  <c r="T1838" i="1"/>
  <c r="U1838" i="1"/>
  <c r="AC1838" i="1" s="true"/>
  <c r="V1838" i="1"/>
  <c r="W1838" i="1"/>
  <c r="AB1838" i="1" s="true"/>
  <c r="X1838" i="1"/>
  <c r="Y1838" i="1"/>
  <c r="AA1838" i="1"/>
  <c r="T1839" i="1"/>
  <c r="U1839" i="1"/>
  <c r="AC1839" i="1" s="true"/>
  <c r="V1839" i="1"/>
  <c r="W1839" i="1"/>
  <c r="AB1839" i="1" s="true"/>
  <c r="X1839" i="1"/>
  <c r="Y1839" i="1"/>
  <c r="AA1839" i="1"/>
  <c r="T1840" i="1"/>
  <c r="U1840" i="1"/>
  <c r="V1840" i="1"/>
  <c r="W1840" i="1"/>
  <c r="AB1840" i="1" s="true"/>
  <c r="X1840" i="1"/>
  <c r="Y1840" i="1"/>
  <c r="AA1840" i="1"/>
  <c r="T1841" i="1"/>
  <c r="U1841" i="1"/>
  <c r="V1841" i="1"/>
  <c r="W1841" i="1"/>
  <c r="AB1841" i="1" s="true"/>
  <c r="X1841" i="1"/>
  <c r="Y1841" i="1"/>
  <c r="AA1841" i="1"/>
  <c r="T1842" i="1"/>
  <c r="U1842" i="1"/>
  <c r="V1842" i="1"/>
  <c r="W1842" i="1"/>
  <c r="AB1842" i="1" s="true"/>
  <c r="X1842" i="1"/>
  <c r="Y1842" i="1"/>
  <c r="AA1842" i="1"/>
  <c r="S1843" i="1"/>
  <c r="T1843" i="1"/>
  <c r="U1843" i="1"/>
  <c r="V1843" i="1"/>
  <c r="W1843" i="1"/>
  <c r="AB1843" i="1" s="true"/>
  <c r="X1843" i="1"/>
  <c r="Y1843" i="1"/>
  <c r="AA1843" i="1"/>
  <c r="AC1843" i="1"/>
  <c r="T1844" i="1"/>
  <c r="U1844" i="1"/>
  <c r="AC1844" i="1" s="true"/>
  <c r="V1844" i="1"/>
  <c r="W1844" i="1"/>
  <c r="AB1844" i="1" s="true"/>
  <c r="X1844" i="1"/>
  <c r="Y1844" i="1"/>
  <c r="AA1844" i="1"/>
  <c r="T1845" i="1"/>
  <c r="U1845" i="1"/>
  <c r="AC1845" i="1" s="true"/>
  <c r="V1845" i="1"/>
  <c r="W1845" i="1"/>
  <c r="AB1845" i="1" s="true"/>
  <c r="X1845" i="1"/>
  <c r="Y1845" i="1"/>
  <c r="AA1845" i="1"/>
  <c r="T1846" i="1"/>
  <c r="U1846" i="1"/>
  <c r="S1846" i="1" s="true"/>
  <c r="V1846" i="1"/>
  <c r="W1846" i="1"/>
  <c r="AB1846" i="1" s="true"/>
  <c r="X1846" i="1"/>
  <c r="Y1846" i="1"/>
  <c r="AA1846" i="1"/>
  <c r="T1847" i="1"/>
  <c r="U1847" i="1"/>
  <c r="S1847" i="1" s="true"/>
  <c r="V1847" i="1"/>
  <c r="W1847" i="1"/>
  <c r="AB1847" i="1" s="true"/>
  <c r="X1847" i="1"/>
  <c r="Y1847" i="1"/>
  <c r="AA1847" i="1"/>
  <c r="AC1847" i="1"/>
  <c r="S1848" i="1"/>
  <c r="T1848" i="1"/>
  <c r="U1848" i="1"/>
  <c r="AC1848" i="1" s="true"/>
  <c r="V1848" i="1"/>
  <c r="W1848" i="1"/>
  <c r="X1848" i="1"/>
  <c r="Y1848" i="1"/>
  <c r="AA1848" i="1"/>
  <c r="AB1848" i="1"/>
  <c r="T1849" i="1"/>
  <c r="U1849" i="1"/>
  <c r="V1849" i="1"/>
  <c r="W1849" i="1"/>
  <c r="AB1849" i="1" s="true"/>
  <c r="X1849" i="1"/>
  <c r="Y1849" i="1"/>
  <c r="AA1849" i="1"/>
  <c r="T1850" i="1"/>
  <c r="U1850" i="1"/>
  <c r="V1850" i="1"/>
  <c r="W1850" i="1"/>
  <c r="AB1850" i="1" s="true"/>
  <c r="X1850" i="1"/>
  <c r="Y1850" i="1"/>
  <c r="AA1850" i="1"/>
  <c r="T1851" i="1"/>
  <c r="U1851" i="1"/>
  <c r="V1851" i="1"/>
  <c r="W1851" i="1"/>
  <c r="AB1851" i="1" s="true"/>
  <c r="X1851" i="1"/>
  <c r="Y1851" i="1"/>
  <c r="AA1851" i="1"/>
  <c r="S1852" i="1"/>
  <c r="T1852" i="1"/>
  <c r="U1852" i="1"/>
  <c r="V1852" i="1"/>
  <c r="W1852" i="1"/>
  <c r="AB1852" i="1" s="true"/>
  <c r="X1852" i="1"/>
  <c r="Y1852" i="1"/>
  <c r="AA1852" i="1"/>
  <c r="AC1852" i="1"/>
  <c r="T1853" i="1"/>
  <c r="U1853" i="1"/>
  <c r="V1853" i="1"/>
  <c r="W1853" i="1"/>
  <c r="AB1853" i="1" s="true"/>
  <c r="X1853" i="1"/>
  <c r="Y1853" i="1"/>
  <c r="AA1853" i="1"/>
  <c r="T1854" i="1"/>
  <c r="U1854" i="1"/>
  <c r="V1854" i="1"/>
  <c r="W1854" i="1"/>
  <c r="AB1854" i="1" s="true"/>
  <c r="X1854" i="1"/>
  <c r="Y1854" i="1"/>
  <c r="AA1854" i="1"/>
  <c r="S1855" i="1"/>
  <c r="T1855" i="1"/>
  <c r="U1855" i="1"/>
  <c r="V1855" i="1"/>
  <c r="W1855" i="1"/>
  <c r="AB1855" i="1" s="true"/>
  <c r="X1855" i="1"/>
  <c r="Y1855" i="1"/>
  <c r="AA1855" i="1"/>
  <c r="AC1855" i="1"/>
  <c r="T1856" i="1"/>
  <c r="U1856" i="1"/>
  <c r="AC1856" i="1" s="true"/>
  <c r="V1856" i="1"/>
  <c r="W1856" i="1"/>
  <c r="AB1856" i="1" s="true"/>
  <c r="X1856" i="1"/>
  <c r="Y1856" i="1"/>
  <c r="AA1856" i="1"/>
  <c r="T1857" i="1"/>
  <c r="U1857" i="1"/>
  <c r="AC1857" i="1" s="true"/>
  <c r="AD1857" i="1" s="true"/>
  <c r="V1857" i="1"/>
  <c r="W1857" i="1"/>
  <c r="AB1857" i="1" s="true"/>
  <c r="X1857" i="1"/>
  <c r="Y1857" i="1"/>
  <c r="AA1857" i="1"/>
  <c r="T1858" i="1"/>
  <c r="U1858" i="1"/>
  <c r="V1858" i="1"/>
  <c r="W1858" i="1"/>
  <c r="AB1858" i="1" s="true"/>
  <c r="X1858" i="1"/>
  <c r="Y1858" i="1"/>
  <c r="AA1858" i="1"/>
  <c r="T1859" i="1"/>
  <c r="U1859" i="1"/>
  <c r="AC1859" i="1" s="true"/>
  <c r="V1859" i="1"/>
  <c r="W1859" i="1"/>
  <c r="AB1859" i="1" s="true"/>
  <c r="X1859" i="1"/>
  <c r="Y1859" i="1"/>
  <c r="AA1859" i="1"/>
  <c r="T1860" i="1"/>
  <c r="U1860" i="1"/>
  <c r="V1860" i="1"/>
  <c r="W1860" i="1"/>
  <c r="AB1860" i="1" s="true"/>
  <c r="X1860" i="1"/>
  <c r="Y1860" i="1"/>
  <c r="AA1860" i="1"/>
  <c r="T1861" i="1"/>
  <c r="U1861" i="1"/>
  <c r="V1861" i="1"/>
  <c r="W1861" i="1"/>
  <c r="AB1861" i="1" s="true"/>
  <c r="X1861" i="1"/>
  <c r="Y1861" i="1"/>
  <c r="AA1861" i="1"/>
  <c r="T1862" i="1"/>
  <c r="U1862" i="1"/>
  <c r="AC1862" i="1" s="true"/>
  <c r="V1862" i="1"/>
  <c r="W1862" i="1"/>
  <c r="AB1862" i="1" s="true"/>
  <c r="AD1862" i="1" s="true"/>
  <c r="X1862" i="1"/>
  <c r="Y1862" i="1"/>
  <c r="AA1862" i="1"/>
  <c r="T1863" i="1"/>
  <c r="U1863" i="1"/>
  <c r="V1863" i="1"/>
  <c r="W1863" i="1"/>
  <c r="X1863" i="1"/>
  <c r="Y1863" i="1"/>
  <c r="AA1863" i="1"/>
  <c r="AB1863" i="1"/>
  <c r="T1864" i="1"/>
  <c r="U1864" i="1"/>
  <c r="V1864" i="1"/>
  <c r="W1864" i="1"/>
  <c r="AB1864" i="1" s="true"/>
  <c r="X1864" i="1"/>
  <c r="Y1864" i="1"/>
  <c r="AA1864" i="1"/>
  <c r="T1865" i="1"/>
  <c r="U1865" i="1"/>
  <c r="V1865" i="1"/>
  <c r="W1865" i="1"/>
  <c r="AB1865" i="1" s="true"/>
  <c r="X1865" i="1"/>
  <c r="Y1865" i="1"/>
  <c r="AA1865" i="1"/>
  <c r="S1866" i="1"/>
  <c r="T1866" i="1"/>
  <c r="U1866" i="1"/>
  <c r="AC1866" i="1" s="true"/>
  <c r="V1866" i="1"/>
  <c r="W1866" i="1"/>
  <c r="AB1866" i="1" s="true"/>
  <c r="X1866" i="1"/>
  <c r="Y1866" i="1"/>
  <c r="AA1866" i="1"/>
  <c r="T1867" i="1"/>
  <c r="U1867" i="1"/>
  <c r="AC1867" i="1" s="true"/>
  <c r="V1867" i="1"/>
  <c r="W1867" i="1"/>
  <c r="AB1867" i="1" s="true"/>
  <c r="X1867" i="1"/>
  <c r="Y1867" i="1"/>
  <c r="AA1867" i="1"/>
  <c r="T1868" i="1"/>
  <c r="U1868" i="1"/>
  <c r="V1868" i="1"/>
  <c r="W1868" i="1"/>
  <c r="AB1868" i="1" s="true"/>
  <c r="X1868" i="1"/>
  <c r="Y1868" i="1"/>
  <c r="AA1868" i="1"/>
  <c r="T1869" i="1"/>
  <c r="U1869" i="1"/>
  <c r="V1869" i="1"/>
  <c r="W1869" i="1"/>
  <c r="X1869" i="1"/>
  <c r="Y1869" i="1"/>
  <c r="AA1869" i="1"/>
  <c r="AB1869" i="1"/>
  <c r="T1870" i="1"/>
  <c r="U1870" i="1"/>
  <c r="V1870" i="1"/>
  <c r="W1870" i="1"/>
  <c r="AB1870" i="1" s="true"/>
  <c r="X1870" i="1"/>
  <c r="Y1870" i="1"/>
  <c r="AA1870" i="1"/>
  <c r="T1871" i="1"/>
  <c r="U1871" i="1"/>
  <c r="V1871" i="1"/>
  <c r="W1871" i="1"/>
  <c r="AB1871" i="1" s="true"/>
  <c r="X1871" i="1"/>
  <c r="Y1871" i="1"/>
  <c r="AA1871" i="1"/>
  <c r="T1872" i="1"/>
  <c r="U1872" i="1"/>
  <c r="S1872" i="1" s="true"/>
  <c r="V1872" i="1"/>
  <c r="W1872" i="1"/>
  <c r="AB1872" i="1" s="true"/>
  <c r="X1872" i="1"/>
  <c r="Y1872" i="1"/>
  <c r="AA1872" i="1"/>
  <c r="AC1872" i="1"/>
  <c r="T1873" i="1"/>
  <c r="U1873" i="1"/>
  <c r="V1873" i="1"/>
  <c r="W1873" i="1"/>
  <c r="AB1873" i="1" s="true"/>
  <c r="X1873" i="1"/>
  <c r="Y1873" i="1"/>
  <c r="AA1873" i="1"/>
  <c r="T1874" i="1"/>
  <c r="U1874" i="1"/>
  <c r="V1874" i="1"/>
  <c r="W1874" i="1"/>
  <c r="AB1874" i="1" s="true"/>
  <c r="X1874" i="1"/>
  <c r="Y1874" i="1"/>
  <c r="AA1874" i="1"/>
  <c r="T1875" i="1"/>
  <c r="U1875" i="1"/>
  <c r="AC1875" i="1" s="true"/>
  <c r="AD1875" i="1" s="true"/>
  <c r="V1875" i="1"/>
  <c r="W1875" i="1"/>
  <c r="AB1875" i="1" s="true"/>
  <c r="X1875" i="1"/>
  <c r="Y1875" i="1"/>
  <c r="AA1875" i="1"/>
  <c r="T1876" i="1"/>
  <c r="U1876" i="1"/>
  <c r="V1876" i="1"/>
  <c r="W1876" i="1"/>
  <c r="AB1876" i="1" s="true"/>
  <c r="X1876" i="1"/>
  <c r="Y1876" i="1"/>
  <c r="AA1876" i="1"/>
  <c r="T1877" i="1"/>
  <c r="U1877" i="1"/>
  <c r="V1877" i="1"/>
  <c r="W1877" i="1"/>
  <c r="AB1877" i="1" s="true"/>
  <c r="X1877" i="1"/>
  <c r="Y1877" i="1"/>
  <c r="AA1877" i="1"/>
  <c r="T1878" i="1"/>
  <c r="U1878" i="1"/>
  <c r="V1878" i="1"/>
  <c r="W1878" i="1"/>
  <c r="AB1878" i="1" s="true"/>
  <c r="X1878" i="1"/>
  <c r="Y1878" i="1"/>
  <c r="AA1878" i="1"/>
  <c r="T1879" i="1"/>
  <c r="U1879" i="1"/>
  <c r="V1879" i="1"/>
  <c r="W1879" i="1"/>
  <c r="AB1879" i="1" s="true"/>
  <c r="X1879" i="1"/>
  <c r="Y1879" i="1"/>
  <c r="AA1879" i="1"/>
  <c r="S1880" i="1"/>
  <c r="T1880" i="1"/>
  <c r="U1880" i="1"/>
  <c r="AC1880" i="1" s="true"/>
  <c r="V1880" i="1"/>
  <c r="W1880" i="1"/>
  <c r="AB1880" i="1" s="true"/>
  <c r="X1880" i="1"/>
  <c r="Y1880" i="1"/>
  <c r="AA1880" i="1"/>
  <c r="T1881" i="1"/>
  <c r="U1881" i="1"/>
  <c r="V1881" i="1"/>
  <c r="W1881" i="1"/>
  <c r="AB1881" i="1" s="true"/>
  <c r="X1881" i="1"/>
  <c r="Y1881" i="1"/>
  <c r="AA1881" i="1"/>
  <c r="T1882" i="1"/>
  <c r="U1882" i="1"/>
  <c r="V1882" i="1"/>
  <c r="W1882" i="1"/>
  <c r="X1882" i="1"/>
  <c r="Y1882" i="1"/>
  <c r="AA1882" i="1"/>
  <c r="AB1882" i="1"/>
  <c r="T1883" i="1"/>
  <c r="U1883" i="1"/>
  <c r="V1883" i="1"/>
  <c r="W1883" i="1"/>
  <c r="X1883" i="1"/>
  <c r="Y1883" i="1"/>
  <c r="AA1883" i="1"/>
  <c r="AB1883" i="1"/>
  <c r="T1884" i="1"/>
  <c r="U1884" i="1"/>
  <c r="V1884" i="1"/>
  <c r="W1884" i="1"/>
  <c r="AB1884" i="1" s="true"/>
  <c r="X1884" i="1"/>
  <c r="Y1884" i="1"/>
  <c r="AA1884" i="1"/>
  <c r="T1885" i="1"/>
  <c r="U1885" i="1"/>
  <c r="AC1885" i="1" s="true"/>
  <c r="V1885" i="1"/>
  <c r="W1885" i="1"/>
  <c r="AB1885" i="1" s="true"/>
  <c r="X1885" i="1"/>
  <c r="Y1885" i="1"/>
  <c r="AA1885" i="1"/>
  <c r="T1886" i="1"/>
  <c r="U1886" i="1"/>
  <c r="AC1886" i="1" s="true"/>
  <c r="V1886" i="1"/>
  <c r="W1886" i="1"/>
  <c r="AB1886" i="1" s="true"/>
  <c r="X1886" i="1"/>
  <c r="Y1886" i="1"/>
  <c r="AA1886" i="1"/>
  <c r="T1887" i="1"/>
  <c r="U1887" i="1"/>
  <c r="V1887" i="1"/>
  <c r="W1887" i="1"/>
  <c r="AB1887" i="1" s="true"/>
  <c r="X1887" i="1"/>
  <c r="Y1887" i="1"/>
  <c r="AA1887" i="1"/>
  <c r="S1888" i="1"/>
  <c r="T1888" i="1"/>
  <c r="U1888" i="1"/>
  <c r="AC1888" i="1" s="true"/>
  <c r="V1888" i="1"/>
  <c r="W1888" i="1"/>
  <c r="AB1888" i="1" s="true"/>
  <c r="X1888" i="1"/>
  <c r="Y1888" i="1"/>
  <c r="AA1888" i="1"/>
  <c r="T1889" i="1"/>
  <c r="U1889" i="1"/>
  <c r="V1889" i="1"/>
  <c r="W1889" i="1"/>
  <c r="AB1889" i="1" s="true"/>
  <c r="X1889" i="1"/>
  <c r="Y1889" i="1"/>
  <c r="AA1889" i="1"/>
  <c r="T1890" i="1"/>
  <c r="U1890" i="1"/>
  <c r="S1890" i="1" s="true"/>
  <c r="V1890" i="1"/>
  <c r="W1890" i="1"/>
  <c r="AB1890" i="1" s="true"/>
  <c r="X1890" i="1"/>
  <c r="Y1890" i="1"/>
  <c r="AA1890" i="1"/>
  <c r="AC1890" i="1"/>
  <c r="AD1890" i="1" s="true"/>
  <c r="T1891" i="1"/>
  <c r="U1891" i="1"/>
  <c r="V1891" i="1"/>
  <c r="W1891" i="1"/>
  <c r="X1891" i="1"/>
  <c r="Y1891" i="1"/>
  <c r="AA1891" i="1"/>
  <c r="AB1891" i="1"/>
  <c r="S1892" i="1"/>
  <c r="T1892" i="1"/>
  <c r="U1892" i="1"/>
  <c r="AC1892" i="1" s="true"/>
  <c r="V1892" i="1"/>
  <c r="W1892" i="1"/>
  <c r="X1892" i="1"/>
  <c r="Y1892" i="1"/>
  <c r="AA1892" i="1"/>
  <c r="AB1892" i="1"/>
  <c r="T1893" i="1"/>
  <c r="U1893" i="1"/>
  <c r="V1893" i="1"/>
  <c r="W1893" i="1"/>
  <c r="AB1893" i="1" s="true"/>
  <c r="X1893" i="1"/>
  <c r="Y1893" i="1"/>
  <c r="AA1893" i="1"/>
  <c r="T1894" i="1"/>
  <c r="U1894" i="1"/>
  <c r="V1894" i="1"/>
  <c r="W1894" i="1"/>
  <c r="AB1894" i="1" s="true"/>
  <c r="X1894" i="1"/>
  <c r="Y1894" i="1"/>
  <c r="AA1894" i="1"/>
  <c r="T1895" i="1"/>
  <c r="U1895" i="1"/>
  <c r="AC1895" i="1" s="true"/>
  <c r="V1895" i="1"/>
  <c r="W1895" i="1"/>
  <c r="AB1895" i="1" s="true"/>
  <c r="X1895" i="1"/>
  <c r="Y1895" i="1"/>
  <c r="AA1895" i="1"/>
  <c r="T1896" i="1"/>
  <c r="U1896" i="1"/>
  <c r="AC1896" i="1" s="true"/>
  <c r="V1896" i="1"/>
  <c r="W1896" i="1"/>
  <c r="AB1896" i="1" s="true"/>
  <c r="X1896" i="1"/>
  <c r="Y1896" i="1"/>
  <c r="AA1896" i="1"/>
  <c r="T1897" i="1"/>
  <c r="U1897" i="1"/>
  <c r="V1897" i="1"/>
  <c r="W1897" i="1"/>
  <c r="AB1897" i="1" s="true"/>
  <c r="X1897" i="1"/>
  <c r="Y1897" i="1"/>
  <c r="AA1897" i="1"/>
  <c r="T1898" i="1"/>
  <c r="U1898" i="1"/>
  <c r="AC1898" i="1" s="true"/>
  <c r="V1898" i="1"/>
  <c r="W1898" i="1"/>
  <c r="AB1898" i="1" s="true"/>
  <c r="X1898" i="1"/>
  <c r="Y1898" i="1"/>
  <c r="AA1898" i="1"/>
  <c r="S1899" i="1"/>
  <c r="T1899" i="1"/>
  <c r="U1899" i="1"/>
  <c r="AC1899" i="1" s="true"/>
  <c r="V1899" i="1"/>
  <c r="W1899" i="1"/>
  <c r="AB1899" i="1" s="true"/>
  <c r="X1899" i="1"/>
  <c r="Y1899" i="1"/>
  <c r="AA1899" i="1"/>
  <c r="T1900" i="1"/>
  <c r="U1900" i="1"/>
  <c r="V1900" i="1"/>
  <c r="W1900" i="1"/>
  <c r="AB1900" i="1" s="true"/>
  <c r="X1900" i="1"/>
  <c r="Y1900" i="1"/>
  <c r="AA1900" i="1"/>
  <c r="T1901" i="1"/>
  <c r="U1901" i="1"/>
  <c r="V1901" i="1"/>
  <c r="W1901" i="1"/>
  <c r="AB1901" i="1" s="true"/>
  <c r="X1901" i="1"/>
  <c r="Y1901" i="1"/>
  <c r="AA1901" i="1"/>
  <c r="T1902" i="1"/>
  <c r="U1902" i="1"/>
  <c r="AC1902" i="1" s="true"/>
  <c r="V1902" i="1"/>
  <c r="W1902" i="1"/>
  <c r="AB1902" i="1" s="true"/>
  <c r="X1902" i="1"/>
  <c r="Y1902" i="1"/>
  <c r="AA1902" i="1"/>
  <c r="T1903" i="1"/>
  <c r="U1903" i="1"/>
  <c r="V1903" i="1"/>
  <c r="W1903" i="1"/>
  <c r="AB1903" i="1" s="true"/>
  <c r="X1903" i="1"/>
  <c r="Y1903" i="1"/>
  <c r="AA1903" i="1"/>
  <c r="T1904" i="1"/>
  <c r="U1904" i="1"/>
  <c r="AC1904" i="1" s="true"/>
  <c r="V1904" i="1"/>
  <c r="W1904" i="1"/>
  <c r="X1904" i="1"/>
  <c r="Y1904" i="1"/>
  <c r="AA1904" i="1"/>
  <c r="AB1904" i="1"/>
  <c r="T1905" i="1"/>
  <c r="U1905" i="1"/>
  <c r="S1905" i="1" s="true"/>
  <c r="V1905" i="1"/>
  <c r="W1905" i="1"/>
  <c r="X1905" i="1"/>
  <c r="Y1905" i="1"/>
  <c r="AA1905" i="1"/>
  <c r="AB1905" i="1"/>
  <c r="AC1905" i="1"/>
  <c r="AD1905" i="1" s="true"/>
  <c r="T1906" i="1"/>
  <c r="U1906" i="1"/>
  <c r="V1906" i="1"/>
  <c r="W1906" i="1"/>
  <c r="AB1906" i="1" s="true"/>
  <c r="X1906" i="1"/>
  <c r="Y1906" i="1"/>
  <c r="AA1906" i="1"/>
  <c r="T1907" i="1"/>
  <c r="U1907" i="1"/>
  <c r="S1907" i="1" s="true"/>
  <c r="V1907" i="1"/>
  <c r="W1907" i="1"/>
  <c r="AB1907" i="1" s="true"/>
  <c r="X1907" i="1"/>
  <c r="Y1907" i="1"/>
  <c r="AA1907" i="1"/>
  <c r="AC1907" i="1"/>
  <c r="T1908" i="1"/>
  <c r="U1908" i="1"/>
  <c r="V1908" i="1"/>
  <c r="W1908" i="1"/>
  <c r="AB1908" i="1" s="true"/>
  <c r="X1908" i="1"/>
  <c r="Y1908" i="1"/>
  <c r="AA1908" i="1"/>
  <c r="T1909" i="1"/>
  <c r="U1909" i="1"/>
  <c r="V1909" i="1"/>
  <c r="W1909" i="1"/>
  <c r="AB1909" i="1" s="true"/>
  <c r="X1909" i="1"/>
  <c r="Y1909" i="1"/>
  <c r="AA1909" i="1"/>
  <c r="T1910" i="1"/>
  <c r="U1910" i="1"/>
  <c r="S1910" i="1" s="true"/>
  <c r="V1910" i="1"/>
  <c r="W1910" i="1"/>
  <c r="AB1910" i="1" s="true"/>
  <c r="X1910" i="1"/>
  <c r="Y1910" i="1"/>
  <c r="AA1910" i="1"/>
  <c r="AC1910" i="1"/>
  <c r="T1911" i="1"/>
  <c r="U1911" i="1"/>
  <c r="V1911" i="1"/>
  <c r="W1911" i="1"/>
  <c r="AB1911" i="1" s="true"/>
  <c r="X1911" i="1"/>
  <c r="Y1911" i="1"/>
  <c r="AA1911" i="1"/>
  <c r="T1912" i="1"/>
  <c r="U1912" i="1"/>
  <c r="V1912" i="1"/>
  <c r="W1912" i="1"/>
  <c r="AB1912" i="1" s="true"/>
  <c r="X1912" i="1"/>
  <c r="Y1912" i="1"/>
  <c r="AA1912" i="1"/>
  <c r="S1913" i="1"/>
  <c r="T1913" i="1"/>
  <c r="U1913" i="1"/>
  <c r="V1913" i="1"/>
  <c r="W1913" i="1"/>
  <c r="AB1913" i="1" s="true"/>
  <c r="X1913" i="1"/>
  <c r="Y1913" i="1"/>
  <c r="AA1913" i="1"/>
  <c r="AC1913" i="1"/>
  <c r="AD1913" i="1" s="true"/>
  <c r="S1914" i="1"/>
  <c r="T1914" i="1"/>
  <c r="U1914" i="1"/>
  <c r="AC1914" i="1" s="true"/>
  <c r="AD1914" i="1" s="true"/>
  <c r="V1914" i="1"/>
  <c r="W1914" i="1"/>
  <c r="AB1914" i="1" s="true"/>
  <c r="X1914" i="1"/>
  <c r="Y1914" i="1"/>
  <c r="AA1914" i="1"/>
  <c r="T1915" i="1"/>
  <c r="U1915" i="1"/>
  <c r="V1915" i="1"/>
  <c r="W1915" i="1"/>
  <c r="AB1915" i="1" s="true"/>
  <c r="X1915" i="1"/>
  <c r="Y1915" i="1"/>
  <c r="AA1915" i="1"/>
  <c r="T1916" i="1"/>
  <c r="U1916" i="1"/>
  <c r="V1916" i="1"/>
  <c r="W1916" i="1"/>
  <c r="X1916" i="1"/>
  <c r="Y1916" i="1"/>
  <c r="AA1916" i="1"/>
  <c r="AB1916" i="1"/>
  <c r="T1917" i="1"/>
  <c r="U1917" i="1"/>
  <c r="V1917" i="1"/>
  <c r="W1917" i="1"/>
  <c r="X1917" i="1"/>
  <c r="Y1917" i="1"/>
  <c r="AA1917" i="1"/>
  <c r="AB1917" i="1"/>
  <c r="T1918" i="1"/>
  <c r="U1918" i="1"/>
  <c r="V1918" i="1"/>
  <c r="W1918" i="1"/>
  <c r="AB1918" i="1" s="true"/>
  <c r="X1918" i="1"/>
  <c r="Y1918" i="1"/>
  <c r="AA1918" i="1"/>
  <c r="T1919" i="1"/>
  <c r="U1919" i="1"/>
  <c r="S1919" i="1" s="true"/>
  <c r="V1919" i="1"/>
  <c r="W1919" i="1"/>
  <c r="AB1919" i="1" s="true"/>
  <c r="X1919" i="1"/>
  <c r="Y1919" i="1"/>
  <c r="AA1919" i="1"/>
  <c r="AC1919" i="1"/>
  <c r="T1920" i="1"/>
  <c r="U1920" i="1"/>
  <c r="V1920" i="1"/>
  <c r="W1920" i="1"/>
  <c r="X1920" i="1"/>
  <c r="Y1920" i="1"/>
  <c r="AA1920" i="1"/>
  <c r="AB1920" i="1"/>
  <c r="T1921" i="1"/>
  <c r="U1921" i="1"/>
  <c r="V1921" i="1"/>
  <c r="W1921" i="1"/>
  <c r="AB1921" i="1" s="true"/>
  <c r="X1921" i="1"/>
  <c r="Y1921" i="1"/>
  <c r="AA1921" i="1"/>
  <c r="T1922" i="1"/>
  <c r="U1922" i="1"/>
  <c r="V1922" i="1"/>
  <c r="W1922" i="1"/>
  <c r="AB1922" i="1" s="true"/>
  <c r="X1922" i="1"/>
  <c r="Y1922" i="1"/>
  <c r="AA1922" i="1"/>
  <c r="T1923" i="1"/>
  <c r="U1923" i="1"/>
  <c r="AC1923" i="1" s="true"/>
  <c r="V1923" i="1"/>
  <c r="W1923" i="1"/>
  <c r="AB1923" i="1" s="true"/>
  <c r="X1923" i="1"/>
  <c r="Y1923" i="1"/>
  <c r="AA1923" i="1"/>
  <c r="T1924" i="1"/>
  <c r="U1924" i="1"/>
  <c r="V1924" i="1"/>
  <c r="W1924" i="1"/>
  <c r="AB1924" i="1" s="true"/>
  <c r="X1924" i="1"/>
  <c r="Y1924" i="1"/>
  <c r="AA1924" i="1"/>
  <c r="T1925" i="1"/>
  <c r="U1925" i="1"/>
  <c r="V1925" i="1"/>
  <c r="W1925" i="1"/>
  <c r="AB1925" i="1" s="true"/>
  <c r="X1925" i="1"/>
  <c r="Y1925" i="1"/>
  <c r="AA1925" i="1"/>
  <c r="T1926" i="1"/>
  <c r="U1926" i="1"/>
  <c r="V1926" i="1"/>
  <c r="W1926" i="1"/>
  <c r="AB1926" i="1" s="true"/>
  <c r="X1926" i="1"/>
  <c r="Y1926" i="1"/>
  <c r="AA1926" i="1"/>
  <c r="T1927" i="1"/>
  <c r="U1927" i="1"/>
  <c r="AC1927" i="1" s="true"/>
  <c r="V1927" i="1"/>
  <c r="W1927" i="1"/>
  <c r="AB1927" i="1" s="true"/>
  <c r="X1927" i="1"/>
  <c r="Y1927" i="1"/>
  <c r="AA1927" i="1"/>
  <c r="T1928" i="1"/>
  <c r="U1928" i="1"/>
  <c r="AC1928" i="1" s="true"/>
  <c r="V1928" i="1"/>
  <c r="W1928" i="1"/>
  <c r="AB1928" i="1" s="true"/>
  <c r="X1928" i="1"/>
  <c r="Y1928" i="1"/>
  <c r="AA1928" i="1"/>
  <c r="T1929" i="1"/>
  <c r="U1929" i="1"/>
  <c r="V1929" i="1"/>
  <c r="W1929" i="1"/>
  <c r="AB1929" i="1" s="true"/>
  <c r="X1929" i="1"/>
  <c r="Y1929" i="1"/>
  <c r="AA1929" i="1"/>
  <c r="T1930" i="1"/>
  <c r="U1930" i="1"/>
  <c r="V1930" i="1"/>
  <c r="W1930" i="1"/>
  <c r="AB1930" i="1" s="true"/>
  <c r="X1930" i="1"/>
  <c r="Y1930" i="1"/>
  <c r="AA1930" i="1"/>
  <c r="T1931" i="1"/>
  <c r="U1931" i="1"/>
  <c r="V1931" i="1"/>
  <c r="W1931" i="1"/>
  <c r="AB1931" i="1" s="true"/>
  <c r="X1931" i="1"/>
  <c r="Y1931" i="1"/>
  <c r="AA1931" i="1"/>
  <c r="T1932" i="1"/>
  <c r="U1932" i="1"/>
  <c r="S1932" i="1" s="true"/>
  <c r="V1932" i="1"/>
  <c r="W1932" i="1"/>
  <c r="AB1932" i="1" s="true"/>
  <c r="X1932" i="1"/>
  <c r="Y1932" i="1"/>
  <c r="AA1932" i="1"/>
  <c r="AC1932" i="1"/>
  <c r="T1933" i="1"/>
  <c r="U1933" i="1"/>
  <c r="V1933" i="1"/>
  <c r="W1933" i="1"/>
  <c r="AB1933" i="1" s="true"/>
  <c r="X1933" i="1"/>
  <c r="Y1933" i="1"/>
  <c r="AA1933" i="1"/>
  <c r="T1934" i="1"/>
  <c r="U1934" i="1"/>
  <c r="V1934" i="1"/>
  <c r="W1934" i="1"/>
  <c r="AB1934" i="1" s="true"/>
  <c r="X1934" i="1"/>
  <c r="Y1934" i="1"/>
  <c r="AA1934" i="1"/>
  <c r="T1935" i="1"/>
  <c r="U1935" i="1"/>
  <c r="S1935" i="1" s="true"/>
  <c r="V1935" i="1"/>
  <c r="W1935" i="1"/>
  <c r="X1935" i="1"/>
  <c r="Y1935" i="1"/>
  <c r="AA1935" i="1"/>
  <c r="AB1935" i="1"/>
  <c r="AD1935" i="1" s="true"/>
  <c r="AC1935" i="1"/>
  <c r="T1936" i="1"/>
  <c r="U1936" i="1"/>
  <c r="S1936" i="1" s="true"/>
  <c r="V1936" i="1"/>
  <c r="W1936" i="1"/>
  <c r="X1936" i="1"/>
  <c r="Y1936" i="1"/>
  <c r="AA1936" i="1"/>
  <c r="AB1936" i="1"/>
  <c r="AC1936" i="1"/>
  <c r="S1937" i="1"/>
  <c r="T1937" i="1"/>
  <c r="U1937" i="1"/>
  <c r="V1937" i="1"/>
  <c r="W1937" i="1"/>
  <c r="AB1937" i="1" s="true"/>
  <c r="X1937" i="1"/>
  <c r="Y1937" i="1"/>
  <c r="AA1937" i="1"/>
  <c r="AC1937" i="1"/>
  <c r="AD1937" i="1" s="true"/>
  <c r="T1938" i="1"/>
  <c r="U1938" i="1"/>
  <c r="V1938" i="1"/>
  <c r="W1938" i="1"/>
  <c r="AB1938" i="1" s="true"/>
  <c r="X1938" i="1"/>
  <c r="Y1938" i="1"/>
  <c r="AA1938" i="1"/>
  <c r="T1939" i="1"/>
  <c r="U1939" i="1"/>
  <c r="V1939" i="1"/>
  <c r="W1939" i="1"/>
  <c r="AB1939" i="1" s="true"/>
  <c r="X1939" i="1"/>
  <c r="Y1939" i="1"/>
  <c r="AA1939" i="1"/>
  <c r="T1940" i="1"/>
  <c r="U1940" i="1"/>
  <c r="AC1940" i="1" s="true"/>
  <c r="V1940" i="1"/>
  <c r="W1940" i="1"/>
  <c r="AB1940" i="1" s="true"/>
  <c r="X1940" i="1"/>
  <c r="Y1940" i="1"/>
  <c r="AA1940" i="1"/>
  <c r="T1941" i="1"/>
  <c r="U1941" i="1"/>
  <c r="V1941" i="1"/>
  <c r="W1941" i="1"/>
  <c r="AB1941" i="1" s="true"/>
  <c r="X1941" i="1"/>
  <c r="Y1941" i="1"/>
  <c r="AA1941" i="1"/>
  <c r="T1942" i="1"/>
  <c r="U1942" i="1"/>
  <c r="V1942" i="1"/>
  <c r="W1942" i="1"/>
  <c r="AB1942" i="1" s="true"/>
  <c r="X1942" i="1"/>
  <c r="Y1942" i="1"/>
  <c r="AA1942" i="1"/>
  <c r="T1943" i="1"/>
  <c r="U1943" i="1"/>
  <c r="AC1943" i="1" s="true"/>
  <c r="AD1943" i="1" s="true"/>
  <c r="V1943" i="1"/>
  <c r="W1943" i="1"/>
  <c r="AB1943" i="1" s="true"/>
  <c r="X1943" i="1"/>
  <c r="Y1943" i="1"/>
  <c r="AA1943" i="1"/>
  <c r="T1944" i="1"/>
  <c r="U1944" i="1"/>
  <c r="V1944" i="1"/>
  <c r="W1944" i="1"/>
  <c r="AB1944" i="1" s="true"/>
  <c r="X1944" i="1"/>
  <c r="Y1944" i="1"/>
  <c r="AA1944" i="1"/>
  <c r="S1945" i="1"/>
  <c r="T1945" i="1"/>
  <c r="U1945" i="1"/>
  <c r="AC1945" i="1" s="true"/>
  <c r="V1945" i="1"/>
  <c r="W1945" i="1"/>
  <c r="AB1945" i="1" s="true"/>
  <c r="X1945" i="1"/>
  <c r="Y1945" i="1"/>
  <c r="AA1945" i="1"/>
  <c r="T1946" i="1"/>
  <c r="U1946" i="1"/>
  <c r="V1946" i="1"/>
  <c r="W1946" i="1"/>
  <c r="AB1946" i="1" s="true"/>
  <c r="X1946" i="1"/>
  <c r="Y1946" i="1"/>
  <c r="AA1946" i="1"/>
  <c r="T1947" i="1"/>
  <c r="U1947" i="1"/>
  <c r="S1947" i="1" s="true"/>
  <c r="V1947" i="1"/>
  <c r="W1947" i="1"/>
  <c r="X1947" i="1"/>
  <c r="Y1947" i="1"/>
  <c r="AA1947" i="1"/>
  <c r="AB1947" i="1"/>
  <c r="AC1947" i="1"/>
  <c r="AD1947" i="1" s="true"/>
  <c r="T1948" i="1"/>
  <c r="U1948" i="1"/>
  <c r="V1948" i="1"/>
  <c r="W1948" i="1"/>
  <c r="AB1948" i="1" s="true"/>
  <c r="X1948" i="1"/>
  <c r="Y1948" i="1"/>
  <c r="AA1948" i="1"/>
  <c r="T1949" i="1"/>
  <c r="U1949" i="1"/>
  <c r="V1949" i="1"/>
  <c r="W1949" i="1"/>
  <c r="AB1949" i="1" s="true"/>
  <c r="X1949" i="1"/>
  <c r="Y1949" i="1"/>
  <c r="AA1949" i="1"/>
  <c r="S1950" i="1"/>
  <c r="T1950" i="1"/>
  <c r="U1950" i="1"/>
  <c r="AC1950" i="1" s="true"/>
  <c r="V1950" i="1"/>
  <c r="W1950" i="1"/>
  <c r="AB1950" i="1" s="true"/>
  <c r="X1950" i="1"/>
  <c r="Y1950" i="1"/>
  <c r="AA1950" i="1"/>
  <c r="AD1950" i="1"/>
  <c r="S1951" i="1"/>
  <c r="T1951" i="1"/>
  <c r="U1951" i="1"/>
  <c r="AC1951" i="1" s="true"/>
  <c r="V1951" i="1"/>
  <c r="W1951" i="1"/>
  <c r="AB1951" i="1" s="true"/>
  <c r="X1951" i="1"/>
  <c r="Y1951" i="1"/>
  <c r="AA1951" i="1"/>
  <c r="S1952" i="1"/>
  <c r="T1952" i="1"/>
  <c r="U1952" i="1"/>
  <c r="AC1952" i="1" s="true"/>
  <c r="V1952" i="1"/>
  <c r="W1952" i="1"/>
  <c r="AB1952" i="1" s="true"/>
  <c r="X1952" i="1"/>
  <c r="Y1952" i="1"/>
  <c r="AA1952" i="1"/>
  <c r="T1953" i="1"/>
  <c r="U1953" i="1"/>
  <c r="S1953" i="1" s="true"/>
  <c r="V1953" i="1"/>
  <c r="W1953" i="1"/>
  <c r="X1953" i="1"/>
  <c r="Y1953" i="1"/>
  <c r="AA1953" i="1"/>
  <c r="AB1953" i="1"/>
  <c r="AC1953" i="1"/>
  <c r="T1954" i="1"/>
  <c r="U1954" i="1"/>
  <c r="S1954" i="1" s="true"/>
  <c r="V1954" i="1"/>
  <c r="W1954" i="1"/>
  <c r="AB1954" i="1" s="true"/>
  <c r="X1954" i="1"/>
  <c r="Y1954" i="1"/>
  <c r="AA1954" i="1"/>
  <c r="T1955" i="1"/>
  <c r="U1955" i="1"/>
  <c r="V1955" i="1"/>
  <c r="W1955" i="1"/>
  <c r="AB1955" i="1" s="true"/>
  <c r="X1955" i="1"/>
  <c r="Y1955" i="1"/>
  <c r="AA1955" i="1"/>
  <c r="T1956" i="1"/>
  <c r="U1956" i="1"/>
  <c r="AC1956" i="1" s="true"/>
  <c r="AD1956" i="1" s="true"/>
  <c r="V1956" i="1"/>
  <c r="W1956" i="1"/>
  <c r="AB1956" i="1" s="true"/>
  <c r="X1956" i="1"/>
  <c r="Y1956" i="1"/>
  <c r="AA1956" i="1"/>
  <c r="T1957" i="1"/>
  <c r="U1957" i="1"/>
  <c r="AC1957" i="1" s="true"/>
  <c r="V1957" i="1"/>
  <c r="W1957" i="1"/>
  <c r="AB1957" i="1" s="true"/>
  <c r="X1957" i="1"/>
  <c r="Y1957" i="1"/>
  <c r="AA1957" i="1"/>
  <c r="T1958" i="1"/>
  <c r="U1958" i="1"/>
  <c r="V1958" i="1"/>
  <c r="W1958" i="1"/>
  <c r="X1958" i="1"/>
  <c r="Y1958" i="1"/>
  <c r="AA1958" i="1"/>
  <c r="AB1958" i="1"/>
  <c r="T1959" i="1"/>
  <c r="U1959" i="1"/>
  <c r="V1959" i="1"/>
  <c r="W1959" i="1"/>
  <c r="AB1959" i="1" s="true"/>
  <c r="X1959" i="1"/>
  <c r="Y1959" i="1"/>
  <c r="AA1959" i="1"/>
  <c r="T1960" i="1"/>
  <c r="U1960" i="1"/>
  <c r="V1960" i="1"/>
  <c r="W1960" i="1"/>
  <c r="AB1960" i="1" s="true"/>
  <c r="X1960" i="1"/>
  <c r="Y1960" i="1"/>
  <c r="AA1960" i="1"/>
  <c r="T1961" i="1"/>
  <c r="U1961" i="1"/>
  <c r="V1961" i="1"/>
  <c r="W1961" i="1"/>
  <c r="AB1961" i="1" s="true"/>
  <c r="X1961" i="1"/>
  <c r="Y1961" i="1"/>
  <c r="AA1961" i="1"/>
  <c r="T1962" i="1"/>
  <c r="U1962" i="1"/>
  <c r="V1962" i="1"/>
  <c r="W1962" i="1"/>
  <c r="AB1962" i="1" s="true"/>
  <c r="X1962" i="1"/>
  <c r="Y1962" i="1"/>
  <c r="AA1962" i="1"/>
  <c r="T1963" i="1"/>
  <c r="U1963" i="1"/>
  <c r="V1963" i="1"/>
  <c r="W1963" i="1"/>
  <c r="AB1963" i="1" s="true"/>
  <c r="X1963" i="1"/>
  <c r="Y1963" i="1"/>
  <c r="AA1963" i="1"/>
  <c r="T1964" i="1"/>
  <c r="U1964" i="1"/>
  <c r="V1964" i="1"/>
  <c r="W1964" i="1"/>
  <c r="X1964" i="1"/>
  <c r="Y1964" i="1"/>
  <c r="AA1964" i="1"/>
  <c r="AB1964" i="1"/>
  <c r="T1965" i="1"/>
  <c r="U1965" i="1"/>
  <c r="V1965" i="1"/>
  <c r="W1965" i="1"/>
  <c r="AB1965" i="1" s="true"/>
  <c r="X1965" i="1"/>
  <c r="Y1965" i="1"/>
  <c r="AA1965" i="1"/>
  <c r="T1966" i="1"/>
  <c r="U1966" i="1"/>
  <c r="V1966" i="1"/>
  <c r="W1966" i="1"/>
  <c r="AB1966" i="1" s="true"/>
  <c r="X1966" i="1"/>
  <c r="Y1966" i="1"/>
  <c r="AA1966" i="1"/>
  <c r="T1967" i="1"/>
  <c r="U1967" i="1"/>
  <c r="V1967" i="1"/>
  <c r="W1967" i="1"/>
  <c r="X1967" i="1"/>
  <c r="Y1967" i="1"/>
  <c r="AA1967" i="1"/>
  <c r="AB1967" i="1"/>
  <c r="T1968" i="1"/>
  <c r="U1968" i="1"/>
  <c r="V1968" i="1"/>
  <c r="W1968" i="1"/>
  <c r="AB1968" i="1" s="true"/>
  <c r="X1968" i="1"/>
  <c r="Y1968" i="1"/>
  <c r="AA1968" i="1"/>
  <c r="T1969" i="1"/>
  <c r="U1969" i="1"/>
  <c r="AC1969" i="1" s="true"/>
  <c r="V1969" i="1"/>
  <c r="W1969" i="1"/>
  <c r="AB1969" i="1" s="true"/>
  <c r="X1969" i="1"/>
  <c r="Y1969" i="1"/>
  <c r="AA1969" i="1"/>
  <c r="T1970" i="1"/>
  <c r="U1970" i="1"/>
  <c r="V1970" i="1"/>
  <c r="W1970" i="1"/>
  <c r="AB1970" i="1" s="true"/>
  <c r="X1970" i="1"/>
  <c r="Y1970" i="1"/>
  <c r="AA1970" i="1"/>
  <c r="T1971" i="1"/>
  <c r="U1971" i="1"/>
  <c r="V1971" i="1"/>
  <c r="W1971" i="1"/>
  <c r="AB1971" i="1" s="true"/>
  <c r="X1971" i="1"/>
  <c r="Y1971" i="1"/>
  <c r="AA1971" i="1"/>
  <c r="T1972" i="1"/>
  <c r="U1972" i="1"/>
  <c r="S1972" i="1" s="true"/>
  <c r="V1972" i="1"/>
  <c r="W1972" i="1"/>
  <c r="X1972" i="1"/>
  <c r="Y1972" i="1"/>
  <c r="AA1972" i="1"/>
  <c r="AB1972" i="1"/>
  <c r="AC1972" i="1"/>
  <c r="T1973" i="1"/>
  <c r="U1973" i="1"/>
  <c r="AC1973" i="1" s="true"/>
  <c r="V1973" i="1"/>
  <c r="W1973" i="1"/>
  <c r="AB1973" i="1" s="true"/>
  <c r="X1973" i="1"/>
  <c r="Y1973" i="1"/>
  <c r="AA1973" i="1"/>
  <c r="AD1973" i="1"/>
  <c r="S1974" i="1"/>
  <c r="T1974" i="1"/>
  <c r="U1974" i="1"/>
  <c r="AC1974" i="1" s="true"/>
  <c r="AD1974" i="1" s="true"/>
  <c r="V1974" i="1"/>
  <c r="W1974" i="1"/>
  <c r="AB1974" i="1" s="true"/>
  <c r="X1974" i="1"/>
  <c r="Y1974" i="1"/>
  <c r="AA1974" i="1"/>
  <c r="T1975" i="1"/>
  <c r="U1975" i="1"/>
  <c r="V1975" i="1"/>
  <c r="W1975" i="1"/>
  <c r="AB1975" i="1" s="true"/>
  <c r="X1975" i="1"/>
  <c r="Y1975" i="1"/>
  <c r="AA1975" i="1"/>
  <c r="T1976" i="1"/>
  <c r="U1976" i="1"/>
  <c r="S1976" i="1" s="true"/>
  <c r="V1976" i="1"/>
  <c r="W1976" i="1"/>
  <c r="X1976" i="1"/>
  <c r="Y1976" i="1"/>
  <c r="AA1976" i="1"/>
  <c r="AB1976" i="1"/>
  <c r="AC1976" i="1"/>
  <c r="T1977" i="1"/>
  <c r="U1977" i="1"/>
  <c r="V1977" i="1"/>
  <c r="W1977" i="1"/>
  <c r="AB1977" i="1" s="true"/>
  <c r="X1977" i="1"/>
  <c r="Y1977" i="1"/>
  <c r="AA1977" i="1"/>
  <c r="T1978" i="1"/>
  <c r="U1978" i="1"/>
  <c r="S1978" i="1" s="true"/>
  <c r="V1978" i="1"/>
  <c r="W1978" i="1"/>
  <c r="AB1978" i="1" s="true"/>
  <c r="X1978" i="1"/>
  <c r="Y1978" i="1"/>
  <c r="AA1978" i="1"/>
  <c r="T1979" i="1"/>
  <c r="U1979" i="1"/>
  <c r="S1979" i="1" s="true"/>
  <c r="V1979" i="1"/>
  <c r="W1979" i="1"/>
  <c r="AB1979" i="1" s="true"/>
  <c r="X1979" i="1"/>
  <c r="Y1979" i="1"/>
  <c r="AA1979" i="1"/>
  <c r="AC1979" i="1"/>
  <c r="AD1979" i="1" s="true"/>
  <c r="S1980" i="1"/>
  <c r="T1980" i="1"/>
  <c r="U1980" i="1"/>
  <c r="AC1980" i="1" s="true"/>
  <c r="V1980" i="1"/>
  <c r="W1980" i="1"/>
  <c r="AB1980" i="1" s="true"/>
  <c r="X1980" i="1"/>
  <c r="Y1980" i="1"/>
  <c r="AA1980" i="1"/>
  <c r="T1981" i="1"/>
  <c r="U1981" i="1"/>
  <c r="AC1981" i="1" s="true"/>
  <c r="V1981" i="1"/>
  <c r="W1981" i="1"/>
  <c r="AB1981" i="1" s="true"/>
  <c r="X1981" i="1"/>
  <c r="Y1981" i="1"/>
  <c r="AA1981" i="1"/>
  <c r="T1982" i="1"/>
  <c r="U1982" i="1"/>
  <c r="V1982" i="1"/>
  <c r="W1982" i="1"/>
  <c r="X1982" i="1"/>
  <c r="Y1982" i="1"/>
  <c r="AA1982" i="1"/>
  <c r="AB1982" i="1"/>
  <c r="T1983" i="1"/>
  <c r="U1983" i="1"/>
  <c r="V1983" i="1"/>
  <c r="W1983" i="1"/>
  <c r="AB1983" i="1" s="true"/>
  <c r="X1983" i="1"/>
  <c r="Y1983" i="1"/>
  <c r="AA1983" i="1"/>
  <c r="T1984" i="1"/>
  <c r="U1984" i="1"/>
  <c r="V1984" i="1"/>
  <c r="W1984" i="1"/>
  <c r="AB1984" i="1" s="true"/>
  <c r="X1984" i="1"/>
  <c r="Y1984" i="1"/>
  <c r="AA1984" i="1"/>
  <c r="T1985" i="1"/>
  <c r="U1985" i="1"/>
  <c r="V1985" i="1"/>
  <c r="W1985" i="1"/>
  <c r="AB1985" i="1" s="true"/>
  <c r="X1985" i="1"/>
  <c r="Y1985" i="1"/>
  <c r="AA1985" i="1"/>
  <c r="S1986" i="1"/>
  <c r="T1986" i="1"/>
  <c r="U1986" i="1"/>
  <c r="AC1986" i="1" s="true"/>
  <c r="V1986" i="1"/>
  <c r="W1986" i="1"/>
  <c r="AB1986" i="1" s="true"/>
  <c r="X1986" i="1"/>
  <c r="Y1986" i="1"/>
  <c r="AA1986" i="1"/>
  <c r="T1987" i="1"/>
  <c r="U1987" i="1"/>
  <c r="AC1987" i="1" s="true"/>
  <c r="V1987" i="1"/>
  <c r="W1987" i="1"/>
  <c r="AB1987" i="1" s="true"/>
  <c r="X1987" i="1"/>
  <c r="Y1987" i="1"/>
  <c r="AA1987" i="1"/>
  <c r="T1988" i="1"/>
  <c r="U1988" i="1"/>
  <c r="V1988" i="1"/>
  <c r="W1988" i="1"/>
  <c r="AB1988" i="1" s="true"/>
  <c r="X1988" i="1"/>
  <c r="Y1988" i="1"/>
  <c r="AA1988" i="1"/>
  <c r="T1989" i="1"/>
  <c r="U1989" i="1"/>
  <c r="V1989" i="1"/>
  <c r="W1989" i="1"/>
  <c r="AB1989" i="1" s="true"/>
  <c r="X1989" i="1"/>
  <c r="Y1989" i="1"/>
  <c r="AA1989" i="1"/>
  <c r="T1990" i="1"/>
  <c r="U1990" i="1"/>
  <c r="V1990" i="1"/>
  <c r="W1990" i="1"/>
  <c r="X1990" i="1"/>
  <c r="Y1990" i="1"/>
  <c r="AA1990" i="1"/>
  <c r="AB1990" i="1"/>
  <c r="T1991" i="1"/>
  <c r="U1991" i="1"/>
  <c r="V1991" i="1"/>
  <c r="W1991" i="1"/>
  <c r="AB1991" i="1" s="true"/>
  <c r="X1991" i="1"/>
  <c r="Y1991" i="1"/>
  <c r="AA1991" i="1"/>
  <c r="T1992" i="1"/>
  <c r="U1992" i="1"/>
  <c r="V1992" i="1"/>
  <c r="W1992" i="1"/>
  <c r="AB1992" i="1" s="true"/>
  <c r="X1992" i="1"/>
  <c r="Y1992" i="1"/>
  <c r="AA1992" i="1"/>
  <c r="T1993" i="1"/>
  <c r="U1993" i="1"/>
  <c r="V1993" i="1"/>
  <c r="W1993" i="1"/>
  <c r="X1993" i="1"/>
  <c r="Y1993" i="1"/>
  <c r="AA1993" i="1"/>
  <c r="AB1993" i="1"/>
  <c r="T1994" i="1"/>
  <c r="U1994" i="1"/>
  <c r="V1994" i="1"/>
  <c r="W1994" i="1"/>
  <c r="AB1994" i="1" s="true"/>
  <c r="X1994" i="1"/>
  <c r="Y1994" i="1"/>
  <c r="AA1994" i="1"/>
  <c r="S1995" i="1"/>
  <c r="T1995" i="1"/>
  <c r="U1995" i="1"/>
  <c r="AC1995" i="1" s="true"/>
  <c r="V1995" i="1"/>
  <c r="W1995" i="1"/>
  <c r="AB1995" i="1" s="true"/>
  <c r="X1995" i="1"/>
  <c r="Y1995" i="1"/>
  <c r="AA1995" i="1"/>
  <c r="T1996" i="1"/>
  <c r="U1996" i="1"/>
  <c r="AC1996" i="1" s="true"/>
  <c r="V1996" i="1"/>
  <c r="W1996" i="1"/>
  <c r="AB1996" i="1" s="true"/>
  <c r="X1996" i="1"/>
  <c r="Y1996" i="1"/>
  <c r="AA1996" i="1"/>
  <c r="T1997" i="1"/>
  <c r="U1997" i="1"/>
  <c r="AC1997" i="1" s="true"/>
  <c r="V1997" i="1"/>
  <c r="W1997" i="1"/>
  <c r="AB1997" i="1" s="true"/>
  <c r="X1997" i="1"/>
  <c r="Y1997" i="1"/>
  <c r="AA1997" i="1"/>
  <c r="T1998" i="1"/>
  <c r="U1998" i="1"/>
  <c r="V1998" i="1"/>
  <c r="W1998" i="1"/>
  <c r="AB1998" i="1" s="true"/>
  <c r="X1998" i="1"/>
  <c r="Y1998" i="1"/>
  <c r="AA1998" i="1"/>
  <c r="T1999" i="1"/>
  <c r="U1999" i="1"/>
  <c r="V1999" i="1"/>
  <c r="W1999" i="1"/>
  <c r="AB1999" i="1" s="true"/>
  <c r="X1999" i="1"/>
  <c r="Y1999" i="1"/>
  <c r="AA1999" i="1"/>
  <c r="T2000" i="1"/>
  <c r="U2000" i="1"/>
  <c r="V2000" i="1"/>
  <c r="W2000" i="1"/>
  <c r="AB2000" i="1" s="true"/>
  <c r="X2000" i="1"/>
  <c r="Y2000" i="1"/>
  <c r="AA2000" i="1"/>
  <c r="T2001" i="1"/>
  <c r="U2001" i="1"/>
  <c r="V2001" i="1"/>
  <c r="W2001" i="1"/>
  <c r="AB2001" i="1" s="true"/>
  <c r="X2001" i="1"/>
  <c r="Y2001" i="1"/>
  <c r="AA2001" i="1"/>
  <c r="T2002" i="1"/>
  <c r="U2002" i="1"/>
  <c r="V2002" i="1"/>
  <c r="W2002" i="1"/>
  <c r="X2002" i="1"/>
  <c r="Y2002" i="1"/>
  <c r="AA2002" i="1"/>
  <c r="AB2002" i="1"/>
  <c r="T2003" i="1"/>
  <c r="U2003" i="1"/>
  <c r="V2003" i="1"/>
  <c r="W2003" i="1"/>
  <c r="AB2003" i="1" s="true"/>
  <c r="X2003" i="1"/>
  <c r="Y2003" i="1"/>
  <c r="AA2003" i="1"/>
  <c r="T2004" i="1"/>
  <c r="U2004" i="1"/>
  <c r="V2004" i="1"/>
  <c r="W2004" i="1"/>
  <c r="AB2004" i="1" s="true"/>
  <c r="X2004" i="1"/>
  <c r="Y2004" i="1"/>
  <c r="AA2004" i="1"/>
  <c r="S2005" i="1"/>
  <c r="T2005" i="1"/>
  <c r="U2005" i="1"/>
  <c r="AC2005" i="1" s="true"/>
  <c r="V2005" i="1"/>
  <c r="W2005" i="1"/>
  <c r="AB2005" i="1" s="true"/>
  <c r="AD2005" i="1" s="true"/>
  <c r="X2005" i="1"/>
  <c r="Y2005" i="1"/>
  <c r="AA2005" i="1"/>
  <c r="T2006" i="1"/>
  <c r="U2006" i="1"/>
  <c r="V2006" i="1"/>
  <c r="W2006" i="1"/>
  <c r="AB2006" i="1" s="true"/>
  <c r="X2006" i="1"/>
  <c r="Y2006" i="1"/>
  <c r="AA2006" i="1"/>
  <c r="T2007" i="1"/>
  <c r="U2007" i="1"/>
  <c r="V2007" i="1"/>
  <c r="W2007" i="1"/>
  <c r="X2007" i="1"/>
  <c r="Y2007" i="1"/>
  <c r="AA2007" i="1"/>
  <c r="AB2007" i="1"/>
  <c r="T2008" i="1"/>
  <c r="U2008" i="1"/>
  <c r="V2008" i="1"/>
  <c r="W2008" i="1"/>
  <c r="AB2008" i="1" s="true"/>
  <c r="X2008" i="1"/>
  <c r="Y2008" i="1"/>
  <c r="AA2008" i="1"/>
  <c r="T2009" i="1"/>
  <c r="U2009" i="1"/>
  <c r="AC2009" i="1" s="true"/>
  <c r="AD2009" i="1" s="true"/>
  <c r="V2009" i="1"/>
  <c r="W2009" i="1"/>
  <c r="AB2009" i="1" s="true"/>
  <c r="X2009" i="1"/>
  <c r="Y2009" i="1"/>
  <c r="AA2009" i="1"/>
  <c r="T2010" i="1"/>
  <c r="U2010" i="1"/>
  <c r="V2010" i="1"/>
  <c r="W2010" i="1"/>
  <c r="AB2010" i="1" s="true"/>
  <c r="X2010" i="1"/>
  <c r="Y2010" i="1"/>
  <c r="AA2010" i="1"/>
  <c r="T2011" i="1"/>
  <c r="U2011" i="1"/>
  <c r="V2011" i="1"/>
  <c r="W2011" i="1"/>
  <c r="AB2011" i="1" s="true"/>
  <c r="X2011" i="1"/>
  <c r="Y2011" i="1"/>
  <c r="AA2011" i="1"/>
  <c r="T2012" i="1"/>
  <c r="U2012" i="1"/>
  <c r="S2012" i="1" s="true"/>
  <c r="V2012" i="1"/>
  <c r="W2012" i="1"/>
  <c r="AB2012" i="1" s="true"/>
  <c r="X2012" i="1"/>
  <c r="Y2012" i="1"/>
  <c r="AA2012" i="1"/>
  <c r="AC2012" i="1"/>
  <c r="T2013" i="1"/>
  <c r="U2013" i="1"/>
  <c r="V2013" i="1"/>
  <c r="W2013" i="1"/>
  <c r="AB2013" i="1" s="true"/>
  <c r="X2013" i="1"/>
  <c r="Y2013" i="1"/>
  <c r="AA2013" i="1"/>
  <c r="T2014" i="1"/>
  <c r="U2014" i="1"/>
  <c r="AC2014" i="1" s="true"/>
  <c r="V2014" i="1"/>
  <c r="W2014" i="1"/>
  <c r="AB2014" i="1" s="true"/>
  <c r="X2014" i="1"/>
  <c r="Y2014" i="1"/>
  <c r="AA2014" i="1"/>
  <c r="T2015" i="1"/>
  <c r="U2015" i="1"/>
  <c r="V2015" i="1"/>
  <c r="W2015" i="1"/>
  <c r="AB2015" i="1" s="true"/>
  <c r="X2015" i="1"/>
  <c r="Y2015" i="1"/>
  <c r="AA2015" i="1"/>
  <c r="T2016" i="1"/>
  <c r="U2016" i="1"/>
  <c r="S2016" i="1" s="true"/>
  <c r="V2016" i="1"/>
  <c r="W2016" i="1"/>
  <c r="AB2016" i="1" s="true"/>
  <c r="X2016" i="1"/>
  <c r="Y2016" i="1"/>
  <c r="AA2016" i="1"/>
  <c r="AC2016" i="1"/>
  <c r="T2017" i="1"/>
  <c r="U2017" i="1"/>
  <c r="V2017" i="1"/>
  <c r="W2017" i="1"/>
  <c r="X2017" i="1"/>
  <c r="Y2017" i="1"/>
  <c r="AA2017" i="1"/>
  <c r="AB2017" i="1"/>
  <c r="T2018" i="1"/>
  <c r="U2018" i="1"/>
  <c r="AC2018" i="1" s="true"/>
  <c r="V2018" i="1"/>
  <c r="W2018" i="1"/>
  <c r="AB2018" i="1" s="true"/>
  <c r="X2018" i="1"/>
  <c r="Y2018" i="1"/>
  <c r="AA2018" i="1"/>
  <c r="T2019" i="1"/>
  <c r="U2019" i="1"/>
  <c r="V2019" i="1"/>
  <c r="W2019" i="1"/>
  <c r="AB2019" i="1" s="true"/>
  <c r="X2019" i="1"/>
  <c r="Y2019" i="1"/>
  <c r="AA2019" i="1"/>
  <c r="T2020" i="1"/>
  <c r="U2020" i="1"/>
  <c r="V2020" i="1"/>
  <c r="W2020" i="1"/>
  <c r="AB2020" i="1" s="true"/>
  <c r="X2020" i="1"/>
  <c r="Y2020" i="1"/>
  <c r="AA2020" i="1"/>
  <c r="S2021" i="1"/>
  <c r="T2021" i="1"/>
  <c r="U2021" i="1"/>
  <c r="AC2021" i="1" s="true"/>
  <c r="V2021" i="1"/>
  <c r="W2021" i="1"/>
  <c r="AB2021" i="1" s="true"/>
  <c r="X2021" i="1"/>
  <c r="Y2021" i="1"/>
  <c r="AA2021" i="1"/>
  <c r="T2022" i="1"/>
  <c r="U2022" i="1"/>
  <c r="V2022" i="1"/>
  <c r="W2022" i="1"/>
  <c r="AB2022" i="1" s="true"/>
  <c r="X2022" i="1"/>
  <c r="Y2022" i="1"/>
  <c r="AA2022" i="1"/>
  <c r="T2023" i="1"/>
  <c r="U2023" i="1"/>
  <c r="S2023" i="1" s="true"/>
  <c r="V2023" i="1"/>
  <c r="W2023" i="1"/>
  <c r="X2023" i="1"/>
  <c r="Y2023" i="1"/>
  <c r="AA2023" i="1"/>
  <c r="AB2023" i="1"/>
  <c r="AC2023" i="1"/>
  <c r="S2024" i="1"/>
  <c r="T2024" i="1"/>
  <c r="U2024" i="1"/>
  <c r="AC2024" i="1" s="true"/>
  <c r="V2024" i="1"/>
  <c r="W2024" i="1"/>
  <c r="AB2024" i="1" s="true"/>
  <c r="X2024" i="1"/>
  <c r="Y2024" i="1"/>
  <c r="AA2024" i="1"/>
  <c r="AD2024" i="1"/>
  <c r="T2025" i="1"/>
  <c r="U2025" i="1"/>
  <c r="V2025" i="1"/>
  <c r="W2025" i="1"/>
  <c r="AB2025" i="1" s="true"/>
  <c r="X2025" i="1"/>
  <c r="Y2025" i="1"/>
  <c r="AA2025" i="1"/>
  <c r="S2026" i="1"/>
  <c r="T2026" i="1"/>
  <c r="U2026" i="1"/>
  <c r="AC2026" i="1" s="true"/>
  <c r="V2026" i="1"/>
  <c r="W2026" i="1"/>
  <c r="AB2026" i="1" s="true"/>
  <c r="X2026" i="1"/>
  <c r="Y2026" i="1"/>
  <c r="AA2026" i="1"/>
  <c r="S2027" i="1"/>
  <c r="T2027" i="1"/>
  <c r="U2027" i="1"/>
  <c r="V2027" i="1"/>
  <c r="W2027" i="1"/>
  <c r="AB2027" i="1" s="true"/>
  <c r="X2027" i="1"/>
  <c r="Y2027" i="1"/>
  <c r="AA2027" i="1"/>
  <c r="AC2027" i="1"/>
  <c r="T2028" i="1"/>
  <c r="U2028" i="1"/>
  <c r="V2028" i="1"/>
  <c r="W2028" i="1"/>
  <c r="AB2028" i="1" s="true"/>
  <c r="X2028" i="1"/>
  <c r="Y2028" i="1"/>
  <c r="AA2028" i="1"/>
  <c r="S2029" i="1"/>
  <c r="T2029" i="1"/>
  <c r="U2029" i="1"/>
  <c r="AC2029" i="1" s="true"/>
  <c r="V2029" i="1"/>
  <c r="W2029" i="1"/>
  <c r="AB2029" i="1" s="true"/>
  <c r="X2029" i="1"/>
  <c r="Y2029" i="1"/>
  <c r="AA2029" i="1"/>
  <c r="T2030" i="1"/>
  <c r="U2030" i="1"/>
  <c r="V2030" i="1"/>
  <c r="W2030" i="1"/>
  <c r="AB2030" i="1" s="true"/>
  <c r="X2030" i="1"/>
  <c r="Y2030" i="1"/>
  <c r="AA2030" i="1"/>
  <c r="T2031" i="1"/>
  <c r="U2031" i="1"/>
  <c r="V2031" i="1"/>
  <c r="W2031" i="1"/>
  <c r="AB2031" i="1" s="true"/>
  <c r="X2031" i="1"/>
  <c r="Y2031" i="1"/>
  <c r="AA2031" i="1"/>
  <c r="T2032" i="1"/>
  <c r="U2032" i="1"/>
  <c r="V2032" i="1"/>
  <c r="W2032" i="1"/>
  <c r="AB2032" i="1" s="true"/>
  <c r="X2032" i="1"/>
  <c r="Y2032" i="1"/>
  <c r="AA2032" i="1"/>
  <c r="T2033" i="1"/>
  <c r="U2033" i="1"/>
  <c r="V2033" i="1"/>
  <c r="W2033" i="1"/>
  <c r="AB2033" i="1" s="true"/>
  <c r="X2033" i="1"/>
  <c r="Y2033" i="1"/>
  <c r="AA2033" i="1"/>
  <c r="T2034" i="1"/>
  <c r="U2034" i="1"/>
  <c r="AC2034" i="1" s="true"/>
  <c r="V2034" i="1"/>
  <c r="W2034" i="1"/>
  <c r="AB2034" i="1" s="true"/>
  <c r="X2034" i="1"/>
  <c r="Y2034" i="1"/>
  <c r="AA2034" i="1"/>
  <c r="T2035" i="1"/>
  <c r="U2035" i="1"/>
  <c r="V2035" i="1"/>
  <c r="W2035" i="1"/>
  <c r="X2035" i="1"/>
  <c r="Y2035" i="1"/>
  <c r="AA2035" i="1"/>
  <c r="AB2035" i="1"/>
  <c r="T2036" i="1"/>
  <c r="U2036" i="1"/>
  <c r="V2036" i="1"/>
  <c r="W2036" i="1"/>
  <c r="AB2036" i="1" s="true"/>
  <c r="X2036" i="1"/>
  <c r="Y2036" i="1"/>
  <c r="AA2036" i="1"/>
  <c r="T2037" i="1"/>
  <c r="U2037" i="1"/>
  <c r="V2037" i="1"/>
  <c r="W2037" i="1"/>
  <c r="AB2037" i="1" s="true"/>
  <c r="X2037" i="1"/>
  <c r="Y2037" i="1"/>
  <c r="AA2037" i="1"/>
  <c r="T2038" i="1"/>
  <c r="U2038" i="1"/>
  <c r="V2038" i="1"/>
  <c r="W2038" i="1"/>
  <c r="AB2038" i="1" s="true"/>
  <c r="X2038" i="1"/>
  <c r="Y2038" i="1"/>
  <c r="AA2038" i="1"/>
  <c r="S2039" i="1"/>
  <c r="T2039" i="1"/>
  <c r="U2039" i="1"/>
  <c r="V2039" i="1"/>
  <c r="W2039" i="1"/>
  <c r="AB2039" i="1" s="true"/>
  <c r="X2039" i="1"/>
  <c r="Y2039" i="1"/>
  <c r="AA2039" i="1"/>
  <c r="AC2039" i="1"/>
  <c r="T2040" i="1"/>
  <c r="U2040" i="1"/>
  <c r="V2040" i="1"/>
  <c r="W2040" i="1"/>
  <c r="AB2040" i="1" s="true"/>
  <c r="X2040" i="1"/>
  <c r="Y2040" i="1"/>
  <c r="AA2040" i="1"/>
  <c r="T2041" i="1"/>
  <c r="U2041" i="1"/>
  <c r="V2041" i="1"/>
  <c r="W2041" i="1"/>
  <c r="AB2041" i="1" s="true"/>
  <c r="X2041" i="1"/>
  <c r="Y2041" i="1"/>
  <c r="AA2041" i="1"/>
  <c r="S2042" i="1"/>
  <c r="T2042" i="1"/>
  <c r="U2042" i="1"/>
  <c r="V2042" i="1"/>
  <c r="W2042" i="1"/>
  <c r="AB2042" i="1" s="true"/>
  <c r="X2042" i="1"/>
  <c r="Y2042" i="1"/>
  <c r="AA2042" i="1"/>
  <c r="AC2042" i="1"/>
  <c r="T2043" i="1"/>
  <c r="U2043" i="1"/>
  <c r="S2043" i="1" s="true"/>
  <c r="V2043" i="1"/>
  <c r="W2043" i="1"/>
  <c r="X2043" i="1"/>
  <c r="Y2043" i="1"/>
  <c r="AA2043" i="1"/>
  <c r="AB2043" i="1"/>
  <c r="AC2043" i="1"/>
  <c r="AD2043" i="1" s="true"/>
  <c r="T2044" i="1"/>
  <c r="U2044" i="1"/>
  <c r="S2044" i="1" s="true"/>
  <c r="V2044" i="1"/>
  <c r="W2044" i="1"/>
  <c r="X2044" i="1"/>
  <c r="Y2044" i="1"/>
  <c r="AA2044" i="1"/>
  <c r="AB2044" i="1"/>
  <c r="AC2044" i="1"/>
  <c r="AD2044" i="1" s="true"/>
  <c r="T2045" i="1"/>
  <c r="U2045" i="1"/>
  <c r="AC2045" i="1" s="true"/>
  <c r="V2045" i="1"/>
  <c r="W2045" i="1"/>
  <c r="AB2045" i="1" s="true"/>
  <c r="X2045" i="1"/>
  <c r="Y2045" i="1"/>
  <c r="AA2045" i="1"/>
  <c r="T2046" i="1"/>
  <c r="U2046" i="1"/>
  <c r="V2046" i="1"/>
  <c r="W2046" i="1"/>
  <c r="AB2046" i="1" s="true"/>
  <c r="X2046" i="1"/>
  <c r="Y2046" i="1"/>
  <c r="AA2046" i="1"/>
  <c r="T2047" i="1"/>
  <c r="U2047" i="1"/>
  <c r="AC2047" i="1" s="true"/>
  <c r="V2047" i="1"/>
  <c r="W2047" i="1"/>
  <c r="AB2047" i="1" s="true"/>
  <c r="X2047" i="1"/>
  <c r="Y2047" i="1"/>
  <c r="AA2047" i="1"/>
  <c r="T2048" i="1"/>
  <c r="U2048" i="1"/>
  <c r="V2048" i="1"/>
  <c r="W2048" i="1"/>
  <c r="AB2048" i="1" s="true"/>
  <c r="X2048" i="1"/>
  <c r="Y2048" i="1"/>
  <c r="AA2048" i="1"/>
  <c r="T2049" i="1"/>
  <c r="U2049" i="1"/>
  <c r="S2049" i="1" s="true"/>
  <c r="V2049" i="1"/>
  <c r="W2049" i="1"/>
  <c r="AB2049" i="1" s="true"/>
  <c r="X2049" i="1"/>
  <c r="Y2049" i="1"/>
  <c r="AA2049" i="1"/>
  <c r="AC2049" i="1"/>
  <c r="T2050" i="1"/>
  <c r="U2050" i="1"/>
  <c r="V2050" i="1"/>
  <c r="W2050" i="1"/>
  <c r="X2050" i="1"/>
  <c r="Y2050" i="1"/>
  <c r="AA2050" i="1"/>
  <c r="AB2050" i="1"/>
  <c r="S2051" i="1"/>
  <c r="T2051" i="1"/>
  <c r="U2051" i="1"/>
  <c r="AC2051" i="1" s="true"/>
  <c r="V2051" i="1"/>
  <c r="W2051" i="1"/>
  <c r="AB2051" i="1" s="true"/>
  <c r="X2051" i="1"/>
  <c r="Y2051" i="1"/>
  <c r="AA2051" i="1"/>
  <c r="T2052" i="1"/>
  <c r="U2052" i="1"/>
  <c r="V2052" i="1"/>
  <c r="W2052" i="1"/>
  <c r="AB2052" i="1" s="true"/>
  <c r="X2052" i="1"/>
  <c r="Y2052" i="1"/>
  <c r="AA2052" i="1"/>
  <c r="T2053" i="1"/>
  <c r="U2053" i="1"/>
  <c r="V2053" i="1"/>
  <c r="W2053" i="1"/>
  <c r="AB2053" i="1" s="true"/>
  <c r="X2053" i="1"/>
  <c r="Y2053" i="1"/>
  <c r="AA2053" i="1"/>
  <c r="T2054" i="1"/>
  <c r="U2054" i="1"/>
  <c r="V2054" i="1"/>
  <c r="W2054" i="1"/>
  <c r="AB2054" i="1" s="true"/>
  <c r="X2054" i="1"/>
  <c r="Y2054" i="1"/>
  <c r="AA2054" i="1"/>
  <c r="T2055" i="1"/>
  <c r="U2055" i="1"/>
  <c r="AC2055" i="1" s="true"/>
  <c r="AD2055" i="1" s="true"/>
  <c r="V2055" i="1"/>
  <c r="W2055" i="1"/>
  <c r="AB2055" i="1" s="true"/>
  <c r="X2055" i="1"/>
  <c r="Y2055" i="1"/>
  <c r="AA2055" i="1"/>
  <c r="T2056" i="1"/>
  <c r="U2056" i="1"/>
  <c r="AC2056" i="1" s="true"/>
  <c r="V2056" i="1"/>
  <c r="W2056" i="1"/>
  <c r="AB2056" i="1" s="true"/>
  <c r="X2056" i="1"/>
  <c r="Y2056" i="1"/>
  <c r="AA2056" i="1"/>
  <c r="T2057" i="1"/>
  <c r="U2057" i="1"/>
  <c r="V2057" i="1"/>
  <c r="W2057" i="1"/>
  <c r="AB2057" i="1" s="true"/>
  <c r="X2057" i="1"/>
  <c r="Y2057" i="1"/>
  <c r="AA2057" i="1"/>
  <c r="T2058" i="1"/>
  <c r="U2058" i="1"/>
  <c r="V2058" i="1"/>
  <c r="W2058" i="1"/>
  <c r="AB2058" i="1" s="true"/>
  <c r="X2058" i="1"/>
  <c r="Y2058" i="1"/>
  <c r="AA2058" i="1"/>
  <c r="T2059" i="1"/>
  <c r="U2059" i="1"/>
  <c r="V2059" i="1"/>
  <c r="W2059" i="1"/>
  <c r="AB2059" i="1" s="true"/>
  <c r="X2059" i="1"/>
  <c r="Y2059" i="1"/>
  <c r="AA2059" i="1"/>
  <c r="S2060" i="1"/>
  <c r="T2060" i="1"/>
  <c r="U2060" i="1"/>
  <c r="V2060" i="1"/>
  <c r="W2060" i="1"/>
  <c r="X2060" i="1"/>
  <c r="Y2060" i="1"/>
  <c r="AA2060" i="1"/>
  <c r="AB2060" i="1"/>
  <c r="AC2060" i="1"/>
  <c r="AD2060" i="1" s="true"/>
  <c r="T2061" i="1"/>
  <c r="U2061" i="1"/>
  <c r="V2061" i="1"/>
  <c r="W2061" i="1"/>
  <c r="X2061" i="1"/>
  <c r="Y2061" i="1"/>
  <c r="AA2061" i="1"/>
  <c r="AB2061" i="1"/>
  <c r="T2062" i="1"/>
  <c r="U2062" i="1"/>
  <c r="V2062" i="1"/>
  <c r="W2062" i="1"/>
  <c r="AB2062" i="1" s="true"/>
  <c r="X2062" i="1"/>
  <c r="Y2062" i="1"/>
  <c r="AA2062" i="1"/>
  <c r="T2063" i="1"/>
  <c r="U2063" i="1"/>
  <c r="S2063" i="1" s="true"/>
  <c r="V2063" i="1"/>
  <c r="W2063" i="1"/>
  <c r="AB2063" i="1" s="true"/>
  <c r="X2063" i="1"/>
  <c r="Y2063" i="1"/>
  <c r="AA2063" i="1"/>
  <c r="AC2063" i="1"/>
  <c r="AD2063" i="1" s="true"/>
  <c r="T2064" i="1"/>
  <c r="U2064" i="1"/>
  <c r="AC2064" i="1" s="true"/>
  <c r="V2064" i="1"/>
  <c r="W2064" i="1"/>
  <c r="AB2064" i="1" s="true"/>
  <c r="X2064" i="1"/>
  <c r="Y2064" i="1"/>
  <c r="AA2064" i="1"/>
  <c r="T2065" i="1"/>
  <c r="U2065" i="1"/>
  <c r="V2065" i="1"/>
  <c r="W2065" i="1"/>
  <c r="AB2065" i="1" s="true"/>
  <c r="X2065" i="1"/>
  <c r="Y2065" i="1"/>
  <c r="AA2065" i="1"/>
  <c r="T2066" i="1"/>
  <c r="U2066" i="1"/>
  <c r="V2066" i="1"/>
  <c r="W2066" i="1"/>
  <c r="X2066" i="1"/>
  <c r="Y2066" i="1"/>
  <c r="AA2066" i="1"/>
  <c r="AB2066" i="1"/>
  <c r="T2067" i="1"/>
  <c r="U2067" i="1"/>
  <c r="V2067" i="1"/>
  <c r="W2067" i="1"/>
  <c r="X2067" i="1"/>
  <c r="Y2067" i="1"/>
  <c r="AA2067" i="1"/>
  <c r="AB2067" i="1"/>
  <c r="T2068" i="1"/>
  <c r="U2068" i="1"/>
  <c r="V2068" i="1"/>
  <c r="W2068" i="1"/>
  <c r="AB2068" i="1" s="true"/>
  <c r="X2068" i="1"/>
  <c r="Y2068" i="1"/>
  <c r="AA2068" i="1"/>
  <c r="T2069" i="1"/>
  <c r="U2069" i="1"/>
  <c r="V2069" i="1"/>
  <c r="W2069" i="1"/>
  <c r="AB2069" i="1" s="true"/>
  <c r="X2069" i="1"/>
  <c r="Y2069" i="1"/>
  <c r="AA2069" i="1"/>
  <c r="T2070" i="1"/>
  <c r="U2070" i="1"/>
  <c r="AC2070" i="1" s="true"/>
  <c r="V2070" i="1"/>
  <c r="W2070" i="1"/>
  <c r="AB2070" i="1" s="true"/>
  <c r="X2070" i="1"/>
  <c r="Y2070" i="1"/>
  <c r="AA2070" i="1"/>
  <c r="T2071" i="1"/>
  <c r="U2071" i="1"/>
  <c r="V2071" i="1"/>
  <c r="W2071" i="1"/>
  <c r="AB2071" i="1" s="true"/>
  <c r="X2071" i="1"/>
  <c r="Y2071" i="1"/>
  <c r="AA2071" i="1"/>
  <c r="S2072" i="1"/>
  <c r="T2072" i="1"/>
  <c r="U2072" i="1"/>
  <c r="AC2072" i="1" s="true"/>
  <c r="V2072" i="1"/>
  <c r="W2072" i="1"/>
  <c r="AB2072" i="1" s="true"/>
  <c r="X2072" i="1"/>
  <c r="Y2072" i="1"/>
  <c r="AA2072" i="1"/>
  <c r="T2073" i="1"/>
  <c r="U2073" i="1"/>
  <c r="V2073" i="1"/>
  <c r="W2073" i="1"/>
  <c r="AB2073" i="1" s="true"/>
  <c r="X2073" i="1"/>
  <c r="Y2073" i="1"/>
  <c r="AA2073" i="1"/>
  <c r="T2074" i="1"/>
  <c r="U2074" i="1"/>
  <c r="V2074" i="1"/>
  <c r="W2074" i="1"/>
  <c r="AB2074" i="1" s="true"/>
  <c r="X2074" i="1"/>
  <c r="Y2074" i="1"/>
  <c r="AA2074" i="1"/>
  <c r="S2075" i="1"/>
  <c r="T2075" i="1"/>
  <c r="U2075" i="1"/>
  <c r="V2075" i="1"/>
  <c r="W2075" i="1"/>
  <c r="AB2075" i="1" s="true"/>
  <c r="X2075" i="1"/>
  <c r="Y2075" i="1"/>
  <c r="AA2075" i="1"/>
  <c r="AC2075" i="1"/>
  <c r="T2076" i="1"/>
  <c r="U2076" i="1"/>
  <c r="V2076" i="1"/>
  <c r="W2076" i="1"/>
  <c r="AB2076" i="1" s="true"/>
  <c r="X2076" i="1"/>
  <c r="Y2076" i="1"/>
  <c r="AA2076" i="1"/>
  <c r="T2077" i="1"/>
  <c r="U2077" i="1"/>
  <c r="V2077" i="1"/>
  <c r="W2077" i="1"/>
  <c r="AB2077" i="1" s="true"/>
  <c r="X2077" i="1"/>
  <c r="Y2077" i="1"/>
  <c r="AA2077" i="1"/>
  <c r="T2078" i="1"/>
  <c r="U2078" i="1"/>
  <c r="S2078" i="1" s="true"/>
  <c r="V2078" i="1"/>
  <c r="W2078" i="1"/>
  <c r="AB2078" i="1" s="true"/>
  <c r="X2078" i="1"/>
  <c r="Y2078" i="1"/>
  <c r="AA2078" i="1"/>
  <c r="AC2078" i="1"/>
  <c r="AD2078" i="1" s="true"/>
  <c r="T2079" i="1"/>
  <c r="U2079" i="1"/>
  <c r="S2079" i="1" s="true"/>
  <c r="V2079" i="1"/>
  <c r="W2079" i="1"/>
  <c r="X2079" i="1"/>
  <c r="Y2079" i="1"/>
  <c r="AA2079" i="1"/>
  <c r="AB2079" i="1"/>
  <c r="AC2079" i="1"/>
  <c r="T2080" i="1"/>
  <c r="U2080" i="1"/>
  <c r="V2080" i="1"/>
  <c r="W2080" i="1"/>
  <c r="X2080" i="1"/>
  <c r="Y2080" i="1"/>
  <c r="AA2080" i="1"/>
  <c r="AB2080" i="1"/>
  <c r="T2081" i="1"/>
  <c r="U2081" i="1"/>
  <c r="V2081" i="1"/>
  <c r="W2081" i="1"/>
  <c r="AB2081" i="1" s="true"/>
  <c r="X2081" i="1"/>
  <c r="Y2081" i="1"/>
  <c r="AA2081" i="1"/>
  <c r="T2082" i="1"/>
  <c r="U2082" i="1"/>
  <c r="V2082" i="1"/>
  <c r="W2082" i="1"/>
  <c r="AB2082" i="1" s="true"/>
  <c r="X2082" i="1"/>
  <c r="Y2082" i="1"/>
  <c r="AA2082" i="1"/>
  <c r="S2083" i="1"/>
  <c r="T2083" i="1"/>
  <c r="U2083" i="1"/>
  <c r="AC2083" i="1" s="true"/>
  <c r="V2083" i="1"/>
  <c r="W2083" i="1"/>
  <c r="AB2083" i="1" s="true"/>
  <c r="X2083" i="1"/>
  <c r="Y2083" i="1"/>
  <c r="AA2083" i="1"/>
  <c r="T2084" i="1"/>
  <c r="U2084" i="1"/>
  <c r="V2084" i="1"/>
  <c r="W2084" i="1"/>
  <c r="AB2084" i="1" s="true"/>
  <c r="X2084" i="1"/>
  <c r="Y2084" i="1"/>
  <c r="AA2084" i="1"/>
  <c r="T2085" i="1"/>
  <c r="U2085" i="1"/>
  <c r="S2085" i="1" s="true"/>
  <c r="V2085" i="1"/>
  <c r="W2085" i="1"/>
  <c r="X2085" i="1"/>
  <c r="Y2085" i="1"/>
  <c r="AA2085" i="1"/>
  <c r="AB2085" i="1"/>
  <c r="AC2085" i="1"/>
  <c r="AD2085" i="1" s="true"/>
  <c r="T2086" i="1"/>
  <c r="U2086" i="1"/>
  <c r="V2086" i="1"/>
  <c r="W2086" i="1"/>
  <c r="AB2086" i="1" s="true"/>
  <c r="X2086" i="1"/>
  <c r="Y2086" i="1"/>
  <c r="AA2086" i="1"/>
  <c r="T2087" i="1"/>
  <c r="U2087" i="1"/>
  <c r="V2087" i="1"/>
  <c r="W2087" i="1"/>
  <c r="AB2087" i="1" s="true"/>
  <c r="X2087" i="1"/>
  <c r="Y2087" i="1"/>
  <c r="AA2087" i="1"/>
  <c r="T2088" i="1"/>
  <c r="U2088" i="1"/>
  <c r="V2088" i="1"/>
  <c r="W2088" i="1"/>
  <c r="X2088" i="1"/>
  <c r="Y2088" i="1"/>
  <c r="AA2088" i="1"/>
  <c r="AB2088" i="1"/>
  <c r="T2089" i="1"/>
  <c r="U2089" i="1"/>
  <c r="V2089" i="1"/>
  <c r="W2089" i="1"/>
  <c r="AB2089" i="1" s="true"/>
  <c r="X2089" i="1"/>
  <c r="Y2089" i="1"/>
  <c r="AA2089" i="1"/>
  <c r="T2090" i="1"/>
  <c r="U2090" i="1"/>
  <c r="AC2090" i="1" s="true"/>
  <c r="AD2090" i="1" s="true"/>
  <c r="V2090" i="1"/>
  <c r="W2090" i="1"/>
  <c r="AB2090" i="1" s="true"/>
  <c r="X2090" i="1"/>
  <c r="Y2090" i="1"/>
  <c r="AA2090" i="1"/>
  <c r="T2091" i="1"/>
  <c r="U2091" i="1"/>
  <c r="V2091" i="1"/>
  <c r="W2091" i="1"/>
  <c r="AB2091" i="1" s="true"/>
  <c r="X2091" i="1"/>
  <c r="Y2091" i="1"/>
  <c r="AA2091" i="1"/>
  <c r="T2092" i="1"/>
  <c r="U2092" i="1"/>
  <c r="V2092" i="1"/>
  <c r="W2092" i="1"/>
  <c r="AB2092" i="1" s="true"/>
  <c r="X2092" i="1"/>
  <c r="Y2092" i="1"/>
  <c r="AA2092" i="1"/>
  <c r="T2093" i="1"/>
  <c r="U2093" i="1"/>
  <c r="V2093" i="1"/>
  <c r="W2093" i="1"/>
  <c r="AB2093" i="1" s="true"/>
  <c r="X2093" i="1"/>
  <c r="Y2093" i="1"/>
  <c r="AA2093" i="1"/>
  <c r="T2094" i="1"/>
  <c r="U2094" i="1"/>
  <c r="V2094" i="1"/>
  <c r="W2094" i="1"/>
  <c r="AB2094" i="1" s="true"/>
  <c r="X2094" i="1"/>
  <c r="Y2094" i="1"/>
  <c r="AA2094" i="1"/>
  <c r="T2095" i="1"/>
  <c r="U2095" i="1"/>
  <c r="V2095" i="1"/>
  <c r="W2095" i="1"/>
  <c r="AB2095" i="1" s="true"/>
  <c r="X2095" i="1"/>
  <c r="Y2095" i="1"/>
  <c r="AA2095" i="1"/>
  <c r="T2096" i="1"/>
  <c r="U2096" i="1"/>
  <c r="V2096" i="1"/>
  <c r="W2096" i="1"/>
  <c r="AB2096" i="1" s="true"/>
  <c r="X2096" i="1"/>
  <c r="Y2096" i="1"/>
  <c r="AA2096" i="1"/>
  <c r="T2097" i="1"/>
  <c r="U2097" i="1"/>
  <c r="V2097" i="1"/>
  <c r="W2097" i="1"/>
  <c r="AB2097" i="1" s="true"/>
  <c r="X2097" i="1"/>
  <c r="Y2097" i="1"/>
  <c r="AA2097" i="1"/>
  <c r="T2098" i="1"/>
  <c r="U2098" i="1"/>
  <c r="V2098" i="1"/>
  <c r="W2098" i="1"/>
  <c r="AB2098" i="1" s="true"/>
  <c r="X2098" i="1"/>
  <c r="Y2098" i="1"/>
  <c r="AA2098" i="1"/>
  <c r="T2099" i="1"/>
  <c r="U2099" i="1"/>
  <c r="AC2099" i="1" s="true"/>
  <c r="V2099" i="1"/>
  <c r="W2099" i="1"/>
  <c r="AB2099" i="1" s="true"/>
  <c r="AD2099" i="1" s="true"/>
  <c r="X2099" i="1"/>
  <c r="Y2099" i="1"/>
  <c r="AA2099" i="1"/>
  <c r="T2100" i="1"/>
  <c r="U2100" i="1"/>
  <c r="V2100" i="1"/>
  <c r="W2100" i="1"/>
  <c r="AB2100" i="1" s="true"/>
  <c r="X2100" i="1"/>
  <c r="Y2100" i="1"/>
  <c r="AA2100" i="1"/>
  <c r="T2101" i="1"/>
  <c r="U2101" i="1"/>
  <c r="AC2101" i="1" s="true"/>
  <c r="V2101" i="1"/>
  <c r="W2101" i="1"/>
  <c r="AB2101" i="1" s="true"/>
  <c r="X2101" i="1"/>
  <c r="Y2101" i="1"/>
  <c r="AA2101" i="1"/>
  <c r="T2102" i="1"/>
  <c r="U2102" i="1"/>
  <c r="V2102" i="1"/>
  <c r="W2102" i="1"/>
  <c r="X2102" i="1"/>
  <c r="Y2102" i="1"/>
  <c r="AA2102" i="1"/>
  <c r="AB2102" i="1"/>
  <c r="T2103" i="1"/>
  <c r="U2103" i="1"/>
  <c r="V2103" i="1"/>
  <c r="W2103" i="1"/>
  <c r="AB2103" i="1" s="true"/>
  <c r="X2103" i="1"/>
  <c r="Y2103" i="1"/>
  <c r="AA2103" i="1"/>
  <c r="T2104" i="1"/>
  <c r="U2104" i="1"/>
  <c r="V2104" i="1"/>
  <c r="W2104" i="1"/>
  <c r="X2104" i="1"/>
  <c r="Y2104" i="1"/>
  <c r="AA2104" i="1"/>
  <c r="AB2104" i="1"/>
  <c r="T2105" i="1"/>
  <c r="U2105" i="1"/>
  <c r="S2105" i="1" s="true"/>
  <c r="V2105" i="1"/>
  <c r="W2105" i="1"/>
  <c r="AB2105" i="1" s="true"/>
  <c r="X2105" i="1"/>
  <c r="Y2105" i="1"/>
  <c r="AA2105" i="1"/>
  <c r="S2106" i="1"/>
  <c r="T2106" i="1"/>
  <c r="U2106" i="1"/>
  <c r="AC2106" i="1" s="true"/>
  <c r="V2106" i="1"/>
  <c r="W2106" i="1"/>
  <c r="AB2106" i="1" s="true"/>
  <c r="X2106" i="1"/>
  <c r="Y2106" i="1"/>
  <c r="AA2106" i="1"/>
  <c r="T2107" i="1"/>
  <c r="U2107" i="1"/>
  <c r="V2107" i="1"/>
  <c r="W2107" i="1"/>
  <c r="AB2107" i="1" s="true"/>
  <c r="X2107" i="1"/>
  <c r="Y2107" i="1"/>
  <c r="AA2107" i="1"/>
  <c r="T2108" i="1"/>
  <c r="U2108" i="1"/>
  <c r="V2108" i="1"/>
  <c r="W2108" i="1"/>
  <c r="AB2108" i="1" s="true"/>
  <c r="X2108" i="1"/>
  <c r="Y2108" i="1"/>
  <c r="AA2108" i="1"/>
  <c r="T2109" i="1"/>
  <c r="U2109" i="1"/>
  <c r="V2109" i="1"/>
  <c r="W2109" i="1"/>
  <c r="AB2109" i="1" s="true"/>
  <c r="X2109" i="1"/>
  <c r="Y2109" i="1"/>
  <c r="AA2109" i="1"/>
  <c r="T2110" i="1"/>
  <c r="U2110" i="1"/>
  <c r="V2110" i="1"/>
  <c r="W2110" i="1"/>
  <c r="AB2110" i="1" s="true"/>
  <c r="X2110" i="1"/>
  <c r="Y2110" i="1"/>
  <c r="AA2110" i="1"/>
  <c r="T2111" i="1"/>
  <c r="U2111" i="1"/>
  <c r="V2111" i="1"/>
  <c r="W2111" i="1"/>
  <c r="AB2111" i="1" s="true"/>
  <c r="X2111" i="1"/>
  <c r="Y2111" i="1"/>
  <c r="AA2111" i="1"/>
  <c r="T2112" i="1"/>
  <c r="U2112" i="1"/>
  <c r="S2112" i="1" s="true"/>
  <c r="V2112" i="1"/>
  <c r="W2112" i="1"/>
  <c r="AB2112" i="1" s="true"/>
  <c r="X2112" i="1"/>
  <c r="Y2112" i="1"/>
  <c r="AA2112" i="1"/>
  <c r="T2113" i="1"/>
  <c r="U2113" i="1"/>
  <c r="V2113" i="1"/>
  <c r="W2113" i="1"/>
  <c r="AB2113" i="1" s="true"/>
  <c r="X2113" i="1"/>
  <c r="Y2113" i="1"/>
  <c r="AA2113" i="1"/>
  <c r="T2114" i="1"/>
  <c r="U2114" i="1"/>
  <c r="V2114" i="1"/>
  <c r="W2114" i="1"/>
  <c r="X2114" i="1"/>
  <c r="Y2114" i="1"/>
  <c r="AA2114" i="1"/>
  <c r="AB2114" i="1"/>
  <c r="S2115" i="1"/>
  <c r="T2115" i="1"/>
  <c r="U2115" i="1"/>
  <c r="V2115" i="1"/>
  <c r="W2115" i="1"/>
  <c r="X2115" i="1"/>
  <c r="Y2115" i="1"/>
  <c r="AA2115" i="1"/>
  <c r="AB2115" i="1"/>
  <c r="AC2115" i="1"/>
  <c r="S2116" i="1"/>
  <c r="T2116" i="1"/>
  <c r="U2116" i="1"/>
  <c r="AC2116" i="1" s="true"/>
  <c r="V2116" i="1"/>
  <c r="W2116" i="1"/>
  <c r="X2116" i="1"/>
  <c r="Y2116" i="1"/>
  <c r="AA2116" i="1"/>
  <c r="AB2116" i="1"/>
  <c r="AD2116" i="1" s="true"/>
  <c r="T2117" i="1"/>
  <c r="U2117" i="1"/>
  <c r="V2117" i="1"/>
  <c r="W2117" i="1"/>
  <c r="AB2117" i="1" s="true"/>
  <c r="X2117" i="1"/>
  <c r="Y2117" i="1"/>
  <c r="AA2117" i="1"/>
  <c r="T2118" i="1"/>
  <c r="U2118" i="1"/>
  <c r="V2118" i="1"/>
  <c r="W2118" i="1"/>
  <c r="AB2118" i="1" s="true"/>
  <c r="X2118" i="1"/>
  <c r="Y2118" i="1"/>
  <c r="AA2118" i="1"/>
  <c r="T2119" i="1"/>
  <c r="U2119" i="1"/>
  <c r="V2119" i="1"/>
  <c r="W2119" i="1"/>
  <c r="AB2119" i="1" s="true"/>
  <c r="X2119" i="1"/>
  <c r="Y2119" i="1"/>
  <c r="AA2119" i="1"/>
  <c r="T2120" i="1"/>
  <c r="U2120" i="1"/>
  <c r="V2120" i="1"/>
  <c r="W2120" i="1"/>
  <c r="AB2120" i="1" s="true"/>
  <c r="X2120" i="1"/>
  <c r="Y2120" i="1"/>
  <c r="AA2120" i="1"/>
  <c r="T2121" i="1"/>
  <c r="U2121" i="1"/>
  <c r="S2121" i="1" s="true"/>
  <c r="V2121" i="1"/>
  <c r="W2121" i="1"/>
  <c r="AB2121" i="1" s="true"/>
  <c r="X2121" i="1"/>
  <c r="Y2121" i="1"/>
  <c r="AA2121" i="1"/>
  <c r="AC2121" i="1"/>
  <c r="AD2121" i="1" s="true"/>
  <c r="T2122" i="1"/>
  <c r="U2122" i="1"/>
  <c r="V2122" i="1"/>
  <c r="W2122" i="1"/>
  <c r="X2122" i="1"/>
  <c r="Y2122" i="1"/>
  <c r="AA2122" i="1"/>
  <c r="AB2122" i="1"/>
  <c r="T2123" i="1"/>
  <c r="U2123" i="1"/>
  <c r="V2123" i="1"/>
  <c r="W2123" i="1"/>
  <c r="AB2123" i="1" s="true"/>
  <c r="X2123" i="1"/>
  <c r="Y2123" i="1"/>
  <c r="AA2123" i="1"/>
  <c r="S2124" i="1"/>
  <c r="T2124" i="1"/>
  <c r="U2124" i="1"/>
  <c r="AC2124" i="1" s="true"/>
  <c r="V2124" i="1"/>
  <c r="W2124" i="1"/>
  <c r="AB2124" i="1" s="true"/>
  <c r="X2124" i="1"/>
  <c r="Y2124" i="1"/>
  <c r="AA2124" i="1"/>
  <c r="T2125" i="1"/>
  <c r="U2125" i="1"/>
  <c r="V2125" i="1"/>
  <c r="W2125" i="1"/>
  <c r="AB2125" i="1" s="true"/>
  <c r="X2125" i="1"/>
  <c r="Y2125" i="1"/>
  <c r="AA2125" i="1"/>
  <c r="T2126" i="1"/>
  <c r="U2126" i="1"/>
  <c r="S2126" i="1" s="true"/>
  <c r="V2126" i="1"/>
  <c r="W2126" i="1"/>
  <c r="AB2126" i="1" s="true"/>
  <c r="X2126" i="1"/>
  <c r="Y2126" i="1"/>
  <c r="AA2126" i="1"/>
  <c r="AC2126" i="1"/>
  <c r="T2127" i="1"/>
  <c r="U2127" i="1"/>
  <c r="V2127" i="1"/>
  <c r="W2127" i="1"/>
  <c r="AB2127" i="1" s="true"/>
  <c r="X2127" i="1"/>
  <c r="Y2127" i="1"/>
  <c r="AA2127" i="1"/>
  <c r="T2128" i="1"/>
  <c r="U2128" i="1"/>
  <c r="V2128" i="1"/>
  <c r="W2128" i="1"/>
  <c r="AB2128" i="1" s="true"/>
  <c r="X2128" i="1"/>
  <c r="Y2128" i="1"/>
  <c r="AA2128" i="1"/>
  <c r="T2129" i="1"/>
  <c r="U2129" i="1"/>
  <c r="AC2129" i="1" s="true"/>
  <c r="V2129" i="1"/>
  <c r="W2129" i="1"/>
  <c r="AB2129" i="1" s="true"/>
  <c r="X2129" i="1"/>
  <c r="Y2129" i="1"/>
  <c r="AA2129" i="1"/>
  <c r="T2130" i="1"/>
  <c r="U2130" i="1"/>
  <c r="V2130" i="1"/>
  <c r="W2130" i="1"/>
  <c r="AB2130" i="1" s="true"/>
  <c r="X2130" i="1"/>
  <c r="Y2130" i="1"/>
  <c r="AA2130" i="1"/>
  <c r="T2131" i="1"/>
  <c r="U2131" i="1"/>
  <c r="S2131" i="1" s="true"/>
  <c r="V2131" i="1"/>
  <c r="W2131" i="1"/>
  <c r="AB2131" i="1" s="true"/>
  <c r="X2131" i="1"/>
  <c r="Y2131" i="1"/>
  <c r="AA2131" i="1"/>
  <c r="AC2131" i="1"/>
  <c r="S2132" i="1"/>
  <c r="T2132" i="1"/>
  <c r="U2132" i="1"/>
  <c r="V2132" i="1"/>
  <c r="W2132" i="1"/>
  <c r="X2132" i="1"/>
  <c r="Y2132" i="1"/>
  <c r="AA2132" i="1"/>
  <c r="AB2132" i="1"/>
  <c r="AD2132" i="1" s="true"/>
  <c r="AC2132" i="1"/>
  <c r="T2133" i="1"/>
  <c r="U2133" i="1"/>
  <c r="V2133" i="1"/>
  <c r="W2133" i="1"/>
  <c r="AB2133" i="1" s="true"/>
  <c r="X2133" i="1"/>
  <c r="Y2133" i="1"/>
  <c r="AA2133" i="1"/>
  <c r="T2134" i="1"/>
  <c r="U2134" i="1"/>
  <c r="V2134" i="1"/>
  <c r="W2134" i="1"/>
  <c r="AB2134" i="1" s="true"/>
  <c r="X2134" i="1"/>
  <c r="Y2134" i="1"/>
  <c r="AA2134" i="1"/>
  <c r="S2135" i="1"/>
  <c r="T2135" i="1"/>
  <c r="U2135" i="1"/>
  <c r="V2135" i="1"/>
  <c r="W2135" i="1"/>
  <c r="AB2135" i="1" s="true"/>
  <c r="X2135" i="1"/>
  <c r="Y2135" i="1"/>
  <c r="AA2135" i="1"/>
  <c r="AC2135" i="1"/>
  <c r="AD2135" i="1" s="true"/>
  <c r="T2136" i="1"/>
  <c r="U2136" i="1"/>
  <c r="AC2136" i="1" s="true"/>
  <c r="V2136" i="1"/>
  <c r="W2136" i="1"/>
  <c r="AB2136" i="1" s="true"/>
  <c r="X2136" i="1"/>
  <c r="Y2136" i="1"/>
  <c r="AA2136" i="1"/>
  <c r="T2137" i="1"/>
  <c r="U2137" i="1"/>
  <c r="V2137" i="1"/>
  <c r="W2137" i="1"/>
  <c r="AB2137" i="1" s="true"/>
  <c r="X2137" i="1"/>
  <c r="Y2137" i="1"/>
  <c r="AA2137" i="1"/>
  <c r="T2138" i="1"/>
  <c r="U2138" i="1"/>
  <c r="V2138" i="1"/>
  <c r="W2138" i="1"/>
  <c r="AB2138" i="1" s="true"/>
  <c r="X2138" i="1"/>
  <c r="Y2138" i="1"/>
  <c r="AA2138" i="1"/>
  <c r="T2139" i="1"/>
  <c r="U2139" i="1"/>
  <c r="V2139" i="1"/>
  <c r="W2139" i="1"/>
  <c r="AB2139" i="1" s="true"/>
  <c r="X2139" i="1"/>
  <c r="Y2139" i="1"/>
  <c r="AA2139" i="1"/>
  <c r="T2140" i="1"/>
  <c r="U2140" i="1"/>
  <c r="V2140" i="1"/>
  <c r="W2140" i="1"/>
  <c r="AB2140" i="1" s="true"/>
  <c r="X2140" i="1"/>
  <c r="Y2140" i="1"/>
  <c r="AA2140" i="1"/>
  <c r="T2141" i="1"/>
  <c r="U2141" i="1"/>
  <c r="V2141" i="1"/>
  <c r="W2141" i="1"/>
  <c r="AB2141" i="1" s="true"/>
  <c r="X2141" i="1"/>
  <c r="Y2141" i="1"/>
  <c r="AA2141" i="1"/>
  <c r="S2142" i="1"/>
  <c r="T2142" i="1"/>
  <c r="U2142" i="1"/>
  <c r="AC2142" i="1" s="true"/>
  <c r="V2142" i="1"/>
  <c r="W2142" i="1"/>
  <c r="AB2142" i="1" s="true"/>
  <c r="X2142" i="1"/>
  <c r="Y2142" i="1"/>
  <c r="AA2142" i="1"/>
  <c r="T2143" i="1"/>
  <c r="U2143" i="1"/>
  <c r="V2143" i="1"/>
  <c r="W2143" i="1"/>
  <c r="AB2143" i="1" s="true"/>
  <c r="X2143" i="1"/>
  <c r="Y2143" i="1"/>
  <c r="AA2143" i="1"/>
  <c r="T2144" i="1"/>
  <c r="U2144" i="1"/>
  <c r="AC2144" i="1" s="true"/>
  <c r="AD2144" i="1" s="true"/>
  <c r="V2144" i="1"/>
  <c r="W2144" i="1"/>
  <c r="AB2144" i="1" s="true"/>
  <c r="X2144" i="1"/>
  <c r="Y2144" i="1"/>
  <c r="AA2144" i="1"/>
  <c r="T2145" i="1"/>
  <c r="U2145" i="1"/>
  <c r="V2145" i="1"/>
  <c r="W2145" i="1"/>
  <c r="AB2145" i="1" s="true"/>
  <c r="X2145" i="1"/>
  <c r="Y2145" i="1"/>
  <c r="AA2145" i="1"/>
  <c r="T2146" i="1"/>
  <c r="U2146" i="1"/>
  <c r="V2146" i="1"/>
  <c r="W2146" i="1"/>
  <c r="AB2146" i="1" s="true"/>
  <c r="X2146" i="1"/>
  <c r="Y2146" i="1"/>
  <c r="AA2146" i="1"/>
  <c r="T2147" i="1"/>
  <c r="U2147" i="1"/>
  <c r="V2147" i="1"/>
  <c r="W2147" i="1"/>
  <c r="AB2147" i="1" s="true"/>
  <c r="X2147" i="1"/>
  <c r="Y2147" i="1"/>
  <c r="AA2147" i="1"/>
  <c r="T2148" i="1"/>
  <c r="U2148" i="1"/>
  <c r="V2148" i="1"/>
  <c r="W2148" i="1"/>
  <c r="AB2148" i="1" s="true"/>
  <c r="X2148" i="1"/>
  <c r="Y2148" i="1"/>
  <c r="AA2148" i="1"/>
  <c r="T2149" i="1"/>
  <c r="U2149" i="1"/>
  <c r="S2149" i="1" s="true"/>
  <c r="V2149" i="1"/>
  <c r="W2149" i="1"/>
  <c r="X2149" i="1"/>
  <c r="Y2149" i="1"/>
  <c r="AA2149" i="1"/>
  <c r="AB2149" i="1"/>
  <c r="AC2149" i="1"/>
  <c r="AD2149" i="1" s="true"/>
  <c r="T2150" i="1"/>
  <c r="U2150" i="1"/>
  <c r="V2150" i="1"/>
  <c r="W2150" i="1"/>
  <c r="X2150" i="1"/>
  <c r="Y2150" i="1"/>
  <c r="AA2150" i="1"/>
  <c r="AB2150" i="1"/>
  <c r="T2151" i="1"/>
  <c r="U2151" i="1"/>
  <c r="V2151" i="1"/>
  <c r="W2151" i="1"/>
  <c r="AB2151" i="1" s="true"/>
  <c r="X2151" i="1"/>
  <c r="Y2151" i="1"/>
  <c r="AA2151" i="1"/>
  <c r="T2152" i="1"/>
  <c r="U2152" i="1"/>
  <c r="V2152" i="1"/>
  <c r="W2152" i="1"/>
  <c r="X2152" i="1"/>
  <c r="Y2152" i="1"/>
  <c r="AA2152" i="1"/>
  <c r="AB2152" i="1"/>
  <c r="T2153" i="1"/>
  <c r="U2153" i="1"/>
  <c r="V2153" i="1"/>
  <c r="W2153" i="1"/>
  <c r="AB2153" i="1" s="true"/>
  <c r="X2153" i="1"/>
  <c r="Y2153" i="1"/>
  <c r="AA2153" i="1"/>
  <c r="T2154" i="1"/>
  <c r="U2154" i="1"/>
  <c r="V2154" i="1"/>
  <c r="W2154" i="1"/>
  <c r="AB2154" i="1" s="true"/>
  <c r="X2154" i="1"/>
  <c r="Y2154" i="1"/>
  <c r="AA2154" i="1"/>
  <c r="S2155" i="1"/>
  <c r="T2155" i="1"/>
  <c r="U2155" i="1"/>
  <c r="AC2155" i="1" s="true"/>
  <c r="V2155" i="1"/>
  <c r="W2155" i="1"/>
  <c r="AB2155" i="1" s="true"/>
  <c r="X2155" i="1"/>
  <c r="Y2155" i="1"/>
  <c r="AA2155" i="1"/>
  <c r="T2156" i="1"/>
  <c r="U2156" i="1"/>
  <c r="V2156" i="1"/>
  <c r="W2156" i="1"/>
  <c r="AB2156" i="1" s="true"/>
  <c r="X2156" i="1"/>
  <c r="Y2156" i="1"/>
  <c r="AA2156" i="1"/>
  <c r="T2157" i="1"/>
  <c r="U2157" i="1"/>
  <c r="S2157" i="1" s="true"/>
  <c r="V2157" i="1"/>
  <c r="W2157" i="1"/>
  <c r="AB2157" i="1" s="true"/>
  <c r="X2157" i="1"/>
  <c r="Y2157" i="1"/>
  <c r="AA2157" i="1"/>
  <c r="AC2157" i="1"/>
  <c r="S2158" i="1"/>
  <c r="T2158" i="1"/>
  <c r="U2158" i="1"/>
  <c r="AC2158" i="1" s="true"/>
  <c r="V2158" i="1"/>
  <c r="W2158" i="1"/>
  <c r="X2158" i="1"/>
  <c r="Y2158" i="1"/>
  <c r="AA2158" i="1"/>
  <c r="AB2158" i="1"/>
  <c r="T2159" i="1"/>
  <c r="U2159" i="1"/>
  <c r="V2159" i="1"/>
  <c r="W2159" i="1"/>
  <c r="AB2159" i="1" s="true"/>
  <c r="X2159" i="1"/>
  <c r="Y2159" i="1"/>
  <c r="AA2159" i="1"/>
  <c r="T2160" i="1"/>
  <c r="U2160" i="1"/>
  <c r="S2160" i="1" s="true"/>
  <c r="V2160" i="1"/>
  <c r="W2160" i="1"/>
  <c r="X2160" i="1"/>
  <c r="Y2160" i="1"/>
  <c r="AA2160" i="1"/>
  <c r="AB2160" i="1"/>
  <c r="AC2160" i="1"/>
  <c r="T2161" i="1"/>
  <c r="U2161" i="1"/>
  <c r="S2161" i="1" s="true"/>
  <c r="V2161" i="1"/>
  <c r="W2161" i="1"/>
  <c r="AB2161" i="1" s="true"/>
  <c r="X2161" i="1"/>
  <c r="Y2161" i="1"/>
  <c r="AA2161" i="1"/>
  <c r="AC2161" i="1"/>
  <c r="T2162" i="1"/>
  <c r="U2162" i="1"/>
  <c r="AC2162" i="1" s="true"/>
  <c r="AD2162" i="1" s="true"/>
  <c r="V2162" i="1"/>
  <c r="W2162" i="1"/>
  <c r="AB2162" i="1" s="true"/>
  <c r="X2162" i="1"/>
  <c r="Y2162" i="1"/>
  <c r="AA2162" i="1"/>
  <c r="T2163" i="1"/>
  <c r="U2163" i="1"/>
  <c r="V2163" i="1"/>
  <c r="W2163" i="1"/>
  <c r="AB2163" i="1" s="true"/>
  <c r="X2163" i="1"/>
  <c r="Y2163" i="1"/>
  <c r="AA2163" i="1"/>
  <c r="T2164" i="1"/>
  <c r="U2164" i="1"/>
  <c r="V2164" i="1"/>
  <c r="W2164" i="1"/>
  <c r="AB2164" i="1" s="true"/>
  <c r="X2164" i="1"/>
  <c r="Y2164" i="1"/>
  <c r="AA2164" i="1"/>
  <c r="T2165" i="1"/>
  <c r="U2165" i="1"/>
  <c r="V2165" i="1"/>
  <c r="W2165" i="1"/>
  <c r="AB2165" i="1" s="true"/>
  <c r="X2165" i="1"/>
  <c r="Y2165" i="1"/>
  <c r="AA2165" i="1"/>
  <c r="T2166" i="1"/>
  <c r="U2166" i="1"/>
  <c r="V2166" i="1"/>
  <c r="W2166" i="1"/>
  <c r="AB2166" i="1" s="true"/>
  <c r="X2166" i="1"/>
  <c r="Y2166" i="1"/>
  <c r="AA2166" i="1"/>
  <c r="T2167" i="1"/>
  <c r="U2167" i="1"/>
  <c r="V2167" i="1"/>
  <c r="W2167" i="1"/>
  <c r="AB2167" i="1" s="true"/>
  <c r="X2167" i="1"/>
  <c r="Y2167" i="1"/>
  <c r="AA2167" i="1"/>
  <c r="T2168" i="1"/>
  <c r="U2168" i="1"/>
  <c r="V2168" i="1"/>
  <c r="W2168" i="1"/>
  <c r="AB2168" i="1" s="true"/>
  <c r="X2168" i="1"/>
  <c r="Y2168" i="1"/>
  <c r="AA2168" i="1"/>
  <c r="T2169" i="1"/>
  <c r="U2169" i="1"/>
  <c r="V2169" i="1"/>
  <c r="W2169" i="1"/>
  <c r="AB2169" i="1" s="true"/>
  <c r="X2169" i="1"/>
  <c r="Y2169" i="1"/>
  <c r="AA2169" i="1"/>
  <c r="S2170" i="1"/>
  <c r="T2170" i="1"/>
  <c r="U2170" i="1"/>
  <c r="AC2170" i="1" s="true"/>
  <c r="V2170" i="1"/>
  <c r="W2170" i="1"/>
  <c r="AB2170" i="1" s="true"/>
  <c r="X2170" i="1"/>
  <c r="Y2170" i="1"/>
  <c r="AA2170" i="1"/>
  <c r="T2171" i="1"/>
  <c r="U2171" i="1"/>
  <c r="AC2171" i="1" s="true"/>
  <c r="AD2171" i="1" s="true"/>
  <c r="V2171" i="1"/>
  <c r="W2171" i="1"/>
  <c r="AB2171" i="1" s="true"/>
  <c r="X2171" i="1"/>
  <c r="Y2171" i="1"/>
  <c r="AA2171" i="1"/>
  <c r="T2172" i="1"/>
  <c r="U2172" i="1"/>
  <c r="V2172" i="1"/>
  <c r="W2172" i="1"/>
  <c r="AB2172" i="1" s="true"/>
  <c r="X2172" i="1"/>
  <c r="Y2172" i="1"/>
  <c r="AA2172" i="1"/>
  <c r="T2173" i="1"/>
  <c r="U2173" i="1"/>
  <c r="V2173" i="1"/>
  <c r="W2173" i="1"/>
  <c r="AB2173" i="1" s="true"/>
  <c r="X2173" i="1"/>
  <c r="Y2173" i="1"/>
  <c r="AA2173" i="1"/>
  <c r="T2174" i="1"/>
  <c r="U2174" i="1"/>
  <c r="V2174" i="1"/>
  <c r="W2174" i="1"/>
  <c r="AB2174" i="1" s="true"/>
  <c r="X2174" i="1"/>
  <c r="Y2174" i="1"/>
  <c r="AA2174" i="1"/>
  <c r="T2175" i="1"/>
  <c r="U2175" i="1"/>
  <c r="S2175" i="1" s="true"/>
  <c r="V2175" i="1"/>
  <c r="W2175" i="1"/>
  <c r="AB2175" i="1" s="true"/>
  <c r="X2175" i="1"/>
  <c r="Y2175" i="1"/>
  <c r="AA2175" i="1"/>
  <c r="AC2175" i="1"/>
  <c r="T2176" i="1"/>
  <c r="U2176" i="1"/>
  <c r="V2176" i="1"/>
  <c r="W2176" i="1"/>
  <c r="AB2176" i="1" s="true"/>
  <c r="X2176" i="1"/>
  <c r="Y2176" i="1"/>
  <c r="AA2176" i="1"/>
  <c r="T2177" i="1"/>
  <c r="U2177" i="1"/>
  <c r="V2177" i="1"/>
  <c r="W2177" i="1"/>
  <c r="AB2177" i="1" s="true"/>
  <c r="X2177" i="1"/>
  <c r="Y2177" i="1"/>
  <c r="AA2177" i="1"/>
  <c r="T2178" i="1"/>
  <c r="U2178" i="1"/>
  <c r="V2178" i="1"/>
  <c r="W2178" i="1"/>
  <c r="AB2178" i="1" s="true"/>
  <c r="X2178" i="1"/>
  <c r="Y2178" i="1"/>
  <c r="AA2178" i="1"/>
  <c r="T2179" i="1"/>
  <c r="U2179" i="1"/>
  <c r="V2179" i="1"/>
  <c r="W2179" i="1"/>
  <c r="X2179" i="1"/>
  <c r="Y2179" i="1"/>
  <c r="AA2179" i="1"/>
  <c r="AB2179" i="1"/>
  <c r="T2180" i="1"/>
  <c r="U2180" i="1"/>
  <c r="AC2180" i="1" s="true"/>
  <c r="AD2180" i="1" s="true"/>
  <c r="V2180" i="1"/>
  <c r="W2180" i="1"/>
  <c r="AB2180" i="1" s="true"/>
  <c r="X2180" i="1"/>
  <c r="Y2180" i="1"/>
  <c r="AA2180" i="1"/>
  <c r="T2181" i="1"/>
  <c r="U2181" i="1"/>
  <c r="V2181" i="1"/>
  <c r="W2181" i="1"/>
  <c r="AB2181" i="1" s="true"/>
  <c r="X2181" i="1"/>
  <c r="Y2181" i="1"/>
  <c r="AA2181" i="1"/>
  <c r="T2182" i="1"/>
  <c r="U2182" i="1"/>
  <c r="V2182" i="1"/>
  <c r="W2182" i="1"/>
  <c r="AB2182" i="1" s="true"/>
  <c r="X2182" i="1"/>
  <c r="Y2182" i="1"/>
  <c r="AA2182" i="1"/>
  <c r="T2183" i="1"/>
  <c r="U2183" i="1"/>
  <c r="V2183" i="1"/>
  <c r="W2183" i="1"/>
  <c r="AB2183" i="1" s="true"/>
  <c r="X2183" i="1"/>
  <c r="Y2183" i="1"/>
  <c r="AA2183" i="1"/>
  <c r="T2184" i="1"/>
  <c r="U2184" i="1"/>
  <c r="V2184" i="1"/>
  <c r="W2184" i="1"/>
  <c r="AB2184" i="1" s="true"/>
  <c r="X2184" i="1"/>
  <c r="Y2184" i="1"/>
  <c r="AA2184" i="1"/>
  <c r="T2185" i="1"/>
  <c r="U2185" i="1"/>
  <c r="V2185" i="1"/>
  <c r="W2185" i="1"/>
  <c r="AB2185" i="1" s="true"/>
  <c r="X2185" i="1"/>
  <c r="Y2185" i="1"/>
  <c r="AA2185" i="1"/>
  <c r="T2186" i="1"/>
  <c r="U2186" i="1"/>
  <c r="S2186" i="1" s="true"/>
  <c r="V2186" i="1"/>
  <c r="W2186" i="1"/>
  <c r="AB2186" i="1" s="true"/>
  <c r="X2186" i="1"/>
  <c r="Y2186" i="1"/>
  <c r="AA2186" i="1"/>
  <c r="AC2186" i="1"/>
  <c r="T2187" i="1"/>
  <c r="U2187" i="1"/>
  <c r="V2187" i="1"/>
  <c r="W2187" i="1"/>
  <c r="AB2187" i="1" s="true"/>
  <c r="X2187" i="1"/>
  <c r="Y2187" i="1"/>
  <c r="AA2187" i="1"/>
  <c r="T2188" i="1"/>
  <c r="U2188" i="1"/>
  <c r="S2188" i="1" s="true"/>
  <c r="V2188" i="1"/>
  <c r="W2188" i="1"/>
  <c r="AB2188" i="1" s="true"/>
  <c r="X2188" i="1"/>
  <c r="Y2188" i="1"/>
  <c r="AA2188" i="1"/>
  <c r="AC2188" i="1"/>
  <c r="T2189" i="1"/>
  <c r="U2189" i="1"/>
  <c r="AC2189" i="1" s="true"/>
  <c r="V2189" i="1"/>
  <c r="W2189" i="1"/>
  <c r="AB2189" i="1" s="true"/>
  <c r="X2189" i="1"/>
  <c r="Y2189" i="1"/>
  <c r="AA2189" i="1"/>
  <c r="S2190" i="1"/>
  <c r="T2190" i="1"/>
  <c r="U2190" i="1"/>
  <c r="AC2190" i="1" s="true"/>
  <c r="V2190" i="1"/>
  <c r="W2190" i="1"/>
  <c r="AB2190" i="1" s="true"/>
  <c r="X2190" i="1"/>
  <c r="Y2190" i="1"/>
  <c r="AA2190" i="1"/>
  <c r="T2191" i="1"/>
  <c r="U2191" i="1"/>
  <c r="AC2191" i="1" s="true"/>
  <c r="V2191" i="1"/>
  <c r="W2191" i="1"/>
  <c r="AB2191" i="1" s="true"/>
  <c r="X2191" i="1"/>
  <c r="Y2191" i="1"/>
  <c r="AA2191" i="1"/>
  <c r="T2192" i="1"/>
  <c r="U2192" i="1"/>
  <c r="V2192" i="1"/>
  <c r="W2192" i="1"/>
  <c r="AB2192" i="1" s="true"/>
  <c r="X2192" i="1"/>
  <c r="Y2192" i="1"/>
  <c r="AA2192" i="1"/>
  <c r="T2193" i="1"/>
  <c r="U2193" i="1"/>
  <c r="V2193" i="1"/>
  <c r="W2193" i="1"/>
  <c r="AB2193" i="1" s="true"/>
  <c r="X2193" i="1"/>
  <c r="Y2193" i="1"/>
  <c r="AA2193" i="1"/>
  <c r="T2194" i="1"/>
  <c r="U2194" i="1"/>
  <c r="V2194" i="1"/>
  <c r="W2194" i="1"/>
  <c r="X2194" i="1"/>
  <c r="Y2194" i="1"/>
  <c r="AA2194" i="1"/>
  <c r="AB2194" i="1"/>
  <c r="S2195" i="1"/>
  <c r="T2195" i="1"/>
  <c r="U2195" i="1"/>
  <c r="V2195" i="1"/>
  <c r="W2195" i="1"/>
  <c r="X2195" i="1"/>
  <c r="Y2195" i="1"/>
  <c r="AA2195" i="1"/>
  <c r="AB2195" i="1"/>
  <c r="AC2195" i="1"/>
  <c r="T2196" i="1"/>
  <c r="U2196" i="1"/>
  <c r="V2196" i="1"/>
  <c r="W2196" i="1"/>
  <c r="AB2196" i="1" s="true"/>
  <c r="X2196" i="1"/>
  <c r="Y2196" i="1"/>
  <c r="AA2196" i="1"/>
  <c r="T2197" i="1"/>
  <c r="U2197" i="1"/>
  <c r="V2197" i="1"/>
  <c r="W2197" i="1"/>
  <c r="AB2197" i="1" s="true"/>
  <c r="X2197" i="1"/>
  <c r="Y2197" i="1"/>
  <c r="AA2197" i="1"/>
  <c r="T2198" i="1"/>
  <c r="U2198" i="1"/>
  <c r="V2198" i="1"/>
  <c r="W2198" i="1"/>
  <c r="AB2198" i="1" s="true"/>
  <c r="X2198" i="1"/>
  <c r="Y2198" i="1"/>
  <c r="AA2198" i="1"/>
  <c r="T2199" i="1"/>
  <c r="U2199" i="1"/>
  <c r="V2199" i="1"/>
  <c r="W2199" i="1"/>
  <c r="AB2199" i="1" s="true"/>
  <c r="X2199" i="1"/>
  <c r="Y2199" i="1"/>
  <c r="AA2199" i="1"/>
  <c r="T2200" i="1"/>
  <c r="U2200" i="1"/>
  <c r="AC2200" i="1" s="true"/>
  <c r="V2200" i="1"/>
  <c r="W2200" i="1"/>
  <c r="AB2200" i="1" s="true"/>
  <c r="X2200" i="1"/>
  <c r="Y2200" i="1"/>
  <c r="AA2200" i="1"/>
  <c r="S2201" i="1"/>
  <c r="T2201" i="1"/>
  <c r="U2201" i="1"/>
  <c r="AC2201" i="1" s="true"/>
  <c r="V2201" i="1"/>
  <c r="W2201" i="1"/>
  <c r="AB2201" i="1" s="true"/>
  <c r="X2201" i="1"/>
  <c r="Y2201" i="1"/>
  <c r="AA2201" i="1"/>
  <c r="T2202" i="1"/>
  <c r="U2202" i="1"/>
  <c r="V2202" i="1"/>
  <c r="W2202" i="1"/>
  <c r="AB2202" i="1" s="true"/>
  <c r="X2202" i="1"/>
  <c r="Y2202" i="1"/>
  <c r="AA2202" i="1"/>
  <c r="T2203" i="1"/>
  <c r="U2203" i="1"/>
  <c r="S2203" i="1" s="true"/>
  <c r="V2203" i="1"/>
  <c r="W2203" i="1"/>
  <c r="AB2203" i="1" s="true"/>
  <c r="X2203" i="1"/>
  <c r="Y2203" i="1"/>
  <c r="AA2203" i="1"/>
  <c r="AC2203" i="1"/>
  <c r="T2204" i="1"/>
  <c r="U2204" i="1"/>
  <c r="V2204" i="1"/>
  <c r="W2204" i="1"/>
  <c r="X2204" i="1"/>
  <c r="Y2204" i="1"/>
  <c r="AA2204" i="1"/>
  <c r="AB2204" i="1"/>
  <c r="T2205" i="1"/>
  <c r="U2205" i="1"/>
  <c r="V2205" i="1"/>
  <c r="W2205" i="1"/>
  <c r="AB2205" i="1" s="true"/>
  <c r="X2205" i="1"/>
  <c r="Y2205" i="1"/>
  <c r="AA2205" i="1"/>
  <c r="T2206" i="1"/>
  <c r="U2206" i="1"/>
  <c r="V2206" i="1"/>
  <c r="W2206" i="1"/>
  <c r="AB2206" i="1" s="true"/>
  <c r="X2206" i="1"/>
  <c r="Y2206" i="1"/>
  <c r="AA2206" i="1"/>
  <c r="T2207" i="1"/>
  <c r="U2207" i="1"/>
  <c r="AC2207" i="1" s="true"/>
  <c r="V2207" i="1"/>
  <c r="W2207" i="1"/>
  <c r="AB2207" i="1" s="true"/>
  <c r="X2207" i="1"/>
  <c r="Y2207" i="1"/>
  <c r="AA2207" i="1"/>
  <c r="T2208" i="1"/>
  <c r="U2208" i="1"/>
  <c r="V2208" i="1"/>
  <c r="W2208" i="1"/>
  <c r="AB2208" i="1" s="true"/>
  <c r="X2208" i="1"/>
  <c r="Y2208" i="1"/>
  <c r="AA2208" i="1"/>
  <c r="T2209" i="1"/>
  <c r="U2209" i="1"/>
  <c r="V2209" i="1"/>
  <c r="W2209" i="1"/>
  <c r="AB2209" i="1" s="true"/>
  <c r="X2209" i="1"/>
  <c r="Y2209" i="1"/>
  <c r="AA2209" i="1"/>
  <c r="T2210" i="1"/>
  <c r="U2210" i="1"/>
  <c r="V2210" i="1"/>
  <c r="W2210" i="1"/>
  <c r="AB2210" i="1" s="true"/>
  <c r="X2210" i="1"/>
  <c r="Y2210" i="1"/>
  <c r="AA2210" i="1"/>
  <c r="T2211" i="1"/>
  <c r="U2211" i="1"/>
  <c r="S2211" i="1" s="true"/>
  <c r="V2211" i="1"/>
  <c r="W2211" i="1"/>
  <c r="AB2211" i="1" s="true"/>
  <c r="X2211" i="1"/>
  <c r="Y2211" i="1"/>
  <c r="AA2211" i="1"/>
  <c r="AC2211" i="1"/>
  <c r="T2212" i="1"/>
  <c r="U2212" i="1"/>
  <c r="V2212" i="1"/>
  <c r="W2212" i="1"/>
  <c r="AB2212" i="1" s="true"/>
  <c r="X2212" i="1"/>
  <c r="Y2212" i="1"/>
  <c r="AA2212" i="1"/>
  <c r="T2213" i="1"/>
  <c r="U2213" i="1"/>
  <c r="V2213" i="1"/>
  <c r="W2213" i="1"/>
  <c r="AB2213" i="1" s="true"/>
  <c r="X2213" i="1"/>
  <c r="Y2213" i="1"/>
  <c r="AA2213" i="1"/>
  <c r="T2214" i="1"/>
  <c r="U2214" i="1"/>
  <c r="V2214" i="1"/>
  <c r="W2214" i="1"/>
  <c r="AB2214" i="1" s="true"/>
  <c r="X2214" i="1"/>
  <c r="Y2214" i="1"/>
  <c r="AA2214" i="1"/>
  <c r="T2215" i="1"/>
  <c r="U2215" i="1"/>
  <c r="V2215" i="1"/>
  <c r="W2215" i="1"/>
  <c r="AB2215" i="1" s="true"/>
  <c r="X2215" i="1"/>
  <c r="Y2215" i="1"/>
  <c r="AA2215" i="1"/>
  <c r="T2216" i="1"/>
  <c r="U2216" i="1"/>
  <c r="V2216" i="1"/>
  <c r="W2216" i="1"/>
  <c r="AB2216" i="1" s="true"/>
  <c r="X2216" i="1"/>
  <c r="Y2216" i="1"/>
  <c r="AA2216" i="1"/>
  <c r="T2217" i="1"/>
  <c r="U2217" i="1"/>
  <c r="V2217" i="1"/>
  <c r="W2217" i="1"/>
  <c r="AB2217" i="1" s="true"/>
  <c r="X2217" i="1"/>
  <c r="Y2217" i="1"/>
  <c r="AA2217" i="1"/>
  <c r="T2218" i="1"/>
  <c r="U2218" i="1"/>
  <c r="V2218" i="1"/>
  <c r="W2218" i="1"/>
  <c r="AB2218" i="1" s="true"/>
  <c r="X2218" i="1"/>
  <c r="Y2218" i="1"/>
  <c r="AA2218" i="1"/>
  <c r="S2219" i="1"/>
  <c r="T2219" i="1"/>
  <c r="U2219" i="1"/>
  <c r="AC2219" i="1" s="true"/>
  <c r="V2219" i="1"/>
  <c r="W2219" i="1"/>
  <c r="AB2219" i="1" s="true"/>
  <c r="X2219" i="1"/>
  <c r="Y2219" i="1"/>
  <c r="AA2219" i="1"/>
  <c r="T2220" i="1"/>
  <c r="U2220" i="1"/>
  <c r="V2220" i="1"/>
  <c r="W2220" i="1"/>
  <c r="AB2220" i="1" s="true"/>
  <c r="X2220" i="1"/>
  <c r="Y2220" i="1"/>
  <c r="AA2220" i="1"/>
  <c r="T2221" i="1"/>
  <c r="U2221" i="1"/>
  <c r="S2221" i="1" s="true"/>
  <c r="V2221" i="1"/>
  <c r="W2221" i="1"/>
  <c r="AB2221" i="1" s="true"/>
  <c r="AD2221" i="1" s="true"/>
  <c r="X2221" i="1"/>
  <c r="Y2221" i="1"/>
  <c r="AA2221" i="1"/>
  <c r="AC2221" i="1"/>
  <c r="S2222" i="1"/>
  <c r="T2222" i="1"/>
  <c r="U2222" i="1"/>
  <c r="V2222" i="1"/>
  <c r="W2222" i="1"/>
  <c r="X2222" i="1"/>
  <c r="Y2222" i="1"/>
  <c r="AA2222" i="1"/>
  <c r="AB2222" i="1"/>
  <c r="AC2222" i="1"/>
  <c r="S2223" i="1"/>
  <c r="T2223" i="1"/>
  <c r="U2223" i="1"/>
  <c r="V2223" i="1"/>
  <c r="W2223" i="1"/>
  <c r="X2223" i="1"/>
  <c r="Y2223" i="1"/>
  <c r="AA2223" i="1"/>
  <c r="AB2223" i="1"/>
  <c r="AC2223" i="1"/>
  <c r="T2224" i="1"/>
  <c r="U2224" i="1"/>
  <c r="AC2224" i="1" s="true"/>
  <c r="AD2224" i="1" s="true"/>
  <c r="V2224" i="1"/>
  <c r="W2224" i="1"/>
  <c r="AB2224" i="1" s="true"/>
  <c r="X2224" i="1"/>
  <c r="Y2224" i="1"/>
  <c r="AA2224" i="1"/>
  <c r="T2225" i="1"/>
  <c r="U2225" i="1"/>
  <c r="V2225" i="1"/>
  <c r="W2225" i="1"/>
  <c r="AB2225" i="1" s="true"/>
  <c r="X2225" i="1"/>
  <c r="Y2225" i="1"/>
  <c r="AA2225" i="1"/>
  <c r="T2226" i="1"/>
  <c r="U2226" i="1"/>
  <c r="AC2226" i="1" s="true"/>
  <c r="V2226" i="1"/>
  <c r="W2226" i="1"/>
  <c r="AB2226" i="1" s="true"/>
  <c r="X2226" i="1"/>
  <c r="Y2226" i="1"/>
  <c r="AA2226" i="1"/>
  <c r="T2227" i="1"/>
  <c r="U2227" i="1"/>
  <c r="V2227" i="1"/>
  <c r="W2227" i="1"/>
  <c r="AB2227" i="1" s="true"/>
  <c r="X2227" i="1"/>
  <c r="Y2227" i="1"/>
  <c r="AA2227" i="1"/>
  <c r="T2228" i="1"/>
  <c r="U2228" i="1"/>
  <c r="S2228" i="1" s="true"/>
  <c r="V2228" i="1"/>
  <c r="W2228" i="1"/>
  <c r="AB2228" i="1" s="true"/>
  <c r="X2228" i="1"/>
  <c r="Y2228" i="1"/>
  <c r="AA2228" i="1"/>
  <c r="AC2228" i="1"/>
  <c r="T2229" i="1"/>
  <c r="U2229" i="1"/>
  <c r="V2229" i="1"/>
  <c r="W2229" i="1"/>
  <c r="AB2229" i="1" s="true"/>
  <c r="X2229" i="1"/>
  <c r="Y2229" i="1"/>
  <c r="AA2229" i="1"/>
  <c r="S2230" i="1"/>
  <c r="T2230" i="1"/>
  <c r="U2230" i="1"/>
  <c r="AC2230" i="1" s="true"/>
  <c r="V2230" i="1"/>
  <c r="W2230" i="1"/>
  <c r="AB2230" i="1" s="true"/>
  <c r="X2230" i="1"/>
  <c r="Y2230" i="1"/>
  <c r="AA2230" i="1"/>
  <c r="T2231" i="1"/>
  <c r="U2231" i="1"/>
  <c r="AC2231" i="1" s="true"/>
  <c r="AD2231" i="1" s="true"/>
  <c r="V2231" i="1"/>
  <c r="W2231" i="1"/>
  <c r="AB2231" i="1" s="true"/>
  <c r="X2231" i="1"/>
  <c r="Y2231" i="1"/>
  <c r="AA2231" i="1"/>
  <c r="T2232" i="1"/>
  <c r="U2232" i="1"/>
  <c r="V2232" i="1"/>
  <c r="W2232" i="1"/>
  <c r="AB2232" i="1" s="true"/>
  <c r="X2232" i="1"/>
  <c r="Y2232" i="1"/>
  <c r="AA2232" i="1"/>
  <c r="S2233" i="1"/>
  <c r="T2233" i="1"/>
  <c r="U2233" i="1"/>
  <c r="AC2233" i="1" s="true"/>
  <c r="V2233" i="1"/>
  <c r="W2233" i="1"/>
  <c r="AB2233" i="1" s="true"/>
  <c r="AD2233" i="1" s="true"/>
  <c r="X2233" i="1"/>
  <c r="Y2233" i="1"/>
  <c r="AA2233" i="1"/>
  <c r="T2234" i="1"/>
  <c r="U2234" i="1"/>
  <c r="S2234" i="1" s="true"/>
  <c r="V2234" i="1"/>
  <c r="W2234" i="1"/>
  <c r="AB2234" i="1" s="true"/>
  <c r="X2234" i="1"/>
  <c r="Y2234" i="1"/>
  <c r="AA2234" i="1"/>
  <c r="AC2234" i="1"/>
  <c r="AD2234" i="1" s="true"/>
  <c r="S2235" i="1"/>
  <c r="T2235" i="1"/>
  <c r="U2235" i="1"/>
  <c r="AC2235" i="1" s="true"/>
  <c r="V2235" i="1"/>
  <c r="W2235" i="1"/>
  <c r="AB2235" i="1" s="true"/>
  <c r="X2235" i="1"/>
  <c r="Y2235" i="1"/>
  <c r="AA2235" i="1"/>
  <c r="T2236" i="1"/>
  <c r="U2236" i="1"/>
  <c r="V2236" i="1"/>
  <c r="W2236" i="1"/>
  <c r="AB2236" i="1" s="true"/>
  <c r="X2236" i="1"/>
  <c r="Y2236" i="1"/>
  <c r="AA2236" i="1"/>
  <c r="T2237" i="1"/>
  <c r="U2237" i="1"/>
  <c r="V2237" i="1"/>
  <c r="W2237" i="1"/>
  <c r="AB2237" i="1" s="true"/>
  <c r="X2237" i="1"/>
  <c r="Y2237" i="1"/>
  <c r="AA2237" i="1"/>
  <c r="T2238" i="1"/>
  <c r="U2238" i="1"/>
  <c r="V2238" i="1"/>
  <c r="W2238" i="1"/>
  <c r="AB2238" i="1" s="true"/>
  <c r="X2238" i="1"/>
  <c r="Y2238" i="1"/>
  <c r="AA2238" i="1"/>
  <c r="T2239" i="1"/>
  <c r="U2239" i="1"/>
  <c r="S2239" i="1" s="true"/>
  <c r="V2239" i="1"/>
  <c r="W2239" i="1"/>
  <c r="AB2239" i="1" s="true"/>
  <c r="X2239" i="1"/>
  <c r="Y2239" i="1"/>
  <c r="AA2239" i="1"/>
  <c r="AC2239" i="1"/>
  <c r="T2240" i="1"/>
  <c r="U2240" i="1"/>
  <c r="S2240" i="1" s="true"/>
  <c r="V2240" i="1"/>
  <c r="W2240" i="1"/>
  <c r="AB2240" i="1" s="true"/>
  <c r="X2240" i="1"/>
  <c r="Y2240" i="1"/>
  <c r="AA2240" i="1"/>
  <c r="AC2240" i="1"/>
  <c r="T2241" i="1"/>
  <c r="U2241" i="1"/>
  <c r="V2241" i="1"/>
  <c r="W2241" i="1"/>
  <c r="AB2241" i="1" s="true"/>
  <c r="X2241" i="1"/>
  <c r="Y2241" i="1"/>
  <c r="AA2241" i="1"/>
  <c r="T2242" i="1"/>
  <c r="U2242" i="1"/>
  <c r="S2242" i="1" s="true"/>
  <c r="V2242" i="1"/>
  <c r="W2242" i="1"/>
  <c r="AB2242" i="1" s="true"/>
  <c r="X2242" i="1"/>
  <c r="Y2242" i="1"/>
  <c r="AA2242" i="1"/>
  <c r="AC2242" i="1"/>
  <c r="AD2242" i="1" s="true"/>
  <c r="T2243" i="1"/>
  <c r="U2243" i="1"/>
  <c r="V2243" i="1"/>
  <c r="W2243" i="1"/>
  <c r="AB2243" i="1" s="true"/>
  <c r="X2243" i="1"/>
  <c r="Y2243" i="1"/>
  <c r="AA2243" i="1"/>
  <c r="T2244" i="1"/>
  <c r="U2244" i="1"/>
  <c r="V2244" i="1"/>
  <c r="W2244" i="1"/>
  <c r="AB2244" i="1" s="true"/>
  <c r="X2244" i="1"/>
  <c r="Y2244" i="1"/>
  <c r="AA2244" i="1"/>
  <c r="T2245" i="1"/>
  <c r="U2245" i="1"/>
  <c r="AC2245" i="1" s="true"/>
  <c r="V2245" i="1"/>
  <c r="W2245" i="1"/>
  <c r="AB2245" i="1" s="true"/>
  <c r="X2245" i="1"/>
  <c r="Y2245" i="1"/>
  <c r="AA2245" i="1"/>
  <c r="T2246" i="1"/>
  <c r="U2246" i="1"/>
  <c r="V2246" i="1"/>
  <c r="W2246" i="1"/>
  <c r="AB2246" i="1" s="true"/>
  <c r="X2246" i="1"/>
  <c r="Y2246" i="1"/>
  <c r="AA2246" i="1"/>
  <c r="T2247" i="1"/>
  <c r="U2247" i="1"/>
  <c r="S2247" i="1" s="true"/>
  <c r="V2247" i="1"/>
  <c r="W2247" i="1"/>
  <c r="AB2247" i="1" s="true"/>
  <c r="X2247" i="1"/>
  <c r="Y2247" i="1"/>
  <c r="AA2247" i="1"/>
  <c r="T2248" i="1"/>
  <c r="U2248" i="1"/>
  <c r="V2248" i="1"/>
  <c r="W2248" i="1"/>
  <c r="AB2248" i="1" s="true"/>
  <c r="X2248" i="1"/>
  <c r="Y2248" i="1"/>
  <c r="AA2248" i="1"/>
  <c r="T2249" i="1"/>
  <c r="U2249" i="1"/>
  <c r="V2249" i="1"/>
  <c r="W2249" i="1"/>
  <c r="AB2249" i="1" s="true"/>
  <c r="X2249" i="1"/>
  <c r="Y2249" i="1"/>
  <c r="AA2249" i="1"/>
  <c r="T2250" i="1"/>
  <c r="U2250" i="1"/>
  <c r="V2250" i="1"/>
  <c r="W2250" i="1"/>
  <c r="AB2250" i="1" s="true"/>
  <c r="X2250" i="1"/>
  <c r="Y2250" i="1"/>
  <c r="AA2250" i="1"/>
  <c r="T2251" i="1"/>
  <c r="U2251" i="1"/>
  <c r="V2251" i="1"/>
  <c r="W2251" i="1"/>
  <c r="AB2251" i="1" s="true"/>
  <c r="X2251" i="1"/>
  <c r="Y2251" i="1"/>
  <c r="AA2251" i="1"/>
  <c r="S2252" i="1"/>
  <c r="T2252" i="1"/>
  <c r="U2252" i="1"/>
  <c r="V2252" i="1"/>
  <c r="W2252" i="1"/>
  <c r="AB2252" i="1" s="true"/>
  <c r="X2252" i="1"/>
  <c r="Y2252" i="1"/>
  <c r="AA2252" i="1"/>
  <c r="AC2252" i="1"/>
  <c r="S2253" i="1"/>
  <c r="T2253" i="1"/>
  <c r="U2253" i="1"/>
  <c r="AC2253" i="1" s="true"/>
  <c r="V2253" i="1"/>
  <c r="W2253" i="1"/>
  <c r="AB2253" i="1" s="true"/>
  <c r="X2253" i="1"/>
  <c r="Y2253" i="1"/>
  <c r="AA2253" i="1"/>
  <c r="AD2253" i="1"/>
  <c r="T2254" i="1"/>
  <c r="U2254" i="1"/>
  <c r="V2254" i="1"/>
  <c r="W2254" i="1"/>
  <c r="AB2254" i="1" s="true"/>
  <c r="X2254" i="1"/>
  <c r="Y2254" i="1"/>
  <c r="AA2254" i="1"/>
  <c r="T2255" i="1"/>
  <c r="U2255" i="1"/>
  <c r="V2255" i="1"/>
  <c r="W2255" i="1"/>
  <c r="AB2255" i="1" s="true"/>
  <c r="X2255" i="1"/>
  <c r="Y2255" i="1"/>
  <c r="AA2255" i="1"/>
  <c r="T2256" i="1"/>
  <c r="U2256" i="1"/>
  <c r="V2256" i="1"/>
  <c r="W2256" i="1"/>
  <c r="AB2256" i="1" s="true"/>
  <c r="X2256" i="1"/>
  <c r="Y2256" i="1"/>
  <c r="AA2256" i="1"/>
  <c r="T2257" i="1"/>
  <c r="U2257" i="1"/>
  <c r="V2257" i="1"/>
  <c r="W2257" i="1"/>
  <c r="AB2257" i="1" s="true"/>
  <c r="X2257" i="1"/>
  <c r="Y2257" i="1"/>
  <c r="AA2257" i="1"/>
  <c r="T2258" i="1"/>
  <c r="U2258" i="1"/>
  <c r="V2258" i="1"/>
  <c r="W2258" i="1"/>
  <c r="AB2258" i="1" s="true"/>
  <c r="X2258" i="1"/>
  <c r="Y2258" i="1"/>
  <c r="AA2258" i="1"/>
  <c r="T2259" i="1"/>
  <c r="U2259" i="1"/>
  <c r="V2259" i="1"/>
  <c r="W2259" i="1"/>
  <c r="AB2259" i="1" s="true"/>
  <c r="X2259" i="1"/>
  <c r="Y2259" i="1"/>
  <c r="AA2259" i="1"/>
  <c r="T2260" i="1"/>
  <c r="U2260" i="1"/>
  <c r="S2260" i="1" s="true"/>
  <c r="V2260" i="1"/>
  <c r="W2260" i="1"/>
  <c r="AB2260" i="1" s="true"/>
  <c r="AD2260" i="1" s="true"/>
  <c r="X2260" i="1"/>
  <c r="Y2260" i="1"/>
  <c r="AA2260" i="1"/>
  <c r="AC2260" i="1"/>
  <c r="T2261" i="1"/>
  <c r="U2261" i="1"/>
  <c r="V2261" i="1"/>
  <c r="W2261" i="1"/>
  <c r="X2261" i="1"/>
  <c r="Y2261" i="1"/>
  <c r="AA2261" i="1"/>
  <c r="AB2261" i="1"/>
  <c r="T2262" i="1"/>
  <c r="U2262" i="1"/>
  <c r="V2262" i="1"/>
  <c r="W2262" i="1"/>
  <c r="AB2262" i="1" s="true"/>
  <c r="X2262" i="1"/>
  <c r="Y2262" i="1"/>
  <c r="AA2262" i="1"/>
  <c r="T2263" i="1"/>
  <c r="U2263" i="1"/>
  <c r="V2263" i="1"/>
  <c r="W2263" i="1"/>
  <c r="AB2263" i="1" s="true"/>
  <c r="X2263" i="1"/>
  <c r="Y2263" i="1"/>
  <c r="AA2263" i="1"/>
  <c r="T2264" i="1"/>
  <c r="U2264" i="1"/>
  <c r="V2264" i="1"/>
  <c r="W2264" i="1"/>
  <c r="AB2264" i="1" s="true"/>
  <c r="X2264" i="1"/>
  <c r="Y2264" i="1"/>
  <c r="AA2264" i="1"/>
  <c r="T2265" i="1"/>
  <c r="U2265" i="1"/>
  <c r="V2265" i="1"/>
  <c r="W2265" i="1"/>
  <c r="AB2265" i="1" s="true"/>
  <c r="X2265" i="1"/>
  <c r="Y2265" i="1"/>
  <c r="AA2265" i="1"/>
  <c r="T2266" i="1"/>
  <c r="U2266" i="1"/>
  <c r="AC2266" i="1" s="true"/>
  <c r="V2266" i="1"/>
  <c r="W2266" i="1"/>
  <c r="AB2266" i="1" s="true"/>
  <c r="X2266" i="1"/>
  <c r="Y2266" i="1"/>
  <c r="AA2266" i="1"/>
  <c r="T2267" i="1"/>
  <c r="U2267" i="1"/>
  <c r="V2267" i="1"/>
  <c r="W2267" i="1"/>
  <c r="AB2267" i="1" s="true"/>
  <c r="X2267" i="1"/>
  <c r="Y2267" i="1"/>
  <c r="AA2267" i="1"/>
  <c r="T2268" i="1"/>
  <c r="U2268" i="1"/>
  <c r="AC2268" i="1" s="true"/>
  <c r="V2268" i="1"/>
  <c r="W2268" i="1"/>
  <c r="AB2268" i="1" s="true"/>
  <c r="X2268" i="1"/>
  <c r="Y2268" i="1"/>
  <c r="AA2268" i="1"/>
  <c r="T2269" i="1"/>
  <c r="U2269" i="1"/>
  <c r="AC2269" i="1" s="true"/>
  <c r="V2269" i="1"/>
  <c r="W2269" i="1"/>
  <c r="AB2269" i="1" s="true"/>
  <c r="X2269" i="1"/>
  <c r="Y2269" i="1"/>
  <c r="AA2269" i="1"/>
  <c r="T2270" i="1"/>
  <c r="U2270" i="1"/>
  <c r="V2270" i="1"/>
  <c r="W2270" i="1"/>
  <c r="AB2270" i="1" s="true"/>
  <c r="X2270" i="1"/>
  <c r="Y2270" i="1"/>
  <c r="AA2270" i="1"/>
  <c r="T2271" i="1"/>
  <c r="U2271" i="1"/>
  <c r="V2271" i="1"/>
  <c r="W2271" i="1"/>
  <c r="AB2271" i="1" s="true"/>
  <c r="X2271" i="1"/>
  <c r="Y2271" i="1"/>
  <c r="AA2271" i="1"/>
  <c r="T2272" i="1"/>
  <c r="U2272" i="1"/>
  <c r="V2272" i="1"/>
  <c r="W2272" i="1"/>
  <c r="AB2272" i="1" s="true"/>
  <c r="X2272" i="1"/>
  <c r="Y2272" i="1"/>
  <c r="AA2272" i="1"/>
  <c r="T2273" i="1"/>
  <c r="U2273" i="1"/>
  <c r="S2273" i="1" s="true"/>
  <c r="V2273" i="1"/>
  <c r="W2273" i="1"/>
  <c r="AB2273" i="1" s="true"/>
  <c r="X2273" i="1"/>
  <c r="Y2273" i="1"/>
  <c r="AA2273" i="1"/>
  <c r="AC2273" i="1"/>
  <c r="T2274" i="1"/>
  <c r="U2274" i="1"/>
  <c r="V2274" i="1"/>
  <c r="W2274" i="1"/>
  <c r="AB2274" i="1" s="true"/>
  <c r="X2274" i="1"/>
  <c r="Y2274" i="1"/>
  <c r="AA2274" i="1"/>
  <c r="T2275" i="1"/>
  <c r="U2275" i="1"/>
  <c r="V2275" i="1"/>
  <c r="W2275" i="1"/>
  <c r="AB2275" i="1" s="true"/>
  <c r="X2275" i="1"/>
  <c r="Y2275" i="1"/>
  <c r="AA2275" i="1"/>
  <c r="T2276" i="1"/>
  <c r="U2276" i="1"/>
  <c r="V2276" i="1"/>
  <c r="W2276" i="1"/>
  <c r="X2276" i="1"/>
  <c r="Y2276" i="1"/>
  <c r="AA2276" i="1"/>
  <c r="AB2276" i="1"/>
  <c r="T2277" i="1"/>
  <c r="U2277" i="1"/>
  <c r="V2277" i="1"/>
  <c r="W2277" i="1"/>
  <c r="AB2277" i="1" s="true"/>
  <c r="X2277" i="1"/>
  <c r="Y2277" i="1"/>
  <c r="AA2277" i="1"/>
  <c r="T2278" i="1"/>
  <c r="U2278" i="1"/>
  <c r="V2278" i="1"/>
  <c r="W2278" i="1"/>
  <c r="AB2278" i="1" s="true"/>
  <c r="X2278" i="1"/>
  <c r="Y2278" i="1"/>
  <c r="AA2278" i="1"/>
  <c r="T2279" i="1"/>
  <c r="U2279" i="1"/>
  <c r="V2279" i="1"/>
  <c r="W2279" i="1"/>
  <c r="AB2279" i="1" s="true"/>
  <c r="X2279" i="1"/>
  <c r="Y2279" i="1"/>
  <c r="AA2279" i="1"/>
  <c r="T2280" i="1"/>
  <c r="U2280" i="1"/>
  <c r="AC2280" i="1" s="true"/>
  <c r="V2280" i="1"/>
  <c r="W2280" i="1"/>
  <c r="AB2280" i="1" s="true"/>
  <c r="X2280" i="1"/>
  <c r="Y2280" i="1"/>
  <c r="AA2280" i="1"/>
  <c r="T2281" i="1"/>
  <c r="U2281" i="1"/>
  <c r="V2281" i="1"/>
  <c r="W2281" i="1"/>
  <c r="AB2281" i="1" s="true"/>
  <c r="X2281" i="1"/>
  <c r="Y2281" i="1"/>
  <c r="AA2281" i="1"/>
  <c r="T2282" i="1"/>
  <c r="U2282" i="1"/>
  <c r="V2282" i="1"/>
  <c r="W2282" i="1"/>
  <c r="X2282" i="1"/>
  <c r="Y2282" i="1"/>
  <c r="AA2282" i="1"/>
  <c r="AB2282" i="1"/>
  <c r="T2283" i="1"/>
  <c r="U2283" i="1"/>
  <c r="V2283" i="1"/>
  <c r="W2283" i="1"/>
  <c r="AB2283" i="1" s="true"/>
  <c r="X2283" i="1"/>
  <c r="Y2283" i="1"/>
  <c r="AA2283" i="1"/>
  <c r="T2284" i="1"/>
  <c r="U2284" i="1"/>
  <c r="V2284" i="1"/>
  <c r="W2284" i="1"/>
  <c r="AB2284" i="1" s="true"/>
  <c r="X2284" i="1"/>
  <c r="Y2284" i="1"/>
  <c r="AA2284" i="1"/>
  <c r="T2285" i="1"/>
  <c r="U2285" i="1"/>
  <c r="V2285" i="1"/>
  <c r="W2285" i="1"/>
  <c r="X2285" i="1"/>
  <c r="Y2285" i="1"/>
  <c r="AA2285" i="1"/>
  <c r="AB2285" i="1"/>
  <c r="T2286" i="1"/>
  <c r="U2286" i="1"/>
  <c r="V2286" i="1"/>
  <c r="W2286" i="1"/>
  <c r="AB2286" i="1" s="true"/>
  <c r="X2286" i="1"/>
  <c r="Y2286" i="1"/>
  <c r="AA2286" i="1"/>
  <c r="S2287" i="1"/>
  <c r="T2287" i="1"/>
  <c r="U2287" i="1"/>
  <c r="AC2287" i="1" s="true"/>
  <c r="V2287" i="1"/>
  <c r="W2287" i="1"/>
  <c r="AB2287" i="1" s="true"/>
  <c r="AD2287" i="1" s="true"/>
  <c r="X2287" i="1"/>
  <c r="Y2287" i="1"/>
  <c r="AA2287" i="1"/>
  <c r="S2288" i="1"/>
  <c r="T2288" i="1"/>
  <c r="U2288" i="1"/>
  <c r="V2288" i="1"/>
  <c r="W2288" i="1"/>
  <c r="AB2288" i="1" s="true"/>
  <c r="X2288" i="1"/>
  <c r="Y2288" i="1"/>
  <c r="AA2288" i="1"/>
  <c r="AC2288" i="1"/>
  <c r="AD2288" i="1" s="true"/>
  <c r="T2289" i="1"/>
  <c r="U2289" i="1"/>
  <c r="V2289" i="1"/>
  <c r="W2289" i="1"/>
  <c r="AB2289" i="1" s="true"/>
  <c r="X2289" i="1"/>
  <c r="Y2289" i="1"/>
  <c r="AA2289" i="1"/>
  <c r="T2290" i="1"/>
  <c r="U2290" i="1"/>
  <c r="V2290" i="1"/>
  <c r="W2290" i="1"/>
  <c r="AB2290" i="1" s="true"/>
  <c r="X2290" i="1"/>
  <c r="Y2290" i="1"/>
  <c r="AA2290" i="1"/>
  <c r="T2291" i="1"/>
  <c r="U2291" i="1"/>
  <c r="V2291" i="1"/>
  <c r="W2291" i="1"/>
  <c r="AB2291" i="1" s="true"/>
  <c r="X2291" i="1"/>
  <c r="Y2291" i="1"/>
  <c r="AA2291" i="1"/>
  <c r="T2292" i="1"/>
  <c r="U2292" i="1"/>
  <c r="V2292" i="1"/>
  <c r="W2292" i="1"/>
  <c r="AB2292" i="1" s="true"/>
  <c r="X2292" i="1"/>
  <c r="Y2292" i="1"/>
  <c r="AA2292" i="1"/>
  <c r="S2293" i="1"/>
  <c r="T2293" i="1"/>
  <c r="U2293" i="1"/>
  <c r="AC2293" i="1" s="true"/>
  <c r="V2293" i="1"/>
  <c r="W2293" i="1"/>
  <c r="AB2293" i="1" s="true"/>
  <c r="X2293" i="1"/>
  <c r="Y2293" i="1"/>
  <c r="AA2293" i="1"/>
  <c r="T2294" i="1"/>
  <c r="U2294" i="1"/>
  <c r="V2294" i="1"/>
  <c r="W2294" i="1"/>
  <c r="AB2294" i="1" s="true"/>
  <c r="X2294" i="1"/>
  <c r="Y2294" i="1"/>
  <c r="AA2294" i="1"/>
  <c r="T2295" i="1"/>
  <c r="U2295" i="1"/>
  <c r="V2295" i="1"/>
  <c r="W2295" i="1"/>
  <c r="AB2295" i="1" s="true"/>
  <c r="X2295" i="1"/>
  <c r="Y2295" i="1"/>
  <c r="AA2295" i="1"/>
  <c r="T2296" i="1"/>
  <c r="U2296" i="1"/>
  <c r="V2296" i="1"/>
  <c r="W2296" i="1"/>
  <c r="AB2296" i="1" s="true"/>
  <c r="X2296" i="1"/>
  <c r="Y2296" i="1"/>
  <c r="AA2296" i="1"/>
  <c r="T2297" i="1"/>
  <c r="U2297" i="1"/>
  <c r="V2297" i="1"/>
  <c r="W2297" i="1"/>
  <c r="AB2297" i="1" s="true"/>
  <c r="X2297" i="1"/>
  <c r="Y2297" i="1"/>
  <c r="AA2297" i="1"/>
  <c r="T2298" i="1"/>
  <c r="U2298" i="1"/>
  <c r="AC2298" i="1" s="true"/>
  <c r="V2298" i="1"/>
  <c r="W2298" i="1"/>
  <c r="AB2298" i="1" s="true"/>
  <c r="X2298" i="1"/>
  <c r="Y2298" i="1"/>
  <c r="AA2298" i="1"/>
  <c r="S2299" i="1"/>
  <c r="T2299" i="1"/>
  <c r="U2299" i="1"/>
  <c r="AC2299" i="1" s="true"/>
  <c r="V2299" i="1"/>
  <c r="W2299" i="1"/>
  <c r="AB2299" i="1" s="true"/>
  <c r="X2299" i="1"/>
  <c r="Y2299" i="1"/>
  <c r="AA2299" i="1"/>
  <c r="T2300" i="1"/>
  <c r="U2300" i="1"/>
  <c r="V2300" i="1"/>
  <c r="W2300" i="1"/>
  <c r="AB2300" i="1" s="true"/>
  <c r="X2300" i="1"/>
  <c r="Y2300" i="1"/>
  <c r="AA2300" i="1"/>
  <c r="T2301" i="1"/>
  <c r="U2301" i="1"/>
  <c r="V2301" i="1"/>
  <c r="W2301" i="1"/>
  <c r="AB2301" i="1" s="true"/>
  <c r="X2301" i="1"/>
  <c r="Y2301" i="1"/>
  <c r="AA2301" i="1"/>
  <c r="T2302" i="1"/>
  <c r="U2302" i="1"/>
  <c r="V2302" i="1"/>
  <c r="W2302" i="1"/>
  <c r="AB2302" i="1" s="true"/>
  <c r="X2302" i="1"/>
  <c r="Y2302" i="1"/>
  <c r="AA2302" i="1"/>
  <c r="T2303" i="1"/>
  <c r="U2303" i="1"/>
  <c r="V2303" i="1"/>
  <c r="W2303" i="1"/>
  <c r="AB2303" i="1" s="true"/>
  <c r="X2303" i="1"/>
  <c r="Y2303" i="1"/>
  <c r="AA2303" i="1"/>
  <c r="T2304" i="1"/>
  <c r="U2304" i="1"/>
  <c r="AC2304" i="1" s="true"/>
  <c r="V2304" i="1"/>
  <c r="W2304" i="1"/>
  <c r="AB2304" i="1" s="true"/>
  <c r="X2304" i="1"/>
  <c r="Y2304" i="1"/>
  <c r="AA2304" i="1"/>
  <c r="T2305" i="1"/>
  <c r="U2305" i="1"/>
  <c r="V2305" i="1"/>
  <c r="W2305" i="1"/>
  <c r="AB2305" i="1" s="true"/>
  <c r="X2305" i="1"/>
  <c r="Y2305" i="1"/>
  <c r="AA2305" i="1"/>
  <c r="T2306" i="1"/>
  <c r="U2306" i="1"/>
  <c r="V2306" i="1"/>
  <c r="W2306" i="1"/>
  <c r="AB2306" i="1" s="true"/>
  <c r="X2306" i="1"/>
  <c r="Y2306" i="1"/>
  <c r="AA2306" i="1"/>
  <c r="T2307" i="1"/>
  <c r="U2307" i="1"/>
  <c r="V2307" i="1"/>
  <c r="W2307" i="1"/>
  <c r="AB2307" i="1" s="true"/>
  <c r="X2307" i="1"/>
  <c r="Y2307" i="1"/>
  <c r="AA2307" i="1"/>
  <c r="T2308" i="1"/>
  <c r="U2308" i="1"/>
  <c r="V2308" i="1"/>
  <c r="W2308" i="1"/>
  <c r="X2308" i="1"/>
  <c r="Y2308" i="1"/>
  <c r="AA2308" i="1"/>
  <c r="AB2308" i="1"/>
  <c r="T2309" i="1"/>
  <c r="U2309" i="1"/>
  <c r="S2309" i="1" s="true"/>
  <c r="V2309" i="1"/>
  <c r="W2309" i="1"/>
  <c r="AB2309" i="1" s="true"/>
  <c r="X2309" i="1"/>
  <c r="Y2309" i="1"/>
  <c r="AA2309" i="1"/>
  <c r="AC2309" i="1"/>
  <c r="S2310" i="1"/>
  <c r="T2310" i="1"/>
  <c r="U2310" i="1"/>
  <c r="AC2310" i="1" s="true"/>
  <c r="V2310" i="1"/>
  <c r="W2310" i="1"/>
  <c r="X2310" i="1"/>
  <c r="Y2310" i="1"/>
  <c r="AA2310" i="1"/>
  <c r="AB2310" i="1"/>
  <c r="T2311" i="1"/>
  <c r="U2311" i="1"/>
  <c r="V2311" i="1"/>
  <c r="W2311" i="1"/>
  <c r="AB2311" i="1" s="true"/>
  <c r="X2311" i="1"/>
  <c r="Y2311" i="1"/>
  <c r="AA2311" i="1"/>
  <c r="T2312" i="1"/>
  <c r="U2312" i="1"/>
  <c r="V2312" i="1"/>
  <c r="W2312" i="1"/>
  <c r="AB2312" i="1" s="true"/>
  <c r="X2312" i="1"/>
  <c r="Y2312" i="1"/>
  <c r="AA2312" i="1"/>
  <c r="T2313" i="1"/>
  <c r="U2313" i="1"/>
  <c r="S2313" i="1" s="true"/>
  <c r="V2313" i="1"/>
  <c r="W2313" i="1"/>
  <c r="AB2313" i="1" s="true"/>
  <c r="X2313" i="1"/>
  <c r="Y2313" i="1"/>
  <c r="AA2313" i="1"/>
  <c r="AC2313" i="1"/>
  <c r="AD2313" i="1" s="true"/>
  <c r="T2314" i="1"/>
  <c r="U2314" i="1"/>
  <c r="V2314" i="1"/>
  <c r="W2314" i="1"/>
  <c r="AB2314" i="1" s="true"/>
  <c r="X2314" i="1"/>
  <c r="Y2314" i="1"/>
  <c r="AA2314" i="1"/>
  <c r="T2315" i="1"/>
  <c r="U2315" i="1"/>
  <c r="AC2315" i="1" s="true"/>
  <c r="V2315" i="1"/>
  <c r="W2315" i="1"/>
  <c r="AB2315" i="1" s="true"/>
  <c r="X2315" i="1"/>
  <c r="Y2315" i="1"/>
  <c r="AA2315" i="1"/>
  <c r="S2316" i="1"/>
  <c r="T2316" i="1"/>
  <c r="U2316" i="1"/>
  <c r="AC2316" i="1" s="true"/>
  <c r="AD2316" i="1" s="true"/>
  <c r="V2316" i="1"/>
  <c r="W2316" i="1"/>
  <c r="AB2316" i="1" s="true"/>
  <c r="X2316" i="1"/>
  <c r="Y2316" i="1"/>
  <c r="AA2316" i="1"/>
  <c r="T2317" i="1"/>
  <c r="U2317" i="1"/>
  <c r="V2317" i="1"/>
  <c r="W2317" i="1"/>
  <c r="AB2317" i="1" s="true"/>
  <c r="X2317" i="1"/>
  <c r="Y2317" i="1"/>
  <c r="AA2317" i="1"/>
  <c r="T2318" i="1"/>
  <c r="U2318" i="1"/>
  <c r="V2318" i="1"/>
  <c r="W2318" i="1"/>
  <c r="X2318" i="1"/>
  <c r="Y2318" i="1"/>
  <c r="AA2318" i="1"/>
  <c r="AB2318" i="1"/>
  <c r="S2319" i="1"/>
  <c r="T2319" i="1"/>
  <c r="U2319" i="1"/>
  <c r="AC2319" i="1" s="true"/>
  <c r="V2319" i="1"/>
  <c r="W2319" i="1"/>
  <c r="AB2319" i="1" s="true"/>
  <c r="X2319" i="1"/>
  <c r="Y2319" i="1"/>
  <c r="AA2319" i="1"/>
  <c r="T2320" i="1"/>
  <c r="U2320" i="1"/>
  <c r="V2320" i="1"/>
  <c r="W2320" i="1"/>
  <c r="AB2320" i="1" s="true"/>
  <c r="X2320" i="1"/>
  <c r="Y2320" i="1"/>
  <c r="AA2320" i="1"/>
  <c r="T2321" i="1"/>
  <c r="U2321" i="1"/>
  <c r="V2321" i="1"/>
  <c r="W2321" i="1"/>
  <c r="AB2321" i="1" s="true"/>
  <c r="X2321" i="1"/>
  <c r="Y2321" i="1"/>
  <c r="AA2321" i="1"/>
  <c r="S2322" i="1"/>
  <c r="T2322" i="1"/>
  <c r="U2322" i="1"/>
  <c r="AC2322" i="1" s="true"/>
  <c r="AD2322" i="1" s="true"/>
  <c r="V2322" i="1"/>
  <c r="W2322" i="1"/>
  <c r="AB2322" i="1" s="true"/>
  <c r="X2322" i="1"/>
  <c r="Y2322" i="1"/>
  <c r="AA2322" i="1"/>
  <c r="S2323" i="1"/>
  <c r="T2323" i="1"/>
  <c r="U2323" i="1"/>
  <c r="AC2323" i="1" s="true"/>
  <c r="V2323" i="1"/>
  <c r="W2323" i="1"/>
  <c r="AB2323" i="1" s="true"/>
  <c r="AD2323" i="1" s="true"/>
  <c r="X2323" i="1"/>
  <c r="Y2323" i="1"/>
  <c r="AA2323" i="1"/>
  <c r="T2324" i="1"/>
  <c r="U2324" i="1"/>
  <c r="V2324" i="1"/>
  <c r="W2324" i="1"/>
  <c r="AB2324" i="1" s="true"/>
  <c r="X2324" i="1"/>
  <c r="Y2324" i="1"/>
  <c r="AA2324" i="1"/>
  <c r="T2325" i="1"/>
  <c r="U2325" i="1"/>
  <c r="V2325" i="1"/>
  <c r="W2325" i="1"/>
  <c r="AB2325" i="1" s="true"/>
  <c r="X2325" i="1"/>
  <c r="Y2325" i="1"/>
  <c r="AA2325" i="1"/>
  <c r="T2326" i="1"/>
  <c r="U2326" i="1"/>
  <c r="V2326" i="1"/>
  <c r="W2326" i="1"/>
  <c r="AB2326" i="1" s="true"/>
  <c r="X2326" i="1"/>
  <c r="Y2326" i="1"/>
  <c r="AA2326" i="1"/>
  <c r="T2327" i="1"/>
  <c r="U2327" i="1"/>
  <c r="AC2327" i="1" s="true"/>
  <c r="V2327" i="1"/>
  <c r="W2327" i="1"/>
  <c r="AB2327" i="1" s="true"/>
  <c r="X2327" i="1"/>
  <c r="Y2327" i="1"/>
  <c r="AA2327" i="1"/>
  <c r="S2328" i="1"/>
  <c r="T2328" i="1"/>
  <c r="U2328" i="1"/>
  <c r="AC2328" i="1" s="true"/>
  <c r="V2328" i="1"/>
  <c r="W2328" i="1"/>
  <c r="AB2328" i="1" s="true"/>
  <c r="X2328" i="1"/>
  <c r="Y2328" i="1"/>
  <c r="AA2328" i="1"/>
  <c r="T2329" i="1"/>
  <c r="U2329" i="1"/>
  <c r="V2329" i="1"/>
  <c r="W2329" i="1"/>
  <c r="AB2329" i="1" s="true"/>
  <c r="X2329" i="1"/>
  <c r="Y2329" i="1"/>
  <c r="AA2329" i="1"/>
  <c r="T2330" i="1"/>
  <c r="U2330" i="1"/>
  <c r="V2330" i="1"/>
  <c r="W2330" i="1"/>
  <c r="AB2330" i="1" s="true"/>
  <c r="X2330" i="1"/>
  <c r="Y2330" i="1"/>
  <c r="AA2330" i="1"/>
  <c r="S2331" i="1"/>
  <c r="T2331" i="1"/>
  <c r="U2331" i="1"/>
  <c r="AC2331" i="1" s="true"/>
  <c r="V2331" i="1"/>
  <c r="W2331" i="1"/>
  <c r="AB2331" i="1" s="true"/>
  <c r="X2331" i="1"/>
  <c r="Y2331" i="1"/>
  <c r="AA2331" i="1"/>
  <c r="T2332" i="1"/>
  <c r="U2332" i="1"/>
  <c r="V2332" i="1"/>
  <c r="W2332" i="1"/>
  <c r="X2332" i="1"/>
  <c r="Y2332" i="1"/>
  <c r="AA2332" i="1"/>
  <c r="AB2332" i="1"/>
  <c r="T2333" i="1"/>
  <c r="U2333" i="1"/>
  <c r="V2333" i="1"/>
  <c r="W2333" i="1"/>
  <c r="AB2333" i="1" s="true"/>
  <c r="X2333" i="1"/>
  <c r="Y2333" i="1"/>
  <c r="AA2333" i="1"/>
  <c r="S2334" i="1"/>
  <c r="T2334" i="1"/>
  <c r="U2334" i="1"/>
  <c r="AC2334" i="1" s="true"/>
  <c r="V2334" i="1"/>
  <c r="W2334" i="1"/>
  <c r="AB2334" i="1" s="true"/>
  <c r="X2334" i="1"/>
  <c r="Y2334" i="1"/>
  <c r="AA2334" i="1"/>
  <c r="T2335" i="1"/>
  <c r="U2335" i="1"/>
  <c r="V2335" i="1"/>
  <c r="W2335" i="1"/>
  <c r="AB2335" i="1" s="true"/>
  <c r="X2335" i="1"/>
  <c r="Y2335" i="1"/>
  <c r="AA2335" i="1"/>
  <c r="T2336" i="1"/>
  <c r="U2336" i="1"/>
  <c r="V2336" i="1"/>
  <c r="W2336" i="1"/>
  <c r="X2336" i="1"/>
  <c r="Y2336" i="1"/>
  <c r="AA2336" i="1"/>
  <c r="AB2336" i="1"/>
  <c r="T2337" i="1"/>
  <c r="U2337" i="1"/>
  <c r="V2337" i="1"/>
  <c r="W2337" i="1"/>
  <c r="AB2337" i="1" s="true"/>
  <c r="X2337" i="1"/>
  <c r="Y2337" i="1"/>
  <c r="AA2337" i="1"/>
  <c r="T2338" i="1"/>
  <c r="U2338" i="1"/>
  <c r="V2338" i="1"/>
  <c r="W2338" i="1"/>
  <c r="AB2338" i="1" s="true"/>
  <c r="X2338" i="1"/>
  <c r="Y2338" i="1"/>
  <c r="AA2338" i="1"/>
  <c r="T2339" i="1"/>
  <c r="U2339" i="1"/>
  <c r="V2339" i="1"/>
  <c r="W2339" i="1"/>
  <c r="AB2339" i="1" s="true"/>
  <c r="X2339" i="1"/>
  <c r="Y2339" i="1"/>
  <c r="AA2339" i="1"/>
  <c r="T2340" i="1"/>
  <c r="U2340" i="1"/>
  <c r="V2340" i="1"/>
  <c r="W2340" i="1"/>
  <c r="AB2340" i="1" s="true"/>
  <c r="X2340" i="1"/>
  <c r="Y2340" i="1"/>
  <c r="AA2340" i="1"/>
  <c r="S2341" i="1"/>
  <c r="T2341" i="1"/>
  <c r="U2341" i="1"/>
  <c r="AC2341" i="1" s="true"/>
  <c r="V2341" i="1"/>
  <c r="W2341" i="1"/>
  <c r="AB2341" i="1" s="true"/>
  <c r="X2341" i="1"/>
  <c r="Y2341" i="1"/>
  <c r="AA2341" i="1"/>
  <c r="AD2341" i="1"/>
  <c r="T2342" i="1"/>
  <c r="U2342" i="1"/>
  <c r="V2342" i="1"/>
  <c r="W2342" i="1"/>
  <c r="AB2342" i="1" s="true"/>
  <c r="X2342" i="1"/>
  <c r="Y2342" i="1"/>
  <c r="AA2342" i="1"/>
  <c r="T2343" i="1"/>
  <c r="U2343" i="1"/>
  <c r="V2343" i="1"/>
  <c r="W2343" i="1"/>
  <c r="AB2343" i="1" s="true"/>
  <c r="X2343" i="1"/>
  <c r="Y2343" i="1"/>
  <c r="AA2343" i="1"/>
  <c r="T2344" i="1"/>
  <c r="U2344" i="1"/>
  <c r="S2344" i="1" s="true"/>
  <c r="V2344" i="1"/>
  <c r="W2344" i="1"/>
  <c r="X2344" i="1"/>
  <c r="Y2344" i="1"/>
  <c r="AA2344" i="1"/>
  <c r="AB2344" i="1"/>
  <c r="T2345" i="1"/>
  <c r="U2345" i="1"/>
  <c r="V2345" i="1"/>
  <c r="W2345" i="1"/>
  <c r="AB2345" i="1" s="true"/>
  <c r="X2345" i="1"/>
  <c r="Y2345" i="1"/>
  <c r="AA2345" i="1"/>
  <c r="T2346" i="1"/>
  <c r="U2346" i="1"/>
  <c r="V2346" i="1"/>
  <c r="W2346" i="1"/>
  <c r="AB2346" i="1" s="true"/>
  <c r="X2346" i="1"/>
  <c r="Y2346" i="1"/>
  <c r="AA2346" i="1"/>
  <c r="S2347" i="1"/>
  <c r="T2347" i="1"/>
  <c r="U2347" i="1"/>
  <c r="AC2347" i="1" s="true"/>
  <c r="V2347" i="1"/>
  <c r="W2347" i="1"/>
  <c r="X2347" i="1"/>
  <c r="Y2347" i="1"/>
  <c r="AA2347" i="1"/>
  <c r="AB2347" i="1"/>
  <c r="T2348" i="1"/>
  <c r="U2348" i="1"/>
  <c r="V2348" i="1"/>
  <c r="W2348" i="1"/>
  <c r="AB2348" i="1" s="true"/>
  <c r="X2348" i="1"/>
  <c r="Y2348" i="1"/>
  <c r="AA2348" i="1"/>
  <c r="T2349" i="1"/>
  <c r="U2349" i="1"/>
  <c r="V2349" i="1"/>
  <c r="W2349" i="1"/>
  <c r="AB2349" i="1" s="true"/>
  <c r="X2349" i="1"/>
  <c r="Y2349" i="1"/>
  <c r="AA2349" i="1"/>
  <c r="S2350" i="1"/>
  <c r="T2350" i="1"/>
  <c r="U2350" i="1"/>
  <c r="AC2350" i="1" s="true"/>
  <c r="V2350" i="1"/>
  <c r="W2350" i="1"/>
  <c r="AB2350" i="1" s="true"/>
  <c r="X2350" i="1"/>
  <c r="Y2350" i="1"/>
  <c r="AA2350" i="1"/>
  <c r="S2351" i="1"/>
  <c r="T2351" i="1"/>
  <c r="U2351" i="1"/>
  <c r="AC2351" i="1" s="true"/>
  <c r="V2351" i="1"/>
  <c r="W2351" i="1"/>
  <c r="AB2351" i="1" s="true"/>
  <c r="X2351" i="1"/>
  <c r="Y2351" i="1"/>
  <c r="AA2351" i="1"/>
  <c r="T2352" i="1"/>
  <c r="U2352" i="1"/>
  <c r="V2352" i="1"/>
  <c r="W2352" i="1"/>
  <c r="AB2352" i="1" s="true"/>
  <c r="X2352" i="1"/>
  <c r="Y2352" i="1"/>
  <c r="AA2352" i="1"/>
  <c r="T2353" i="1"/>
  <c r="U2353" i="1"/>
  <c r="AC2353" i="1" s="true"/>
  <c r="AD2353" i="1" s="true"/>
  <c r="V2353" i="1"/>
  <c r="W2353" i="1"/>
  <c r="AB2353" i="1" s="true"/>
  <c r="X2353" i="1"/>
  <c r="Y2353" i="1"/>
  <c r="AA2353" i="1"/>
  <c r="T2354" i="1"/>
  <c r="U2354" i="1"/>
  <c r="AC2354" i="1" s="true"/>
  <c r="V2354" i="1"/>
  <c r="W2354" i="1"/>
  <c r="AB2354" i="1" s="true"/>
  <c r="X2354" i="1"/>
  <c r="Y2354" i="1"/>
  <c r="AA2354" i="1"/>
  <c r="T2355" i="1"/>
  <c r="U2355" i="1"/>
  <c r="V2355" i="1"/>
  <c r="W2355" i="1"/>
  <c r="AB2355" i="1" s="true"/>
  <c r="X2355" i="1"/>
  <c r="Y2355" i="1"/>
  <c r="AA2355" i="1"/>
  <c r="T2356" i="1"/>
  <c r="U2356" i="1"/>
  <c r="V2356" i="1"/>
  <c r="W2356" i="1"/>
  <c r="AB2356" i="1" s="true"/>
  <c r="X2356" i="1"/>
  <c r="Y2356" i="1"/>
  <c r="AA2356" i="1"/>
  <c r="T2357" i="1"/>
  <c r="U2357" i="1"/>
  <c r="V2357" i="1"/>
  <c r="W2357" i="1"/>
  <c r="AB2357" i="1" s="true"/>
  <c r="X2357" i="1"/>
  <c r="Y2357" i="1"/>
  <c r="AA2357" i="1"/>
  <c r="T2358" i="1"/>
  <c r="U2358" i="1"/>
  <c r="S2358" i="1" s="true"/>
  <c r="V2358" i="1"/>
  <c r="W2358" i="1"/>
  <c r="AB2358" i="1" s="true"/>
  <c r="X2358" i="1"/>
  <c r="Y2358" i="1"/>
  <c r="AA2358" i="1"/>
  <c r="AC2358" i="1"/>
  <c r="T2359" i="1"/>
  <c r="U2359" i="1"/>
  <c r="AC2359" i="1" s="true"/>
  <c r="V2359" i="1"/>
  <c r="W2359" i="1"/>
  <c r="AB2359" i="1" s="true"/>
  <c r="X2359" i="1"/>
  <c r="Y2359" i="1"/>
  <c r="AA2359" i="1"/>
  <c r="T2360" i="1"/>
  <c r="U2360" i="1"/>
  <c r="V2360" i="1"/>
  <c r="W2360" i="1"/>
  <c r="AB2360" i="1" s="true"/>
  <c r="X2360" i="1"/>
  <c r="Y2360" i="1"/>
  <c r="AA2360" i="1"/>
  <c r="T2361" i="1"/>
  <c r="U2361" i="1"/>
  <c r="V2361" i="1"/>
  <c r="W2361" i="1"/>
  <c r="X2361" i="1"/>
  <c r="Y2361" i="1"/>
  <c r="AA2361" i="1"/>
  <c r="AB2361" i="1"/>
  <c r="T2362" i="1"/>
  <c r="U2362" i="1"/>
  <c r="V2362" i="1"/>
  <c r="W2362" i="1"/>
  <c r="AB2362" i="1" s="true"/>
  <c r="X2362" i="1"/>
  <c r="Y2362" i="1"/>
  <c r="AA2362" i="1"/>
  <c r="S2363" i="1"/>
  <c r="T2363" i="1"/>
  <c r="U2363" i="1"/>
  <c r="V2363" i="1"/>
  <c r="W2363" i="1"/>
  <c r="AB2363" i="1" s="true"/>
  <c r="X2363" i="1"/>
  <c r="Y2363" i="1"/>
  <c r="AA2363" i="1"/>
  <c r="AC2363" i="1"/>
  <c r="S2364" i="1"/>
  <c r="T2364" i="1"/>
  <c r="U2364" i="1"/>
  <c r="AC2364" i="1" s="true"/>
  <c r="AD2364" i="1" s="true"/>
  <c r="V2364" i="1"/>
  <c r="W2364" i="1"/>
  <c r="AB2364" i="1" s="true"/>
  <c r="X2364" i="1"/>
  <c r="Y2364" i="1"/>
  <c r="AA2364" i="1"/>
  <c r="T2365" i="1"/>
  <c r="U2365" i="1"/>
  <c r="V2365" i="1"/>
  <c r="W2365" i="1"/>
  <c r="AB2365" i="1" s="true"/>
  <c r="X2365" i="1"/>
  <c r="Y2365" i="1"/>
  <c r="AA2365" i="1"/>
  <c r="T2366" i="1"/>
  <c r="U2366" i="1"/>
  <c r="S2366" i="1" s="true"/>
  <c r="V2366" i="1"/>
  <c r="W2366" i="1"/>
  <c r="AB2366" i="1" s="true"/>
  <c r="X2366" i="1"/>
  <c r="Y2366" i="1"/>
  <c r="AA2366" i="1"/>
  <c r="AC2366" i="1"/>
  <c r="T2367" i="1"/>
  <c r="U2367" i="1"/>
  <c r="AC2367" i="1" s="true"/>
  <c r="V2367" i="1"/>
  <c r="W2367" i="1"/>
  <c r="AB2367" i="1" s="true"/>
  <c r="X2367" i="1"/>
  <c r="Y2367" i="1"/>
  <c r="AA2367" i="1"/>
  <c r="T2368" i="1"/>
  <c r="U2368" i="1"/>
  <c r="V2368" i="1"/>
  <c r="W2368" i="1"/>
  <c r="AB2368" i="1" s="true"/>
  <c r="X2368" i="1"/>
  <c r="Y2368" i="1"/>
  <c r="AA2368" i="1"/>
  <c r="T2369" i="1"/>
  <c r="U2369" i="1"/>
  <c r="S2369" i="1" s="true"/>
  <c r="V2369" i="1"/>
  <c r="W2369" i="1"/>
  <c r="X2369" i="1"/>
  <c r="Y2369" i="1"/>
  <c r="AA2369" i="1"/>
  <c r="AB2369" i="1"/>
  <c r="AC2369" i="1"/>
  <c r="T2370" i="1"/>
  <c r="U2370" i="1"/>
  <c r="S2370" i="1" s="true"/>
  <c r="V2370" i="1"/>
  <c r="W2370" i="1"/>
  <c r="AB2370" i="1" s="true"/>
  <c r="X2370" i="1"/>
  <c r="Y2370" i="1"/>
  <c r="AA2370" i="1"/>
  <c r="AC2370" i="1"/>
  <c r="AD2370" i="1"/>
  <c r="T2371" i="1"/>
  <c r="U2371" i="1"/>
  <c r="V2371" i="1"/>
  <c r="W2371" i="1"/>
  <c r="AB2371" i="1" s="true"/>
  <c r="X2371" i="1"/>
  <c r="Y2371" i="1"/>
  <c r="AA2371" i="1"/>
  <c r="T2372" i="1"/>
  <c r="U2372" i="1"/>
  <c r="V2372" i="1"/>
  <c r="W2372" i="1"/>
  <c r="AB2372" i="1" s="true"/>
  <c r="X2372" i="1"/>
  <c r="Y2372" i="1"/>
  <c r="AA2372" i="1"/>
  <c r="T2373" i="1"/>
  <c r="U2373" i="1"/>
  <c r="V2373" i="1"/>
  <c r="W2373" i="1"/>
  <c r="X2373" i="1"/>
  <c r="Y2373" i="1"/>
  <c r="AA2373" i="1"/>
  <c r="AB2373" i="1"/>
  <c r="T2374" i="1"/>
  <c r="U2374" i="1"/>
  <c r="AC2374" i="1" s="true"/>
  <c r="V2374" i="1"/>
  <c r="W2374" i="1"/>
  <c r="AB2374" i="1" s="true"/>
  <c r="X2374" i="1"/>
  <c r="Y2374" i="1"/>
  <c r="AA2374" i="1"/>
  <c r="T2375" i="1"/>
  <c r="U2375" i="1"/>
  <c r="V2375" i="1"/>
  <c r="W2375" i="1"/>
  <c r="X2375" i="1"/>
  <c r="Y2375" i="1"/>
  <c r="AA2375" i="1"/>
  <c r="AB2375" i="1"/>
  <c r="T2376" i="1"/>
  <c r="U2376" i="1"/>
  <c r="V2376" i="1"/>
  <c r="W2376" i="1"/>
  <c r="AB2376" i="1" s="true"/>
  <c r="X2376" i="1"/>
  <c r="Y2376" i="1"/>
  <c r="AA2376" i="1"/>
  <c r="T2377" i="1"/>
  <c r="U2377" i="1"/>
  <c r="AC2377" i="1" s="true"/>
  <c r="V2377" i="1"/>
  <c r="W2377" i="1"/>
  <c r="AB2377" i="1" s="true"/>
  <c r="X2377" i="1"/>
  <c r="Y2377" i="1"/>
  <c r="AA2377" i="1"/>
  <c r="T2378" i="1"/>
  <c r="U2378" i="1"/>
  <c r="V2378" i="1"/>
  <c r="W2378" i="1"/>
  <c r="AB2378" i="1" s="true"/>
  <c r="X2378" i="1"/>
  <c r="Y2378" i="1"/>
  <c r="AA2378" i="1"/>
  <c r="T2379" i="1"/>
  <c r="U2379" i="1"/>
  <c r="V2379" i="1"/>
  <c r="W2379" i="1"/>
  <c r="AB2379" i="1" s="true"/>
  <c r="X2379" i="1"/>
  <c r="Y2379" i="1"/>
  <c r="AA2379" i="1"/>
  <c r="T2380" i="1"/>
  <c r="U2380" i="1"/>
  <c r="S2380" i="1" s="true"/>
  <c r="V2380" i="1"/>
  <c r="W2380" i="1"/>
  <c r="X2380" i="1"/>
  <c r="Y2380" i="1"/>
  <c r="AA2380" i="1"/>
  <c r="AB2380" i="1"/>
  <c r="AC2380" i="1"/>
  <c r="AD2380" i="1" s="true"/>
  <c r="S2381" i="1"/>
  <c r="T2381" i="1"/>
  <c r="U2381" i="1"/>
  <c r="V2381" i="1"/>
  <c r="W2381" i="1"/>
  <c r="X2381" i="1"/>
  <c r="Y2381" i="1"/>
  <c r="AA2381" i="1"/>
  <c r="AB2381" i="1"/>
  <c r="AC2381" i="1"/>
  <c r="AD2381" i="1" s="true"/>
  <c r="S2382" i="1"/>
  <c r="T2382" i="1"/>
  <c r="U2382" i="1"/>
  <c r="V2382" i="1"/>
  <c r="W2382" i="1"/>
  <c r="X2382" i="1"/>
  <c r="Y2382" i="1"/>
  <c r="AA2382" i="1"/>
  <c r="AB2382" i="1"/>
  <c r="AC2382" i="1"/>
  <c r="T2383" i="1"/>
  <c r="U2383" i="1"/>
  <c r="AC2383" i="1" s="true"/>
  <c r="V2383" i="1"/>
  <c r="W2383" i="1"/>
  <c r="AB2383" i="1" s="true"/>
  <c r="X2383" i="1"/>
  <c r="Y2383" i="1"/>
  <c r="AA2383" i="1"/>
  <c r="T2384" i="1"/>
  <c r="U2384" i="1"/>
  <c r="V2384" i="1"/>
  <c r="W2384" i="1"/>
  <c r="AB2384" i="1" s="true"/>
  <c r="X2384" i="1"/>
  <c r="Y2384" i="1"/>
  <c r="AA2384" i="1"/>
  <c r="T2385" i="1"/>
  <c r="U2385" i="1"/>
  <c r="V2385" i="1"/>
  <c r="W2385" i="1"/>
  <c r="AB2385" i="1" s="true"/>
  <c r="X2385" i="1"/>
  <c r="Y2385" i="1"/>
  <c r="AA2385" i="1"/>
  <c r="T2386" i="1"/>
  <c r="U2386" i="1"/>
  <c r="V2386" i="1"/>
  <c r="W2386" i="1"/>
  <c r="AB2386" i="1" s="true"/>
  <c r="X2386" i="1"/>
  <c r="Y2386" i="1"/>
  <c r="AA2386" i="1"/>
  <c r="S2387" i="1"/>
  <c r="T2387" i="1"/>
  <c r="U2387" i="1"/>
  <c r="AC2387" i="1" s="true"/>
  <c r="V2387" i="1"/>
  <c r="W2387" i="1"/>
  <c r="AB2387" i="1" s="true"/>
  <c r="X2387" i="1"/>
  <c r="Y2387" i="1"/>
  <c r="AA2387" i="1"/>
  <c r="T2388" i="1"/>
  <c r="U2388" i="1"/>
  <c r="V2388" i="1"/>
  <c r="W2388" i="1"/>
  <c r="AB2388" i="1" s="true"/>
  <c r="X2388" i="1"/>
  <c r="Y2388" i="1"/>
  <c r="AA2388" i="1"/>
  <c r="T2389" i="1"/>
  <c r="U2389" i="1"/>
  <c r="AC2389" i="1" s="true"/>
  <c r="V2389" i="1"/>
  <c r="W2389" i="1"/>
  <c r="AB2389" i="1" s="true"/>
  <c r="X2389" i="1"/>
  <c r="Y2389" i="1"/>
  <c r="AA2389" i="1"/>
  <c r="T2390" i="1"/>
  <c r="U2390" i="1"/>
  <c r="V2390" i="1"/>
  <c r="W2390" i="1"/>
  <c r="X2390" i="1"/>
  <c r="Y2390" i="1"/>
  <c r="AA2390" i="1"/>
  <c r="AB2390" i="1"/>
  <c r="T2391" i="1"/>
  <c r="U2391" i="1"/>
  <c r="AC2391" i="1" s="true"/>
  <c r="V2391" i="1"/>
  <c r="W2391" i="1"/>
  <c r="AB2391" i="1" s="true"/>
  <c r="AD2391" i="1" s="true"/>
  <c r="X2391" i="1"/>
  <c r="Y2391" i="1"/>
  <c r="AA2391" i="1"/>
  <c r="T2392" i="1"/>
  <c r="U2392" i="1"/>
  <c r="V2392" i="1"/>
  <c r="W2392" i="1"/>
  <c r="AB2392" i="1" s="true"/>
  <c r="X2392" i="1"/>
  <c r="Y2392" i="1"/>
  <c r="AA2392" i="1"/>
  <c r="T2393" i="1"/>
  <c r="U2393" i="1"/>
  <c r="V2393" i="1"/>
  <c r="W2393" i="1"/>
  <c r="AB2393" i="1" s="true"/>
  <c r="X2393" i="1"/>
  <c r="Y2393" i="1"/>
  <c r="AA2393" i="1"/>
  <c r="T2394" i="1"/>
  <c r="U2394" i="1"/>
  <c r="S2394" i="1" s="true"/>
  <c r="V2394" i="1"/>
  <c r="W2394" i="1"/>
  <c r="AB2394" i="1" s="true"/>
  <c r="X2394" i="1"/>
  <c r="Y2394" i="1"/>
  <c r="AA2394" i="1"/>
  <c r="AC2394" i="1"/>
  <c r="S2395" i="1"/>
  <c r="T2395" i="1"/>
  <c r="U2395" i="1"/>
  <c r="AC2395" i="1" s="true"/>
  <c r="V2395" i="1"/>
  <c r="W2395" i="1"/>
  <c r="AB2395" i="1" s="true"/>
  <c r="X2395" i="1"/>
  <c r="Y2395" i="1"/>
  <c r="AA2395" i="1"/>
  <c r="T2396" i="1"/>
  <c r="U2396" i="1"/>
  <c r="V2396" i="1"/>
  <c r="W2396" i="1"/>
  <c r="AB2396" i="1" s="true"/>
  <c r="X2396" i="1"/>
  <c r="Y2396" i="1"/>
  <c r="AA2396" i="1"/>
  <c r="T2397" i="1"/>
  <c r="U2397" i="1"/>
  <c r="S2397" i="1" s="true"/>
  <c r="V2397" i="1"/>
  <c r="W2397" i="1"/>
  <c r="X2397" i="1"/>
  <c r="Y2397" i="1"/>
  <c r="AA2397" i="1"/>
  <c r="AB2397" i="1"/>
  <c r="AC2397" i="1"/>
  <c r="T2398" i="1"/>
  <c r="U2398" i="1"/>
  <c r="S2398" i="1" s="true"/>
  <c r="V2398" i="1"/>
  <c r="W2398" i="1"/>
  <c r="X2398" i="1"/>
  <c r="Y2398" i="1"/>
  <c r="AA2398" i="1"/>
  <c r="AB2398" i="1"/>
  <c r="AC2398" i="1"/>
  <c r="AD2398" i="1" s="true"/>
  <c r="S2399" i="1"/>
  <c r="T2399" i="1"/>
  <c r="U2399" i="1"/>
  <c r="AC2399" i="1" s="true"/>
  <c r="V2399" i="1"/>
  <c r="W2399" i="1"/>
  <c r="X2399" i="1"/>
  <c r="Y2399" i="1"/>
  <c r="AA2399" i="1"/>
  <c r="AB2399" i="1"/>
  <c r="T2400" i="1"/>
  <c r="U2400" i="1"/>
  <c r="V2400" i="1"/>
  <c r="W2400" i="1"/>
  <c r="AB2400" i="1" s="true"/>
  <c r="X2400" i="1"/>
  <c r="Y2400" i="1"/>
  <c r="AA2400" i="1"/>
  <c r="T2401" i="1"/>
  <c r="U2401" i="1"/>
  <c r="AC2401" i="1" s="true"/>
  <c r="V2401" i="1"/>
  <c r="W2401" i="1"/>
  <c r="AB2401" i="1" s="true"/>
  <c r="X2401" i="1"/>
  <c r="Y2401" i="1"/>
  <c r="AA2401" i="1"/>
  <c r="T2402" i="1"/>
  <c r="U2402" i="1"/>
  <c r="V2402" i="1"/>
  <c r="W2402" i="1"/>
  <c r="AB2402" i="1" s="true"/>
  <c r="X2402" i="1"/>
  <c r="Y2402" i="1"/>
  <c r="AA2402" i="1"/>
  <c r="T2403" i="1"/>
  <c r="U2403" i="1"/>
  <c r="AC2403" i="1" s="true"/>
  <c r="V2403" i="1"/>
  <c r="W2403" i="1"/>
  <c r="AB2403" i="1" s="true"/>
  <c r="X2403" i="1"/>
  <c r="Y2403" i="1"/>
  <c r="AA2403" i="1"/>
  <c r="T2404" i="1"/>
  <c r="U2404" i="1"/>
  <c r="V2404" i="1"/>
  <c r="W2404" i="1"/>
  <c r="AB2404" i="1" s="true"/>
  <c r="X2404" i="1"/>
  <c r="Y2404" i="1"/>
  <c r="AA2404" i="1"/>
  <c r="T2405" i="1"/>
  <c r="U2405" i="1"/>
  <c r="V2405" i="1"/>
  <c r="W2405" i="1"/>
  <c r="AB2405" i="1" s="true"/>
  <c r="X2405" i="1"/>
  <c r="Y2405" i="1"/>
  <c r="AA2405" i="1"/>
  <c r="T2406" i="1"/>
  <c r="U2406" i="1"/>
  <c r="S2406" i="1" s="true"/>
  <c r="V2406" i="1"/>
  <c r="W2406" i="1"/>
  <c r="X2406" i="1"/>
  <c r="Y2406" i="1"/>
  <c r="AA2406" i="1"/>
  <c r="AB2406" i="1"/>
  <c r="AC2406" i="1"/>
  <c r="T2407" i="1"/>
  <c r="U2407" i="1"/>
  <c r="AC2407" i="1" s="true"/>
  <c r="V2407" i="1"/>
  <c r="W2407" i="1"/>
  <c r="AB2407" i="1" s="true"/>
  <c r="X2407" i="1"/>
  <c r="Y2407" i="1"/>
  <c r="AA2407" i="1"/>
  <c r="T2408" i="1"/>
  <c r="U2408" i="1"/>
  <c r="V2408" i="1"/>
  <c r="W2408" i="1"/>
  <c r="AB2408" i="1" s="true"/>
  <c r="X2408" i="1"/>
  <c r="Y2408" i="1"/>
  <c r="AA2408" i="1"/>
  <c r="T2409" i="1"/>
  <c r="U2409" i="1"/>
  <c r="V2409" i="1"/>
  <c r="W2409" i="1"/>
  <c r="X2409" i="1"/>
  <c r="Y2409" i="1"/>
  <c r="AA2409" i="1"/>
  <c r="AB2409" i="1"/>
  <c r="T2410" i="1"/>
  <c r="U2410" i="1"/>
  <c r="AC2410" i="1" s="true"/>
  <c r="V2410" i="1"/>
  <c r="W2410" i="1"/>
  <c r="X2410" i="1"/>
  <c r="Y2410" i="1"/>
  <c r="AA2410" i="1"/>
  <c r="AB2410" i="1"/>
  <c r="T2411" i="1"/>
  <c r="U2411" i="1"/>
  <c r="V2411" i="1"/>
  <c r="W2411" i="1"/>
  <c r="AB2411" i="1" s="true"/>
  <c r="X2411" i="1"/>
  <c r="Y2411" i="1"/>
  <c r="AA2411" i="1"/>
  <c r="T2412" i="1"/>
  <c r="U2412" i="1"/>
  <c r="V2412" i="1"/>
  <c r="W2412" i="1"/>
  <c r="AB2412" i="1" s="true"/>
  <c r="X2412" i="1"/>
  <c r="Y2412" i="1"/>
  <c r="AA2412" i="1"/>
  <c r="T2413" i="1"/>
  <c r="U2413" i="1"/>
  <c r="AC2413" i="1" s="true"/>
  <c r="V2413" i="1"/>
  <c r="W2413" i="1"/>
  <c r="AB2413" i="1" s="true"/>
  <c r="X2413" i="1"/>
  <c r="Y2413" i="1"/>
  <c r="AA2413" i="1"/>
  <c r="T2414" i="1"/>
  <c r="U2414" i="1"/>
  <c r="V2414" i="1"/>
  <c r="W2414" i="1"/>
  <c r="AB2414" i="1" s="true"/>
  <c r="X2414" i="1"/>
  <c r="Y2414" i="1"/>
  <c r="AA2414" i="1"/>
  <c r="T2415" i="1"/>
  <c r="U2415" i="1"/>
  <c r="S2415" i="1" s="true"/>
  <c r="V2415" i="1"/>
  <c r="W2415" i="1"/>
  <c r="AB2415" i="1" s="true"/>
  <c r="X2415" i="1"/>
  <c r="Y2415" i="1"/>
  <c r="AA2415" i="1"/>
  <c r="AC2415" i="1"/>
  <c r="T2416" i="1"/>
  <c r="U2416" i="1"/>
  <c r="V2416" i="1"/>
  <c r="W2416" i="1"/>
  <c r="AB2416" i="1" s="true"/>
  <c r="X2416" i="1"/>
  <c r="Y2416" i="1"/>
  <c r="AA2416" i="1"/>
  <c r="T2417" i="1"/>
  <c r="U2417" i="1"/>
  <c r="AC2417" i="1" s="true"/>
  <c r="AD2417" i="1" s="true"/>
  <c r="V2417" i="1"/>
  <c r="W2417" i="1"/>
  <c r="AB2417" i="1" s="true"/>
  <c r="X2417" i="1"/>
  <c r="Y2417" i="1"/>
  <c r="AA2417" i="1"/>
  <c r="S2418" i="1"/>
  <c r="T2418" i="1"/>
  <c r="U2418" i="1"/>
  <c r="AC2418" i="1" s="true"/>
  <c r="V2418" i="1"/>
  <c r="W2418" i="1"/>
  <c r="AB2418" i="1" s="true"/>
  <c r="X2418" i="1"/>
  <c r="Y2418" i="1"/>
  <c r="AA2418" i="1"/>
  <c r="T2419" i="1"/>
  <c r="U2419" i="1"/>
  <c r="AC2419" i="1" s="true"/>
  <c r="V2419" i="1"/>
  <c r="W2419" i="1"/>
  <c r="AB2419" i="1" s="true"/>
  <c r="X2419" i="1"/>
  <c r="Y2419" i="1"/>
  <c r="AA2419" i="1"/>
  <c r="T2420" i="1"/>
  <c r="U2420" i="1"/>
  <c r="V2420" i="1"/>
  <c r="W2420" i="1"/>
  <c r="AB2420" i="1" s="true"/>
  <c r="X2420" i="1"/>
  <c r="Y2420" i="1"/>
  <c r="AA2420" i="1"/>
  <c r="T2421" i="1"/>
  <c r="U2421" i="1"/>
  <c r="V2421" i="1"/>
  <c r="W2421" i="1"/>
  <c r="AB2421" i="1" s="true"/>
  <c r="X2421" i="1"/>
  <c r="Y2421" i="1"/>
  <c r="AA2421" i="1"/>
  <c r="S2422" i="1"/>
  <c r="T2422" i="1"/>
  <c r="U2422" i="1"/>
  <c r="AC2422" i="1" s="true"/>
  <c r="V2422" i="1"/>
  <c r="W2422" i="1"/>
  <c r="AB2422" i="1" s="true"/>
  <c r="X2422" i="1"/>
  <c r="Y2422" i="1"/>
  <c r="AA2422" i="1"/>
  <c r="T2423" i="1"/>
  <c r="U2423" i="1"/>
  <c r="V2423" i="1"/>
  <c r="W2423" i="1"/>
  <c r="AB2423" i="1" s="true"/>
  <c r="X2423" i="1"/>
  <c r="Y2423" i="1"/>
  <c r="AA2423" i="1"/>
  <c r="T2424" i="1"/>
  <c r="U2424" i="1"/>
  <c r="V2424" i="1"/>
  <c r="W2424" i="1"/>
  <c r="AB2424" i="1" s="true"/>
  <c r="X2424" i="1"/>
  <c r="Y2424" i="1"/>
  <c r="AA2424" i="1"/>
  <c r="T2425" i="1"/>
  <c r="U2425" i="1"/>
  <c r="V2425" i="1"/>
  <c r="W2425" i="1"/>
  <c r="AB2425" i="1" s="true"/>
  <c r="X2425" i="1"/>
  <c r="Y2425" i="1"/>
  <c r="AA2425" i="1"/>
  <c r="T2426" i="1"/>
  <c r="U2426" i="1"/>
  <c r="V2426" i="1"/>
  <c r="W2426" i="1"/>
  <c r="X2426" i="1"/>
  <c r="Y2426" i="1"/>
  <c r="AA2426" i="1"/>
  <c r="AB2426" i="1"/>
  <c r="T2427" i="1"/>
  <c r="U2427" i="1"/>
  <c r="S2427" i="1" s="true"/>
  <c r="V2427" i="1"/>
  <c r="W2427" i="1"/>
  <c r="AB2427" i="1" s="true"/>
  <c r="X2427" i="1"/>
  <c r="Y2427" i="1"/>
  <c r="AA2427" i="1"/>
  <c r="AC2427" i="1"/>
  <c r="AD2427" i="1" s="true"/>
  <c r="S2428" i="1"/>
  <c r="T2428" i="1"/>
  <c r="U2428" i="1"/>
  <c r="AC2428" i="1" s="true"/>
  <c r="V2428" i="1"/>
  <c r="W2428" i="1"/>
  <c r="AB2428" i="1" s="true"/>
  <c r="X2428" i="1"/>
  <c r="Y2428" i="1"/>
  <c r="AA2428" i="1"/>
  <c r="T2429" i="1"/>
  <c r="U2429" i="1"/>
  <c r="V2429" i="1"/>
  <c r="W2429" i="1"/>
  <c r="AB2429" i="1" s="true"/>
  <c r="X2429" i="1"/>
  <c r="Y2429" i="1"/>
  <c r="AA2429" i="1"/>
  <c r="S2430" i="1"/>
  <c r="T2430" i="1"/>
  <c r="U2430" i="1"/>
  <c r="AC2430" i="1" s="true"/>
  <c r="V2430" i="1"/>
  <c r="W2430" i="1"/>
  <c r="AB2430" i="1" s="true"/>
  <c r="X2430" i="1"/>
  <c r="Y2430" i="1"/>
  <c r="AA2430" i="1"/>
  <c r="T2431" i="1"/>
  <c r="U2431" i="1"/>
  <c r="AC2431" i="1" s="true"/>
  <c r="V2431" i="1"/>
  <c r="W2431" i="1"/>
  <c r="X2431" i="1"/>
  <c r="Y2431" i="1"/>
  <c r="AA2431" i="1"/>
  <c r="AB2431" i="1"/>
  <c r="T2432" i="1"/>
  <c r="U2432" i="1"/>
  <c r="V2432" i="1"/>
  <c r="W2432" i="1"/>
  <c r="AB2432" i="1" s="true"/>
  <c r="X2432" i="1"/>
  <c r="Y2432" i="1"/>
  <c r="AA2432" i="1"/>
  <c r="T2433" i="1"/>
  <c r="U2433" i="1"/>
  <c r="V2433" i="1"/>
  <c r="W2433" i="1"/>
  <c r="AB2433" i="1" s="true"/>
  <c r="X2433" i="1"/>
  <c r="Y2433" i="1"/>
  <c r="AA2433" i="1"/>
  <c r="T2434" i="1"/>
  <c r="U2434" i="1"/>
  <c r="AC2434" i="1" s="true"/>
  <c r="V2434" i="1"/>
  <c r="W2434" i="1"/>
  <c r="AB2434" i="1" s="true"/>
  <c r="X2434" i="1"/>
  <c r="Y2434" i="1"/>
  <c r="AA2434" i="1"/>
  <c r="T2435" i="1"/>
  <c r="U2435" i="1"/>
  <c r="V2435" i="1"/>
  <c r="W2435" i="1"/>
  <c r="AB2435" i="1" s="true"/>
  <c r="X2435" i="1"/>
  <c r="Y2435" i="1"/>
  <c r="AA2435" i="1"/>
  <c r="T2436" i="1"/>
  <c r="U2436" i="1"/>
  <c r="V2436" i="1"/>
  <c r="W2436" i="1"/>
  <c r="AB2436" i="1" s="true"/>
  <c r="X2436" i="1"/>
  <c r="Y2436" i="1"/>
  <c r="AA2436" i="1"/>
  <c r="T2437" i="1"/>
  <c r="U2437" i="1"/>
  <c r="V2437" i="1"/>
  <c r="W2437" i="1"/>
  <c r="AB2437" i="1" s="true"/>
  <c r="X2437" i="1"/>
  <c r="Y2437" i="1"/>
  <c r="AA2437" i="1"/>
  <c r="T2438" i="1"/>
  <c r="U2438" i="1"/>
  <c r="V2438" i="1"/>
  <c r="W2438" i="1"/>
  <c r="AB2438" i="1" s="true"/>
  <c r="X2438" i="1"/>
  <c r="Y2438" i="1"/>
  <c r="AA2438" i="1"/>
  <c r="T2439" i="1"/>
  <c r="U2439" i="1"/>
  <c r="AC2439" i="1" s="true"/>
  <c r="V2439" i="1"/>
  <c r="W2439" i="1"/>
  <c r="AB2439" i="1" s="true"/>
  <c r="X2439" i="1"/>
  <c r="Y2439" i="1"/>
  <c r="AA2439" i="1"/>
  <c r="T2440" i="1"/>
  <c r="U2440" i="1"/>
  <c r="V2440" i="1"/>
  <c r="W2440" i="1"/>
  <c r="AB2440" i="1" s="true"/>
  <c r="X2440" i="1"/>
  <c r="Y2440" i="1"/>
  <c r="AA2440" i="1"/>
  <c r="S2441" i="1"/>
  <c r="T2441" i="1"/>
  <c r="U2441" i="1"/>
  <c r="V2441" i="1"/>
  <c r="W2441" i="1"/>
  <c r="X2441" i="1"/>
  <c r="Y2441" i="1"/>
  <c r="AA2441" i="1"/>
  <c r="AB2441" i="1"/>
  <c r="AC2441" i="1"/>
  <c r="T2442" i="1"/>
  <c r="U2442" i="1"/>
  <c r="V2442" i="1"/>
  <c r="W2442" i="1"/>
  <c r="X2442" i="1"/>
  <c r="Y2442" i="1"/>
  <c r="AA2442" i="1"/>
  <c r="AB2442" i="1"/>
  <c r="T2443" i="1"/>
  <c r="U2443" i="1"/>
  <c r="V2443" i="1"/>
  <c r="W2443" i="1"/>
  <c r="AB2443" i="1" s="true"/>
  <c r="X2443" i="1"/>
  <c r="Y2443" i="1"/>
  <c r="AA2443" i="1"/>
  <c r="T2444" i="1"/>
  <c r="U2444" i="1"/>
  <c r="V2444" i="1"/>
  <c r="W2444" i="1"/>
  <c r="AB2444" i="1" s="true"/>
  <c r="X2444" i="1"/>
  <c r="Y2444" i="1"/>
  <c r="AA2444" i="1"/>
  <c r="T2445" i="1"/>
  <c r="U2445" i="1"/>
  <c r="V2445" i="1"/>
  <c r="W2445" i="1"/>
  <c r="AB2445" i="1" s="true"/>
  <c r="X2445" i="1"/>
  <c r="Y2445" i="1"/>
  <c r="AA2445" i="1"/>
  <c r="T2446" i="1"/>
  <c r="U2446" i="1"/>
  <c r="AC2446" i="1" s="true"/>
  <c r="V2446" i="1"/>
  <c r="W2446" i="1"/>
  <c r="AB2446" i="1" s="true"/>
  <c r="X2446" i="1"/>
  <c r="Y2446" i="1"/>
  <c r="AA2446" i="1"/>
  <c r="S2447" i="1"/>
  <c r="T2447" i="1"/>
  <c r="U2447" i="1"/>
  <c r="AC2447" i="1" s="true"/>
  <c r="V2447" i="1"/>
  <c r="W2447" i="1"/>
  <c r="AB2447" i="1" s="true"/>
  <c r="X2447" i="1"/>
  <c r="Y2447" i="1"/>
  <c r="AA2447" i="1"/>
  <c r="T2448" i="1"/>
  <c r="U2448" i="1"/>
  <c r="V2448" i="1"/>
  <c r="W2448" i="1"/>
  <c r="AB2448" i="1" s="true"/>
  <c r="X2448" i="1"/>
  <c r="Y2448" i="1"/>
  <c r="AA2448" i="1"/>
  <c r="T2449" i="1"/>
  <c r="U2449" i="1"/>
  <c r="V2449" i="1"/>
  <c r="W2449" i="1"/>
  <c r="X2449" i="1"/>
  <c r="Y2449" i="1"/>
  <c r="AA2449" i="1"/>
  <c r="AB2449" i="1"/>
  <c r="T2450" i="1"/>
  <c r="U2450" i="1"/>
  <c r="V2450" i="1"/>
  <c r="W2450" i="1"/>
  <c r="AB2450" i="1" s="true"/>
  <c r="X2450" i="1"/>
  <c r="Y2450" i="1"/>
  <c r="AA2450" i="1"/>
  <c r="T2451" i="1"/>
  <c r="U2451" i="1"/>
  <c r="V2451" i="1"/>
  <c r="W2451" i="1"/>
  <c r="AB2451" i="1" s="true"/>
  <c r="X2451" i="1"/>
  <c r="Y2451" i="1"/>
  <c r="AA2451" i="1"/>
  <c r="T2452" i="1"/>
  <c r="U2452" i="1"/>
  <c r="V2452" i="1"/>
  <c r="W2452" i="1"/>
  <c r="X2452" i="1"/>
  <c r="Y2452" i="1"/>
  <c r="AA2452" i="1"/>
  <c r="AB2452" i="1"/>
  <c r="T2453" i="1"/>
  <c r="U2453" i="1"/>
  <c r="V2453" i="1"/>
  <c r="W2453" i="1"/>
  <c r="AB2453" i="1" s="true"/>
  <c r="X2453" i="1"/>
  <c r="Y2453" i="1"/>
  <c r="AA2453" i="1"/>
  <c r="T2454" i="1"/>
  <c r="U2454" i="1"/>
  <c r="V2454" i="1"/>
  <c r="W2454" i="1"/>
  <c r="AB2454" i="1" s="true"/>
  <c r="X2454" i="1"/>
  <c r="Y2454" i="1"/>
  <c r="AA2454" i="1"/>
  <c r="T2455" i="1"/>
  <c r="U2455" i="1"/>
  <c r="AC2455" i="1" s="true"/>
  <c r="V2455" i="1"/>
  <c r="W2455" i="1"/>
  <c r="X2455" i="1"/>
  <c r="Y2455" i="1"/>
  <c r="AA2455" i="1"/>
  <c r="AB2455" i="1"/>
  <c r="S2456" i="1"/>
  <c r="T2456" i="1"/>
  <c r="U2456" i="1"/>
  <c r="AC2456" i="1" s="true"/>
  <c r="V2456" i="1"/>
  <c r="W2456" i="1"/>
  <c r="AB2456" i="1" s="true"/>
  <c r="X2456" i="1"/>
  <c r="Y2456" i="1"/>
  <c r="AA2456" i="1"/>
  <c r="T2457" i="1"/>
  <c r="U2457" i="1"/>
  <c r="V2457" i="1"/>
  <c r="W2457" i="1"/>
  <c r="AB2457" i="1" s="true"/>
  <c r="X2457" i="1"/>
  <c r="Y2457" i="1"/>
  <c r="AA2457" i="1"/>
  <c r="T2458" i="1"/>
  <c r="U2458" i="1"/>
  <c r="AC2458" i="1" s="true"/>
  <c r="V2458" i="1"/>
  <c r="W2458" i="1"/>
  <c r="AB2458" i="1" s="true"/>
  <c r="X2458" i="1"/>
  <c r="Y2458" i="1"/>
  <c r="AA2458" i="1"/>
  <c r="T2459" i="1"/>
  <c r="U2459" i="1"/>
  <c r="V2459" i="1"/>
  <c r="W2459" i="1"/>
  <c r="AB2459" i="1" s="true"/>
  <c r="X2459" i="1"/>
  <c r="Y2459" i="1"/>
  <c r="AA2459" i="1"/>
  <c r="T2460" i="1"/>
  <c r="U2460" i="1"/>
  <c r="V2460" i="1"/>
  <c r="W2460" i="1"/>
  <c r="X2460" i="1"/>
  <c r="Y2460" i="1"/>
  <c r="AA2460" i="1"/>
  <c r="AB2460" i="1"/>
  <c r="T2461" i="1"/>
  <c r="U2461" i="1"/>
  <c r="V2461" i="1"/>
  <c r="W2461" i="1"/>
  <c r="AB2461" i="1" s="true"/>
  <c r="X2461" i="1"/>
  <c r="Y2461" i="1"/>
  <c r="AA2461" i="1"/>
  <c r="T2462" i="1"/>
  <c r="U2462" i="1"/>
  <c r="V2462" i="1"/>
  <c r="W2462" i="1"/>
  <c r="AB2462" i="1" s="true"/>
  <c r="X2462" i="1"/>
  <c r="Y2462" i="1"/>
  <c r="AA2462" i="1"/>
  <c r="T2463" i="1"/>
  <c r="U2463" i="1"/>
  <c r="S2463" i="1" s="true"/>
  <c r="V2463" i="1"/>
  <c r="W2463" i="1"/>
  <c r="AB2463" i="1" s="true"/>
  <c r="X2463" i="1"/>
  <c r="Y2463" i="1"/>
  <c r="AA2463" i="1"/>
  <c r="AC2463" i="1"/>
  <c r="S2464" i="1"/>
  <c r="T2464" i="1"/>
  <c r="U2464" i="1"/>
  <c r="V2464" i="1"/>
  <c r="W2464" i="1"/>
  <c r="X2464" i="1"/>
  <c r="Y2464" i="1"/>
  <c r="AA2464" i="1"/>
  <c r="AB2464" i="1"/>
  <c r="AD2464" i="1" s="true"/>
  <c r="AC2464" i="1"/>
  <c r="T2465" i="1"/>
  <c r="U2465" i="1"/>
  <c r="V2465" i="1"/>
  <c r="W2465" i="1"/>
  <c r="X2465" i="1"/>
  <c r="Y2465" i="1"/>
  <c r="AA2465" i="1"/>
  <c r="AB2465" i="1"/>
  <c r="T2466" i="1"/>
  <c r="U2466" i="1"/>
  <c r="V2466" i="1"/>
  <c r="W2466" i="1"/>
  <c r="AB2466" i="1" s="true"/>
  <c r="X2466" i="1"/>
  <c r="Y2466" i="1"/>
  <c r="AA2466" i="1"/>
  <c r="S2467" i="1"/>
  <c r="T2467" i="1"/>
  <c r="U2467" i="1"/>
  <c r="V2467" i="1"/>
  <c r="W2467" i="1"/>
  <c r="X2467" i="1"/>
  <c r="Y2467" i="1"/>
  <c r="AA2467" i="1"/>
  <c r="AB2467" i="1"/>
  <c r="AC2467" i="1"/>
  <c r="T2468" i="1"/>
  <c r="U2468" i="1"/>
  <c r="V2468" i="1"/>
  <c r="W2468" i="1"/>
  <c r="AB2468" i="1" s="true"/>
  <c r="X2468" i="1"/>
  <c r="Y2468" i="1"/>
  <c r="AA2468" i="1"/>
  <c r="T2469" i="1"/>
  <c r="U2469" i="1"/>
  <c r="V2469" i="1"/>
  <c r="W2469" i="1"/>
  <c r="AB2469" i="1" s="true"/>
  <c r="X2469" i="1"/>
  <c r="Y2469" i="1"/>
  <c r="AA2469" i="1"/>
  <c r="T2470" i="1"/>
  <c r="U2470" i="1"/>
  <c r="V2470" i="1"/>
  <c r="W2470" i="1"/>
  <c r="AB2470" i="1" s="true"/>
  <c r="X2470" i="1"/>
  <c r="Y2470" i="1"/>
  <c r="AA2470" i="1"/>
  <c r="T2471" i="1"/>
  <c r="U2471" i="1"/>
  <c r="AC2471" i="1" s="true"/>
  <c r="V2471" i="1"/>
  <c r="W2471" i="1"/>
  <c r="AB2471" i="1" s="true"/>
  <c r="X2471" i="1"/>
  <c r="Y2471" i="1"/>
  <c r="AA2471" i="1"/>
  <c r="T2472" i="1"/>
  <c r="U2472" i="1"/>
  <c r="V2472" i="1"/>
  <c r="W2472" i="1"/>
  <c r="AB2472" i="1" s="true"/>
  <c r="X2472" i="1"/>
  <c r="Y2472" i="1"/>
  <c r="AA2472" i="1"/>
  <c r="T2473" i="1"/>
  <c r="U2473" i="1"/>
  <c r="V2473" i="1"/>
  <c r="W2473" i="1"/>
  <c r="AB2473" i="1" s="true"/>
  <c r="X2473" i="1"/>
  <c r="Y2473" i="1"/>
  <c r="AA2473" i="1"/>
  <c r="T2474" i="1"/>
  <c r="U2474" i="1"/>
  <c r="V2474" i="1"/>
  <c r="W2474" i="1"/>
  <c r="AB2474" i="1" s="true"/>
  <c r="X2474" i="1"/>
  <c r="Y2474" i="1"/>
  <c r="AA2474" i="1"/>
  <c r="T2475" i="1"/>
  <c r="U2475" i="1"/>
  <c r="V2475" i="1"/>
  <c r="W2475" i="1"/>
  <c r="X2475" i="1"/>
  <c r="Y2475" i="1"/>
  <c r="AA2475" i="1"/>
  <c r="AB2475" i="1"/>
  <c r="T2476" i="1"/>
  <c r="U2476" i="1"/>
  <c r="AC2476" i="1" s="true"/>
  <c r="V2476" i="1"/>
  <c r="W2476" i="1"/>
  <c r="X2476" i="1"/>
  <c r="Y2476" i="1"/>
  <c r="AA2476" i="1"/>
  <c r="AB2476" i="1"/>
  <c r="T2477" i="1"/>
  <c r="U2477" i="1"/>
  <c r="V2477" i="1"/>
  <c r="W2477" i="1"/>
  <c r="AB2477" i="1" s="true"/>
  <c r="X2477" i="1"/>
  <c r="Y2477" i="1"/>
  <c r="AA2477" i="1"/>
  <c r="T2478" i="1"/>
  <c r="U2478" i="1"/>
  <c r="V2478" i="1"/>
  <c r="W2478" i="1"/>
  <c r="AB2478" i="1" s="true"/>
  <c r="X2478" i="1"/>
  <c r="Y2478" i="1"/>
  <c r="AA2478" i="1"/>
  <c r="S2479" i="1"/>
  <c r="T2479" i="1"/>
  <c r="U2479" i="1"/>
  <c r="AC2479" i="1" s="true"/>
  <c r="V2479" i="1"/>
  <c r="W2479" i="1"/>
  <c r="AB2479" i="1" s="true"/>
  <c r="X2479" i="1"/>
  <c r="Y2479" i="1"/>
  <c r="AA2479" i="1"/>
  <c r="T2480" i="1"/>
  <c r="U2480" i="1"/>
  <c r="AC2480" i="1" s="true"/>
  <c r="V2480" i="1"/>
  <c r="W2480" i="1"/>
  <c r="AB2480" i="1" s="true"/>
  <c r="X2480" i="1"/>
  <c r="Y2480" i="1"/>
  <c r="AA2480" i="1"/>
  <c r="T2481" i="1"/>
  <c r="U2481" i="1"/>
  <c r="V2481" i="1"/>
  <c r="W2481" i="1"/>
  <c r="AB2481" i="1" s="true"/>
  <c r="X2481" i="1"/>
  <c r="Y2481" i="1"/>
  <c r="AA2481" i="1"/>
  <c r="T2482" i="1"/>
  <c r="U2482" i="1"/>
  <c r="AC2482" i="1" s="true"/>
  <c r="V2482" i="1"/>
  <c r="W2482" i="1"/>
  <c r="AB2482" i="1" s="true"/>
  <c r="X2482" i="1"/>
  <c r="Y2482" i="1"/>
  <c r="AA2482" i="1"/>
  <c r="T2483" i="1"/>
  <c r="U2483" i="1"/>
  <c r="AC2483" i="1" s="true"/>
  <c r="V2483" i="1"/>
  <c r="W2483" i="1"/>
  <c r="AB2483" i="1" s="true"/>
  <c r="X2483" i="1"/>
  <c r="Y2483" i="1"/>
  <c r="AA2483" i="1"/>
  <c r="T2484" i="1"/>
  <c r="U2484" i="1"/>
  <c r="V2484" i="1"/>
  <c r="W2484" i="1"/>
  <c r="AB2484" i="1" s="true"/>
  <c r="X2484" i="1"/>
  <c r="Y2484" i="1"/>
  <c r="AA2484" i="1"/>
  <c r="T2485" i="1"/>
  <c r="U2485" i="1"/>
  <c r="V2485" i="1"/>
  <c r="W2485" i="1"/>
  <c r="AB2485" i="1" s="true"/>
  <c r="X2485" i="1"/>
  <c r="Y2485" i="1"/>
  <c r="AA2485" i="1"/>
  <c r="T2486" i="1"/>
  <c r="U2486" i="1"/>
  <c r="V2486" i="1"/>
  <c r="W2486" i="1"/>
  <c r="AB2486" i="1" s="true"/>
  <c r="X2486" i="1"/>
  <c r="Y2486" i="1"/>
  <c r="AA2486" i="1"/>
  <c r="S2487" i="1"/>
  <c r="T2487" i="1"/>
  <c r="U2487" i="1"/>
  <c r="AC2487" i="1" s="true"/>
  <c r="V2487" i="1"/>
  <c r="W2487" i="1"/>
  <c r="AB2487" i="1" s="true"/>
  <c r="X2487" i="1"/>
  <c r="Y2487" i="1"/>
  <c r="AA2487" i="1"/>
  <c r="T2488" i="1"/>
  <c r="U2488" i="1"/>
  <c r="V2488" i="1"/>
  <c r="W2488" i="1"/>
  <c r="AB2488" i="1" s="true"/>
  <c r="X2488" i="1"/>
  <c r="Y2488" i="1"/>
  <c r="AA2488" i="1"/>
  <c r="T2489" i="1"/>
  <c r="U2489" i="1"/>
  <c r="V2489" i="1"/>
  <c r="W2489" i="1"/>
  <c r="AB2489" i="1" s="true"/>
  <c r="X2489" i="1"/>
  <c r="Y2489" i="1"/>
  <c r="AA2489" i="1"/>
  <c r="T2490" i="1"/>
  <c r="U2490" i="1"/>
  <c r="V2490" i="1"/>
  <c r="W2490" i="1"/>
  <c r="X2490" i="1"/>
  <c r="Y2490" i="1"/>
  <c r="AA2490" i="1"/>
  <c r="AB2490" i="1"/>
  <c r="T2491" i="1"/>
  <c r="U2491" i="1"/>
  <c r="V2491" i="1"/>
  <c r="W2491" i="1"/>
  <c r="AB2491" i="1" s="true"/>
  <c r="X2491" i="1"/>
  <c r="Y2491" i="1"/>
  <c r="AA2491" i="1"/>
  <c r="T2492" i="1"/>
  <c r="U2492" i="1"/>
  <c r="V2492" i="1"/>
  <c r="W2492" i="1"/>
  <c r="AB2492" i="1" s="true"/>
  <c r="X2492" i="1"/>
  <c r="Y2492" i="1"/>
  <c r="AA2492" i="1"/>
  <c r="T2493" i="1"/>
  <c r="U2493" i="1"/>
  <c r="V2493" i="1"/>
  <c r="W2493" i="1"/>
  <c r="AB2493" i="1" s="true"/>
  <c r="X2493" i="1"/>
  <c r="Y2493" i="1"/>
  <c r="AA2493" i="1"/>
  <c r="T2494" i="1"/>
  <c r="U2494" i="1"/>
  <c r="V2494" i="1"/>
  <c r="W2494" i="1"/>
  <c r="AB2494" i="1" s="true"/>
  <c r="X2494" i="1"/>
  <c r="Y2494" i="1"/>
  <c r="AA2494" i="1"/>
  <c r="T2495" i="1"/>
  <c r="U2495" i="1"/>
  <c r="AC2495" i="1" s="true"/>
  <c r="V2495" i="1"/>
  <c r="W2495" i="1"/>
  <c r="AB2495" i="1" s="true"/>
  <c r="X2495" i="1"/>
  <c r="Y2495" i="1"/>
  <c r="AA2495" i="1"/>
  <c r="T2496" i="1"/>
  <c r="U2496" i="1"/>
  <c r="V2496" i="1"/>
  <c r="W2496" i="1"/>
  <c r="AB2496" i="1" s="true"/>
  <c r="X2496" i="1"/>
  <c r="Y2496" i="1"/>
  <c r="AA2496" i="1"/>
  <c r="T2497" i="1"/>
  <c r="U2497" i="1"/>
  <c r="V2497" i="1"/>
  <c r="W2497" i="1"/>
  <c r="AB2497" i="1" s="true"/>
  <c r="X2497" i="1"/>
  <c r="Y2497" i="1"/>
  <c r="AA2497" i="1"/>
  <c r="T2498" i="1"/>
  <c r="U2498" i="1"/>
  <c r="V2498" i="1"/>
  <c r="W2498" i="1"/>
  <c r="AB2498" i="1" s="true"/>
  <c r="X2498" i="1"/>
  <c r="Y2498" i="1"/>
  <c r="AA2498" i="1"/>
  <c r="T2499" i="1"/>
  <c r="U2499" i="1"/>
  <c r="V2499" i="1"/>
  <c r="W2499" i="1"/>
  <c r="AB2499" i="1" s="true"/>
  <c r="X2499" i="1"/>
  <c r="Y2499" i="1"/>
  <c r="AA2499" i="1"/>
  <c r="T2500" i="1"/>
  <c r="U2500" i="1"/>
  <c r="S2500" i="1" s="true"/>
  <c r="V2500" i="1"/>
  <c r="W2500" i="1"/>
  <c r="AB2500" i="1" s="true"/>
  <c r="X2500" i="1"/>
  <c r="Y2500" i="1"/>
  <c r="AA2500" i="1"/>
  <c r="AC2500" i="1"/>
  <c r="T2501" i="1"/>
  <c r="U2501" i="1"/>
  <c r="S2501" i="1" s="true"/>
  <c r="V2501" i="1"/>
  <c r="W2501" i="1"/>
  <c r="X2501" i="1"/>
  <c r="Y2501" i="1"/>
  <c r="AA2501" i="1"/>
  <c r="AB2501" i="1"/>
  <c r="AC2501" i="1"/>
  <c r="T2502" i="1"/>
  <c r="U2502" i="1"/>
  <c r="V2502" i="1"/>
  <c r="W2502" i="1"/>
  <c r="X2502" i="1"/>
  <c r="Y2502" i="1"/>
  <c r="AA2502" i="1"/>
  <c r="AB2502" i="1"/>
  <c r="S2503" i="1"/>
  <c r="T2503" i="1"/>
  <c r="U2503" i="1"/>
  <c r="AC2503" i="1" s="true"/>
  <c r="V2503" i="1"/>
  <c r="W2503" i="1"/>
  <c r="AB2503" i="1" s="true"/>
  <c r="X2503" i="1"/>
  <c r="Y2503" i="1"/>
  <c r="AA2503" i="1"/>
  <c r="T2504" i="1"/>
  <c r="U2504" i="1"/>
  <c r="V2504" i="1"/>
  <c r="W2504" i="1"/>
  <c r="AB2504" i="1" s="true"/>
  <c r="X2504" i="1"/>
  <c r="Y2504" i="1"/>
  <c r="AA2504" i="1"/>
  <c r="T2505" i="1"/>
  <c r="U2505" i="1"/>
  <c r="V2505" i="1"/>
  <c r="W2505" i="1"/>
  <c r="AB2505" i="1" s="true"/>
  <c r="X2505" i="1"/>
  <c r="Y2505" i="1"/>
  <c r="AA2505" i="1"/>
  <c r="T2506" i="1"/>
  <c r="U2506" i="1"/>
  <c r="V2506" i="1"/>
  <c r="W2506" i="1"/>
  <c r="AB2506" i="1" s="true"/>
  <c r="X2506" i="1"/>
  <c r="Y2506" i="1"/>
  <c r="AA2506" i="1"/>
  <c r="T2507" i="1"/>
  <c r="U2507" i="1"/>
  <c r="V2507" i="1"/>
  <c r="W2507" i="1"/>
  <c r="AB2507" i="1" s="true"/>
  <c r="X2507" i="1"/>
  <c r="Y2507" i="1"/>
  <c r="AA2507" i="1"/>
  <c r="T2508" i="1"/>
  <c r="U2508" i="1"/>
  <c r="V2508" i="1"/>
  <c r="W2508" i="1"/>
  <c r="AB2508" i="1" s="true"/>
  <c r="X2508" i="1"/>
  <c r="Y2508" i="1"/>
  <c r="AA2508" i="1"/>
  <c r="T2509" i="1"/>
  <c r="U2509" i="1"/>
  <c r="V2509" i="1"/>
  <c r="W2509" i="1"/>
  <c r="AB2509" i="1" s="true"/>
  <c r="X2509" i="1"/>
  <c r="Y2509" i="1"/>
  <c r="AA2509" i="1"/>
  <c r="T2510" i="1"/>
  <c r="U2510" i="1"/>
  <c r="S2510" i="1" s="true"/>
  <c r="V2510" i="1"/>
  <c r="W2510" i="1"/>
  <c r="AB2510" i="1" s="true"/>
  <c r="X2510" i="1"/>
  <c r="Y2510" i="1"/>
  <c r="AA2510" i="1"/>
  <c r="T2511" i="1"/>
  <c r="U2511" i="1"/>
  <c r="S2511" i="1" s="true"/>
  <c r="V2511" i="1"/>
  <c r="W2511" i="1"/>
  <c r="AB2511" i="1" s="true"/>
  <c r="X2511" i="1"/>
  <c r="Y2511" i="1"/>
  <c r="AA2511" i="1"/>
  <c r="AC2511" i="1"/>
  <c r="S2512" i="1"/>
  <c r="T2512" i="1"/>
  <c r="U2512" i="1"/>
  <c r="V2512" i="1"/>
  <c r="W2512" i="1"/>
  <c r="X2512" i="1"/>
  <c r="Y2512" i="1"/>
  <c r="AA2512" i="1"/>
  <c r="AB2512" i="1"/>
  <c r="AC2512" i="1"/>
  <c r="T2513" i="1"/>
  <c r="U2513" i="1"/>
  <c r="V2513" i="1"/>
  <c r="W2513" i="1"/>
  <c r="X2513" i="1"/>
  <c r="Y2513" i="1"/>
  <c r="AA2513" i="1"/>
  <c r="AB2513" i="1"/>
  <c r="T2514" i="1"/>
  <c r="U2514" i="1"/>
  <c r="V2514" i="1"/>
  <c r="W2514" i="1"/>
  <c r="AB2514" i="1" s="true"/>
  <c r="X2514" i="1"/>
  <c r="Y2514" i="1"/>
  <c r="AA2514" i="1"/>
  <c r="S2515" i="1"/>
  <c r="T2515" i="1"/>
  <c r="U2515" i="1"/>
  <c r="V2515" i="1"/>
  <c r="W2515" i="1"/>
  <c r="AB2515" i="1" s="true"/>
  <c r="X2515" i="1"/>
  <c r="Y2515" i="1"/>
  <c r="AA2515" i="1"/>
  <c r="AC2515" i="1"/>
  <c r="AD2515" i="1" s="true"/>
  <c r="T2516" i="1"/>
  <c r="U2516" i="1"/>
  <c r="S2516" i="1" s="true"/>
  <c r="V2516" i="1"/>
  <c r="W2516" i="1"/>
  <c r="AB2516" i="1" s="true"/>
  <c r="X2516" i="1"/>
  <c r="Y2516" i="1"/>
  <c r="AA2516" i="1"/>
  <c r="AC2516" i="1"/>
  <c r="AD2516" i="1"/>
  <c r="T2517" i="1"/>
  <c r="U2517" i="1"/>
  <c r="V2517" i="1"/>
  <c r="W2517" i="1"/>
  <c r="AB2517" i="1" s="true"/>
  <c r="X2517" i="1"/>
  <c r="Y2517" i="1"/>
  <c r="AA2517" i="1"/>
  <c r="T2518" i="1"/>
  <c r="U2518" i="1"/>
  <c r="V2518" i="1"/>
  <c r="W2518" i="1"/>
  <c r="AB2518" i="1" s="true"/>
  <c r="X2518" i="1"/>
  <c r="Y2518" i="1"/>
  <c r="AA2518" i="1"/>
  <c r="T2519" i="1"/>
  <c r="U2519" i="1"/>
  <c r="AC2519" i="1" s="true"/>
  <c r="V2519" i="1"/>
  <c r="W2519" i="1"/>
  <c r="AB2519" i="1" s="true"/>
  <c r="X2519" i="1"/>
  <c r="Y2519" i="1"/>
  <c r="AA2519" i="1"/>
  <c r="T2520" i="1"/>
  <c r="U2520" i="1"/>
  <c r="V2520" i="1"/>
  <c r="W2520" i="1"/>
  <c r="AB2520" i="1" s="true"/>
  <c r="X2520" i="1"/>
  <c r="Y2520" i="1"/>
  <c r="AA2520" i="1"/>
  <c r="T2521" i="1"/>
  <c r="U2521" i="1"/>
  <c r="V2521" i="1"/>
  <c r="W2521" i="1"/>
  <c r="AB2521" i="1" s="true"/>
  <c r="X2521" i="1"/>
  <c r="Y2521" i="1"/>
  <c r="AA2521" i="1"/>
  <c r="T2522" i="1"/>
  <c r="U2522" i="1"/>
  <c r="V2522" i="1"/>
  <c r="W2522" i="1"/>
  <c r="AB2522" i="1" s="true"/>
  <c r="X2522" i="1"/>
  <c r="Y2522" i="1"/>
  <c r="AA2522" i="1"/>
  <c r="S2523" i="1"/>
  <c r="T2523" i="1"/>
  <c r="U2523" i="1"/>
  <c r="AC2523" i="1" s="true"/>
  <c r="V2523" i="1"/>
  <c r="W2523" i="1"/>
  <c r="AB2523" i="1" s="true"/>
  <c r="X2523" i="1"/>
  <c r="Y2523" i="1"/>
  <c r="AA2523" i="1"/>
  <c r="T2524" i="1"/>
  <c r="U2524" i="1"/>
  <c r="S2524" i="1" s="true"/>
  <c r="V2524" i="1"/>
  <c r="W2524" i="1"/>
  <c r="AB2524" i="1" s="true"/>
  <c r="X2524" i="1"/>
  <c r="Y2524" i="1"/>
  <c r="AA2524" i="1"/>
  <c r="AC2524" i="1"/>
  <c r="S2525" i="1"/>
  <c r="T2525" i="1"/>
  <c r="U2525" i="1"/>
  <c r="AC2525" i="1" s="true"/>
  <c r="V2525" i="1"/>
  <c r="W2525" i="1"/>
  <c r="AB2525" i="1" s="true"/>
  <c r="X2525" i="1"/>
  <c r="Y2525" i="1"/>
  <c r="AA2525" i="1"/>
  <c r="AD2525" i="1"/>
  <c r="T2526" i="1"/>
  <c r="U2526" i="1"/>
  <c r="V2526" i="1"/>
  <c r="W2526" i="1"/>
  <c r="AB2526" i="1" s="true"/>
  <c r="X2526" i="1"/>
  <c r="Y2526" i="1"/>
  <c r="AA2526" i="1"/>
  <c r="T2527" i="1"/>
  <c r="U2527" i="1"/>
  <c r="V2527" i="1"/>
  <c r="W2527" i="1"/>
  <c r="AB2527" i="1" s="true"/>
  <c r="X2527" i="1"/>
  <c r="Y2527" i="1"/>
  <c r="AA2527" i="1"/>
  <c r="T2528" i="1"/>
  <c r="U2528" i="1"/>
  <c r="AC2528" i="1" s="true"/>
  <c r="V2528" i="1"/>
  <c r="W2528" i="1"/>
  <c r="AB2528" i="1" s="true"/>
  <c r="X2528" i="1"/>
  <c r="Y2528" i="1"/>
  <c r="AA2528" i="1"/>
  <c r="T2529" i="1"/>
  <c r="U2529" i="1"/>
  <c r="V2529" i="1"/>
  <c r="W2529" i="1"/>
  <c r="AB2529" i="1" s="true"/>
  <c r="X2529" i="1"/>
  <c r="Y2529" i="1"/>
  <c r="AA2529" i="1"/>
  <c r="T2530" i="1"/>
  <c r="U2530" i="1"/>
  <c r="V2530" i="1"/>
  <c r="W2530" i="1"/>
  <c r="AB2530" i="1" s="true"/>
  <c r="X2530" i="1"/>
  <c r="Y2530" i="1"/>
  <c r="AA2530" i="1"/>
  <c r="S2531" i="1"/>
  <c r="T2531" i="1"/>
  <c r="U2531" i="1"/>
  <c r="AC2531" i="1" s="true"/>
  <c r="V2531" i="1"/>
  <c r="W2531" i="1"/>
  <c r="AB2531" i="1" s="true"/>
  <c r="X2531" i="1"/>
  <c r="Y2531" i="1"/>
  <c r="AA2531" i="1"/>
  <c r="T2532" i="1"/>
  <c r="U2532" i="1"/>
  <c r="V2532" i="1"/>
  <c r="W2532" i="1"/>
  <c r="AB2532" i="1" s="true"/>
  <c r="X2532" i="1"/>
  <c r="Y2532" i="1"/>
  <c r="AA2532" i="1"/>
  <c r="T2533" i="1"/>
  <c r="U2533" i="1"/>
  <c r="S2533" i="1" s="true"/>
  <c r="V2533" i="1"/>
  <c r="W2533" i="1"/>
  <c r="AB2533" i="1" s="true"/>
  <c r="X2533" i="1"/>
  <c r="Y2533" i="1"/>
  <c r="AA2533" i="1"/>
  <c r="AC2533" i="1"/>
  <c r="T2534" i="1"/>
  <c r="U2534" i="1"/>
  <c r="S2534" i="1" s="true"/>
  <c r="V2534" i="1"/>
  <c r="W2534" i="1"/>
  <c r="AB2534" i="1" s="true"/>
  <c r="X2534" i="1"/>
  <c r="Y2534" i="1"/>
  <c r="AA2534" i="1"/>
  <c r="T2535" i="1"/>
  <c r="U2535" i="1"/>
  <c r="AC2535" i="1" s="true"/>
  <c r="V2535" i="1"/>
  <c r="W2535" i="1"/>
  <c r="AB2535" i="1" s="true"/>
  <c r="X2535" i="1"/>
  <c r="Y2535" i="1"/>
  <c r="AA2535" i="1"/>
  <c r="T2536" i="1"/>
  <c r="U2536" i="1"/>
  <c r="V2536" i="1"/>
  <c r="W2536" i="1"/>
  <c r="AB2536" i="1" s="true"/>
  <c r="X2536" i="1"/>
  <c r="Y2536" i="1"/>
  <c r="AA2536" i="1"/>
  <c r="T2537" i="1"/>
  <c r="U2537" i="1"/>
  <c r="S2537" i="1" s="true"/>
  <c r="V2537" i="1"/>
  <c r="W2537" i="1"/>
  <c r="X2537" i="1"/>
  <c r="Y2537" i="1"/>
  <c r="AA2537" i="1"/>
  <c r="AB2537" i="1"/>
  <c r="AC2537" i="1"/>
  <c r="T2538" i="1"/>
  <c r="U2538" i="1"/>
  <c r="V2538" i="1"/>
  <c r="W2538" i="1"/>
  <c r="AB2538" i="1" s="true"/>
  <c r="X2538" i="1"/>
  <c r="Y2538" i="1"/>
  <c r="AA2538" i="1"/>
  <c r="T2539" i="1"/>
  <c r="U2539" i="1"/>
  <c r="V2539" i="1"/>
  <c r="W2539" i="1"/>
  <c r="AB2539" i="1" s="true"/>
  <c r="X2539" i="1"/>
  <c r="Y2539" i="1"/>
  <c r="AA2539" i="1"/>
  <c r="T2540" i="1"/>
  <c r="U2540" i="1"/>
  <c r="AC2540" i="1" s="true"/>
  <c r="V2540" i="1"/>
  <c r="W2540" i="1"/>
  <c r="AB2540" i="1" s="true"/>
  <c r="X2540" i="1"/>
  <c r="Y2540" i="1"/>
  <c r="AA2540" i="1"/>
  <c r="T2541" i="1"/>
  <c r="U2541" i="1"/>
  <c r="V2541" i="1"/>
  <c r="W2541" i="1"/>
  <c r="AB2541" i="1" s="true"/>
  <c r="X2541" i="1"/>
  <c r="Y2541" i="1"/>
  <c r="AA2541" i="1"/>
  <c r="T2542" i="1"/>
  <c r="U2542" i="1"/>
  <c r="V2542" i="1"/>
  <c r="W2542" i="1"/>
  <c r="AB2542" i="1" s="true"/>
  <c r="X2542" i="1"/>
  <c r="Y2542" i="1"/>
  <c r="AA2542" i="1"/>
  <c r="T2543" i="1"/>
  <c r="U2543" i="1"/>
  <c r="AC2543" i="1" s="true"/>
  <c r="V2543" i="1"/>
  <c r="W2543" i="1"/>
  <c r="AB2543" i="1" s="true"/>
  <c r="X2543" i="1"/>
  <c r="Y2543" i="1"/>
  <c r="AA2543" i="1"/>
  <c r="T2544" i="1"/>
  <c r="U2544" i="1"/>
  <c r="V2544" i="1"/>
  <c r="W2544" i="1"/>
  <c r="AB2544" i="1" s="true"/>
  <c r="X2544" i="1"/>
  <c r="Y2544" i="1"/>
  <c r="AA2544" i="1"/>
  <c r="T2545" i="1"/>
  <c r="U2545" i="1"/>
  <c r="V2545" i="1"/>
  <c r="W2545" i="1"/>
  <c r="X2545" i="1"/>
  <c r="Y2545" i="1"/>
  <c r="AA2545" i="1"/>
  <c r="AB2545" i="1"/>
  <c r="T2546" i="1"/>
  <c r="U2546" i="1"/>
  <c r="V2546" i="1"/>
  <c r="W2546" i="1"/>
  <c r="AB2546" i="1" s="true"/>
  <c r="X2546" i="1"/>
  <c r="Y2546" i="1"/>
  <c r="AA2546" i="1"/>
  <c r="T2547" i="1"/>
  <c r="U2547" i="1"/>
  <c r="S2547" i="1" s="true"/>
  <c r="V2547" i="1"/>
  <c r="W2547" i="1"/>
  <c r="AB2547" i="1" s="true"/>
  <c r="X2547" i="1"/>
  <c r="Y2547" i="1"/>
  <c r="AA2547" i="1"/>
  <c r="AC2547" i="1"/>
  <c r="S2548" i="1"/>
  <c r="T2548" i="1"/>
  <c r="U2548" i="1"/>
  <c r="V2548" i="1"/>
  <c r="W2548" i="1"/>
  <c r="AB2548" i="1" s="true"/>
  <c r="X2548" i="1"/>
  <c r="Y2548" i="1"/>
  <c r="AA2548" i="1"/>
  <c r="AC2548" i="1"/>
  <c r="T2549" i="1"/>
  <c r="U2549" i="1"/>
  <c r="AC2549" i="1" s="true"/>
  <c r="AD2549" i="1" s="true"/>
  <c r="V2549" i="1"/>
  <c r="W2549" i="1"/>
  <c r="X2549" i="1"/>
  <c r="Y2549" i="1"/>
  <c r="AA2549" i="1"/>
  <c r="AB2549" i="1"/>
  <c r="T2550" i="1"/>
  <c r="U2550" i="1"/>
  <c r="V2550" i="1"/>
  <c r="W2550" i="1"/>
  <c r="AB2550" i="1" s="true"/>
  <c r="X2550" i="1"/>
  <c r="Y2550" i="1"/>
  <c r="AA2550" i="1"/>
  <c r="T2551" i="1"/>
  <c r="U2551" i="1"/>
  <c r="V2551" i="1"/>
  <c r="W2551" i="1"/>
  <c r="AB2551" i="1" s="true"/>
  <c r="X2551" i="1"/>
  <c r="Y2551" i="1"/>
  <c r="AA2551" i="1"/>
  <c r="T2552" i="1"/>
  <c r="U2552" i="1"/>
  <c r="AC2552" i="1" s="true"/>
  <c r="V2552" i="1"/>
  <c r="W2552" i="1"/>
  <c r="AB2552" i="1" s="true"/>
  <c r="X2552" i="1"/>
  <c r="Y2552" i="1"/>
  <c r="AA2552" i="1"/>
  <c r="T2553" i="1"/>
  <c r="U2553" i="1"/>
  <c r="V2553" i="1"/>
  <c r="W2553" i="1"/>
  <c r="AB2553" i="1" s="true"/>
  <c r="X2553" i="1"/>
  <c r="Y2553" i="1"/>
  <c r="AA2553" i="1"/>
  <c r="S2554" i="1"/>
  <c r="T2554" i="1"/>
  <c r="U2554" i="1"/>
  <c r="AC2554" i="1" s="true"/>
  <c r="V2554" i="1"/>
  <c r="W2554" i="1"/>
  <c r="AB2554" i="1" s="true"/>
  <c r="X2554" i="1"/>
  <c r="Y2554" i="1"/>
  <c r="AA2554" i="1"/>
  <c r="T2555" i="1"/>
  <c r="U2555" i="1"/>
  <c r="AC2555" i="1" s="true"/>
  <c r="V2555" i="1"/>
  <c r="W2555" i="1"/>
  <c r="AB2555" i="1" s="true"/>
  <c r="X2555" i="1"/>
  <c r="Y2555" i="1"/>
  <c r="AA2555" i="1"/>
  <c r="T2556" i="1"/>
  <c r="U2556" i="1"/>
  <c r="V2556" i="1"/>
  <c r="W2556" i="1"/>
  <c r="X2556" i="1"/>
  <c r="Y2556" i="1"/>
  <c r="AA2556" i="1"/>
  <c r="AB2556" i="1"/>
  <c r="T2557" i="1"/>
  <c r="U2557" i="1"/>
  <c r="V2557" i="1"/>
  <c r="W2557" i="1"/>
  <c r="AB2557" i="1" s="true"/>
  <c r="X2557" i="1"/>
  <c r="Y2557" i="1"/>
  <c r="AA2557" i="1"/>
  <c r="T2558" i="1"/>
  <c r="U2558" i="1"/>
  <c r="V2558" i="1"/>
  <c r="W2558" i="1"/>
  <c r="AB2558" i="1" s="true"/>
  <c r="X2558" i="1"/>
  <c r="Y2558" i="1"/>
  <c r="AA2558" i="1"/>
  <c r="T2559" i="1"/>
  <c r="U2559" i="1"/>
  <c r="AC2559" i="1" s="true"/>
  <c r="V2559" i="1"/>
  <c r="W2559" i="1"/>
  <c r="AB2559" i="1" s="true"/>
  <c r="X2559" i="1"/>
  <c r="Y2559" i="1"/>
  <c r="AA2559" i="1"/>
  <c r="S2560" i="1"/>
  <c r="T2560" i="1"/>
  <c r="U2560" i="1"/>
  <c r="AC2560" i="1" s="true"/>
  <c r="V2560" i="1"/>
  <c r="W2560" i="1"/>
  <c r="AB2560" i="1" s="true"/>
  <c r="X2560" i="1"/>
  <c r="Y2560" i="1"/>
  <c r="AA2560" i="1"/>
  <c r="S2561" i="1"/>
  <c r="T2561" i="1"/>
  <c r="U2561" i="1"/>
  <c r="AC2561" i="1" s="true"/>
  <c r="V2561" i="1"/>
  <c r="W2561" i="1"/>
  <c r="AB2561" i="1" s="true"/>
  <c r="X2561" i="1"/>
  <c r="Y2561" i="1"/>
  <c r="AA2561" i="1"/>
  <c r="T2562" i="1"/>
  <c r="U2562" i="1"/>
  <c r="V2562" i="1"/>
  <c r="W2562" i="1"/>
  <c r="AB2562" i="1" s="true"/>
  <c r="X2562" i="1"/>
  <c r="Y2562" i="1"/>
  <c r="AA2562" i="1"/>
  <c r="T2563" i="1"/>
  <c r="U2563" i="1"/>
  <c r="S2563" i="1" s="true"/>
  <c r="V2563" i="1"/>
  <c r="W2563" i="1"/>
  <c r="X2563" i="1"/>
  <c r="Y2563" i="1"/>
  <c r="AA2563" i="1"/>
  <c r="AB2563" i="1"/>
  <c r="AC2563" i="1"/>
  <c r="S2564" i="1"/>
  <c r="T2564" i="1"/>
  <c r="U2564" i="1"/>
  <c r="V2564" i="1"/>
  <c r="W2564" i="1"/>
  <c r="AB2564" i="1" s="true"/>
  <c r="X2564" i="1"/>
  <c r="Y2564" i="1"/>
  <c r="AA2564" i="1"/>
  <c r="AC2564" i="1"/>
  <c r="AD2564" i="1" s="true"/>
  <c r="T2565" i="1"/>
  <c r="U2565" i="1"/>
  <c r="V2565" i="1"/>
  <c r="W2565" i="1"/>
  <c r="AB2565" i="1" s="true"/>
  <c r="X2565" i="1"/>
  <c r="Y2565" i="1"/>
  <c r="AA2565" i="1"/>
  <c r="T2566" i="1"/>
  <c r="U2566" i="1"/>
  <c r="V2566" i="1"/>
  <c r="W2566" i="1"/>
  <c r="AB2566" i="1" s="true"/>
  <c r="X2566" i="1"/>
  <c r="Y2566" i="1"/>
  <c r="AA2566" i="1"/>
  <c r="T2567" i="1"/>
  <c r="U2567" i="1"/>
  <c r="V2567" i="1"/>
  <c r="W2567" i="1"/>
  <c r="AB2567" i="1" s="true"/>
  <c r="X2567" i="1"/>
  <c r="Y2567" i="1"/>
  <c r="AA2567" i="1"/>
  <c r="T2568" i="1"/>
  <c r="U2568" i="1"/>
  <c r="V2568" i="1"/>
  <c r="W2568" i="1"/>
  <c r="AB2568" i="1" s="true"/>
  <c r="X2568" i="1"/>
  <c r="Y2568" i="1"/>
  <c r="AA2568" i="1"/>
  <c r="T2569" i="1"/>
  <c r="U2569" i="1"/>
  <c r="V2569" i="1"/>
  <c r="W2569" i="1"/>
  <c r="X2569" i="1"/>
  <c r="Y2569" i="1"/>
  <c r="AA2569" i="1"/>
  <c r="AB2569" i="1"/>
  <c r="T2570" i="1"/>
  <c r="U2570" i="1"/>
  <c r="V2570" i="1"/>
  <c r="W2570" i="1"/>
  <c r="AB2570" i="1" s="true"/>
  <c r="X2570" i="1"/>
  <c r="Y2570" i="1"/>
  <c r="AA2570" i="1"/>
  <c r="T2571" i="1"/>
  <c r="U2571" i="1"/>
  <c r="V2571" i="1"/>
  <c r="W2571" i="1"/>
  <c r="X2571" i="1"/>
  <c r="Y2571" i="1"/>
  <c r="AA2571" i="1"/>
  <c r="AB2571" i="1"/>
  <c r="T2572" i="1"/>
  <c r="U2572" i="1"/>
  <c r="AC2572" i="1" s="true"/>
  <c r="V2572" i="1"/>
  <c r="W2572" i="1"/>
  <c r="AB2572" i="1" s="true"/>
  <c r="X2572" i="1"/>
  <c r="Y2572" i="1"/>
  <c r="AA2572" i="1"/>
  <c r="T2573" i="1"/>
  <c r="U2573" i="1"/>
  <c r="V2573" i="1"/>
  <c r="W2573" i="1"/>
  <c r="AB2573" i="1" s="true"/>
  <c r="X2573" i="1"/>
  <c r="Y2573" i="1"/>
  <c r="AA2573" i="1"/>
  <c r="T2574" i="1"/>
  <c r="U2574" i="1"/>
  <c r="V2574" i="1"/>
  <c r="W2574" i="1"/>
  <c r="X2574" i="1"/>
  <c r="Y2574" i="1"/>
  <c r="AA2574" i="1"/>
  <c r="AB2574" i="1"/>
  <c r="S2575" i="1"/>
  <c r="T2575" i="1"/>
  <c r="U2575" i="1"/>
  <c r="AC2575" i="1" s="true"/>
  <c r="V2575" i="1"/>
  <c r="W2575" i="1"/>
  <c r="X2575" i="1"/>
  <c r="Y2575" i="1"/>
  <c r="AA2575" i="1"/>
  <c r="AB2575" i="1"/>
  <c r="T2576" i="1"/>
  <c r="U2576" i="1"/>
  <c r="AC2576" i="1" s="true"/>
  <c r="V2576" i="1"/>
  <c r="W2576" i="1"/>
  <c r="AB2576" i="1" s="true"/>
  <c r="X2576" i="1"/>
  <c r="Y2576" i="1"/>
  <c r="AA2576" i="1"/>
  <c r="T2577" i="1"/>
  <c r="U2577" i="1"/>
  <c r="V2577" i="1"/>
  <c r="W2577" i="1"/>
  <c r="AB2577" i="1" s="true"/>
  <c r="X2577" i="1"/>
  <c r="Y2577" i="1"/>
  <c r="AA2577" i="1"/>
  <c r="T2578" i="1"/>
  <c r="U2578" i="1"/>
  <c r="V2578" i="1"/>
  <c r="W2578" i="1"/>
  <c r="AB2578" i="1" s="true"/>
  <c r="X2578" i="1"/>
  <c r="Y2578" i="1"/>
  <c r="AA2578" i="1"/>
  <c r="T2579" i="1"/>
  <c r="U2579" i="1"/>
  <c r="AC2579" i="1" s="true"/>
  <c r="V2579" i="1"/>
  <c r="W2579" i="1"/>
  <c r="AB2579" i="1" s="true"/>
  <c r="X2579" i="1"/>
  <c r="Y2579" i="1"/>
  <c r="AA2579" i="1"/>
  <c r="T2580" i="1"/>
  <c r="U2580" i="1"/>
  <c r="V2580" i="1"/>
  <c r="W2580" i="1"/>
  <c r="X2580" i="1"/>
  <c r="Y2580" i="1"/>
  <c r="AA2580" i="1"/>
  <c r="AB2580" i="1"/>
  <c r="T2581" i="1"/>
  <c r="U2581" i="1"/>
  <c r="S2581" i="1" s="true"/>
  <c r="V2581" i="1"/>
  <c r="W2581" i="1"/>
  <c r="AB2581" i="1" s="true"/>
  <c r="X2581" i="1"/>
  <c r="Y2581" i="1"/>
  <c r="AA2581" i="1"/>
  <c r="AC2581" i="1"/>
  <c r="T2582" i="1"/>
  <c r="U2582" i="1"/>
  <c r="V2582" i="1"/>
  <c r="W2582" i="1"/>
  <c r="AB2582" i="1" s="true"/>
  <c r="X2582" i="1"/>
  <c r="Y2582" i="1"/>
  <c r="AA2582" i="1"/>
  <c r="T2583" i="1"/>
  <c r="U2583" i="1"/>
  <c r="V2583" i="1"/>
  <c r="W2583" i="1"/>
  <c r="AB2583" i="1" s="true"/>
  <c r="X2583" i="1"/>
  <c r="Y2583" i="1"/>
  <c r="AA2583" i="1"/>
  <c r="T2584" i="1"/>
  <c r="U2584" i="1"/>
  <c r="S2584" i="1" s="true"/>
  <c r="V2584" i="1"/>
  <c r="W2584" i="1"/>
  <c r="AB2584" i="1" s="true"/>
  <c r="X2584" i="1"/>
  <c r="Y2584" i="1"/>
  <c r="AA2584" i="1"/>
  <c r="AC2584" i="1"/>
  <c r="S2585" i="1"/>
  <c r="T2585" i="1"/>
  <c r="U2585" i="1"/>
  <c r="AC2585" i="1" s="true"/>
  <c r="AD2585" i="1" s="true"/>
  <c r="V2585" i="1"/>
  <c r="W2585" i="1"/>
  <c r="AB2585" i="1" s="true"/>
  <c r="X2585" i="1"/>
  <c r="Y2585" i="1"/>
  <c r="AA2585" i="1"/>
  <c r="T2586" i="1"/>
  <c r="U2586" i="1"/>
  <c r="V2586" i="1"/>
  <c r="W2586" i="1"/>
  <c r="AB2586" i="1" s="true"/>
  <c r="X2586" i="1"/>
  <c r="Y2586" i="1"/>
  <c r="AA2586" i="1"/>
  <c r="T2587" i="1"/>
  <c r="U2587" i="1"/>
  <c r="AC2587" i="1" s="true"/>
  <c r="V2587" i="1"/>
  <c r="W2587" i="1"/>
  <c r="AB2587" i="1" s="true"/>
  <c r="X2587" i="1"/>
  <c r="Y2587" i="1"/>
  <c r="AA2587" i="1"/>
  <c r="T2588" i="1"/>
  <c r="U2588" i="1"/>
  <c r="V2588" i="1"/>
  <c r="W2588" i="1"/>
  <c r="AB2588" i="1" s="true"/>
  <c r="X2588" i="1"/>
  <c r="Y2588" i="1"/>
  <c r="AA2588" i="1"/>
  <c r="T2589" i="1"/>
  <c r="U2589" i="1"/>
  <c r="V2589" i="1"/>
  <c r="W2589" i="1"/>
  <c r="AB2589" i="1" s="true"/>
  <c r="X2589" i="1"/>
  <c r="Y2589" i="1"/>
  <c r="AA2589" i="1"/>
  <c r="T2590" i="1"/>
  <c r="U2590" i="1"/>
  <c r="V2590" i="1"/>
  <c r="W2590" i="1"/>
  <c r="AB2590" i="1" s="true"/>
  <c r="X2590" i="1"/>
  <c r="Y2590" i="1"/>
  <c r="AA2590" i="1"/>
  <c r="T2591" i="1"/>
  <c r="U2591" i="1"/>
  <c r="V2591" i="1"/>
  <c r="W2591" i="1"/>
  <c r="AB2591" i="1" s="true"/>
  <c r="X2591" i="1"/>
  <c r="Y2591" i="1"/>
  <c r="AA2591" i="1"/>
  <c r="T2592" i="1"/>
  <c r="U2592" i="1"/>
  <c r="V2592" i="1"/>
  <c r="W2592" i="1"/>
  <c r="X2592" i="1"/>
  <c r="Y2592" i="1"/>
  <c r="AA2592" i="1"/>
  <c r="AB2592" i="1"/>
  <c r="T2593" i="1"/>
  <c r="U2593" i="1"/>
  <c r="V2593" i="1"/>
  <c r="W2593" i="1"/>
  <c r="AB2593" i="1" s="true"/>
  <c r="X2593" i="1"/>
  <c r="Y2593" i="1"/>
  <c r="AA2593" i="1"/>
  <c r="T2594" i="1"/>
  <c r="U2594" i="1"/>
  <c r="S2594" i="1" s="true"/>
  <c r="V2594" i="1"/>
  <c r="W2594" i="1"/>
  <c r="AB2594" i="1" s="true"/>
  <c r="X2594" i="1"/>
  <c r="Y2594" i="1"/>
  <c r="AA2594" i="1"/>
  <c r="AC2594" i="1"/>
  <c r="T2595" i="1"/>
  <c r="U2595" i="1"/>
  <c r="S2595" i="1" s="true"/>
  <c r="V2595" i="1"/>
  <c r="W2595" i="1"/>
  <c r="X2595" i="1"/>
  <c r="Y2595" i="1"/>
  <c r="AA2595" i="1"/>
  <c r="AB2595" i="1"/>
  <c r="AC2595" i="1"/>
  <c r="S2596" i="1"/>
  <c r="T2596" i="1"/>
  <c r="U2596" i="1"/>
  <c r="V2596" i="1"/>
  <c r="W2596" i="1"/>
  <c r="AB2596" i="1" s="true"/>
  <c r="X2596" i="1"/>
  <c r="Y2596" i="1"/>
  <c r="AA2596" i="1"/>
  <c r="AC2596" i="1"/>
  <c r="S2597" i="1"/>
  <c r="T2597" i="1"/>
  <c r="U2597" i="1"/>
  <c r="AC2597" i="1" s="true"/>
  <c r="V2597" i="1"/>
  <c r="W2597" i="1"/>
  <c r="AB2597" i="1" s="true"/>
  <c r="X2597" i="1"/>
  <c r="Y2597" i="1"/>
  <c r="AA2597" i="1"/>
  <c r="T2598" i="1"/>
  <c r="U2598" i="1"/>
  <c r="V2598" i="1"/>
  <c r="W2598" i="1"/>
  <c r="AB2598" i="1" s="true"/>
  <c r="X2598" i="1"/>
  <c r="Y2598" i="1"/>
  <c r="AA2598" i="1"/>
  <c r="T2599" i="1"/>
  <c r="U2599" i="1"/>
  <c r="V2599" i="1"/>
  <c r="W2599" i="1"/>
  <c r="AB2599" i="1" s="true"/>
  <c r="X2599" i="1"/>
  <c r="Y2599" i="1"/>
  <c r="AA2599" i="1"/>
  <c r="T2600" i="1"/>
  <c r="U2600" i="1"/>
  <c r="AC2600" i="1" s="true"/>
  <c r="V2600" i="1"/>
  <c r="W2600" i="1"/>
  <c r="AB2600" i="1" s="true"/>
  <c r="X2600" i="1"/>
  <c r="Y2600" i="1"/>
  <c r="AA2600" i="1"/>
  <c r="T2601" i="1"/>
  <c r="U2601" i="1"/>
  <c r="V2601" i="1"/>
  <c r="W2601" i="1"/>
  <c r="AB2601" i="1" s="true"/>
  <c r="X2601" i="1"/>
  <c r="Y2601" i="1"/>
  <c r="AA2601" i="1"/>
  <c r="S2602" i="1"/>
  <c r="T2602" i="1"/>
  <c r="U2602" i="1"/>
  <c r="AC2602" i="1" s="true"/>
  <c r="V2602" i="1"/>
  <c r="W2602" i="1"/>
  <c r="AB2602" i="1" s="true"/>
  <c r="X2602" i="1"/>
  <c r="Y2602" i="1"/>
  <c r="AA2602" i="1"/>
  <c r="T2603" i="1"/>
  <c r="U2603" i="1"/>
  <c r="V2603" i="1"/>
  <c r="W2603" i="1"/>
  <c r="AB2603" i="1" s="true"/>
  <c r="X2603" i="1"/>
  <c r="Y2603" i="1"/>
  <c r="AA2603" i="1"/>
  <c r="T2604" i="1"/>
  <c r="U2604" i="1"/>
  <c r="V2604" i="1"/>
  <c r="W2604" i="1"/>
  <c r="AB2604" i="1" s="true"/>
  <c r="X2604" i="1"/>
  <c r="Y2604" i="1"/>
  <c r="AA2604" i="1"/>
  <c r="T2605" i="1"/>
  <c r="U2605" i="1"/>
  <c r="V2605" i="1"/>
  <c r="W2605" i="1"/>
  <c r="AB2605" i="1" s="true"/>
  <c r="X2605" i="1"/>
  <c r="Y2605" i="1"/>
  <c r="AA2605" i="1"/>
  <c r="T2606" i="1"/>
  <c r="U2606" i="1"/>
  <c r="S2606" i="1" s="true"/>
  <c r="V2606" i="1"/>
  <c r="W2606" i="1"/>
  <c r="AB2606" i="1" s="true"/>
  <c r="X2606" i="1"/>
  <c r="Y2606" i="1"/>
  <c r="AA2606" i="1"/>
  <c r="AC2606" i="1"/>
  <c r="S2607" i="1"/>
  <c r="T2607" i="1"/>
  <c r="U2607" i="1"/>
  <c r="AC2607" i="1" s="true"/>
  <c r="V2607" i="1"/>
  <c r="W2607" i="1"/>
  <c r="AB2607" i="1" s="true"/>
  <c r="X2607" i="1"/>
  <c r="Y2607" i="1"/>
  <c r="AA2607" i="1"/>
  <c r="T2608" i="1"/>
  <c r="U2608" i="1"/>
  <c r="V2608" i="1"/>
  <c r="W2608" i="1"/>
  <c r="AB2608" i="1" s="true"/>
  <c r="X2608" i="1"/>
  <c r="Y2608" i="1"/>
  <c r="AA2608" i="1"/>
  <c r="S2609" i="1"/>
  <c r="T2609" i="1"/>
  <c r="U2609" i="1"/>
  <c r="V2609" i="1"/>
  <c r="W2609" i="1"/>
  <c r="X2609" i="1"/>
  <c r="Y2609" i="1"/>
  <c r="AA2609" i="1"/>
  <c r="AB2609" i="1"/>
  <c r="AC2609" i="1"/>
  <c r="T2610" i="1"/>
  <c r="U2610" i="1"/>
  <c r="V2610" i="1"/>
  <c r="W2610" i="1"/>
  <c r="X2610" i="1"/>
  <c r="Y2610" i="1"/>
  <c r="AA2610" i="1"/>
  <c r="AB2610" i="1"/>
  <c r="T2611" i="1"/>
  <c r="U2611" i="1"/>
  <c r="V2611" i="1"/>
  <c r="W2611" i="1"/>
  <c r="AB2611" i="1" s="true"/>
  <c r="X2611" i="1"/>
  <c r="Y2611" i="1"/>
  <c r="AA2611" i="1"/>
  <c r="T2612" i="1"/>
  <c r="U2612" i="1"/>
  <c r="AC2612" i="1" s="true"/>
  <c r="V2612" i="1"/>
  <c r="W2612" i="1"/>
  <c r="AB2612" i="1" s="true"/>
  <c r="X2612" i="1"/>
  <c r="Y2612" i="1"/>
  <c r="AA2612" i="1"/>
  <c r="T2613" i="1"/>
  <c r="U2613" i="1"/>
  <c r="V2613" i="1"/>
  <c r="W2613" i="1"/>
  <c r="AB2613" i="1" s="true"/>
  <c r="X2613" i="1"/>
  <c r="Y2613" i="1"/>
  <c r="AA2613" i="1"/>
  <c r="T2614" i="1"/>
  <c r="U2614" i="1"/>
  <c r="V2614" i="1"/>
  <c r="W2614" i="1"/>
  <c r="AB2614" i="1" s="true"/>
  <c r="X2614" i="1"/>
  <c r="Y2614" i="1"/>
  <c r="AA2614" i="1"/>
  <c r="S2615" i="1"/>
  <c r="T2615" i="1"/>
  <c r="U2615" i="1"/>
  <c r="AC2615" i="1" s="true"/>
  <c r="V2615" i="1"/>
  <c r="W2615" i="1"/>
  <c r="AB2615" i="1" s="true"/>
  <c r="X2615" i="1"/>
  <c r="Y2615" i="1"/>
  <c r="AA2615" i="1"/>
  <c r="T2616" i="1"/>
  <c r="U2616" i="1"/>
  <c r="V2616" i="1"/>
  <c r="W2616" i="1"/>
  <c r="AB2616" i="1" s="true"/>
  <c r="X2616" i="1"/>
  <c r="Y2616" i="1"/>
  <c r="AA2616" i="1"/>
  <c r="T2617" i="1"/>
  <c r="U2617" i="1"/>
  <c r="V2617" i="1"/>
  <c r="W2617" i="1"/>
  <c r="X2617" i="1"/>
  <c r="Y2617" i="1"/>
  <c r="AA2617" i="1"/>
  <c r="AB2617" i="1"/>
  <c r="T2618" i="1"/>
  <c r="U2618" i="1"/>
  <c r="V2618" i="1"/>
  <c r="W2618" i="1"/>
  <c r="AB2618" i="1" s="true"/>
  <c r="X2618" i="1"/>
  <c r="Y2618" i="1"/>
  <c r="AA2618" i="1"/>
  <c r="T2619" i="1"/>
  <c r="U2619" i="1"/>
  <c r="V2619" i="1"/>
  <c r="W2619" i="1"/>
  <c r="AB2619" i="1" s="true"/>
  <c r="X2619" i="1"/>
  <c r="Y2619" i="1"/>
  <c r="AA2619" i="1"/>
  <c r="T2620" i="1"/>
  <c r="U2620" i="1"/>
  <c r="V2620" i="1"/>
  <c r="W2620" i="1"/>
  <c r="AB2620" i="1" s="true"/>
  <c r="X2620" i="1"/>
  <c r="Y2620" i="1"/>
  <c r="AA2620" i="1"/>
  <c r="T2621" i="1"/>
  <c r="U2621" i="1"/>
  <c r="V2621" i="1"/>
  <c r="W2621" i="1"/>
  <c r="X2621" i="1"/>
  <c r="Y2621" i="1"/>
  <c r="AA2621" i="1"/>
  <c r="AB2621" i="1"/>
  <c r="T2622" i="1"/>
  <c r="U2622" i="1"/>
  <c r="V2622" i="1"/>
  <c r="W2622" i="1"/>
  <c r="AB2622" i="1" s="true"/>
  <c r="X2622" i="1"/>
  <c r="Y2622" i="1"/>
  <c r="AA2622" i="1"/>
  <c r="T2623" i="1"/>
  <c r="U2623" i="1"/>
  <c r="V2623" i="1"/>
  <c r="W2623" i="1"/>
  <c r="AB2623" i="1" s="true"/>
  <c r="X2623" i="1"/>
  <c r="Y2623" i="1"/>
  <c r="AA2623" i="1"/>
  <c r="T2624" i="1"/>
  <c r="U2624" i="1"/>
  <c r="AC2624" i="1" s="true"/>
  <c r="V2624" i="1"/>
  <c r="W2624" i="1"/>
  <c r="AB2624" i="1" s="true"/>
  <c r="X2624" i="1"/>
  <c r="Y2624" i="1"/>
  <c r="AA2624" i="1"/>
  <c r="T2625" i="1"/>
  <c r="U2625" i="1"/>
  <c r="V2625" i="1"/>
  <c r="W2625" i="1"/>
  <c r="AB2625" i="1" s="true"/>
  <c r="X2625" i="1"/>
  <c r="Y2625" i="1"/>
  <c r="AA2625" i="1"/>
  <c r="T2626" i="1"/>
  <c r="U2626" i="1"/>
  <c r="V2626" i="1"/>
  <c r="W2626" i="1"/>
  <c r="AB2626" i="1" s="true"/>
  <c r="X2626" i="1"/>
  <c r="Y2626" i="1"/>
  <c r="AA2626" i="1"/>
  <c r="T2627" i="1"/>
  <c r="U2627" i="1"/>
  <c r="V2627" i="1"/>
  <c r="W2627" i="1"/>
  <c r="AB2627" i="1" s="true"/>
  <c r="X2627" i="1"/>
  <c r="Y2627" i="1"/>
  <c r="AA2627" i="1"/>
  <c r="T2628" i="1"/>
  <c r="U2628" i="1"/>
  <c r="V2628" i="1"/>
  <c r="W2628" i="1"/>
  <c r="AB2628" i="1" s="true"/>
  <c r="X2628" i="1"/>
  <c r="Y2628" i="1"/>
  <c r="AA2628" i="1"/>
  <c r="T2629" i="1"/>
  <c r="U2629" i="1"/>
  <c r="V2629" i="1"/>
  <c r="W2629" i="1"/>
  <c r="AB2629" i="1" s="true"/>
  <c r="X2629" i="1"/>
  <c r="Y2629" i="1"/>
  <c r="AA2629" i="1"/>
  <c r="T2630" i="1"/>
  <c r="U2630" i="1"/>
  <c r="V2630" i="1"/>
  <c r="W2630" i="1"/>
  <c r="AB2630" i="1" s="true"/>
  <c r="X2630" i="1"/>
  <c r="Y2630" i="1"/>
  <c r="AA2630" i="1"/>
  <c r="S2631" i="1"/>
  <c r="T2631" i="1"/>
  <c r="U2631" i="1"/>
  <c r="V2631" i="1"/>
  <c r="W2631" i="1"/>
  <c r="AB2631" i="1" s="true"/>
  <c r="X2631" i="1"/>
  <c r="Y2631" i="1"/>
  <c r="AA2631" i="1"/>
  <c r="AC2631" i="1"/>
  <c r="S2632" i="1"/>
  <c r="T2632" i="1"/>
  <c r="U2632" i="1"/>
  <c r="V2632" i="1"/>
  <c r="W2632" i="1"/>
  <c r="X2632" i="1"/>
  <c r="Y2632" i="1"/>
  <c r="AA2632" i="1"/>
  <c r="AB2632" i="1"/>
  <c r="AD2632" i="1" s="true"/>
  <c r="AC2632" i="1"/>
  <c r="S2633" i="1"/>
  <c r="T2633" i="1"/>
  <c r="U2633" i="1"/>
  <c r="V2633" i="1"/>
  <c r="W2633" i="1"/>
  <c r="X2633" i="1"/>
  <c r="Y2633" i="1"/>
  <c r="AA2633" i="1"/>
  <c r="AB2633" i="1"/>
  <c r="AC2633" i="1"/>
  <c r="AD2633" i="1" s="true"/>
  <c r="T2634" i="1"/>
  <c r="U2634" i="1"/>
  <c r="V2634" i="1"/>
  <c r="W2634" i="1"/>
  <c r="AB2634" i="1" s="true"/>
  <c r="X2634" i="1"/>
  <c r="Y2634" i="1"/>
  <c r="AA2634" i="1"/>
  <c r="S2635" i="1"/>
  <c r="T2635" i="1"/>
  <c r="U2635" i="1"/>
  <c r="V2635" i="1"/>
  <c r="W2635" i="1"/>
  <c r="AB2635" i="1" s="true"/>
  <c r="X2635" i="1"/>
  <c r="Y2635" i="1"/>
  <c r="AA2635" i="1"/>
  <c r="AC2635" i="1"/>
  <c r="T2636" i="1"/>
  <c r="U2636" i="1"/>
  <c r="V2636" i="1"/>
  <c r="W2636" i="1"/>
  <c r="AB2636" i="1" s="true"/>
  <c r="X2636" i="1"/>
  <c r="Y2636" i="1"/>
  <c r="AA2636" i="1"/>
  <c r="T2637" i="1"/>
  <c r="U2637" i="1"/>
  <c r="V2637" i="1"/>
  <c r="W2637" i="1"/>
  <c r="AB2637" i="1" s="true"/>
  <c r="X2637" i="1"/>
  <c r="Y2637" i="1"/>
  <c r="AA2637" i="1"/>
  <c r="T2638" i="1"/>
  <c r="U2638" i="1"/>
  <c r="V2638" i="1"/>
  <c r="W2638" i="1"/>
  <c r="AB2638" i="1" s="true"/>
  <c r="X2638" i="1"/>
  <c r="Y2638" i="1"/>
  <c r="AA2638" i="1"/>
  <c r="T2639" i="1"/>
  <c r="U2639" i="1"/>
  <c r="AC2639" i="1" s="true"/>
  <c r="V2639" i="1"/>
  <c r="W2639" i="1"/>
  <c r="AB2639" i="1" s="true"/>
  <c r="X2639" i="1"/>
  <c r="Y2639" i="1"/>
  <c r="AA2639" i="1"/>
  <c r="T2640" i="1"/>
  <c r="U2640" i="1"/>
  <c r="V2640" i="1"/>
  <c r="W2640" i="1"/>
  <c r="AB2640" i="1" s="true"/>
  <c r="X2640" i="1"/>
  <c r="Y2640" i="1"/>
  <c r="AA2640" i="1"/>
  <c r="T2641" i="1"/>
  <c r="U2641" i="1"/>
  <c r="V2641" i="1"/>
  <c r="W2641" i="1"/>
  <c r="X2641" i="1"/>
  <c r="Y2641" i="1"/>
  <c r="AA2641" i="1"/>
  <c r="AB2641" i="1"/>
  <c r="T2642" i="1"/>
  <c r="U2642" i="1"/>
  <c r="V2642" i="1"/>
  <c r="W2642" i="1"/>
  <c r="AB2642" i="1" s="true"/>
  <c r="X2642" i="1"/>
  <c r="Y2642" i="1"/>
  <c r="AA2642" i="1"/>
  <c r="S2643" i="1"/>
  <c r="T2643" i="1"/>
  <c r="U2643" i="1"/>
  <c r="AC2643" i="1" s="true"/>
  <c r="V2643" i="1"/>
  <c r="W2643" i="1"/>
  <c r="AB2643" i="1" s="true"/>
  <c r="X2643" i="1"/>
  <c r="Y2643" i="1"/>
  <c r="AA2643" i="1"/>
  <c r="T2644" i="1"/>
  <c r="U2644" i="1"/>
  <c r="S2644" i="1" s="true"/>
  <c r="V2644" i="1"/>
  <c r="W2644" i="1"/>
  <c r="AB2644" i="1" s="true"/>
  <c r="X2644" i="1"/>
  <c r="Y2644" i="1"/>
  <c r="AA2644" i="1"/>
  <c r="AC2644" i="1"/>
  <c r="S2645" i="1"/>
  <c r="T2645" i="1"/>
  <c r="U2645" i="1"/>
  <c r="AC2645" i="1" s="true"/>
  <c r="V2645" i="1"/>
  <c r="W2645" i="1"/>
  <c r="AB2645" i="1" s="true"/>
  <c r="X2645" i="1"/>
  <c r="Y2645" i="1"/>
  <c r="AA2645" i="1"/>
  <c r="T2646" i="1"/>
  <c r="U2646" i="1"/>
  <c r="V2646" i="1"/>
  <c r="W2646" i="1"/>
  <c r="AB2646" i="1" s="true"/>
  <c r="X2646" i="1"/>
  <c r="Y2646" i="1"/>
  <c r="AA2646" i="1"/>
  <c r="T2647" i="1"/>
  <c r="U2647" i="1"/>
  <c r="V2647" i="1"/>
  <c r="W2647" i="1"/>
  <c r="AB2647" i="1" s="true"/>
  <c r="X2647" i="1"/>
  <c r="Y2647" i="1"/>
  <c r="AA2647" i="1"/>
  <c r="T2648" i="1"/>
  <c r="U2648" i="1"/>
  <c r="AC2648" i="1" s="true"/>
  <c r="V2648" i="1"/>
  <c r="W2648" i="1"/>
  <c r="AB2648" i="1" s="true"/>
  <c r="X2648" i="1"/>
  <c r="Y2648" i="1"/>
  <c r="AA2648" i="1"/>
  <c r="T2649" i="1"/>
  <c r="U2649" i="1"/>
  <c r="V2649" i="1"/>
  <c r="W2649" i="1"/>
  <c r="AB2649" i="1" s="true"/>
  <c r="X2649" i="1"/>
  <c r="Y2649" i="1"/>
  <c r="AA2649" i="1"/>
  <c r="T2650" i="1"/>
  <c r="U2650" i="1"/>
  <c r="AC2650" i="1" s="true"/>
  <c r="V2650" i="1"/>
  <c r="W2650" i="1"/>
  <c r="AB2650" i="1" s="true"/>
  <c r="X2650" i="1"/>
  <c r="Y2650" i="1"/>
  <c r="AA2650" i="1"/>
  <c r="T2651" i="1"/>
  <c r="U2651" i="1"/>
  <c r="V2651" i="1"/>
  <c r="W2651" i="1"/>
  <c r="AB2651" i="1" s="true"/>
  <c r="X2651" i="1"/>
  <c r="Y2651" i="1"/>
  <c r="AA2651" i="1"/>
  <c r="T2652" i="1"/>
  <c r="U2652" i="1"/>
  <c r="V2652" i="1"/>
  <c r="W2652" i="1"/>
  <c r="AB2652" i="1" s="true"/>
  <c r="X2652" i="1"/>
  <c r="Y2652" i="1"/>
  <c r="AA2652" i="1"/>
  <c r="T2653" i="1"/>
  <c r="U2653" i="1"/>
  <c r="S2653" i="1" s="true"/>
  <c r="V2653" i="1"/>
  <c r="W2653" i="1"/>
  <c r="X2653" i="1"/>
  <c r="Y2653" i="1"/>
  <c r="AA2653" i="1"/>
  <c r="AB2653" i="1"/>
  <c r="AC2653" i="1"/>
  <c r="T2654" i="1"/>
  <c r="U2654" i="1"/>
  <c r="V2654" i="1"/>
  <c r="W2654" i="1"/>
  <c r="AB2654" i="1" s="true"/>
  <c r="X2654" i="1"/>
  <c r="Y2654" i="1"/>
  <c r="AA2654" i="1"/>
  <c r="T2655" i="1"/>
  <c r="U2655" i="1"/>
  <c r="V2655" i="1"/>
  <c r="W2655" i="1"/>
  <c r="AB2655" i="1" s="true"/>
  <c r="X2655" i="1"/>
  <c r="Y2655" i="1"/>
  <c r="AA2655" i="1"/>
  <c r="S2656" i="1"/>
  <c r="T2656" i="1"/>
  <c r="U2656" i="1"/>
  <c r="V2656" i="1"/>
  <c r="W2656" i="1"/>
  <c r="X2656" i="1"/>
  <c r="Y2656" i="1"/>
  <c r="AA2656" i="1"/>
  <c r="AB2656" i="1"/>
  <c r="AC2656" i="1"/>
  <c r="T2657" i="1"/>
  <c r="U2657" i="1"/>
  <c r="S2657" i="1" s="true"/>
  <c r="V2657" i="1"/>
  <c r="W2657" i="1"/>
  <c r="X2657" i="1"/>
  <c r="Y2657" i="1"/>
  <c r="AA2657" i="1"/>
  <c r="AB2657" i="1"/>
  <c r="AC2657" i="1"/>
  <c r="AD2657" i="1" s="true"/>
  <c r="T2658" i="1"/>
  <c r="U2658" i="1"/>
  <c r="V2658" i="1"/>
  <c r="W2658" i="1"/>
  <c r="AB2658" i="1" s="true"/>
  <c r="X2658" i="1"/>
  <c r="Y2658" i="1"/>
  <c r="AA2658" i="1"/>
  <c r="T2659" i="1"/>
  <c r="U2659" i="1"/>
  <c r="V2659" i="1"/>
  <c r="W2659" i="1"/>
  <c r="AB2659" i="1" s="true"/>
  <c r="X2659" i="1"/>
  <c r="Y2659" i="1"/>
  <c r="AA2659" i="1"/>
  <c r="T2660" i="1"/>
  <c r="U2660" i="1"/>
  <c r="V2660" i="1"/>
  <c r="W2660" i="1"/>
  <c r="AB2660" i="1" s="true"/>
  <c r="X2660" i="1"/>
  <c r="Y2660" i="1"/>
  <c r="AA2660" i="1"/>
  <c r="T2661" i="1"/>
  <c r="U2661" i="1"/>
  <c r="V2661" i="1"/>
  <c r="W2661" i="1"/>
  <c r="AB2661" i="1" s="true"/>
  <c r="X2661" i="1"/>
  <c r="Y2661" i="1"/>
  <c r="AA2661" i="1"/>
  <c r="T2662" i="1"/>
  <c r="U2662" i="1"/>
  <c r="V2662" i="1"/>
  <c r="W2662" i="1"/>
  <c r="AB2662" i="1" s="true"/>
  <c r="X2662" i="1"/>
  <c r="Y2662" i="1"/>
  <c r="AA2662" i="1"/>
  <c r="T2663" i="1"/>
  <c r="U2663" i="1"/>
  <c r="V2663" i="1"/>
  <c r="W2663" i="1"/>
  <c r="AB2663" i="1" s="true"/>
  <c r="X2663" i="1"/>
  <c r="Y2663" i="1"/>
  <c r="AA2663" i="1"/>
  <c r="T2664" i="1"/>
  <c r="U2664" i="1"/>
  <c r="V2664" i="1"/>
  <c r="W2664" i="1"/>
  <c r="X2664" i="1"/>
  <c r="Y2664" i="1"/>
  <c r="AA2664" i="1"/>
  <c r="AB2664" i="1"/>
  <c r="T2665" i="1"/>
  <c r="U2665" i="1"/>
  <c r="V2665" i="1"/>
  <c r="W2665" i="1"/>
  <c r="AB2665" i="1" s="true"/>
  <c r="X2665" i="1"/>
  <c r="Y2665" i="1"/>
  <c r="AA2665" i="1"/>
  <c r="T2666" i="1"/>
  <c r="U2666" i="1"/>
  <c r="V2666" i="1"/>
  <c r="W2666" i="1"/>
  <c r="AB2666" i="1" s="true"/>
  <c r="X2666" i="1"/>
  <c r="Y2666" i="1"/>
  <c r="AA2666" i="1"/>
  <c r="S2667" i="1"/>
  <c r="T2667" i="1"/>
  <c r="U2667" i="1"/>
  <c r="V2667" i="1"/>
  <c r="W2667" i="1"/>
  <c r="X2667" i="1"/>
  <c r="Y2667" i="1"/>
  <c r="AA2667" i="1"/>
  <c r="AB2667" i="1"/>
  <c r="AC2667" i="1"/>
  <c r="AD2667" i="1" s="true"/>
  <c r="S2668" i="1"/>
  <c r="T2668" i="1"/>
  <c r="U2668" i="1"/>
  <c r="V2668" i="1"/>
  <c r="W2668" i="1"/>
  <c r="X2668" i="1"/>
  <c r="Y2668" i="1"/>
  <c r="AA2668" i="1"/>
  <c r="AB2668" i="1"/>
  <c r="AC2668" i="1"/>
  <c r="AD2668" i="1" s="true"/>
  <c r="T2669" i="1"/>
  <c r="U2669" i="1"/>
  <c r="AC2669" i="1" s="true"/>
  <c r="AD2669" i="1" s="true"/>
  <c r="V2669" i="1"/>
  <c r="W2669" i="1"/>
  <c r="X2669" i="1"/>
  <c r="Y2669" i="1"/>
  <c r="AA2669" i="1"/>
  <c r="AB2669" i="1"/>
  <c r="T2670" i="1"/>
  <c r="U2670" i="1"/>
  <c r="V2670" i="1"/>
  <c r="W2670" i="1"/>
  <c r="AB2670" i="1" s="true"/>
  <c r="X2670" i="1"/>
  <c r="Y2670" i="1"/>
  <c r="AA2670" i="1"/>
  <c r="T2671" i="1"/>
  <c r="U2671" i="1"/>
  <c r="AC2671" i="1" s="true"/>
  <c r="V2671" i="1"/>
  <c r="W2671" i="1"/>
  <c r="AB2671" i="1" s="true"/>
  <c r="X2671" i="1"/>
  <c r="Y2671" i="1"/>
  <c r="AA2671" i="1"/>
  <c r="T2672" i="1"/>
  <c r="U2672" i="1"/>
  <c r="AC2672" i="1" s="true"/>
  <c r="V2672" i="1"/>
  <c r="W2672" i="1"/>
  <c r="AB2672" i="1" s="true"/>
  <c r="X2672" i="1"/>
  <c r="Y2672" i="1"/>
  <c r="AA2672" i="1"/>
  <c r="T2673" i="1"/>
  <c r="U2673" i="1"/>
  <c r="V2673" i="1"/>
  <c r="W2673" i="1"/>
  <c r="AB2673" i="1" s="true"/>
  <c r="X2673" i="1"/>
  <c r="Y2673" i="1"/>
  <c r="AA2673" i="1"/>
  <c r="S2674" i="1"/>
  <c r="T2674" i="1"/>
  <c r="U2674" i="1"/>
  <c r="AC2674" i="1" s="true"/>
  <c r="V2674" i="1"/>
  <c r="W2674" i="1"/>
  <c r="AB2674" i="1" s="true"/>
  <c r="X2674" i="1"/>
  <c r="Y2674" i="1"/>
  <c r="AA2674" i="1"/>
  <c r="S2675" i="1"/>
  <c r="T2675" i="1"/>
  <c r="U2675" i="1"/>
  <c r="AC2675" i="1" s="true"/>
  <c r="V2675" i="1"/>
  <c r="W2675" i="1"/>
  <c r="AB2675" i="1" s="true"/>
  <c r="X2675" i="1"/>
  <c r="Y2675" i="1"/>
  <c r="AA2675" i="1"/>
  <c r="T2676" i="1"/>
  <c r="U2676" i="1"/>
  <c r="V2676" i="1"/>
  <c r="W2676" i="1"/>
  <c r="X2676" i="1"/>
  <c r="Y2676" i="1"/>
  <c r="AA2676" i="1"/>
  <c r="AB2676" i="1"/>
  <c r="T2677" i="1"/>
  <c r="U2677" i="1"/>
  <c r="V2677" i="1"/>
  <c r="W2677" i="1"/>
  <c r="AB2677" i="1" s="true"/>
  <c r="X2677" i="1"/>
  <c r="Y2677" i="1"/>
  <c r="AA2677" i="1"/>
  <c r="T2678" i="1"/>
  <c r="U2678" i="1"/>
  <c r="V2678" i="1"/>
  <c r="W2678" i="1"/>
  <c r="AB2678" i="1" s="true"/>
  <c r="X2678" i="1"/>
  <c r="Y2678" i="1"/>
  <c r="AA2678" i="1"/>
  <c r="T2679" i="1"/>
  <c r="U2679" i="1"/>
  <c r="S2679" i="1" s="true"/>
  <c r="V2679" i="1"/>
  <c r="W2679" i="1"/>
  <c r="AB2679" i="1" s="true"/>
  <c r="X2679" i="1"/>
  <c r="Y2679" i="1"/>
  <c r="AA2679" i="1"/>
  <c r="AC2679" i="1"/>
  <c r="S2680" i="1"/>
  <c r="T2680" i="1"/>
  <c r="U2680" i="1"/>
  <c r="V2680" i="1"/>
  <c r="W2680" i="1"/>
  <c r="X2680" i="1"/>
  <c r="Y2680" i="1"/>
  <c r="AA2680" i="1"/>
  <c r="AB2680" i="1"/>
  <c r="AC2680" i="1"/>
  <c r="S2681" i="1"/>
  <c r="T2681" i="1"/>
  <c r="U2681" i="1"/>
  <c r="AC2681" i="1" s="true"/>
  <c r="AD2681" i="1" s="true"/>
  <c r="V2681" i="1"/>
  <c r="W2681" i="1"/>
  <c r="AB2681" i="1" s="true"/>
  <c r="X2681" i="1"/>
  <c r="Y2681" i="1"/>
  <c r="AA2681" i="1"/>
  <c r="T2682" i="1"/>
  <c r="U2682" i="1"/>
  <c r="V2682" i="1"/>
  <c r="W2682" i="1"/>
  <c r="AB2682" i="1" s="true"/>
  <c r="X2682" i="1"/>
  <c r="Y2682" i="1"/>
  <c r="AA2682" i="1"/>
  <c r="T2683" i="1"/>
  <c r="U2683" i="1"/>
  <c r="S2683" i="1" s="true"/>
  <c r="V2683" i="1"/>
  <c r="W2683" i="1"/>
  <c r="X2683" i="1"/>
  <c r="Y2683" i="1"/>
  <c r="AA2683" i="1"/>
  <c r="AB2683" i="1"/>
  <c r="AC2683" i="1"/>
  <c r="S2684" i="1"/>
  <c r="T2684" i="1"/>
  <c r="U2684" i="1"/>
  <c r="V2684" i="1"/>
  <c r="W2684" i="1"/>
  <c r="AB2684" i="1" s="true"/>
  <c r="X2684" i="1"/>
  <c r="Y2684" i="1"/>
  <c r="AA2684" i="1"/>
  <c r="AC2684" i="1"/>
  <c r="AD2684" i="1" s="true"/>
  <c r="T2685" i="1"/>
  <c r="U2685" i="1"/>
  <c r="V2685" i="1"/>
  <c r="W2685" i="1"/>
  <c r="AB2685" i="1" s="true"/>
  <c r="X2685" i="1"/>
  <c r="Y2685" i="1"/>
  <c r="AA2685" i="1"/>
  <c r="T2686" i="1"/>
  <c r="U2686" i="1"/>
  <c r="V2686" i="1"/>
  <c r="W2686" i="1"/>
  <c r="AB2686" i="1" s="true"/>
  <c r="X2686" i="1"/>
  <c r="Y2686" i="1"/>
  <c r="AA2686" i="1"/>
  <c r="T2687" i="1"/>
  <c r="U2687" i="1"/>
  <c r="V2687" i="1"/>
  <c r="W2687" i="1"/>
  <c r="AB2687" i="1" s="true"/>
  <c r="X2687" i="1"/>
  <c r="Y2687" i="1"/>
  <c r="AA2687" i="1"/>
  <c r="T2688" i="1"/>
  <c r="U2688" i="1"/>
  <c r="V2688" i="1"/>
  <c r="W2688" i="1"/>
  <c r="AB2688" i="1" s="true"/>
  <c r="X2688" i="1"/>
  <c r="Y2688" i="1"/>
  <c r="AA2688" i="1"/>
  <c r="T2689" i="1"/>
  <c r="U2689" i="1"/>
  <c r="V2689" i="1"/>
  <c r="W2689" i="1"/>
  <c r="X2689" i="1"/>
  <c r="Y2689" i="1"/>
  <c r="AA2689" i="1"/>
  <c r="AB2689" i="1"/>
  <c r="T2690" i="1"/>
  <c r="U2690" i="1"/>
  <c r="V2690" i="1"/>
  <c r="W2690" i="1"/>
  <c r="AB2690" i="1" s="true"/>
  <c r="X2690" i="1"/>
  <c r="Y2690" i="1"/>
  <c r="AA2690" i="1"/>
  <c r="T2691" i="1"/>
  <c r="U2691" i="1"/>
  <c r="AC2691" i="1" s="true"/>
  <c r="V2691" i="1"/>
  <c r="W2691" i="1"/>
  <c r="AB2691" i="1" s="true"/>
  <c r="X2691" i="1"/>
  <c r="Y2691" i="1"/>
  <c r="AA2691" i="1"/>
  <c r="T2692" i="1"/>
  <c r="U2692" i="1"/>
  <c r="V2692" i="1"/>
  <c r="W2692" i="1"/>
  <c r="AB2692" i="1" s="true"/>
  <c r="X2692" i="1"/>
  <c r="Y2692" i="1"/>
  <c r="AA2692" i="1"/>
  <c r="T2693" i="1"/>
  <c r="U2693" i="1"/>
  <c r="V2693" i="1"/>
  <c r="W2693" i="1"/>
  <c r="AB2693" i="1" s="true"/>
  <c r="X2693" i="1"/>
  <c r="Y2693" i="1"/>
  <c r="AA2693" i="1"/>
  <c r="T2694" i="1"/>
  <c r="U2694" i="1"/>
  <c r="V2694" i="1"/>
  <c r="W2694" i="1"/>
  <c r="AB2694" i="1" s="true"/>
  <c r="X2694" i="1"/>
  <c r="Y2694" i="1"/>
  <c r="AA2694" i="1"/>
  <c r="T2695" i="1"/>
  <c r="U2695" i="1"/>
  <c r="V2695" i="1"/>
  <c r="W2695" i="1"/>
  <c r="AB2695" i="1" s="true"/>
  <c r="X2695" i="1"/>
  <c r="Y2695" i="1"/>
  <c r="AA2695" i="1"/>
  <c r="S2696" i="1"/>
  <c r="T2696" i="1"/>
  <c r="U2696" i="1"/>
  <c r="AC2696" i="1" s="true"/>
  <c r="V2696" i="1"/>
  <c r="W2696" i="1"/>
  <c r="AB2696" i="1" s="true"/>
  <c r="X2696" i="1"/>
  <c r="Y2696" i="1"/>
  <c r="AA2696" i="1"/>
  <c r="T2697" i="1"/>
  <c r="U2697" i="1"/>
  <c r="V2697" i="1"/>
  <c r="W2697" i="1"/>
  <c r="AB2697" i="1" s="true"/>
  <c r="X2697" i="1"/>
  <c r="Y2697" i="1"/>
  <c r="AA2697" i="1"/>
  <c r="T2698" i="1"/>
  <c r="U2698" i="1"/>
  <c r="AC2698" i="1" s="true"/>
  <c r="V2698" i="1"/>
  <c r="W2698" i="1"/>
  <c r="AB2698" i="1" s="true"/>
  <c r="X2698" i="1"/>
  <c r="Y2698" i="1"/>
  <c r="AA2698" i="1"/>
  <c r="T2699" i="1"/>
  <c r="U2699" i="1"/>
  <c r="V2699" i="1"/>
  <c r="W2699" i="1"/>
  <c r="AB2699" i="1" s="true"/>
  <c r="X2699" i="1"/>
  <c r="Y2699" i="1"/>
  <c r="AA2699" i="1"/>
  <c r="T2700" i="1"/>
  <c r="U2700" i="1"/>
  <c r="V2700" i="1"/>
  <c r="W2700" i="1"/>
  <c r="AB2700" i="1" s="true"/>
  <c r="X2700" i="1"/>
  <c r="Y2700" i="1"/>
  <c r="AA2700" i="1"/>
  <c r="T2701" i="1"/>
  <c r="U2701" i="1"/>
  <c r="V2701" i="1"/>
  <c r="W2701" i="1"/>
  <c r="AB2701" i="1" s="true"/>
  <c r="X2701" i="1"/>
  <c r="Y2701" i="1"/>
  <c r="AA2701" i="1"/>
  <c r="T2702" i="1"/>
  <c r="U2702" i="1"/>
  <c r="V2702" i="1"/>
  <c r="W2702" i="1"/>
  <c r="AB2702" i="1" s="true"/>
  <c r="X2702" i="1"/>
  <c r="Y2702" i="1"/>
  <c r="AA2702" i="1"/>
  <c r="T2703" i="1"/>
  <c r="U2703" i="1"/>
  <c r="V2703" i="1"/>
  <c r="W2703" i="1"/>
  <c r="AB2703" i="1" s="true"/>
  <c r="X2703" i="1"/>
  <c r="Y2703" i="1"/>
  <c r="AA2703" i="1"/>
  <c r="S2704" i="1"/>
  <c r="T2704" i="1"/>
  <c r="U2704" i="1"/>
  <c r="AC2704" i="1" s="true"/>
  <c r="V2704" i="1"/>
  <c r="W2704" i="1"/>
  <c r="AB2704" i="1" s="true"/>
  <c r="X2704" i="1"/>
  <c r="Y2704" i="1"/>
  <c r="AA2704" i="1"/>
  <c r="T2705" i="1"/>
  <c r="U2705" i="1"/>
  <c r="AC2705" i="1" s="true"/>
  <c r="V2705" i="1"/>
  <c r="W2705" i="1"/>
  <c r="AB2705" i="1" s="true"/>
  <c r="AD2705" i="1" s="true"/>
  <c r="X2705" i="1"/>
  <c r="Y2705" i="1"/>
  <c r="AA2705" i="1"/>
  <c r="T2706" i="1"/>
  <c r="U2706" i="1"/>
  <c r="AC2706" i="1" s="true"/>
  <c r="V2706" i="1"/>
  <c r="W2706" i="1"/>
  <c r="X2706" i="1"/>
  <c r="Y2706" i="1"/>
  <c r="AA2706" i="1"/>
  <c r="AB2706" i="1"/>
  <c r="T2707" i="1"/>
  <c r="U2707" i="1"/>
  <c r="V2707" i="1"/>
  <c r="W2707" i="1"/>
  <c r="AB2707" i="1" s="true"/>
  <c r="X2707" i="1"/>
  <c r="Y2707" i="1"/>
  <c r="AA2707" i="1"/>
  <c r="T2708" i="1"/>
  <c r="U2708" i="1"/>
  <c r="S2708" i="1" s="true"/>
  <c r="V2708" i="1"/>
  <c r="W2708" i="1"/>
  <c r="AB2708" i="1" s="true"/>
  <c r="X2708" i="1"/>
  <c r="Y2708" i="1"/>
  <c r="AA2708" i="1"/>
  <c r="AC2708" i="1"/>
  <c r="T2709" i="1"/>
  <c r="U2709" i="1"/>
  <c r="V2709" i="1"/>
  <c r="W2709" i="1"/>
  <c r="AB2709" i="1" s="true"/>
  <c r="X2709" i="1"/>
  <c r="Y2709" i="1"/>
  <c r="AA2709" i="1"/>
  <c r="T2710" i="1"/>
  <c r="U2710" i="1"/>
  <c r="AC2710" i="1" s="true"/>
  <c r="V2710" i="1"/>
  <c r="W2710" i="1"/>
  <c r="AB2710" i="1" s="true"/>
  <c r="X2710" i="1"/>
  <c r="Y2710" i="1"/>
  <c r="AA2710" i="1"/>
  <c r="S2711" i="1"/>
  <c r="T2711" i="1"/>
  <c r="U2711" i="1"/>
  <c r="AC2711" i="1" s="true"/>
  <c r="V2711" i="1"/>
  <c r="W2711" i="1"/>
  <c r="AB2711" i="1" s="true"/>
  <c r="X2711" i="1"/>
  <c r="Y2711" i="1"/>
  <c r="AA2711" i="1"/>
  <c r="T2712" i="1"/>
  <c r="U2712" i="1"/>
  <c r="V2712" i="1"/>
  <c r="W2712" i="1"/>
  <c r="AB2712" i="1" s="true"/>
  <c r="X2712" i="1"/>
  <c r="Y2712" i="1"/>
  <c r="AA2712" i="1"/>
  <c r="T2713" i="1"/>
  <c r="U2713" i="1"/>
  <c r="V2713" i="1"/>
  <c r="W2713" i="1"/>
  <c r="AB2713" i="1" s="true"/>
  <c r="X2713" i="1"/>
  <c r="Y2713" i="1"/>
  <c r="AA2713" i="1"/>
  <c r="T2714" i="1"/>
  <c r="U2714" i="1"/>
  <c r="S2714" i="1" s="true"/>
  <c r="V2714" i="1"/>
  <c r="W2714" i="1"/>
  <c r="AB2714" i="1" s="true"/>
  <c r="X2714" i="1"/>
  <c r="Y2714" i="1"/>
  <c r="AA2714" i="1"/>
  <c r="AC2714" i="1"/>
  <c r="T2715" i="1"/>
  <c r="U2715" i="1"/>
  <c r="V2715" i="1"/>
  <c r="W2715" i="1"/>
  <c r="AB2715" i="1" s="true"/>
  <c r="X2715" i="1"/>
  <c r="Y2715" i="1"/>
  <c r="AA2715" i="1"/>
  <c r="T2716" i="1"/>
  <c r="U2716" i="1"/>
  <c r="V2716" i="1"/>
  <c r="W2716" i="1"/>
  <c r="AB2716" i="1" s="true"/>
  <c r="X2716" i="1"/>
  <c r="Y2716" i="1"/>
  <c r="AA2716" i="1"/>
  <c r="T2717" i="1"/>
  <c r="U2717" i="1"/>
  <c r="V2717" i="1"/>
  <c r="W2717" i="1"/>
  <c r="AB2717" i="1" s="true"/>
  <c r="X2717" i="1"/>
  <c r="Y2717" i="1"/>
  <c r="AA2717" i="1"/>
  <c r="T2718" i="1"/>
  <c r="U2718" i="1"/>
  <c r="V2718" i="1"/>
  <c r="W2718" i="1"/>
  <c r="AB2718" i="1" s="true"/>
  <c r="X2718" i="1"/>
  <c r="Y2718" i="1"/>
  <c r="AA2718" i="1"/>
  <c r="S2719" i="1"/>
  <c r="T2719" i="1"/>
  <c r="U2719" i="1"/>
  <c r="AC2719" i="1" s="true"/>
  <c r="V2719" i="1"/>
  <c r="W2719" i="1"/>
  <c r="AB2719" i="1" s="true"/>
  <c r="X2719" i="1"/>
  <c r="Y2719" i="1"/>
  <c r="AA2719" i="1"/>
  <c r="AD2719" i="1"/>
  <c r="T2720" i="1"/>
  <c r="U2720" i="1"/>
  <c r="V2720" i="1"/>
  <c r="W2720" i="1"/>
  <c r="AB2720" i="1" s="true"/>
  <c r="X2720" i="1"/>
  <c r="Y2720" i="1"/>
  <c r="AA2720" i="1"/>
  <c r="T2721" i="1"/>
  <c r="U2721" i="1"/>
  <c r="V2721" i="1"/>
  <c r="W2721" i="1"/>
  <c r="AB2721" i="1" s="true"/>
  <c r="X2721" i="1"/>
  <c r="Y2721" i="1"/>
  <c r="AA2721" i="1"/>
  <c r="T2722" i="1"/>
  <c r="U2722" i="1"/>
  <c r="V2722" i="1"/>
  <c r="W2722" i="1"/>
  <c r="AB2722" i="1" s="true"/>
  <c r="X2722" i="1"/>
  <c r="Y2722" i="1"/>
  <c r="AA2722" i="1"/>
  <c r="T2723" i="1"/>
  <c r="U2723" i="1"/>
  <c r="V2723" i="1"/>
  <c r="W2723" i="1"/>
  <c r="AB2723" i="1" s="true"/>
  <c r="X2723" i="1"/>
  <c r="Y2723" i="1"/>
  <c r="AA2723" i="1"/>
  <c r="T2724" i="1"/>
  <c r="U2724" i="1"/>
  <c r="V2724" i="1"/>
  <c r="W2724" i="1"/>
  <c r="AB2724" i="1" s="true"/>
  <c r="X2724" i="1"/>
  <c r="Y2724" i="1"/>
  <c r="AA2724" i="1"/>
  <c r="T2725" i="1"/>
  <c r="U2725" i="1"/>
  <c r="V2725" i="1"/>
  <c r="W2725" i="1"/>
  <c r="X2725" i="1"/>
  <c r="Y2725" i="1"/>
  <c r="AA2725" i="1"/>
  <c r="AB2725" i="1"/>
  <c r="T2726" i="1"/>
  <c r="U2726" i="1"/>
  <c r="V2726" i="1"/>
  <c r="W2726" i="1"/>
  <c r="AB2726" i="1" s="true"/>
  <c r="X2726" i="1"/>
  <c r="Y2726" i="1"/>
  <c r="AA2726" i="1"/>
  <c r="T2727" i="1"/>
  <c r="U2727" i="1"/>
  <c r="AC2727" i="1" s="true"/>
  <c r="V2727" i="1"/>
  <c r="W2727" i="1"/>
  <c r="AB2727" i="1" s="true"/>
  <c r="X2727" i="1"/>
  <c r="Y2727" i="1"/>
  <c r="AA2727" i="1"/>
  <c r="T2728" i="1"/>
  <c r="U2728" i="1"/>
  <c r="AC2728" i="1" s="true"/>
  <c r="AD2728" i="1" s="true"/>
  <c r="V2728" i="1"/>
  <c r="W2728" i="1"/>
  <c r="AB2728" i="1" s="true"/>
  <c r="X2728" i="1"/>
  <c r="Y2728" i="1"/>
  <c r="AA2728" i="1"/>
  <c r="T2729" i="1"/>
  <c r="U2729" i="1"/>
  <c r="V2729" i="1"/>
  <c r="W2729" i="1"/>
  <c r="AB2729" i="1" s="true"/>
  <c r="X2729" i="1"/>
  <c r="Y2729" i="1"/>
  <c r="AA2729" i="1"/>
  <c r="T2730" i="1"/>
  <c r="U2730" i="1"/>
  <c r="S2730" i="1" s="true"/>
  <c r="V2730" i="1"/>
  <c r="W2730" i="1"/>
  <c r="AB2730" i="1" s="true"/>
  <c r="X2730" i="1"/>
  <c r="Y2730" i="1"/>
  <c r="AA2730" i="1"/>
  <c r="T2731" i="1"/>
  <c r="U2731" i="1"/>
  <c r="V2731" i="1"/>
  <c r="W2731" i="1"/>
  <c r="AB2731" i="1" s="true"/>
  <c r="X2731" i="1"/>
  <c r="Y2731" i="1"/>
  <c r="AA2731" i="1"/>
  <c r="T2732" i="1"/>
  <c r="U2732" i="1"/>
  <c r="S2732" i="1" s="true"/>
  <c r="V2732" i="1"/>
  <c r="W2732" i="1"/>
  <c r="AB2732" i="1" s="true"/>
  <c r="X2732" i="1"/>
  <c r="Y2732" i="1"/>
  <c r="AA2732" i="1"/>
  <c r="AC2732" i="1"/>
  <c r="AD2732" i="1" s="true"/>
  <c r="S2733" i="1"/>
  <c r="T2733" i="1"/>
  <c r="U2733" i="1"/>
  <c r="AC2733" i="1" s="true"/>
  <c r="V2733" i="1"/>
  <c r="W2733" i="1"/>
  <c r="AB2733" i="1" s="true"/>
  <c r="X2733" i="1"/>
  <c r="Y2733" i="1"/>
  <c r="AA2733" i="1"/>
  <c r="AD2733" i="1"/>
  <c r="T2734" i="1"/>
  <c r="U2734" i="1"/>
  <c r="AC2734" i="1" s="true"/>
  <c r="AD2734" i="1" s="true"/>
  <c r="V2734" i="1"/>
  <c r="W2734" i="1"/>
  <c r="AB2734" i="1" s="true"/>
  <c r="X2734" i="1"/>
  <c r="Y2734" i="1"/>
  <c r="AA2734" i="1"/>
  <c r="T2735" i="1"/>
  <c r="U2735" i="1"/>
  <c r="V2735" i="1"/>
  <c r="W2735" i="1"/>
  <c r="AB2735" i="1" s="true"/>
  <c r="X2735" i="1"/>
  <c r="Y2735" i="1"/>
  <c r="AA2735" i="1"/>
  <c r="T2736" i="1"/>
  <c r="U2736" i="1"/>
  <c r="S2736" i="1" s="true"/>
  <c r="V2736" i="1"/>
  <c r="W2736" i="1"/>
  <c r="X2736" i="1"/>
  <c r="Y2736" i="1"/>
  <c r="AA2736" i="1"/>
  <c r="AB2736" i="1"/>
  <c r="AC2736" i="1"/>
  <c r="T2737" i="1"/>
  <c r="U2737" i="1"/>
  <c r="S2737" i="1" s="true"/>
  <c r="V2737" i="1"/>
  <c r="W2737" i="1"/>
  <c r="X2737" i="1"/>
  <c r="Y2737" i="1"/>
  <c r="AA2737" i="1"/>
  <c r="AB2737" i="1"/>
  <c r="T2738" i="1"/>
  <c r="U2738" i="1"/>
  <c r="V2738" i="1"/>
  <c r="W2738" i="1"/>
  <c r="AB2738" i="1" s="true"/>
  <c r="X2738" i="1"/>
  <c r="Y2738" i="1"/>
  <c r="AA2738" i="1"/>
  <c r="S2739" i="1"/>
  <c r="T2739" i="1"/>
  <c r="U2739" i="1"/>
  <c r="V2739" i="1"/>
  <c r="W2739" i="1"/>
  <c r="AB2739" i="1" s="true"/>
  <c r="X2739" i="1"/>
  <c r="Y2739" i="1"/>
  <c r="AA2739" i="1"/>
  <c r="AC2739" i="1"/>
  <c r="T2740" i="1"/>
  <c r="U2740" i="1"/>
  <c r="AC2740" i="1" s="true"/>
  <c r="V2740" i="1"/>
  <c r="W2740" i="1"/>
  <c r="X2740" i="1"/>
  <c r="Y2740" i="1"/>
  <c r="AA2740" i="1"/>
  <c r="AB2740" i="1"/>
  <c r="T2741" i="1"/>
  <c r="U2741" i="1"/>
  <c r="V2741" i="1"/>
  <c r="W2741" i="1"/>
  <c r="AB2741" i="1" s="true"/>
  <c r="X2741" i="1"/>
  <c r="Y2741" i="1"/>
  <c r="AA2741" i="1"/>
  <c r="T2742" i="1"/>
  <c r="U2742" i="1"/>
  <c r="V2742" i="1"/>
  <c r="W2742" i="1"/>
  <c r="AB2742" i="1" s="true"/>
  <c r="X2742" i="1"/>
  <c r="Y2742" i="1"/>
  <c r="AA2742" i="1"/>
  <c r="T2743" i="1"/>
  <c r="U2743" i="1"/>
  <c r="V2743" i="1"/>
  <c r="W2743" i="1"/>
  <c r="AB2743" i="1" s="true"/>
  <c r="X2743" i="1"/>
  <c r="Y2743" i="1"/>
  <c r="AA2743" i="1"/>
  <c r="T2744" i="1"/>
  <c r="U2744" i="1"/>
  <c r="V2744" i="1"/>
  <c r="W2744" i="1"/>
  <c r="AB2744" i="1" s="true"/>
  <c r="X2744" i="1"/>
  <c r="Y2744" i="1"/>
  <c r="AA2744" i="1"/>
  <c r="T2745" i="1"/>
  <c r="U2745" i="1"/>
  <c r="AC2745" i="1" s="true"/>
  <c r="AD2745" i="1" s="true"/>
  <c r="V2745" i="1"/>
  <c r="W2745" i="1"/>
  <c r="AB2745" i="1" s="true"/>
  <c r="X2745" i="1"/>
  <c r="Y2745" i="1"/>
  <c r="AA2745" i="1"/>
  <c r="T2746" i="1"/>
  <c r="U2746" i="1"/>
  <c r="V2746" i="1"/>
  <c r="W2746" i="1"/>
  <c r="AB2746" i="1" s="true"/>
  <c r="X2746" i="1"/>
  <c r="Y2746" i="1"/>
  <c r="AA2746" i="1"/>
  <c r="T2747" i="1"/>
  <c r="U2747" i="1"/>
  <c r="V2747" i="1"/>
  <c r="W2747" i="1"/>
  <c r="AB2747" i="1" s="true"/>
  <c r="X2747" i="1"/>
  <c r="Y2747" i="1"/>
  <c r="AA2747" i="1"/>
  <c r="T2748" i="1"/>
  <c r="U2748" i="1"/>
  <c r="V2748" i="1"/>
  <c r="W2748" i="1"/>
  <c r="AB2748" i="1" s="true"/>
  <c r="X2748" i="1"/>
  <c r="Y2748" i="1"/>
  <c r="AA2748" i="1"/>
  <c r="T2749" i="1"/>
  <c r="U2749" i="1"/>
  <c r="V2749" i="1"/>
  <c r="W2749" i="1"/>
  <c r="X2749" i="1"/>
  <c r="Y2749" i="1"/>
  <c r="AA2749" i="1"/>
  <c r="AB2749" i="1"/>
  <c r="T2750" i="1"/>
  <c r="U2750" i="1"/>
  <c r="S2750" i="1" s="true"/>
  <c r="V2750" i="1"/>
  <c r="W2750" i="1"/>
  <c r="AB2750" i="1" s="true"/>
  <c r="X2750" i="1"/>
  <c r="Y2750" i="1"/>
  <c r="AA2750" i="1"/>
  <c r="AC2750" i="1"/>
  <c r="AD2750" i="1" s="true"/>
  <c r="T2751" i="1"/>
  <c r="U2751" i="1"/>
  <c r="V2751" i="1"/>
  <c r="W2751" i="1"/>
  <c r="AB2751" i="1" s="true"/>
  <c r="X2751" i="1"/>
  <c r="Y2751" i="1"/>
  <c r="AA2751" i="1"/>
  <c r="T2752" i="1"/>
  <c r="U2752" i="1"/>
  <c r="AC2752" i="1" s="true"/>
  <c r="V2752" i="1"/>
  <c r="W2752" i="1"/>
  <c r="AB2752" i="1" s="true"/>
  <c r="X2752" i="1"/>
  <c r="Y2752" i="1"/>
  <c r="AA2752" i="1"/>
  <c r="T2753" i="1"/>
  <c r="U2753" i="1"/>
  <c r="V2753" i="1"/>
  <c r="W2753" i="1"/>
  <c r="AB2753" i="1" s="true"/>
  <c r="X2753" i="1"/>
  <c r="Y2753" i="1"/>
  <c r="AA2753" i="1"/>
  <c r="T2754" i="1"/>
  <c r="U2754" i="1"/>
  <c r="S2754" i="1" s="true"/>
  <c r="V2754" i="1"/>
  <c r="W2754" i="1"/>
  <c r="AB2754" i="1" s="true"/>
  <c r="X2754" i="1"/>
  <c r="Y2754" i="1"/>
  <c r="AA2754" i="1"/>
  <c r="T2755" i="1"/>
  <c r="U2755" i="1"/>
  <c r="AC2755" i="1" s="true"/>
  <c r="V2755" i="1"/>
  <c r="W2755" i="1"/>
  <c r="AB2755" i="1" s="true"/>
  <c r="X2755" i="1"/>
  <c r="Y2755" i="1"/>
  <c r="AA2755" i="1"/>
  <c r="S2756" i="1"/>
  <c r="T2756" i="1"/>
  <c r="U2756" i="1"/>
  <c r="AC2756" i="1" s="true"/>
  <c r="V2756" i="1"/>
  <c r="W2756" i="1"/>
  <c r="AB2756" i="1" s="true"/>
  <c r="X2756" i="1"/>
  <c r="Y2756" i="1"/>
  <c r="AA2756" i="1"/>
  <c r="T2757" i="1"/>
  <c r="U2757" i="1"/>
  <c r="V2757" i="1"/>
  <c r="W2757" i="1"/>
  <c r="AB2757" i="1" s="true"/>
  <c r="X2757" i="1"/>
  <c r="Y2757" i="1"/>
  <c r="AA2757" i="1"/>
  <c r="T2758" i="1"/>
  <c r="U2758" i="1"/>
  <c r="AC2758" i="1" s="true"/>
  <c r="V2758" i="1"/>
  <c r="W2758" i="1"/>
  <c r="AB2758" i="1" s="true"/>
  <c r="X2758" i="1"/>
  <c r="Y2758" i="1"/>
  <c r="AA2758" i="1"/>
  <c r="T2759" i="1"/>
  <c r="U2759" i="1"/>
  <c r="V2759" i="1"/>
  <c r="W2759" i="1"/>
  <c r="AB2759" i="1" s="true"/>
  <c r="X2759" i="1"/>
  <c r="Y2759" i="1"/>
  <c r="AA2759" i="1"/>
  <c r="T2760" i="1"/>
  <c r="U2760" i="1"/>
  <c r="V2760" i="1"/>
  <c r="W2760" i="1"/>
  <c r="AB2760" i="1" s="true"/>
  <c r="X2760" i="1"/>
  <c r="Y2760" i="1"/>
  <c r="AA2760" i="1"/>
  <c r="T2761" i="1"/>
  <c r="U2761" i="1"/>
  <c r="S2761" i="1" s="true"/>
  <c r="V2761" i="1"/>
  <c r="W2761" i="1"/>
  <c r="AB2761" i="1" s="true"/>
  <c r="AD2761" i="1" s="true"/>
  <c r="X2761" i="1"/>
  <c r="Y2761" i="1"/>
  <c r="AA2761" i="1"/>
  <c r="AC2761" i="1"/>
  <c r="T2762" i="1"/>
  <c r="U2762" i="1"/>
  <c r="S2762" i="1" s="true"/>
  <c r="V2762" i="1"/>
  <c r="W2762" i="1"/>
  <c r="AB2762" i="1" s="true"/>
  <c r="X2762" i="1"/>
  <c r="Y2762" i="1"/>
  <c r="AA2762" i="1"/>
  <c r="T2763" i="1"/>
  <c r="U2763" i="1"/>
  <c r="AC2763" i="1" s="true"/>
  <c r="V2763" i="1"/>
  <c r="W2763" i="1"/>
  <c r="AB2763" i="1" s="true"/>
  <c r="AD2763" i="1" s="true"/>
  <c r="X2763" i="1"/>
  <c r="Y2763" i="1"/>
  <c r="AA2763" i="1"/>
  <c r="T2764" i="1"/>
  <c r="U2764" i="1"/>
  <c r="V2764" i="1"/>
  <c r="W2764" i="1"/>
  <c r="AB2764" i="1" s="true"/>
  <c r="X2764" i="1"/>
  <c r="Y2764" i="1"/>
  <c r="AA2764" i="1"/>
  <c r="T2765" i="1"/>
  <c r="U2765" i="1"/>
  <c r="V2765" i="1"/>
  <c r="W2765" i="1"/>
  <c r="X2765" i="1"/>
  <c r="Y2765" i="1"/>
  <c r="AA2765" i="1"/>
  <c r="AB2765" i="1"/>
  <c r="T2766" i="1"/>
  <c r="U2766" i="1"/>
  <c r="V2766" i="1"/>
  <c r="W2766" i="1"/>
  <c r="AB2766" i="1" s="true"/>
  <c r="X2766" i="1"/>
  <c r="Y2766" i="1"/>
  <c r="AA2766" i="1"/>
  <c r="T2767" i="1"/>
  <c r="U2767" i="1"/>
  <c r="V2767" i="1"/>
  <c r="W2767" i="1"/>
  <c r="AB2767" i="1" s="true"/>
  <c r="X2767" i="1"/>
  <c r="Y2767" i="1"/>
  <c r="AA2767" i="1"/>
  <c r="S2768" i="1"/>
  <c r="T2768" i="1"/>
  <c r="U2768" i="1"/>
  <c r="AC2768" i="1" s="true"/>
  <c r="V2768" i="1"/>
  <c r="W2768" i="1"/>
  <c r="AB2768" i="1" s="true"/>
  <c r="X2768" i="1"/>
  <c r="Y2768" i="1"/>
  <c r="AA2768" i="1"/>
  <c r="T2769" i="1"/>
  <c r="U2769" i="1"/>
  <c r="AC2769" i="1" s="true"/>
  <c r="V2769" i="1"/>
  <c r="W2769" i="1"/>
  <c r="AB2769" i="1" s="true"/>
  <c r="X2769" i="1"/>
  <c r="Y2769" i="1"/>
  <c r="AA2769" i="1"/>
  <c r="T2770" i="1"/>
  <c r="U2770" i="1"/>
  <c r="V2770" i="1"/>
  <c r="W2770" i="1"/>
  <c r="AB2770" i="1" s="true"/>
  <c r="X2770" i="1"/>
  <c r="Y2770" i="1"/>
  <c r="AA2770" i="1"/>
  <c r="T2771" i="1"/>
  <c r="U2771" i="1"/>
  <c r="V2771" i="1"/>
  <c r="W2771" i="1"/>
  <c r="AB2771" i="1" s="true"/>
  <c r="X2771" i="1"/>
  <c r="Y2771" i="1"/>
  <c r="AA2771" i="1"/>
  <c r="T2772" i="1"/>
  <c r="U2772" i="1"/>
  <c r="S2772" i="1" s="true"/>
  <c r="V2772" i="1"/>
  <c r="W2772" i="1"/>
  <c r="AB2772" i="1" s="true"/>
  <c r="X2772" i="1"/>
  <c r="Y2772" i="1"/>
  <c r="AA2772" i="1"/>
  <c r="AC2772" i="1"/>
  <c r="T2773" i="1"/>
  <c r="U2773" i="1"/>
  <c r="S2773" i="1" s="true"/>
  <c r="V2773" i="1"/>
  <c r="W2773" i="1"/>
  <c r="X2773" i="1"/>
  <c r="Y2773" i="1"/>
  <c r="AA2773" i="1"/>
  <c r="AB2773" i="1"/>
  <c r="AC2773" i="1"/>
  <c r="T2774" i="1"/>
  <c r="U2774" i="1"/>
  <c r="V2774" i="1"/>
  <c r="W2774" i="1"/>
  <c r="AB2774" i="1" s="true"/>
  <c r="X2774" i="1"/>
  <c r="Y2774" i="1"/>
  <c r="AA2774" i="1"/>
  <c r="T2775" i="1"/>
  <c r="U2775" i="1"/>
  <c r="V2775" i="1"/>
  <c r="W2775" i="1"/>
  <c r="AB2775" i="1" s="true"/>
  <c r="X2775" i="1"/>
  <c r="Y2775" i="1"/>
  <c r="AA2775" i="1"/>
  <c r="T2776" i="1"/>
  <c r="U2776" i="1"/>
  <c r="S2776" i="1" s="true"/>
  <c r="V2776" i="1"/>
  <c r="W2776" i="1"/>
  <c r="AB2776" i="1" s="true"/>
  <c r="X2776" i="1"/>
  <c r="Y2776" i="1"/>
  <c r="AA2776" i="1"/>
  <c r="AC2776" i="1"/>
  <c r="T2777" i="1"/>
  <c r="U2777" i="1"/>
  <c r="V2777" i="1"/>
  <c r="W2777" i="1"/>
  <c r="AB2777" i="1" s="true"/>
  <c r="X2777" i="1"/>
  <c r="Y2777" i="1"/>
  <c r="AA2777" i="1"/>
  <c r="T2778" i="1"/>
  <c r="U2778" i="1"/>
  <c r="V2778" i="1"/>
  <c r="W2778" i="1"/>
  <c r="AB2778" i="1" s="true"/>
  <c r="X2778" i="1"/>
  <c r="Y2778" i="1"/>
  <c r="AA2778" i="1"/>
  <c r="T2779" i="1"/>
  <c r="U2779" i="1"/>
  <c r="V2779" i="1"/>
  <c r="W2779" i="1"/>
  <c r="AB2779" i="1" s="true"/>
  <c r="X2779" i="1"/>
  <c r="Y2779" i="1"/>
  <c r="AA2779" i="1"/>
  <c r="T2780" i="1"/>
  <c r="U2780" i="1"/>
  <c r="V2780" i="1"/>
  <c r="W2780" i="1"/>
  <c r="AB2780" i="1" s="true"/>
  <c r="X2780" i="1"/>
  <c r="Y2780" i="1"/>
  <c r="AA2780" i="1"/>
  <c r="T2781" i="1"/>
  <c r="U2781" i="1"/>
  <c r="AC2781" i="1" s="true"/>
  <c r="V2781" i="1"/>
  <c r="W2781" i="1"/>
  <c r="AB2781" i="1" s="true"/>
  <c r="X2781" i="1"/>
  <c r="Y2781" i="1"/>
  <c r="AA2781" i="1"/>
  <c r="AD2781" i="1"/>
  <c r="T2782" i="1"/>
  <c r="U2782" i="1"/>
  <c r="AC2782" i="1" s="true"/>
  <c r="V2782" i="1"/>
  <c r="W2782" i="1"/>
  <c r="AB2782" i="1" s="true"/>
  <c r="X2782" i="1"/>
  <c r="Y2782" i="1"/>
  <c r="AA2782" i="1"/>
  <c r="T2783" i="1"/>
  <c r="U2783" i="1"/>
  <c r="V2783" i="1"/>
  <c r="W2783" i="1"/>
  <c r="AB2783" i="1" s="true"/>
  <c r="X2783" i="1"/>
  <c r="Y2783" i="1"/>
  <c r="AA2783" i="1"/>
  <c r="T2784" i="1"/>
  <c r="U2784" i="1"/>
  <c r="S2784" i="1" s="true"/>
  <c r="V2784" i="1"/>
  <c r="W2784" i="1"/>
  <c r="X2784" i="1"/>
  <c r="Y2784" i="1"/>
  <c r="AA2784" i="1"/>
  <c r="AB2784" i="1"/>
  <c r="AC2784" i="1"/>
  <c r="T2785" i="1"/>
  <c r="U2785" i="1"/>
  <c r="S2785" i="1" s="true"/>
  <c r="V2785" i="1"/>
  <c r="W2785" i="1"/>
  <c r="AB2785" i="1" s="true"/>
  <c r="X2785" i="1"/>
  <c r="Y2785" i="1"/>
  <c r="AA2785" i="1"/>
  <c r="T2786" i="1"/>
  <c r="U2786" i="1"/>
  <c r="V2786" i="1"/>
  <c r="W2786" i="1"/>
  <c r="AB2786" i="1" s="true"/>
  <c r="X2786" i="1"/>
  <c r="Y2786" i="1"/>
  <c r="AA2786" i="1"/>
  <c r="T2787" i="1"/>
  <c r="U2787" i="1"/>
  <c r="V2787" i="1"/>
  <c r="W2787" i="1"/>
  <c r="AB2787" i="1" s="true"/>
  <c r="X2787" i="1"/>
  <c r="Y2787" i="1"/>
  <c r="AA2787" i="1"/>
  <c r="T2788" i="1"/>
  <c r="U2788" i="1"/>
  <c r="V2788" i="1"/>
  <c r="W2788" i="1"/>
  <c r="AB2788" i="1" s="true"/>
  <c r="X2788" i="1"/>
  <c r="Y2788" i="1"/>
  <c r="AA2788" i="1"/>
  <c r="T2789" i="1"/>
  <c r="U2789" i="1"/>
  <c r="V2789" i="1"/>
  <c r="W2789" i="1"/>
  <c r="X2789" i="1"/>
  <c r="Y2789" i="1"/>
  <c r="AA2789" i="1"/>
  <c r="AB2789" i="1"/>
  <c r="T2790" i="1"/>
  <c r="U2790" i="1"/>
  <c r="S2790" i="1" s="true"/>
  <c r="V2790" i="1"/>
  <c r="W2790" i="1"/>
  <c r="AB2790" i="1" s="true"/>
  <c r="X2790" i="1"/>
  <c r="Y2790" i="1"/>
  <c r="AA2790" i="1"/>
  <c r="T2791" i="1"/>
  <c r="U2791" i="1"/>
  <c r="AC2791" i="1" s="true"/>
  <c r="V2791" i="1"/>
  <c r="W2791" i="1"/>
  <c r="AB2791" i="1" s="true"/>
  <c r="X2791" i="1"/>
  <c r="Y2791" i="1"/>
  <c r="AA2791" i="1"/>
  <c r="T2792" i="1"/>
  <c r="U2792" i="1"/>
  <c r="S2792" i="1" s="true"/>
  <c r="V2792" i="1"/>
  <c r="W2792" i="1"/>
  <c r="AB2792" i="1" s="true"/>
  <c r="X2792" i="1"/>
  <c r="Y2792" i="1"/>
  <c r="AA2792" i="1"/>
  <c r="AC2792" i="1"/>
  <c r="AD2792" i="1" s="true"/>
  <c r="T2793" i="1"/>
  <c r="U2793" i="1"/>
  <c r="V2793" i="1"/>
  <c r="W2793" i="1"/>
  <c r="AB2793" i="1" s="true"/>
  <c r="X2793" i="1"/>
  <c r="Y2793" i="1"/>
  <c r="AA2793" i="1"/>
  <c r="T2794" i="1"/>
  <c r="U2794" i="1"/>
  <c r="V2794" i="1"/>
  <c r="W2794" i="1"/>
  <c r="AB2794" i="1" s="true"/>
  <c r="X2794" i="1"/>
  <c r="Y2794" i="1"/>
  <c r="AA2794" i="1"/>
  <c r="T2795" i="1"/>
  <c r="U2795" i="1"/>
  <c r="V2795" i="1"/>
  <c r="W2795" i="1"/>
  <c r="AB2795" i="1" s="true"/>
  <c r="X2795" i="1"/>
  <c r="Y2795" i="1"/>
  <c r="AA2795" i="1"/>
  <c r="T2796" i="1"/>
  <c r="U2796" i="1"/>
  <c r="V2796" i="1"/>
  <c r="W2796" i="1"/>
  <c r="AB2796" i="1" s="true"/>
  <c r="X2796" i="1"/>
  <c r="Y2796" i="1"/>
  <c r="AA2796" i="1"/>
  <c r="T2797" i="1"/>
  <c r="U2797" i="1"/>
  <c r="V2797" i="1"/>
  <c r="W2797" i="1"/>
  <c r="X2797" i="1"/>
  <c r="Y2797" i="1"/>
  <c r="AA2797" i="1"/>
  <c r="AB2797" i="1"/>
  <c r="T2798" i="1"/>
  <c r="U2798" i="1"/>
  <c r="S2798" i="1" s="true"/>
  <c r="V2798" i="1"/>
  <c r="W2798" i="1"/>
  <c r="AB2798" i="1" s="true"/>
  <c r="X2798" i="1"/>
  <c r="Y2798" i="1"/>
  <c r="AA2798" i="1"/>
  <c r="AC2798" i="1"/>
  <c r="T2799" i="1"/>
  <c r="U2799" i="1"/>
  <c r="V2799" i="1"/>
  <c r="W2799" i="1"/>
  <c r="AB2799" i="1" s="true"/>
  <c r="X2799" i="1"/>
  <c r="Y2799" i="1"/>
  <c r="AA2799" i="1"/>
  <c r="T2800" i="1"/>
  <c r="U2800" i="1"/>
  <c r="V2800" i="1"/>
  <c r="W2800" i="1"/>
  <c r="AB2800" i="1" s="true"/>
  <c r="X2800" i="1"/>
  <c r="Y2800" i="1"/>
  <c r="AA2800" i="1"/>
  <c r="T2801" i="1"/>
  <c r="U2801" i="1"/>
  <c r="V2801" i="1"/>
  <c r="W2801" i="1"/>
  <c r="AB2801" i="1" s="true"/>
  <c r="X2801" i="1"/>
  <c r="Y2801" i="1"/>
  <c r="AA2801" i="1"/>
  <c r="T2802" i="1"/>
  <c r="U2802" i="1"/>
  <c r="S2802" i="1" s="true"/>
  <c r="V2802" i="1"/>
  <c r="W2802" i="1"/>
  <c r="AB2802" i="1" s="true"/>
  <c r="X2802" i="1"/>
  <c r="Y2802" i="1"/>
  <c r="AA2802" i="1"/>
  <c r="S2803" i="1"/>
  <c r="T2803" i="1"/>
  <c r="U2803" i="1"/>
  <c r="AC2803" i="1" s="true"/>
  <c r="V2803" i="1"/>
  <c r="W2803" i="1"/>
  <c r="AB2803" i="1" s="true"/>
  <c r="X2803" i="1"/>
  <c r="Y2803" i="1"/>
  <c r="AA2803" i="1"/>
  <c r="T2804" i="1"/>
  <c r="U2804" i="1"/>
  <c r="V2804" i="1"/>
  <c r="W2804" i="1"/>
  <c r="AB2804" i="1" s="true"/>
  <c r="X2804" i="1"/>
  <c r="Y2804" i="1"/>
  <c r="AA2804" i="1"/>
  <c r="T2805" i="1"/>
  <c r="U2805" i="1"/>
  <c r="V2805" i="1"/>
  <c r="W2805" i="1"/>
  <c r="X2805" i="1"/>
  <c r="Y2805" i="1"/>
  <c r="AA2805" i="1"/>
  <c r="AB2805" i="1"/>
  <c r="T2806" i="1"/>
  <c r="U2806" i="1"/>
  <c r="AC2806" i="1" s="true"/>
  <c r="AD2806" i="1" s="true"/>
  <c r="V2806" i="1"/>
  <c r="W2806" i="1"/>
  <c r="AB2806" i="1" s="true"/>
  <c r="X2806" i="1"/>
  <c r="Y2806" i="1"/>
  <c r="AA2806" i="1"/>
  <c r="T2807" i="1"/>
  <c r="U2807" i="1"/>
  <c r="V2807" i="1"/>
  <c r="W2807" i="1"/>
  <c r="AB2807" i="1" s="true"/>
  <c r="X2807" i="1"/>
  <c r="Y2807" i="1"/>
  <c r="AA2807" i="1"/>
  <c r="T2808" i="1"/>
  <c r="U2808" i="1"/>
  <c r="S2808" i="1" s="true"/>
  <c r="V2808" i="1"/>
  <c r="W2808" i="1"/>
  <c r="AB2808" i="1" s="true"/>
  <c r="X2808" i="1"/>
  <c r="Y2808" i="1"/>
  <c r="AA2808" i="1"/>
  <c r="AC2808" i="1"/>
  <c r="T2809" i="1"/>
  <c r="U2809" i="1"/>
  <c r="V2809" i="1"/>
  <c r="W2809" i="1"/>
  <c r="X2809" i="1"/>
  <c r="Y2809" i="1"/>
  <c r="AA2809" i="1"/>
  <c r="AB2809" i="1"/>
  <c r="T2810" i="1"/>
  <c r="U2810" i="1"/>
  <c r="V2810" i="1"/>
  <c r="W2810" i="1"/>
  <c r="AB2810" i="1" s="true"/>
  <c r="X2810" i="1"/>
  <c r="Y2810" i="1"/>
  <c r="AA2810" i="1"/>
  <c r="T2811" i="1"/>
  <c r="U2811" i="1"/>
  <c r="AC2811" i="1" s="true"/>
  <c r="V2811" i="1"/>
  <c r="W2811" i="1"/>
  <c r="AB2811" i="1" s="true"/>
  <c r="X2811" i="1"/>
  <c r="Y2811" i="1"/>
  <c r="AA2811" i="1"/>
  <c r="T2812" i="1"/>
  <c r="U2812" i="1"/>
  <c r="V2812" i="1"/>
  <c r="W2812" i="1"/>
  <c r="AB2812" i="1" s="true"/>
  <c r="X2812" i="1"/>
  <c r="Y2812" i="1"/>
  <c r="AA2812" i="1"/>
  <c r="T2813" i="1"/>
  <c r="U2813" i="1"/>
  <c r="V2813" i="1"/>
  <c r="W2813" i="1"/>
  <c r="AB2813" i="1" s="true"/>
  <c r="X2813" i="1"/>
  <c r="Y2813" i="1"/>
  <c r="AA2813" i="1"/>
  <c r="T2814" i="1"/>
  <c r="U2814" i="1"/>
  <c r="V2814" i="1"/>
  <c r="W2814" i="1"/>
  <c r="X2814" i="1"/>
  <c r="Y2814" i="1"/>
  <c r="AA2814" i="1"/>
  <c r="AB2814" i="1"/>
  <c r="T2815" i="1"/>
  <c r="U2815" i="1"/>
  <c r="V2815" i="1"/>
  <c r="W2815" i="1"/>
  <c r="AB2815" i="1" s="true"/>
  <c r="X2815" i="1"/>
  <c r="Y2815" i="1"/>
  <c r="AA2815" i="1"/>
  <c r="T2816" i="1"/>
  <c r="U2816" i="1"/>
  <c r="V2816" i="1"/>
  <c r="W2816" i="1"/>
  <c r="AB2816" i="1" s="true"/>
  <c r="X2816" i="1"/>
  <c r="Y2816" i="1"/>
  <c r="AA2816" i="1"/>
  <c r="T2817" i="1"/>
  <c r="U2817" i="1"/>
  <c r="V2817" i="1"/>
  <c r="W2817" i="1"/>
  <c r="AB2817" i="1" s="true"/>
  <c r="X2817" i="1"/>
  <c r="Y2817" i="1"/>
  <c r="AA2817" i="1"/>
  <c r="T2818" i="1"/>
  <c r="U2818" i="1"/>
  <c r="S2818" i="1" s="true"/>
  <c r="V2818" i="1"/>
  <c r="W2818" i="1"/>
  <c r="AB2818" i="1" s="true"/>
  <c r="X2818" i="1"/>
  <c r="Y2818" i="1"/>
  <c r="AA2818" i="1"/>
  <c r="AC2818" i="1"/>
  <c r="T2819" i="1"/>
  <c r="U2819" i="1"/>
  <c r="AC2819" i="1" s="true"/>
  <c r="V2819" i="1"/>
  <c r="W2819" i="1"/>
  <c r="X2819" i="1"/>
  <c r="Y2819" i="1"/>
  <c r="AA2819" i="1"/>
  <c r="AB2819" i="1"/>
  <c r="AD2819" i="1"/>
  <c r="T2820" i="1"/>
  <c r="U2820" i="1"/>
  <c r="AC2820" i="1" s="true"/>
  <c r="V2820" i="1"/>
  <c r="W2820" i="1"/>
  <c r="X2820" i="1"/>
  <c r="Y2820" i="1"/>
  <c r="AA2820" i="1"/>
  <c r="AB2820" i="1"/>
  <c r="T2821" i="1"/>
  <c r="U2821" i="1"/>
  <c r="V2821" i="1"/>
  <c r="W2821" i="1"/>
  <c r="X2821" i="1"/>
  <c r="Y2821" i="1"/>
  <c r="AA2821" i="1"/>
  <c r="AB2821" i="1"/>
  <c r="T2822" i="1"/>
  <c r="U2822" i="1"/>
  <c r="V2822" i="1"/>
  <c r="W2822" i="1"/>
  <c r="AB2822" i="1" s="true"/>
  <c r="X2822" i="1"/>
  <c r="Y2822" i="1"/>
  <c r="AA2822" i="1"/>
  <c r="T2823" i="1"/>
  <c r="U2823" i="1"/>
  <c r="V2823" i="1"/>
  <c r="W2823" i="1"/>
  <c r="AB2823" i="1" s="true"/>
  <c r="X2823" i="1"/>
  <c r="Y2823" i="1"/>
  <c r="AA2823" i="1"/>
  <c r="T2824" i="1"/>
  <c r="U2824" i="1"/>
  <c r="V2824" i="1"/>
  <c r="W2824" i="1"/>
  <c r="AB2824" i="1" s="true"/>
  <c r="X2824" i="1"/>
  <c r="Y2824" i="1"/>
  <c r="AA2824" i="1"/>
  <c r="T2825" i="1"/>
  <c r="U2825" i="1"/>
  <c r="V2825" i="1"/>
  <c r="W2825" i="1"/>
  <c r="AB2825" i="1" s="true"/>
  <c r="X2825" i="1"/>
  <c r="Y2825" i="1"/>
  <c r="AA2825" i="1"/>
  <c r="T2826" i="1"/>
  <c r="U2826" i="1"/>
  <c r="V2826" i="1"/>
  <c r="W2826" i="1"/>
  <c r="X2826" i="1"/>
  <c r="Y2826" i="1"/>
  <c r="AA2826" i="1"/>
  <c r="AB2826" i="1"/>
  <c r="T2827" i="1"/>
  <c r="U2827" i="1"/>
  <c r="V2827" i="1"/>
  <c r="W2827" i="1"/>
  <c r="AB2827" i="1" s="true"/>
  <c r="X2827" i="1"/>
  <c r="Y2827" i="1"/>
  <c r="AA2827" i="1"/>
  <c r="T2828" i="1"/>
  <c r="U2828" i="1"/>
  <c r="V2828" i="1"/>
  <c r="W2828" i="1"/>
  <c r="AB2828" i="1" s="true"/>
  <c r="X2828" i="1"/>
  <c r="Y2828" i="1"/>
  <c r="AA2828" i="1"/>
  <c r="T2829" i="1"/>
  <c r="U2829" i="1"/>
  <c r="V2829" i="1"/>
  <c r="W2829" i="1"/>
  <c r="X2829" i="1"/>
  <c r="Y2829" i="1"/>
  <c r="AA2829" i="1"/>
  <c r="AB2829" i="1"/>
  <c r="S2830" i="1"/>
  <c r="T2830" i="1"/>
  <c r="U2830" i="1"/>
  <c r="AC2830" i="1" s="true"/>
  <c r="V2830" i="1"/>
  <c r="W2830" i="1"/>
  <c r="AB2830" i="1" s="true"/>
  <c r="X2830" i="1"/>
  <c r="Y2830" i="1"/>
  <c r="AA2830" i="1"/>
  <c r="T2831" i="1"/>
  <c r="U2831" i="1"/>
  <c r="AC2831" i="1" s="true"/>
  <c r="V2831" i="1"/>
  <c r="W2831" i="1"/>
  <c r="AB2831" i="1" s="true"/>
  <c r="X2831" i="1"/>
  <c r="Y2831" i="1"/>
  <c r="AA2831" i="1"/>
  <c r="T2832" i="1"/>
  <c r="U2832" i="1"/>
  <c r="AC2832" i="1" s="true"/>
  <c r="V2832" i="1"/>
  <c r="W2832" i="1"/>
  <c r="AB2832" i="1" s="true"/>
  <c r="X2832" i="1"/>
  <c r="Y2832" i="1"/>
  <c r="AA2832" i="1"/>
  <c r="T2833" i="1"/>
  <c r="U2833" i="1"/>
  <c r="AC2833" i="1" s="true"/>
  <c r="V2833" i="1"/>
  <c r="W2833" i="1"/>
  <c r="AB2833" i="1" s="true"/>
  <c r="X2833" i="1"/>
  <c r="Y2833" i="1"/>
  <c r="AA2833" i="1"/>
  <c r="T2834" i="1"/>
  <c r="U2834" i="1"/>
  <c r="S2834" i="1" s="true"/>
  <c r="V2834" i="1"/>
  <c r="W2834" i="1"/>
  <c r="AB2834" i="1" s="true"/>
  <c r="X2834" i="1"/>
  <c r="Y2834" i="1"/>
  <c r="AA2834" i="1"/>
  <c r="S2835" i="1"/>
  <c r="T2835" i="1"/>
  <c r="U2835" i="1"/>
  <c r="V2835" i="1"/>
  <c r="W2835" i="1"/>
  <c r="AB2835" i="1" s="true"/>
  <c r="X2835" i="1"/>
  <c r="Y2835" i="1"/>
  <c r="AA2835" i="1"/>
  <c r="AC2835" i="1"/>
  <c r="S2836" i="1"/>
  <c r="T2836" i="1"/>
  <c r="U2836" i="1"/>
  <c r="AC2836" i="1" s="true"/>
  <c r="V2836" i="1"/>
  <c r="W2836" i="1"/>
  <c r="AB2836" i="1" s="true"/>
  <c r="X2836" i="1"/>
  <c r="Y2836" i="1"/>
  <c r="AA2836" i="1"/>
  <c r="T2837" i="1"/>
  <c r="U2837" i="1"/>
  <c r="V2837" i="1"/>
  <c r="W2837" i="1"/>
  <c r="AB2837" i="1" s="true"/>
  <c r="X2837" i="1"/>
  <c r="Y2837" i="1"/>
  <c r="AA2837" i="1"/>
  <c r="T2838" i="1"/>
  <c r="U2838" i="1"/>
  <c r="V2838" i="1"/>
  <c r="W2838" i="1"/>
  <c r="AB2838" i="1" s="true"/>
  <c r="X2838" i="1"/>
  <c r="Y2838" i="1"/>
  <c r="AA2838" i="1"/>
  <c r="T2839" i="1"/>
  <c r="U2839" i="1"/>
  <c r="S2839" i="1" s="true"/>
  <c r="V2839" i="1"/>
  <c r="W2839" i="1"/>
  <c r="X2839" i="1"/>
  <c r="Y2839" i="1"/>
  <c r="AA2839" i="1"/>
  <c r="AB2839" i="1"/>
  <c r="T2840" i="1"/>
  <c r="U2840" i="1"/>
  <c r="S2840" i="1" s="true"/>
  <c r="V2840" i="1"/>
  <c r="W2840" i="1"/>
  <c r="AB2840" i="1" s="true"/>
  <c r="X2840" i="1"/>
  <c r="Y2840" i="1"/>
  <c r="AA2840" i="1"/>
  <c r="AC2840" i="1"/>
  <c r="T2841" i="1"/>
  <c r="U2841" i="1"/>
  <c r="V2841" i="1"/>
  <c r="W2841" i="1"/>
  <c r="AB2841" i="1" s="true"/>
  <c r="X2841" i="1"/>
  <c r="Y2841" i="1"/>
  <c r="AA2841" i="1"/>
  <c r="T2842" i="1"/>
  <c r="U2842" i="1"/>
  <c r="V2842" i="1"/>
  <c r="W2842" i="1"/>
  <c r="AB2842" i="1" s="true"/>
  <c r="X2842" i="1"/>
  <c r="Y2842" i="1"/>
  <c r="AA2842" i="1"/>
  <c r="T2843" i="1"/>
  <c r="U2843" i="1"/>
  <c r="V2843" i="1"/>
  <c r="W2843" i="1"/>
  <c r="AB2843" i="1" s="true"/>
  <c r="X2843" i="1"/>
  <c r="Y2843" i="1"/>
  <c r="AA2843" i="1"/>
  <c r="T2844" i="1"/>
  <c r="U2844" i="1"/>
  <c r="V2844" i="1"/>
  <c r="W2844" i="1"/>
  <c r="AB2844" i="1" s="true"/>
  <c r="X2844" i="1"/>
  <c r="Y2844" i="1"/>
  <c r="AA2844" i="1"/>
  <c r="T2845" i="1"/>
  <c r="U2845" i="1"/>
  <c r="V2845" i="1"/>
  <c r="W2845" i="1"/>
  <c r="AB2845" i="1" s="true"/>
  <c r="X2845" i="1"/>
  <c r="Y2845" i="1"/>
  <c r="AA2845" i="1"/>
  <c r="T2846" i="1"/>
  <c r="U2846" i="1"/>
  <c r="S2846" i="1" s="true"/>
  <c r="V2846" i="1"/>
  <c r="W2846" i="1"/>
  <c r="AB2846" i="1" s="true"/>
  <c r="X2846" i="1"/>
  <c r="Y2846" i="1"/>
  <c r="AA2846" i="1"/>
  <c r="AC2846" i="1"/>
  <c r="T2847" i="1"/>
  <c r="U2847" i="1"/>
  <c r="S2847" i="1" s="true"/>
  <c r="V2847" i="1"/>
  <c r="W2847" i="1"/>
  <c r="X2847" i="1"/>
  <c r="Y2847" i="1"/>
  <c r="AA2847" i="1"/>
  <c r="AB2847" i="1"/>
  <c r="T2848" i="1"/>
  <c r="U2848" i="1"/>
  <c r="V2848" i="1"/>
  <c r="W2848" i="1"/>
  <c r="X2848" i="1"/>
  <c r="Y2848" i="1"/>
  <c r="AA2848" i="1"/>
  <c r="AB2848" i="1"/>
  <c r="T2849" i="1"/>
  <c r="U2849" i="1"/>
  <c r="V2849" i="1"/>
  <c r="W2849" i="1"/>
  <c r="AB2849" i="1" s="true"/>
  <c r="X2849" i="1"/>
  <c r="Y2849" i="1"/>
  <c r="AA2849" i="1"/>
  <c r="T2850" i="1"/>
  <c r="U2850" i="1"/>
  <c r="V2850" i="1"/>
  <c r="W2850" i="1"/>
  <c r="X2850" i="1"/>
  <c r="Y2850" i="1"/>
  <c r="AA2850" i="1"/>
  <c r="AB2850" i="1"/>
  <c r="T2851" i="1"/>
  <c r="U2851" i="1"/>
  <c r="V2851" i="1"/>
  <c r="W2851" i="1"/>
  <c r="AB2851" i="1" s="true"/>
  <c r="X2851" i="1"/>
  <c r="Y2851" i="1"/>
  <c r="AA2851" i="1"/>
  <c r="S2852" i="1"/>
  <c r="T2852" i="1"/>
  <c r="U2852" i="1"/>
  <c r="AC2852" i="1" s="true"/>
  <c r="V2852" i="1"/>
  <c r="W2852" i="1"/>
  <c r="AB2852" i="1" s="true"/>
  <c r="X2852" i="1"/>
  <c r="Y2852" i="1"/>
  <c r="AA2852" i="1"/>
  <c r="T2853" i="1"/>
  <c r="U2853" i="1"/>
  <c r="V2853" i="1"/>
  <c r="W2853" i="1"/>
  <c r="AB2853" i="1" s="true"/>
  <c r="X2853" i="1"/>
  <c r="Y2853" i="1"/>
  <c r="AA2853" i="1"/>
  <c r="T2854" i="1"/>
  <c r="U2854" i="1"/>
  <c r="V2854" i="1"/>
  <c r="W2854" i="1"/>
  <c r="AB2854" i="1" s="true"/>
  <c r="X2854" i="1"/>
  <c r="Y2854" i="1"/>
  <c r="AA2854" i="1"/>
  <c r="S2855" i="1"/>
  <c r="T2855" i="1"/>
  <c r="U2855" i="1"/>
  <c r="AC2855" i="1" s="true"/>
  <c r="V2855" i="1"/>
  <c r="W2855" i="1"/>
  <c r="AB2855" i="1" s="true"/>
  <c r="X2855" i="1"/>
  <c r="Y2855" i="1"/>
  <c r="AA2855" i="1"/>
  <c r="T2856" i="1"/>
  <c r="U2856" i="1"/>
  <c r="V2856" i="1"/>
  <c r="W2856" i="1"/>
  <c r="AB2856" i="1" s="true"/>
  <c r="X2856" i="1"/>
  <c r="Y2856" i="1"/>
  <c r="AA2856" i="1"/>
  <c r="T2857" i="1"/>
  <c r="U2857" i="1"/>
  <c r="S2857" i="1" s="true"/>
  <c r="V2857" i="1"/>
  <c r="W2857" i="1"/>
  <c r="AB2857" i="1" s="true"/>
  <c r="X2857" i="1"/>
  <c r="Y2857" i="1"/>
  <c r="AA2857" i="1"/>
  <c r="AC2857" i="1"/>
  <c r="T2858" i="1"/>
  <c r="U2858" i="1"/>
  <c r="V2858" i="1"/>
  <c r="W2858" i="1"/>
  <c r="AB2858" i="1" s="true"/>
  <c r="X2858" i="1"/>
  <c r="Y2858" i="1"/>
  <c r="AA2858" i="1"/>
  <c r="T2859" i="1"/>
  <c r="U2859" i="1"/>
  <c r="V2859" i="1"/>
  <c r="W2859" i="1"/>
  <c r="AB2859" i="1" s="true"/>
  <c r="X2859" i="1"/>
  <c r="Y2859" i="1"/>
  <c r="AA2859" i="1"/>
  <c r="S2860" i="1"/>
  <c r="T2860" i="1"/>
  <c r="U2860" i="1"/>
  <c r="V2860" i="1"/>
  <c r="W2860" i="1"/>
  <c r="AB2860" i="1" s="true"/>
  <c r="X2860" i="1"/>
  <c r="Y2860" i="1"/>
  <c r="AA2860" i="1"/>
  <c r="AC2860" i="1"/>
  <c r="T2861" i="1"/>
  <c r="U2861" i="1"/>
  <c r="V2861" i="1"/>
  <c r="W2861" i="1"/>
  <c r="AB2861" i="1" s="true"/>
  <c r="X2861" i="1"/>
  <c r="Y2861" i="1"/>
  <c r="AA2861" i="1"/>
  <c r="T2862" i="1"/>
  <c r="U2862" i="1"/>
  <c r="S2862" i="1" s="true"/>
  <c r="V2862" i="1"/>
  <c r="W2862" i="1"/>
  <c r="AB2862" i="1" s="true"/>
  <c r="X2862" i="1"/>
  <c r="Y2862" i="1"/>
  <c r="AA2862" i="1"/>
  <c r="S2863" i="1"/>
  <c r="T2863" i="1"/>
  <c r="U2863" i="1"/>
  <c r="V2863" i="1"/>
  <c r="W2863" i="1"/>
  <c r="AB2863" i="1" s="true"/>
  <c r="X2863" i="1"/>
  <c r="Y2863" i="1"/>
  <c r="AA2863" i="1"/>
  <c r="AC2863" i="1"/>
  <c r="T2864" i="1"/>
  <c r="U2864" i="1"/>
  <c r="AC2864" i="1" s="true"/>
  <c r="V2864" i="1"/>
  <c r="W2864" i="1"/>
  <c r="X2864" i="1"/>
  <c r="Y2864" i="1"/>
  <c r="AA2864" i="1"/>
  <c r="AB2864" i="1"/>
  <c r="T2865" i="1"/>
  <c r="U2865" i="1"/>
  <c r="V2865" i="1"/>
  <c r="W2865" i="1"/>
  <c r="AB2865" i="1" s="true"/>
  <c r="X2865" i="1"/>
  <c r="Y2865" i="1"/>
  <c r="AA2865" i="1"/>
  <c r="T2866" i="1"/>
  <c r="U2866" i="1"/>
  <c r="V2866" i="1"/>
  <c r="W2866" i="1"/>
  <c r="AB2866" i="1" s="true"/>
  <c r="X2866" i="1"/>
  <c r="Y2866" i="1"/>
  <c r="AA2866" i="1"/>
  <c r="T2867" i="1"/>
  <c r="U2867" i="1"/>
  <c r="AC2867" i="1" s="true"/>
  <c r="AD2867" i="1" s="true"/>
  <c r="V2867" i="1"/>
  <c r="W2867" i="1"/>
  <c r="AB2867" i="1" s="true"/>
  <c r="X2867" i="1"/>
  <c r="Y2867" i="1"/>
  <c r="AA2867" i="1"/>
  <c r="T2868" i="1"/>
  <c r="U2868" i="1"/>
  <c r="AC2868" i="1" s="true"/>
  <c r="V2868" i="1"/>
  <c r="W2868" i="1"/>
  <c r="AB2868" i="1" s="true"/>
  <c r="X2868" i="1"/>
  <c r="Y2868" i="1"/>
  <c r="AA2868" i="1"/>
  <c r="T2869" i="1"/>
  <c r="U2869" i="1"/>
  <c r="AC2869" i="1" s="true"/>
  <c r="V2869" i="1"/>
  <c r="W2869" i="1"/>
  <c r="AB2869" i="1" s="true"/>
  <c r="X2869" i="1"/>
  <c r="Y2869" i="1"/>
  <c r="AA2869" i="1"/>
  <c r="T2870" i="1"/>
  <c r="U2870" i="1"/>
  <c r="S2870" i="1" s="true"/>
  <c r="V2870" i="1"/>
  <c r="W2870" i="1"/>
  <c r="AB2870" i="1" s="true"/>
  <c r="X2870" i="1"/>
  <c r="Y2870" i="1"/>
  <c r="AA2870" i="1"/>
  <c r="T2871" i="1"/>
  <c r="U2871" i="1"/>
  <c r="V2871" i="1"/>
  <c r="W2871" i="1"/>
  <c r="AB2871" i="1" s="true"/>
  <c r="X2871" i="1"/>
  <c r="Y2871" i="1"/>
  <c r="AA2871" i="1"/>
  <c r="T2872" i="1"/>
  <c r="U2872" i="1"/>
  <c r="AC2872" i="1" s="true"/>
  <c r="V2872" i="1"/>
  <c r="W2872" i="1"/>
  <c r="AB2872" i="1" s="true"/>
  <c r="X2872" i="1"/>
  <c r="Y2872" i="1"/>
  <c r="AA2872" i="1"/>
  <c r="T2873" i="1"/>
  <c r="U2873" i="1"/>
  <c r="AC2873" i="1" s="true"/>
  <c r="AD2873" i="1" s="true"/>
  <c r="V2873" i="1"/>
  <c r="W2873" i="1"/>
  <c r="AB2873" i="1" s="true"/>
  <c r="X2873" i="1"/>
  <c r="Y2873" i="1"/>
  <c r="AA2873" i="1"/>
  <c r="T2874" i="1"/>
  <c r="U2874" i="1"/>
  <c r="V2874" i="1"/>
  <c r="W2874" i="1"/>
  <c r="AB2874" i="1" s="true"/>
  <c r="X2874" i="1"/>
  <c r="Y2874" i="1"/>
  <c r="AA2874" i="1"/>
  <c r="T2875" i="1"/>
  <c r="U2875" i="1"/>
  <c r="S2875" i="1" s="true"/>
  <c r="V2875" i="1"/>
  <c r="W2875" i="1"/>
  <c r="X2875" i="1"/>
  <c r="Y2875" i="1"/>
  <c r="AA2875" i="1"/>
  <c r="AB2875" i="1"/>
  <c r="T2876" i="1"/>
  <c r="U2876" i="1"/>
  <c r="V2876" i="1"/>
  <c r="W2876" i="1"/>
  <c r="X2876" i="1"/>
  <c r="Y2876" i="1"/>
  <c r="AA2876" i="1"/>
  <c r="AB2876" i="1"/>
  <c r="T2877" i="1"/>
  <c r="U2877" i="1"/>
  <c r="V2877" i="1"/>
  <c r="W2877" i="1"/>
  <c r="AB2877" i="1" s="true"/>
  <c r="X2877" i="1"/>
  <c r="Y2877" i="1"/>
  <c r="AA2877" i="1"/>
  <c r="T2878" i="1"/>
  <c r="U2878" i="1"/>
  <c r="V2878" i="1"/>
  <c r="W2878" i="1"/>
  <c r="AB2878" i="1" s="true"/>
  <c r="X2878" i="1"/>
  <c r="Y2878" i="1"/>
  <c r="AA2878" i="1"/>
  <c r="T2879" i="1"/>
  <c r="U2879" i="1"/>
  <c r="V2879" i="1"/>
  <c r="W2879" i="1"/>
  <c r="AB2879" i="1" s="true"/>
  <c r="X2879" i="1"/>
  <c r="Y2879" i="1"/>
  <c r="AA2879" i="1"/>
  <c r="T2880" i="1"/>
  <c r="U2880" i="1"/>
  <c r="V2880" i="1"/>
  <c r="W2880" i="1"/>
  <c r="AB2880" i="1" s="true"/>
  <c r="X2880" i="1"/>
  <c r="Y2880" i="1"/>
  <c r="AA2880" i="1"/>
  <c r="T2881" i="1"/>
  <c r="U2881" i="1"/>
  <c r="V2881" i="1"/>
  <c r="W2881" i="1"/>
  <c r="X2881" i="1"/>
  <c r="Y2881" i="1"/>
  <c r="AA2881" i="1"/>
  <c r="AB2881" i="1"/>
  <c r="T2882" i="1"/>
  <c r="U2882" i="1"/>
  <c r="V2882" i="1"/>
  <c r="W2882" i="1"/>
  <c r="AB2882" i="1" s="true"/>
  <c r="X2882" i="1"/>
  <c r="Y2882" i="1"/>
  <c r="AA2882" i="1"/>
  <c r="T2883" i="1"/>
  <c r="U2883" i="1"/>
  <c r="S2883" i="1" s="true"/>
  <c r="V2883" i="1"/>
  <c r="W2883" i="1"/>
  <c r="X2883" i="1"/>
  <c r="Y2883" i="1"/>
  <c r="AA2883" i="1"/>
  <c r="AB2883" i="1"/>
  <c r="AC2883" i="1"/>
  <c r="AD2883" i="1" s="true"/>
  <c r="T2884" i="1"/>
  <c r="U2884" i="1"/>
  <c r="V2884" i="1"/>
  <c r="W2884" i="1"/>
  <c r="X2884" i="1"/>
  <c r="Y2884" i="1"/>
  <c r="AA2884" i="1"/>
  <c r="AB2884" i="1"/>
  <c r="T2885" i="1"/>
  <c r="U2885" i="1"/>
  <c r="V2885" i="1"/>
  <c r="W2885" i="1"/>
  <c r="AB2885" i="1" s="true"/>
  <c r="X2885" i="1"/>
  <c r="Y2885" i="1"/>
  <c r="AA2885" i="1"/>
  <c r="T2886" i="1"/>
  <c r="U2886" i="1"/>
  <c r="V2886" i="1"/>
  <c r="W2886" i="1"/>
  <c r="X2886" i="1"/>
  <c r="Y2886" i="1"/>
  <c r="AA2886" i="1"/>
  <c r="AB2886" i="1"/>
  <c r="T2887" i="1"/>
  <c r="U2887" i="1"/>
  <c r="V2887" i="1"/>
  <c r="W2887" i="1"/>
  <c r="AB2887" i="1" s="true"/>
  <c r="X2887" i="1"/>
  <c r="Y2887" i="1"/>
  <c r="AA2887" i="1"/>
  <c r="T2888" i="1"/>
  <c r="U2888" i="1"/>
  <c r="AC2888" i="1" s="true"/>
  <c r="V2888" i="1"/>
  <c r="W2888" i="1"/>
  <c r="AB2888" i="1" s="true"/>
  <c r="X2888" i="1"/>
  <c r="Y2888" i="1"/>
  <c r="AA2888" i="1"/>
  <c r="T2889" i="1"/>
  <c r="U2889" i="1"/>
  <c r="V2889" i="1"/>
  <c r="W2889" i="1"/>
  <c r="AB2889" i="1" s="true"/>
  <c r="X2889" i="1"/>
  <c r="Y2889" i="1"/>
  <c r="AA2889" i="1"/>
  <c r="T2890" i="1"/>
  <c r="U2890" i="1"/>
  <c r="V2890" i="1"/>
  <c r="W2890" i="1"/>
  <c r="AB2890" i="1" s="true"/>
  <c r="X2890" i="1"/>
  <c r="Y2890" i="1"/>
  <c r="AA2890" i="1"/>
  <c r="T2891" i="1"/>
  <c r="U2891" i="1"/>
  <c r="AC2891" i="1" s="true"/>
  <c r="V2891" i="1"/>
  <c r="W2891" i="1"/>
  <c r="AB2891" i="1" s="true"/>
  <c r="X2891" i="1"/>
  <c r="Y2891" i="1"/>
  <c r="AA2891" i="1"/>
  <c r="T2892" i="1"/>
  <c r="U2892" i="1"/>
  <c r="V2892" i="1"/>
  <c r="W2892" i="1"/>
  <c r="AB2892" i="1" s="true"/>
  <c r="X2892" i="1"/>
  <c r="Y2892" i="1"/>
  <c r="AA2892" i="1"/>
  <c r="T2893" i="1"/>
  <c r="U2893" i="1"/>
  <c r="V2893" i="1"/>
  <c r="W2893" i="1"/>
  <c r="AB2893" i="1" s="true"/>
  <c r="X2893" i="1"/>
  <c r="Y2893" i="1"/>
  <c r="AA2893" i="1"/>
  <c r="T2894" i="1"/>
  <c r="U2894" i="1"/>
  <c r="S2894" i="1" s="true"/>
  <c r="V2894" i="1"/>
  <c r="W2894" i="1"/>
  <c r="AB2894" i="1" s="true"/>
  <c r="X2894" i="1"/>
  <c r="Y2894" i="1"/>
  <c r="AA2894" i="1"/>
  <c r="AC2894" i="1"/>
  <c r="T2895" i="1"/>
  <c r="U2895" i="1"/>
  <c r="AC2895" i="1" s="true"/>
  <c r="V2895" i="1"/>
  <c r="W2895" i="1"/>
  <c r="X2895" i="1"/>
  <c r="Y2895" i="1"/>
  <c r="AA2895" i="1"/>
  <c r="AB2895" i="1"/>
  <c r="T2896" i="1"/>
  <c r="U2896" i="1"/>
  <c r="V2896" i="1"/>
  <c r="W2896" i="1"/>
  <c r="AB2896" i="1" s="true"/>
  <c r="X2896" i="1"/>
  <c r="Y2896" i="1"/>
  <c r="AA2896" i="1"/>
  <c r="T2897" i="1"/>
  <c r="U2897" i="1"/>
  <c r="V2897" i="1"/>
  <c r="W2897" i="1"/>
  <c r="AB2897" i="1" s="true"/>
  <c r="X2897" i="1"/>
  <c r="Y2897" i="1"/>
  <c r="AA2897" i="1"/>
  <c r="T2898" i="1"/>
  <c r="U2898" i="1"/>
  <c r="V2898" i="1"/>
  <c r="W2898" i="1"/>
  <c r="AB2898" i="1" s="true"/>
  <c r="X2898" i="1"/>
  <c r="Y2898" i="1"/>
  <c r="AA2898" i="1"/>
  <c r="T2899" i="1"/>
  <c r="U2899" i="1"/>
  <c r="V2899" i="1"/>
  <c r="W2899" i="1"/>
  <c r="AB2899" i="1" s="true"/>
  <c r="X2899" i="1"/>
  <c r="Y2899" i="1"/>
  <c r="AA2899" i="1"/>
  <c r="T2900" i="1"/>
  <c r="U2900" i="1"/>
  <c r="V2900" i="1"/>
  <c r="W2900" i="1"/>
  <c r="AB2900" i="1" s="true"/>
  <c r="X2900" i="1"/>
  <c r="Y2900" i="1"/>
  <c r="AA2900" i="1"/>
  <c r="T2901" i="1"/>
  <c r="U2901" i="1"/>
  <c r="V2901" i="1"/>
  <c r="W2901" i="1"/>
  <c r="AB2901" i="1" s="true"/>
  <c r="X2901" i="1"/>
  <c r="Y2901" i="1"/>
  <c r="AA2901" i="1"/>
  <c r="T2902" i="1"/>
  <c r="U2902" i="1"/>
  <c r="V2902" i="1"/>
  <c r="W2902" i="1"/>
  <c r="AB2902" i="1" s="true"/>
  <c r="X2902" i="1"/>
  <c r="Y2902" i="1"/>
  <c r="AA2902" i="1"/>
  <c r="T2903" i="1"/>
  <c r="U2903" i="1"/>
  <c r="V2903" i="1"/>
  <c r="W2903" i="1"/>
  <c r="AB2903" i="1" s="true"/>
  <c r="X2903" i="1"/>
  <c r="Y2903" i="1"/>
  <c r="AA2903" i="1"/>
  <c r="S2904" i="1"/>
  <c r="T2904" i="1"/>
  <c r="U2904" i="1"/>
  <c r="V2904" i="1"/>
  <c r="W2904" i="1"/>
  <c r="X2904" i="1"/>
  <c r="Y2904" i="1"/>
  <c r="AA2904" i="1"/>
  <c r="AB2904" i="1"/>
  <c r="AC2904" i="1"/>
  <c r="T2905" i="1"/>
  <c r="U2905" i="1"/>
  <c r="S2905" i="1" s="true"/>
  <c r="V2905" i="1"/>
  <c r="W2905" i="1"/>
  <c r="X2905" i="1"/>
  <c r="Y2905" i="1"/>
  <c r="AA2905" i="1"/>
  <c r="AB2905" i="1"/>
  <c r="AC2905" i="1"/>
  <c r="AD2905" i="1" s="true"/>
  <c r="T2906" i="1"/>
  <c r="U2906" i="1"/>
  <c r="AC2906" i="1" s="true"/>
  <c r="AD2906" i="1" s="true"/>
  <c r="V2906" i="1"/>
  <c r="W2906" i="1"/>
  <c r="X2906" i="1"/>
  <c r="Y2906" i="1"/>
  <c r="AA2906" i="1"/>
  <c r="AB2906" i="1"/>
  <c r="T2907" i="1"/>
  <c r="U2907" i="1"/>
  <c r="AC2907" i="1" s="true"/>
  <c r="V2907" i="1"/>
  <c r="W2907" i="1"/>
  <c r="AB2907" i="1" s="true"/>
  <c r="X2907" i="1"/>
  <c r="Y2907" i="1"/>
  <c r="AA2907" i="1"/>
  <c r="T2908" i="1"/>
  <c r="U2908" i="1"/>
  <c r="AC2908" i="1" s="true"/>
  <c r="V2908" i="1"/>
  <c r="W2908" i="1"/>
  <c r="AB2908" i="1" s="true"/>
  <c r="X2908" i="1"/>
  <c r="Y2908" i="1"/>
  <c r="AA2908" i="1"/>
  <c r="T2909" i="1"/>
  <c r="U2909" i="1"/>
  <c r="S2909" i="1" s="true"/>
  <c r="V2909" i="1"/>
  <c r="W2909" i="1"/>
  <c r="AB2909" i="1" s="true"/>
  <c r="X2909" i="1"/>
  <c r="Y2909" i="1"/>
  <c r="AA2909" i="1"/>
  <c r="AC2909" i="1"/>
  <c r="AD2909" i="1" s="true"/>
  <c r="T2910" i="1"/>
  <c r="U2910" i="1"/>
  <c r="AC2910" i="1" s="true"/>
  <c r="V2910" i="1"/>
  <c r="W2910" i="1"/>
  <c r="AB2910" i="1" s="true"/>
  <c r="X2910" i="1"/>
  <c r="Y2910" i="1"/>
  <c r="AA2910" i="1"/>
  <c r="T2911" i="1"/>
  <c r="U2911" i="1"/>
  <c r="AC2911" i="1" s="true"/>
  <c r="V2911" i="1"/>
  <c r="W2911" i="1"/>
  <c r="AB2911" i="1" s="true"/>
  <c r="X2911" i="1"/>
  <c r="Y2911" i="1"/>
  <c r="AA2911" i="1"/>
  <c r="T2912" i="1"/>
  <c r="U2912" i="1"/>
  <c r="V2912" i="1"/>
  <c r="W2912" i="1"/>
  <c r="AB2912" i="1" s="true"/>
  <c r="X2912" i="1"/>
  <c r="Y2912" i="1"/>
  <c r="AA2912" i="1"/>
  <c r="T2913" i="1"/>
  <c r="U2913" i="1"/>
  <c r="V2913" i="1"/>
  <c r="W2913" i="1"/>
  <c r="AB2913" i="1" s="true"/>
  <c r="X2913" i="1"/>
  <c r="Y2913" i="1"/>
  <c r="AA2913" i="1"/>
  <c r="T2914" i="1"/>
  <c r="U2914" i="1"/>
  <c r="V2914" i="1"/>
  <c r="W2914" i="1"/>
  <c r="AB2914" i="1" s="true"/>
  <c r="X2914" i="1"/>
  <c r="Y2914" i="1"/>
  <c r="AA2914" i="1"/>
  <c r="T2915" i="1"/>
  <c r="U2915" i="1"/>
  <c r="V2915" i="1"/>
  <c r="W2915" i="1"/>
  <c r="AB2915" i="1" s="true"/>
  <c r="X2915" i="1"/>
  <c r="Y2915" i="1"/>
  <c r="AA2915" i="1"/>
  <c r="T2916" i="1"/>
  <c r="U2916" i="1"/>
  <c r="AC2916" i="1" s="true"/>
  <c r="V2916" i="1"/>
  <c r="W2916" i="1"/>
  <c r="AB2916" i="1" s="true"/>
  <c r="X2916" i="1"/>
  <c r="Y2916" i="1"/>
  <c r="AA2916" i="1"/>
  <c r="T2917" i="1"/>
  <c r="U2917" i="1"/>
  <c r="S2917" i="1" s="true"/>
  <c r="V2917" i="1"/>
  <c r="W2917" i="1"/>
  <c r="X2917" i="1"/>
  <c r="Y2917" i="1"/>
  <c r="AA2917" i="1"/>
  <c r="AB2917" i="1"/>
  <c r="AC2917" i="1"/>
  <c r="AD2917" i="1" s="true"/>
  <c r="S2918" i="1"/>
  <c r="T2918" i="1"/>
  <c r="U2918" i="1"/>
  <c r="AC2918" i="1" s="true"/>
  <c r="V2918" i="1"/>
  <c r="W2918" i="1"/>
  <c r="X2918" i="1"/>
  <c r="Y2918" i="1"/>
  <c r="AA2918" i="1"/>
  <c r="AB2918" i="1"/>
  <c r="T2919" i="1"/>
  <c r="U2919" i="1"/>
  <c r="V2919" i="1"/>
  <c r="W2919" i="1"/>
  <c r="AB2919" i="1" s="true"/>
  <c r="X2919" i="1"/>
  <c r="Y2919" i="1"/>
  <c r="AA2919" i="1"/>
  <c r="T2920" i="1"/>
  <c r="U2920" i="1"/>
  <c r="S2920" i="1" s="true"/>
  <c r="V2920" i="1"/>
  <c r="W2920" i="1"/>
  <c r="X2920" i="1"/>
  <c r="Y2920" i="1"/>
  <c r="AA2920" i="1"/>
  <c r="AB2920" i="1"/>
  <c r="AC2920" i="1"/>
  <c r="T2921" i="1"/>
  <c r="U2921" i="1"/>
  <c r="S2921" i="1" s="true"/>
  <c r="V2921" i="1"/>
  <c r="W2921" i="1"/>
  <c r="AB2921" i="1" s="true"/>
  <c r="X2921" i="1"/>
  <c r="Y2921" i="1"/>
  <c r="AA2921" i="1"/>
  <c r="AC2921" i="1"/>
  <c r="AD2921" i="1" s="true"/>
  <c r="T2922" i="1"/>
  <c r="U2922" i="1"/>
  <c r="V2922" i="1"/>
  <c r="W2922" i="1"/>
  <c r="AB2922" i="1" s="true"/>
  <c r="X2922" i="1"/>
  <c r="Y2922" i="1"/>
  <c r="AA2922" i="1"/>
  <c r="T2923" i="1"/>
  <c r="U2923" i="1"/>
  <c r="V2923" i="1"/>
  <c r="W2923" i="1"/>
  <c r="AB2923" i="1" s="true"/>
  <c r="X2923" i="1"/>
  <c r="Y2923" i="1"/>
  <c r="AA2923" i="1"/>
  <c r="T2924" i="1"/>
  <c r="U2924" i="1"/>
  <c r="AC2924" i="1" s="true"/>
  <c r="V2924" i="1"/>
  <c r="W2924" i="1"/>
  <c r="AB2924" i="1" s="true"/>
  <c r="X2924" i="1"/>
  <c r="Y2924" i="1"/>
  <c r="AA2924" i="1"/>
  <c r="T2925" i="1"/>
  <c r="U2925" i="1"/>
  <c r="V2925" i="1"/>
  <c r="W2925" i="1"/>
  <c r="AB2925" i="1" s="true"/>
  <c r="X2925" i="1"/>
  <c r="Y2925" i="1"/>
  <c r="AA2925" i="1"/>
  <c r="T2926" i="1"/>
  <c r="U2926" i="1"/>
  <c r="S2926" i="1" s="true"/>
  <c r="V2926" i="1"/>
  <c r="W2926" i="1"/>
  <c r="AB2926" i="1" s="true"/>
  <c r="X2926" i="1"/>
  <c r="Y2926" i="1"/>
  <c r="AA2926" i="1"/>
  <c r="AC2926" i="1"/>
  <c r="AD2926" i="1" s="true"/>
  <c r="T2927" i="1"/>
  <c r="U2927" i="1"/>
  <c r="V2927" i="1"/>
  <c r="W2927" i="1"/>
  <c r="AB2927" i="1" s="true"/>
  <c r="X2927" i="1"/>
  <c r="Y2927" i="1"/>
  <c r="AA2927" i="1"/>
  <c r="T2928" i="1"/>
  <c r="U2928" i="1"/>
  <c r="V2928" i="1"/>
  <c r="W2928" i="1"/>
  <c r="AB2928" i="1" s="true"/>
  <c r="X2928" i="1"/>
  <c r="Y2928" i="1"/>
  <c r="AA2928" i="1"/>
  <c r="T2929" i="1"/>
  <c r="U2929" i="1"/>
  <c r="V2929" i="1"/>
  <c r="W2929" i="1"/>
  <c r="AB2929" i="1" s="true"/>
  <c r="X2929" i="1"/>
  <c r="Y2929" i="1"/>
  <c r="AA2929" i="1"/>
  <c r="T2930" i="1"/>
  <c r="U2930" i="1"/>
  <c r="S2930" i="1" s="true"/>
  <c r="V2930" i="1"/>
  <c r="W2930" i="1"/>
  <c r="AB2930" i="1" s="true"/>
  <c r="X2930" i="1"/>
  <c r="Y2930" i="1"/>
  <c r="AA2930" i="1"/>
  <c r="T2931" i="1"/>
  <c r="U2931" i="1"/>
  <c r="V2931" i="1"/>
  <c r="W2931" i="1"/>
  <c r="X2931" i="1"/>
  <c r="Y2931" i="1"/>
  <c r="AA2931" i="1"/>
  <c r="AB2931" i="1"/>
  <c r="T2932" i="1"/>
  <c r="U2932" i="1"/>
  <c r="V2932" i="1"/>
  <c r="W2932" i="1"/>
  <c r="AB2932" i="1" s="true"/>
  <c r="X2932" i="1"/>
  <c r="Y2932" i="1"/>
  <c r="AA2932" i="1"/>
  <c r="S2933" i="1"/>
  <c r="T2933" i="1"/>
  <c r="U2933" i="1"/>
  <c r="AC2933" i="1" s="true"/>
  <c r="V2933" i="1"/>
  <c r="W2933" i="1"/>
  <c r="AB2933" i="1" s="true"/>
  <c r="AD2933" i="1" s="true"/>
  <c r="X2933" i="1"/>
  <c r="Y2933" i="1"/>
  <c r="AA2933" i="1"/>
  <c r="T2934" i="1"/>
  <c r="U2934" i="1"/>
  <c r="AC2934" i="1" s="true"/>
  <c r="V2934" i="1"/>
  <c r="W2934" i="1"/>
  <c r="AB2934" i="1" s="true"/>
  <c r="X2934" i="1"/>
  <c r="Y2934" i="1"/>
  <c r="AA2934" i="1"/>
  <c r="T2935" i="1"/>
  <c r="U2935" i="1"/>
  <c r="V2935" i="1"/>
  <c r="W2935" i="1"/>
  <c r="AB2935" i="1" s="true"/>
  <c r="X2935" i="1"/>
  <c r="Y2935" i="1"/>
  <c r="AA2935" i="1"/>
  <c r="T2936" i="1"/>
  <c r="U2936" i="1"/>
  <c r="V2936" i="1"/>
  <c r="W2936" i="1"/>
  <c r="X2936" i="1"/>
  <c r="Y2936" i="1"/>
  <c r="AA2936" i="1"/>
  <c r="AB2936" i="1"/>
  <c r="T2937" i="1"/>
  <c r="U2937" i="1"/>
  <c r="V2937" i="1"/>
  <c r="W2937" i="1"/>
  <c r="AB2937" i="1" s="true"/>
  <c r="X2937" i="1"/>
  <c r="Y2937" i="1"/>
  <c r="AA2937" i="1"/>
  <c r="T2938" i="1"/>
  <c r="U2938" i="1"/>
  <c r="S2938" i="1" s="true"/>
  <c r="V2938" i="1"/>
  <c r="W2938" i="1"/>
  <c r="AB2938" i="1" s="true"/>
  <c r="X2938" i="1"/>
  <c r="Y2938" i="1"/>
  <c r="AA2938" i="1"/>
  <c r="T2939" i="1"/>
  <c r="U2939" i="1"/>
  <c r="S2939" i="1" s="true"/>
  <c r="V2939" i="1"/>
  <c r="W2939" i="1"/>
  <c r="AB2939" i="1" s="true"/>
  <c r="X2939" i="1"/>
  <c r="Y2939" i="1"/>
  <c r="AA2939" i="1"/>
  <c r="AC2939" i="1"/>
  <c r="AD2939" i="1" s="true"/>
  <c r="T2940" i="1"/>
  <c r="U2940" i="1"/>
  <c r="V2940" i="1"/>
  <c r="W2940" i="1"/>
  <c r="AB2940" i="1" s="true"/>
  <c r="X2940" i="1"/>
  <c r="Y2940" i="1"/>
  <c r="AA2940" i="1"/>
  <c r="T2941" i="1"/>
  <c r="U2941" i="1"/>
  <c r="V2941" i="1"/>
  <c r="W2941" i="1"/>
  <c r="AB2941" i="1" s="true"/>
  <c r="X2941" i="1"/>
  <c r="Y2941" i="1"/>
  <c r="AA2941" i="1"/>
  <c r="T2942" i="1"/>
  <c r="U2942" i="1"/>
  <c r="V2942" i="1"/>
  <c r="W2942" i="1"/>
  <c r="X2942" i="1"/>
  <c r="Y2942" i="1"/>
  <c r="AA2942" i="1"/>
  <c r="AB2942" i="1"/>
  <c r="T2943" i="1"/>
  <c r="U2943" i="1"/>
  <c r="V2943" i="1"/>
  <c r="W2943" i="1"/>
  <c r="X2943" i="1"/>
  <c r="Y2943" i="1"/>
  <c r="AA2943" i="1"/>
  <c r="AB2943" i="1"/>
  <c r="T2944" i="1"/>
  <c r="U2944" i="1"/>
  <c r="V2944" i="1"/>
  <c r="W2944" i="1"/>
  <c r="AB2944" i="1" s="true"/>
  <c r="X2944" i="1"/>
  <c r="Y2944" i="1"/>
  <c r="AA2944" i="1"/>
  <c r="S2945" i="1"/>
  <c r="T2945" i="1"/>
  <c r="U2945" i="1"/>
  <c r="AC2945" i="1" s="true"/>
  <c r="V2945" i="1"/>
  <c r="W2945" i="1"/>
  <c r="AB2945" i="1" s="true"/>
  <c r="X2945" i="1"/>
  <c r="Y2945" i="1"/>
  <c r="AA2945" i="1"/>
  <c r="T2946" i="1"/>
  <c r="U2946" i="1"/>
  <c r="V2946" i="1"/>
  <c r="W2946" i="1"/>
  <c r="AB2946" i="1" s="true"/>
  <c r="X2946" i="1"/>
  <c r="Y2946" i="1"/>
  <c r="AA2946" i="1"/>
  <c r="T2947" i="1"/>
  <c r="U2947" i="1"/>
  <c r="AC2947" i="1" s="true"/>
  <c r="V2947" i="1"/>
  <c r="W2947" i="1"/>
  <c r="AB2947" i="1" s="true"/>
  <c r="X2947" i="1"/>
  <c r="Y2947" i="1"/>
  <c r="AA2947" i="1"/>
  <c r="S2948" i="1"/>
  <c r="T2948" i="1"/>
  <c r="U2948" i="1"/>
  <c r="AC2948" i="1" s="true"/>
  <c r="V2948" i="1"/>
  <c r="W2948" i="1"/>
  <c r="AB2948" i="1" s="true"/>
  <c r="X2948" i="1"/>
  <c r="Y2948" i="1"/>
  <c r="AA2948" i="1"/>
  <c r="T2949" i="1"/>
  <c r="U2949" i="1"/>
  <c r="V2949" i="1"/>
  <c r="W2949" i="1"/>
  <c r="AB2949" i="1" s="true"/>
  <c r="X2949" i="1"/>
  <c r="Y2949" i="1"/>
  <c r="AA2949" i="1"/>
  <c r="T2950" i="1"/>
  <c r="U2950" i="1"/>
  <c r="S2950" i="1" s="true"/>
  <c r="V2950" i="1"/>
  <c r="W2950" i="1"/>
  <c r="X2950" i="1"/>
  <c r="Y2950" i="1"/>
  <c r="AA2950" i="1"/>
  <c r="AB2950" i="1"/>
  <c r="AC2950" i="1"/>
  <c r="S2951" i="1"/>
  <c r="T2951" i="1"/>
  <c r="U2951" i="1"/>
  <c r="V2951" i="1"/>
  <c r="W2951" i="1"/>
  <c r="AB2951" i="1" s="true"/>
  <c r="X2951" i="1"/>
  <c r="Y2951" i="1"/>
  <c r="AA2951" i="1"/>
  <c r="AC2951" i="1"/>
  <c r="AD2951" i="1" s="true"/>
  <c r="T2952" i="1"/>
  <c r="U2952" i="1"/>
  <c r="AC2952" i="1" s="true"/>
  <c r="AD2952" i="1" s="true"/>
  <c r="V2952" i="1"/>
  <c r="W2952" i="1"/>
  <c r="X2952" i="1"/>
  <c r="Y2952" i="1"/>
  <c r="AA2952" i="1"/>
  <c r="AB2952" i="1"/>
  <c r="T2953" i="1"/>
  <c r="U2953" i="1"/>
  <c r="AC2953" i="1" s="true"/>
  <c r="V2953" i="1"/>
  <c r="W2953" i="1"/>
  <c r="AB2953" i="1" s="true"/>
  <c r="X2953" i="1"/>
  <c r="Y2953" i="1"/>
  <c r="AA2953" i="1"/>
  <c r="T2954" i="1"/>
  <c r="U2954" i="1"/>
  <c r="V2954" i="1"/>
  <c r="W2954" i="1"/>
  <c r="AB2954" i="1" s="true"/>
  <c r="X2954" i="1"/>
  <c r="Y2954" i="1"/>
  <c r="AA2954" i="1"/>
  <c r="T2955" i="1"/>
  <c r="U2955" i="1"/>
  <c r="V2955" i="1"/>
  <c r="W2955" i="1"/>
  <c r="AB2955" i="1" s="true"/>
  <c r="X2955" i="1"/>
  <c r="Y2955" i="1"/>
  <c r="AA2955" i="1"/>
  <c r="T2956" i="1"/>
  <c r="U2956" i="1"/>
  <c r="AC2956" i="1" s="true"/>
  <c r="V2956" i="1"/>
  <c r="W2956" i="1"/>
  <c r="AB2956" i="1" s="true"/>
  <c r="X2956" i="1"/>
  <c r="Y2956" i="1"/>
  <c r="AA2956" i="1"/>
  <c r="T2957" i="1"/>
  <c r="U2957" i="1"/>
  <c r="V2957" i="1"/>
  <c r="W2957" i="1"/>
  <c r="AB2957" i="1" s="true"/>
  <c r="X2957" i="1"/>
  <c r="Y2957" i="1"/>
  <c r="AA2957" i="1"/>
  <c r="T2958" i="1"/>
  <c r="U2958" i="1"/>
  <c r="V2958" i="1"/>
  <c r="W2958" i="1"/>
  <c r="AB2958" i="1" s="true"/>
  <c r="X2958" i="1"/>
  <c r="Y2958" i="1"/>
  <c r="AA2958" i="1"/>
  <c r="T2959" i="1"/>
  <c r="U2959" i="1"/>
  <c r="AC2959" i="1" s="true"/>
  <c r="V2959" i="1"/>
  <c r="W2959" i="1"/>
  <c r="X2959" i="1"/>
  <c r="Y2959" i="1"/>
  <c r="AA2959" i="1"/>
  <c r="AB2959" i="1"/>
  <c r="T2960" i="1"/>
  <c r="U2960" i="1"/>
  <c r="V2960" i="1"/>
  <c r="W2960" i="1"/>
  <c r="AB2960" i="1" s="true"/>
  <c r="X2960" i="1"/>
  <c r="Y2960" i="1"/>
  <c r="AA2960" i="1"/>
  <c r="T2961" i="1"/>
  <c r="U2961" i="1"/>
  <c r="V2961" i="1"/>
  <c r="W2961" i="1"/>
  <c r="AB2961" i="1" s="true"/>
  <c r="X2961" i="1"/>
  <c r="Y2961" i="1"/>
  <c r="AA2961" i="1"/>
  <c r="T2962" i="1"/>
  <c r="U2962" i="1"/>
  <c r="V2962" i="1"/>
  <c r="W2962" i="1"/>
  <c r="X2962" i="1"/>
  <c r="Y2962" i="1"/>
  <c r="AA2962" i="1"/>
  <c r="AB2962" i="1"/>
  <c r="T2963" i="1"/>
  <c r="U2963" i="1"/>
  <c r="AC2963" i="1" s="true"/>
  <c r="V2963" i="1"/>
  <c r="W2963" i="1"/>
  <c r="AB2963" i="1" s="true"/>
  <c r="X2963" i="1"/>
  <c r="Y2963" i="1"/>
  <c r="AA2963" i="1"/>
  <c r="T2964" i="1"/>
  <c r="U2964" i="1"/>
  <c r="S2964" i="1" s="true"/>
  <c r="V2964" i="1"/>
  <c r="W2964" i="1"/>
  <c r="AB2964" i="1" s="true"/>
  <c r="X2964" i="1"/>
  <c r="Y2964" i="1"/>
  <c r="AA2964" i="1"/>
  <c r="T2965" i="1"/>
  <c r="U2965" i="1"/>
  <c r="V2965" i="1"/>
  <c r="W2965" i="1"/>
  <c r="X2965" i="1"/>
  <c r="Y2965" i="1"/>
  <c r="AA2965" i="1"/>
  <c r="AB2965" i="1"/>
  <c r="T2966" i="1"/>
  <c r="U2966" i="1"/>
  <c r="V2966" i="1"/>
  <c r="W2966" i="1"/>
  <c r="AB2966" i="1" s="true"/>
  <c r="X2966" i="1"/>
  <c r="Y2966" i="1"/>
  <c r="AA2966" i="1"/>
  <c r="T2967" i="1"/>
  <c r="U2967" i="1"/>
  <c r="S2967" i="1" s="true"/>
  <c r="V2967" i="1"/>
  <c r="W2967" i="1"/>
  <c r="X2967" i="1"/>
  <c r="Y2967" i="1"/>
  <c r="AA2967" i="1"/>
  <c r="AB2967" i="1"/>
  <c r="AC2967" i="1"/>
  <c r="T2968" i="1"/>
  <c r="U2968" i="1"/>
  <c r="AC2968" i="1" s="true"/>
  <c r="V2968" i="1"/>
  <c r="W2968" i="1"/>
  <c r="X2968" i="1"/>
  <c r="Y2968" i="1"/>
  <c r="AA2968" i="1"/>
  <c r="AB2968" i="1"/>
  <c r="T2969" i="1"/>
  <c r="U2969" i="1"/>
  <c r="V2969" i="1"/>
  <c r="W2969" i="1"/>
  <c r="AB2969" i="1" s="true"/>
  <c r="X2969" i="1"/>
  <c r="Y2969" i="1"/>
  <c r="AA2969" i="1"/>
  <c r="T2970" i="1"/>
  <c r="U2970" i="1"/>
  <c r="V2970" i="1"/>
  <c r="W2970" i="1"/>
  <c r="AB2970" i="1" s="true"/>
  <c r="X2970" i="1"/>
  <c r="Y2970" i="1"/>
  <c r="AA2970" i="1"/>
  <c r="T2971" i="1"/>
  <c r="U2971" i="1"/>
  <c r="V2971" i="1"/>
  <c r="W2971" i="1"/>
  <c r="X2971" i="1"/>
  <c r="Y2971" i="1"/>
  <c r="AA2971" i="1"/>
  <c r="AB2971" i="1"/>
  <c r="S2972" i="1"/>
  <c r="T2972" i="1"/>
  <c r="U2972" i="1"/>
  <c r="AC2972" i="1" s="true"/>
  <c r="V2972" i="1"/>
  <c r="W2972" i="1"/>
  <c r="AB2972" i="1" s="true"/>
  <c r="X2972" i="1"/>
  <c r="Y2972" i="1"/>
  <c r="AA2972" i="1"/>
  <c r="T2973" i="1"/>
  <c r="U2973" i="1"/>
  <c r="V2973" i="1"/>
  <c r="W2973" i="1"/>
  <c r="AB2973" i="1" s="true"/>
  <c r="X2973" i="1"/>
  <c r="Y2973" i="1"/>
  <c r="AA2973" i="1"/>
  <c r="T2974" i="1"/>
  <c r="U2974" i="1"/>
  <c r="S2974" i="1" s="true"/>
  <c r="V2974" i="1"/>
  <c r="W2974" i="1"/>
  <c r="AB2974" i="1" s="true"/>
  <c r="X2974" i="1"/>
  <c r="Y2974" i="1"/>
  <c r="AA2974" i="1"/>
  <c r="T2975" i="1"/>
  <c r="U2975" i="1"/>
  <c r="V2975" i="1"/>
  <c r="W2975" i="1"/>
  <c r="AB2975" i="1" s="true"/>
  <c r="X2975" i="1"/>
  <c r="Y2975" i="1"/>
  <c r="AA2975" i="1"/>
  <c r="T2976" i="1"/>
  <c r="U2976" i="1"/>
  <c r="S2976" i="1" s="true"/>
  <c r="V2976" i="1"/>
  <c r="W2976" i="1"/>
  <c r="AB2976" i="1" s="true"/>
  <c r="X2976" i="1"/>
  <c r="Y2976" i="1"/>
  <c r="AA2976" i="1"/>
  <c r="AC2976" i="1"/>
  <c r="T2977" i="1"/>
  <c r="U2977" i="1"/>
  <c r="V2977" i="1"/>
  <c r="W2977" i="1"/>
  <c r="X2977" i="1"/>
  <c r="Y2977" i="1"/>
  <c r="AA2977" i="1"/>
  <c r="AB2977" i="1"/>
  <c r="T2978" i="1"/>
  <c r="U2978" i="1"/>
  <c r="V2978" i="1"/>
  <c r="W2978" i="1"/>
  <c r="AB2978" i="1" s="true"/>
  <c r="X2978" i="1"/>
  <c r="Y2978" i="1"/>
  <c r="AA2978" i="1"/>
  <c r="T2979" i="1"/>
  <c r="U2979" i="1"/>
  <c r="V2979" i="1"/>
  <c r="W2979" i="1"/>
  <c r="AB2979" i="1" s="true"/>
  <c r="X2979" i="1"/>
  <c r="Y2979" i="1"/>
  <c r="AA2979" i="1"/>
  <c r="T2980" i="1"/>
  <c r="U2980" i="1"/>
  <c r="V2980" i="1"/>
  <c r="W2980" i="1"/>
  <c r="X2980" i="1"/>
  <c r="Y2980" i="1"/>
  <c r="AA2980" i="1"/>
  <c r="AB2980" i="1"/>
  <c r="T2981" i="1"/>
  <c r="U2981" i="1"/>
  <c r="V2981" i="1"/>
  <c r="W2981" i="1"/>
  <c r="AB2981" i="1" s="true"/>
  <c r="X2981" i="1"/>
  <c r="Y2981" i="1"/>
  <c r="AA2981" i="1"/>
  <c r="S2982" i="1"/>
  <c r="T2982" i="1"/>
  <c r="U2982" i="1"/>
  <c r="AC2982" i="1" s="true"/>
  <c r="V2982" i="1"/>
  <c r="W2982" i="1"/>
  <c r="AB2982" i="1" s="true"/>
  <c r="AD2982" i="1" s="true"/>
  <c r="X2982" i="1"/>
  <c r="Y2982" i="1"/>
  <c r="AA2982" i="1"/>
  <c r="T2983" i="1"/>
  <c r="U2983" i="1"/>
  <c r="AC2983" i="1" s="true"/>
  <c r="V2983" i="1"/>
  <c r="W2983" i="1"/>
  <c r="AB2983" i="1" s="true"/>
  <c r="X2983" i="1"/>
  <c r="Y2983" i="1"/>
  <c r="AA2983" i="1"/>
  <c r="T2984" i="1"/>
  <c r="U2984" i="1"/>
  <c r="V2984" i="1"/>
  <c r="W2984" i="1"/>
  <c r="AB2984" i="1" s="true"/>
  <c r="X2984" i="1"/>
  <c r="Y2984" i="1"/>
  <c r="AA2984" i="1"/>
  <c r="T2985" i="1"/>
  <c r="U2985" i="1"/>
  <c r="S2985" i="1" s="true"/>
  <c r="V2985" i="1"/>
  <c r="W2985" i="1"/>
  <c r="X2985" i="1"/>
  <c r="Y2985" i="1"/>
  <c r="AA2985" i="1"/>
  <c r="AB2985" i="1"/>
  <c r="AC2985" i="1"/>
  <c r="T2986" i="1"/>
  <c r="U2986" i="1"/>
  <c r="V2986" i="1"/>
  <c r="W2986" i="1"/>
  <c r="AB2986" i="1" s="true"/>
  <c r="X2986" i="1"/>
  <c r="Y2986" i="1"/>
  <c r="AA2986" i="1"/>
  <c r="T2987" i="1"/>
  <c r="U2987" i="1"/>
  <c r="V2987" i="1"/>
  <c r="W2987" i="1"/>
  <c r="AB2987" i="1" s="true"/>
  <c r="X2987" i="1"/>
  <c r="Y2987" i="1"/>
  <c r="AA2987" i="1"/>
  <c r="T2988" i="1"/>
  <c r="U2988" i="1"/>
  <c r="V2988" i="1"/>
  <c r="W2988" i="1"/>
  <c r="AB2988" i="1" s="true"/>
  <c r="X2988" i="1"/>
  <c r="Y2988" i="1"/>
  <c r="AA2988" i="1"/>
  <c r="T2989" i="1"/>
  <c r="U2989" i="1"/>
  <c r="AC2989" i="1" s="true"/>
  <c r="AD2989" i="1" s="true"/>
  <c r="V2989" i="1"/>
  <c r="W2989" i="1"/>
  <c r="AB2989" i="1" s="true"/>
  <c r="X2989" i="1"/>
  <c r="Y2989" i="1"/>
  <c r="AA2989" i="1"/>
  <c r="T2990" i="1"/>
  <c r="U2990" i="1"/>
  <c r="S2990" i="1" s="true"/>
  <c r="V2990" i="1"/>
  <c r="W2990" i="1"/>
  <c r="X2990" i="1"/>
  <c r="Y2990" i="1"/>
  <c r="AA2990" i="1"/>
  <c r="AB2990" i="1"/>
  <c r="T2991" i="1"/>
  <c r="U2991" i="1"/>
  <c r="V2991" i="1"/>
  <c r="W2991" i="1"/>
  <c r="AB2991" i="1" s="true"/>
  <c r="X2991" i="1"/>
  <c r="Y2991" i="1"/>
  <c r="AA2991" i="1"/>
  <c r="T2992" i="1"/>
  <c r="U2992" i="1"/>
  <c r="AC2992" i="1" s="true"/>
  <c r="V2992" i="1"/>
  <c r="W2992" i="1"/>
  <c r="AB2992" i="1" s="true"/>
  <c r="X2992" i="1"/>
  <c r="Y2992" i="1"/>
  <c r="AA2992" i="1"/>
  <c r="T2993" i="1"/>
  <c r="U2993" i="1"/>
  <c r="V2993" i="1"/>
  <c r="W2993" i="1"/>
  <c r="AB2993" i="1" s="true"/>
  <c r="X2993" i="1"/>
  <c r="Y2993" i="1"/>
  <c r="AA2993" i="1"/>
  <c r="T2994" i="1"/>
  <c r="U2994" i="1"/>
  <c r="V2994" i="1"/>
  <c r="W2994" i="1"/>
  <c r="AB2994" i="1" s="true"/>
  <c r="X2994" i="1"/>
  <c r="Y2994" i="1"/>
  <c r="AA2994" i="1"/>
  <c r="T2995" i="1"/>
  <c r="U2995" i="1"/>
  <c r="V2995" i="1"/>
  <c r="W2995" i="1"/>
  <c r="AB2995" i="1" s="true"/>
  <c r="X2995" i="1"/>
  <c r="Y2995" i="1"/>
  <c r="AA2995" i="1"/>
  <c r="T2996" i="1"/>
  <c r="U2996" i="1"/>
  <c r="V2996" i="1"/>
  <c r="W2996" i="1"/>
  <c r="X2996" i="1"/>
  <c r="Y2996" i="1"/>
  <c r="AA2996" i="1"/>
  <c r="AB2996" i="1"/>
  <c r="T2997" i="1"/>
  <c r="U2997" i="1"/>
  <c r="V2997" i="1"/>
  <c r="W2997" i="1"/>
  <c r="AB2997" i="1" s="true"/>
  <c r="X2997" i="1"/>
  <c r="Y2997" i="1"/>
  <c r="AA2997" i="1"/>
  <c r="T2998" i="1"/>
  <c r="U2998" i="1"/>
  <c r="V2998" i="1"/>
  <c r="W2998" i="1"/>
  <c r="AB2998" i="1" s="true"/>
  <c r="X2998" i="1"/>
  <c r="Y2998" i="1"/>
  <c r="AA2998" i="1"/>
  <c r="T2999" i="1"/>
  <c r="U2999" i="1"/>
  <c r="S2999" i="1" s="true"/>
  <c r="V2999" i="1"/>
  <c r="W2999" i="1"/>
  <c r="X2999" i="1"/>
  <c r="Y2999" i="1"/>
  <c r="AA2999" i="1"/>
  <c r="AB2999" i="1"/>
  <c r="AC2999" i="1"/>
  <c r="S3000" i="1"/>
  <c r="T3000" i="1"/>
  <c r="U3000" i="1"/>
  <c r="V3000" i="1"/>
  <c r="W3000" i="1"/>
  <c r="AB3000" i="1" s="true"/>
  <c r="X3000" i="1"/>
  <c r="Y3000" i="1"/>
  <c r="AA3000" i="1"/>
  <c r="AC3000" i="1"/>
  <c r="AD3000" i="1" s="true"/>
  <c r="S3001" i="1"/>
  <c r="T3001" i="1"/>
  <c r="U3001" i="1"/>
  <c r="AC3001" i="1" s="true"/>
  <c r="V3001" i="1"/>
  <c r="W3001" i="1"/>
  <c r="AB3001" i="1" s="true"/>
  <c r="X3001" i="1"/>
  <c r="Y3001" i="1"/>
  <c r="AA3001" i="1"/>
  <c r="T3002" i="1"/>
  <c r="U3002" i="1"/>
  <c r="S3002" i="1" s="true"/>
  <c r="V3002" i="1"/>
  <c r="W3002" i="1"/>
  <c r="AB3002" i="1" s="true"/>
  <c r="X3002" i="1"/>
  <c r="Y3002" i="1"/>
  <c r="AA3002" i="1"/>
  <c r="AC3002" i="1"/>
  <c r="AD3002" i="1" s="true"/>
  <c r="T3003" i="1"/>
  <c r="U3003" i="1"/>
  <c r="V3003" i="1"/>
  <c r="W3003" i="1"/>
  <c r="X3003" i="1"/>
  <c r="Y3003" i="1"/>
  <c r="AA3003" i="1"/>
  <c r="AB3003" i="1"/>
  <c r="T3004" i="1"/>
  <c r="U3004" i="1"/>
  <c r="AC3004" i="1" s="true"/>
  <c r="V3004" i="1"/>
  <c r="W3004" i="1"/>
  <c r="AB3004" i="1" s="true"/>
  <c r="X3004" i="1"/>
  <c r="Y3004" i="1"/>
  <c r="AA3004" i="1"/>
  <c r="T3005" i="1"/>
  <c r="U3005" i="1"/>
  <c r="S3005" i="1" s="true"/>
  <c r="V3005" i="1"/>
  <c r="W3005" i="1"/>
  <c r="AB3005" i="1" s="true"/>
  <c r="X3005" i="1"/>
  <c r="Y3005" i="1"/>
  <c r="AA3005" i="1"/>
  <c r="AC3005" i="1"/>
  <c r="AD3005" i="1" s="true"/>
  <c r="T3006" i="1"/>
  <c r="U3006" i="1"/>
  <c r="V3006" i="1"/>
  <c r="W3006" i="1"/>
  <c r="AB3006" i="1" s="true"/>
  <c r="X3006" i="1"/>
  <c r="Y3006" i="1"/>
  <c r="AA3006" i="1"/>
  <c r="T3007" i="1"/>
  <c r="U3007" i="1"/>
  <c r="V3007" i="1"/>
  <c r="W3007" i="1"/>
  <c r="AB3007" i="1" s="true"/>
  <c r="X3007" i="1"/>
  <c r="Y3007" i="1"/>
  <c r="AA3007" i="1"/>
  <c r="T3008" i="1"/>
  <c r="U3008" i="1"/>
  <c r="V3008" i="1"/>
  <c r="W3008" i="1"/>
  <c r="X3008" i="1"/>
  <c r="Y3008" i="1"/>
  <c r="AA3008" i="1"/>
  <c r="AB3008" i="1"/>
  <c r="T3009" i="1"/>
  <c r="U3009" i="1"/>
  <c r="V3009" i="1"/>
  <c r="W3009" i="1"/>
  <c r="X3009" i="1"/>
  <c r="Y3009" i="1"/>
  <c r="AA3009" i="1"/>
  <c r="AB3009" i="1"/>
  <c r="T3010" i="1"/>
  <c r="U3010" i="1"/>
  <c r="S3010" i="1" s="true"/>
  <c r="V3010" i="1"/>
  <c r="W3010" i="1"/>
  <c r="AB3010" i="1" s="true"/>
  <c r="X3010" i="1"/>
  <c r="Y3010" i="1"/>
  <c r="AA3010" i="1"/>
  <c r="T3011" i="1"/>
  <c r="U3011" i="1"/>
  <c r="S3011" i="1" s="true"/>
  <c r="V3011" i="1"/>
  <c r="W3011" i="1"/>
  <c r="AB3011" i="1" s="true"/>
  <c r="X3011" i="1"/>
  <c r="Y3011" i="1"/>
  <c r="AA3011" i="1"/>
  <c r="AC3011" i="1"/>
  <c r="S3012" i="1"/>
  <c r="T3012" i="1"/>
  <c r="U3012" i="1"/>
  <c r="AC3012" i="1" s="true"/>
  <c r="V3012" i="1"/>
  <c r="W3012" i="1"/>
  <c r="AB3012" i="1" s="true"/>
  <c r="X3012" i="1"/>
  <c r="Y3012" i="1"/>
  <c r="AA3012" i="1"/>
  <c r="T3013" i="1"/>
  <c r="U3013" i="1"/>
  <c r="V3013" i="1"/>
  <c r="W3013" i="1"/>
  <c r="AB3013" i="1" s="true"/>
  <c r="X3013" i="1"/>
  <c r="Y3013" i="1"/>
  <c r="AA3013" i="1"/>
  <c r="T3014" i="1"/>
  <c r="U3014" i="1"/>
  <c r="V3014" i="1"/>
  <c r="W3014" i="1"/>
  <c r="AB3014" i="1" s="true"/>
  <c r="X3014" i="1"/>
  <c r="Y3014" i="1"/>
  <c r="AA3014" i="1"/>
  <c r="T3015" i="1"/>
  <c r="U3015" i="1"/>
  <c r="V3015" i="1"/>
  <c r="W3015" i="1"/>
  <c r="X3015" i="1"/>
  <c r="Y3015" i="1"/>
  <c r="AA3015" i="1"/>
  <c r="AB3015" i="1"/>
  <c r="T3016" i="1"/>
  <c r="U3016" i="1"/>
  <c r="S3016" i="1" s="true"/>
  <c r="V3016" i="1"/>
  <c r="W3016" i="1"/>
  <c r="AB3016" i="1" s="true"/>
  <c r="X3016" i="1"/>
  <c r="Y3016" i="1"/>
  <c r="AA3016" i="1"/>
  <c r="T3017" i="1"/>
  <c r="U3017" i="1"/>
  <c r="AC3017" i="1" s="true"/>
  <c r="V3017" i="1"/>
  <c r="W3017" i="1"/>
  <c r="AB3017" i="1" s="true"/>
  <c r="X3017" i="1"/>
  <c r="Y3017" i="1"/>
  <c r="AA3017" i="1"/>
  <c r="AD3017" i="1"/>
  <c r="S3018" i="1"/>
  <c r="T3018" i="1"/>
  <c r="U3018" i="1"/>
  <c r="AC3018" i="1" s="true"/>
  <c r="V3018" i="1"/>
  <c r="W3018" i="1"/>
  <c r="AB3018" i="1" s="true"/>
  <c r="X3018" i="1"/>
  <c r="Y3018" i="1"/>
  <c r="AA3018" i="1"/>
  <c r="T3019" i="1"/>
  <c r="U3019" i="1"/>
  <c r="V3019" i="1"/>
  <c r="W3019" i="1"/>
  <c r="AB3019" i="1" s="true"/>
  <c r="X3019" i="1"/>
  <c r="Y3019" i="1"/>
  <c r="AA3019" i="1"/>
  <c r="T3020" i="1"/>
  <c r="U3020" i="1"/>
  <c r="AC3020" i="1" s="true"/>
  <c r="V3020" i="1"/>
  <c r="W3020" i="1"/>
  <c r="AB3020" i="1" s="true"/>
  <c r="X3020" i="1"/>
  <c r="Y3020" i="1"/>
  <c r="AA3020" i="1"/>
  <c r="T3021" i="1"/>
  <c r="U3021" i="1"/>
  <c r="V3021" i="1"/>
  <c r="W3021" i="1"/>
  <c r="AB3021" i="1" s="true"/>
  <c r="X3021" i="1"/>
  <c r="Y3021" i="1"/>
  <c r="AA3021" i="1"/>
  <c r="T3022" i="1"/>
  <c r="U3022" i="1"/>
  <c r="V3022" i="1"/>
  <c r="W3022" i="1"/>
  <c r="AB3022" i="1" s="true"/>
  <c r="X3022" i="1"/>
  <c r="Y3022" i="1"/>
  <c r="AA3022" i="1"/>
  <c r="T3023" i="1"/>
  <c r="U3023" i="1"/>
  <c r="S3023" i="1" s="true"/>
  <c r="V3023" i="1"/>
  <c r="W3023" i="1"/>
  <c r="AB3023" i="1" s="true"/>
  <c r="X3023" i="1"/>
  <c r="Y3023" i="1"/>
  <c r="AA3023" i="1"/>
  <c r="AC3023" i="1"/>
  <c r="T3024" i="1"/>
  <c r="U3024" i="1"/>
  <c r="S3024" i="1" s="true"/>
  <c r="V3024" i="1"/>
  <c r="W3024" i="1"/>
  <c r="X3024" i="1"/>
  <c r="Y3024" i="1"/>
  <c r="AA3024" i="1"/>
  <c r="AB3024" i="1"/>
  <c r="AC3024" i="1"/>
  <c r="T3025" i="1"/>
  <c r="U3025" i="1"/>
  <c r="AC3025" i="1" s="true"/>
  <c r="V3025" i="1"/>
  <c r="W3025" i="1"/>
  <c r="X3025" i="1"/>
  <c r="Y3025" i="1"/>
  <c r="AA3025" i="1"/>
  <c r="AB3025" i="1"/>
  <c r="T3026" i="1"/>
  <c r="U3026" i="1"/>
  <c r="V3026" i="1"/>
  <c r="W3026" i="1"/>
  <c r="AB3026" i="1" s="true"/>
  <c r="X3026" i="1"/>
  <c r="Y3026" i="1"/>
  <c r="AA3026" i="1"/>
  <c r="T3027" i="1"/>
  <c r="U3027" i="1"/>
  <c r="V3027" i="1"/>
  <c r="W3027" i="1"/>
  <c r="AB3027" i="1" s="true"/>
  <c r="X3027" i="1"/>
  <c r="Y3027" i="1"/>
  <c r="AA3027" i="1"/>
  <c r="T3028" i="1"/>
  <c r="U3028" i="1"/>
  <c r="AC3028" i="1" s="true"/>
  <c r="AD3028" i="1" s="true"/>
  <c r="V3028" i="1"/>
  <c r="W3028" i="1"/>
  <c r="AB3028" i="1" s="true"/>
  <c r="X3028" i="1"/>
  <c r="Y3028" i="1"/>
  <c r="AA3028" i="1"/>
  <c r="T3029" i="1"/>
  <c r="U3029" i="1"/>
  <c r="V3029" i="1"/>
  <c r="W3029" i="1"/>
  <c r="AB3029" i="1" s="true"/>
  <c r="X3029" i="1"/>
  <c r="Y3029" i="1"/>
  <c r="AA3029" i="1"/>
  <c r="T3030" i="1"/>
  <c r="U3030" i="1"/>
  <c r="V3030" i="1"/>
  <c r="W3030" i="1"/>
  <c r="AB3030" i="1" s="true"/>
  <c r="X3030" i="1"/>
  <c r="Y3030" i="1"/>
  <c r="AA3030" i="1"/>
  <c r="T3031" i="1"/>
  <c r="U3031" i="1"/>
  <c r="V3031" i="1"/>
  <c r="W3031" i="1"/>
  <c r="AB3031" i="1" s="true"/>
  <c r="X3031" i="1"/>
  <c r="Y3031" i="1"/>
  <c r="AA3031" i="1"/>
  <c r="T3032" i="1"/>
  <c r="U3032" i="1"/>
  <c r="V3032" i="1"/>
  <c r="W3032" i="1"/>
  <c r="AB3032" i="1" s="true"/>
  <c r="X3032" i="1"/>
  <c r="Y3032" i="1"/>
  <c r="AA3032" i="1"/>
  <c r="T3033" i="1"/>
  <c r="U3033" i="1"/>
  <c r="V3033" i="1"/>
  <c r="W3033" i="1"/>
  <c r="AB3033" i="1" s="true"/>
  <c r="X3033" i="1"/>
  <c r="Y3033" i="1"/>
  <c r="AA3033" i="1"/>
  <c r="T3034" i="1"/>
  <c r="U3034" i="1"/>
  <c r="V3034" i="1"/>
  <c r="W3034" i="1"/>
  <c r="AB3034" i="1" s="true"/>
  <c r="X3034" i="1"/>
  <c r="Y3034" i="1"/>
  <c r="AA3034" i="1"/>
  <c r="T3035" i="1"/>
  <c r="U3035" i="1"/>
  <c r="V3035" i="1"/>
  <c r="W3035" i="1"/>
  <c r="AB3035" i="1" s="true"/>
  <c r="X3035" i="1"/>
  <c r="Y3035" i="1"/>
  <c r="AA3035" i="1"/>
  <c r="T3036" i="1"/>
  <c r="U3036" i="1"/>
  <c r="V3036" i="1"/>
  <c r="W3036" i="1"/>
  <c r="AB3036" i="1" s="true"/>
  <c r="X3036" i="1"/>
  <c r="Y3036" i="1"/>
  <c r="AA3036" i="1"/>
  <c r="T3037" i="1"/>
  <c r="U3037" i="1"/>
  <c r="S3037" i="1" s="true"/>
  <c r="V3037" i="1"/>
  <c r="W3037" i="1"/>
  <c r="X3037" i="1"/>
  <c r="Y3037" i="1"/>
  <c r="AA3037" i="1"/>
  <c r="AB3037" i="1"/>
  <c r="AC3037" i="1"/>
  <c r="T3038" i="1"/>
  <c r="U3038" i="1"/>
  <c r="V3038" i="1"/>
  <c r="W3038" i="1"/>
  <c r="AB3038" i="1" s="true"/>
  <c r="X3038" i="1"/>
  <c r="Y3038" i="1"/>
  <c r="AA3038" i="1"/>
  <c r="T3039" i="1"/>
  <c r="U3039" i="1"/>
  <c r="V3039" i="1"/>
  <c r="W3039" i="1"/>
  <c r="AB3039" i="1" s="true"/>
  <c r="X3039" i="1"/>
  <c r="Y3039" i="1"/>
  <c r="AA3039" i="1"/>
  <c r="T3040" i="1"/>
  <c r="U3040" i="1"/>
  <c r="AC3040" i="1" s="true"/>
  <c r="V3040" i="1"/>
  <c r="W3040" i="1"/>
  <c r="X3040" i="1"/>
  <c r="Y3040" i="1"/>
  <c r="AA3040" i="1"/>
  <c r="AB3040" i="1"/>
  <c r="AD3040" i="1" s="true"/>
  <c r="S3041" i="1"/>
  <c r="T3041" i="1"/>
  <c r="U3041" i="1"/>
  <c r="AC3041" i="1" s="true"/>
  <c r="V3041" i="1"/>
  <c r="W3041" i="1"/>
  <c r="X3041" i="1"/>
  <c r="Y3041" i="1"/>
  <c r="AA3041" i="1"/>
  <c r="AB3041" i="1"/>
  <c r="T3042" i="1"/>
  <c r="U3042" i="1"/>
  <c r="AC3042" i="1" s="true"/>
  <c r="V3042" i="1"/>
  <c r="W3042" i="1"/>
  <c r="AB3042" i="1" s="true"/>
  <c r="X3042" i="1"/>
  <c r="Y3042" i="1"/>
  <c r="AA3042" i="1"/>
  <c r="T3043" i="1"/>
  <c r="U3043" i="1"/>
  <c r="AC3043" i="1" s="true"/>
  <c r="V3043" i="1"/>
  <c r="W3043" i="1"/>
  <c r="AB3043" i="1" s="true"/>
  <c r="X3043" i="1"/>
  <c r="Y3043" i="1"/>
  <c r="AA3043" i="1"/>
  <c r="T3044" i="1"/>
  <c r="U3044" i="1"/>
  <c r="V3044" i="1"/>
  <c r="W3044" i="1"/>
  <c r="X3044" i="1"/>
  <c r="Y3044" i="1"/>
  <c r="AA3044" i="1"/>
  <c r="AB3044" i="1"/>
  <c r="T3045" i="1"/>
  <c r="U3045" i="1"/>
  <c r="V3045" i="1"/>
  <c r="W3045" i="1"/>
  <c r="AB3045" i="1" s="true"/>
  <c r="X3045" i="1"/>
  <c r="Y3045" i="1"/>
  <c r="AA3045" i="1"/>
  <c r="T3046" i="1"/>
  <c r="U3046" i="1"/>
  <c r="S3046" i="1" s="true"/>
  <c r="V3046" i="1"/>
  <c r="W3046" i="1"/>
  <c r="X3046" i="1"/>
  <c r="Y3046" i="1"/>
  <c r="AA3046" i="1"/>
  <c r="AB3046" i="1"/>
  <c r="AC3046" i="1"/>
  <c r="AD3046" i="1" s="true"/>
  <c r="S3047" i="1"/>
  <c r="T3047" i="1"/>
  <c r="U3047" i="1"/>
  <c r="V3047" i="1"/>
  <c r="W3047" i="1"/>
  <c r="X3047" i="1"/>
  <c r="Y3047" i="1"/>
  <c r="AA3047" i="1"/>
  <c r="AB3047" i="1"/>
  <c r="AC3047" i="1"/>
  <c r="T3048" i="1"/>
  <c r="U3048" i="1"/>
  <c r="V3048" i="1"/>
  <c r="W3048" i="1"/>
  <c r="X3048" i="1"/>
  <c r="Y3048" i="1"/>
  <c r="AA3048" i="1"/>
  <c r="AB3048" i="1"/>
  <c r="T3049" i="1"/>
  <c r="U3049" i="1"/>
  <c r="AC3049" i="1" s="true"/>
  <c r="V3049" i="1"/>
  <c r="W3049" i="1"/>
  <c r="AB3049" i="1" s="true"/>
  <c r="X3049" i="1"/>
  <c r="Y3049" i="1"/>
  <c r="AA3049" i="1"/>
  <c r="T3050" i="1"/>
  <c r="U3050" i="1"/>
  <c r="V3050" i="1"/>
  <c r="W3050" i="1"/>
  <c r="AB3050" i="1" s="true"/>
  <c r="X3050" i="1"/>
  <c r="Y3050" i="1"/>
  <c r="AA3050" i="1"/>
  <c r="T3051" i="1"/>
  <c r="U3051" i="1"/>
  <c r="V3051" i="1"/>
  <c r="W3051" i="1"/>
  <c r="AB3051" i="1" s="true"/>
  <c r="X3051" i="1"/>
  <c r="Y3051" i="1"/>
  <c r="AA3051" i="1"/>
  <c r="T3052" i="1"/>
  <c r="U3052" i="1"/>
  <c r="AC3052" i="1" s="true"/>
  <c r="V3052" i="1"/>
  <c r="W3052" i="1"/>
  <c r="AB3052" i="1" s="true"/>
  <c r="X3052" i="1"/>
  <c r="Y3052" i="1"/>
  <c r="AA3052" i="1"/>
  <c r="T3053" i="1"/>
  <c r="U3053" i="1"/>
  <c r="AC3053" i="1" s="true"/>
  <c r="V3053" i="1"/>
  <c r="W3053" i="1"/>
  <c r="AB3053" i="1" s="true"/>
  <c r="X3053" i="1"/>
  <c r="Y3053" i="1"/>
  <c r="AA3053" i="1"/>
  <c r="T3054" i="1"/>
  <c r="U3054" i="1"/>
  <c r="S3054" i="1" s="true"/>
  <c r="V3054" i="1"/>
  <c r="W3054" i="1"/>
  <c r="AB3054" i="1" s="true"/>
  <c r="X3054" i="1"/>
  <c r="Y3054" i="1"/>
  <c r="AA3054" i="1"/>
  <c r="T3055" i="1"/>
  <c r="U3055" i="1"/>
  <c r="AC3055" i="1" s="true"/>
  <c r="V3055" i="1"/>
  <c r="W3055" i="1"/>
  <c r="AB3055" i="1" s="true"/>
  <c r="X3055" i="1"/>
  <c r="Y3055" i="1"/>
  <c r="AA3055" i="1"/>
  <c r="T3056" i="1"/>
  <c r="U3056" i="1"/>
  <c r="V3056" i="1"/>
  <c r="W3056" i="1"/>
  <c r="AB3056" i="1" s="true"/>
  <c r="X3056" i="1"/>
  <c r="Y3056" i="1"/>
  <c r="AA3056" i="1"/>
  <c r="T3057" i="1"/>
  <c r="U3057" i="1"/>
  <c r="AC3057" i="1" s="true"/>
  <c r="V3057" i="1"/>
  <c r="W3057" i="1"/>
  <c r="X3057" i="1"/>
  <c r="Y3057" i="1"/>
  <c r="AA3057" i="1"/>
  <c r="AB3057" i="1"/>
  <c r="T3058" i="1"/>
  <c r="U3058" i="1"/>
  <c r="V3058" i="1"/>
  <c r="W3058" i="1"/>
  <c r="AB3058" i="1" s="true"/>
  <c r="X3058" i="1"/>
  <c r="Y3058" i="1"/>
  <c r="AA3058" i="1"/>
  <c r="T3059" i="1"/>
  <c r="U3059" i="1"/>
  <c r="V3059" i="1"/>
  <c r="W3059" i="1"/>
  <c r="AB3059" i="1" s="true"/>
  <c r="X3059" i="1"/>
  <c r="Y3059" i="1"/>
  <c r="AA3059" i="1"/>
  <c r="S3060" i="1"/>
  <c r="T3060" i="1"/>
  <c r="U3060" i="1"/>
  <c r="V3060" i="1"/>
  <c r="W3060" i="1"/>
  <c r="AB3060" i="1" s="true"/>
  <c r="X3060" i="1"/>
  <c r="Y3060" i="1"/>
  <c r="AA3060" i="1"/>
  <c r="AC3060" i="1"/>
  <c r="S3061" i="1"/>
  <c r="T3061" i="1"/>
  <c r="U3061" i="1"/>
  <c r="AC3061" i="1" s="true"/>
  <c r="V3061" i="1"/>
  <c r="W3061" i="1"/>
  <c r="AB3061" i="1" s="true"/>
  <c r="X3061" i="1"/>
  <c r="Y3061" i="1"/>
  <c r="AA3061" i="1"/>
  <c r="T3062" i="1"/>
  <c r="U3062" i="1"/>
  <c r="V3062" i="1"/>
  <c r="W3062" i="1"/>
  <c r="AB3062" i="1" s="true"/>
  <c r="X3062" i="1"/>
  <c r="Y3062" i="1"/>
  <c r="AA3062" i="1"/>
  <c r="T3063" i="1"/>
  <c r="U3063" i="1"/>
  <c r="S3063" i="1" s="true"/>
  <c r="V3063" i="1"/>
  <c r="W3063" i="1"/>
  <c r="X3063" i="1"/>
  <c r="Y3063" i="1"/>
  <c r="AA3063" i="1"/>
  <c r="AB3063" i="1"/>
  <c r="T3064" i="1"/>
  <c r="U3064" i="1"/>
  <c r="S3064" i="1" s="true"/>
  <c r="V3064" i="1"/>
  <c r="W3064" i="1"/>
  <c r="X3064" i="1"/>
  <c r="Y3064" i="1"/>
  <c r="AA3064" i="1"/>
  <c r="AB3064" i="1"/>
  <c r="T3065" i="1"/>
  <c r="U3065" i="1"/>
  <c r="AC3065" i="1" s="true"/>
  <c r="V3065" i="1"/>
  <c r="W3065" i="1"/>
  <c r="AB3065" i="1" s="true"/>
  <c r="X3065" i="1"/>
  <c r="Y3065" i="1"/>
  <c r="AA3065" i="1"/>
  <c r="T3066" i="1"/>
  <c r="U3066" i="1"/>
  <c r="V3066" i="1"/>
  <c r="W3066" i="1"/>
  <c r="AB3066" i="1" s="true"/>
  <c r="X3066" i="1"/>
  <c r="Y3066" i="1"/>
  <c r="AA3066" i="1"/>
  <c r="T3067" i="1"/>
  <c r="U3067" i="1"/>
  <c r="V3067" i="1"/>
  <c r="W3067" i="1"/>
  <c r="AB3067" i="1" s="true"/>
  <c r="X3067" i="1"/>
  <c r="Y3067" i="1"/>
  <c r="AA3067" i="1"/>
  <c r="T3068" i="1"/>
  <c r="U3068" i="1"/>
  <c r="AC3068" i="1" s="true"/>
  <c r="V3068" i="1"/>
  <c r="W3068" i="1"/>
  <c r="AB3068" i="1" s="true"/>
  <c r="X3068" i="1"/>
  <c r="Y3068" i="1"/>
  <c r="AA3068" i="1"/>
  <c r="T3069" i="1"/>
  <c r="U3069" i="1"/>
  <c r="V3069" i="1"/>
  <c r="W3069" i="1"/>
  <c r="AB3069" i="1" s="true"/>
  <c r="X3069" i="1"/>
  <c r="Y3069" i="1"/>
  <c r="AA3069" i="1"/>
  <c r="T3070" i="1"/>
  <c r="U3070" i="1"/>
  <c r="V3070" i="1"/>
  <c r="W3070" i="1"/>
  <c r="AB3070" i="1" s="true"/>
  <c r="X3070" i="1"/>
  <c r="Y3070" i="1"/>
  <c r="AA3070" i="1"/>
  <c r="T3071" i="1"/>
  <c r="U3071" i="1"/>
  <c r="S3071" i="1" s="true"/>
  <c r="V3071" i="1"/>
  <c r="W3071" i="1"/>
  <c r="AB3071" i="1" s="true"/>
  <c r="X3071" i="1"/>
  <c r="Y3071" i="1"/>
  <c r="AA3071" i="1"/>
  <c r="T3072" i="1"/>
  <c r="U3072" i="1"/>
  <c r="V3072" i="1"/>
  <c r="W3072" i="1"/>
  <c r="AB3072" i="1" s="true"/>
  <c r="X3072" i="1"/>
  <c r="Y3072" i="1"/>
  <c r="AA3072" i="1"/>
  <c r="T3073" i="1"/>
  <c r="U3073" i="1"/>
  <c r="AC3073" i="1" s="true"/>
  <c r="V3073" i="1"/>
  <c r="W3073" i="1"/>
  <c r="AB3073" i="1" s="true"/>
  <c r="X3073" i="1"/>
  <c r="Y3073" i="1"/>
  <c r="AA3073" i="1"/>
  <c r="S3074" i="1"/>
  <c r="T3074" i="1"/>
  <c r="U3074" i="1"/>
  <c r="V3074" i="1"/>
  <c r="W3074" i="1"/>
  <c r="AB3074" i="1" s="true"/>
  <c r="X3074" i="1"/>
  <c r="Y3074" i="1"/>
  <c r="AA3074" i="1"/>
  <c r="AC3074" i="1"/>
  <c r="T3075" i="1"/>
  <c r="U3075" i="1"/>
  <c r="AC3075" i="1" s="true"/>
  <c r="AD3075" i="1" s="true"/>
  <c r="V3075" i="1"/>
  <c r="W3075" i="1"/>
  <c r="X3075" i="1"/>
  <c r="Y3075" i="1"/>
  <c r="AA3075" i="1"/>
  <c r="AB3075" i="1"/>
  <c r="T3076" i="1"/>
  <c r="U3076" i="1"/>
  <c r="AC3076" i="1" s="true"/>
  <c r="AD3076" i="1" s="true"/>
  <c r="V3076" i="1"/>
  <c r="W3076" i="1"/>
  <c r="AB3076" i="1" s="true"/>
  <c r="X3076" i="1"/>
  <c r="Y3076" i="1"/>
  <c r="AA3076" i="1"/>
  <c r="T3077" i="1"/>
  <c r="U3077" i="1"/>
  <c r="V3077" i="1"/>
  <c r="W3077" i="1"/>
  <c r="X3077" i="1"/>
  <c r="Y3077" i="1"/>
  <c r="AA3077" i="1"/>
  <c r="AB3077" i="1"/>
  <c r="T3078" i="1"/>
  <c r="U3078" i="1"/>
  <c r="V3078" i="1"/>
  <c r="W3078" i="1"/>
  <c r="AB3078" i="1" s="true"/>
  <c r="X3078" i="1"/>
  <c r="Y3078" i="1"/>
  <c r="AA3078" i="1"/>
  <c r="T3079" i="1"/>
  <c r="U3079" i="1"/>
  <c r="AC3079" i="1" s="true"/>
  <c r="V3079" i="1"/>
  <c r="W3079" i="1"/>
  <c r="AB3079" i="1" s="true"/>
  <c r="X3079" i="1"/>
  <c r="Y3079" i="1"/>
  <c r="AA3079" i="1"/>
  <c r="T3080" i="1"/>
  <c r="U3080" i="1"/>
  <c r="V3080" i="1"/>
  <c r="W3080" i="1"/>
  <c r="AB3080" i="1" s="true"/>
  <c r="X3080" i="1"/>
  <c r="Y3080" i="1"/>
  <c r="AA3080" i="1"/>
  <c r="T3081" i="1"/>
  <c r="U3081" i="1"/>
  <c r="V3081" i="1"/>
  <c r="W3081" i="1"/>
  <c r="AB3081" i="1" s="true"/>
  <c r="X3081" i="1"/>
  <c r="Y3081" i="1"/>
  <c r="AA3081" i="1"/>
  <c r="T3082" i="1"/>
  <c r="U3082" i="1"/>
  <c r="S3082" i="1" s="true"/>
  <c r="V3082" i="1"/>
  <c r="W3082" i="1"/>
  <c r="AB3082" i="1" s="true"/>
  <c r="X3082" i="1"/>
  <c r="Y3082" i="1"/>
  <c r="AA3082" i="1"/>
  <c r="AC3082" i="1"/>
  <c r="S3083" i="1"/>
  <c r="T3083" i="1"/>
  <c r="U3083" i="1"/>
  <c r="V3083" i="1"/>
  <c r="W3083" i="1"/>
  <c r="X3083" i="1"/>
  <c r="Y3083" i="1"/>
  <c r="AA3083" i="1"/>
  <c r="AB3083" i="1"/>
  <c r="AC3083" i="1"/>
  <c r="S3084" i="1"/>
  <c r="T3084" i="1"/>
  <c r="U3084" i="1"/>
  <c r="AC3084" i="1" s="true"/>
  <c r="V3084" i="1"/>
  <c r="W3084" i="1"/>
  <c r="X3084" i="1"/>
  <c r="Y3084" i="1"/>
  <c r="AA3084" i="1"/>
  <c r="AB3084" i="1"/>
  <c r="T3085" i="1"/>
  <c r="U3085" i="1"/>
  <c r="V3085" i="1"/>
  <c r="W3085" i="1"/>
  <c r="AB3085" i="1" s="true"/>
  <c r="X3085" i="1"/>
  <c r="Y3085" i="1"/>
  <c r="AA3085" i="1"/>
  <c r="T3086" i="1"/>
  <c r="U3086" i="1"/>
  <c r="AC3086" i="1" s="true"/>
  <c r="V3086" i="1"/>
  <c r="W3086" i="1"/>
  <c r="AB3086" i="1" s="true"/>
  <c r="X3086" i="1"/>
  <c r="Y3086" i="1"/>
  <c r="AA3086" i="1"/>
  <c r="T3087" i="1"/>
  <c r="U3087" i="1"/>
  <c r="V3087" i="1"/>
  <c r="W3087" i="1"/>
  <c r="AB3087" i="1" s="true"/>
  <c r="X3087" i="1"/>
  <c r="Y3087" i="1"/>
  <c r="AA3087" i="1"/>
  <c r="T3088" i="1"/>
  <c r="U3088" i="1"/>
  <c r="V3088" i="1"/>
  <c r="W3088" i="1"/>
  <c r="AB3088" i="1" s="true"/>
  <c r="X3088" i="1"/>
  <c r="Y3088" i="1"/>
  <c r="AA3088" i="1"/>
  <c r="T3089" i="1"/>
  <c r="U3089" i="1"/>
  <c r="AC3089" i="1" s="true"/>
  <c r="V3089" i="1"/>
  <c r="W3089" i="1"/>
  <c r="AB3089" i="1" s="true"/>
  <c r="X3089" i="1"/>
  <c r="Y3089" i="1"/>
  <c r="AA3089" i="1"/>
  <c r="T3090" i="1"/>
  <c r="U3090" i="1"/>
  <c r="V3090" i="1"/>
  <c r="W3090" i="1"/>
  <c r="AB3090" i="1" s="true"/>
  <c r="X3090" i="1"/>
  <c r="Y3090" i="1"/>
  <c r="AA3090" i="1"/>
  <c r="T3091" i="1"/>
  <c r="U3091" i="1"/>
  <c r="AC3091" i="1" s="true"/>
  <c r="V3091" i="1"/>
  <c r="W3091" i="1"/>
  <c r="X3091" i="1"/>
  <c r="Y3091" i="1"/>
  <c r="AA3091" i="1"/>
  <c r="AB3091" i="1"/>
  <c r="T3092" i="1"/>
  <c r="U3092" i="1"/>
  <c r="AC3092" i="1" s="true"/>
  <c r="V3092" i="1"/>
  <c r="W3092" i="1"/>
  <c r="X3092" i="1"/>
  <c r="Y3092" i="1"/>
  <c r="AA3092" i="1"/>
  <c r="AB3092" i="1"/>
  <c r="T3093" i="1"/>
  <c r="U3093" i="1"/>
  <c r="V3093" i="1"/>
  <c r="W3093" i="1"/>
  <c r="AB3093" i="1" s="true"/>
  <c r="X3093" i="1"/>
  <c r="Y3093" i="1"/>
  <c r="AA3093" i="1"/>
  <c r="T3094" i="1"/>
  <c r="U3094" i="1"/>
  <c r="S3094" i="1" s="true"/>
  <c r="V3094" i="1"/>
  <c r="W3094" i="1"/>
  <c r="AB3094" i="1" s="true"/>
  <c r="X3094" i="1"/>
  <c r="Y3094" i="1"/>
  <c r="AA3094" i="1"/>
  <c r="T3095" i="1"/>
  <c r="U3095" i="1"/>
  <c r="V3095" i="1"/>
  <c r="W3095" i="1"/>
  <c r="AB3095" i="1" s="true"/>
  <c r="X3095" i="1"/>
  <c r="Y3095" i="1"/>
  <c r="AA3095" i="1"/>
  <c r="T3096" i="1"/>
  <c r="U3096" i="1"/>
  <c r="V3096" i="1"/>
  <c r="W3096" i="1"/>
  <c r="AB3096" i="1" s="true"/>
  <c r="X3096" i="1"/>
  <c r="Y3096" i="1"/>
  <c r="AA3096" i="1"/>
  <c r="T3097" i="1"/>
  <c r="U3097" i="1"/>
  <c r="AC3097" i="1" s="true"/>
  <c r="V3097" i="1"/>
  <c r="W3097" i="1"/>
  <c r="AB3097" i="1" s="true"/>
  <c r="X3097" i="1"/>
  <c r="Y3097" i="1"/>
  <c r="AA3097" i="1"/>
  <c r="T3098" i="1"/>
  <c r="U3098" i="1"/>
  <c r="V3098" i="1"/>
  <c r="W3098" i="1"/>
  <c r="AB3098" i="1" s="true"/>
  <c r="X3098" i="1"/>
  <c r="Y3098" i="1"/>
  <c r="AA3098" i="1"/>
  <c r="T3099" i="1"/>
  <c r="U3099" i="1"/>
  <c r="S3099" i="1" s="true"/>
  <c r="V3099" i="1"/>
  <c r="W3099" i="1"/>
  <c r="AB3099" i="1" s="true"/>
  <c r="X3099" i="1"/>
  <c r="Y3099" i="1"/>
  <c r="AA3099" i="1"/>
  <c r="T3100" i="1"/>
  <c r="U3100" i="1"/>
  <c r="S3100" i="1" s="true"/>
  <c r="V3100" i="1"/>
  <c r="W3100" i="1"/>
  <c r="AB3100" i="1" s="true"/>
  <c r="X3100" i="1"/>
  <c r="Y3100" i="1"/>
  <c r="AA3100" i="1"/>
  <c r="AC3100" i="1"/>
  <c r="T3101" i="1"/>
  <c r="U3101" i="1"/>
  <c r="AC3101" i="1" s="true"/>
  <c r="V3101" i="1"/>
  <c r="W3101" i="1"/>
  <c r="AB3101" i="1" s="true"/>
  <c r="X3101" i="1"/>
  <c r="Y3101" i="1"/>
  <c r="AA3101" i="1"/>
  <c r="T3102" i="1"/>
  <c r="U3102" i="1"/>
  <c r="S3102" i="1" s="true"/>
  <c r="V3102" i="1"/>
  <c r="W3102" i="1"/>
  <c r="AB3102" i="1" s="true"/>
  <c r="X3102" i="1"/>
  <c r="Y3102" i="1"/>
  <c r="AA3102" i="1"/>
  <c r="T3103" i="1"/>
  <c r="U3103" i="1"/>
  <c r="AC3103" i="1" s="true"/>
  <c r="V3103" i="1"/>
  <c r="W3103" i="1"/>
  <c r="X3103" i="1"/>
  <c r="Y3103" i="1"/>
  <c r="AA3103" i="1"/>
  <c r="AB3103" i="1"/>
  <c r="T3104" i="1"/>
  <c r="U3104" i="1"/>
  <c r="AC3104" i="1" s="true"/>
  <c r="V3104" i="1"/>
  <c r="W3104" i="1"/>
  <c r="AB3104" i="1" s="true"/>
  <c r="X3104" i="1"/>
  <c r="Y3104" i="1"/>
  <c r="AA3104" i="1"/>
  <c r="T3105" i="1"/>
  <c r="U3105" i="1"/>
  <c r="AC3105" i="1" s="true"/>
  <c r="V3105" i="1"/>
  <c r="W3105" i="1"/>
  <c r="AB3105" i="1" s="true"/>
  <c r="X3105" i="1"/>
  <c r="Y3105" i="1"/>
  <c r="AA3105" i="1"/>
  <c r="T3106" i="1"/>
  <c r="U3106" i="1"/>
  <c r="V3106" i="1"/>
  <c r="W3106" i="1"/>
  <c r="AB3106" i="1" s="true"/>
  <c r="X3106" i="1"/>
  <c r="Y3106" i="1"/>
  <c r="AA3106" i="1"/>
  <c r="T3107" i="1"/>
  <c r="U3107" i="1"/>
  <c r="S3107" i="1" s="true"/>
  <c r="V3107" i="1"/>
  <c r="W3107" i="1"/>
  <c r="AB3107" i="1" s="true"/>
  <c r="X3107" i="1"/>
  <c r="Y3107" i="1"/>
  <c r="AA3107" i="1"/>
  <c r="AC3107" i="1"/>
  <c r="S3108" i="1"/>
  <c r="T3108" i="1"/>
  <c r="U3108" i="1"/>
  <c r="AC3108" i="1" s="true"/>
  <c r="V3108" i="1"/>
  <c r="W3108" i="1"/>
  <c r="X3108" i="1"/>
  <c r="Y3108" i="1"/>
  <c r="AA3108" i="1"/>
  <c r="AB3108" i="1"/>
  <c r="T3109" i="1"/>
  <c r="U3109" i="1"/>
  <c r="V3109" i="1"/>
  <c r="W3109" i="1"/>
  <c r="AB3109" i="1" s="true"/>
  <c r="X3109" i="1"/>
  <c r="Y3109" i="1"/>
  <c r="AA3109" i="1"/>
  <c r="T3110" i="1"/>
  <c r="U3110" i="1"/>
  <c r="V3110" i="1"/>
  <c r="W3110" i="1"/>
  <c r="X3110" i="1"/>
  <c r="Y3110" i="1"/>
  <c r="AA3110" i="1"/>
  <c r="AB3110" i="1"/>
  <c r="T3111" i="1"/>
  <c r="U3111" i="1"/>
  <c r="V3111" i="1"/>
  <c r="W3111" i="1"/>
  <c r="X3111" i="1"/>
  <c r="Y3111" i="1"/>
  <c r="AA3111" i="1"/>
  <c r="AB3111" i="1"/>
  <c r="T3112" i="1"/>
  <c r="U3112" i="1"/>
  <c r="AC3112" i="1" s="true"/>
  <c r="V3112" i="1"/>
  <c r="W3112" i="1"/>
  <c r="AB3112" i="1" s="true"/>
  <c r="X3112" i="1"/>
  <c r="Y3112" i="1"/>
  <c r="AA3112" i="1"/>
  <c r="T3113" i="1"/>
  <c r="U3113" i="1"/>
  <c r="S3113" i="1" s="true"/>
  <c r="V3113" i="1"/>
  <c r="W3113" i="1"/>
  <c r="X3113" i="1"/>
  <c r="Y3113" i="1"/>
  <c r="AA3113" i="1"/>
  <c r="AB3113" i="1"/>
  <c r="T3114" i="1"/>
  <c r="U3114" i="1"/>
  <c r="AC3114" i="1" s="true"/>
  <c r="V3114" i="1"/>
  <c r="W3114" i="1"/>
  <c r="AB3114" i="1" s="true"/>
  <c r="X3114" i="1"/>
  <c r="Y3114" i="1"/>
  <c r="AA3114" i="1"/>
  <c r="AD3114" i="1"/>
  <c r="T3115" i="1"/>
  <c r="U3115" i="1"/>
  <c r="AC3115" i="1" s="true"/>
  <c r="V3115" i="1"/>
  <c r="W3115" i="1"/>
  <c r="AB3115" i="1" s="true"/>
  <c r="X3115" i="1"/>
  <c r="Y3115" i="1"/>
  <c r="AA3115" i="1"/>
  <c r="T3116" i="1"/>
  <c r="U3116" i="1"/>
  <c r="V3116" i="1"/>
  <c r="W3116" i="1"/>
  <c r="AB3116" i="1" s="true"/>
  <c r="X3116" i="1"/>
  <c r="Y3116" i="1"/>
  <c r="AA3116" i="1"/>
  <c r="T3117" i="1"/>
  <c r="U3117" i="1"/>
  <c r="V3117" i="1"/>
  <c r="W3117" i="1"/>
  <c r="AB3117" i="1" s="true"/>
  <c r="X3117" i="1"/>
  <c r="Y3117" i="1"/>
  <c r="AA3117" i="1"/>
  <c r="T3118" i="1"/>
  <c r="U3118" i="1"/>
  <c r="V3118" i="1"/>
  <c r="W3118" i="1"/>
  <c r="AB3118" i="1" s="true"/>
  <c r="X3118" i="1"/>
  <c r="Y3118" i="1"/>
  <c r="AA3118" i="1"/>
  <c r="T3119" i="1"/>
  <c r="U3119" i="1"/>
  <c r="S3119" i="1" s="true"/>
  <c r="V3119" i="1"/>
  <c r="W3119" i="1"/>
  <c r="X3119" i="1"/>
  <c r="Y3119" i="1"/>
  <c r="AA3119" i="1"/>
  <c r="AB3119" i="1"/>
  <c r="AC3119" i="1"/>
  <c r="AD3119" i="1" s="true"/>
  <c r="T3120" i="1"/>
  <c r="U3120" i="1"/>
  <c r="S3120" i="1" s="true"/>
  <c r="V3120" i="1"/>
  <c r="W3120" i="1"/>
  <c r="X3120" i="1"/>
  <c r="Y3120" i="1"/>
  <c r="AA3120" i="1"/>
  <c r="AB3120" i="1"/>
  <c r="T3121" i="1"/>
  <c r="U3121" i="1"/>
  <c r="AC3121" i="1" s="true"/>
  <c r="V3121" i="1"/>
  <c r="W3121" i="1"/>
  <c r="AB3121" i="1" s="true"/>
  <c r="X3121" i="1"/>
  <c r="Y3121" i="1"/>
  <c r="AA3121" i="1"/>
  <c r="T3122" i="1"/>
  <c r="U3122" i="1"/>
  <c r="V3122" i="1"/>
  <c r="W3122" i="1"/>
  <c r="AB3122" i="1" s="true"/>
  <c r="X3122" i="1"/>
  <c r="Y3122" i="1"/>
  <c r="AA3122" i="1"/>
  <c r="T3123" i="1"/>
  <c r="U3123" i="1"/>
  <c r="V3123" i="1"/>
  <c r="W3123" i="1"/>
  <c r="AB3123" i="1" s="true"/>
  <c r="X3123" i="1"/>
  <c r="Y3123" i="1"/>
  <c r="AA3123" i="1"/>
  <c r="T3124" i="1"/>
  <c r="U3124" i="1"/>
  <c r="AC3124" i="1" s="true"/>
  <c r="V3124" i="1"/>
  <c r="W3124" i="1"/>
  <c r="AB3124" i="1" s="true"/>
  <c r="X3124" i="1"/>
  <c r="Y3124" i="1"/>
  <c r="AA3124" i="1"/>
  <c r="T3125" i="1"/>
  <c r="U3125" i="1"/>
  <c r="AC3125" i="1" s="true"/>
  <c r="V3125" i="1"/>
  <c r="W3125" i="1"/>
  <c r="AB3125" i="1" s="true"/>
  <c r="X3125" i="1"/>
  <c r="Y3125" i="1"/>
  <c r="AA3125" i="1"/>
  <c r="T3126" i="1"/>
  <c r="U3126" i="1"/>
  <c r="V3126" i="1"/>
  <c r="W3126" i="1"/>
  <c r="AB3126" i="1" s="true"/>
  <c r="X3126" i="1"/>
  <c r="Y3126" i="1"/>
  <c r="AA3126" i="1"/>
  <c r="T3127" i="1"/>
  <c r="U3127" i="1"/>
  <c r="AC3127" i="1" s="true"/>
  <c r="V3127" i="1"/>
  <c r="W3127" i="1"/>
  <c r="AB3127" i="1" s="true"/>
  <c r="X3127" i="1"/>
  <c r="Y3127" i="1"/>
  <c r="AA3127" i="1"/>
  <c r="T3128" i="1"/>
  <c r="U3128" i="1"/>
  <c r="V3128" i="1"/>
  <c r="W3128" i="1"/>
  <c r="X3128" i="1"/>
  <c r="Y3128" i="1"/>
  <c r="AA3128" i="1"/>
  <c r="AB3128" i="1"/>
  <c r="T3129" i="1"/>
  <c r="U3129" i="1"/>
  <c r="AC3129" i="1" s="true"/>
  <c r="V3129" i="1"/>
  <c r="W3129" i="1"/>
  <c r="X3129" i="1"/>
  <c r="Y3129" i="1"/>
  <c r="AA3129" i="1"/>
  <c r="AB3129" i="1"/>
  <c r="T3130" i="1"/>
  <c r="U3130" i="1"/>
  <c r="S3130" i="1" s="true"/>
  <c r="V3130" i="1"/>
  <c r="W3130" i="1"/>
  <c r="AB3130" i="1" s="true"/>
  <c r="X3130" i="1"/>
  <c r="Y3130" i="1"/>
  <c r="AA3130" i="1"/>
  <c r="T3131" i="1"/>
  <c r="U3131" i="1"/>
  <c r="V3131" i="1"/>
  <c r="W3131" i="1"/>
  <c r="AB3131" i="1" s="true"/>
  <c r="X3131" i="1"/>
  <c r="Y3131" i="1"/>
  <c r="AA3131" i="1"/>
  <c r="T3132" i="1"/>
  <c r="U3132" i="1"/>
  <c r="V3132" i="1"/>
  <c r="W3132" i="1"/>
  <c r="AB3132" i="1" s="true"/>
  <c r="X3132" i="1"/>
  <c r="Y3132" i="1"/>
  <c r="AA3132" i="1"/>
  <c r="T3133" i="1"/>
  <c r="U3133" i="1"/>
  <c r="AC3133" i="1" s="true"/>
  <c r="V3133" i="1"/>
  <c r="W3133" i="1"/>
  <c r="AB3133" i="1" s="true"/>
  <c r="X3133" i="1"/>
  <c r="Y3133" i="1"/>
  <c r="AA3133" i="1"/>
  <c r="T3134" i="1"/>
  <c r="U3134" i="1"/>
  <c r="V3134" i="1"/>
  <c r="W3134" i="1"/>
  <c r="AB3134" i="1" s="true"/>
  <c r="X3134" i="1"/>
  <c r="Y3134" i="1"/>
  <c r="AA3134" i="1"/>
  <c r="T3135" i="1"/>
  <c r="U3135" i="1"/>
  <c r="V3135" i="1"/>
  <c r="W3135" i="1"/>
  <c r="AB3135" i="1" s="true"/>
  <c r="X3135" i="1"/>
  <c r="Y3135" i="1"/>
  <c r="AA3135" i="1"/>
  <c r="T3136" i="1"/>
  <c r="U3136" i="1"/>
  <c r="S3136" i="1" s="true"/>
  <c r="V3136" i="1"/>
  <c r="W3136" i="1"/>
  <c r="AB3136" i="1" s="true"/>
  <c r="X3136" i="1"/>
  <c r="Y3136" i="1"/>
  <c r="AA3136" i="1"/>
  <c r="T3137" i="1"/>
  <c r="U3137" i="1"/>
  <c r="V3137" i="1"/>
  <c r="W3137" i="1"/>
  <c r="AB3137" i="1" s="true"/>
  <c r="X3137" i="1"/>
  <c r="Y3137" i="1"/>
  <c r="AA3137" i="1"/>
  <c r="T3138" i="1"/>
  <c r="U3138" i="1"/>
  <c r="V3138" i="1"/>
  <c r="W3138" i="1"/>
  <c r="AB3138" i="1" s="true"/>
  <c r="X3138" i="1"/>
  <c r="Y3138" i="1"/>
  <c r="AA3138" i="1"/>
  <c r="T3139" i="1"/>
  <c r="U3139" i="1"/>
  <c r="AC3139" i="1" s="true"/>
  <c r="V3139" i="1"/>
  <c r="W3139" i="1"/>
  <c r="AB3139" i="1" s="true"/>
  <c r="X3139" i="1"/>
  <c r="Y3139" i="1"/>
  <c r="AA3139" i="1"/>
  <c r="T3140" i="1"/>
  <c r="U3140" i="1"/>
  <c r="V3140" i="1"/>
  <c r="W3140" i="1"/>
  <c r="AB3140" i="1" s="true"/>
  <c r="X3140" i="1"/>
  <c r="Y3140" i="1"/>
  <c r="AA3140" i="1"/>
  <c r="T3141" i="1"/>
  <c r="U3141" i="1"/>
  <c r="AC3141" i="1" s="true"/>
  <c r="V3141" i="1"/>
  <c r="W3141" i="1"/>
  <c r="AB3141" i="1" s="true"/>
  <c r="X3141" i="1"/>
  <c r="Y3141" i="1"/>
  <c r="AA3141" i="1"/>
  <c r="T3142" i="1"/>
  <c r="U3142" i="1"/>
  <c r="V3142" i="1"/>
  <c r="W3142" i="1"/>
  <c r="AB3142" i="1" s="true"/>
  <c r="X3142" i="1"/>
  <c r="Y3142" i="1"/>
  <c r="AA3142" i="1"/>
  <c r="T3143" i="1"/>
  <c r="U3143" i="1"/>
  <c r="S3143" i="1" s="true"/>
  <c r="V3143" i="1"/>
  <c r="W3143" i="1"/>
  <c r="AB3143" i="1" s="true"/>
  <c r="X3143" i="1"/>
  <c r="Y3143" i="1"/>
  <c r="AA3143" i="1"/>
  <c r="T3144" i="1"/>
  <c r="U3144" i="1"/>
  <c r="V3144" i="1"/>
  <c r="W3144" i="1"/>
  <c r="AB3144" i="1" s="true"/>
  <c r="X3144" i="1"/>
  <c r="Y3144" i="1"/>
  <c r="AA3144" i="1"/>
  <c r="T3145" i="1"/>
  <c r="U3145" i="1"/>
  <c r="S3145" i="1" s="true"/>
  <c r="V3145" i="1"/>
  <c r="W3145" i="1"/>
  <c r="AB3145" i="1" s="true"/>
  <c r="X3145" i="1"/>
  <c r="Y3145" i="1"/>
  <c r="AA3145" i="1"/>
  <c r="T3146" i="1"/>
  <c r="U3146" i="1"/>
  <c r="AC3146" i="1" s="true"/>
  <c r="V3146" i="1"/>
  <c r="W3146" i="1"/>
  <c r="AB3146" i="1" s="true"/>
  <c r="X3146" i="1"/>
  <c r="Y3146" i="1"/>
  <c r="AA3146" i="1"/>
  <c r="T3147" i="1"/>
  <c r="U3147" i="1"/>
  <c r="V3147" i="1"/>
  <c r="W3147" i="1"/>
  <c r="X3147" i="1"/>
  <c r="Y3147" i="1"/>
  <c r="AA3147" i="1"/>
  <c r="AB3147" i="1"/>
  <c r="T3148" i="1"/>
  <c r="U3148" i="1"/>
  <c r="AC3148" i="1" s="true"/>
  <c r="V3148" i="1"/>
  <c r="W3148" i="1"/>
  <c r="AB3148" i="1" s="true"/>
  <c r="X3148" i="1"/>
  <c r="Y3148" i="1"/>
  <c r="AA3148" i="1"/>
  <c r="T3149" i="1"/>
  <c r="U3149" i="1"/>
  <c r="AC3149" i="1" s="true"/>
  <c r="V3149" i="1"/>
  <c r="W3149" i="1"/>
  <c r="AB3149" i="1" s="true"/>
  <c r="X3149" i="1"/>
  <c r="Y3149" i="1"/>
  <c r="AA3149" i="1"/>
  <c r="T3150" i="1"/>
  <c r="U3150" i="1"/>
  <c r="AC3150" i="1" s="true"/>
  <c r="V3150" i="1"/>
  <c r="W3150" i="1"/>
  <c r="AB3150" i="1" s="true"/>
  <c r="X3150" i="1"/>
  <c r="Y3150" i="1"/>
  <c r="AA3150" i="1"/>
  <c r="AD3150" i="1"/>
  <c r="T3151" i="1"/>
  <c r="U3151" i="1"/>
  <c r="V3151" i="1"/>
  <c r="W3151" i="1"/>
  <c r="AB3151" i="1" s="true"/>
  <c r="X3151" i="1"/>
  <c r="Y3151" i="1"/>
  <c r="AA3151" i="1"/>
  <c r="T3152" i="1"/>
  <c r="U3152" i="1"/>
  <c r="V3152" i="1"/>
  <c r="W3152" i="1"/>
  <c r="AB3152" i="1" s="true"/>
  <c r="X3152" i="1"/>
  <c r="Y3152" i="1"/>
  <c r="AA3152" i="1"/>
  <c r="T3153" i="1"/>
  <c r="U3153" i="1"/>
  <c r="V3153" i="1"/>
  <c r="W3153" i="1"/>
  <c r="X3153" i="1"/>
  <c r="Y3153" i="1"/>
  <c r="AA3153" i="1"/>
  <c r="AB3153" i="1"/>
  <c r="T3154" i="1"/>
  <c r="U3154" i="1"/>
  <c r="S3154" i="1" s="true"/>
  <c r="V3154" i="1"/>
  <c r="W3154" i="1"/>
  <c r="AB3154" i="1" s="true"/>
  <c r="X3154" i="1"/>
  <c r="Y3154" i="1"/>
  <c r="AA3154" i="1"/>
  <c r="T3155" i="1"/>
  <c r="U3155" i="1"/>
  <c r="S3155" i="1" s="true"/>
  <c r="V3155" i="1"/>
  <c r="W3155" i="1"/>
  <c r="AB3155" i="1" s="true"/>
  <c r="X3155" i="1"/>
  <c r="Y3155" i="1"/>
  <c r="AA3155" i="1"/>
  <c r="AC3155" i="1"/>
  <c r="T3156" i="1"/>
  <c r="U3156" i="1"/>
  <c r="AC3156" i="1" s="true"/>
  <c r="V3156" i="1"/>
  <c r="W3156" i="1"/>
  <c r="X3156" i="1"/>
  <c r="Y3156" i="1"/>
  <c r="AA3156" i="1"/>
  <c r="AB3156" i="1"/>
  <c r="T3157" i="1"/>
  <c r="U3157" i="1"/>
  <c r="S3157" i="1" s="true"/>
  <c r="V3157" i="1"/>
  <c r="W3157" i="1"/>
  <c r="AB3157" i="1" s="true"/>
  <c r="X3157" i="1"/>
  <c r="Y3157" i="1"/>
  <c r="AA3157" i="1"/>
  <c r="T3158" i="1"/>
  <c r="U3158" i="1"/>
  <c r="AC3158" i="1" s="true"/>
  <c r="V3158" i="1"/>
  <c r="W3158" i="1"/>
  <c r="X3158" i="1"/>
  <c r="Y3158" i="1"/>
  <c r="AA3158" i="1"/>
  <c r="AB3158" i="1"/>
  <c r="T3159" i="1"/>
  <c r="U3159" i="1"/>
  <c r="V3159" i="1"/>
  <c r="W3159" i="1"/>
  <c r="AB3159" i="1" s="true"/>
  <c r="X3159" i="1"/>
  <c r="Y3159" i="1"/>
  <c r="AA3159" i="1"/>
  <c r="T3160" i="1"/>
  <c r="U3160" i="1"/>
  <c r="AC3160" i="1" s="true"/>
  <c r="V3160" i="1"/>
  <c r="W3160" i="1"/>
  <c r="AB3160" i="1" s="true"/>
  <c r="X3160" i="1"/>
  <c r="Y3160" i="1"/>
  <c r="AA3160" i="1"/>
  <c r="T3161" i="1"/>
  <c r="U3161" i="1"/>
  <c r="V3161" i="1"/>
  <c r="W3161" i="1"/>
  <c r="AB3161" i="1" s="true"/>
  <c r="X3161" i="1"/>
  <c r="Y3161" i="1"/>
  <c r="AA3161" i="1"/>
  <c r="T3162" i="1"/>
  <c r="U3162" i="1"/>
  <c r="S3162" i="1" s="true"/>
  <c r="V3162" i="1"/>
  <c r="W3162" i="1"/>
  <c r="AB3162" i="1" s="true"/>
  <c r="X3162" i="1"/>
  <c r="Y3162" i="1"/>
  <c r="AA3162" i="1"/>
  <c r="T3163" i="1"/>
  <c r="U3163" i="1"/>
  <c r="AC3163" i="1" s="true"/>
  <c r="V3163" i="1"/>
  <c r="W3163" i="1"/>
  <c r="AB3163" i="1" s="true"/>
  <c r="X3163" i="1"/>
  <c r="Y3163" i="1"/>
  <c r="AA3163" i="1"/>
  <c r="T3164" i="1"/>
  <c r="U3164" i="1"/>
  <c r="V3164" i="1"/>
  <c r="W3164" i="1"/>
  <c r="AB3164" i="1" s="true"/>
  <c r="X3164" i="1"/>
  <c r="Y3164" i="1"/>
  <c r="AA3164" i="1"/>
  <c r="T3165" i="1"/>
  <c r="U3165" i="1"/>
  <c r="AC3165" i="1" s="true"/>
  <c r="V3165" i="1"/>
  <c r="W3165" i="1"/>
  <c r="AB3165" i="1" s="true"/>
  <c r="X3165" i="1"/>
  <c r="Y3165" i="1"/>
  <c r="AA3165" i="1"/>
  <c r="T3166" i="1"/>
  <c r="U3166" i="1"/>
  <c r="S3166" i="1" s="true"/>
  <c r="V3166" i="1"/>
  <c r="W3166" i="1"/>
  <c r="AB3166" i="1" s="true"/>
  <c r="X3166" i="1"/>
  <c r="Y3166" i="1"/>
  <c r="AA3166" i="1"/>
  <c r="T3167" i="1"/>
  <c r="U3167" i="1"/>
  <c r="V3167" i="1"/>
  <c r="W3167" i="1"/>
  <c r="AB3167" i="1" s="true"/>
  <c r="X3167" i="1"/>
  <c r="Y3167" i="1"/>
  <c r="AA3167" i="1"/>
  <c r="T3168" i="1"/>
  <c r="U3168" i="1"/>
  <c r="AC3168" i="1" s="true"/>
  <c r="V3168" i="1"/>
  <c r="W3168" i="1"/>
  <c r="AB3168" i="1" s="true"/>
  <c r="X3168" i="1"/>
  <c r="Y3168" i="1"/>
  <c r="AA3168" i="1"/>
  <c r="S3169" i="1"/>
  <c r="T3169" i="1"/>
  <c r="U3169" i="1"/>
  <c r="AC3169" i="1" s="true"/>
  <c r="V3169" i="1"/>
  <c r="W3169" i="1"/>
  <c r="AB3169" i="1" s="true"/>
  <c r="X3169" i="1"/>
  <c r="Y3169" i="1"/>
  <c r="AA3169" i="1"/>
  <c r="T3170" i="1"/>
  <c r="U3170" i="1"/>
  <c r="V3170" i="1"/>
  <c r="W3170" i="1"/>
  <c r="AB3170" i="1" s="true"/>
  <c r="X3170" i="1"/>
  <c r="Y3170" i="1"/>
  <c r="AA3170" i="1"/>
  <c r="T3171" i="1"/>
  <c r="U3171" i="1"/>
  <c r="S3171" i="1" s="true"/>
  <c r="V3171" i="1"/>
  <c r="W3171" i="1"/>
  <c r="AB3171" i="1" s="true"/>
  <c r="X3171" i="1"/>
  <c r="Y3171" i="1"/>
  <c r="AA3171" i="1"/>
  <c r="AC3171" i="1"/>
  <c r="T3172" i="1"/>
  <c r="U3172" i="1"/>
  <c r="S3172" i="1" s="true"/>
  <c r="V3172" i="1"/>
  <c r="W3172" i="1"/>
  <c r="AB3172" i="1" s="true"/>
  <c r="X3172" i="1"/>
  <c r="Y3172" i="1"/>
  <c r="AA3172" i="1"/>
  <c r="T3173" i="1"/>
  <c r="U3173" i="1"/>
  <c r="V3173" i="1"/>
  <c r="W3173" i="1"/>
  <c r="AB3173" i="1" s="true"/>
  <c r="X3173" i="1"/>
  <c r="Y3173" i="1"/>
  <c r="AA3173" i="1"/>
  <c r="T3174" i="1"/>
  <c r="U3174" i="1"/>
  <c r="AC3174" i="1" s="true"/>
  <c r="V3174" i="1"/>
  <c r="W3174" i="1"/>
  <c r="AB3174" i="1" s="true"/>
  <c r="X3174" i="1"/>
  <c r="Y3174" i="1"/>
  <c r="AA3174" i="1"/>
  <c r="T3175" i="1"/>
  <c r="U3175" i="1"/>
  <c r="AC3175" i="1" s="true"/>
  <c r="V3175" i="1"/>
  <c r="W3175" i="1"/>
  <c r="X3175" i="1"/>
  <c r="Y3175" i="1"/>
  <c r="AA3175" i="1"/>
  <c r="AB3175" i="1"/>
  <c r="T3176" i="1"/>
  <c r="U3176" i="1"/>
  <c r="S3176" i="1" s="true"/>
  <c r="V3176" i="1"/>
  <c r="W3176" i="1"/>
  <c r="AB3176" i="1" s="true"/>
  <c r="X3176" i="1"/>
  <c r="Y3176" i="1"/>
  <c r="AA3176" i="1"/>
  <c r="T3177" i="1"/>
  <c r="U3177" i="1"/>
  <c r="AC3177" i="1" s="true"/>
  <c r="V3177" i="1"/>
  <c r="W3177" i="1"/>
  <c r="AB3177" i="1" s="true"/>
  <c r="X3177" i="1"/>
  <c r="Y3177" i="1"/>
  <c r="AA3177" i="1"/>
  <c r="T3178" i="1"/>
  <c r="U3178" i="1"/>
  <c r="V3178" i="1"/>
  <c r="W3178" i="1"/>
  <c r="AB3178" i="1" s="true"/>
  <c r="X3178" i="1"/>
  <c r="Y3178" i="1"/>
  <c r="AA3178" i="1"/>
  <c r="T3179" i="1"/>
  <c r="U3179" i="1"/>
  <c r="S3179" i="1" s="true"/>
  <c r="V3179" i="1"/>
  <c r="W3179" i="1"/>
  <c r="AB3179" i="1" s="true"/>
  <c r="X3179" i="1"/>
  <c r="Y3179" i="1"/>
  <c r="AA3179" i="1"/>
  <c r="T3180" i="1"/>
  <c r="U3180" i="1"/>
  <c r="V3180" i="1"/>
  <c r="W3180" i="1"/>
  <c r="X3180" i="1"/>
  <c r="Y3180" i="1"/>
  <c r="AA3180" i="1"/>
  <c r="AB3180" i="1"/>
  <c r="T3181" i="1"/>
  <c r="U3181" i="1"/>
  <c r="S3181" i="1" s="true"/>
  <c r="V3181" i="1"/>
  <c r="W3181" i="1"/>
  <c r="AB3181" i="1" s="true"/>
  <c r="X3181" i="1"/>
  <c r="Y3181" i="1"/>
  <c r="AA3181" i="1"/>
  <c r="T3182" i="1"/>
  <c r="U3182" i="1"/>
  <c r="V3182" i="1"/>
  <c r="W3182" i="1"/>
  <c r="AB3182" i="1" s="true"/>
  <c r="X3182" i="1"/>
  <c r="Y3182" i="1"/>
  <c r="AA3182" i="1"/>
  <c r="T3183" i="1"/>
  <c r="U3183" i="1"/>
  <c r="AC3183" i="1" s="true"/>
  <c r="V3183" i="1"/>
  <c r="W3183" i="1"/>
  <c r="AB3183" i="1" s="true"/>
  <c r="X3183" i="1"/>
  <c r="Y3183" i="1"/>
  <c r="AA3183" i="1"/>
  <c r="T3184" i="1"/>
  <c r="U3184" i="1"/>
  <c r="AC3184" i="1" s="true"/>
  <c r="V3184" i="1"/>
  <c r="W3184" i="1"/>
  <c r="X3184" i="1"/>
  <c r="Y3184" i="1"/>
  <c r="AA3184" i="1"/>
  <c r="AB3184" i="1"/>
  <c r="T3185" i="1"/>
  <c r="U3185" i="1"/>
  <c r="AC3185" i="1" s="true"/>
  <c r="V3185" i="1"/>
  <c r="W3185" i="1"/>
  <c r="AB3185" i="1" s="true"/>
  <c r="X3185" i="1"/>
  <c r="Y3185" i="1"/>
  <c r="AA3185" i="1"/>
  <c r="T3186" i="1"/>
  <c r="U3186" i="1"/>
  <c r="AC3186" i="1" s="true"/>
  <c r="V3186" i="1"/>
  <c r="W3186" i="1"/>
  <c r="AB3186" i="1" s="true"/>
  <c r="X3186" i="1"/>
  <c r="Y3186" i="1"/>
  <c r="AA3186" i="1"/>
  <c r="T3187" i="1"/>
  <c r="U3187" i="1"/>
  <c r="AC3187" i="1" s="true"/>
  <c r="V3187" i="1"/>
  <c r="W3187" i="1"/>
  <c r="AB3187" i="1" s="true"/>
  <c r="X3187" i="1"/>
  <c r="Y3187" i="1"/>
  <c r="AA3187" i="1"/>
  <c r="T3188" i="1"/>
  <c r="U3188" i="1"/>
  <c r="V3188" i="1"/>
  <c r="W3188" i="1"/>
  <c r="X3188" i="1"/>
  <c r="Y3188" i="1"/>
  <c r="AA3188" i="1"/>
  <c r="AB3188" i="1"/>
  <c r="T3189" i="1"/>
  <c r="U3189" i="1"/>
  <c r="V3189" i="1"/>
  <c r="W3189" i="1"/>
  <c r="AB3189" i="1" s="true"/>
  <c r="X3189" i="1"/>
  <c r="Y3189" i="1"/>
  <c r="AA3189" i="1"/>
  <c r="T3190" i="1"/>
  <c r="U3190" i="1"/>
  <c r="V3190" i="1"/>
  <c r="W3190" i="1"/>
  <c r="AB3190" i="1" s="true"/>
  <c r="X3190" i="1"/>
  <c r="Y3190" i="1"/>
  <c r="AA3190" i="1"/>
  <c r="T3191" i="1"/>
  <c r="U3191" i="1"/>
  <c r="S3191" i="1" s="true"/>
  <c r="V3191" i="1"/>
  <c r="W3191" i="1"/>
  <c r="X3191" i="1"/>
  <c r="Y3191" i="1"/>
  <c r="AA3191" i="1"/>
  <c r="AB3191" i="1"/>
  <c r="AC3191" i="1"/>
  <c r="AD3191" i="1" s="true"/>
  <c r="T3192" i="1"/>
  <c r="U3192" i="1"/>
  <c r="AC3192" i="1" s="true"/>
  <c r="V3192" i="1"/>
  <c r="W3192" i="1"/>
  <c r="X3192" i="1"/>
  <c r="Y3192" i="1"/>
  <c r="AA3192" i="1"/>
  <c r="AB3192" i="1"/>
  <c r="T3193" i="1"/>
  <c r="U3193" i="1"/>
  <c r="V3193" i="1"/>
  <c r="W3193" i="1"/>
  <c r="AB3193" i="1" s="true"/>
  <c r="X3193" i="1"/>
  <c r="Y3193" i="1"/>
  <c r="AA3193" i="1"/>
  <c r="T3194" i="1"/>
  <c r="U3194" i="1"/>
  <c r="S3194" i="1" s="true"/>
  <c r="V3194" i="1"/>
  <c r="W3194" i="1"/>
  <c r="AB3194" i="1" s="true"/>
  <c r="X3194" i="1"/>
  <c r="Y3194" i="1"/>
  <c r="AA3194" i="1"/>
  <c r="T3195" i="1"/>
  <c r="U3195" i="1"/>
  <c r="V3195" i="1"/>
  <c r="W3195" i="1"/>
  <c r="AB3195" i="1" s="true"/>
  <c r="X3195" i="1"/>
  <c r="Y3195" i="1"/>
  <c r="AA3195" i="1"/>
  <c r="T3196" i="1"/>
  <c r="U3196" i="1"/>
  <c r="AC3196" i="1" s="true"/>
  <c r="V3196" i="1"/>
  <c r="W3196" i="1"/>
  <c r="AB3196" i="1" s="true"/>
  <c r="X3196" i="1"/>
  <c r="Y3196" i="1"/>
  <c r="AA3196" i="1"/>
  <c r="T3197" i="1"/>
  <c r="U3197" i="1"/>
  <c r="V3197" i="1"/>
  <c r="W3197" i="1"/>
  <c r="AB3197" i="1" s="true"/>
  <c r="X3197" i="1"/>
  <c r="Y3197" i="1"/>
  <c r="AA3197" i="1"/>
  <c r="T3198" i="1"/>
  <c r="U3198" i="1"/>
  <c r="S3198" i="1" s="true"/>
  <c r="V3198" i="1"/>
  <c r="W3198" i="1"/>
  <c r="AB3198" i="1" s="true"/>
  <c r="X3198" i="1"/>
  <c r="Y3198" i="1"/>
  <c r="AA3198" i="1"/>
  <c r="T3199" i="1"/>
  <c r="U3199" i="1"/>
  <c r="AC3199" i="1" s="true"/>
  <c r="V3199" i="1"/>
  <c r="W3199" i="1"/>
  <c r="AB3199" i="1" s="true"/>
  <c r="AD3199" i="1" s="true"/>
  <c r="X3199" i="1"/>
  <c r="Y3199" i="1"/>
  <c r="AA3199" i="1"/>
  <c r="S3200" i="1"/>
  <c r="T3200" i="1"/>
  <c r="U3200" i="1"/>
  <c r="AC3200" i="1" s="true"/>
  <c r="AD3200" i="1" s="true"/>
  <c r="V3200" i="1"/>
  <c r="W3200" i="1"/>
  <c r="AB3200" i="1" s="true"/>
  <c r="X3200" i="1"/>
  <c r="Y3200" i="1"/>
  <c r="AA3200" i="1"/>
  <c r="T3201" i="1"/>
  <c r="U3201" i="1"/>
  <c r="AC3201" i="1" s="true"/>
  <c r="V3201" i="1"/>
  <c r="W3201" i="1"/>
  <c r="AB3201" i="1" s="true"/>
  <c r="X3201" i="1"/>
  <c r="Y3201" i="1"/>
  <c r="AA3201" i="1"/>
  <c r="T3202" i="1"/>
  <c r="U3202" i="1"/>
  <c r="S3202" i="1" s="true"/>
  <c r="V3202" i="1"/>
  <c r="W3202" i="1"/>
  <c r="AB3202" i="1" s="true"/>
  <c r="X3202" i="1"/>
  <c r="Y3202" i="1"/>
  <c r="AA3202" i="1"/>
  <c r="T3203" i="1"/>
  <c r="U3203" i="1"/>
  <c r="V3203" i="1"/>
  <c r="W3203" i="1"/>
  <c r="AB3203" i="1" s="true"/>
  <c r="X3203" i="1"/>
  <c r="Y3203" i="1"/>
  <c r="AA3203" i="1"/>
  <c r="T3204" i="1"/>
  <c r="U3204" i="1"/>
  <c r="S3204" i="1" s="true"/>
  <c r="V3204" i="1"/>
  <c r="W3204" i="1"/>
  <c r="AB3204" i="1" s="true"/>
  <c r="X3204" i="1"/>
  <c r="Y3204" i="1"/>
  <c r="AA3204" i="1"/>
  <c r="S3205" i="1"/>
  <c r="T3205" i="1"/>
  <c r="U3205" i="1"/>
  <c r="AC3205" i="1" s="true"/>
  <c r="V3205" i="1"/>
  <c r="W3205" i="1"/>
  <c r="AB3205" i="1" s="true"/>
  <c r="X3205" i="1"/>
  <c r="Y3205" i="1"/>
  <c r="AA3205" i="1"/>
  <c r="T3206" i="1"/>
  <c r="U3206" i="1"/>
  <c r="V3206" i="1"/>
  <c r="W3206" i="1"/>
  <c r="AB3206" i="1" s="true"/>
  <c r="X3206" i="1"/>
  <c r="Y3206" i="1"/>
  <c r="AA3206" i="1"/>
  <c r="T3207" i="1"/>
  <c r="U3207" i="1"/>
  <c r="S3207" i="1" s="true"/>
  <c r="V3207" i="1"/>
  <c r="W3207" i="1"/>
  <c r="AB3207" i="1" s="true"/>
  <c r="X3207" i="1"/>
  <c r="Y3207" i="1"/>
  <c r="AA3207" i="1"/>
  <c r="T3208" i="1"/>
  <c r="U3208" i="1"/>
  <c r="S3208" i="1" s="true"/>
  <c r="V3208" i="1"/>
  <c r="W3208" i="1"/>
  <c r="X3208" i="1"/>
  <c r="Y3208" i="1"/>
  <c r="AA3208" i="1"/>
  <c r="AB3208" i="1"/>
  <c r="AC3208" i="1"/>
  <c r="S3209" i="1"/>
  <c r="T3209" i="1"/>
  <c r="U3209" i="1"/>
  <c r="V3209" i="1"/>
  <c r="W3209" i="1"/>
  <c r="X3209" i="1"/>
  <c r="Y3209" i="1"/>
  <c r="AA3209" i="1"/>
  <c r="AB3209" i="1"/>
  <c r="AC3209" i="1"/>
  <c r="AD3209" i="1" s="true"/>
  <c r="T3210" i="1"/>
  <c r="U3210" i="1"/>
  <c r="V3210" i="1"/>
  <c r="W3210" i="1"/>
  <c r="AB3210" i="1" s="true"/>
  <c r="X3210" i="1"/>
  <c r="Y3210" i="1"/>
  <c r="AA3210" i="1"/>
  <c r="T3211" i="1"/>
  <c r="U3211" i="1"/>
  <c r="AC3211" i="1" s="true"/>
  <c r="V3211" i="1"/>
  <c r="W3211" i="1"/>
  <c r="AB3211" i="1" s="true"/>
  <c r="X3211" i="1"/>
  <c r="Y3211" i="1"/>
  <c r="AA3211" i="1"/>
  <c r="T3212" i="1"/>
  <c r="U3212" i="1"/>
  <c r="AC3212" i="1" s="true"/>
  <c r="V3212" i="1"/>
  <c r="W3212" i="1"/>
  <c r="AB3212" i="1" s="true"/>
  <c r="X3212" i="1"/>
  <c r="Y3212" i="1"/>
  <c r="AA3212" i="1"/>
  <c r="T3213" i="1"/>
  <c r="U3213" i="1"/>
  <c r="AC3213" i="1" s="true"/>
  <c r="V3213" i="1"/>
  <c r="W3213" i="1"/>
  <c r="AB3213" i="1" s="true"/>
  <c r="X3213" i="1"/>
  <c r="Y3213" i="1"/>
  <c r="AA3213" i="1"/>
  <c r="T3214" i="1"/>
  <c r="U3214" i="1"/>
  <c r="V3214" i="1"/>
  <c r="W3214" i="1"/>
  <c r="X3214" i="1"/>
  <c r="Y3214" i="1"/>
  <c r="AA3214" i="1"/>
  <c r="AB3214" i="1"/>
  <c r="T3215" i="1"/>
  <c r="U3215" i="1"/>
  <c r="S3215" i="1" s="true"/>
  <c r="V3215" i="1"/>
  <c r="W3215" i="1"/>
  <c r="X3215" i="1"/>
  <c r="Y3215" i="1"/>
  <c r="AA3215" i="1"/>
  <c r="AB3215" i="1"/>
  <c r="T3216" i="1"/>
  <c r="U3216" i="1"/>
  <c r="S3216" i="1" s="true"/>
  <c r="V3216" i="1"/>
  <c r="W3216" i="1"/>
  <c r="AB3216" i="1" s="true"/>
  <c r="X3216" i="1"/>
  <c r="Y3216" i="1"/>
  <c r="AA3216" i="1"/>
  <c r="T3217" i="1"/>
  <c r="U3217" i="1"/>
  <c r="S3217" i="1" s="true"/>
  <c r="V3217" i="1"/>
  <c r="W3217" i="1"/>
  <c r="X3217" i="1"/>
  <c r="Y3217" i="1"/>
  <c r="AA3217" i="1"/>
  <c r="AB3217" i="1"/>
  <c r="AC3217" i="1"/>
  <c r="T3218" i="1"/>
  <c r="U3218" i="1"/>
  <c r="S3218" i="1" s="true"/>
  <c r="V3218" i="1"/>
  <c r="W3218" i="1"/>
  <c r="X3218" i="1"/>
  <c r="Y3218" i="1"/>
  <c r="AA3218" i="1"/>
  <c r="AB3218" i="1"/>
  <c r="AC3218" i="1"/>
  <c r="T3219" i="1"/>
  <c r="U3219" i="1"/>
  <c r="V3219" i="1"/>
  <c r="W3219" i="1"/>
  <c r="X3219" i="1"/>
  <c r="Y3219" i="1"/>
  <c r="AA3219" i="1"/>
  <c r="AB3219" i="1"/>
  <c r="T3220" i="1"/>
  <c r="U3220" i="1"/>
  <c r="AC3220" i="1" s="true"/>
  <c r="V3220" i="1"/>
  <c r="W3220" i="1"/>
  <c r="AB3220" i="1" s="true"/>
  <c r="AD3220" i="1" s="true"/>
  <c r="X3220" i="1"/>
  <c r="Y3220" i="1"/>
  <c r="AA3220" i="1"/>
  <c r="T3221" i="1"/>
  <c r="U3221" i="1"/>
  <c r="AC3221" i="1" s="true"/>
  <c r="V3221" i="1"/>
  <c r="W3221" i="1"/>
  <c r="AB3221" i="1" s="true"/>
  <c r="X3221" i="1"/>
  <c r="Y3221" i="1"/>
  <c r="AA3221" i="1"/>
  <c r="T3222" i="1"/>
  <c r="U3222" i="1"/>
  <c r="AC3222" i="1" s="true"/>
  <c r="AD3222" i="1" s="true"/>
  <c r="V3222" i="1"/>
  <c r="W3222" i="1"/>
  <c r="AB3222" i="1" s="true"/>
  <c r="X3222" i="1"/>
  <c r="Y3222" i="1"/>
  <c r="AA3222" i="1"/>
  <c r="T3223" i="1"/>
  <c r="U3223" i="1"/>
  <c r="AC3223" i="1" s="true"/>
  <c r="V3223" i="1"/>
  <c r="W3223" i="1"/>
  <c r="AB3223" i="1" s="true"/>
  <c r="X3223" i="1"/>
  <c r="Y3223" i="1"/>
  <c r="AA3223" i="1"/>
  <c r="T3224" i="1"/>
  <c r="U3224" i="1"/>
  <c r="V3224" i="1"/>
  <c r="W3224" i="1"/>
  <c r="AB3224" i="1" s="true"/>
  <c r="X3224" i="1"/>
  <c r="Y3224" i="1"/>
  <c r="AA3224" i="1"/>
  <c r="T3225" i="1"/>
  <c r="U3225" i="1"/>
  <c r="V3225" i="1"/>
  <c r="W3225" i="1"/>
  <c r="AB3225" i="1" s="true"/>
  <c r="X3225" i="1"/>
  <c r="Y3225" i="1"/>
  <c r="AA3225" i="1"/>
  <c r="T3226" i="1"/>
  <c r="U3226" i="1"/>
  <c r="S3226" i="1" s="true"/>
  <c r="V3226" i="1"/>
  <c r="W3226" i="1"/>
  <c r="X3226" i="1"/>
  <c r="Y3226" i="1"/>
  <c r="AA3226" i="1"/>
  <c r="AB3226" i="1"/>
  <c r="AC3226" i="1"/>
  <c r="AD3226" i="1" s="true"/>
  <c r="T3227" i="1"/>
  <c r="U3227" i="1"/>
  <c r="V3227" i="1"/>
  <c r="W3227" i="1"/>
  <c r="AB3227" i="1" s="true"/>
  <c r="X3227" i="1"/>
  <c r="Y3227" i="1"/>
  <c r="AA3227" i="1"/>
  <c r="T3228" i="1"/>
  <c r="U3228" i="1"/>
  <c r="V3228" i="1"/>
  <c r="W3228" i="1"/>
  <c r="AB3228" i="1" s="true"/>
  <c r="X3228" i="1"/>
  <c r="Y3228" i="1"/>
  <c r="AA3228" i="1"/>
  <c r="T3229" i="1"/>
  <c r="U3229" i="1"/>
  <c r="S3229" i="1" s="true"/>
  <c r="V3229" i="1"/>
  <c r="W3229" i="1"/>
  <c r="X3229" i="1"/>
  <c r="Y3229" i="1"/>
  <c r="AA3229" i="1"/>
  <c r="AB3229" i="1"/>
  <c r="AC3229" i="1"/>
  <c r="AD3229" i="1" s="true"/>
  <c r="S3230" i="1"/>
  <c r="T3230" i="1"/>
  <c r="U3230" i="1"/>
  <c r="V3230" i="1"/>
  <c r="W3230" i="1"/>
  <c r="AB3230" i="1" s="true"/>
  <c r="X3230" i="1"/>
  <c r="Y3230" i="1"/>
  <c r="AA3230" i="1"/>
  <c r="AC3230" i="1"/>
  <c r="T3231" i="1"/>
  <c r="U3231" i="1"/>
  <c r="V3231" i="1"/>
  <c r="W3231" i="1"/>
  <c r="AB3231" i="1" s="true"/>
  <c r="X3231" i="1"/>
  <c r="Y3231" i="1"/>
  <c r="AA3231" i="1"/>
  <c r="T3232" i="1"/>
  <c r="U3232" i="1"/>
  <c r="AC3232" i="1" s="true"/>
  <c r="V3232" i="1"/>
  <c r="W3232" i="1"/>
  <c r="AB3232" i="1" s="true"/>
  <c r="X3232" i="1"/>
  <c r="Y3232" i="1"/>
  <c r="AA3232" i="1"/>
  <c r="T3233" i="1"/>
  <c r="U3233" i="1"/>
  <c r="AC3233" i="1" s="true"/>
  <c r="V3233" i="1"/>
  <c r="W3233" i="1"/>
  <c r="AB3233" i="1" s="true"/>
  <c r="X3233" i="1"/>
  <c r="Y3233" i="1"/>
  <c r="AA3233" i="1"/>
  <c r="T3234" i="1"/>
  <c r="U3234" i="1"/>
  <c r="S3234" i="1" s="true"/>
  <c r="V3234" i="1"/>
  <c r="W3234" i="1"/>
  <c r="AB3234" i="1" s="true"/>
  <c r="X3234" i="1"/>
  <c r="Y3234" i="1"/>
  <c r="AA3234" i="1"/>
  <c r="T3235" i="1"/>
  <c r="U3235" i="1"/>
  <c r="AC3235" i="1" s="true"/>
  <c r="V3235" i="1"/>
  <c r="W3235" i="1"/>
  <c r="AB3235" i="1" s="true"/>
  <c r="X3235" i="1"/>
  <c r="Y3235" i="1"/>
  <c r="AA3235" i="1"/>
  <c r="S3236" i="1"/>
  <c r="T3236" i="1"/>
  <c r="U3236" i="1"/>
  <c r="AC3236" i="1" s="true"/>
  <c r="V3236" i="1"/>
  <c r="W3236" i="1"/>
  <c r="AB3236" i="1" s="true"/>
  <c r="X3236" i="1"/>
  <c r="Y3236" i="1"/>
  <c r="AA3236" i="1"/>
  <c r="T3237" i="1"/>
  <c r="U3237" i="1"/>
  <c r="AC3237" i="1" s="true"/>
  <c r="V3237" i="1"/>
  <c r="W3237" i="1"/>
  <c r="X3237" i="1"/>
  <c r="Y3237" i="1"/>
  <c r="AA3237" i="1"/>
  <c r="AB3237" i="1"/>
  <c r="T3238" i="1"/>
  <c r="U3238" i="1"/>
  <c r="S3238" i="1" s="true"/>
  <c r="V3238" i="1"/>
  <c r="W3238" i="1"/>
  <c r="AB3238" i="1" s="true"/>
  <c r="X3238" i="1"/>
  <c r="Y3238" i="1"/>
  <c r="AA3238" i="1"/>
  <c r="T3239" i="1"/>
  <c r="U3239" i="1"/>
  <c r="V3239" i="1"/>
  <c r="W3239" i="1"/>
  <c r="AB3239" i="1" s="true"/>
  <c r="X3239" i="1"/>
  <c r="Y3239" i="1"/>
  <c r="AA3239" i="1"/>
  <c r="T3240" i="1"/>
  <c r="U3240" i="1"/>
  <c r="V3240" i="1"/>
  <c r="W3240" i="1"/>
  <c r="AB3240" i="1" s="true"/>
  <c r="X3240" i="1"/>
  <c r="Y3240" i="1"/>
  <c r="AA3240" i="1"/>
  <c r="T3241" i="1"/>
  <c r="U3241" i="1"/>
  <c r="AC3241" i="1" s="true"/>
  <c r="V3241" i="1"/>
  <c r="W3241" i="1"/>
  <c r="AB3241" i="1" s="true"/>
  <c r="X3241" i="1"/>
  <c r="Y3241" i="1"/>
  <c r="AA3241" i="1"/>
  <c r="T3242" i="1"/>
  <c r="U3242" i="1"/>
  <c r="V3242" i="1"/>
  <c r="W3242" i="1"/>
  <c r="AB3242" i="1" s="true"/>
  <c r="X3242" i="1"/>
  <c r="Y3242" i="1"/>
  <c r="AA3242" i="1"/>
  <c r="T3243" i="1"/>
  <c r="U3243" i="1"/>
  <c r="S3243" i="1" s="true"/>
  <c r="V3243" i="1"/>
  <c r="W3243" i="1"/>
  <c r="X3243" i="1"/>
  <c r="Y3243" i="1"/>
  <c r="AA3243" i="1"/>
  <c r="AB3243" i="1"/>
  <c r="T3244" i="1"/>
  <c r="U3244" i="1"/>
  <c r="S3244" i="1" s="true"/>
  <c r="V3244" i="1"/>
  <c r="W3244" i="1"/>
  <c r="AB3244" i="1" s="true"/>
  <c r="X3244" i="1"/>
  <c r="Y3244" i="1"/>
  <c r="AA3244" i="1"/>
  <c r="T3245" i="1"/>
  <c r="U3245" i="1"/>
  <c r="AC3245" i="1" s="true"/>
  <c r="V3245" i="1"/>
  <c r="W3245" i="1"/>
  <c r="AB3245" i="1" s="true"/>
  <c r="X3245" i="1"/>
  <c r="Y3245" i="1"/>
  <c r="AA3245" i="1"/>
  <c r="T3246" i="1"/>
  <c r="U3246" i="1"/>
  <c r="S3246" i="1" s="true"/>
  <c r="V3246" i="1"/>
  <c r="W3246" i="1"/>
  <c r="AB3246" i="1" s="true"/>
  <c r="X3246" i="1"/>
  <c r="Y3246" i="1"/>
  <c r="AA3246" i="1"/>
  <c r="AC3246" i="1"/>
  <c r="AD3246" i="1" s="true"/>
  <c r="T3247" i="1"/>
  <c r="U3247" i="1"/>
  <c r="AC3247" i="1" s="true"/>
  <c r="V3247" i="1"/>
  <c r="W3247" i="1"/>
  <c r="AB3247" i="1" s="true"/>
  <c r="X3247" i="1"/>
  <c r="Y3247" i="1"/>
  <c r="AA3247" i="1"/>
  <c r="T3248" i="1"/>
  <c r="U3248" i="1"/>
  <c r="AC3248" i="1" s="true"/>
  <c r="V3248" i="1"/>
  <c r="W3248" i="1"/>
  <c r="AB3248" i="1" s="true"/>
  <c r="X3248" i="1"/>
  <c r="Y3248" i="1"/>
  <c r="AA3248" i="1"/>
  <c r="T3249" i="1"/>
  <c r="U3249" i="1"/>
  <c r="AC3249" i="1" s="true"/>
  <c r="V3249" i="1"/>
  <c r="W3249" i="1"/>
  <c r="AB3249" i="1" s="true"/>
  <c r="X3249" i="1"/>
  <c r="Y3249" i="1"/>
  <c r="AA3249" i="1"/>
  <c r="T3250" i="1"/>
  <c r="U3250" i="1"/>
  <c r="V3250" i="1"/>
  <c r="W3250" i="1"/>
  <c r="AB3250" i="1" s="true"/>
  <c r="X3250" i="1"/>
  <c r="Y3250" i="1"/>
  <c r="AA3250" i="1"/>
  <c r="T3251" i="1"/>
  <c r="U3251" i="1"/>
  <c r="S3251" i="1" s="true"/>
  <c r="V3251" i="1"/>
  <c r="W3251" i="1"/>
  <c r="AB3251" i="1" s="true"/>
  <c r="X3251" i="1"/>
  <c r="Y3251" i="1"/>
  <c r="AA3251" i="1"/>
  <c r="T3252" i="1"/>
  <c r="U3252" i="1"/>
  <c r="V3252" i="1"/>
  <c r="W3252" i="1"/>
  <c r="AB3252" i="1" s="true"/>
  <c r="X3252" i="1"/>
  <c r="Y3252" i="1"/>
  <c r="AA3252" i="1"/>
  <c r="T3253" i="1"/>
  <c r="U3253" i="1"/>
  <c r="S3253" i="1" s="true"/>
  <c r="V3253" i="1"/>
  <c r="W3253" i="1"/>
  <c r="AB3253" i="1" s="true"/>
  <c r="X3253" i="1"/>
  <c r="Y3253" i="1"/>
  <c r="AA3253" i="1"/>
  <c r="S3254" i="1"/>
  <c r="T3254" i="1"/>
  <c r="U3254" i="1"/>
  <c r="V3254" i="1"/>
  <c r="W3254" i="1"/>
  <c r="X3254" i="1"/>
  <c r="Y3254" i="1"/>
  <c r="AA3254" i="1"/>
  <c r="AB3254" i="1"/>
  <c r="AC3254" i="1"/>
  <c r="AD3254" i="1" s="true"/>
  <c r="T3255" i="1"/>
  <c r="U3255" i="1"/>
  <c r="V3255" i="1"/>
  <c r="W3255" i="1"/>
  <c r="X3255" i="1"/>
  <c r="Y3255" i="1"/>
  <c r="AA3255" i="1"/>
  <c r="AB3255" i="1"/>
  <c r="T3256" i="1"/>
  <c r="U3256" i="1"/>
  <c r="AC3256" i="1" s="true"/>
  <c r="V3256" i="1"/>
  <c r="W3256" i="1"/>
  <c r="AB3256" i="1" s="true"/>
  <c r="AD3256" i="1" s="true"/>
  <c r="X3256" i="1"/>
  <c r="Y3256" i="1"/>
  <c r="AA3256" i="1"/>
  <c r="T3257" i="1"/>
  <c r="U3257" i="1"/>
  <c r="AC3257" i="1" s="true"/>
  <c r="V3257" i="1"/>
  <c r="W3257" i="1"/>
  <c r="X3257" i="1"/>
  <c r="Y3257" i="1"/>
  <c r="AA3257" i="1"/>
  <c r="AB3257" i="1"/>
  <c r="T3258" i="1"/>
  <c r="U3258" i="1"/>
  <c r="AC3258" i="1" s="true"/>
  <c r="V3258" i="1"/>
  <c r="W3258" i="1"/>
  <c r="AB3258" i="1" s="true"/>
  <c r="X3258" i="1"/>
  <c r="Y3258" i="1"/>
  <c r="AA3258" i="1"/>
  <c r="T3259" i="1"/>
  <c r="U3259" i="1"/>
  <c r="V3259" i="1"/>
  <c r="W3259" i="1"/>
  <c r="AB3259" i="1" s="true"/>
  <c r="X3259" i="1"/>
  <c r="Y3259" i="1"/>
  <c r="AA3259" i="1"/>
  <c r="T3260" i="1"/>
  <c r="U3260" i="1"/>
  <c r="V3260" i="1"/>
  <c r="W3260" i="1"/>
  <c r="X3260" i="1"/>
  <c r="Y3260" i="1"/>
  <c r="AA3260" i="1"/>
  <c r="AB3260" i="1"/>
  <c r="T3261" i="1"/>
  <c r="U3261" i="1"/>
  <c r="V3261" i="1"/>
  <c r="W3261" i="1"/>
  <c r="AB3261" i="1" s="true"/>
  <c r="X3261" i="1"/>
  <c r="Y3261" i="1"/>
  <c r="AA3261" i="1"/>
  <c r="T3262" i="1"/>
  <c r="U3262" i="1"/>
  <c r="V3262" i="1"/>
  <c r="W3262" i="1"/>
  <c r="AB3262" i="1" s="true"/>
  <c r="X3262" i="1"/>
  <c r="Y3262" i="1"/>
  <c r="AA3262" i="1"/>
  <c r="T3263" i="1"/>
  <c r="U3263" i="1"/>
  <c r="V3263" i="1"/>
  <c r="W3263" i="1"/>
  <c r="X3263" i="1"/>
  <c r="Y3263" i="1"/>
  <c r="AA3263" i="1"/>
  <c r="AB3263" i="1"/>
  <c r="T3264" i="1"/>
  <c r="U3264" i="1"/>
  <c r="AC3264" i="1" s="true"/>
  <c r="V3264" i="1"/>
  <c r="W3264" i="1"/>
  <c r="AB3264" i="1" s="true"/>
  <c r="X3264" i="1"/>
  <c r="Y3264" i="1"/>
  <c r="AA3264" i="1"/>
  <c r="T3265" i="1"/>
  <c r="U3265" i="1"/>
  <c r="AC3265" i="1" s="true"/>
  <c r="V3265" i="1"/>
  <c r="W3265" i="1"/>
  <c r="AB3265" i="1" s="true"/>
  <c r="X3265" i="1"/>
  <c r="Y3265" i="1"/>
  <c r="AA3265" i="1"/>
  <c r="T3266" i="1"/>
  <c r="U3266" i="1"/>
  <c r="S3266" i="1" s="true"/>
  <c r="V3266" i="1"/>
  <c r="W3266" i="1"/>
  <c r="X3266" i="1"/>
  <c r="Y3266" i="1"/>
  <c r="AA3266" i="1"/>
  <c r="AB3266" i="1"/>
  <c r="AC3266" i="1"/>
  <c r="AD3266" i="1"/>
  <c r="T3267" i="1"/>
  <c r="U3267" i="1"/>
  <c r="V3267" i="1"/>
  <c r="W3267" i="1"/>
  <c r="AB3267" i="1" s="true"/>
  <c r="X3267" i="1"/>
  <c r="Y3267" i="1"/>
  <c r="AA3267" i="1"/>
  <c r="T3268" i="1"/>
  <c r="U3268" i="1"/>
  <c r="AC3268" i="1" s="true"/>
  <c r="V3268" i="1"/>
  <c r="W3268" i="1"/>
  <c r="AB3268" i="1" s="true"/>
  <c r="X3268" i="1"/>
  <c r="Y3268" i="1"/>
  <c r="AA3268" i="1"/>
  <c r="T3269" i="1"/>
  <c r="U3269" i="1"/>
  <c r="AC3269" i="1" s="true"/>
  <c r="V3269" i="1"/>
  <c r="W3269" i="1"/>
  <c r="AB3269" i="1" s="true"/>
  <c r="X3269" i="1"/>
  <c r="Y3269" i="1"/>
  <c r="AA3269" i="1"/>
  <c r="T3270" i="1"/>
  <c r="U3270" i="1"/>
  <c r="V3270" i="1"/>
  <c r="W3270" i="1"/>
  <c r="AB3270" i="1" s="true"/>
  <c r="X3270" i="1"/>
  <c r="Y3270" i="1"/>
  <c r="AA3270" i="1"/>
  <c r="T3271" i="1"/>
  <c r="U3271" i="1"/>
  <c r="AC3271" i="1" s="true"/>
  <c r="V3271" i="1"/>
  <c r="W3271" i="1"/>
  <c r="AB3271" i="1" s="true"/>
  <c r="X3271" i="1"/>
  <c r="Y3271" i="1"/>
  <c r="AA3271" i="1"/>
  <c r="T3272" i="1"/>
  <c r="U3272" i="1"/>
  <c r="V3272" i="1"/>
  <c r="W3272" i="1"/>
  <c r="X3272" i="1"/>
  <c r="Y3272" i="1"/>
  <c r="AA3272" i="1"/>
  <c r="AB3272" i="1"/>
  <c r="T3273" i="1"/>
  <c r="U3273" i="1"/>
  <c r="AC3273" i="1" s="true"/>
  <c r="V3273" i="1"/>
  <c r="W3273" i="1"/>
  <c r="AB3273" i="1" s="true"/>
  <c r="X3273" i="1"/>
  <c r="Y3273" i="1"/>
  <c r="AA3273" i="1"/>
  <c r="T3274" i="1"/>
  <c r="U3274" i="1"/>
  <c r="S3274" i="1" s="true"/>
  <c r="V3274" i="1"/>
  <c r="W3274" i="1"/>
  <c r="AB3274" i="1" s="true"/>
  <c r="X3274" i="1"/>
  <c r="Y3274" i="1"/>
  <c r="AA3274" i="1"/>
  <c r="AC3274" i="1"/>
  <c r="T3275" i="1"/>
  <c r="U3275" i="1"/>
  <c r="V3275" i="1"/>
  <c r="W3275" i="1"/>
  <c r="AB3275" i="1" s="true"/>
  <c r="X3275" i="1"/>
  <c r="Y3275" i="1"/>
  <c r="AA3275" i="1"/>
  <c r="T3276" i="1"/>
  <c r="U3276" i="1"/>
  <c r="V3276" i="1"/>
  <c r="W3276" i="1"/>
  <c r="AB3276" i="1" s="true"/>
  <c r="X3276" i="1"/>
  <c r="Y3276" i="1"/>
  <c r="AA3276" i="1"/>
  <c r="T3277" i="1"/>
  <c r="U3277" i="1"/>
  <c r="V3277" i="1"/>
  <c r="W3277" i="1"/>
  <c r="AB3277" i="1" s="true"/>
  <c r="X3277" i="1"/>
  <c r="Y3277" i="1"/>
  <c r="AA3277" i="1"/>
  <c r="T3278" i="1"/>
  <c r="U3278" i="1"/>
  <c r="V3278" i="1"/>
  <c r="W3278" i="1"/>
  <c r="X3278" i="1"/>
  <c r="Y3278" i="1"/>
  <c r="AA3278" i="1"/>
  <c r="AB3278" i="1"/>
  <c r="T3279" i="1"/>
  <c r="U3279" i="1"/>
  <c r="S3279" i="1" s="true"/>
  <c r="V3279" i="1"/>
  <c r="W3279" i="1"/>
  <c r="AB3279" i="1" s="true"/>
  <c r="X3279" i="1"/>
  <c r="Y3279" i="1"/>
  <c r="AA3279" i="1"/>
  <c r="T3280" i="1"/>
  <c r="U3280" i="1"/>
  <c r="S3280" i="1" s="true"/>
  <c r="V3280" i="1"/>
  <c r="W3280" i="1"/>
  <c r="AB3280" i="1" s="true"/>
  <c r="X3280" i="1"/>
  <c r="Y3280" i="1"/>
  <c r="AA3280" i="1"/>
  <c r="T3281" i="1"/>
  <c r="U3281" i="1"/>
  <c r="AC3281" i="1" s="true"/>
  <c r="V3281" i="1"/>
  <c r="W3281" i="1"/>
  <c r="AB3281" i="1" s="true"/>
  <c r="X3281" i="1"/>
  <c r="Y3281" i="1"/>
  <c r="AA3281" i="1"/>
  <c r="T3282" i="1"/>
  <c r="U3282" i="1"/>
  <c r="S3282" i="1" s="true"/>
  <c r="V3282" i="1"/>
  <c r="W3282" i="1"/>
  <c r="AB3282" i="1" s="true"/>
  <c r="X3282" i="1"/>
  <c r="Y3282" i="1"/>
  <c r="AA3282" i="1"/>
  <c r="AC3282" i="1"/>
  <c r="AD3282" i="1" s="true"/>
  <c r="T3283" i="1"/>
  <c r="U3283" i="1"/>
  <c r="AC3283" i="1" s="true"/>
  <c r="V3283" i="1"/>
  <c r="W3283" i="1"/>
  <c r="X3283" i="1"/>
  <c r="Y3283" i="1"/>
  <c r="AA3283" i="1"/>
  <c r="AB3283" i="1"/>
  <c r="T3284" i="1"/>
  <c r="U3284" i="1"/>
  <c r="AC3284" i="1" s="true"/>
  <c r="V3284" i="1"/>
  <c r="W3284" i="1"/>
  <c r="AB3284" i="1" s="true"/>
  <c r="X3284" i="1"/>
  <c r="Y3284" i="1"/>
  <c r="AA3284" i="1"/>
  <c r="T3285" i="1"/>
  <c r="U3285" i="1"/>
  <c r="AC3285" i="1" s="true"/>
  <c r="V3285" i="1"/>
  <c r="W3285" i="1"/>
  <c r="AB3285" i="1" s="true"/>
  <c r="X3285" i="1"/>
  <c r="Y3285" i="1"/>
  <c r="AA3285" i="1"/>
  <c r="T3286" i="1"/>
  <c r="U3286" i="1"/>
  <c r="V3286" i="1"/>
  <c r="W3286" i="1"/>
  <c r="AB3286" i="1" s="true"/>
  <c r="X3286" i="1"/>
  <c r="Y3286" i="1"/>
  <c r="AA3286" i="1"/>
  <c r="T3287" i="1"/>
  <c r="U3287" i="1"/>
  <c r="S3287" i="1" s="true"/>
  <c r="V3287" i="1"/>
  <c r="W3287" i="1"/>
  <c r="X3287" i="1"/>
  <c r="Y3287" i="1"/>
  <c r="AA3287" i="1"/>
  <c r="AB3287" i="1"/>
  <c r="T3288" i="1"/>
  <c r="U3288" i="1"/>
  <c r="AC3288" i="1" s="true"/>
  <c r="V3288" i="1"/>
  <c r="W3288" i="1"/>
  <c r="AB3288" i="1" s="true"/>
  <c r="X3288" i="1"/>
  <c r="Y3288" i="1"/>
  <c r="AA3288" i="1"/>
  <c r="T3289" i="1"/>
  <c r="U3289" i="1"/>
  <c r="V3289" i="1"/>
  <c r="W3289" i="1"/>
  <c r="AB3289" i="1" s="true"/>
  <c r="X3289" i="1"/>
  <c r="Y3289" i="1"/>
  <c r="AA3289" i="1"/>
  <c r="T3290" i="1"/>
  <c r="U3290" i="1"/>
  <c r="AC3290" i="1" s="true"/>
  <c r="V3290" i="1"/>
  <c r="W3290" i="1"/>
  <c r="AB3290" i="1" s="true"/>
  <c r="X3290" i="1"/>
  <c r="Y3290" i="1"/>
  <c r="AA3290" i="1"/>
  <c r="T3291" i="1"/>
  <c r="U3291" i="1"/>
  <c r="V3291" i="1"/>
  <c r="W3291" i="1"/>
  <c r="X3291" i="1"/>
  <c r="Y3291" i="1"/>
  <c r="AA3291" i="1"/>
  <c r="AB3291" i="1"/>
  <c r="T3292" i="1"/>
  <c r="U3292" i="1"/>
  <c r="AC3292" i="1" s="true"/>
  <c r="V3292" i="1"/>
  <c r="W3292" i="1"/>
  <c r="AB3292" i="1" s="true"/>
  <c r="X3292" i="1"/>
  <c r="Y3292" i="1"/>
  <c r="AA3292" i="1"/>
  <c r="T3293" i="1"/>
  <c r="U3293" i="1"/>
  <c r="S3293" i="1" s="true"/>
  <c r="V3293" i="1"/>
  <c r="W3293" i="1"/>
  <c r="X3293" i="1"/>
  <c r="Y3293" i="1"/>
  <c r="AA3293" i="1"/>
  <c r="AB3293" i="1"/>
  <c r="T3294" i="1"/>
  <c r="U3294" i="1"/>
  <c r="S3294" i="1" s="true"/>
  <c r="V3294" i="1"/>
  <c r="W3294" i="1"/>
  <c r="AB3294" i="1" s="true"/>
  <c r="X3294" i="1"/>
  <c r="Y3294" i="1"/>
  <c r="AA3294" i="1"/>
  <c r="AC3294" i="1"/>
  <c r="AD3294" i="1" s="true"/>
  <c r="T3295" i="1"/>
  <c r="U3295" i="1"/>
  <c r="V3295" i="1"/>
  <c r="W3295" i="1"/>
  <c r="AB3295" i="1" s="true"/>
  <c r="X3295" i="1"/>
  <c r="Y3295" i="1"/>
  <c r="AA3295" i="1"/>
  <c r="T3296" i="1"/>
  <c r="U3296" i="1"/>
  <c r="AC3296" i="1" s="true"/>
  <c r="V3296" i="1"/>
  <c r="W3296" i="1"/>
  <c r="AB3296" i="1" s="true"/>
  <c r="X3296" i="1"/>
  <c r="Y3296" i="1"/>
  <c r="AA3296" i="1"/>
  <c r="T3297" i="1"/>
  <c r="U3297" i="1"/>
  <c r="AC3297" i="1" s="true"/>
  <c r="V3297" i="1"/>
  <c r="W3297" i="1"/>
  <c r="AB3297" i="1" s="true"/>
  <c r="X3297" i="1"/>
  <c r="Y3297" i="1"/>
  <c r="AA3297" i="1"/>
  <c r="T3298" i="1"/>
  <c r="U3298" i="1"/>
  <c r="V3298" i="1"/>
  <c r="W3298" i="1"/>
  <c r="AB3298" i="1" s="true"/>
  <c r="X3298" i="1"/>
  <c r="Y3298" i="1"/>
  <c r="AA3298" i="1"/>
  <c r="T3299" i="1"/>
  <c r="U3299" i="1"/>
  <c r="S3299" i="1" s="true"/>
  <c r="V3299" i="1"/>
  <c r="W3299" i="1"/>
  <c r="AB3299" i="1" s="true"/>
  <c r="X3299" i="1"/>
  <c r="Y3299" i="1"/>
  <c r="AA3299" i="1"/>
  <c r="T3300" i="1"/>
  <c r="U3300" i="1"/>
  <c r="V3300" i="1"/>
  <c r="W3300" i="1"/>
  <c r="AB3300" i="1" s="true"/>
  <c r="X3300" i="1"/>
  <c r="Y3300" i="1"/>
  <c r="AA3300" i="1"/>
  <c r="T3301" i="1"/>
  <c r="U3301" i="1"/>
  <c r="S3301" i="1" s="true"/>
  <c r="V3301" i="1"/>
  <c r="W3301" i="1"/>
  <c r="AB3301" i="1" s="true"/>
  <c r="X3301" i="1"/>
  <c r="Y3301" i="1"/>
  <c r="AA3301" i="1"/>
  <c r="AC3301" i="1"/>
  <c r="AD3301" i="1" s="true"/>
  <c r="S3302" i="1"/>
  <c r="T3302" i="1"/>
  <c r="U3302" i="1"/>
  <c r="AC3302" i="1" s="true"/>
  <c r="V3302" i="1"/>
  <c r="W3302" i="1"/>
  <c r="X3302" i="1"/>
  <c r="Y3302" i="1"/>
  <c r="AA3302" i="1"/>
  <c r="AB3302" i="1"/>
  <c r="S3303" i="1"/>
  <c r="T3303" i="1"/>
  <c r="U3303" i="1"/>
  <c r="V3303" i="1"/>
  <c r="W3303" i="1"/>
  <c r="X3303" i="1"/>
  <c r="Y3303" i="1"/>
  <c r="AA3303" i="1"/>
  <c r="AB3303" i="1"/>
  <c r="AC3303" i="1"/>
  <c r="AD3303" i="1" s="true"/>
  <c r="T3304" i="1"/>
  <c r="U3304" i="1"/>
  <c r="AC3304" i="1" s="true"/>
  <c r="V3304" i="1"/>
  <c r="W3304" i="1"/>
  <c r="AB3304" i="1" s="true"/>
  <c r="X3304" i="1"/>
  <c r="Y3304" i="1"/>
  <c r="AA3304" i="1"/>
  <c r="T3305" i="1"/>
  <c r="U3305" i="1"/>
  <c r="AC3305" i="1" s="true"/>
  <c r="V3305" i="1"/>
  <c r="W3305" i="1"/>
  <c r="X3305" i="1"/>
  <c r="Y3305" i="1"/>
  <c r="AA3305" i="1"/>
  <c r="AB3305" i="1"/>
  <c r="T3306" i="1"/>
  <c r="U3306" i="1"/>
  <c r="AC3306" i="1" s="true"/>
  <c r="V3306" i="1"/>
  <c r="W3306" i="1"/>
  <c r="AB3306" i="1" s="true"/>
  <c r="X3306" i="1"/>
  <c r="Y3306" i="1"/>
  <c r="AA3306" i="1"/>
  <c r="T3307" i="1"/>
  <c r="U3307" i="1"/>
  <c r="V3307" i="1"/>
  <c r="W3307" i="1"/>
  <c r="AB3307" i="1" s="true"/>
  <c r="X3307" i="1"/>
  <c r="Y3307" i="1"/>
  <c r="AA3307" i="1"/>
  <c r="T3308" i="1"/>
  <c r="U3308" i="1"/>
  <c r="AC3308" i="1" s="true"/>
  <c r="V3308" i="1"/>
  <c r="W3308" i="1"/>
  <c r="AB3308" i="1" s="true"/>
  <c r="X3308" i="1"/>
  <c r="Y3308" i="1"/>
  <c r="AA3308" i="1"/>
  <c r="T3309" i="1"/>
  <c r="U3309" i="1"/>
  <c r="AC3309" i="1" s="true"/>
  <c r="V3309" i="1"/>
  <c r="W3309" i="1"/>
  <c r="AB3309" i="1" s="true"/>
  <c r="X3309" i="1"/>
  <c r="Y3309" i="1"/>
  <c r="AA3309" i="1"/>
  <c r="T3310" i="1"/>
  <c r="U3310" i="1"/>
  <c r="V3310" i="1"/>
  <c r="W3310" i="1"/>
  <c r="AB3310" i="1" s="true"/>
  <c r="X3310" i="1"/>
  <c r="Y3310" i="1"/>
  <c r="AA3310" i="1"/>
  <c r="T3311" i="1"/>
  <c r="U3311" i="1"/>
  <c r="S3311" i="1" s="true"/>
  <c r="V3311" i="1"/>
  <c r="W3311" i="1"/>
  <c r="X3311" i="1"/>
  <c r="Y3311" i="1"/>
  <c r="AA3311" i="1"/>
  <c r="AB3311" i="1"/>
  <c r="T3312" i="1"/>
  <c r="U3312" i="1"/>
  <c r="V3312" i="1"/>
  <c r="W3312" i="1"/>
  <c r="AB3312" i="1" s="true"/>
  <c r="X3312" i="1"/>
  <c r="Y3312" i="1"/>
  <c r="AA3312" i="1"/>
  <c r="T3313" i="1"/>
  <c r="U3313" i="1"/>
  <c r="V3313" i="1"/>
  <c r="W3313" i="1"/>
  <c r="AB3313" i="1" s="true"/>
  <c r="X3313" i="1"/>
  <c r="Y3313" i="1"/>
  <c r="AA3313" i="1"/>
  <c r="T3314" i="1"/>
  <c r="U3314" i="1"/>
  <c r="AC3314" i="1" s="true"/>
  <c r="V3314" i="1"/>
  <c r="W3314" i="1"/>
  <c r="AB3314" i="1" s="true"/>
  <c r="X3314" i="1"/>
  <c r="Y3314" i="1"/>
  <c r="AA3314" i="1"/>
  <c r="T3315" i="1"/>
  <c r="U3315" i="1"/>
  <c r="AC3315" i="1" s="true"/>
  <c r="V3315" i="1"/>
  <c r="W3315" i="1"/>
  <c r="AB3315" i="1" s="true"/>
  <c r="X3315" i="1"/>
  <c r="Y3315" i="1"/>
  <c r="AA3315" i="1"/>
  <c r="T3316" i="1"/>
  <c r="U3316" i="1"/>
  <c r="AC3316" i="1" s="true"/>
  <c r="V3316" i="1"/>
  <c r="W3316" i="1"/>
  <c r="X3316" i="1"/>
  <c r="Y3316" i="1"/>
  <c r="AA3316" i="1"/>
  <c r="AB3316" i="1"/>
  <c r="AD3316" i="1" s="true"/>
  <c r="T3317" i="1"/>
  <c r="U3317" i="1"/>
  <c r="S3317" i="1" s="true"/>
  <c r="V3317" i="1"/>
  <c r="W3317" i="1"/>
  <c r="X3317" i="1"/>
  <c r="Y3317" i="1"/>
  <c r="AA3317" i="1"/>
  <c r="AB3317" i="1"/>
  <c r="AC3317" i="1"/>
  <c r="AD3317" i="1" s="true"/>
  <c r="T3318" i="1"/>
  <c r="U3318" i="1"/>
  <c r="V3318" i="1"/>
  <c r="W3318" i="1"/>
  <c r="AB3318" i="1" s="true"/>
  <c r="X3318" i="1"/>
  <c r="Y3318" i="1"/>
  <c r="AA3318" i="1"/>
  <c r="T3319" i="1"/>
  <c r="U3319" i="1"/>
  <c r="V3319" i="1"/>
  <c r="W3319" i="1"/>
  <c r="AB3319" i="1" s="true"/>
  <c r="X3319" i="1"/>
  <c r="Y3319" i="1"/>
  <c r="AA3319" i="1"/>
  <c r="T3320" i="1"/>
  <c r="U3320" i="1"/>
  <c r="AC3320" i="1" s="true"/>
  <c r="V3320" i="1"/>
  <c r="W3320" i="1"/>
  <c r="AB3320" i="1" s="true"/>
  <c r="X3320" i="1"/>
  <c r="Y3320" i="1"/>
  <c r="AA3320" i="1"/>
  <c r="T3321" i="1"/>
  <c r="U3321" i="1"/>
  <c r="V3321" i="1"/>
  <c r="W3321" i="1"/>
  <c r="AB3321" i="1" s="true"/>
  <c r="X3321" i="1"/>
  <c r="Y3321" i="1"/>
  <c r="AA3321" i="1"/>
  <c r="T3322" i="1"/>
  <c r="U3322" i="1"/>
  <c r="V3322" i="1"/>
  <c r="W3322" i="1"/>
  <c r="AB3322" i="1" s="true"/>
  <c r="X3322" i="1"/>
  <c r="Y3322" i="1"/>
  <c r="AA3322" i="1"/>
  <c r="T3323" i="1"/>
  <c r="U3323" i="1"/>
  <c r="S3323" i="1" s="true"/>
  <c r="V3323" i="1"/>
  <c r="W3323" i="1"/>
  <c r="AB3323" i="1" s="true"/>
  <c r="X3323" i="1"/>
  <c r="Y3323" i="1"/>
  <c r="AA3323" i="1"/>
  <c r="T3324" i="1"/>
  <c r="U3324" i="1"/>
  <c r="S3324" i="1" s="true"/>
  <c r="V3324" i="1"/>
  <c r="W3324" i="1"/>
  <c r="AB3324" i="1" s="true"/>
  <c r="X3324" i="1"/>
  <c r="Y3324" i="1"/>
  <c r="AA3324" i="1"/>
  <c r="S3325" i="1"/>
  <c r="T3325" i="1"/>
  <c r="U3325" i="1"/>
  <c r="V3325" i="1"/>
  <c r="W3325" i="1"/>
  <c r="AB3325" i="1" s="true"/>
  <c r="X3325" i="1"/>
  <c r="Y3325" i="1"/>
  <c r="AA3325" i="1"/>
  <c r="AC3325" i="1"/>
  <c r="T3326" i="1"/>
  <c r="U3326" i="1"/>
  <c r="AC3326" i="1" s="true"/>
  <c r="V3326" i="1"/>
  <c r="W3326" i="1"/>
  <c r="AB3326" i="1" s="true"/>
  <c r="X3326" i="1"/>
  <c r="Y3326" i="1"/>
  <c r="AA3326" i="1"/>
  <c r="T3327" i="1"/>
  <c r="U3327" i="1"/>
  <c r="AC3327" i="1" s="true"/>
  <c r="V3327" i="1"/>
  <c r="W3327" i="1"/>
  <c r="X3327" i="1"/>
  <c r="Y3327" i="1"/>
  <c r="AA3327" i="1"/>
  <c r="AB3327" i="1"/>
  <c r="T3328" i="1"/>
  <c r="U3328" i="1"/>
  <c r="AC3328" i="1" s="true"/>
  <c r="V3328" i="1"/>
  <c r="W3328" i="1"/>
  <c r="X3328" i="1"/>
  <c r="Y3328" i="1"/>
  <c r="AA3328" i="1"/>
  <c r="AB3328" i="1"/>
  <c r="T3329" i="1"/>
  <c r="U3329" i="1"/>
  <c r="AC3329" i="1" s="true"/>
  <c r="V3329" i="1"/>
  <c r="W3329" i="1"/>
  <c r="AB3329" i="1" s="true"/>
  <c r="X3329" i="1"/>
  <c r="Y3329" i="1"/>
  <c r="AA3329" i="1"/>
  <c r="T3330" i="1"/>
  <c r="U3330" i="1"/>
  <c r="AC3330" i="1" s="true"/>
  <c r="V3330" i="1"/>
  <c r="W3330" i="1"/>
  <c r="AB3330" i="1" s="true"/>
  <c r="X3330" i="1"/>
  <c r="Y3330" i="1"/>
  <c r="AA3330" i="1"/>
  <c r="T3331" i="1"/>
  <c r="U3331" i="1"/>
  <c r="V3331" i="1"/>
  <c r="W3331" i="1"/>
  <c r="AB3331" i="1" s="true"/>
  <c r="X3331" i="1"/>
  <c r="Y3331" i="1"/>
  <c r="AA3331" i="1"/>
  <c r="T3332" i="1"/>
  <c r="U3332" i="1"/>
  <c r="V3332" i="1"/>
  <c r="W3332" i="1"/>
  <c r="AB3332" i="1" s="true"/>
  <c r="X3332" i="1"/>
  <c r="Y3332" i="1"/>
  <c r="AA3332" i="1"/>
  <c r="S3333" i="1"/>
  <c r="T3333" i="1"/>
  <c r="U3333" i="1"/>
  <c r="AC3333" i="1" s="true"/>
  <c r="V3333" i="1"/>
  <c r="W3333" i="1"/>
  <c r="AB3333" i="1" s="true"/>
  <c r="X3333" i="1"/>
  <c r="Y3333" i="1"/>
  <c r="AA3333" i="1"/>
  <c r="T3334" i="1"/>
  <c r="U3334" i="1"/>
  <c r="V3334" i="1"/>
  <c r="W3334" i="1"/>
  <c r="X3334" i="1"/>
  <c r="Y3334" i="1"/>
  <c r="AA3334" i="1"/>
  <c r="AB3334" i="1"/>
  <c r="T3335" i="1"/>
  <c r="U3335" i="1"/>
  <c r="S3335" i="1" s="true"/>
  <c r="V3335" i="1"/>
  <c r="W3335" i="1"/>
  <c r="AB3335" i="1" s="true"/>
  <c r="X3335" i="1"/>
  <c r="Y3335" i="1"/>
  <c r="AA3335" i="1"/>
  <c r="T3336" i="1"/>
  <c r="U3336" i="1"/>
  <c r="S3336" i="1" s="true"/>
  <c r="V3336" i="1"/>
  <c r="W3336" i="1"/>
  <c r="AB3336" i="1" s="true"/>
  <c r="X3336" i="1"/>
  <c r="Y3336" i="1"/>
  <c r="AA3336" i="1"/>
  <c r="T3337" i="1"/>
  <c r="U3337" i="1"/>
  <c r="V3337" i="1"/>
  <c r="W3337" i="1"/>
  <c r="AB3337" i="1" s="true"/>
  <c r="X3337" i="1"/>
  <c r="Y3337" i="1"/>
  <c r="AA3337" i="1"/>
  <c r="T3338" i="1"/>
  <c r="U3338" i="1"/>
  <c r="AC3338" i="1" s="true"/>
  <c r="V3338" i="1"/>
  <c r="W3338" i="1"/>
  <c r="AB3338" i="1" s="true"/>
  <c r="X3338" i="1"/>
  <c r="Y3338" i="1"/>
  <c r="AA3338" i="1"/>
  <c r="T3339" i="1"/>
  <c r="U3339" i="1"/>
  <c r="V3339" i="1"/>
  <c r="W3339" i="1"/>
  <c r="X3339" i="1"/>
  <c r="Y3339" i="1"/>
  <c r="AA3339" i="1"/>
  <c r="AB3339" i="1"/>
  <c r="T3340" i="1"/>
  <c r="U3340" i="1"/>
  <c r="AC3340" i="1" s="true"/>
  <c r="V3340" i="1"/>
  <c r="W3340" i="1"/>
  <c r="AB3340" i="1" s="true"/>
  <c r="X3340" i="1"/>
  <c r="Y3340" i="1"/>
  <c r="AA3340" i="1"/>
  <c r="T3341" i="1"/>
  <c r="U3341" i="1"/>
  <c r="S3341" i="1" s="true"/>
  <c r="V3341" i="1"/>
  <c r="W3341" i="1"/>
  <c r="X3341" i="1"/>
  <c r="Y3341" i="1"/>
  <c r="AA3341" i="1"/>
  <c r="AB3341" i="1"/>
  <c r="T3342" i="1"/>
  <c r="U3342" i="1"/>
  <c r="S3342" i="1" s="true"/>
  <c r="V3342" i="1"/>
  <c r="W3342" i="1"/>
  <c r="AB3342" i="1" s="true"/>
  <c r="X3342" i="1"/>
  <c r="Y3342" i="1"/>
  <c r="AA3342" i="1"/>
  <c r="AC3342" i="1"/>
  <c r="AD3342" i="1"/>
  <c r="T3343" i="1"/>
  <c r="U3343" i="1"/>
  <c r="V3343" i="1"/>
  <c r="W3343" i="1"/>
  <c r="AB3343" i="1" s="true"/>
  <c r="X3343" i="1"/>
  <c r="Y3343" i="1"/>
  <c r="AA3343" i="1"/>
  <c r="T3344" i="1"/>
  <c r="U3344" i="1"/>
  <c r="AC3344" i="1" s="true"/>
  <c r="V3344" i="1"/>
  <c r="W3344" i="1"/>
  <c r="AB3344" i="1" s="true"/>
  <c r="X3344" i="1"/>
  <c r="Y3344" i="1"/>
  <c r="AA3344" i="1"/>
  <c r="T3345" i="1"/>
  <c r="U3345" i="1"/>
  <c r="AC3345" i="1" s="true"/>
  <c r="V3345" i="1"/>
  <c r="W3345" i="1"/>
  <c r="AB3345" i="1" s="true"/>
  <c r="X3345" i="1"/>
  <c r="Y3345" i="1"/>
  <c r="AA3345" i="1"/>
  <c r="T3346" i="1"/>
  <c r="U3346" i="1"/>
  <c r="V3346" i="1"/>
  <c r="W3346" i="1"/>
  <c r="AB3346" i="1" s="true"/>
  <c r="X3346" i="1"/>
  <c r="Y3346" i="1"/>
  <c r="AA3346" i="1"/>
  <c r="T3347" i="1"/>
  <c r="U3347" i="1"/>
  <c r="S3347" i="1" s="true"/>
  <c r="V3347" i="1"/>
  <c r="W3347" i="1"/>
  <c r="AB3347" i="1" s="true"/>
  <c r="X3347" i="1"/>
  <c r="Y3347" i="1"/>
  <c r="AA3347" i="1"/>
  <c r="T3348" i="1"/>
  <c r="U3348" i="1"/>
  <c r="V3348" i="1"/>
  <c r="W3348" i="1"/>
  <c r="AB3348" i="1" s="true"/>
  <c r="X3348" i="1"/>
  <c r="Y3348" i="1"/>
  <c r="AA3348" i="1"/>
  <c r="T3349" i="1"/>
  <c r="U3349" i="1"/>
  <c r="V3349" i="1"/>
  <c r="W3349" i="1"/>
  <c r="AB3349" i="1" s="true"/>
  <c r="X3349" i="1"/>
  <c r="Y3349" i="1"/>
  <c r="AA3349" i="1"/>
  <c r="T3350" i="1"/>
  <c r="U3350" i="1"/>
  <c r="AC3350" i="1" s="true"/>
  <c r="V3350" i="1"/>
  <c r="W3350" i="1"/>
  <c r="X3350" i="1"/>
  <c r="Y3350" i="1"/>
  <c r="AA3350" i="1"/>
  <c r="AB3350" i="1"/>
  <c r="T3351" i="1"/>
  <c r="U3351" i="1"/>
  <c r="S3351" i="1" s="true"/>
  <c r="V3351" i="1"/>
  <c r="W3351" i="1"/>
  <c r="X3351" i="1"/>
  <c r="Y3351" i="1"/>
  <c r="AA3351" i="1"/>
  <c r="AB3351" i="1"/>
  <c r="AC3351" i="1"/>
  <c r="AD3351" i="1" s="true"/>
  <c r="T3352" i="1"/>
  <c r="U3352" i="1"/>
  <c r="AC3352" i="1" s="true"/>
  <c r="AD3352" i="1" s="true"/>
  <c r="V3352" i="1"/>
  <c r="W3352" i="1"/>
  <c r="X3352" i="1"/>
  <c r="Y3352" i="1"/>
  <c r="AA3352" i="1"/>
  <c r="AB3352" i="1"/>
  <c r="T3353" i="1"/>
  <c r="U3353" i="1"/>
  <c r="AC3353" i="1" s="true"/>
  <c r="AD3353" i="1" s="true"/>
  <c r="V3353" i="1"/>
  <c r="W3353" i="1"/>
  <c r="AB3353" i="1" s="true"/>
  <c r="X3353" i="1"/>
  <c r="Y3353" i="1"/>
  <c r="AA3353" i="1"/>
  <c r="T3354" i="1"/>
  <c r="U3354" i="1"/>
  <c r="AC3354" i="1" s="true"/>
  <c r="V3354" i="1"/>
  <c r="W3354" i="1"/>
  <c r="AB3354" i="1" s="true"/>
  <c r="X3354" i="1"/>
  <c r="Y3354" i="1"/>
  <c r="AA3354" i="1"/>
  <c r="T3355" i="1"/>
  <c r="U3355" i="1"/>
  <c r="V3355" i="1"/>
  <c r="W3355" i="1"/>
  <c r="AB3355" i="1" s="true"/>
  <c r="X3355" i="1"/>
  <c r="Y3355" i="1"/>
  <c r="AA3355" i="1"/>
  <c r="T3356" i="1"/>
  <c r="U3356" i="1"/>
  <c r="AC3356" i="1" s="true"/>
  <c r="V3356" i="1"/>
  <c r="W3356" i="1"/>
  <c r="AB3356" i="1" s="true"/>
  <c r="X3356" i="1"/>
  <c r="Y3356" i="1"/>
  <c r="AA3356" i="1"/>
  <c r="T3357" i="1"/>
  <c r="U3357" i="1"/>
  <c r="AC3357" i="1" s="true"/>
  <c r="V3357" i="1"/>
  <c r="W3357" i="1"/>
  <c r="AB3357" i="1" s="true"/>
  <c r="X3357" i="1"/>
  <c r="Y3357" i="1"/>
  <c r="AA3357" i="1"/>
  <c r="T3358" i="1"/>
  <c r="U3358" i="1"/>
  <c r="V3358" i="1"/>
  <c r="W3358" i="1"/>
  <c r="AB3358" i="1" s="true"/>
  <c r="X3358" i="1"/>
  <c r="Y3358" i="1"/>
  <c r="AA3358" i="1"/>
  <c r="T3359" i="1"/>
  <c r="U3359" i="1"/>
  <c r="S3359" i="1" s="true"/>
  <c r="V3359" i="1"/>
  <c r="W3359" i="1"/>
  <c r="X3359" i="1"/>
  <c r="Y3359" i="1"/>
  <c r="AA3359" i="1"/>
  <c r="AB3359" i="1"/>
  <c r="T3360" i="1"/>
  <c r="U3360" i="1"/>
  <c r="V3360" i="1"/>
  <c r="W3360" i="1"/>
  <c r="AB3360" i="1" s="true"/>
  <c r="X3360" i="1"/>
  <c r="Y3360" i="1"/>
  <c r="AA3360" i="1"/>
  <c r="T3361" i="1"/>
  <c r="U3361" i="1"/>
  <c r="V3361" i="1"/>
  <c r="W3361" i="1"/>
  <c r="AB3361" i="1" s="true"/>
  <c r="X3361" i="1"/>
  <c r="Y3361" i="1"/>
  <c r="AA3361" i="1"/>
  <c r="T3362" i="1"/>
  <c r="U3362" i="1"/>
  <c r="AC3362" i="1" s="true"/>
  <c r="V3362" i="1"/>
  <c r="W3362" i="1"/>
  <c r="AB3362" i="1" s="true"/>
  <c r="X3362" i="1"/>
  <c r="Y3362" i="1"/>
  <c r="AA3362" i="1"/>
  <c r="T3363" i="1"/>
  <c r="U3363" i="1"/>
  <c r="AC3363" i="1" s="true"/>
  <c r="V3363" i="1"/>
  <c r="W3363" i="1"/>
  <c r="AB3363" i="1" s="true"/>
  <c r="X3363" i="1"/>
  <c r="Y3363" i="1"/>
  <c r="AA3363" i="1"/>
  <c r="T3364" i="1"/>
  <c r="U3364" i="1"/>
  <c r="AC3364" i="1" s="true"/>
  <c r="V3364" i="1"/>
  <c r="W3364" i="1"/>
  <c r="X3364" i="1"/>
  <c r="Y3364" i="1"/>
  <c r="AA3364" i="1"/>
  <c r="AB3364" i="1"/>
  <c r="T3365" i="1"/>
  <c r="U3365" i="1"/>
  <c r="S3365" i="1" s="true"/>
  <c r="V3365" i="1"/>
  <c r="W3365" i="1"/>
  <c r="X3365" i="1"/>
  <c r="Y3365" i="1"/>
  <c r="AA3365" i="1"/>
  <c r="AB3365" i="1"/>
  <c r="AC3365" i="1"/>
  <c r="AD3365" i="1" s="true"/>
  <c r="T3366" i="1"/>
  <c r="U3366" i="1"/>
  <c r="V3366" i="1"/>
  <c r="W3366" i="1"/>
  <c r="AB3366" i="1" s="true"/>
  <c r="X3366" i="1"/>
  <c r="Y3366" i="1"/>
  <c r="AA3366" i="1"/>
  <c r="T3367" i="1"/>
  <c r="U3367" i="1"/>
  <c r="V3367" i="1"/>
  <c r="W3367" i="1"/>
  <c r="AB3367" i="1" s="true"/>
  <c r="X3367" i="1"/>
  <c r="Y3367" i="1"/>
  <c r="AA3367" i="1"/>
  <c r="T3368" i="1"/>
  <c r="U3368" i="1"/>
  <c r="AC3368" i="1" s="true"/>
  <c r="V3368" i="1"/>
  <c r="W3368" i="1"/>
  <c r="AB3368" i="1" s="true"/>
  <c r="X3368" i="1"/>
  <c r="Y3368" i="1"/>
  <c r="AA3368" i="1"/>
  <c r="T3369" i="1"/>
  <c r="U3369" i="1"/>
  <c r="V3369" i="1"/>
  <c r="W3369" i="1"/>
  <c r="AB3369" i="1" s="true"/>
  <c r="X3369" i="1"/>
  <c r="Y3369" i="1"/>
  <c r="AA3369" i="1"/>
  <c r="T3370" i="1"/>
  <c r="U3370" i="1"/>
  <c r="V3370" i="1"/>
  <c r="W3370" i="1"/>
  <c r="AB3370" i="1" s="true"/>
  <c r="X3370" i="1"/>
  <c r="Y3370" i="1"/>
  <c r="AA3370" i="1"/>
  <c r="T3371" i="1"/>
  <c r="U3371" i="1"/>
  <c r="S3371" i="1" s="true"/>
  <c r="V3371" i="1"/>
  <c r="W3371" i="1"/>
  <c r="X3371" i="1"/>
  <c r="Y3371" i="1"/>
  <c r="AA3371" i="1"/>
  <c r="AB3371" i="1"/>
  <c r="T3372" i="1"/>
  <c r="U3372" i="1"/>
  <c r="S3372" i="1" s="true"/>
  <c r="V3372" i="1"/>
  <c r="W3372" i="1"/>
  <c r="AB3372" i="1" s="true"/>
  <c r="X3372" i="1"/>
  <c r="Y3372" i="1"/>
  <c r="AA3372" i="1"/>
  <c r="T3373" i="1"/>
  <c r="U3373" i="1"/>
  <c r="S3373" i="1" s="true"/>
  <c r="V3373" i="1"/>
  <c r="W3373" i="1"/>
  <c r="AB3373" i="1" s="true"/>
  <c r="X3373" i="1"/>
  <c r="Y3373" i="1"/>
  <c r="AA3373" i="1"/>
  <c r="AC3373" i="1"/>
  <c r="T3374" i="1"/>
  <c r="U3374" i="1"/>
  <c r="AC3374" i="1" s="true"/>
  <c r="V3374" i="1"/>
  <c r="W3374" i="1"/>
  <c r="AB3374" i="1" s="true"/>
  <c r="X3374" i="1"/>
  <c r="Y3374" i="1"/>
  <c r="AA3374" i="1"/>
  <c r="T3375" i="1"/>
  <c r="U3375" i="1"/>
  <c r="AC3375" i="1" s="true"/>
  <c r="V3375" i="1"/>
  <c r="W3375" i="1"/>
  <c r="AB3375" i="1" s="true"/>
  <c r="X3375" i="1"/>
  <c r="Y3375" i="1"/>
  <c r="AA3375" i="1"/>
  <c r="T3376" i="1"/>
  <c r="U3376" i="1"/>
  <c r="AC3376" i="1" s="true"/>
  <c r="V3376" i="1"/>
  <c r="W3376" i="1"/>
  <c r="X3376" i="1"/>
  <c r="Y3376" i="1"/>
  <c r="AA3376" i="1"/>
  <c r="AB3376" i="1"/>
  <c r="T3377" i="1"/>
  <c r="U3377" i="1"/>
  <c r="AC3377" i="1" s="true"/>
  <c r="V3377" i="1"/>
  <c r="W3377" i="1"/>
  <c r="X3377" i="1"/>
  <c r="Y3377" i="1"/>
  <c r="AA3377" i="1"/>
  <c r="AB3377" i="1"/>
  <c r="T3378" i="1"/>
  <c r="U3378" i="1"/>
  <c r="AC3378" i="1" s="true"/>
  <c r="V3378" i="1"/>
  <c r="W3378" i="1"/>
  <c r="AB3378" i="1" s="true"/>
  <c r="X3378" i="1"/>
  <c r="Y3378" i="1"/>
  <c r="AA3378" i="1"/>
  <c r="T3379" i="1"/>
  <c r="U3379" i="1"/>
  <c r="V3379" i="1"/>
  <c r="W3379" i="1"/>
  <c r="AB3379" i="1" s="true"/>
  <c r="X3379" i="1"/>
  <c r="Y3379" i="1"/>
  <c r="AA3379" i="1"/>
  <c r="S3380" i="1"/>
  <c r="T3380" i="1"/>
  <c r="U3380" i="1"/>
  <c r="AC3380" i="1" s="true"/>
  <c r="V3380" i="1"/>
  <c r="W3380" i="1"/>
  <c r="AB3380" i="1" s="true"/>
  <c r="X3380" i="1"/>
  <c r="Y3380" i="1"/>
  <c r="AA3380" i="1"/>
  <c r="T3381" i="1"/>
  <c r="U3381" i="1"/>
  <c r="AC3381" i="1" s="true"/>
  <c r="V3381" i="1"/>
  <c r="W3381" i="1"/>
  <c r="AB3381" i="1" s="true"/>
  <c r="X3381" i="1"/>
  <c r="Y3381" i="1"/>
  <c r="AA3381" i="1"/>
  <c r="T3382" i="1"/>
  <c r="U3382" i="1"/>
  <c r="V3382" i="1"/>
  <c r="W3382" i="1"/>
  <c r="X3382" i="1"/>
  <c r="Y3382" i="1"/>
  <c r="AA3382" i="1"/>
  <c r="AB3382" i="1"/>
  <c r="T3383" i="1"/>
  <c r="U3383" i="1"/>
  <c r="S3383" i="1" s="true"/>
  <c r="V3383" i="1"/>
  <c r="W3383" i="1"/>
  <c r="AB3383" i="1" s="true"/>
  <c r="X3383" i="1"/>
  <c r="Y3383" i="1"/>
  <c r="AA3383" i="1"/>
  <c r="T3384" i="1"/>
  <c r="U3384" i="1"/>
  <c r="S3384" i="1" s="true"/>
  <c r="V3384" i="1"/>
  <c r="W3384" i="1"/>
  <c r="AB3384" i="1" s="true"/>
  <c r="X3384" i="1"/>
  <c r="Y3384" i="1"/>
  <c r="AA3384" i="1"/>
  <c r="T3385" i="1"/>
  <c r="U3385" i="1"/>
  <c r="V3385" i="1"/>
  <c r="W3385" i="1"/>
  <c r="AB3385" i="1" s="true"/>
  <c r="X3385" i="1"/>
  <c r="Y3385" i="1"/>
  <c r="AA3385" i="1"/>
  <c r="T3386" i="1"/>
  <c r="U3386" i="1"/>
  <c r="V3386" i="1"/>
  <c r="W3386" i="1"/>
  <c r="AB3386" i="1" s="true"/>
  <c r="X3386" i="1"/>
  <c r="Y3386" i="1"/>
  <c r="AA3386" i="1"/>
  <c r="T3387" i="1"/>
  <c r="U3387" i="1"/>
  <c r="AC3387" i="1" s="true"/>
  <c r="V3387" i="1"/>
  <c r="W3387" i="1"/>
  <c r="X3387" i="1"/>
  <c r="Y3387" i="1"/>
  <c r="AA3387" i="1"/>
  <c r="AB3387" i="1"/>
  <c r="T3388" i="1"/>
  <c r="U3388" i="1"/>
  <c r="AC3388" i="1" s="true"/>
  <c r="V3388" i="1"/>
  <c r="W3388" i="1"/>
  <c r="AB3388" i="1" s="true"/>
  <c r="X3388" i="1"/>
  <c r="Y3388" i="1"/>
  <c r="AA3388" i="1"/>
  <c r="T3389" i="1"/>
  <c r="U3389" i="1"/>
  <c r="S3389" i="1" s="true"/>
  <c r="V3389" i="1"/>
  <c r="W3389" i="1"/>
  <c r="AB3389" i="1" s="true"/>
  <c r="X3389" i="1"/>
  <c r="Y3389" i="1"/>
  <c r="AA3389" i="1"/>
  <c r="T3390" i="1"/>
  <c r="U3390" i="1"/>
  <c r="S3390" i="1" s="true"/>
  <c r="V3390" i="1"/>
  <c r="W3390" i="1"/>
  <c r="AB3390" i="1" s="true"/>
  <c r="X3390" i="1"/>
  <c r="Y3390" i="1"/>
  <c r="AA3390" i="1"/>
  <c r="AC3390" i="1"/>
  <c r="AD3390" i="1" s="true"/>
  <c r="T3391" i="1"/>
  <c r="U3391" i="1"/>
  <c r="V3391" i="1"/>
  <c r="W3391" i="1"/>
  <c r="AB3391" i="1" s="true"/>
  <c r="X3391" i="1"/>
  <c r="Y3391" i="1"/>
  <c r="AA3391" i="1"/>
  <c r="T3392" i="1"/>
  <c r="U3392" i="1"/>
  <c r="V3392" i="1"/>
  <c r="W3392" i="1"/>
  <c r="AB3392" i="1" s="true"/>
  <c r="X3392" i="1"/>
  <c r="Y3392" i="1"/>
  <c r="AA3392" i="1"/>
  <c r="T3393" i="1"/>
  <c r="U3393" i="1"/>
  <c r="AC3393" i="1" s="true"/>
  <c r="V3393" i="1"/>
  <c r="W3393" i="1"/>
  <c r="AB3393" i="1" s="true"/>
  <c r="X3393" i="1"/>
  <c r="Y3393" i="1"/>
  <c r="AA3393" i="1"/>
  <c r="T3394" i="1"/>
  <c r="U3394" i="1"/>
  <c r="V3394" i="1"/>
  <c r="W3394" i="1"/>
  <c r="AB3394" i="1" s="true"/>
  <c r="X3394" i="1"/>
  <c r="Y3394" i="1"/>
  <c r="AA3394" i="1"/>
  <c r="T3395" i="1"/>
  <c r="U3395" i="1"/>
  <c r="S3395" i="1" s="true"/>
  <c r="V3395" i="1"/>
  <c r="W3395" i="1"/>
  <c r="AB3395" i="1" s="true"/>
  <c r="X3395" i="1"/>
  <c r="Y3395" i="1"/>
  <c r="AA3395" i="1"/>
  <c r="T3396" i="1"/>
  <c r="U3396" i="1"/>
  <c r="V3396" i="1"/>
  <c r="W3396" i="1"/>
  <c r="X3396" i="1"/>
  <c r="Y3396" i="1"/>
  <c r="AA3396" i="1"/>
  <c r="AB3396" i="1"/>
  <c r="T3397" i="1"/>
  <c r="U3397" i="1"/>
  <c r="AC3397" i="1" s="true"/>
  <c r="AD3397" i="1" s="true"/>
  <c r="V3397" i="1"/>
  <c r="W3397" i="1"/>
  <c r="AB3397" i="1" s="true"/>
  <c r="X3397" i="1"/>
  <c r="Y3397" i="1"/>
  <c r="AA3397" i="1"/>
  <c r="T3398" i="1"/>
  <c r="U3398" i="1"/>
  <c r="AC3398" i="1" s="true"/>
  <c r="V3398" i="1"/>
  <c r="W3398" i="1"/>
  <c r="AB3398" i="1" s="true"/>
  <c r="X3398" i="1"/>
  <c r="Y3398" i="1"/>
  <c r="AA3398" i="1"/>
  <c r="T3399" i="1"/>
  <c r="U3399" i="1"/>
  <c r="S3399" i="1" s="true"/>
  <c r="V3399" i="1"/>
  <c r="W3399" i="1"/>
  <c r="X3399" i="1"/>
  <c r="Y3399" i="1"/>
  <c r="AA3399" i="1"/>
  <c r="AB3399" i="1"/>
  <c r="AC3399" i="1"/>
  <c r="AD3399" i="1" s="true"/>
  <c r="T3400" i="1"/>
  <c r="U3400" i="1"/>
  <c r="AC3400" i="1" s="true"/>
  <c r="V3400" i="1"/>
  <c r="W3400" i="1"/>
  <c r="X3400" i="1"/>
  <c r="Y3400" i="1"/>
  <c r="AA3400" i="1"/>
  <c r="AB3400" i="1"/>
  <c r="T3401" i="1"/>
  <c r="U3401" i="1"/>
  <c r="AC3401" i="1" s="true"/>
  <c r="V3401" i="1"/>
  <c r="W3401" i="1"/>
  <c r="AB3401" i="1" s="true"/>
  <c r="X3401" i="1"/>
  <c r="Y3401" i="1"/>
  <c r="AA3401" i="1"/>
  <c r="T3402" i="1"/>
  <c r="U3402" i="1"/>
  <c r="AC3402" i="1" s="true"/>
  <c r="V3402" i="1"/>
  <c r="W3402" i="1"/>
  <c r="AB3402" i="1" s="true"/>
  <c r="X3402" i="1"/>
  <c r="Y3402" i="1"/>
  <c r="AA3402" i="1"/>
  <c r="T3403" i="1"/>
  <c r="U3403" i="1"/>
  <c r="V3403" i="1"/>
  <c r="W3403" i="1"/>
  <c r="AB3403" i="1" s="true"/>
  <c r="X3403" i="1"/>
  <c r="Y3403" i="1"/>
  <c r="AA3403" i="1"/>
  <c r="T3404" i="1"/>
  <c r="U3404" i="1"/>
  <c r="V3404" i="1"/>
  <c r="W3404" i="1"/>
  <c r="AB3404" i="1" s="true"/>
  <c r="X3404" i="1"/>
  <c r="Y3404" i="1"/>
  <c r="AA3404" i="1"/>
  <c r="T3405" i="1"/>
  <c r="U3405" i="1"/>
  <c r="AC3405" i="1" s="true"/>
  <c r="V3405" i="1"/>
  <c r="W3405" i="1"/>
  <c r="AB3405" i="1" s="true"/>
  <c r="X3405" i="1"/>
  <c r="Y3405" i="1"/>
  <c r="AA3405" i="1"/>
  <c r="T3406" i="1"/>
  <c r="U3406" i="1"/>
  <c r="V3406" i="1"/>
  <c r="W3406" i="1"/>
  <c r="AB3406" i="1" s="true"/>
  <c r="X3406" i="1"/>
  <c r="Y3406" i="1"/>
  <c r="AA3406" i="1"/>
  <c r="T3407" i="1"/>
  <c r="U3407" i="1"/>
  <c r="S3407" i="1" s="true"/>
  <c r="V3407" i="1"/>
  <c r="W3407" i="1"/>
  <c r="AB3407" i="1" s="true"/>
  <c r="X3407" i="1"/>
  <c r="Y3407" i="1"/>
  <c r="AA3407" i="1"/>
  <c r="T3408" i="1"/>
  <c r="U3408" i="1"/>
  <c r="S3408" i="1" s="true"/>
  <c r="V3408" i="1"/>
  <c r="W3408" i="1"/>
  <c r="AB3408" i="1" s="true"/>
  <c r="X3408" i="1"/>
  <c r="Y3408" i="1"/>
  <c r="AA3408" i="1"/>
  <c r="AC3408" i="1"/>
  <c r="T3409" i="1"/>
  <c r="U3409" i="1"/>
  <c r="V3409" i="1"/>
  <c r="W3409" i="1"/>
  <c r="AB3409" i="1" s="true"/>
  <c r="X3409" i="1"/>
  <c r="Y3409" i="1"/>
  <c r="AA3409" i="1"/>
  <c r="T3410" i="1"/>
  <c r="U3410" i="1"/>
  <c r="AC3410" i="1" s="true"/>
  <c r="V3410" i="1"/>
  <c r="W3410" i="1"/>
  <c r="AB3410" i="1" s="true"/>
  <c r="X3410" i="1"/>
  <c r="Y3410" i="1"/>
  <c r="AA3410" i="1"/>
  <c r="T3411" i="1"/>
  <c r="U3411" i="1"/>
  <c r="AC3411" i="1" s="true"/>
  <c r="V3411" i="1"/>
  <c r="W3411" i="1"/>
  <c r="X3411" i="1"/>
  <c r="Y3411" i="1"/>
  <c r="AA3411" i="1"/>
  <c r="AB3411" i="1"/>
  <c r="T3412" i="1"/>
  <c r="U3412" i="1"/>
  <c r="AC3412" i="1" s="true"/>
  <c r="V3412" i="1"/>
  <c r="W3412" i="1"/>
  <c r="AB3412" i="1" s="true"/>
  <c r="X3412" i="1"/>
  <c r="Y3412" i="1"/>
  <c r="AA3412" i="1"/>
  <c r="T3413" i="1"/>
  <c r="U3413" i="1"/>
  <c r="S3413" i="1" s="true"/>
  <c r="V3413" i="1"/>
  <c r="W3413" i="1"/>
  <c r="X3413" i="1"/>
  <c r="Y3413" i="1"/>
  <c r="AA3413" i="1"/>
  <c r="AB3413" i="1"/>
  <c r="AC3413" i="1"/>
  <c r="T3414" i="1"/>
  <c r="U3414" i="1"/>
  <c r="V3414" i="1"/>
  <c r="W3414" i="1"/>
  <c r="AB3414" i="1" s="true"/>
  <c r="X3414" i="1"/>
  <c r="Y3414" i="1"/>
  <c r="AA3414" i="1"/>
  <c r="T3415" i="1"/>
  <c r="U3415" i="1"/>
  <c r="V3415" i="1"/>
  <c r="W3415" i="1"/>
  <c r="AB3415" i="1" s="true"/>
  <c r="X3415" i="1"/>
  <c r="Y3415" i="1"/>
  <c r="AA3415" i="1"/>
  <c r="T3416" i="1"/>
  <c r="U3416" i="1"/>
  <c r="AC3416" i="1" s="true"/>
  <c r="V3416" i="1"/>
  <c r="W3416" i="1"/>
  <c r="AB3416" i="1" s="true"/>
  <c r="X3416" i="1"/>
  <c r="Y3416" i="1"/>
  <c r="AA3416" i="1"/>
  <c r="T3417" i="1"/>
  <c r="U3417" i="1"/>
  <c r="AC3417" i="1" s="true"/>
  <c r="V3417" i="1"/>
  <c r="W3417" i="1"/>
  <c r="AB3417" i="1" s="true"/>
  <c r="X3417" i="1"/>
  <c r="Y3417" i="1"/>
  <c r="AA3417" i="1"/>
  <c r="T3418" i="1"/>
  <c r="U3418" i="1"/>
  <c r="V3418" i="1"/>
  <c r="W3418" i="1"/>
  <c r="AB3418" i="1" s="true"/>
  <c r="X3418" i="1"/>
  <c r="Y3418" i="1"/>
  <c r="AA3418" i="1"/>
  <c r="T3419" i="1"/>
  <c r="U3419" i="1"/>
  <c r="S3419" i="1" s="true"/>
  <c r="V3419" i="1"/>
  <c r="W3419" i="1"/>
  <c r="X3419" i="1"/>
  <c r="Y3419" i="1"/>
  <c r="AA3419" i="1"/>
  <c r="AB3419" i="1"/>
  <c r="T3420" i="1"/>
  <c r="U3420" i="1"/>
  <c r="V3420" i="1"/>
  <c r="W3420" i="1"/>
  <c r="AB3420" i="1" s="true"/>
  <c r="X3420" i="1"/>
  <c r="Y3420" i="1"/>
  <c r="AA3420" i="1"/>
  <c r="T3421" i="1"/>
  <c r="U3421" i="1"/>
  <c r="S3421" i="1" s="true"/>
  <c r="V3421" i="1"/>
  <c r="W3421" i="1"/>
  <c r="AB3421" i="1" s="true"/>
  <c r="X3421" i="1"/>
  <c r="Y3421" i="1"/>
  <c r="AA3421" i="1"/>
  <c r="AC3421" i="1"/>
  <c r="T3422" i="1"/>
  <c r="U3422" i="1"/>
  <c r="AC3422" i="1" s="true"/>
  <c r="V3422" i="1"/>
  <c r="W3422" i="1"/>
  <c r="AB3422" i="1" s="true"/>
  <c r="X3422" i="1"/>
  <c r="Y3422" i="1"/>
  <c r="AA3422" i="1"/>
  <c r="T3423" i="1"/>
  <c r="U3423" i="1"/>
  <c r="V3423" i="1"/>
  <c r="W3423" i="1"/>
  <c r="AB3423" i="1" s="true"/>
  <c r="X3423" i="1"/>
  <c r="Y3423" i="1"/>
  <c r="AA3423" i="1"/>
  <c r="T3424" i="1"/>
  <c r="U3424" i="1"/>
  <c r="AC3424" i="1" s="true"/>
  <c r="V3424" i="1"/>
  <c r="W3424" i="1"/>
  <c r="X3424" i="1"/>
  <c r="Y3424" i="1"/>
  <c r="AA3424" i="1"/>
  <c r="AB3424" i="1"/>
  <c r="T3425" i="1"/>
  <c r="U3425" i="1"/>
  <c r="AC3425" i="1" s="true"/>
  <c r="V3425" i="1"/>
  <c r="W3425" i="1"/>
  <c r="X3425" i="1"/>
  <c r="Y3425" i="1"/>
  <c r="AA3425" i="1"/>
  <c r="AB3425" i="1"/>
  <c r="T3426" i="1"/>
  <c r="U3426" i="1"/>
  <c r="V3426" i="1"/>
  <c r="W3426" i="1"/>
  <c r="AB3426" i="1" s="true"/>
  <c r="X3426" i="1"/>
  <c r="Y3426" i="1"/>
  <c r="AA3426" i="1"/>
  <c r="T3427" i="1"/>
  <c r="U3427" i="1"/>
  <c r="V3427" i="1"/>
  <c r="W3427" i="1"/>
  <c r="AB3427" i="1" s="true"/>
  <c r="X3427" i="1"/>
  <c r="Y3427" i="1"/>
  <c r="AA3427" i="1"/>
  <c r="S3428" i="1"/>
  <c r="T3428" i="1"/>
  <c r="U3428" i="1"/>
  <c r="AC3428" i="1" s="true"/>
  <c r="V3428" i="1"/>
  <c r="W3428" i="1"/>
  <c r="AB3428" i="1" s="true"/>
  <c r="X3428" i="1"/>
  <c r="Y3428" i="1"/>
  <c r="AA3428" i="1"/>
  <c r="T3429" i="1"/>
  <c r="U3429" i="1"/>
  <c r="V3429" i="1"/>
  <c r="W3429" i="1"/>
  <c r="AB3429" i="1" s="true"/>
  <c r="X3429" i="1"/>
  <c r="Y3429" i="1"/>
  <c r="AA3429" i="1"/>
  <c r="T3430" i="1"/>
  <c r="U3430" i="1"/>
  <c r="V3430" i="1"/>
  <c r="W3430" i="1"/>
  <c r="X3430" i="1"/>
  <c r="Y3430" i="1"/>
  <c r="AA3430" i="1"/>
  <c r="AB3430" i="1"/>
  <c r="T3431" i="1"/>
  <c r="U3431" i="1"/>
  <c r="S3431" i="1" s="true"/>
  <c r="V3431" i="1"/>
  <c r="W3431" i="1"/>
  <c r="X3431" i="1"/>
  <c r="Y3431" i="1"/>
  <c r="AA3431" i="1"/>
  <c r="AB3431" i="1"/>
  <c r="T3432" i="1"/>
  <c r="U3432" i="1"/>
  <c r="S3432" i="1" s="true"/>
  <c r="V3432" i="1"/>
  <c r="W3432" i="1"/>
  <c r="AB3432" i="1" s="true"/>
  <c r="X3432" i="1"/>
  <c r="Y3432" i="1"/>
  <c r="AA3432" i="1"/>
  <c r="T3433" i="1"/>
  <c r="U3433" i="1"/>
  <c r="S3433" i="1" s="true"/>
  <c r="V3433" i="1"/>
  <c r="W3433" i="1"/>
  <c r="AB3433" i="1" s="true"/>
  <c r="X3433" i="1"/>
  <c r="Y3433" i="1"/>
  <c r="AA3433" i="1"/>
  <c r="AC3433" i="1"/>
  <c r="T3434" i="1"/>
  <c r="U3434" i="1"/>
  <c r="AC3434" i="1" s="true"/>
  <c r="AD3434" i="1" s="true"/>
  <c r="V3434" i="1"/>
  <c r="W3434" i="1"/>
  <c r="X3434" i="1"/>
  <c r="Y3434" i="1"/>
  <c r="AA3434" i="1"/>
  <c r="AB3434" i="1"/>
  <c r="T3435" i="1"/>
  <c r="U3435" i="1"/>
  <c r="AC3435" i="1" s="true"/>
  <c r="V3435" i="1"/>
  <c r="W3435" i="1"/>
  <c r="AB3435" i="1" s="true"/>
  <c r="X3435" i="1"/>
  <c r="Y3435" i="1"/>
  <c r="AA3435" i="1"/>
  <c r="T3436" i="1"/>
  <c r="U3436" i="1"/>
  <c r="AC3436" i="1" s="true"/>
  <c r="V3436" i="1"/>
  <c r="W3436" i="1"/>
  <c r="AB3436" i="1" s="true"/>
  <c r="X3436" i="1"/>
  <c r="Y3436" i="1"/>
  <c r="AA3436" i="1"/>
  <c r="T3437" i="1"/>
  <c r="U3437" i="1"/>
  <c r="V3437" i="1"/>
  <c r="W3437" i="1"/>
  <c r="X3437" i="1"/>
  <c r="Y3437" i="1"/>
  <c r="AA3437" i="1"/>
  <c r="AB3437" i="1"/>
  <c r="T3438" i="1"/>
  <c r="U3438" i="1"/>
  <c r="V3438" i="1"/>
  <c r="W3438" i="1"/>
  <c r="AB3438" i="1" s="true"/>
  <c r="X3438" i="1"/>
  <c r="Y3438" i="1"/>
  <c r="AA3438" i="1"/>
  <c r="T3439" i="1"/>
  <c r="U3439" i="1"/>
  <c r="V3439" i="1"/>
  <c r="W3439" i="1"/>
  <c r="AB3439" i="1" s="true"/>
  <c r="X3439" i="1"/>
  <c r="Y3439" i="1"/>
  <c r="AA3439" i="1"/>
  <c r="T3440" i="1"/>
  <c r="U3440" i="1"/>
  <c r="V3440" i="1"/>
  <c r="W3440" i="1"/>
  <c r="AB3440" i="1" s="true"/>
  <c r="X3440" i="1"/>
  <c r="Y3440" i="1"/>
  <c r="AA3440" i="1"/>
  <c r="T3441" i="1"/>
  <c r="U3441" i="1"/>
  <c r="AC3441" i="1" s="true"/>
  <c r="V3441" i="1"/>
  <c r="W3441" i="1"/>
  <c r="AB3441" i="1" s="true"/>
  <c r="X3441" i="1"/>
  <c r="Y3441" i="1"/>
  <c r="AA3441" i="1"/>
  <c r="T3442" i="1"/>
  <c r="U3442" i="1"/>
  <c r="V3442" i="1"/>
  <c r="W3442" i="1"/>
  <c r="AB3442" i="1" s="true"/>
  <c r="X3442" i="1"/>
  <c r="Y3442" i="1"/>
  <c r="AA3442" i="1"/>
  <c r="T3443" i="1"/>
  <c r="U3443" i="1"/>
  <c r="S3443" i="1" s="true"/>
  <c r="V3443" i="1"/>
  <c r="W3443" i="1"/>
  <c r="AB3443" i="1" s="true"/>
  <c r="X3443" i="1"/>
  <c r="Y3443" i="1"/>
  <c r="AA3443" i="1"/>
  <c r="T3444" i="1"/>
  <c r="U3444" i="1"/>
  <c r="S3444" i="1" s="true"/>
  <c r="V3444" i="1"/>
  <c r="W3444" i="1"/>
  <c r="X3444" i="1"/>
  <c r="Y3444" i="1"/>
  <c r="AA3444" i="1"/>
  <c r="AB3444" i="1"/>
  <c r="AC3444" i="1"/>
  <c r="AD3444" i="1" s="true"/>
  <c r="T3445" i="1"/>
  <c r="U3445" i="1"/>
  <c r="S3445" i="1" s="true"/>
  <c r="V3445" i="1"/>
  <c r="W3445" i="1"/>
  <c r="AB3445" i="1" s="true"/>
  <c r="X3445" i="1"/>
  <c r="Y3445" i="1"/>
  <c r="AA3445" i="1"/>
  <c r="AC3445" i="1"/>
  <c r="AD3445" i="1" s="true"/>
  <c r="S3446" i="1"/>
  <c r="T3446" i="1"/>
  <c r="U3446" i="1"/>
  <c r="AC3446" i="1" s="true"/>
  <c r="V3446" i="1"/>
  <c r="W3446" i="1"/>
  <c r="X3446" i="1"/>
  <c r="Y3446" i="1"/>
  <c r="AA3446" i="1"/>
  <c r="AB3446" i="1"/>
  <c r="AD3446" i="1"/>
  <c r="T3447" i="1"/>
  <c r="U3447" i="1"/>
  <c r="AC3447" i="1" s="true"/>
  <c r="AD3447" i="1" s="true"/>
  <c r="V3447" i="1"/>
  <c r="W3447" i="1"/>
  <c r="X3447" i="1"/>
  <c r="Y3447" i="1"/>
  <c r="AA3447" i="1"/>
  <c r="AB3447" i="1"/>
  <c r="T3448" i="1"/>
  <c r="U3448" i="1"/>
  <c r="AC3448" i="1" s="true"/>
  <c r="AD3448" i="1" s="true"/>
  <c r="V3448" i="1"/>
  <c r="W3448" i="1"/>
  <c r="AB3448" i="1" s="true"/>
  <c r="X3448" i="1"/>
  <c r="Y3448" i="1"/>
  <c r="AA3448" i="1"/>
  <c r="T3449" i="1"/>
  <c r="U3449" i="1"/>
  <c r="AC3449" i="1" s="true"/>
  <c r="V3449" i="1"/>
  <c r="W3449" i="1"/>
  <c r="X3449" i="1"/>
  <c r="Y3449" i="1"/>
  <c r="AA3449" i="1"/>
  <c r="AB3449" i="1"/>
  <c r="S3450" i="1"/>
  <c r="T3450" i="1"/>
  <c r="U3450" i="1"/>
  <c r="AC3450" i="1" s="true"/>
  <c r="V3450" i="1"/>
  <c r="W3450" i="1"/>
  <c r="AB3450" i="1" s="true"/>
  <c r="X3450" i="1"/>
  <c r="Y3450" i="1"/>
  <c r="AA3450" i="1"/>
  <c r="T3451" i="1"/>
  <c r="U3451" i="1"/>
  <c r="V3451" i="1"/>
  <c r="W3451" i="1"/>
  <c r="AB3451" i="1" s="true"/>
  <c r="X3451" i="1"/>
  <c r="Y3451" i="1"/>
  <c r="AA3451" i="1"/>
  <c r="S3452" i="1"/>
  <c r="T3452" i="1"/>
  <c r="U3452" i="1"/>
  <c r="AC3452" i="1" s="true"/>
  <c r="V3452" i="1"/>
  <c r="W3452" i="1"/>
  <c r="AB3452" i="1" s="true"/>
  <c r="X3452" i="1"/>
  <c r="Y3452" i="1"/>
  <c r="AA3452" i="1"/>
  <c r="S3453" i="1"/>
  <c r="T3453" i="1"/>
  <c r="U3453" i="1"/>
  <c r="AC3453" i="1" s="true"/>
  <c r="V3453" i="1"/>
  <c r="W3453" i="1"/>
  <c r="AB3453" i="1" s="true"/>
  <c r="X3453" i="1"/>
  <c r="Y3453" i="1"/>
  <c r="AA3453" i="1"/>
  <c r="T3454" i="1"/>
  <c r="U3454" i="1"/>
  <c r="V3454" i="1"/>
  <c r="W3454" i="1"/>
  <c r="AB3454" i="1" s="true"/>
  <c r="X3454" i="1"/>
  <c r="Y3454" i="1"/>
  <c r="AA3454" i="1"/>
  <c r="T3455" i="1"/>
  <c r="U3455" i="1"/>
  <c r="S3455" i="1" s="true"/>
  <c r="V3455" i="1"/>
  <c r="W3455" i="1"/>
  <c r="X3455" i="1"/>
  <c r="Y3455" i="1"/>
  <c r="AA3455" i="1"/>
  <c r="AB3455" i="1"/>
  <c r="T3456" i="1"/>
  <c r="U3456" i="1"/>
  <c r="V3456" i="1"/>
  <c r="W3456" i="1"/>
  <c r="AB3456" i="1" s="true"/>
  <c r="X3456" i="1"/>
  <c r="Y3456" i="1"/>
  <c r="AA3456" i="1"/>
  <c r="T3457" i="1"/>
  <c r="U3457" i="1"/>
  <c r="V3457" i="1"/>
  <c r="W3457" i="1"/>
  <c r="AB3457" i="1" s="true"/>
  <c r="X3457" i="1"/>
  <c r="Y3457" i="1"/>
  <c r="AA3457" i="1"/>
  <c r="T3458" i="1"/>
  <c r="U3458" i="1"/>
  <c r="AC3458" i="1" s="true"/>
  <c r="V3458" i="1"/>
  <c r="W3458" i="1"/>
  <c r="AB3458" i="1" s="true"/>
  <c r="X3458" i="1"/>
  <c r="Y3458" i="1"/>
  <c r="AA3458" i="1"/>
  <c r="T3459" i="1"/>
  <c r="U3459" i="1"/>
  <c r="AC3459" i="1" s="true"/>
  <c r="V3459" i="1"/>
  <c r="W3459" i="1"/>
  <c r="AB3459" i="1" s="true"/>
  <c r="X3459" i="1"/>
  <c r="Y3459" i="1"/>
  <c r="AA3459" i="1"/>
  <c r="T3460" i="1"/>
  <c r="U3460" i="1"/>
  <c r="AC3460" i="1" s="true"/>
  <c r="V3460" i="1"/>
  <c r="W3460" i="1"/>
  <c r="X3460" i="1"/>
  <c r="Y3460" i="1"/>
  <c r="AA3460" i="1"/>
  <c r="AB3460" i="1"/>
  <c r="AD3460" i="1"/>
  <c r="T3461" i="1"/>
  <c r="U3461" i="1"/>
  <c r="S3461" i="1" s="true"/>
  <c r="V3461" i="1"/>
  <c r="W3461" i="1"/>
  <c r="X3461" i="1"/>
  <c r="Y3461" i="1"/>
  <c r="AA3461" i="1"/>
  <c r="AB3461" i="1"/>
  <c r="AC3461" i="1"/>
  <c r="AD3461" i="1" s="true"/>
  <c r="T3462" i="1"/>
  <c r="U3462" i="1"/>
  <c r="V3462" i="1"/>
  <c r="W3462" i="1"/>
  <c r="AB3462" i="1" s="true"/>
  <c r="X3462" i="1"/>
  <c r="Y3462" i="1"/>
  <c r="AA3462" i="1"/>
  <c r="T3463" i="1"/>
  <c r="U3463" i="1"/>
  <c r="V3463" i="1"/>
  <c r="W3463" i="1"/>
  <c r="AB3463" i="1" s="true"/>
  <c r="X3463" i="1"/>
  <c r="Y3463" i="1"/>
  <c r="AA3463" i="1"/>
  <c r="S3464" i="1"/>
  <c r="T3464" i="1"/>
  <c r="U3464" i="1"/>
  <c r="AC3464" i="1" s="true"/>
  <c r="V3464" i="1"/>
  <c r="W3464" i="1"/>
  <c r="AB3464" i="1" s="true"/>
  <c r="X3464" i="1"/>
  <c r="Y3464" i="1"/>
  <c r="AA3464" i="1"/>
  <c r="T3465" i="1"/>
  <c r="U3465" i="1"/>
  <c r="AC3465" i="1" s="true"/>
  <c r="V3465" i="1"/>
  <c r="W3465" i="1"/>
  <c r="AB3465" i="1" s="true"/>
  <c r="X3465" i="1"/>
  <c r="Y3465" i="1"/>
  <c r="AA3465" i="1"/>
  <c r="T3466" i="1"/>
  <c r="U3466" i="1"/>
  <c r="V3466" i="1"/>
  <c r="W3466" i="1"/>
  <c r="AB3466" i="1" s="true"/>
  <c r="X3466" i="1"/>
  <c r="Y3466" i="1"/>
  <c r="AA3466" i="1"/>
  <c r="T3467" i="1"/>
  <c r="U3467" i="1"/>
  <c r="S3467" i="1" s="true"/>
  <c r="V3467" i="1"/>
  <c r="W3467" i="1"/>
  <c r="AB3467" i="1" s="true"/>
  <c r="X3467" i="1"/>
  <c r="Y3467" i="1"/>
  <c r="AA3467" i="1"/>
  <c r="T3468" i="1"/>
  <c r="U3468" i="1"/>
  <c r="V3468" i="1"/>
  <c r="W3468" i="1"/>
  <c r="AB3468" i="1" s="true"/>
  <c r="X3468" i="1"/>
  <c r="Y3468" i="1"/>
  <c r="AA3468" i="1"/>
  <c r="S3469" i="1"/>
  <c r="T3469" i="1"/>
  <c r="U3469" i="1"/>
  <c r="V3469" i="1"/>
  <c r="W3469" i="1"/>
  <c r="AB3469" i="1" s="true"/>
  <c r="X3469" i="1"/>
  <c r="Y3469" i="1"/>
  <c r="AA3469" i="1"/>
  <c r="AC3469" i="1"/>
  <c r="T3470" i="1"/>
  <c r="U3470" i="1"/>
  <c r="S3470" i="1" s="true"/>
  <c r="V3470" i="1"/>
  <c r="W3470" i="1"/>
  <c r="AB3470" i="1" s="true"/>
  <c r="X3470" i="1"/>
  <c r="Y3470" i="1"/>
  <c r="AA3470" i="1"/>
  <c r="T3471" i="1"/>
  <c r="U3471" i="1"/>
  <c r="AC3471" i="1" s="true"/>
  <c r="V3471" i="1"/>
  <c r="W3471" i="1"/>
  <c r="X3471" i="1"/>
  <c r="Y3471" i="1"/>
  <c r="AA3471" i="1"/>
  <c r="AB3471" i="1"/>
  <c r="T3472" i="1"/>
  <c r="U3472" i="1"/>
  <c r="AC3472" i="1" s="true"/>
  <c r="V3472" i="1"/>
  <c r="W3472" i="1"/>
  <c r="X3472" i="1"/>
  <c r="Y3472" i="1"/>
  <c r="AA3472" i="1"/>
  <c r="AB3472" i="1"/>
  <c r="T3473" i="1"/>
  <c r="U3473" i="1"/>
  <c r="AC3473" i="1" s="true"/>
  <c r="AD3473" i="1" s="true"/>
  <c r="V3473" i="1"/>
  <c r="W3473" i="1"/>
  <c r="X3473" i="1"/>
  <c r="Y3473" i="1"/>
  <c r="AA3473" i="1"/>
  <c r="AB3473" i="1"/>
  <c r="T3474" i="1"/>
  <c r="U3474" i="1"/>
  <c r="V3474" i="1"/>
  <c r="W3474" i="1"/>
  <c r="AB3474" i="1" s="true"/>
  <c r="X3474" i="1"/>
  <c r="Y3474" i="1"/>
  <c r="AA3474" i="1"/>
  <c r="T3475" i="1"/>
  <c r="U3475" i="1"/>
  <c r="V3475" i="1"/>
  <c r="W3475" i="1"/>
  <c r="AB3475" i="1" s="true"/>
  <c r="X3475" i="1"/>
  <c r="Y3475" i="1"/>
  <c r="AA3475" i="1"/>
  <c r="T3476" i="1"/>
  <c r="U3476" i="1"/>
  <c r="AC3476" i="1" s="true"/>
  <c r="V3476" i="1"/>
  <c r="W3476" i="1"/>
  <c r="AB3476" i="1" s="true"/>
  <c r="X3476" i="1"/>
  <c r="Y3476" i="1"/>
  <c r="AA3476" i="1"/>
  <c r="T3477" i="1"/>
  <c r="U3477" i="1"/>
  <c r="AC3477" i="1" s="true"/>
  <c r="V3477" i="1"/>
  <c r="W3477" i="1"/>
  <c r="AB3477" i="1" s="true"/>
  <c r="X3477" i="1"/>
  <c r="Y3477" i="1"/>
  <c r="AA3477" i="1"/>
  <c r="T3478" i="1"/>
  <c r="U3478" i="1"/>
  <c r="V3478" i="1"/>
  <c r="W3478" i="1"/>
  <c r="X3478" i="1"/>
  <c r="Y3478" i="1"/>
  <c r="AA3478" i="1"/>
  <c r="AB3478" i="1"/>
  <c r="T3479" i="1"/>
  <c r="U3479" i="1"/>
  <c r="S3479" i="1" s="true"/>
  <c r="V3479" i="1"/>
  <c r="W3479" i="1"/>
  <c r="AB3479" i="1" s="true"/>
  <c r="X3479" i="1"/>
  <c r="Y3479" i="1"/>
  <c r="AA3479" i="1"/>
  <c r="T3480" i="1"/>
  <c r="U3480" i="1"/>
  <c r="S3480" i="1" s="true"/>
  <c r="V3480" i="1"/>
  <c r="W3480" i="1"/>
  <c r="AB3480" i="1" s="true"/>
  <c r="X3480" i="1"/>
  <c r="Y3480" i="1"/>
  <c r="AA3480" i="1"/>
  <c r="T3481" i="1"/>
  <c r="U3481" i="1"/>
  <c r="V3481" i="1"/>
  <c r="W3481" i="1"/>
  <c r="AB3481" i="1" s="true"/>
  <c r="X3481" i="1"/>
  <c r="Y3481" i="1"/>
  <c r="AA3481" i="1"/>
  <c r="T3482" i="1"/>
  <c r="U3482" i="1"/>
  <c r="V3482" i="1"/>
  <c r="W3482" i="1"/>
  <c r="AB3482" i="1" s="true"/>
  <c r="X3482" i="1"/>
  <c r="Y3482" i="1"/>
  <c r="AA3482" i="1"/>
  <c r="T3483" i="1"/>
  <c r="U3483" i="1"/>
  <c r="AC3483" i="1" s="true"/>
  <c r="V3483" i="1"/>
  <c r="W3483" i="1"/>
  <c r="X3483" i="1"/>
  <c r="Y3483" i="1"/>
  <c r="AA3483" i="1"/>
  <c r="AB3483" i="1"/>
  <c r="T3484" i="1"/>
  <c r="U3484" i="1"/>
  <c r="AC3484" i="1" s="true"/>
  <c r="V3484" i="1"/>
  <c r="W3484" i="1"/>
  <c r="AB3484" i="1" s="true"/>
  <c r="X3484" i="1"/>
  <c r="Y3484" i="1"/>
  <c r="AA3484" i="1"/>
  <c r="T3485" i="1"/>
  <c r="U3485" i="1"/>
  <c r="V3485" i="1"/>
  <c r="W3485" i="1"/>
  <c r="AB3485" i="1" s="true"/>
  <c r="X3485" i="1"/>
  <c r="Y3485" i="1"/>
  <c r="AA3485" i="1"/>
  <c r="T3486" i="1"/>
  <c r="U3486" i="1"/>
  <c r="S3486" i="1" s="true"/>
  <c r="V3486" i="1"/>
  <c r="W3486" i="1"/>
  <c r="AB3486" i="1" s="true"/>
  <c r="X3486" i="1"/>
  <c r="Y3486" i="1"/>
  <c r="AA3486" i="1"/>
  <c r="AC3486" i="1"/>
  <c r="AD3486" i="1" s="true"/>
  <c r="T3487" i="1"/>
  <c r="U3487" i="1"/>
  <c r="V3487" i="1"/>
  <c r="W3487" i="1"/>
  <c r="AB3487" i="1" s="true"/>
  <c r="X3487" i="1"/>
  <c r="Y3487" i="1"/>
  <c r="AA3487" i="1"/>
  <c r="T3488" i="1"/>
  <c r="U3488" i="1"/>
  <c r="V3488" i="1"/>
  <c r="W3488" i="1"/>
  <c r="AB3488" i="1" s="true"/>
  <c r="X3488" i="1"/>
  <c r="Y3488" i="1"/>
  <c r="AA3488" i="1"/>
  <c r="T3489" i="1"/>
  <c r="U3489" i="1"/>
  <c r="AC3489" i="1" s="true"/>
  <c r="V3489" i="1"/>
  <c r="W3489" i="1"/>
  <c r="AB3489" i="1" s="true"/>
  <c r="X3489" i="1"/>
  <c r="Y3489" i="1"/>
  <c r="AA3489" i="1"/>
  <c r="T3490" i="1"/>
  <c r="U3490" i="1"/>
  <c r="V3490" i="1"/>
  <c r="W3490" i="1"/>
  <c r="AB3490" i="1" s="true"/>
  <c r="X3490" i="1"/>
  <c r="Y3490" i="1"/>
  <c r="AA3490" i="1"/>
  <c r="T3491" i="1"/>
  <c r="U3491" i="1"/>
  <c r="S3491" i="1" s="true"/>
  <c r="V3491" i="1"/>
  <c r="W3491" i="1"/>
  <c r="AB3491" i="1" s="true"/>
  <c r="X3491" i="1"/>
  <c r="Y3491" i="1"/>
  <c r="AA3491" i="1"/>
  <c r="T3492" i="1"/>
  <c r="U3492" i="1"/>
  <c r="V3492" i="1"/>
  <c r="W3492" i="1"/>
  <c r="X3492" i="1"/>
  <c r="Y3492" i="1"/>
  <c r="AA3492" i="1"/>
  <c r="AB3492" i="1"/>
  <c r="S3493" i="1"/>
  <c r="T3493" i="1"/>
  <c r="U3493" i="1"/>
  <c r="AC3493" i="1" s="true"/>
  <c r="AD3493" i="1" s="true"/>
  <c r="V3493" i="1"/>
  <c r="W3493" i="1"/>
  <c r="AB3493" i="1" s="true"/>
  <c r="X3493" i="1"/>
  <c r="Y3493" i="1"/>
  <c r="AA3493" i="1"/>
  <c r="T3494" i="1"/>
  <c r="U3494" i="1"/>
  <c r="V3494" i="1"/>
  <c r="W3494" i="1"/>
  <c r="AB3494" i="1" s="true"/>
  <c r="X3494" i="1"/>
  <c r="Y3494" i="1"/>
  <c r="AA3494" i="1"/>
  <c r="T3495" i="1"/>
  <c r="U3495" i="1"/>
  <c r="AC3495" i="1" s="true"/>
  <c r="V3495" i="1"/>
  <c r="W3495" i="1"/>
  <c r="X3495" i="1"/>
  <c r="Y3495" i="1"/>
  <c r="AA3495" i="1"/>
  <c r="AB3495" i="1"/>
  <c r="T3496" i="1"/>
  <c r="U3496" i="1"/>
  <c r="AC3496" i="1" s="true"/>
  <c r="V3496" i="1"/>
  <c r="W3496" i="1"/>
  <c r="X3496" i="1"/>
  <c r="Y3496" i="1"/>
  <c r="AA3496" i="1"/>
  <c r="AB3496" i="1"/>
  <c r="T3497" i="1"/>
  <c r="U3497" i="1"/>
  <c r="AC3497" i="1" s="true"/>
  <c r="V3497" i="1"/>
  <c r="W3497" i="1"/>
  <c r="X3497" i="1"/>
  <c r="Y3497" i="1"/>
  <c r="AA3497" i="1"/>
  <c r="AB3497" i="1"/>
  <c r="T3498" i="1"/>
  <c r="U3498" i="1"/>
  <c r="V3498" i="1"/>
  <c r="W3498" i="1"/>
  <c r="AB3498" i="1" s="true"/>
  <c r="X3498" i="1"/>
  <c r="Y3498" i="1"/>
  <c r="AA3498" i="1"/>
  <c r="T3499" i="1"/>
  <c r="U3499" i="1"/>
  <c r="V3499" i="1"/>
  <c r="W3499" i="1"/>
  <c r="AB3499" i="1" s="true"/>
  <c r="X3499" i="1"/>
  <c r="Y3499" i="1"/>
  <c r="AA3499" i="1"/>
  <c r="S3500" i="1"/>
  <c r="T3500" i="1"/>
  <c r="U3500" i="1"/>
  <c r="AC3500" i="1" s="true"/>
  <c r="V3500" i="1"/>
  <c r="W3500" i="1"/>
  <c r="AB3500" i="1" s="true"/>
  <c r="X3500" i="1"/>
  <c r="Y3500" i="1"/>
  <c r="AA3500" i="1"/>
  <c r="T3501" i="1"/>
  <c r="U3501" i="1"/>
  <c r="AC3501" i="1" s="true"/>
  <c r="V3501" i="1"/>
  <c r="W3501" i="1"/>
  <c r="AB3501" i="1" s="true"/>
  <c r="X3501" i="1"/>
  <c r="Y3501" i="1"/>
  <c r="AA3501" i="1"/>
  <c r="T3502" i="1"/>
  <c r="U3502" i="1"/>
  <c r="V3502" i="1"/>
  <c r="W3502" i="1"/>
  <c r="AB3502" i="1" s="true"/>
  <c r="X3502" i="1"/>
  <c r="Y3502" i="1"/>
  <c r="AA3502" i="1"/>
  <c r="T3503" i="1"/>
  <c r="U3503" i="1"/>
  <c r="S3503" i="1" s="true"/>
  <c r="V3503" i="1"/>
  <c r="W3503" i="1"/>
  <c r="AB3503" i="1" s="true"/>
  <c r="X3503" i="1"/>
  <c r="Y3503" i="1"/>
  <c r="AA3503" i="1"/>
  <c r="T3504" i="1"/>
  <c r="U3504" i="1"/>
  <c r="S3504" i="1" s="true"/>
  <c r="V3504" i="1"/>
  <c r="W3504" i="1"/>
  <c r="AB3504" i="1" s="true"/>
  <c r="X3504" i="1"/>
  <c r="Y3504" i="1"/>
  <c r="AA3504" i="1"/>
  <c r="AC3504" i="1"/>
  <c r="T3505" i="1"/>
  <c r="U3505" i="1"/>
  <c r="V3505" i="1"/>
  <c r="W3505" i="1"/>
  <c r="AB3505" i="1" s="true"/>
  <c r="X3505" i="1"/>
  <c r="Y3505" i="1"/>
  <c r="AA3505" i="1"/>
  <c r="T3506" i="1"/>
  <c r="U3506" i="1"/>
  <c r="AC3506" i="1" s="true"/>
  <c r="AD3506" i="1" s="true"/>
  <c r="V3506" i="1"/>
  <c r="W3506" i="1"/>
  <c r="AB3506" i="1" s="true"/>
  <c r="X3506" i="1"/>
  <c r="Y3506" i="1"/>
  <c r="AA3506" i="1"/>
  <c r="S3507" i="1"/>
  <c r="T3507" i="1"/>
  <c r="U3507" i="1"/>
  <c r="V3507" i="1"/>
  <c r="W3507" i="1"/>
  <c r="X3507" i="1"/>
  <c r="Y3507" i="1"/>
  <c r="AA3507" i="1"/>
  <c r="AB3507" i="1"/>
  <c r="AC3507" i="1"/>
  <c r="AD3507" i="1" s="true"/>
  <c r="T3508" i="1"/>
  <c r="U3508" i="1"/>
  <c r="AC3508" i="1" s="true"/>
  <c r="V3508" i="1"/>
  <c r="W3508" i="1"/>
  <c r="X3508" i="1"/>
  <c r="Y3508" i="1"/>
  <c r="AA3508" i="1"/>
  <c r="AB3508" i="1"/>
  <c r="AD3508" i="1"/>
  <c r="T3509" i="1"/>
  <c r="U3509" i="1"/>
  <c r="S3509" i="1" s="true"/>
  <c r="V3509" i="1"/>
  <c r="W3509" i="1"/>
  <c r="AB3509" i="1" s="true"/>
  <c r="X3509" i="1"/>
  <c r="Y3509" i="1"/>
  <c r="AA3509" i="1"/>
  <c r="T3510" i="1"/>
  <c r="U3510" i="1"/>
  <c r="AC3510" i="1" s="true"/>
  <c r="V3510" i="1"/>
  <c r="W3510" i="1"/>
  <c r="AB3510" i="1" s="true"/>
  <c r="X3510" i="1"/>
  <c r="Y3510" i="1"/>
  <c r="AA3510" i="1"/>
  <c r="T3511" i="1"/>
  <c r="U3511" i="1"/>
  <c r="V3511" i="1"/>
  <c r="W3511" i="1"/>
  <c r="AB3511" i="1" s="true"/>
  <c r="X3511" i="1"/>
  <c r="Y3511" i="1"/>
  <c r="AA3511" i="1"/>
  <c r="T3512" i="1"/>
  <c r="U3512" i="1"/>
  <c r="AC3512" i="1" s="true"/>
  <c r="V3512" i="1"/>
  <c r="W3512" i="1"/>
  <c r="AB3512" i="1" s="true"/>
  <c r="X3512" i="1"/>
  <c r="Y3512" i="1"/>
  <c r="AA3512" i="1"/>
  <c r="S3513" i="1"/>
  <c r="T3513" i="1"/>
  <c r="U3513" i="1"/>
  <c r="AC3513" i="1" s="true"/>
  <c r="V3513" i="1"/>
  <c r="W3513" i="1"/>
  <c r="AB3513" i="1" s="true"/>
  <c r="X3513" i="1"/>
  <c r="Y3513" i="1"/>
  <c r="AA3513" i="1"/>
  <c r="T3514" i="1"/>
  <c r="U3514" i="1"/>
  <c r="V3514" i="1"/>
  <c r="W3514" i="1"/>
  <c r="AB3514" i="1" s="true"/>
  <c r="X3514" i="1"/>
  <c r="Y3514" i="1"/>
  <c r="AA3514" i="1"/>
  <c r="T3515" i="1"/>
  <c r="U3515" i="1"/>
  <c r="S3515" i="1" s="true"/>
  <c r="V3515" i="1"/>
  <c r="W3515" i="1"/>
  <c r="AB3515" i="1" s="true"/>
  <c r="X3515" i="1"/>
  <c r="Y3515" i="1"/>
  <c r="AA3515" i="1"/>
  <c r="T3516" i="1"/>
  <c r="U3516" i="1"/>
  <c r="V3516" i="1"/>
  <c r="W3516" i="1"/>
  <c r="X3516" i="1"/>
  <c r="Y3516" i="1"/>
  <c r="AA3516" i="1"/>
  <c r="AB3516" i="1"/>
  <c r="T3517" i="1"/>
  <c r="U3517" i="1"/>
  <c r="V3517" i="1"/>
  <c r="W3517" i="1"/>
  <c r="AB3517" i="1" s="true"/>
  <c r="X3517" i="1"/>
  <c r="Y3517" i="1"/>
  <c r="AA3517" i="1"/>
  <c r="T3518" i="1"/>
  <c r="U3518" i="1"/>
  <c r="S3518" i="1" s="true"/>
  <c r="V3518" i="1"/>
  <c r="W3518" i="1"/>
  <c r="AB3518" i="1" s="true"/>
  <c r="X3518" i="1"/>
  <c r="Y3518" i="1"/>
  <c r="AA3518" i="1"/>
  <c r="AC3518" i="1"/>
  <c r="T3519" i="1"/>
  <c r="U3519" i="1"/>
  <c r="S3519" i="1" s="true"/>
  <c r="V3519" i="1"/>
  <c r="W3519" i="1"/>
  <c r="AB3519" i="1" s="true"/>
  <c r="X3519" i="1"/>
  <c r="Y3519" i="1"/>
  <c r="AA3519" i="1"/>
  <c r="T3520" i="1"/>
  <c r="U3520" i="1"/>
  <c r="AC3520" i="1" s="true"/>
  <c r="V3520" i="1"/>
  <c r="W3520" i="1"/>
  <c r="AB3520" i="1" s="true"/>
  <c r="X3520" i="1"/>
  <c r="Y3520" i="1"/>
  <c r="AA3520" i="1"/>
  <c r="T3521" i="1"/>
  <c r="U3521" i="1"/>
  <c r="AC3521" i="1" s="true"/>
  <c r="V3521" i="1"/>
  <c r="W3521" i="1"/>
  <c r="X3521" i="1"/>
  <c r="Y3521" i="1"/>
  <c r="AA3521" i="1"/>
  <c r="AB3521" i="1"/>
  <c r="T3522" i="1"/>
  <c r="U3522" i="1"/>
  <c r="V3522" i="1"/>
  <c r="W3522" i="1"/>
  <c r="AB3522" i="1" s="true"/>
  <c r="X3522" i="1"/>
  <c r="Y3522" i="1"/>
  <c r="AA3522" i="1"/>
  <c r="T3523" i="1"/>
  <c r="U3523" i="1"/>
  <c r="V3523" i="1"/>
  <c r="W3523" i="1"/>
  <c r="AB3523" i="1" s="true"/>
  <c r="X3523" i="1"/>
  <c r="Y3523" i="1"/>
  <c r="AA3523" i="1"/>
  <c r="T3524" i="1"/>
  <c r="U3524" i="1"/>
  <c r="AC3524" i="1" s="true"/>
  <c r="V3524" i="1"/>
  <c r="W3524" i="1"/>
  <c r="AB3524" i="1" s="true"/>
  <c r="X3524" i="1"/>
  <c r="Y3524" i="1"/>
  <c r="AA3524" i="1"/>
  <c r="T3525" i="1"/>
  <c r="U3525" i="1"/>
  <c r="V3525" i="1"/>
  <c r="W3525" i="1"/>
  <c r="AB3525" i="1" s="true"/>
  <c r="X3525" i="1"/>
  <c r="Y3525" i="1"/>
  <c r="AA3525" i="1"/>
  <c r="T3526" i="1"/>
  <c r="U3526" i="1"/>
  <c r="V3526" i="1"/>
  <c r="W3526" i="1"/>
  <c r="X3526" i="1"/>
  <c r="Y3526" i="1"/>
  <c r="AA3526" i="1"/>
  <c r="AB3526" i="1"/>
  <c r="T3527" i="1"/>
  <c r="U3527" i="1"/>
  <c r="S3527" i="1" s="true"/>
  <c r="V3527" i="1"/>
  <c r="W3527" i="1"/>
  <c r="X3527" i="1"/>
  <c r="Y3527" i="1"/>
  <c r="AA3527" i="1"/>
  <c r="AB3527" i="1"/>
  <c r="T3528" i="1"/>
  <c r="U3528" i="1"/>
  <c r="V3528" i="1"/>
  <c r="W3528" i="1"/>
  <c r="AB3528" i="1" s="true"/>
  <c r="X3528" i="1"/>
  <c r="Y3528" i="1"/>
  <c r="AA3528" i="1"/>
  <c r="T3529" i="1"/>
  <c r="U3529" i="1"/>
  <c r="S3529" i="1" s="true"/>
  <c r="V3529" i="1"/>
  <c r="W3529" i="1"/>
  <c r="AB3529" i="1" s="true"/>
  <c r="X3529" i="1"/>
  <c r="Y3529" i="1"/>
  <c r="AA3529" i="1"/>
  <c r="AC3529" i="1"/>
  <c r="S3530" i="1"/>
  <c r="T3530" i="1"/>
  <c r="U3530" i="1"/>
  <c r="V3530" i="1"/>
  <c r="W3530" i="1"/>
  <c r="AB3530" i="1" s="true"/>
  <c r="X3530" i="1"/>
  <c r="Y3530" i="1"/>
  <c r="AA3530" i="1"/>
  <c r="AC3530" i="1"/>
  <c r="AD3530" i="1" s="true"/>
  <c r="T3531" i="1"/>
  <c r="U3531" i="1"/>
  <c r="AC3531" i="1" s="true"/>
  <c r="AD3531" i="1" s="true"/>
  <c r="V3531" i="1"/>
  <c r="W3531" i="1"/>
  <c r="X3531" i="1"/>
  <c r="Y3531" i="1"/>
  <c r="AA3531" i="1"/>
  <c r="AB3531" i="1"/>
  <c r="T3532" i="1"/>
  <c r="U3532" i="1"/>
  <c r="AC3532" i="1" s="true"/>
  <c r="V3532" i="1"/>
  <c r="W3532" i="1"/>
  <c r="AB3532" i="1" s="true"/>
  <c r="X3532" i="1"/>
  <c r="Y3532" i="1"/>
  <c r="AA3532" i="1"/>
  <c r="T3533" i="1"/>
  <c r="U3533" i="1"/>
  <c r="S3533" i="1" s="true"/>
  <c r="V3533" i="1"/>
  <c r="W3533" i="1"/>
  <c r="AB3533" i="1" s="true"/>
  <c r="X3533" i="1"/>
  <c r="Y3533" i="1"/>
  <c r="AA3533" i="1"/>
  <c r="AC3533" i="1"/>
  <c r="S3534" i="1"/>
  <c r="T3534" i="1"/>
  <c r="U3534" i="1"/>
  <c r="V3534" i="1"/>
  <c r="W3534" i="1"/>
  <c r="AB3534" i="1" s="true"/>
  <c r="X3534" i="1"/>
  <c r="Y3534" i="1"/>
  <c r="AA3534" i="1"/>
  <c r="AC3534" i="1"/>
  <c r="AD3534" i="1"/>
  <c r="T3535" i="1"/>
  <c r="U3535" i="1"/>
  <c r="V3535" i="1"/>
  <c r="W3535" i="1"/>
  <c r="AB3535" i="1" s="true"/>
  <c r="X3535" i="1"/>
  <c r="Y3535" i="1"/>
  <c r="AA3535" i="1"/>
  <c r="T3536" i="1"/>
  <c r="U3536" i="1"/>
  <c r="AC3536" i="1" s="true"/>
  <c r="V3536" i="1"/>
  <c r="W3536" i="1"/>
  <c r="AB3536" i="1" s="true"/>
  <c r="X3536" i="1"/>
  <c r="Y3536" i="1"/>
  <c r="AA3536" i="1"/>
  <c r="T3537" i="1"/>
  <c r="U3537" i="1"/>
  <c r="AC3537" i="1" s="true"/>
  <c r="V3537" i="1"/>
  <c r="W3537" i="1"/>
  <c r="AB3537" i="1" s="true"/>
  <c r="X3537" i="1"/>
  <c r="Y3537" i="1"/>
  <c r="AA3537" i="1"/>
  <c r="T3538" i="1"/>
  <c r="U3538" i="1"/>
  <c r="V3538" i="1"/>
  <c r="W3538" i="1"/>
  <c r="AB3538" i="1" s="true"/>
  <c r="X3538" i="1"/>
  <c r="Y3538" i="1"/>
  <c r="AA3538" i="1"/>
  <c r="T3539" i="1"/>
  <c r="U3539" i="1"/>
  <c r="S3539" i="1" s="true"/>
  <c r="V3539" i="1"/>
  <c r="W3539" i="1"/>
  <c r="AB3539" i="1" s="true"/>
  <c r="X3539" i="1"/>
  <c r="Y3539" i="1"/>
  <c r="AA3539" i="1"/>
  <c r="T3540" i="1"/>
  <c r="U3540" i="1"/>
  <c r="S3540" i="1" s="true"/>
  <c r="V3540" i="1"/>
  <c r="W3540" i="1"/>
  <c r="AB3540" i="1" s="true"/>
  <c r="X3540" i="1"/>
  <c r="Y3540" i="1"/>
  <c r="AA3540" i="1"/>
  <c r="T3541" i="1"/>
  <c r="U3541" i="1"/>
  <c r="S3541" i="1" s="true"/>
  <c r="V3541" i="1"/>
  <c r="W3541" i="1"/>
  <c r="X3541" i="1"/>
  <c r="Y3541" i="1"/>
  <c r="AA3541" i="1"/>
  <c r="AB3541" i="1"/>
  <c r="AC3541" i="1"/>
  <c r="AD3541" i="1" s="true"/>
  <c r="T3542" i="1"/>
  <c r="U3542" i="1"/>
  <c r="S3542" i="1" s="true"/>
  <c r="V3542" i="1"/>
  <c r="W3542" i="1"/>
  <c r="X3542" i="1"/>
  <c r="Y3542" i="1"/>
  <c r="AA3542" i="1"/>
  <c r="AB3542" i="1"/>
  <c r="AC3542" i="1"/>
  <c r="AD3542" i="1"/>
  <c r="S3543" i="1"/>
  <c r="T3543" i="1"/>
  <c r="U3543" i="1"/>
  <c r="V3543" i="1"/>
  <c r="W3543" i="1"/>
  <c r="AB3543" i="1" s="true"/>
  <c r="X3543" i="1"/>
  <c r="Y3543" i="1"/>
  <c r="AA3543" i="1"/>
  <c r="AC3543" i="1"/>
  <c r="T3544" i="1"/>
  <c r="U3544" i="1"/>
  <c r="AC3544" i="1" s="true"/>
  <c r="V3544" i="1"/>
  <c r="W3544" i="1"/>
  <c r="AB3544" i="1" s="true"/>
  <c r="X3544" i="1"/>
  <c r="Y3544" i="1"/>
  <c r="AA3544" i="1"/>
  <c r="T3545" i="1"/>
  <c r="U3545" i="1"/>
  <c r="AC3545" i="1" s="true"/>
  <c r="V3545" i="1"/>
  <c r="W3545" i="1"/>
  <c r="AB3545" i="1" s="true"/>
  <c r="X3545" i="1"/>
  <c r="Y3545" i="1"/>
  <c r="AA3545" i="1"/>
  <c r="T3546" i="1"/>
  <c r="U3546" i="1"/>
  <c r="AC3546" i="1" s="true"/>
  <c r="V3546" i="1"/>
  <c r="W3546" i="1"/>
  <c r="AB3546" i="1" s="true"/>
  <c r="X3546" i="1"/>
  <c r="Y3546" i="1"/>
  <c r="AA3546" i="1"/>
  <c r="T3547" i="1"/>
  <c r="U3547" i="1"/>
  <c r="V3547" i="1"/>
  <c r="W3547" i="1"/>
  <c r="AB3547" i="1" s="true"/>
  <c r="X3547" i="1"/>
  <c r="Y3547" i="1"/>
  <c r="AA3547" i="1"/>
  <c r="S3548" i="1"/>
  <c r="T3548" i="1"/>
  <c r="U3548" i="1"/>
  <c r="AC3548" i="1" s="true"/>
  <c r="V3548" i="1"/>
  <c r="W3548" i="1"/>
  <c r="AB3548" i="1" s="true"/>
  <c r="X3548" i="1"/>
  <c r="Y3548" i="1"/>
  <c r="AA3548" i="1"/>
  <c r="T3549" i="1"/>
  <c r="U3549" i="1"/>
  <c r="AC3549" i="1" s="true"/>
  <c r="V3549" i="1"/>
  <c r="W3549" i="1"/>
  <c r="AB3549" i="1" s="true"/>
  <c r="X3549" i="1"/>
  <c r="Y3549" i="1"/>
  <c r="AA3549" i="1"/>
  <c r="T3550" i="1"/>
  <c r="U3550" i="1"/>
  <c r="V3550" i="1"/>
  <c r="W3550" i="1"/>
  <c r="X3550" i="1"/>
  <c r="Y3550" i="1"/>
  <c r="AA3550" i="1"/>
  <c r="AB3550" i="1"/>
  <c r="T3551" i="1"/>
  <c r="U3551" i="1"/>
  <c r="S3551" i="1" s="true"/>
  <c r="V3551" i="1"/>
  <c r="W3551" i="1"/>
  <c r="AB3551" i="1" s="true"/>
  <c r="X3551" i="1"/>
  <c r="Y3551" i="1"/>
  <c r="AA3551" i="1"/>
  <c r="T3552" i="1"/>
  <c r="U3552" i="1"/>
  <c r="V3552" i="1"/>
  <c r="W3552" i="1"/>
  <c r="AB3552" i="1" s="true"/>
  <c r="X3552" i="1"/>
  <c r="Y3552" i="1"/>
  <c r="AA3552" i="1"/>
  <c r="T3553" i="1"/>
  <c r="U3553" i="1"/>
  <c r="AC3553" i="1" s="true"/>
  <c r="V3553" i="1"/>
  <c r="W3553" i="1"/>
  <c r="AB3553" i="1" s="true"/>
  <c r="X3553" i="1"/>
  <c r="Y3553" i="1"/>
  <c r="AA3553" i="1"/>
  <c r="T3554" i="1"/>
  <c r="U3554" i="1"/>
  <c r="V3554" i="1"/>
  <c r="W3554" i="1"/>
  <c r="AB3554" i="1" s="true"/>
  <c r="X3554" i="1"/>
  <c r="Y3554" i="1"/>
  <c r="AA3554" i="1"/>
  <c r="T3555" i="1"/>
  <c r="U3555" i="1"/>
  <c r="V3555" i="1"/>
  <c r="W3555" i="1"/>
  <c r="AB3555" i="1" s="true"/>
  <c r="X3555" i="1"/>
  <c r="Y3555" i="1"/>
  <c r="AA3555" i="1"/>
  <c r="T3556" i="1"/>
  <c r="U3556" i="1"/>
  <c r="AC3556" i="1" s="true"/>
  <c r="V3556" i="1"/>
  <c r="W3556" i="1"/>
  <c r="X3556" i="1"/>
  <c r="Y3556" i="1"/>
  <c r="AA3556" i="1"/>
  <c r="AB3556" i="1"/>
  <c r="AD3556" i="1" s="true"/>
  <c r="T3557" i="1"/>
  <c r="U3557" i="1"/>
  <c r="S3557" i="1" s="true"/>
  <c r="V3557" i="1"/>
  <c r="W3557" i="1"/>
  <c r="X3557" i="1"/>
  <c r="Y3557" i="1"/>
  <c r="AA3557" i="1"/>
  <c r="AB3557" i="1"/>
  <c r="AC3557" i="1"/>
  <c r="AD3557" i="1" s="true"/>
  <c r="S3558" i="1"/>
  <c r="T3558" i="1"/>
  <c r="U3558" i="1"/>
  <c r="AC3558" i="1" s="true"/>
  <c r="AD3558" i="1" s="true"/>
  <c r="V3558" i="1"/>
  <c r="W3558" i="1"/>
  <c r="AB3558" i="1" s="true"/>
  <c r="X3558" i="1"/>
  <c r="Y3558" i="1"/>
  <c r="AA3558" i="1"/>
  <c r="T3559" i="1"/>
  <c r="U3559" i="1"/>
  <c r="V3559" i="1"/>
  <c r="W3559" i="1"/>
  <c r="AB3559" i="1" s="true"/>
  <c r="X3559" i="1"/>
  <c r="Y3559" i="1"/>
  <c r="AA3559" i="1"/>
  <c r="S3560" i="1"/>
  <c r="T3560" i="1"/>
  <c r="U3560" i="1"/>
  <c r="AC3560" i="1" s="true"/>
  <c r="V3560" i="1"/>
  <c r="W3560" i="1"/>
  <c r="AB3560" i="1" s="true"/>
  <c r="X3560" i="1"/>
  <c r="Y3560" i="1"/>
  <c r="AA3560" i="1"/>
  <c r="S3561" i="1"/>
  <c r="T3561" i="1"/>
  <c r="U3561" i="1"/>
  <c r="AC3561" i="1" s="true"/>
  <c r="V3561" i="1"/>
  <c r="W3561" i="1"/>
  <c r="AB3561" i="1" s="true"/>
  <c r="X3561" i="1"/>
  <c r="Y3561" i="1"/>
  <c r="AA3561" i="1"/>
  <c r="T3562" i="1"/>
  <c r="U3562" i="1"/>
  <c r="V3562" i="1"/>
  <c r="W3562" i="1"/>
  <c r="AB3562" i="1" s="true"/>
  <c r="X3562" i="1"/>
  <c r="Y3562" i="1"/>
  <c r="AA3562" i="1"/>
  <c r="T3563" i="1"/>
  <c r="U3563" i="1"/>
  <c r="S3563" i="1" s="true"/>
  <c r="V3563" i="1"/>
  <c r="W3563" i="1"/>
  <c r="X3563" i="1"/>
  <c r="Y3563" i="1"/>
  <c r="AA3563" i="1"/>
  <c r="AB3563" i="1"/>
  <c r="T3564" i="1"/>
  <c r="U3564" i="1"/>
  <c r="V3564" i="1"/>
  <c r="W3564" i="1"/>
  <c r="AB3564" i="1" s="true"/>
  <c r="X3564" i="1"/>
  <c r="Y3564" i="1"/>
  <c r="AA3564" i="1"/>
  <c r="T3565" i="1"/>
  <c r="U3565" i="1"/>
  <c r="AC3565" i="1" s="true"/>
  <c r="V3565" i="1"/>
  <c r="W3565" i="1"/>
  <c r="AB3565" i="1" s="true"/>
  <c r="X3565" i="1"/>
  <c r="Y3565" i="1"/>
  <c r="AA3565" i="1"/>
  <c r="T3566" i="1"/>
  <c r="U3566" i="1"/>
  <c r="V3566" i="1"/>
  <c r="W3566" i="1"/>
  <c r="X3566" i="1"/>
  <c r="Y3566" i="1"/>
  <c r="AA3566" i="1"/>
  <c r="AB3566" i="1"/>
  <c r="T3567" i="1"/>
  <c r="U3567" i="1"/>
  <c r="V3567" i="1"/>
  <c r="W3567" i="1"/>
  <c r="AB3567" i="1" s="true"/>
  <c r="X3567" i="1"/>
  <c r="Y3567" i="1"/>
  <c r="AA3567" i="1"/>
  <c r="T3568" i="1"/>
  <c r="U3568" i="1"/>
  <c r="AC3568" i="1" s="true"/>
  <c r="V3568" i="1"/>
  <c r="W3568" i="1"/>
  <c r="AB3568" i="1" s="true"/>
  <c r="X3568" i="1"/>
  <c r="Y3568" i="1"/>
  <c r="AA3568" i="1"/>
  <c r="T3569" i="1"/>
  <c r="U3569" i="1"/>
  <c r="AC3569" i="1" s="true"/>
  <c r="V3569" i="1"/>
  <c r="W3569" i="1"/>
  <c r="X3569" i="1"/>
  <c r="Y3569" i="1"/>
  <c r="AA3569" i="1"/>
  <c r="AB3569" i="1"/>
  <c r="T3570" i="1"/>
  <c r="U3570" i="1"/>
  <c r="AC3570" i="1" s="true"/>
  <c r="V3570" i="1"/>
  <c r="W3570" i="1"/>
  <c r="AB3570" i="1" s="true"/>
  <c r="X3570" i="1"/>
  <c r="Y3570" i="1"/>
  <c r="AA3570" i="1"/>
  <c r="T3571" i="1"/>
  <c r="U3571" i="1"/>
  <c r="V3571" i="1"/>
  <c r="W3571" i="1"/>
  <c r="AB3571" i="1" s="true"/>
  <c r="X3571" i="1"/>
  <c r="Y3571" i="1"/>
  <c r="AA3571" i="1"/>
  <c r="S3572" i="1"/>
  <c r="T3572" i="1"/>
  <c r="U3572" i="1"/>
  <c r="AC3572" i="1" s="true"/>
  <c r="V3572" i="1"/>
  <c r="W3572" i="1"/>
  <c r="AB3572" i="1" s="true"/>
  <c r="X3572" i="1"/>
  <c r="Y3572" i="1"/>
  <c r="AA3572" i="1"/>
  <c r="T3573" i="1"/>
  <c r="U3573" i="1"/>
  <c r="AC3573" i="1" s="true"/>
  <c r="V3573" i="1"/>
  <c r="W3573" i="1"/>
  <c r="AB3573" i="1" s="true"/>
  <c r="X3573" i="1"/>
  <c r="Y3573" i="1"/>
  <c r="AA3573" i="1"/>
  <c r="T3574" i="1"/>
  <c r="U3574" i="1"/>
  <c r="V3574" i="1"/>
  <c r="W3574" i="1"/>
  <c r="X3574" i="1"/>
  <c r="Y3574" i="1"/>
  <c r="AA3574" i="1"/>
  <c r="AB3574" i="1"/>
  <c r="T3575" i="1"/>
  <c r="U3575" i="1"/>
  <c r="S3575" i="1" s="true"/>
  <c r="V3575" i="1"/>
  <c r="W3575" i="1"/>
  <c r="AB3575" i="1" s="true"/>
  <c r="X3575" i="1"/>
  <c r="Y3575" i="1"/>
  <c r="AA3575" i="1"/>
  <c r="T3576" i="1"/>
  <c r="U3576" i="1"/>
  <c r="V3576" i="1"/>
  <c r="W3576" i="1"/>
  <c r="AB3576" i="1" s="true"/>
  <c r="X3576" i="1"/>
  <c r="Y3576" i="1"/>
  <c r="AA3576" i="1"/>
  <c r="T3577" i="1"/>
  <c r="U3577" i="1"/>
  <c r="AC3577" i="1" s="true"/>
  <c r="V3577" i="1"/>
  <c r="W3577" i="1"/>
  <c r="AB3577" i="1" s="true"/>
  <c r="X3577" i="1"/>
  <c r="Y3577" i="1"/>
  <c r="AA3577" i="1"/>
  <c r="T3578" i="1"/>
  <c r="U3578" i="1"/>
  <c r="V3578" i="1"/>
  <c r="W3578" i="1"/>
  <c r="AB3578" i="1" s="true"/>
  <c r="X3578" i="1"/>
  <c r="Y3578" i="1"/>
  <c r="AA3578" i="1"/>
  <c r="T3579" i="1"/>
  <c r="U3579" i="1"/>
  <c r="AC3579" i="1" s="true"/>
  <c r="V3579" i="1"/>
  <c r="W3579" i="1"/>
  <c r="X3579" i="1"/>
  <c r="Y3579" i="1"/>
  <c r="AA3579" i="1"/>
  <c r="AB3579" i="1"/>
  <c r="T3580" i="1"/>
  <c r="U3580" i="1"/>
  <c r="S3580" i="1" s="true"/>
  <c r="V3580" i="1"/>
  <c r="W3580" i="1"/>
  <c r="X3580" i="1"/>
  <c r="Y3580" i="1"/>
  <c r="AA3580" i="1"/>
  <c r="AB3580" i="1"/>
  <c r="AC3580" i="1"/>
  <c r="T3581" i="1"/>
  <c r="U3581" i="1"/>
  <c r="V3581" i="1"/>
  <c r="W3581" i="1"/>
  <c r="AB3581" i="1" s="true"/>
  <c r="X3581" i="1"/>
  <c r="Y3581" i="1"/>
  <c r="AA3581" i="1"/>
  <c r="T3582" i="1"/>
  <c r="U3582" i="1"/>
  <c r="S3582" i="1" s="true"/>
  <c r="V3582" i="1"/>
  <c r="W3582" i="1"/>
  <c r="AB3582" i="1" s="true"/>
  <c r="X3582" i="1"/>
  <c r="Y3582" i="1"/>
  <c r="AA3582" i="1"/>
  <c r="T3583" i="1"/>
  <c r="U3583" i="1"/>
  <c r="AC3583" i="1" s="true"/>
  <c r="V3583" i="1"/>
  <c r="W3583" i="1"/>
  <c r="AB3583" i="1" s="true"/>
  <c r="X3583" i="1"/>
  <c r="Y3583" i="1"/>
  <c r="AA3583" i="1"/>
  <c r="AD3583" i="1"/>
  <c r="T3584" i="1"/>
  <c r="U3584" i="1"/>
  <c r="AC3584" i="1" s="true"/>
  <c r="V3584" i="1"/>
  <c r="W3584" i="1"/>
  <c r="AB3584" i="1" s="true"/>
  <c r="X3584" i="1"/>
  <c r="Y3584" i="1"/>
  <c r="AA3584" i="1"/>
  <c r="T3585" i="1"/>
  <c r="U3585" i="1"/>
  <c r="AC3585" i="1" s="true"/>
  <c r="V3585" i="1"/>
  <c r="W3585" i="1"/>
  <c r="AB3585" i="1" s="true"/>
  <c r="X3585" i="1"/>
  <c r="Y3585" i="1"/>
  <c r="AA3585" i="1"/>
  <c r="T3586" i="1"/>
  <c r="U3586" i="1"/>
  <c r="V3586" i="1"/>
  <c r="W3586" i="1"/>
  <c r="X3586" i="1"/>
  <c r="Y3586" i="1"/>
  <c r="AA3586" i="1"/>
  <c r="AB3586" i="1"/>
  <c r="T3587" i="1"/>
  <c r="U3587" i="1"/>
  <c r="S3587" i="1" s="true"/>
  <c r="V3587" i="1"/>
  <c r="W3587" i="1"/>
  <c r="AB3587" i="1" s="true"/>
  <c r="X3587" i="1"/>
  <c r="Y3587" i="1"/>
  <c r="AA3587" i="1"/>
  <c r="T3588" i="1"/>
  <c r="U3588" i="1"/>
  <c r="S3588" i="1" s="true"/>
  <c r="V3588" i="1"/>
  <c r="W3588" i="1"/>
  <c r="X3588" i="1"/>
  <c r="Y3588" i="1"/>
  <c r="AA3588" i="1"/>
  <c r="AB3588" i="1"/>
  <c r="AC3588" i="1"/>
  <c r="T3589" i="1"/>
  <c r="U3589" i="1"/>
  <c r="V3589" i="1"/>
  <c r="W3589" i="1"/>
  <c r="X3589" i="1"/>
  <c r="Y3589" i="1"/>
  <c r="AA3589" i="1"/>
  <c r="AB3589" i="1"/>
  <c r="T3590" i="1"/>
  <c r="U3590" i="1"/>
  <c r="AC3590" i="1" s="true"/>
  <c r="V3590" i="1"/>
  <c r="W3590" i="1"/>
  <c r="AB3590" i="1" s="true"/>
  <c r="X3590" i="1"/>
  <c r="Y3590" i="1"/>
  <c r="AA3590" i="1"/>
  <c r="T3591" i="1"/>
  <c r="U3591" i="1"/>
  <c r="AC3591" i="1" s="true"/>
  <c r="V3591" i="1"/>
  <c r="W3591" i="1"/>
  <c r="AB3591" i="1" s="true"/>
  <c r="X3591" i="1"/>
  <c r="Y3591" i="1"/>
  <c r="AA3591" i="1"/>
  <c r="S3592" i="1"/>
  <c r="T3592" i="1"/>
  <c r="U3592" i="1"/>
  <c r="V3592" i="1"/>
  <c r="W3592" i="1"/>
  <c r="X3592" i="1"/>
  <c r="Y3592" i="1"/>
  <c r="AA3592" i="1"/>
  <c r="AB3592" i="1"/>
  <c r="AC3592" i="1"/>
  <c r="AD3592" i="1" s="true"/>
  <c r="S3593" i="1"/>
  <c r="T3593" i="1"/>
  <c r="U3593" i="1"/>
  <c r="AC3593" i="1" s="true"/>
  <c r="V3593" i="1"/>
  <c r="W3593" i="1"/>
  <c r="X3593" i="1"/>
  <c r="Y3593" i="1"/>
  <c r="AA3593" i="1"/>
  <c r="AB3593" i="1"/>
  <c r="T3594" i="1"/>
  <c r="U3594" i="1"/>
  <c r="AC3594" i="1" s="true"/>
  <c r="V3594" i="1"/>
  <c r="W3594" i="1"/>
  <c r="AB3594" i="1" s="true"/>
  <c r="X3594" i="1"/>
  <c r="Y3594" i="1"/>
  <c r="AA3594" i="1"/>
  <c r="T3595" i="1"/>
  <c r="U3595" i="1"/>
  <c r="AC3595" i="1" s="true"/>
  <c r="V3595" i="1"/>
  <c r="W3595" i="1"/>
  <c r="AB3595" i="1" s="true"/>
  <c r="X3595" i="1"/>
  <c r="Y3595" i="1"/>
  <c r="AA3595" i="1"/>
  <c r="S3596" i="1"/>
  <c r="T3596" i="1"/>
  <c r="U3596" i="1"/>
  <c r="AC3596" i="1" s="true"/>
  <c r="V3596" i="1"/>
  <c r="W3596" i="1"/>
  <c r="AB3596" i="1" s="true"/>
  <c r="X3596" i="1"/>
  <c r="Y3596" i="1"/>
  <c r="AA3596" i="1"/>
  <c r="T3597" i="1"/>
  <c r="U3597" i="1"/>
  <c r="AC3597" i="1" s="true"/>
  <c r="V3597" i="1"/>
  <c r="W3597" i="1"/>
  <c r="AB3597" i="1" s="true"/>
  <c r="X3597" i="1"/>
  <c r="Y3597" i="1"/>
  <c r="AA3597" i="1"/>
  <c r="T3598" i="1"/>
  <c r="U3598" i="1"/>
  <c r="V3598" i="1"/>
  <c r="W3598" i="1"/>
  <c r="AB3598" i="1" s="true"/>
  <c r="X3598" i="1"/>
  <c r="Y3598" i="1"/>
  <c r="AA3598" i="1"/>
  <c r="T3599" i="1"/>
  <c r="U3599" i="1"/>
  <c r="S3599" i="1" s="true"/>
  <c r="V3599" i="1"/>
  <c r="W3599" i="1"/>
  <c r="AB3599" i="1" s="true"/>
  <c r="X3599" i="1"/>
  <c r="Y3599" i="1"/>
  <c r="AA3599" i="1"/>
  <c r="T3600" i="1"/>
  <c r="U3600" i="1"/>
  <c r="S3600" i="1" s="true"/>
  <c r="V3600" i="1"/>
  <c r="W3600" i="1"/>
  <c r="X3600" i="1"/>
  <c r="Y3600" i="1"/>
  <c r="AA3600" i="1"/>
  <c r="AB3600" i="1"/>
  <c r="T3601" i="1"/>
  <c r="U3601" i="1"/>
  <c r="S3601" i="1" s="true"/>
  <c r="V3601" i="1"/>
  <c r="W3601" i="1"/>
  <c r="X3601" i="1"/>
  <c r="Y3601" i="1"/>
  <c r="AA3601" i="1"/>
  <c r="AB3601" i="1"/>
  <c r="AC3601" i="1"/>
  <c r="AD3601" i="1" s="true"/>
  <c r="S3602" i="1"/>
  <c r="T3602" i="1"/>
  <c r="U3602" i="1"/>
  <c r="AC3602" i="1" s="true"/>
  <c r="AD3602" i="1" s="true"/>
  <c r="V3602" i="1"/>
  <c r="W3602" i="1"/>
  <c r="X3602" i="1"/>
  <c r="Y3602" i="1"/>
  <c r="AA3602" i="1"/>
  <c r="AB3602" i="1"/>
  <c r="T3603" i="1"/>
  <c r="U3603" i="1"/>
  <c r="AC3603" i="1" s="true"/>
  <c r="V3603" i="1"/>
  <c r="W3603" i="1"/>
  <c r="AB3603" i="1" s="true"/>
  <c r="X3603" i="1"/>
  <c r="Y3603" i="1"/>
  <c r="AA3603" i="1"/>
  <c r="T3604" i="1"/>
  <c r="U3604" i="1"/>
  <c r="AC3604" i="1" s="true"/>
  <c r="V3604" i="1"/>
  <c r="W3604" i="1"/>
  <c r="X3604" i="1"/>
  <c r="Y3604" i="1"/>
  <c r="AA3604" i="1"/>
  <c r="AB3604" i="1"/>
  <c r="T3605" i="1"/>
  <c r="U3605" i="1"/>
  <c r="AC3605" i="1" s="true"/>
  <c r="V3605" i="1"/>
  <c r="W3605" i="1"/>
  <c r="AB3605" i="1" s="true"/>
  <c r="X3605" i="1"/>
  <c r="Y3605" i="1"/>
  <c r="AA3605" i="1"/>
  <c r="T3606" i="1"/>
  <c r="U3606" i="1"/>
  <c r="AC3606" i="1" s="true"/>
  <c r="V3606" i="1"/>
  <c r="W3606" i="1"/>
  <c r="AB3606" i="1" s="true"/>
  <c r="X3606" i="1"/>
  <c r="Y3606" i="1"/>
  <c r="AA3606" i="1"/>
  <c r="T3607" i="1"/>
  <c r="U3607" i="1"/>
  <c r="AC3607" i="1" s="true"/>
  <c r="V3607" i="1"/>
  <c r="W3607" i="1"/>
  <c r="AB3607" i="1" s="true"/>
  <c r="X3607" i="1"/>
  <c r="Y3607" i="1"/>
  <c r="AA3607" i="1"/>
  <c r="T3608" i="1"/>
  <c r="U3608" i="1"/>
  <c r="AC3608" i="1" s="true"/>
  <c r="V3608" i="1"/>
  <c r="W3608" i="1"/>
  <c r="AB3608" i="1" s="true"/>
  <c r="X3608" i="1"/>
  <c r="Y3608" i="1"/>
  <c r="AA3608" i="1"/>
  <c r="T3609" i="1"/>
  <c r="U3609" i="1"/>
  <c r="AC3609" i="1" s="true"/>
  <c r="V3609" i="1"/>
  <c r="W3609" i="1"/>
  <c r="AB3609" i="1" s="true"/>
  <c r="X3609" i="1"/>
  <c r="Y3609" i="1"/>
  <c r="AA3609" i="1"/>
  <c r="T3610" i="1"/>
  <c r="U3610" i="1"/>
  <c r="V3610" i="1"/>
  <c r="W3610" i="1"/>
  <c r="AB3610" i="1" s="true"/>
  <c r="X3610" i="1"/>
  <c r="Y3610" i="1"/>
  <c r="AA3610" i="1"/>
  <c r="T3611" i="1"/>
  <c r="U3611" i="1"/>
  <c r="V3611" i="1"/>
  <c r="W3611" i="1"/>
  <c r="AB3611" i="1" s="true"/>
  <c r="X3611" i="1"/>
  <c r="Y3611" i="1"/>
  <c r="AA3611" i="1"/>
  <c r="T3612" i="1"/>
  <c r="U3612" i="1"/>
  <c r="S3612" i="1" s="true"/>
  <c r="V3612" i="1"/>
  <c r="W3612" i="1"/>
  <c r="X3612" i="1"/>
  <c r="Y3612" i="1"/>
  <c r="AA3612" i="1"/>
  <c r="AB3612" i="1"/>
  <c r="AC3612" i="1"/>
  <c r="T3613" i="1"/>
  <c r="U3613" i="1"/>
  <c r="V3613" i="1"/>
  <c r="W3613" i="1"/>
  <c r="X3613" i="1"/>
  <c r="Y3613" i="1"/>
  <c r="AA3613" i="1"/>
  <c r="AB3613" i="1"/>
  <c r="T3614" i="1"/>
  <c r="U3614" i="1"/>
  <c r="AC3614" i="1" s="true"/>
  <c r="V3614" i="1"/>
  <c r="W3614" i="1"/>
  <c r="AB3614" i="1" s="true"/>
  <c r="X3614" i="1"/>
  <c r="Y3614" i="1"/>
  <c r="AA3614" i="1"/>
  <c r="T3615" i="1"/>
  <c r="U3615" i="1"/>
  <c r="AC3615" i="1" s="true"/>
  <c r="V3615" i="1"/>
  <c r="W3615" i="1"/>
  <c r="AB3615" i="1" s="true"/>
  <c r="X3615" i="1"/>
  <c r="Y3615" i="1"/>
  <c r="AA3615" i="1"/>
  <c r="T3616" i="1"/>
  <c r="U3616" i="1"/>
  <c r="AC3616" i="1" s="true"/>
  <c r="V3616" i="1"/>
  <c r="W3616" i="1"/>
  <c r="X3616" i="1"/>
  <c r="Y3616" i="1"/>
  <c r="AA3616" i="1"/>
  <c r="AB3616" i="1"/>
  <c r="T3617" i="1"/>
  <c r="U3617" i="1"/>
  <c r="AC3617" i="1" s="true"/>
  <c r="V3617" i="1"/>
  <c r="W3617" i="1"/>
  <c r="X3617" i="1"/>
  <c r="Y3617" i="1"/>
  <c r="AA3617" i="1"/>
  <c r="AB3617" i="1"/>
  <c r="T3618" i="1"/>
  <c r="U3618" i="1"/>
  <c r="V3618" i="1"/>
  <c r="W3618" i="1"/>
  <c r="AB3618" i="1" s="true"/>
  <c r="X3618" i="1"/>
  <c r="Y3618" i="1"/>
  <c r="AA3618" i="1"/>
  <c r="T3619" i="1"/>
  <c r="U3619" i="1"/>
  <c r="AC3619" i="1" s="true"/>
  <c r="V3619" i="1"/>
  <c r="W3619" i="1"/>
  <c r="AB3619" i="1" s="true"/>
  <c r="X3619" i="1"/>
  <c r="Y3619" i="1"/>
  <c r="AA3619" i="1"/>
  <c r="T3620" i="1"/>
  <c r="U3620" i="1"/>
  <c r="AC3620" i="1" s="true"/>
  <c r="V3620" i="1"/>
  <c r="W3620" i="1"/>
  <c r="AB3620" i="1" s="true"/>
  <c r="X3620" i="1"/>
  <c r="Y3620" i="1"/>
  <c r="AA3620" i="1"/>
  <c r="T3621" i="1"/>
  <c r="U3621" i="1"/>
  <c r="AC3621" i="1" s="true"/>
  <c r="V3621" i="1"/>
  <c r="W3621" i="1"/>
  <c r="AB3621" i="1" s="true"/>
  <c r="X3621" i="1"/>
  <c r="Y3621" i="1"/>
  <c r="AA3621" i="1"/>
  <c r="T3622" i="1"/>
  <c r="U3622" i="1"/>
  <c r="V3622" i="1"/>
  <c r="W3622" i="1"/>
  <c r="X3622" i="1"/>
  <c r="Y3622" i="1"/>
  <c r="AA3622" i="1"/>
  <c r="AB3622" i="1"/>
  <c r="T3623" i="1"/>
  <c r="U3623" i="1"/>
  <c r="S3623" i="1" s="true"/>
  <c r="V3623" i="1"/>
  <c r="W3623" i="1"/>
  <c r="AB3623" i="1" s="true"/>
  <c r="X3623" i="1"/>
  <c r="Y3623" i="1"/>
  <c r="AA3623" i="1"/>
  <c r="T3624" i="1"/>
  <c r="U3624" i="1"/>
  <c r="V3624" i="1"/>
  <c r="W3624" i="1"/>
  <c r="AB3624" i="1" s="true"/>
  <c r="X3624" i="1"/>
  <c r="Y3624" i="1"/>
  <c r="AA3624" i="1"/>
  <c r="T3625" i="1"/>
  <c r="U3625" i="1"/>
  <c r="AC3625" i="1" s="true"/>
  <c r="V3625" i="1"/>
  <c r="W3625" i="1"/>
  <c r="AB3625" i="1" s="true"/>
  <c r="X3625" i="1"/>
  <c r="Y3625" i="1"/>
  <c r="AA3625" i="1"/>
  <c r="T3626" i="1"/>
  <c r="U3626" i="1"/>
  <c r="S3626" i="1" s="true"/>
  <c r="V3626" i="1"/>
  <c r="W3626" i="1"/>
  <c r="X3626" i="1"/>
  <c r="Y3626" i="1"/>
  <c r="AA3626" i="1"/>
  <c r="AB3626" i="1"/>
  <c r="AC3626" i="1"/>
  <c r="T3627" i="1"/>
  <c r="U3627" i="1"/>
  <c r="S3627" i="1" s="true"/>
  <c r="V3627" i="1"/>
  <c r="W3627" i="1"/>
  <c r="X3627" i="1"/>
  <c r="Y3627" i="1"/>
  <c r="AA3627" i="1"/>
  <c r="AB3627" i="1"/>
  <c r="AC3627" i="1"/>
  <c r="T3628" i="1"/>
  <c r="U3628" i="1"/>
  <c r="V3628" i="1"/>
  <c r="W3628" i="1"/>
  <c r="X3628" i="1"/>
  <c r="Y3628" i="1"/>
  <c r="AA3628" i="1"/>
  <c r="AB3628" i="1"/>
  <c r="T3629" i="1"/>
  <c r="U3629" i="1"/>
  <c r="V3629" i="1"/>
  <c r="W3629" i="1"/>
  <c r="AB3629" i="1" s="true"/>
  <c r="X3629" i="1"/>
  <c r="Y3629" i="1"/>
  <c r="AA3629" i="1"/>
  <c r="T3630" i="1"/>
  <c r="U3630" i="1"/>
  <c r="S3630" i="1" s="true"/>
  <c r="V3630" i="1"/>
  <c r="W3630" i="1"/>
  <c r="AB3630" i="1" s="true"/>
  <c r="X3630" i="1"/>
  <c r="Y3630" i="1"/>
  <c r="AA3630" i="1"/>
  <c r="T3631" i="1"/>
  <c r="U3631" i="1"/>
  <c r="AC3631" i="1" s="true"/>
  <c r="AD3631" i="1" s="true"/>
  <c r="V3631" i="1"/>
  <c r="W3631" i="1"/>
  <c r="AB3631" i="1" s="true"/>
  <c r="X3631" i="1"/>
  <c r="Y3631" i="1"/>
  <c r="AA3631" i="1"/>
  <c r="T3632" i="1"/>
  <c r="U3632" i="1"/>
  <c r="AC3632" i="1" s="true"/>
  <c r="V3632" i="1"/>
  <c r="W3632" i="1"/>
  <c r="AB3632" i="1" s="true"/>
  <c r="X3632" i="1"/>
  <c r="Y3632" i="1"/>
  <c r="AA3632" i="1"/>
  <c r="T3633" i="1"/>
  <c r="U3633" i="1"/>
  <c r="AC3633" i="1" s="true"/>
  <c r="V3633" i="1"/>
  <c r="W3633" i="1"/>
  <c r="AB3633" i="1" s="true"/>
  <c r="X3633" i="1"/>
  <c r="Y3633" i="1"/>
  <c r="AA3633" i="1"/>
  <c r="T3634" i="1"/>
  <c r="U3634" i="1"/>
  <c r="V3634" i="1"/>
  <c r="W3634" i="1"/>
  <c r="AB3634" i="1" s="true"/>
  <c r="X3634" i="1"/>
  <c r="Y3634" i="1"/>
  <c r="AA3634" i="1"/>
  <c r="T3635" i="1"/>
  <c r="U3635" i="1"/>
  <c r="S3635" i="1" s="true"/>
  <c r="V3635" i="1"/>
  <c r="W3635" i="1"/>
  <c r="AB3635" i="1" s="true"/>
  <c r="X3635" i="1"/>
  <c r="Y3635" i="1"/>
  <c r="AA3635" i="1"/>
  <c r="T3636" i="1"/>
  <c r="U3636" i="1"/>
  <c r="V3636" i="1"/>
  <c r="W3636" i="1"/>
  <c r="X3636" i="1"/>
  <c r="Y3636" i="1"/>
  <c r="AA3636" i="1"/>
  <c r="AB3636" i="1"/>
  <c r="T3637" i="1"/>
  <c r="U3637" i="1"/>
  <c r="V3637" i="1"/>
  <c r="W3637" i="1"/>
  <c r="AB3637" i="1" s="true"/>
  <c r="X3637" i="1"/>
  <c r="Y3637" i="1"/>
  <c r="AA3637" i="1"/>
  <c r="T3638" i="1"/>
  <c r="U3638" i="1"/>
  <c r="AC3638" i="1" s="true"/>
  <c r="V3638" i="1"/>
  <c r="W3638" i="1"/>
  <c r="AB3638" i="1" s="true"/>
  <c r="X3638" i="1"/>
  <c r="Y3638" i="1"/>
  <c r="AA3638" i="1"/>
  <c r="S3639" i="1"/>
  <c r="T3639" i="1"/>
  <c r="U3639" i="1"/>
  <c r="AC3639" i="1" s="true"/>
  <c r="V3639" i="1"/>
  <c r="W3639" i="1"/>
  <c r="X3639" i="1"/>
  <c r="Y3639" i="1"/>
  <c r="AA3639" i="1"/>
  <c r="AB3639" i="1"/>
  <c r="S3640" i="1"/>
  <c r="T3640" i="1"/>
  <c r="U3640" i="1"/>
  <c r="V3640" i="1"/>
  <c r="W3640" i="1"/>
  <c r="X3640" i="1"/>
  <c r="Y3640" i="1"/>
  <c r="AA3640" i="1"/>
  <c r="AB3640" i="1"/>
  <c r="AC3640" i="1"/>
  <c r="AD3640" i="1" s="true"/>
  <c r="T3641" i="1"/>
  <c r="U3641" i="1"/>
  <c r="AC3641" i="1" s="true"/>
  <c r="AD3641" i="1" s="true"/>
  <c r="V3641" i="1"/>
  <c r="W3641" i="1"/>
  <c r="X3641" i="1"/>
  <c r="Y3641" i="1"/>
  <c r="AA3641" i="1"/>
  <c r="AB3641" i="1"/>
  <c r="T3642" i="1"/>
  <c r="U3642" i="1"/>
  <c r="S3642" i="1" s="true"/>
  <c r="V3642" i="1"/>
  <c r="W3642" i="1"/>
  <c r="AB3642" i="1" s="true"/>
  <c r="X3642" i="1"/>
  <c r="Y3642" i="1"/>
  <c r="AA3642" i="1"/>
  <c r="T3643" i="1"/>
  <c r="U3643" i="1"/>
  <c r="AC3643" i="1" s="true"/>
  <c r="AD3643" i="1" s="true"/>
  <c r="V3643" i="1"/>
  <c r="W3643" i="1"/>
  <c r="AB3643" i="1" s="true"/>
  <c r="X3643" i="1"/>
  <c r="Y3643" i="1"/>
  <c r="AA3643" i="1"/>
  <c r="T3644" i="1"/>
  <c r="U3644" i="1"/>
  <c r="AC3644" i="1" s="true"/>
  <c r="V3644" i="1"/>
  <c r="W3644" i="1"/>
  <c r="AB3644" i="1" s="true"/>
  <c r="X3644" i="1"/>
  <c r="Y3644" i="1"/>
  <c r="AA3644" i="1"/>
  <c r="T3645" i="1"/>
  <c r="U3645" i="1"/>
  <c r="AC3645" i="1" s="true"/>
  <c r="V3645" i="1"/>
  <c r="W3645" i="1"/>
  <c r="AB3645" i="1" s="true"/>
  <c r="X3645" i="1"/>
  <c r="Y3645" i="1"/>
  <c r="AA3645" i="1"/>
  <c r="T3646" i="1"/>
  <c r="U3646" i="1"/>
  <c r="V3646" i="1"/>
  <c r="W3646" i="1"/>
  <c r="AB3646" i="1" s="true"/>
  <c r="X3646" i="1"/>
  <c r="Y3646" i="1"/>
  <c r="AA3646" i="1"/>
  <c r="T3647" i="1"/>
  <c r="U3647" i="1"/>
  <c r="S3647" i="1" s="true"/>
  <c r="V3647" i="1"/>
  <c r="W3647" i="1"/>
  <c r="AB3647" i="1" s="true"/>
  <c r="X3647" i="1"/>
  <c r="Y3647" i="1"/>
  <c r="AA3647" i="1"/>
  <c r="T3648" i="1"/>
  <c r="U3648" i="1"/>
  <c r="S3648" i="1" s="true"/>
  <c r="V3648" i="1"/>
  <c r="W3648" i="1"/>
  <c r="X3648" i="1"/>
  <c r="Y3648" i="1"/>
  <c r="AA3648" i="1"/>
  <c r="AB3648" i="1"/>
  <c r="T3649" i="1"/>
  <c r="U3649" i="1"/>
  <c r="V3649" i="1"/>
  <c r="W3649" i="1"/>
  <c r="AB3649" i="1" s="true"/>
  <c r="X3649" i="1"/>
  <c r="Y3649" i="1"/>
  <c r="AA3649" i="1"/>
  <c r="T3650" i="1"/>
  <c r="U3650" i="1"/>
  <c r="V3650" i="1"/>
  <c r="W3650" i="1"/>
  <c r="AB3650" i="1" s="true"/>
  <c r="X3650" i="1"/>
  <c r="Y3650" i="1"/>
  <c r="AA3650" i="1"/>
  <c r="T3651" i="1"/>
  <c r="U3651" i="1"/>
  <c r="AC3651" i="1" s="true"/>
  <c r="V3651" i="1"/>
  <c r="W3651" i="1"/>
  <c r="AB3651" i="1" s="true"/>
  <c r="X3651" i="1"/>
  <c r="Y3651" i="1"/>
  <c r="AA3651" i="1"/>
  <c r="T3652" i="1"/>
  <c r="U3652" i="1"/>
  <c r="AC3652" i="1" s="true"/>
  <c r="V3652" i="1"/>
  <c r="W3652" i="1"/>
  <c r="X3652" i="1"/>
  <c r="Y3652" i="1"/>
  <c r="AA3652" i="1"/>
  <c r="AB3652" i="1"/>
  <c r="T3653" i="1"/>
  <c r="U3653" i="1"/>
  <c r="AC3653" i="1" s="true"/>
  <c r="V3653" i="1"/>
  <c r="W3653" i="1"/>
  <c r="AB3653" i="1" s="true"/>
  <c r="X3653" i="1"/>
  <c r="Y3653" i="1"/>
  <c r="AA3653" i="1"/>
  <c r="T3654" i="1"/>
  <c r="U3654" i="1"/>
  <c r="AC3654" i="1" s="true"/>
  <c r="V3654" i="1"/>
  <c r="W3654" i="1"/>
  <c r="AB3654" i="1" s="true"/>
  <c r="X3654" i="1"/>
  <c r="Y3654" i="1"/>
  <c r="AA3654" i="1"/>
  <c r="T3655" i="1"/>
  <c r="U3655" i="1"/>
  <c r="AC3655" i="1" s="true"/>
  <c r="V3655" i="1"/>
  <c r="W3655" i="1"/>
  <c r="AB3655" i="1" s="true"/>
  <c r="X3655" i="1"/>
  <c r="Y3655" i="1"/>
  <c r="AA3655" i="1"/>
  <c r="T3656" i="1"/>
  <c r="U3656" i="1"/>
  <c r="AC3656" i="1" s="true"/>
  <c r="V3656" i="1"/>
  <c r="W3656" i="1"/>
  <c r="AB3656" i="1" s="true"/>
  <c r="X3656" i="1"/>
  <c r="Y3656" i="1"/>
  <c r="AA3656" i="1"/>
  <c r="T3657" i="1"/>
  <c r="U3657" i="1"/>
  <c r="AC3657" i="1" s="true"/>
  <c r="V3657" i="1"/>
  <c r="W3657" i="1"/>
  <c r="AB3657" i="1" s="true"/>
  <c r="X3657" i="1"/>
  <c r="Y3657" i="1"/>
  <c r="AA3657" i="1"/>
  <c r="T3658" i="1"/>
  <c r="U3658" i="1"/>
  <c r="V3658" i="1"/>
  <c r="W3658" i="1"/>
  <c r="AB3658" i="1" s="true"/>
  <c r="X3658" i="1"/>
  <c r="Y3658" i="1"/>
  <c r="AA3658" i="1"/>
  <c r="T3659" i="1"/>
  <c r="U3659" i="1"/>
  <c r="S3659" i="1" s="true"/>
  <c r="V3659" i="1"/>
  <c r="W3659" i="1"/>
  <c r="X3659" i="1"/>
  <c r="Y3659" i="1"/>
  <c r="AA3659" i="1"/>
  <c r="AB3659" i="1"/>
  <c r="AC3659" i="1"/>
  <c r="T3660" i="1"/>
  <c r="U3660" i="1"/>
  <c r="S3660" i="1" s="true"/>
  <c r="V3660" i="1"/>
  <c r="W3660" i="1"/>
  <c r="X3660" i="1"/>
  <c r="Y3660" i="1"/>
  <c r="AA3660" i="1"/>
  <c r="AB3660" i="1"/>
  <c r="AC3660" i="1"/>
  <c r="T3661" i="1"/>
  <c r="U3661" i="1"/>
  <c r="V3661" i="1"/>
  <c r="W3661" i="1"/>
  <c r="X3661" i="1"/>
  <c r="Y3661" i="1"/>
  <c r="AA3661" i="1"/>
  <c r="AB3661" i="1"/>
  <c r="T3662" i="1"/>
  <c r="U3662" i="1"/>
  <c r="V3662" i="1"/>
  <c r="W3662" i="1"/>
  <c r="AB3662" i="1" s="true"/>
  <c r="X3662" i="1"/>
  <c r="Y3662" i="1"/>
  <c r="AA3662" i="1"/>
  <c r="T3663" i="1"/>
  <c r="U3663" i="1"/>
  <c r="AC3663" i="1" s="true"/>
  <c r="V3663" i="1"/>
  <c r="W3663" i="1"/>
  <c r="AB3663" i="1" s="true"/>
  <c r="X3663" i="1"/>
  <c r="Y3663" i="1"/>
  <c r="AA3663" i="1"/>
  <c r="S3664" i="1"/>
  <c r="T3664" i="1"/>
  <c r="U3664" i="1"/>
  <c r="AC3664" i="1" s="true"/>
  <c r="V3664" i="1"/>
  <c r="W3664" i="1"/>
  <c r="X3664" i="1"/>
  <c r="Y3664" i="1"/>
  <c r="AA3664" i="1"/>
  <c r="AB3664" i="1"/>
  <c r="T3665" i="1"/>
  <c r="U3665" i="1"/>
  <c r="V3665" i="1"/>
  <c r="W3665" i="1"/>
  <c r="AB3665" i="1" s="true"/>
  <c r="X3665" i="1"/>
  <c r="Y3665" i="1"/>
  <c r="AA3665" i="1"/>
  <c r="T3666" i="1"/>
  <c r="U3666" i="1"/>
  <c r="V3666" i="1"/>
  <c r="W3666" i="1"/>
  <c r="AB3666" i="1" s="true"/>
  <c r="X3666" i="1"/>
  <c r="Y3666" i="1"/>
  <c r="AA3666" i="1"/>
  <c r="T3667" i="1"/>
  <c r="U3667" i="1"/>
  <c r="AC3667" i="1" s="true"/>
  <c r="V3667" i="1"/>
  <c r="W3667" i="1"/>
  <c r="AB3667" i="1" s="true"/>
  <c r="X3667" i="1"/>
  <c r="Y3667" i="1"/>
  <c r="AA3667" i="1"/>
  <c r="T3668" i="1"/>
  <c r="U3668" i="1"/>
  <c r="AC3668" i="1" s="true"/>
  <c r="V3668" i="1"/>
  <c r="W3668" i="1"/>
  <c r="AB3668" i="1" s="true"/>
  <c r="X3668" i="1"/>
  <c r="Y3668" i="1"/>
  <c r="AA3668" i="1"/>
  <c r="T3669" i="1"/>
  <c r="U3669" i="1"/>
  <c r="AC3669" i="1" s="true"/>
  <c r="V3669" i="1"/>
  <c r="W3669" i="1"/>
  <c r="AB3669" i="1" s="true"/>
  <c r="X3669" i="1"/>
  <c r="Y3669" i="1"/>
  <c r="AA3669" i="1"/>
  <c r="T3670" i="1"/>
  <c r="U3670" i="1"/>
  <c r="V3670" i="1"/>
  <c r="W3670" i="1"/>
  <c r="AB3670" i="1" s="true"/>
  <c r="X3670" i="1"/>
  <c r="Y3670" i="1"/>
  <c r="AA3670" i="1"/>
  <c r="T3671" i="1"/>
  <c r="U3671" i="1"/>
  <c r="S3671" i="1" s="true"/>
  <c r="V3671" i="1"/>
  <c r="W3671" i="1"/>
  <c r="AB3671" i="1" s="true"/>
  <c r="X3671" i="1"/>
  <c r="Y3671" i="1"/>
  <c r="AA3671" i="1"/>
  <c r="T3672" i="1"/>
  <c r="U3672" i="1"/>
  <c r="V3672" i="1"/>
  <c r="W3672" i="1"/>
  <c r="AB3672" i="1" s="true"/>
  <c r="X3672" i="1"/>
  <c r="Y3672" i="1"/>
  <c r="AA3672" i="1"/>
  <c r="T3673" i="1"/>
  <c r="U3673" i="1"/>
  <c r="AC3673" i="1" s="true"/>
  <c r="V3673" i="1"/>
  <c r="W3673" i="1"/>
  <c r="AB3673" i="1" s="true"/>
  <c r="X3673" i="1"/>
  <c r="Y3673" i="1"/>
  <c r="AA3673" i="1"/>
  <c r="T3674" i="1"/>
  <c r="U3674" i="1"/>
  <c r="S3674" i="1" s="true"/>
  <c r="V3674" i="1"/>
  <c r="W3674" i="1"/>
  <c r="X3674" i="1"/>
  <c r="Y3674" i="1"/>
  <c r="AA3674" i="1"/>
  <c r="AB3674" i="1"/>
  <c r="AC3674" i="1"/>
  <c r="T3675" i="1"/>
  <c r="U3675" i="1"/>
  <c r="AC3675" i="1" s="true"/>
  <c r="V3675" i="1"/>
  <c r="W3675" i="1"/>
  <c r="X3675" i="1"/>
  <c r="Y3675" i="1"/>
  <c r="AA3675" i="1"/>
  <c r="AB3675" i="1"/>
  <c r="T3676" i="1"/>
  <c r="U3676" i="1"/>
  <c r="V3676" i="1"/>
  <c r="W3676" i="1"/>
  <c r="AB3676" i="1" s="true"/>
  <c r="X3676" i="1"/>
  <c r="Y3676" i="1"/>
  <c r="AA3676" i="1"/>
  <c r="T3677" i="1"/>
  <c r="U3677" i="1"/>
  <c r="V3677" i="1"/>
  <c r="W3677" i="1"/>
  <c r="AB3677" i="1" s="true"/>
  <c r="X3677" i="1"/>
  <c r="Y3677" i="1"/>
  <c r="AA3677" i="1"/>
  <c r="T3678" i="1"/>
  <c r="U3678" i="1"/>
  <c r="S3678" i="1" s="true"/>
  <c r="V3678" i="1"/>
  <c r="W3678" i="1"/>
  <c r="AB3678" i="1" s="true"/>
  <c r="X3678" i="1"/>
  <c r="Y3678" i="1"/>
  <c r="AA3678" i="1"/>
  <c r="T3679" i="1"/>
  <c r="U3679" i="1"/>
  <c r="AC3679" i="1" s="true"/>
  <c r="V3679" i="1"/>
  <c r="W3679" i="1"/>
  <c r="AB3679" i="1" s="true"/>
  <c r="X3679" i="1"/>
  <c r="Y3679" i="1"/>
  <c r="AA3679" i="1"/>
  <c r="T3680" i="1"/>
  <c r="U3680" i="1"/>
  <c r="AC3680" i="1" s="true"/>
  <c r="V3680" i="1"/>
  <c r="W3680" i="1"/>
  <c r="AB3680" i="1" s="true"/>
  <c r="X3680" i="1"/>
  <c r="Y3680" i="1"/>
  <c r="AA3680" i="1"/>
  <c r="T3681" i="1"/>
  <c r="U3681" i="1"/>
  <c r="AC3681" i="1" s="true"/>
  <c r="V3681" i="1"/>
  <c r="W3681" i="1"/>
  <c r="AB3681" i="1" s="true"/>
  <c r="X3681" i="1"/>
  <c r="Y3681" i="1"/>
  <c r="AA3681" i="1"/>
  <c r="T3682" i="1"/>
  <c r="U3682" i="1"/>
  <c r="V3682" i="1"/>
  <c r="W3682" i="1"/>
  <c r="X3682" i="1"/>
  <c r="Y3682" i="1"/>
  <c r="AA3682" i="1"/>
  <c r="AB3682" i="1"/>
  <c r="T3683" i="1"/>
  <c r="U3683" i="1"/>
  <c r="S3683" i="1" s="true"/>
  <c r="V3683" i="1"/>
  <c r="W3683" i="1"/>
  <c r="AB3683" i="1" s="true"/>
  <c r="X3683" i="1"/>
  <c r="Y3683" i="1"/>
  <c r="AA3683" i="1"/>
  <c r="T3684" i="1"/>
  <c r="U3684" i="1"/>
  <c r="V3684" i="1"/>
  <c r="W3684" i="1"/>
  <c r="AB3684" i="1" s="true"/>
  <c r="X3684" i="1"/>
  <c r="Y3684" i="1"/>
  <c r="AA3684" i="1"/>
  <c r="T3685" i="1"/>
  <c r="U3685" i="1"/>
  <c r="S3685" i="1" s="true"/>
  <c r="V3685" i="1"/>
  <c r="W3685" i="1"/>
  <c r="AB3685" i="1" s="true"/>
  <c r="X3685" i="1"/>
  <c r="Y3685" i="1"/>
  <c r="AA3685" i="1"/>
  <c r="S3686" i="1"/>
  <c r="T3686" i="1"/>
  <c r="U3686" i="1"/>
  <c r="V3686" i="1"/>
  <c r="W3686" i="1"/>
  <c r="AB3686" i="1" s="true"/>
  <c r="X3686" i="1"/>
  <c r="Y3686" i="1"/>
  <c r="AA3686" i="1"/>
  <c r="AC3686" i="1"/>
  <c r="AD3686" i="1" s="true"/>
  <c r="S3687" i="1"/>
  <c r="T3687" i="1"/>
  <c r="U3687" i="1"/>
  <c r="AC3687" i="1" s="true"/>
  <c r="V3687" i="1"/>
  <c r="W3687" i="1"/>
  <c r="X3687" i="1"/>
  <c r="Y3687" i="1"/>
  <c r="AA3687" i="1"/>
  <c r="AB3687" i="1"/>
  <c r="S3688" i="1"/>
  <c r="T3688" i="1"/>
  <c r="U3688" i="1"/>
  <c r="AC3688" i="1" s="true"/>
  <c r="AD3688" i="1" s="true"/>
  <c r="V3688" i="1"/>
  <c r="W3688" i="1"/>
  <c r="AB3688" i="1" s="true"/>
  <c r="X3688" i="1"/>
  <c r="Y3688" i="1"/>
  <c r="AA3688" i="1"/>
  <c r="T3689" i="1"/>
  <c r="U3689" i="1"/>
  <c r="V3689" i="1"/>
  <c r="W3689" i="1"/>
  <c r="AB3689" i="1" s="true"/>
  <c r="X3689" i="1"/>
  <c r="Y3689" i="1"/>
  <c r="AA3689" i="1"/>
  <c r="T3690" i="1"/>
  <c r="U3690" i="1"/>
  <c r="AC3690" i="1" s="true"/>
  <c r="V3690" i="1"/>
  <c r="W3690" i="1"/>
  <c r="AB3690" i="1" s="true"/>
  <c r="X3690" i="1"/>
  <c r="Y3690" i="1"/>
  <c r="AA3690" i="1"/>
  <c r="T3691" i="1"/>
  <c r="U3691" i="1"/>
  <c r="AC3691" i="1" s="true"/>
  <c r="AD3691" i="1" s="true"/>
  <c r="V3691" i="1"/>
  <c r="W3691" i="1"/>
  <c r="AB3691" i="1" s="true"/>
  <c r="X3691" i="1"/>
  <c r="Y3691" i="1"/>
  <c r="AA3691" i="1"/>
  <c r="T3692" i="1"/>
  <c r="U3692" i="1"/>
  <c r="AC3692" i="1" s="true"/>
  <c r="V3692" i="1"/>
  <c r="W3692" i="1"/>
  <c r="AB3692" i="1" s="true"/>
  <c r="X3692" i="1"/>
  <c r="Y3692" i="1"/>
  <c r="AA3692" i="1"/>
  <c r="T3693" i="1"/>
  <c r="U3693" i="1"/>
  <c r="AC3693" i="1" s="true"/>
  <c r="V3693" i="1"/>
  <c r="W3693" i="1"/>
  <c r="AB3693" i="1" s="true"/>
  <c r="X3693" i="1"/>
  <c r="Y3693" i="1"/>
  <c r="AA3693" i="1"/>
  <c r="T3694" i="1"/>
  <c r="U3694" i="1"/>
  <c r="V3694" i="1"/>
  <c r="W3694" i="1"/>
  <c r="AB3694" i="1" s="true"/>
  <c r="X3694" i="1"/>
  <c r="Y3694" i="1"/>
  <c r="AA3694" i="1"/>
  <c r="T3695" i="1"/>
  <c r="U3695" i="1"/>
  <c r="S3695" i="1" s="true"/>
  <c r="V3695" i="1"/>
  <c r="W3695" i="1"/>
  <c r="AB3695" i="1" s="true"/>
  <c r="X3695" i="1"/>
  <c r="Y3695" i="1"/>
  <c r="AA3695" i="1"/>
  <c r="T3696" i="1"/>
  <c r="U3696" i="1"/>
  <c r="S3696" i="1" s="true"/>
  <c r="V3696" i="1"/>
  <c r="W3696" i="1"/>
  <c r="X3696" i="1"/>
  <c r="Y3696" i="1"/>
  <c r="AA3696" i="1"/>
  <c r="AB3696" i="1"/>
  <c r="T3697" i="1"/>
  <c r="U3697" i="1"/>
  <c r="S3697" i="1" s="true"/>
  <c r="V3697" i="1"/>
  <c r="W3697" i="1"/>
  <c r="AB3697" i="1" s="true"/>
  <c r="X3697" i="1"/>
  <c r="Y3697" i="1"/>
  <c r="AA3697" i="1"/>
  <c r="T3698" i="1"/>
  <c r="U3698" i="1"/>
  <c r="S3698" i="1" s="true"/>
  <c r="V3698" i="1"/>
  <c r="W3698" i="1"/>
  <c r="X3698" i="1"/>
  <c r="Y3698" i="1"/>
  <c r="AA3698" i="1"/>
  <c r="AB3698" i="1"/>
  <c r="AC3698" i="1"/>
  <c r="AD3698" i="1" s="true"/>
  <c r="S3699" i="1"/>
  <c r="T3699" i="1"/>
  <c r="U3699" i="1"/>
  <c r="V3699" i="1"/>
  <c r="W3699" i="1"/>
  <c r="AB3699" i="1" s="true"/>
  <c r="X3699" i="1"/>
  <c r="Y3699" i="1"/>
  <c r="AA3699" i="1"/>
  <c r="AC3699" i="1"/>
  <c r="T3700" i="1"/>
  <c r="U3700" i="1"/>
  <c r="AC3700" i="1" s="true"/>
  <c r="AD3700" i="1" s="true"/>
  <c r="V3700" i="1"/>
  <c r="W3700" i="1"/>
  <c r="X3700" i="1"/>
  <c r="Y3700" i="1"/>
  <c r="AA3700" i="1"/>
  <c r="AB3700" i="1"/>
  <c r="T3701" i="1"/>
  <c r="U3701" i="1"/>
  <c r="AC3701" i="1" s="true"/>
  <c r="V3701" i="1"/>
  <c r="W3701" i="1"/>
  <c r="AB3701" i="1" s="true"/>
  <c r="X3701" i="1"/>
  <c r="Y3701" i="1"/>
  <c r="AA3701" i="1"/>
  <c r="T3702" i="1"/>
  <c r="U3702" i="1"/>
  <c r="AC3702" i="1" s="true"/>
  <c r="V3702" i="1"/>
  <c r="W3702" i="1"/>
  <c r="AB3702" i="1" s="true"/>
  <c r="X3702" i="1"/>
  <c r="Y3702" i="1"/>
  <c r="AA3702" i="1"/>
  <c r="T3703" i="1"/>
  <c r="U3703" i="1"/>
  <c r="AC3703" i="1" s="true"/>
  <c r="V3703" i="1"/>
  <c r="W3703" i="1"/>
  <c r="AB3703" i="1" s="true"/>
  <c r="X3703" i="1"/>
  <c r="Y3703" i="1"/>
  <c r="AA3703" i="1"/>
  <c r="T3704" i="1"/>
  <c r="U3704" i="1"/>
  <c r="AC3704" i="1" s="true"/>
  <c r="V3704" i="1"/>
  <c r="W3704" i="1"/>
  <c r="AB3704" i="1" s="true"/>
  <c r="X3704" i="1"/>
  <c r="Y3704" i="1"/>
  <c r="AA3704" i="1"/>
  <c r="T3705" i="1"/>
  <c r="U3705" i="1"/>
  <c r="AC3705" i="1" s="true"/>
  <c r="AD3705" i="1" s="true"/>
  <c r="V3705" i="1"/>
  <c r="W3705" i="1"/>
  <c r="AB3705" i="1" s="true"/>
  <c r="X3705" i="1"/>
  <c r="Y3705" i="1"/>
  <c r="AA3705" i="1"/>
  <c r="T3706" i="1"/>
  <c r="U3706" i="1"/>
  <c r="V3706" i="1"/>
  <c r="W3706" i="1"/>
  <c r="AB3706" i="1" s="true"/>
  <c r="X3706" i="1"/>
  <c r="Y3706" i="1"/>
  <c r="AA3706" i="1"/>
  <c r="T3707" i="1"/>
  <c r="U3707" i="1"/>
  <c r="S3707" i="1" s="true"/>
  <c r="V3707" i="1"/>
  <c r="W3707" i="1"/>
  <c r="X3707" i="1"/>
  <c r="Y3707" i="1"/>
  <c r="AA3707" i="1"/>
  <c r="AB3707" i="1"/>
  <c r="AC3707" i="1"/>
  <c r="AD3707" i="1" s="true"/>
  <c r="T3708" i="1"/>
  <c r="U3708" i="1"/>
  <c r="V3708" i="1"/>
  <c r="W3708" i="1"/>
  <c r="AB3708" i="1" s="true"/>
  <c r="X3708" i="1"/>
  <c r="Y3708" i="1"/>
  <c r="AA3708" i="1"/>
  <c r="T3709" i="1"/>
  <c r="U3709" i="1"/>
  <c r="V3709" i="1"/>
  <c r="W3709" i="1"/>
  <c r="AB3709" i="1" s="true"/>
  <c r="X3709" i="1"/>
  <c r="Y3709" i="1"/>
  <c r="AA3709" i="1"/>
  <c r="S3710" i="1"/>
  <c r="T3710" i="1"/>
  <c r="U3710" i="1"/>
  <c r="V3710" i="1"/>
  <c r="W3710" i="1"/>
  <c r="AB3710" i="1" s="true"/>
  <c r="X3710" i="1"/>
  <c r="Y3710" i="1"/>
  <c r="AA3710" i="1"/>
  <c r="AC3710" i="1"/>
  <c r="T3711" i="1"/>
  <c r="U3711" i="1"/>
  <c r="AC3711" i="1" s="true"/>
  <c r="V3711" i="1"/>
  <c r="W3711" i="1"/>
  <c r="AB3711" i="1" s="true"/>
  <c r="X3711" i="1"/>
  <c r="Y3711" i="1"/>
  <c r="AA3711" i="1"/>
  <c r="T3712" i="1"/>
  <c r="U3712" i="1"/>
  <c r="V3712" i="1"/>
  <c r="W3712" i="1"/>
  <c r="AB3712" i="1" s="true"/>
  <c r="X3712" i="1"/>
  <c r="Y3712" i="1"/>
  <c r="AA3712" i="1"/>
  <c r="T3713" i="1"/>
  <c r="U3713" i="1"/>
  <c r="AC3713" i="1" s="true"/>
  <c r="V3713" i="1"/>
  <c r="W3713" i="1"/>
  <c r="X3713" i="1"/>
  <c r="Y3713" i="1"/>
  <c r="AA3713" i="1"/>
  <c r="AB3713" i="1"/>
  <c r="T3714" i="1"/>
  <c r="U3714" i="1"/>
  <c r="V3714" i="1"/>
  <c r="W3714" i="1"/>
  <c r="AB3714" i="1" s="true"/>
  <c r="X3714" i="1"/>
  <c r="Y3714" i="1"/>
  <c r="AA3714" i="1"/>
  <c r="T3715" i="1"/>
  <c r="U3715" i="1"/>
  <c r="AC3715" i="1" s="true"/>
  <c r="V3715" i="1"/>
  <c r="W3715" i="1"/>
  <c r="AB3715" i="1" s="true"/>
  <c r="X3715" i="1"/>
  <c r="Y3715" i="1"/>
  <c r="AA3715" i="1"/>
  <c r="T3716" i="1"/>
  <c r="U3716" i="1"/>
  <c r="AC3716" i="1" s="true"/>
  <c r="V3716" i="1"/>
  <c r="W3716" i="1"/>
  <c r="AB3716" i="1" s="true"/>
  <c r="X3716" i="1"/>
  <c r="Y3716" i="1"/>
  <c r="AA3716" i="1"/>
  <c r="T3717" i="1"/>
  <c r="U3717" i="1"/>
  <c r="AC3717" i="1" s="true"/>
  <c r="V3717" i="1"/>
  <c r="W3717" i="1"/>
  <c r="AB3717" i="1" s="true"/>
  <c r="X3717" i="1"/>
  <c r="Y3717" i="1"/>
  <c r="AA3717" i="1"/>
  <c r="T3718" i="1"/>
  <c r="U3718" i="1"/>
  <c r="V3718" i="1"/>
  <c r="W3718" i="1"/>
  <c r="X3718" i="1"/>
  <c r="Y3718" i="1"/>
  <c r="AA3718" i="1"/>
  <c r="AB3718" i="1"/>
  <c r="T3719" i="1"/>
  <c r="U3719" i="1"/>
  <c r="S3719" i="1" s="true"/>
  <c r="V3719" i="1"/>
  <c r="W3719" i="1"/>
  <c r="AB3719" i="1" s="true"/>
  <c r="X3719" i="1"/>
  <c r="Y3719" i="1"/>
  <c r="AA3719" i="1"/>
  <c r="T3720" i="1"/>
  <c r="U3720" i="1"/>
  <c r="V3720" i="1"/>
  <c r="W3720" i="1"/>
  <c r="AB3720" i="1" s="true"/>
  <c r="X3720" i="1"/>
  <c r="Y3720" i="1"/>
  <c r="AA3720" i="1"/>
  <c r="T3721" i="1"/>
  <c r="U3721" i="1"/>
  <c r="AC3721" i="1" s="true"/>
  <c r="V3721" i="1"/>
  <c r="W3721" i="1"/>
  <c r="AB3721" i="1" s="true"/>
  <c r="X3721" i="1"/>
  <c r="Y3721" i="1"/>
  <c r="AA3721" i="1"/>
  <c r="T3722" i="1"/>
  <c r="U3722" i="1"/>
  <c r="V3722" i="1"/>
  <c r="W3722" i="1"/>
  <c r="AB3722" i="1" s="true"/>
  <c r="X3722" i="1"/>
  <c r="Y3722" i="1"/>
  <c r="AA3722" i="1"/>
  <c r="T3723" i="1"/>
  <c r="U3723" i="1"/>
  <c r="V3723" i="1"/>
  <c r="W3723" i="1"/>
  <c r="AB3723" i="1" s="true"/>
  <c r="X3723" i="1"/>
  <c r="Y3723" i="1"/>
  <c r="AA3723" i="1"/>
  <c r="T3724" i="1"/>
  <c r="U3724" i="1"/>
  <c r="S3724" i="1" s="true"/>
  <c r="V3724" i="1"/>
  <c r="W3724" i="1"/>
  <c r="X3724" i="1"/>
  <c r="Y3724" i="1"/>
  <c r="AA3724" i="1"/>
  <c r="AB3724" i="1"/>
  <c r="AC3724" i="1"/>
  <c r="AD3724" i="1" s="true"/>
  <c r="T3725" i="1"/>
  <c r="U3725" i="1"/>
  <c r="V3725" i="1"/>
  <c r="W3725" i="1"/>
  <c r="AB3725" i="1" s="true"/>
  <c r="X3725" i="1"/>
  <c r="Y3725" i="1"/>
  <c r="AA3725" i="1"/>
  <c r="T3726" i="1"/>
  <c r="U3726" i="1"/>
  <c r="S3726" i="1" s="true"/>
  <c r="V3726" i="1"/>
  <c r="W3726" i="1"/>
  <c r="AB3726" i="1" s="true"/>
  <c r="X3726" i="1"/>
  <c r="Y3726" i="1"/>
  <c r="AA3726" i="1"/>
  <c r="T3727" i="1"/>
  <c r="U3727" i="1"/>
  <c r="AC3727" i="1" s="true"/>
  <c r="V3727" i="1"/>
  <c r="W3727" i="1"/>
  <c r="AB3727" i="1" s="true"/>
  <c r="X3727" i="1"/>
  <c r="Y3727" i="1"/>
  <c r="AA3727" i="1"/>
  <c r="AD3727" i="1"/>
  <c r="T3728" i="1"/>
  <c r="U3728" i="1"/>
  <c r="AC3728" i="1" s="true"/>
  <c r="V3728" i="1"/>
  <c r="W3728" i="1"/>
  <c r="AB3728" i="1" s="true"/>
  <c r="X3728" i="1"/>
  <c r="Y3728" i="1"/>
  <c r="AA3728" i="1"/>
  <c r="T3729" i="1"/>
  <c r="U3729" i="1"/>
  <c r="AC3729" i="1" s="true"/>
  <c r="V3729" i="1"/>
  <c r="W3729" i="1"/>
  <c r="AB3729" i="1" s="true"/>
  <c r="X3729" i="1"/>
  <c r="Y3729" i="1"/>
  <c r="AA3729" i="1"/>
  <c r="T3730" i="1"/>
  <c r="U3730" i="1"/>
  <c r="V3730" i="1"/>
  <c r="W3730" i="1"/>
  <c r="X3730" i="1"/>
  <c r="Y3730" i="1"/>
  <c r="AA3730" i="1"/>
  <c r="AB3730" i="1"/>
  <c r="T3731" i="1"/>
  <c r="U3731" i="1"/>
  <c r="S3731" i="1" s="true"/>
  <c r="V3731" i="1"/>
  <c r="W3731" i="1"/>
  <c r="AB3731" i="1" s="true"/>
  <c r="X3731" i="1"/>
  <c r="Y3731" i="1"/>
  <c r="AA3731" i="1"/>
  <c r="T3732" i="1"/>
  <c r="U3732" i="1"/>
  <c r="S3732" i="1" s="true"/>
  <c r="V3732" i="1"/>
  <c r="W3732" i="1"/>
  <c r="X3732" i="1"/>
  <c r="Y3732" i="1"/>
  <c r="AA3732" i="1"/>
  <c r="AB3732" i="1"/>
  <c r="AC3732" i="1"/>
  <c r="AD3732" i="1" s="true"/>
  <c r="T3733" i="1"/>
  <c r="U3733" i="1"/>
  <c r="S3733" i="1" s="true"/>
  <c r="V3733" i="1"/>
  <c r="W3733" i="1"/>
  <c r="X3733" i="1"/>
  <c r="Y3733" i="1"/>
  <c r="AA3733" i="1"/>
  <c r="AB3733" i="1"/>
  <c r="AC3733" i="1"/>
  <c r="T3734" i="1"/>
  <c r="U3734" i="1"/>
  <c r="AC3734" i="1" s="true"/>
  <c r="AD3734" i="1" s="true"/>
  <c r="V3734" i="1"/>
  <c r="W3734" i="1"/>
  <c r="AB3734" i="1" s="true"/>
  <c r="X3734" i="1"/>
  <c r="Y3734" i="1"/>
  <c r="AA3734" i="1"/>
  <c r="T3735" i="1"/>
  <c r="U3735" i="1"/>
  <c r="V3735" i="1"/>
  <c r="W3735" i="1"/>
  <c r="AB3735" i="1" s="true"/>
  <c r="X3735" i="1"/>
  <c r="Y3735" i="1"/>
  <c r="AA3735" i="1"/>
  <c r="T3736" i="1"/>
  <c r="U3736" i="1"/>
  <c r="AC3736" i="1" s="true"/>
  <c r="V3736" i="1"/>
  <c r="W3736" i="1"/>
  <c r="AB3736" i="1" s="true"/>
  <c r="X3736" i="1"/>
  <c r="Y3736" i="1"/>
  <c r="AA3736" i="1"/>
  <c r="T3737" i="1"/>
  <c r="U3737" i="1"/>
  <c r="V3737" i="1"/>
  <c r="W3737" i="1"/>
  <c r="X3737" i="1"/>
  <c r="Y3737" i="1"/>
  <c r="AA3737" i="1"/>
  <c r="AB3737" i="1"/>
  <c r="T3738" i="1"/>
  <c r="U3738" i="1"/>
  <c r="AC3738" i="1" s="true"/>
  <c r="V3738" i="1"/>
  <c r="W3738" i="1"/>
  <c r="AB3738" i="1" s="true"/>
  <c r="X3738" i="1"/>
  <c r="Y3738" i="1"/>
  <c r="AA3738" i="1"/>
  <c r="T3739" i="1"/>
  <c r="U3739" i="1"/>
  <c r="AC3739" i="1" s="true"/>
  <c r="V3739" i="1"/>
  <c r="W3739" i="1"/>
  <c r="AB3739" i="1" s="true"/>
  <c r="X3739" i="1"/>
  <c r="Y3739" i="1"/>
  <c r="AA3739" i="1"/>
  <c r="T3740" i="1"/>
  <c r="U3740" i="1"/>
  <c r="AC3740" i="1" s="true"/>
  <c r="V3740" i="1"/>
  <c r="W3740" i="1"/>
  <c r="AB3740" i="1" s="true"/>
  <c r="X3740" i="1"/>
  <c r="Y3740" i="1"/>
  <c r="AA3740" i="1"/>
  <c r="T3741" i="1"/>
  <c r="U3741" i="1"/>
  <c r="AC3741" i="1" s="true"/>
  <c r="V3741" i="1"/>
  <c r="W3741" i="1"/>
  <c r="AB3741" i="1" s="true"/>
  <c r="X3741" i="1"/>
  <c r="Y3741" i="1"/>
  <c r="AA3741" i="1"/>
  <c r="T3742" i="1"/>
  <c r="U3742" i="1"/>
  <c r="S3742" i="1" s="true"/>
  <c r="V3742" i="1"/>
  <c r="W3742" i="1"/>
  <c r="AB3742" i="1" s="true"/>
  <c r="X3742" i="1"/>
  <c r="Y3742" i="1"/>
  <c r="AA3742" i="1"/>
  <c r="T3743" i="1"/>
  <c r="U3743" i="1"/>
  <c r="S3743" i="1" s="true"/>
  <c r="V3743" i="1"/>
  <c r="W3743" i="1"/>
  <c r="AB3743" i="1" s="true"/>
  <c r="X3743" i="1"/>
  <c r="Y3743" i="1"/>
  <c r="AA3743" i="1"/>
  <c r="T3744" i="1"/>
  <c r="U3744" i="1"/>
  <c r="S3744" i="1" s="true"/>
  <c r="V3744" i="1"/>
  <c r="W3744" i="1"/>
  <c r="X3744" i="1"/>
  <c r="Y3744" i="1"/>
  <c r="AA3744" i="1"/>
  <c r="AB3744" i="1"/>
  <c r="S3745" i="1"/>
  <c r="T3745" i="1"/>
  <c r="U3745" i="1"/>
  <c r="V3745" i="1"/>
  <c r="W3745" i="1"/>
  <c r="X3745" i="1"/>
  <c r="Y3745" i="1"/>
  <c r="AA3745" i="1"/>
  <c r="AB3745" i="1"/>
  <c r="AC3745" i="1"/>
  <c r="S3746" i="1"/>
  <c r="T3746" i="1"/>
  <c r="U3746" i="1"/>
  <c r="AC3746" i="1" s="true"/>
  <c r="AD3746" i="1" s="true"/>
  <c r="V3746" i="1"/>
  <c r="W3746" i="1"/>
  <c r="X3746" i="1"/>
  <c r="Y3746" i="1"/>
  <c r="AA3746" i="1"/>
  <c r="AB3746" i="1"/>
  <c r="T3747" i="1"/>
  <c r="U3747" i="1"/>
  <c r="V3747" i="1"/>
  <c r="W3747" i="1"/>
  <c r="AB3747" i="1" s="true"/>
  <c r="X3747" i="1"/>
  <c r="Y3747" i="1"/>
  <c r="AA3747" i="1"/>
  <c r="T3748" i="1"/>
  <c r="U3748" i="1"/>
  <c r="V3748" i="1"/>
  <c r="W3748" i="1"/>
  <c r="X3748" i="1"/>
  <c r="Y3748" i="1"/>
  <c r="AA3748" i="1"/>
  <c r="AB3748" i="1"/>
  <c r="T3749" i="1"/>
  <c r="U3749" i="1"/>
  <c r="V3749" i="1"/>
  <c r="W3749" i="1"/>
  <c r="AB3749" i="1" s="true"/>
  <c r="X3749" i="1"/>
  <c r="Y3749" i="1"/>
  <c r="AA3749" i="1"/>
  <c r="T3750" i="1"/>
  <c r="U3750" i="1"/>
  <c r="AC3750" i="1" s="true"/>
  <c r="V3750" i="1"/>
  <c r="W3750" i="1"/>
  <c r="AB3750" i="1" s="true"/>
  <c r="X3750" i="1"/>
  <c r="Y3750" i="1"/>
  <c r="AA3750" i="1"/>
  <c r="T3751" i="1"/>
  <c r="U3751" i="1"/>
  <c r="AC3751" i="1" s="true"/>
  <c r="V3751" i="1"/>
  <c r="W3751" i="1"/>
  <c r="AB3751" i="1" s="true"/>
  <c r="X3751" i="1"/>
  <c r="Y3751" i="1"/>
  <c r="AA3751" i="1"/>
  <c r="T3752" i="1"/>
  <c r="U3752" i="1"/>
  <c r="V3752" i="1"/>
  <c r="W3752" i="1"/>
  <c r="AB3752" i="1" s="true"/>
  <c r="X3752" i="1"/>
  <c r="Y3752" i="1"/>
  <c r="AA3752" i="1"/>
  <c r="T3753" i="1"/>
  <c r="U3753" i="1"/>
  <c r="AC3753" i="1" s="true"/>
  <c r="V3753" i="1"/>
  <c r="W3753" i="1"/>
  <c r="X3753" i="1"/>
  <c r="Y3753" i="1"/>
  <c r="AA3753" i="1"/>
  <c r="AB3753" i="1"/>
  <c r="T3754" i="1"/>
  <c r="U3754" i="1"/>
  <c r="S3754" i="1" s="true"/>
  <c r="V3754" i="1"/>
  <c r="W3754" i="1"/>
  <c r="X3754" i="1"/>
  <c r="Y3754" i="1"/>
  <c r="AA3754" i="1"/>
  <c r="AB3754" i="1"/>
  <c r="T3755" i="1"/>
  <c r="U3755" i="1"/>
  <c r="S3755" i="1" s="true"/>
  <c r="V3755" i="1"/>
  <c r="W3755" i="1"/>
  <c r="AB3755" i="1" s="true"/>
  <c r="X3755" i="1"/>
  <c r="Y3755" i="1"/>
  <c r="AA3755" i="1"/>
  <c r="T3756" i="1"/>
  <c r="U3756" i="1"/>
  <c r="S3756" i="1" s="true"/>
  <c r="V3756" i="1"/>
  <c r="W3756" i="1"/>
  <c r="X3756" i="1"/>
  <c r="Y3756" i="1"/>
  <c r="AA3756" i="1"/>
  <c r="AB3756" i="1"/>
  <c r="AC3756" i="1"/>
  <c r="S3757" i="1"/>
  <c r="T3757" i="1"/>
  <c r="U3757" i="1"/>
  <c r="V3757" i="1"/>
  <c r="W3757" i="1"/>
  <c r="AB3757" i="1" s="true"/>
  <c r="X3757" i="1"/>
  <c r="Y3757" i="1"/>
  <c r="AA3757" i="1"/>
  <c r="AC3757" i="1"/>
  <c r="AD3757" i="1" s="true"/>
  <c r="T3758" i="1"/>
  <c r="U3758" i="1"/>
  <c r="AC3758" i="1" s="true"/>
  <c r="AD3758" i="1" s="true"/>
  <c r="V3758" i="1"/>
  <c r="W3758" i="1"/>
  <c r="AB3758" i="1" s="true"/>
  <c r="X3758" i="1"/>
  <c r="Y3758" i="1"/>
  <c r="AA3758" i="1"/>
  <c r="T3759" i="1"/>
  <c r="U3759" i="1"/>
  <c r="V3759" i="1"/>
  <c r="W3759" i="1"/>
  <c r="AB3759" i="1" s="true"/>
  <c r="X3759" i="1"/>
  <c r="Y3759" i="1"/>
  <c r="AA3759" i="1"/>
  <c r="T3760" i="1"/>
  <c r="U3760" i="1"/>
  <c r="V3760" i="1"/>
  <c r="W3760" i="1"/>
  <c r="AB3760" i="1" s="true"/>
  <c r="X3760" i="1"/>
  <c r="Y3760" i="1"/>
  <c r="AA3760" i="1"/>
  <c r="T3761" i="1"/>
  <c r="U3761" i="1"/>
  <c r="AC3761" i="1" s="true"/>
  <c r="V3761" i="1"/>
  <c r="W3761" i="1"/>
  <c r="AB3761" i="1" s="true"/>
  <c r="X3761" i="1"/>
  <c r="Y3761" i="1"/>
  <c r="AA3761" i="1"/>
  <c r="T3762" i="1"/>
  <c r="U3762" i="1"/>
  <c r="AC3762" i="1" s="true"/>
  <c r="V3762" i="1"/>
  <c r="W3762" i="1"/>
  <c r="AB3762" i="1" s="true"/>
  <c r="X3762" i="1"/>
  <c r="Y3762" i="1"/>
  <c r="AA3762" i="1"/>
  <c r="T3763" i="1"/>
  <c r="U3763" i="1"/>
  <c r="AC3763" i="1" s="true"/>
  <c r="AD3763" i="1" s="true"/>
  <c r="V3763" i="1"/>
  <c r="W3763" i="1"/>
  <c r="AB3763" i="1" s="true"/>
  <c r="X3763" i="1"/>
  <c r="Y3763" i="1"/>
  <c r="AA3763" i="1"/>
  <c r="T3764" i="1"/>
  <c r="U3764" i="1"/>
  <c r="V3764" i="1"/>
  <c r="W3764" i="1"/>
  <c r="AB3764" i="1" s="true"/>
  <c r="X3764" i="1"/>
  <c r="Y3764" i="1"/>
  <c r="AA3764" i="1"/>
  <c r="T3765" i="1"/>
  <c r="U3765" i="1"/>
  <c r="AC3765" i="1" s="true"/>
  <c r="V3765" i="1"/>
  <c r="W3765" i="1"/>
  <c r="X3765" i="1"/>
  <c r="Y3765" i="1"/>
  <c r="AA3765" i="1"/>
  <c r="AB3765" i="1"/>
  <c r="T3766" i="1"/>
  <c r="U3766" i="1"/>
  <c r="S3766" i="1" s="true"/>
  <c r="V3766" i="1"/>
  <c r="W3766" i="1"/>
  <c r="X3766" i="1"/>
  <c r="Y3766" i="1"/>
  <c r="AA3766" i="1"/>
  <c r="AB3766" i="1"/>
  <c r="T3767" i="1"/>
  <c r="U3767" i="1"/>
  <c r="S3767" i="1" s="true"/>
  <c r="V3767" i="1"/>
  <c r="W3767" i="1"/>
  <c r="AB3767" i="1" s="true"/>
  <c r="X3767" i="1"/>
  <c r="Y3767" i="1"/>
  <c r="AA3767" i="1"/>
  <c r="T3768" i="1"/>
  <c r="U3768" i="1"/>
  <c r="S3768" i="1" s="true"/>
  <c r="V3768" i="1"/>
  <c r="W3768" i="1"/>
  <c r="X3768" i="1"/>
  <c r="Y3768" i="1"/>
  <c r="AA3768" i="1"/>
  <c r="AB3768" i="1"/>
  <c r="AC3768" i="1"/>
  <c r="S3769" i="1"/>
  <c r="T3769" i="1"/>
  <c r="U3769" i="1"/>
  <c r="AC3769" i="1" s="true"/>
  <c r="V3769" i="1"/>
  <c r="W3769" i="1"/>
  <c r="X3769" i="1"/>
  <c r="Y3769" i="1"/>
  <c r="AA3769" i="1"/>
  <c r="AB3769" i="1"/>
  <c r="T3770" i="1"/>
  <c r="U3770" i="1"/>
  <c r="AC3770" i="1" s="true"/>
  <c r="V3770" i="1"/>
  <c r="W3770" i="1"/>
  <c r="AB3770" i="1" s="true"/>
  <c r="X3770" i="1"/>
  <c r="Y3770" i="1"/>
  <c r="AA3770" i="1"/>
  <c r="T3771" i="1"/>
  <c r="U3771" i="1"/>
  <c r="V3771" i="1"/>
  <c r="W3771" i="1"/>
  <c r="AB3771" i="1" s="true"/>
  <c r="X3771" i="1"/>
  <c r="Y3771" i="1"/>
  <c r="AA3771" i="1"/>
  <c r="S3772" i="1"/>
  <c r="T3772" i="1"/>
  <c r="U3772" i="1"/>
  <c r="V3772" i="1"/>
  <c r="W3772" i="1"/>
  <c r="AB3772" i="1" s="true"/>
  <c r="X3772" i="1"/>
  <c r="Y3772" i="1"/>
  <c r="AA3772" i="1"/>
  <c r="AC3772" i="1"/>
  <c r="T3773" i="1"/>
  <c r="U3773" i="1"/>
  <c r="S3773" i="1" s="true"/>
  <c r="V3773" i="1"/>
  <c r="W3773" i="1"/>
  <c r="AB3773" i="1" s="true"/>
  <c r="X3773" i="1"/>
  <c r="Y3773" i="1"/>
  <c r="AA3773" i="1"/>
  <c r="T3774" i="1"/>
  <c r="U3774" i="1"/>
  <c r="S3774" i="1" s="true"/>
  <c r="V3774" i="1"/>
  <c r="W3774" i="1"/>
  <c r="AB3774" i="1" s="true"/>
  <c r="X3774" i="1"/>
  <c r="Y3774" i="1"/>
  <c r="AA3774" i="1"/>
  <c r="T3775" i="1"/>
  <c r="U3775" i="1"/>
  <c r="AC3775" i="1" s="true"/>
  <c r="AD3775" i="1" s="true"/>
  <c r="V3775" i="1"/>
  <c r="W3775" i="1"/>
  <c r="AB3775" i="1" s="true"/>
  <c r="X3775" i="1"/>
  <c r="Y3775" i="1"/>
  <c r="AA3775" i="1"/>
  <c r="T3776" i="1"/>
  <c r="U3776" i="1"/>
  <c r="AC3776" i="1" s="true"/>
  <c r="V3776" i="1"/>
  <c r="W3776" i="1"/>
  <c r="AB3776" i="1" s="true"/>
  <c r="X3776" i="1"/>
  <c r="Y3776" i="1"/>
  <c r="AA3776" i="1"/>
  <c r="T3777" i="1"/>
  <c r="U3777" i="1"/>
  <c r="AC3777" i="1" s="true"/>
  <c r="V3777" i="1"/>
  <c r="W3777" i="1"/>
  <c r="X3777" i="1"/>
  <c r="Y3777" i="1"/>
  <c r="AA3777" i="1"/>
  <c r="AB3777" i="1"/>
  <c r="T3778" i="1"/>
  <c r="U3778" i="1"/>
  <c r="AC3778" i="1" s="true"/>
  <c r="AD3778" i="1" s="true"/>
  <c r="V3778" i="1"/>
  <c r="W3778" i="1"/>
  <c r="X3778" i="1"/>
  <c r="Y3778" i="1"/>
  <c r="AA3778" i="1"/>
  <c r="AB3778" i="1"/>
  <c r="T3779" i="1"/>
  <c r="U3779" i="1"/>
  <c r="S3779" i="1" s="true"/>
  <c r="V3779" i="1"/>
  <c r="W3779" i="1"/>
  <c r="AB3779" i="1" s="true"/>
  <c r="X3779" i="1"/>
  <c r="Y3779" i="1"/>
  <c r="AA3779" i="1"/>
  <c r="T3780" i="1"/>
  <c r="U3780" i="1"/>
  <c r="S3780" i="1" s="true"/>
  <c r="V3780" i="1"/>
  <c r="W3780" i="1"/>
  <c r="AB3780" i="1" s="true"/>
  <c r="X3780" i="1"/>
  <c r="Y3780" i="1"/>
  <c r="AA3780" i="1"/>
  <c r="T3781" i="1"/>
  <c r="U3781" i="1"/>
  <c r="AC3781" i="1" s="true"/>
  <c r="V3781" i="1"/>
  <c r="W3781" i="1"/>
  <c r="AB3781" i="1" s="true"/>
  <c r="X3781" i="1"/>
  <c r="Y3781" i="1"/>
  <c r="AA3781" i="1"/>
  <c r="T3782" i="1"/>
  <c r="U3782" i="1"/>
  <c r="AC3782" i="1" s="true"/>
  <c r="V3782" i="1"/>
  <c r="W3782" i="1"/>
  <c r="AB3782" i="1" s="true"/>
  <c r="AD3782" i="1" s="true"/>
  <c r="X3782" i="1"/>
  <c r="Y3782" i="1"/>
  <c r="AA3782" i="1"/>
  <c r="T3783" i="1"/>
  <c r="U3783" i="1"/>
  <c r="S3783" i="1" s="true"/>
  <c r="V3783" i="1"/>
  <c r="W3783" i="1"/>
  <c r="X3783" i="1"/>
  <c r="Y3783" i="1"/>
  <c r="AA3783" i="1"/>
  <c r="AB3783" i="1"/>
  <c r="AC3783" i="1"/>
  <c r="T3784" i="1"/>
  <c r="U3784" i="1"/>
  <c r="V3784" i="1"/>
  <c r="W3784" i="1"/>
  <c r="AB3784" i="1" s="true"/>
  <c r="X3784" i="1"/>
  <c r="Y3784" i="1"/>
  <c r="AA3784" i="1"/>
  <c r="T3785" i="1"/>
  <c r="U3785" i="1"/>
  <c r="S3785" i="1" s="true"/>
  <c r="V3785" i="1"/>
  <c r="W3785" i="1"/>
  <c r="AB3785" i="1" s="true"/>
  <c r="X3785" i="1"/>
  <c r="Y3785" i="1"/>
  <c r="AA3785" i="1"/>
  <c r="S3786" i="1"/>
  <c r="T3786" i="1"/>
  <c r="U3786" i="1"/>
  <c r="V3786" i="1"/>
  <c r="W3786" i="1"/>
  <c r="X3786" i="1"/>
  <c r="Y3786" i="1"/>
  <c r="AA3786" i="1"/>
  <c r="AB3786" i="1"/>
  <c r="AC3786" i="1"/>
  <c r="T3787" i="1"/>
  <c r="U3787" i="1"/>
  <c r="AC3787" i="1" s="true"/>
  <c r="AD3787" i="1" s="true"/>
  <c r="V3787" i="1"/>
  <c r="W3787" i="1"/>
  <c r="AB3787" i="1" s="true"/>
  <c r="X3787" i="1"/>
  <c r="Y3787" i="1"/>
  <c r="AA3787" i="1"/>
  <c r="T3788" i="1"/>
  <c r="U3788" i="1"/>
  <c r="AC3788" i="1" s="true"/>
  <c r="V3788" i="1"/>
  <c r="W3788" i="1"/>
  <c r="AB3788" i="1" s="true"/>
  <c r="X3788" i="1"/>
  <c r="Y3788" i="1"/>
  <c r="AA3788" i="1"/>
  <c r="T3789" i="1"/>
  <c r="U3789" i="1"/>
  <c r="AC3789" i="1" s="true"/>
  <c r="V3789" i="1"/>
  <c r="W3789" i="1"/>
  <c r="AB3789" i="1" s="true"/>
  <c r="X3789" i="1"/>
  <c r="Y3789" i="1"/>
  <c r="AA3789" i="1"/>
  <c r="T3790" i="1"/>
  <c r="U3790" i="1"/>
  <c r="V3790" i="1"/>
  <c r="W3790" i="1"/>
  <c r="AB3790" i="1" s="true"/>
  <c r="X3790" i="1"/>
  <c r="Y3790" i="1"/>
  <c r="AA3790" i="1"/>
  <c r="T3791" i="1"/>
  <c r="U3791" i="1"/>
  <c r="S3791" i="1" s="true"/>
  <c r="V3791" i="1"/>
  <c r="W3791" i="1"/>
  <c r="AB3791" i="1" s="true"/>
  <c r="AD3791" i="1" s="true"/>
  <c r="X3791" i="1"/>
  <c r="Y3791" i="1"/>
  <c r="AA3791" i="1"/>
  <c r="AC3791" i="1"/>
  <c r="T3792" i="1"/>
  <c r="U3792" i="1"/>
  <c r="S3792" i="1" s="true"/>
  <c r="V3792" i="1"/>
  <c r="W3792" i="1"/>
  <c r="X3792" i="1"/>
  <c r="Y3792" i="1"/>
  <c r="AA3792" i="1"/>
  <c r="AB3792" i="1"/>
  <c r="S3793" i="1"/>
  <c r="T3793" i="1"/>
  <c r="U3793" i="1"/>
  <c r="AC3793" i="1" s="true"/>
  <c r="AD3793" i="1" s="true"/>
  <c r="V3793" i="1"/>
  <c r="W3793" i="1"/>
  <c r="X3793" i="1"/>
  <c r="Y3793" i="1"/>
  <c r="AA3793" i="1"/>
  <c r="AB3793" i="1"/>
  <c r="T3794" i="1"/>
  <c r="U3794" i="1"/>
  <c r="V3794" i="1"/>
  <c r="W3794" i="1"/>
  <c r="AB3794" i="1" s="true"/>
  <c r="X3794" i="1"/>
  <c r="Y3794" i="1"/>
  <c r="AA3794" i="1"/>
  <c r="T3795" i="1"/>
  <c r="U3795" i="1"/>
  <c r="AC3795" i="1" s="true"/>
  <c r="V3795" i="1"/>
  <c r="W3795" i="1"/>
  <c r="AB3795" i="1" s="true"/>
  <c r="X3795" i="1"/>
  <c r="Y3795" i="1"/>
  <c r="AA3795" i="1"/>
  <c r="S3796" i="1"/>
  <c r="T3796" i="1"/>
  <c r="U3796" i="1"/>
  <c r="AC3796" i="1" s="true"/>
  <c r="V3796" i="1"/>
  <c r="W3796" i="1"/>
  <c r="X3796" i="1"/>
  <c r="Y3796" i="1"/>
  <c r="AA3796" i="1"/>
  <c r="AB3796" i="1"/>
  <c r="T3797" i="1"/>
  <c r="U3797" i="1"/>
  <c r="AC3797" i="1" s="true"/>
  <c r="V3797" i="1"/>
  <c r="W3797" i="1"/>
  <c r="AB3797" i="1" s="true"/>
  <c r="X3797" i="1"/>
  <c r="Y3797" i="1"/>
  <c r="AA3797" i="1"/>
  <c r="T3798" i="1"/>
  <c r="U3798" i="1"/>
  <c r="AC3798" i="1" s="true"/>
  <c r="V3798" i="1"/>
  <c r="W3798" i="1"/>
  <c r="X3798" i="1"/>
  <c r="Y3798" i="1"/>
  <c r="AA3798" i="1"/>
  <c r="AB3798" i="1"/>
  <c r="T3799" i="1"/>
  <c r="U3799" i="1"/>
  <c r="S3799" i="1" s="true"/>
  <c r="V3799" i="1"/>
  <c r="W3799" i="1"/>
  <c r="AB3799" i="1" s="true"/>
  <c r="X3799" i="1"/>
  <c r="Y3799" i="1"/>
  <c r="AA3799" i="1"/>
  <c r="AC3799" i="1"/>
  <c r="AD3799" i="1"/>
  <c r="T3800" i="1"/>
  <c r="U3800" i="1"/>
  <c r="AC3800" i="1" s="true"/>
  <c r="V3800" i="1"/>
  <c r="W3800" i="1"/>
  <c r="AB3800" i="1" s="true"/>
  <c r="X3800" i="1"/>
  <c r="Y3800" i="1"/>
  <c r="AA3800" i="1"/>
  <c r="T3801" i="1"/>
  <c r="U3801" i="1"/>
  <c r="AC3801" i="1" s="true"/>
  <c r="V3801" i="1"/>
  <c r="W3801" i="1"/>
  <c r="X3801" i="1"/>
  <c r="Y3801" i="1"/>
  <c r="AA3801" i="1"/>
  <c r="AB3801" i="1"/>
  <c r="T3802" i="1"/>
  <c r="U3802" i="1"/>
  <c r="AC3802" i="1" s="true"/>
  <c r="V3802" i="1"/>
  <c r="W3802" i="1"/>
  <c r="AB3802" i="1" s="true"/>
  <c r="X3802" i="1"/>
  <c r="Y3802" i="1"/>
  <c r="AA3802" i="1"/>
  <c r="T3803" i="1"/>
  <c r="U3803" i="1"/>
  <c r="S3803" i="1" s="true"/>
  <c r="V3803" i="1"/>
  <c r="W3803" i="1"/>
  <c r="AB3803" i="1" s="true"/>
  <c r="X3803" i="1"/>
  <c r="Y3803" i="1"/>
  <c r="AA3803" i="1"/>
  <c r="T3804" i="1"/>
  <c r="U3804" i="1"/>
  <c r="V3804" i="1"/>
  <c r="W3804" i="1"/>
  <c r="X3804" i="1"/>
  <c r="Y3804" i="1"/>
  <c r="AA3804" i="1"/>
  <c r="AB3804" i="1"/>
  <c r="T3805" i="1"/>
  <c r="U3805" i="1"/>
  <c r="AC3805" i="1" s="true"/>
  <c r="V3805" i="1"/>
  <c r="W3805" i="1"/>
  <c r="AB3805" i="1" s="true"/>
  <c r="X3805" i="1"/>
  <c r="Y3805" i="1"/>
  <c r="AA3805" i="1"/>
  <c r="T3806" i="1"/>
  <c r="U3806" i="1"/>
  <c r="V3806" i="1"/>
  <c r="W3806" i="1"/>
  <c r="AB3806" i="1" s="true"/>
  <c r="X3806" i="1"/>
  <c r="Y3806" i="1"/>
  <c r="AA3806" i="1"/>
  <c r="T3807" i="1"/>
  <c r="U3807" i="1"/>
  <c r="V3807" i="1"/>
  <c r="W3807" i="1"/>
  <c r="AB3807" i="1" s="true"/>
  <c r="X3807" i="1"/>
  <c r="Y3807" i="1"/>
  <c r="AA3807" i="1"/>
  <c r="T3808" i="1"/>
  <c r="U3808" i="1"/>
  <c r="S3808" i="1" s="true"/>
  <c r="V3808" i="1"/>
  <c r="W3808" i="1"/>
  <c r="X3808" i="1"/>
  <c r="Y3808" i="1"/>
  <c r="AA3808" i="1"/>
  <c r="AB3808" i="1"/>
  <c r="T3809" i="1"/>
  <c r="U3809" i="1"/>
  <c r="S3809" i="1" s="true"/>
  <c r="V3809" i="1"/>
  <c r="W3809" i="1"/>
  <c r="AB3809" i="1" s="true"/>
  <c r="X3809" i="1"/>
  <c r="Y3809" i="1"/>
  <c r="AA3809" i="1"/>
  <c r="T3810" i="1"/>
  <c r="U3810" i="1"/>
  <c r="AC3810" i="1" s="true"/>
  <c r="V3810" i="1"/>
  <c r="W3810" i="1"/>
  <c r="AB3810" i="1" s="true"/>
  <c r="X3810" i="1"/>
  <c r="Y3810" i="1"/>
  <c r="AA3810" i="1"/>
  <c r="T3811" i="1"/>
  <c r="U3811" i="1"/>
  <c r="AC3811" i="1" s="true"/>
  <c r="V3811" i="1"/>
  <c r="W3811" i="1"/>
  <c r="AB3811" i="1" s="true"/>
  <c r="X3811" i="1"/>
  <c r="Y3811" i="1"/>
  <c r="AA3811" i="1"/>
  <c r="T3812" i="1"/>
  <c r="U3812" i="1"/>
  <c r="AC3812" i="1" s="true"/>
  <c r="V3812" i="1"/>
  <c r="W3812" i="1"/>
  <c r="AB3812" i="1" s="true"/>
  <c r="X3812" i="1"/>
  <c r="Y3812" i="1"/>
  <c r="AA3812" i="1"/>
  <c r="T3813" i="1"/>
  <c r="U3813" i="1"/>
  <c r="AC3813" i="1" s="true"/>
  <c r="V3813" i="1"/>
  <c r="W3813" i="1"/>
  <c r="AB3813" i="1" s="true"/>
  <c r="X3813" i="1"/>
  <c r="Y3813" i="1"/>
  <c r="AA3813" i="1"/>
  <c r="T3814" i="1"/>
  <c r="U3814" i="1"/>
  <c r="V3814" i="1"/>
  <c r="W3814" i="1"/>
  <c r="AB3814" i="1" s="true"/>
  <c r="X3814" i="1"/>
  <c r="Y3814" i="1"/>
  <c r="AA3814" i="1"/>
  <c r="T3815" i="1"/>
  <c r="U3815" i="1"/>
  <c r="S3815" i="1" s="true"/>
  <c r="V3815" i="1"/>
  <c r="W3815" i="1"/>
  <c r="AB3815" i="1" s="true"/>
  <c r="X3815" i="1"/>
  <c r="Y3815" i="1"/>
  <c r="AA3815" i="1"/>
  <c r="T3816" i="1"/>
  <c r="U3816" i="1"/>
  <c r="AC3816" i="1" s="true"/>
  <c r="V3816" i="1"/>
  <c r="W3816" i="1"/>
  <c r="AB3816" i="1" s="true"/>
  <c r="X3816" i="1"/>
  <c r="Y3816" i="1"/>
  <c r="AA3816" i="1"/>
  <c r="T3817" i="1"/>
  <c r="U3817" i="1"/>
  <c r="S3817" i="1" s="true"/>
  <c r="V3817" i="1"/>
  <c r="W3817" i="1"/>
  <c r="AB3817" i="1" s="true"/>
  <c r="X3817" i="1"/>
  <c r="Y3817" i="1"/>
  <c r="AA3817" i="1"/>
  <c r="S3818" i="1"/>
  <c r="T3818" i="1"/>
  <c r="U3818" i="1"/>
  <c r="AC3818" i="1" s="true"/>
  <c r="V3818" i="1"/>
  <c r="W3818" i="1"/>
  <c r="AB3818" i="1" s="true"/>
  <c r="X3818" i="1"/>
  <c r="Y3818" i="1"/>
  <c r="AA3818" i="1"/>
  <c r="T3819" i="1"/>
  <c r="U3819" i="1"/>
  <c r="AC3819" i="1" s="true"/>
  <c r="V3819" i="1"/>
  <c r="W3819" i="1"/>
  <c r="AB3819" i="1" s="true"/>
  <c r="X3819" i="1"/>
  <c r="Y3819" i="1"/>
  <c r="AA3819" i="1"/>
  <c r="T3820" i="1"/>
  <c r="U3820" i="1"/>
  <c r="S3820" i="1" s="true"/>
  <c r="V3820" i="1"/>
  <c r="W3820" i="1"/>
  <c r="AB3820" i="1" s="true"/>
  <c r="X3820" i="1"/>
  <c r="Y3820" i="1"/>
  <c r="AA3820" i="1"/>
  <c r="T3821" i="1"/>
  <c r="U3821" i="1"/>
  <c r="S3821" i="1" s="true"/>
  <c r="V3821" i="1"/>
  <c r="W3821" i="1"/>
  <c r="X3821" i="1"/>
  <c r="Y3821" i="1"/>
  <c r="AA3821" i="1"/>
  <c r="AB3821" i="1"/>
  <c r="T3822" i="1"/>
  <c r="U3822" i="1"/>
  <c r="V3822" i="1"/>
  <c r="W3822" i="1"/>
  <c r="X3822" i="1"/>
  <c r="Y3822" i="1"/>
  <c r="AA3822" i="1"/>
  <c r="AB3822" i="1"/>
  <c r="T3823" i="1"/>
  <c r="U3823" i="1"/>
  <c r="V3823" i="1"/>
  <c r="W3823" i="1"/>
  <c r="AB3823" i="1" s="true"/>
  <c r="X3823" i="1"/>
  <c r="Y3823" i="1"/>
  <c r="AA3823" i="1"/>
  <c r="T3824" i="1"/>
  <c r="U3824" i="1"/>
  <c r="AC3824" i="1" s="true"/>
  <c r="V3824" i="1"/>
  <c r="W3824" i="1"/>
  <c r="AB3824" i="1" s="true"/>
  <c r="X3824" i="1"/>
  <c r="Y3824" i="1"/>
  <c r="AA3824" i="1"/>
  <c r="T3825" i="1"/>
  <c r="U3825" i="1"/>
  <c r="AC3825" i="1" s="true"/>
  <c r="V3825" i="1"/>
  <c r="W3825" i="1"/>
  <c r="AB3825" i="1" s="true"/>
  <c r="X3825" i="1"/>
  <c r="Y3825" i="1"/>
  <c r="AA3825" i="1"/>
  <c r="T3826" i="1"/>
  <c r="U3826" i="1"/>
  <c r="AC3826" i="1" s="true"/>
  <c r="V3826" i="1"/>
  <c r="W3826" i="1"/>
  <c r="AB3826" i="1" s="true"/>
  <c r="X3826" i="1"/>
  <c r="Y3826" i="1"/>
  <c r="AA3826" i="1"/>
  <c r="T3827" i="1"/>
  <c r="U3827" i="1"/>
  <c r="S3827" i="1" s="true"/>
  <c r="V3827" i="1"/>
  <c r="W3827" i="1"/>
  <c r="X3827" i="1"/>
  <c r="Y3827" i="1"/>
  <c r="AA3827" i="1"/>
  <c r="AB3827" i="1"/>
  <c r="T3828" i="1"/>
  <c r="U3828" i="1"/>
  <c r="S3828" i="1" s="true"/>
  <c r="V3828" i="1"/>
  <c r="W3828" i="1"/>
  <c r="AB3828" i="1" s="true"/>
  <c r="X3828" i="1"/>
  <c r="Y3828" i="1"/>
  <c r="AA3828" i="1"/>
  <c r="S3829" i="1"/>
  <c r="T3829" i="1"/>
  <c r="U3829" i="1"/>
  <c r="V3829" i="1"/>
  <c r="W3829" i="1"/>
  <c r="X3829" i="1"/>
  <c r="Y3829" i="1"/>
  <c r="AA3829" i="1"/>
  <c r="AB3829" i="1"/>
  <c r="AC3829" i="1"/>
  <c r="T3830" i="1"/>
  <c r="U3830" i="1"/>
  <c r="V3830" i="1"/>
  <c r="W3830" i="1"/>
  <c r="X3830" i="1"/>
  <c r="Y3830" i="1"/>
  <c r="AA3830" i="1"/>
  <c r="AB3830" i="1"/>
  <c r="T3831" i="1"/>
  <c r="U3831" i="1"/>
  <c r="AC3831" i="1" s="true"/>
  <c r="V3831" i="1"/>
  <c r="W3831" i="1"/>
  <c r="AB3831" i="1" s="true"/>
  <c r="X3831" i="1"/>
  <c r="Y3831" i="1"/>
  <c r="AA3831" i="1"/>
  <c r="T3832" i="1"/>
  <c r="U3832" i="1"/>
  <c r="S3832" i="1" s="true"/>
  <c r="V3832" i="1"/>
  <c r="W3832" i="1"/>
  <c r="AB3832" i="1" s="true"/>
  <c r="X3832" i="1"/>
  <c r="Y3832" i="1"/>
  <c r="AA3832" i="1"/>
  <c r="AC3832" i="1"/>
  <c r="T3833" i="1"/>
  <c r="U3833" i="1"/>
  <c r="S3833" i="1" s="true"/>
  <c r="V3833" i="1"/>
  <c r="W3833" i="1"/>
  <c r="X3833" i="1"/>
  <c r="Y3833" i="1"/>
  <c r="AA3833" i="1"/>
  <c r="AB3833" i="1"/>
  <c r="T3834" i="1"/>
  <c r="U3834" i="1"/>
  <c r="AC3834" i="1" s="true"/>
  <c r="V3834" i="1"/>
  <c r="W3834" i="1"/>
  <c r="AB3834" i="1" s="true"/>
  <c r="X3834" i="1"/>
  <c r="Y3834" i="1"/>
  <c r="AA3834" i="1"/>
  <c r="T3835" i="1"/>
  <c r="U3835" i="1"/>
  <c r="AC3835" i="1" s="true"/>
  <c r="V3835" i="1"/>
  <c r="W3835" i="1"/>
  <c r="AB3835" i="1" s="true"/>
  <c r="X3835" i="1"/>
  <c r="Y3835" i="1"/>
  <c r="AA3835" i="1"/>
  <c r="S3836" i="1"/>
  <c r="T3836" i="1"/>
  <c r="U3836" i="1"/>
  <c r="AC3836" i="1" s="true"/>
  <c r="AD3836" i="1" s="true"/>
  <c r="V3836" i="1"/>
  <c r="W3836" i="1"/>
  <c r="AB3836" i="1" s="true"/>
  <c r="X3836" i="1"/>
  <c r="Y3836" i="1"/>
  <c r="AA3836" i="1"/>
  <c r="T3837" i="1"/>
  <c r="U3837" i="1"/>
  <c r="AC3837" i="1" s="true"/>
  <c r="V3837" i="1"/>
  <c r="W3837" i="1"/>
  <c r="AB3837" i="1" s="true"/>
  <c r="X3837" i="1"/>
  <c r="Y3837" i="1"/>
  <c r="AA3837" i="1"/>
  <c r="T3838" i="1"/>
  <c r="U3838" i="1"/>
  <c r="V3838" i="1"/>
  <c r="W3838" i="1"/>
  <c r="AB3838" i="1" s="true"/>
  <c r="X3838" i="1"/>
  <c r="Y3838" i="1"/>
  <c r="AA3838" i="1"/>
  <c r="T3839" i="1"/>
  <c r="U3839" i="1"/>
  <c r="V3839" i="1"/>
  <c r="W3839" i="1"/>
  <c r="AB3839" i="1" s="true"/>
  <c r="X3839" i="1"/>
  <c r="Y3839" i="1"/>
  <c r="AA3839" i="1"/>
  <c r="T3840" i="1"/>
  <c r="U3840" i="1"/>
  <c r="AC3840" i="1" s="true"/>
  <c r="V3840" i="1"/>
  <c r="W3840" i="1"/>
  <c r="X3840" i="1"/>
  <c r="Y3840" i="1"/>
  <c r="AA3840" i="1"/>
  <c r="AB3840" i="1"/>
  <c r="T3841" i="1"/>
  <c r="U3841" i="1"/>
  <c r="AC3841" i="1" s="true"/>
  <c r="V3841" i="1"/>
  <c r="W3841" i="1"/>
  <c r="X3841" i="1"/>
  <c r="Y3841" i="1"/>
  <c r="AA3841" i="1"/>
  <c r="AB3841" i="1"/>
  <c r="T3842" i="1"/>
  <c r="U3842" i="1"/>
  <c r="S3842" i="1" s="true"/>
  <c r="V3842" i="1"/>
  <c r="W3842" i="1"/>
  <c r="AB3842" i="1" s="true"/>
  <c r="X3842" i="1"/>
  <c r="Y3842" i="1"/>
  <c r="AA3842" i="1"/>
  <c r="T3843" i="1"/>
  <c r="U3843" i="1"/>
  <c r="AC3843" i="1" s="true"/>
  <c r="V3843" i="1"/>
  <c r="W3843" i="1"/>
  <c r="X3843" i="1"/>
  <c r="Y3843" i="1"/>
  <c r="AA3843" i="1"/>
  <c r="AB3843" i="1"/>
  <c r="T3844" i="1"/>
  <c r="U3844" i="1"/>
  <c r="AC3844" i="1" s="true"/>
  <c r="AD3844" i="1" s="true"/>
  <c r="V3844" i="1"/>
  <c r="W3844" i="1"/>
  <c r="AB3844" i="1" s="true"/>
  <c r="X3844" i="1"/>
  <c r="Y3844" i="1"/>
  <c r="AA3844" i="1"/>
  <c r="T3845" i="1"/>
  <c r="U3845" i="1"/>
  <c r="AC3845" i="1" s="true"/>
  <c r="V3845" i="1"/>
  <c r="W3845" i="1"/>
  <c r="AB3845" i="1" s="true"/>
  <c r="X3845" i="1"/>
  <c r="Y3845" i="1"/>
  <c r="AA3845" i="1"/>
  <c r="T3846" i="1"/>
  <c r="U3846" i="1"/>
  <c r="V3846" i="1"/>
  <c r="W3846" i="1"/>
  <c r="AB3846" i="1" s="true"/>
  <c r="X3846" i="1"/>
  <c r="Y3846" i="1"/>
  <c r="AA3846" i="1"/>
  <c r="T3847" i="1"/>
  <c r="U3847" i="1"/>
  <c r="V3847" i="1"/>
  <c r="W3847" i="1"/>
  <c r="AB3847" i="1" s="true"/>
  <c r="X3847" i="1"/>
  <c r="Y3847" i="1"/>
  <c r="AA3847" i="1"/>
  <c r="T3848" i="1"/>
  <c r="U3848" i="1"/>
  <c r="AC3848" i="1" s="true"/>
  <c r="V3848" i="1"/>
  <c r="W3848" i="1"/>
  <c r="AB3848" i="1" s="true"/>
  <c r="X3848" i="1"/>
  <c r="Y3848" i="1"/>
  <c r="AA3848" i="1"/>
  <c r="T3849" i="1"/>
  <c r="U3849" i="1"/>
  <c r="AC3849" i="1" s="true"/>
  <c r="V3849" i="1"/>
  <c r="W3849" i="1"/>
  <c r="X3849" i="1"/>
  <c r="Y3849" i="1"/>
  <c r="AA3849" i="1"/>
  <c r="AB3849" i="1"/>
  <c r="T3850" i="1"/>
  <c r="U3850" i="1"/>
  <c r="S3850" i="1" s="true"/>
  <c r="V3850" i="1"/>
  <c r="W3850" i="1"/>
  <c r="AB3850" i="1" s="true"/>
  <c r="X3850" i="1"/>
  <c r="Y3850" i="1"/>
  <c r="AA3850" i="1"/>
  <c r="T3851" i="1"/>
  <c r="U3851" i="1"/>
  <c r="S3851" i="1" s="true"/>
  <c r="V3851" i="1"/>
  <c r="W3851" i="1"/>
  <c r="AB3851" i="1" s="true"/>
  <c r="X3851" i="1"/>
  <c r="Y3851" i="1"/>
  <c r="AA3851" i="1"/>
  <c r="T3852" i="1"/>
  <c r="U3852" i="1"/>
  <c r="AC3852" i="1" s="true"/>
  <c r="V3852" i="1"/>
  <c r="W3852" i="1"/>
  <c r="AB3852" i="1" s="true"/>
  <c r="X3852" i="1"/>
  <c r="Y3852" i="1"/>
  <c r="AA3852" i="1"/>
  <c r="T3853" i="1"/>
  <c r="U3853" i="1"/>
  <c r="V3853" i="1"/>
  <c r="W3853" i="1"/>
  <c r="AB3853" i="1" s="true"/>
  <c r="X3853" i="1"/>
  <c r="Y3853" i="1"/>
  <c r="AA3853" i="1"/>
  <c r="T3854" i="1"/>
  <c r="U3854" i="1"/>
  <c r="AC3854" i="1" s="true"/>
  <c r="V3854" i="1"/>
  <c r="W3854" i="1"/>
  <c r="AB3854" i="1" s="true"/>
  <c r="X3854" i="1"/>
  <c r="Y3854" i="1"/>
  <c r="AA3854" i="1"/>
  <c r="T3855" i="1"/>
  <c r="U3855" i="1"/>
  <c r="AC3855" i="1" s="true"/>
  <c r="AD3855" i="1" s="true"/>
  <c r="V3855" i="1"/>
  <c r="W3855" i="1"/>
  <c r="X3855" i="1"/>
  <c r="Y3855" i="1"/>
  <c r="AA3855" i="1"/>
  <c r="AB3855" i="1"/>
  <c r="T3856" i="1"/>
  <c r="U3856" i="1"/>
  <c r="V3856" i="1"/>
  <c r="W3856" i="1"/>
  <c r="AB3856" i="1" s="true"/>
  <c r="X3856" i="1"/>
  <c r="Y3856" i="1"/>
  <c r="AA3856" i="1"/>
  <c r="T3857" i="1"/>
  <c r="U3857" i="1"/>
  <c r="S3857" i="1" s="true"/>
  <c r="V3857" i="1"/>
  <c r="W3857" i="1"/>
  <c r="X3857" i="1"/>
  <c r="Y3857" i="1"/>
  <c r="AA3857" i="1"/>
  <c r="AB3857" i="1"/>
  <c r="AC3857" i="1"/>
  <c r="S3858" i="1"/>
  <c r="T3858" i="1"/>
  <c r="U3858" i="1"/>
  <c r="V3858" i="1"/>
  <c r="W3858" i="1"/>
  <c r="X3858" i="1"/>
  <c r="Y3858" i="1"/>
  <c r="AA3858" i="1"/>
  <c r="AB3858" i="1"/>
  <c r="AC3858" i="1"/>
  <c r="AD3858" i="1"/>
  <c r="T3859" i="1"/>
  <c r="U3859" i="1"/>
  <c r="AC3859" i="1" s="true"/>
  <c r="AD3859" i="1" s="true"/>
  <c r="V3859" i="1"/>
  <c r="W3859" i="1"/>
  <c r="AB3859" i="1" s="true"/>
  <c r="X3859" i="1"/>
  <c r="Y3859" i="1"/>
  <c r="AA3859" i="1"/>
  <c r="T3860" i="1"/>
  <c r="U3860" i="1"/>
  <c r="AC3860" i="1" s="true"/>
  <c r="V3860" i="1"/>
  <c r="W3860" i="1"/>
  <c r="AB3860" i="1" s="true"/>
  <c r="X3860" i="1"/>
  <c r="Y3860" i="1"/>
  <c r="AA3860" i="1"/>
  <c r="T3861" i="1"/>
  <c r="U3861" i="1"/>
  <c r="AC3861" i="1" s="true"/>
  <c r="V3861" i="1"/>
  <c r="W3861" i="1"/>
  <c r="AB3861" i="1" s="true"/>
  <c r="X3861" i="1"/>
  <c r="Y3861" i="1"/>
  <c r="AA3861" i="1"/>
  <c r="T3862" i="1"/>
  <c r="U3862" i="1"/>
  <c r="AC3862" i="1" s="true"/>
  <c r="V3862" i="1"/>
  <c r="W3862" i="1"/>
  <c r="AB3862" i="1" s="true"/>
  <c r="X3862" i="1"/>
  <c r="Y3862" i="1"/>
  <c r="AA3862" i="1"/>
  <c r="T3863" i="1"/>
  <c r="U3863" i="1"/>
  <c r="S3863" i="1" s="true"/>
  <c r="V3863" i="1"/>
  <c r="W3863" i="1"/>
  <c r="X3863" i="1"/>
  <c r="Y3863" i="1"/>
  <c r="AA3863" i="1"/>
  <c r="AB3863" i="1"/>
  <c r="T3864" i="1"/>
  <c r="U3864" i="1"/>
  <c r="S3864" i="1" s="true"/>
  <c r="V3864" i="1"/>
  <c r="W3864" i="1"/>
  <c r="X3864" i="1"/>
  <c r="Y3864" i="1"/>
  <c r="AA3864" i="1"/>
  <c r="AB3864" i="1"/>
  <c r="AC3864" i="1"/>
  <c r="T3865" i="1"/>
  <c r="U3865" i="1"/>
  <c r="V3865" i="1"/>
  <c r="W3865" i="1"/>
  <c r="X3865" i="1"/>
  <c r="Y3865" i="1"/>
  <c r="AA3865" i="1"/>
  <c r="AB3865" i="1"/>
  <c r="T3866" i="1"/>
  <c r="U3866" i="1"/>
  <c r="V3866" i="1"/>
  <c r="W3866" i="1"/>
  <c r="AB3866" i="1" s="true"/>
  <c r="X3866" i="1"/>
  <c r="Y3866" i="1"/>
  <c r="AA3866" i="1"/>
  <c r="T3867" i="1"/>
  <c r="U3867" i="1"/>
  <c r="AC3867" i="1" s="true"/>
  <c r="V3867" i="1"/>
  <c r="W3867" i="1"/>
  <c r="AB3867" i="1" s="true"/>
  <c r="X3867" i="1"/>
  <c r="Y3867" i="1"/>
  <c r="AA3867" i="1"/>
  <c r="S3868" i="1"/>
  <c r="T3868" i="1"/>
  <c r="U3868" i="1"/>
  <c r="AC3868" i="1" s="true"/>
  <c r="V3868" i="1"/>
  <c r="W3868" i="1"/>
  <c r="X3868" i="1"/>
  <c r="Y3868" i="1"/>
  <c r="AA3868" i="1"/>
  <c r="AB3868" i="1"/>
  <c r="AD3868" i="1"/>
  <c r="T3869" i="1"/>
  <c r="U3869" i="1"/>
  <c r="AC3869" i="1" s="true"/>
  <c r="V3869" i="1"/>
  <c r="W3869" i="1"/>
  <c r="X3869" i="1"/>
  <c r="Y3869" i="1"/>
  <c r="AA3869" i="1"/>
  <c r="AB3869" i="1"/>
  <c r="T3870" i="1"/>
  <c r="U3870" i="1"/>
  <c r="AC3870" i="1" s="true"/>
  <c r="V3870" i="1"/>
  <c r="W3870" i="1"/>
  <c r="AB3870" i="1" s="true"/>
  <c r="X3870" i="1"/>
  <c r="Y3870" i="1"/>
  <c r="AA3870" i="1"/>
  <c r="T3871" i="1"/>
  <c r="U3871" i="1"/>
  <c r="AC3871" i="1" s="true"/>
  <c r="V3871" i="1"/>
  <c r="W3871" i="1"/>
  <c r="AB3871" i="1" s="true"/>
  <c r="X3871" i="1"/>
  <c r="Y3871" i="1"/>
  <c r="AA3871" i="1"/>
  <c r="T3872" i="1"/>
  <c r="U3872" i="1"/>
  <c r="AC3872" i="1" s="true"/>
  <c r="V3872" i="1"/>
  <c r="W3872" i="1"/>
  <c r="AB3872" i="1" s="true"/>
  <c r="X3872" i="1"/>
  <c r="Y3872" i="1"/>
  <c r="AA3872" i="1"/>
  <c r="T3873" i="1"/>
  <c r="U3873" i="1"/>
  <c r="AC3873" i="1" s="true"/>
  <c r="V3873" i="1"/>
  <c r="W3873" i="1"/>
  <c r="X3873" i="1"/>
  <c r="Y3873" i="1"/>
  <c r="AA3873" i="1"/>
  <c r="AB3873" i="1"/>
  <c r="T3874" i="1"/>
  <c r="U3874" i="1"/>
  <c r="S3874" i="1" s="true"/>
  <c r="V3874" i="1"/>
  <c r="W3874" i="1"/>
  <c r="AB3874" i="1" s="true"/>
  <c r="X3874" i="1"/>
  <c r="Y3874" i="1"/>
  <c r="AA3874" i="1"/>
  <c r="AC3874" i="1"/>
  <c r="AD3874" i="1"/>
  <c r="T3875" i="1"/>
  <c r="U3875" i="1"/>
  <c r="V3875" i="1"/>
  <c r="W3875" i="1"/>
  <c r="X3875" i="1"/>
  <c r="Y3875" i="1"/>
  <c r="AA3875" i="1"/>
  <c r="AB3875" i="1"/>
  <c r="T3876" i="1"/>
  <c r="U3876" i="1"/>
  <c r="AC3876" i="1" s="true"/>
  <c r="V3876" i="1"/>
  <c r="W3876" i="1"/>
  <c r="AB3876" i="1" s="true"/>
  <c r="X3876" i="1"/>
  <c r="Y3876" i="1"/>
  <c r="AA3876" i="1"/>
  <c r="T3877" i="1"/>
  <c r="U3877" i="1"/>
  <c r="V3877" i="1"/>
  <c r="W3877" i="1"/>
  <c r="X3877" i="1"/>
  <c r="Y3877" i="1"/>
  <c r="AA3877" i="1"/>
  <c r="AB3877" i="1"/>
  <c r="T3878" i="1"/>
  <c r="U3878" i="1"/>
  <c r="S3878" i="1" s="true"/>
  <c r="V3878" i="1"/>
  <c r="W3878" i="1"/>
  <c r="AB3878" i="1" s="true"/>
  <c r="X3878" i="1"/>
  <c r="Y3878" i="1"/>
  <c r="AA3878" i="1"/>
  <c r="T3879" i="1"/>
  <c r="U3879" i="1"/>
  <c r="AC3879" i="1" s="true"/>
  <c r="V3879" i="1"/>
  <c r="W3879" i="1"/>
  <c r="AB3879" i="1" s="true"/>
  <c r="X3879" i="1"/>
  <c r="Y3879" i="1"/>
  <c r="AA3879" i="1"/>
  <c r="T3880" i="1"/>
  <c r="U3880" i="1"/>
  <c r="AC3880" i="1" s="true"/>
  <c r="V3880" i="1"/>
  <c r="W3880" i="1"/>
  <c r="AB3880" i="1" s="true"/>
  <c r="X3880" i="1"/>
  <c r="Y3880" i="1"/>
  <c r="AA3880" i="1"/>
  <c r="T3881" i="1"/>
  <c r="U3881" i="1"/>
  <c r="V3881" i="1"/>
  <c r="W3881" i="1"/>
  <c r="AB3881" i="1" s="true"/>
  <c r="X3881" i="1"/>
  <c r="Y3881" i="1"/>
  <c r="AA3881" i="1"/>
  <c r="T3882" i="1"/>
  <c r="U3882" i="1"/>
  <c r="AC3882" i="1" s="true"/>
  <c r="V3882" i="1"/>
  <c r="W3882" i="1"/>
  <c r="AB3882" i="1" s="true"/>
  <c r="X3882" i="1"/>
  <c r="Y3882" i="1"/>
  <c r="AA3882" i="1"/>
  <c r="T3883" i="1"/>
  <c r="U3883" i="1"/>
  <c r="V3883" i="1"/>
  <c r="W3883" i="1"/>
  <c r="AB3883" i="1" s="true"/>
  <c r="X3883" i="1"/>
  <c r="Y3883" i="1"/>
  <c r="AA3883" i="1"/>
  <c r="T3884" i="1"/>
  <c r="U3884" i="1"/>
  <c r="AC3884" i="1" s="true"/>
  <c r="V3884" i="1"/>
  <c r="W3884" i="1"/>
  <c r="AB3884" i="1" s="true"/>
  <c r="X3884" i="1"/>
  <c r="Y3884" i="1"/>
  <c r="AA3884" i="1"/>
  <c r="T3885" i="1"/>
  <c r="U3885" i="1"/>
  <c r="S3885" i="1" s="true"/>
  <c r="V3885" i="1"/>
  <c r="W3885" i="1"/>
  <c r="X3885" i="1"/>
  <c r="Y3885" i="1"/>
  <c r="AA3885" i="1"/>
  <c r="AB3885" i="1"/>
  <c r="AC3885" i="1"/>
  <c r="AD3885" i="1" s="true"/>
  <c r="T3886" i="1"/>
  <c r="U3886" i="1"/>
  <c r="S3886" i="1" s="true"/>
  <c r="V3886" i="1"/>
  <c r="W3886" i="1"/>
  <c r="X3886" i="1"/>
  <c r="Y3886" i="1"/>
  <c r="AA3886" i="1"/>
  <c r="AB3886" i="1"/>
  <c r="S3637" i="1" l="true"/>
  <c r="AC3637" i="1"/>
  <c r="AD3637" i="1" s="true"/>
  <c r="S3722" i="1"/>
  <c r="AC3722" i="1"/>
  <c r="S3261" i="1"/>
  <c r="AC3261" i="1"/>
  <c r="AD3261" i="1" s="true"/>
  <c r="S3847" i="1"/>
  <c r="AC3847" i="1"/>
  <c r="S3794" i="1"/>
  <c r="AC3794" i="1"/>
  <c r="AD3794" i="1" s="true"/>
  <c r="AD3042" i="1"/>
  <c r="AD2716" i="1"/>
  <c r="S2004" i="1"/>
  <c r="AC2004" i="1"/>
  <c r="S3570" i="1"/>
  <c r="AC3429" i="1"/>
  <c r="S3429" i="1"/>
  <c r="S3312" i="1"/>
  <c r="AC3312" i="1"/>
  <c r="S3137" i="1"/>
  <c r="AC3137" i="1"/>
  <c r="AD3127" i="1"/>
  <c r="S2952" i="1"/>
  <c r="S2820" i="1"/>
  <c r="S2636" i="1"/>
  <c r="AC2636" i="1"/>
  <c r="AD2636" i="1" s="true"/>
  <c r="S2558" i="1"/>
  <c r="AC2558" i="1"/>
  <c r="AD2558" i="1" s="true"/>
  <c r="S2555" i="1"/>
  <c r="AC2465" i="1"/>
  <c r="AD2465" i="1" s="true"/>
  <c r="S2465" i="1"/>
  <c r="S2402" i="1"/>
  <c r="AC2402" i="1"/>
  <c r="AD2402" i="1" s="true"/>
  <c r="S2053" i="1"/>
  <c r="AC2053" i="1"/>
  <c r="AD2053" i="1" s="true"/>
  <c r="AC651" i="1"/>
  <c r="S651" i="1"/>
  <c r="AC604" i="1"/>
  <c r="S604" i="1"/>
  <c r="S319" i="1"/>
  <c r="AC319" i="1"/>
  <c r="AD319" i="1" s="true"/>
  <c r="AD3867" i="1"/>
  <c r="AC3689" i="1"/>
  <c r="AD3689" i="1" s="true"/>
  <c r="S3689" i="1"/>
  <c r="S3264" i="1"/>
  <c r="AC3182" i="1"/>
  <c r="S3182" i="1"/>
  <c r="S3021" i="1"/>
  <c r="AC3021" i="1"/>
  <c r="S3589" i="1"/>
  <c r="AC3589" i="1"/>
  <c r="AD3589" i="1" s="true"/>
  <c r="S3617" i="1"/>
  <c r="AD3590" i="1"/>
  <c r="AD3544" i="1"/>
  <c r="S3476" i="1"/>
  <c r="AD3435" i="1"/>
  <c r="AD3401" i="1"/>
  <c r="AD3398" i="1"/>
  <c r="S3385" i="1"/>
  <c r="AC3385" i="1"/>
  <c r="AD3364" i="1"/>
  <c r="S3225" i="1"/>
  <c r="AC3225" i="1"/>
  <c r="S3193" i="1"/>
  <c r="AC3193" i="1"/>
  <c r="AD3193" i="1" s="true"/>
  <c r="S3190" i="1"/>
  <c r="AC3190" i="1"/>
  <c r="AD3190" i="1" s="true"/>
  <c r="AD3155" i="1"/>
  <c r="S3045" i="1"/>
  <c r="AC3045" i="1"/>
  <c r="AD3045" i="1" s="true"/>
  <c r="AD2910" i="1"/>
  <c r="S2743" i="1"/>
  <c r="AC2743" i="1"/>
  <c r="AD2743" i="1" s="true"/>
  <c r="S2740" i="1"/>
  <c r="S2734" i="1"/>
  <c r="AD2406" i="1"/>
  <c r="AC2100" i="1"/>
  <c r="AD2100" i="1" s="true"/>
  <c r="S2100" i="1"/>
  <c r="S2045" i="1"/>
  <c r="S1662" i="1"/>
  <c r="AD1006" i="1"/>
  <c r="S1003" i="1"/>
  <c r="AC1003" i="1"/>
  <c r="AD1003" i="1" s="true"/>
  <c r="S995" i="1"/>
  <c r="AC995" i="1"/>
  <c r="S673" i="1"/>
  <c r="AC673" i="1"/>
  <c r="AD673" i="1" s="true"/>
  <c r="S633" i="1"/>
  <c r="AC633" i="1"/>
  <c r="AD633" i="1" s="true"/>
  <c r="AC354" i="1"/>
  <c r="S354" i="1"/>
  <c r="AD3662" i="1"/>
  <c r="AD3528" i="1"/>
  <c r="AC2877" i="1"/>
  <c r="S2877" i="1"/>
  <c r="S2678" i="1"/>
  <c r="AC2678" i="1"/>
  <c r="AD3217" i="1"/>
  <c r="S2346" i="1"/>
  <c r="AC2346" i="1"/>
  <c r="S2986" i="1"/>
  <c r="AC2986" i="1"/>
  <c r="AD2986" i="1" s="true"/>
  <c r="S2943" i="1"/>
  <c r="AC2943" i="1"/>
  <c r="AD2943" i="1" s="true"/>
  <c r="AD1986" i="1"/>
  <c r="S3649" i="1"/>
  <c r="AC3649" i="1"/>
  <c r="AD3649" i="1" s="true"/>
  <c r="S3397" i="1"/>
  <c r="S3272" i="1"/>
  <c r="AC3272" i="1"/>
  <c r="AC3036" i="1"/>
  <c r="S3036" i="1"/>
  <c r="S2549" i="1"/>
  <c r="S2274" i="1"/>
  <c r="AC2274" i="1"/>
  <c r="AD2274" i="1" s="true"/>
  <c r="AC2251" i="1"/>
  <c r="AD2251" i="1" s="true"/>
  <c r="S2251" i="1"/>
  <c r="S3481" i="1"/>
  <c r="AC3481" i="1"/>
  <c r="AD3481" i="1" s="true"/>
  <c r="S3048" i="1"/>
  <c r="AC3048" i="1"/>
  <c r="AD2950" i="1"/>
  <c r="S3628" i="1"/>
  <c r="AC3628" i="1"/>
  <c r="AD3628" i="1" s="true"/>
  <c r="S3845" i="1"/>
  <c r="AD3811" i="1"/>
  <c r="S3734" i="1"/>
  <c r="S3865" i="1"/>
  <c r="AC3865" i="1"/>
  <c r="AD3865" i="1" s="true"/>
  <c r="S3859" i="1"/>
  <c r="AD3840" i="1"/>
  <c r="S3784" i="1"/>
  <c r="AC3784" i="1"/>
  <c r="AD3784" i="1" s="true"/>
  <c r="S3778" i="1"/>
  <c r="S3708" i="1"/>
  <c r="AC3708" i="1"/>
  <c r="AD3580" i="1"/>
  <c r="AD3471" i="1"/>
  <c r="S3241" i="1"/>
  <c r="AC3228" i="1"/>
  <c r="AD3228" i="1" s="true"/>
  <c r="S3228" i="1"/>
  <c r="AD3165" i="1"/>
  <c r="AC2987" i="1"/>
  <c r="AD2987" i="1" s="true"/>
  <c r="S2987" i="1"/>
  <c r="AD2967" i="1"/>
  <c r="AC2915" i="1"/>
  <c r="AD2915" i="1" s="true"/>
  <c r="S2915" i="1"/>
  <c r="S2826" i="1"/>
  <c r="AC2826" i="1"/>
  <c r="AD2826" i="1" s="true"/>
  <c r="S2821" i="1"/>
  <c r="AC2821" i="1"/>
  <c r="AD2821" i="1" s="true"/>
  <c r="AD2653" i="1"/>
  <c r="S2486" i="1"/>
  <c r="AC2486" i="1"/>
  <c r="AD2486" i="1" s="true"/>
  <c r="S2077" i="1"/>
  <c r="AC2077" i="1"/>
  <c r="S1129" i="1"/>
  <c r="AC1129" i="1"/>
  <c r="AD1129" i="1" s="true"/>
  <c r="S1054" i="1"/>
  <c r="AC1054" i="1"/>
  <c r="AD1054" i="1" s="true"/>
  <c r="S416" i="1"/>
  <c r="AC416" i="1"/>
  <c r="S3564" i="1"/>
  <c r="AC3564" i="1"/>
  <c r="AD3564" i="1" s="true"/>
  <c r="S3337" i="1"/>
  <c r="AC3337" i="1"/>
  <c r="AD3337" i="1" s="true"/>
  <c r="S3118" i="1"/>
  <c r="AC3118" i="1"/>
  <c r="AC2687" i="1"/>
  <c r="S2687" i="1"/>
  <c r="S1983" i="1"/>
  <c r="AC1983" i="1"/>
  <c r="AC1580" i="1"/>
  <c r="AD1580" i="1" s="true"/>
  <c r="S1580" i="1"/>
  <c r="S3015" i="1"/>
  <c r="AC3015" i="1"/>
  <c r="AD3015" i="1" s="true"/>
  <c r="S1575" i="1"/>
  <c r="AC1575" i="1"/>
  <c r="AD1575" i="1" s="true"/>
  <c r="S3758" i="1"/>
  <c r="S3528" i="1"/>
  <c r="AC3528" i="1"/>
  <c r="AD3459" i="1"/>
  <c r="AC3031" i="1"/>
  <c r="S3031" i="1"/>
  <c r="S2809" i="1"/>
  <c r="AC2809" i="1"/>
  <c r="AD2809" i="1" s="true"/>
  <c r="S2033" i="1"/>
  <c r="AC2033" i="1"/>
  <c r="AD2033" i="1" s="true"/>
  <c r="S1901" i="1"/>
  <c r="AC1901" i="1"/>
  <c r="AD1901" i="1" s="true"/>
  <c r="AC1565" i="1"/>
  <c r="AD1565" i="1" s="true"/>
  <c r="S1565" i="1"/>
  <c r="AC3085" i="1"/>
  <c r="AD3085" i="1" s="true"/>
  <c r="S3085" i="1"/>
  <c r="AC2695" i="1"/>
  <c r="S2695" i="1"/>
  <c r="S3761" i="1"/>
  <c r="AC3494" i="1"/>
  <c r="AD3494" i="1" s="true"/>
  <c r="S3494" i="1"/>
  <c r="S3437" i="1"/>
  <c r="AC3437" i="1"/>
  <c r="AD3437" i="1" s="true"/>
  <c r="S3434" i="1"/>
  <c r="AC3039" i="1"/>
  <c r="S3039" i="1"/>
  <c r="S2050" i="1"/>
  <c r="AC2050" i="1"/>
  <c r="AC2036" i="1"/>
  <c r="AD2036" i="1" s="true"/>
  <c r="S2036" i="1"/>
  <c r="S656" i="1"/>
  <c r="AC656" i="1"/>
  <c r="S643" i="1"/>
  <c r="AC643" i="1"/>
  <c r="AD643" i="1" s="true"/>
  <c r="AD3876" i="1"/>
  <c r="AD3770" i="1"/>
  <c r="AD3638" i="1"/>
  <c r="S3614" i="1"/>
  <c r="AD3532" i="1"/>
  <c r="AD3884" i="1"/>
  <c r="S3781" i="1"/>
  <c r="AD3703" i="1"/>
  <c r="AC3650" i="1"/>
  <c r="AD3650" i="1" s="true"/>
  <c r="S3650" i="1"/>
  <c r="S3636" i="1"/>
  <c r="AC3636" i="1"/>
  <c r="AD3636" i="1" s="true"/>
  <c r="S3552" i="1"/>
  <c r="AC3552" i="1"/>
  <c r="AD3552" i="1" s="true"/>
  <c r="S3438" i="1"/>
  <c r="AC3438" i="1"/>
  <c r="AD3438" i="1" s="true"/>
  <c r="S3349" i="1"/>
  <c r="AC3349" i="1"/>
  <c r="AD3349" i="1" s="true"/>
  <c r="S3140" i="1"/>
  <c r="AC3140" i="1"/>
  <c r="AD3140" i="1" s="true"/>
  <c r="S3109" i="1"/>
  <c r="AC3109" i="1"/>
  <c r="AD3023" i="1"/>
  <c r="S2876" i="1"/>
  <c r="AC2876" i="1"/>
  <c r="AD2876" i="1" s="true"/>
  <c r="S2871" i="1"/>
  <c r="AC2871" i="1"/>
  <c r="AC2751" i="1"/>
  <c r="S2751" i="1"/>
  <c r="AC2647" i="1"/>
  <c r="S2647" i="1"/>
  <c r="S2588" i="1"/>
  <c r="AC2588" i="1"/>
  <c r="AD2588" i="1" s="true"/>
  <c r="AC2567" i="1"/>
  <c r="S2567" i="1"/>
  <c r="AC1739" i="1"/>
  <c r="AD1739" i="1" s="true"/>
  <c r="S1739" i="1"/>
  <c r="AC1712" i="1"/>
  <c r="S1712" i="1"/>
  <c r="AC925" i="1"/>
  <c r="AD925" i="1" s="true"/>
  <c r="S925" i="1"/>
  <c r="S2980" i="1"/>
  <c r="AC2980" i="1"/>
  <c r="AD2980" i="1" s="true"/>
  <c r="S2882" i="1"/>
  <c r="AC2882" i="1"/>
  <c r="AD2882" i="1" s="true"/>
  <c r="S2780" i="1"/>
  <c r="AC2780" i="1"/>
  <c r="AD2780" i="1" s="true"/>
  <c r="S2453" i="1"/>
  <c r="AC2453" i="1"/>
  <c r="AD2453" i="1" s="true"/>
  <c r="S2437" i="1"/>
  <c r="AC2437" i="1"/>
  <c r="S3875" i="1"/>
  <c r="AC3875" i="1"/>
  <c r="AD3875" i="1" s="true"/>
  <c r="AC3332" i="1"/>
  <c r="S3332" i="1"/>
  <c r="AC2975" i="1"/>
  <c r="S2975" i="1"/>
  <c r="AC1556" i="1"/>
  <c r="AD1556" i="1" s="true"/>
  <c r="S1556" i="1"/>
  <c r="AD3800" i="1"/>
  <c r="AD3182" i="1"/>
  <c r="S2354" i="1"/>
  <c r="S1562" i="1"/>
  <c r="AC3665" i="1"/>
  <c r="S3665" i="1"/>
  <c r="AD3570" i="1"/>
  <c r="S2041" i="1"/>
  <c r="AC2041" i="1"/>
  <c r="S3797" i="1"/>
  <c r="S3611" i="1"/>
  <c r="AC3611" i="1"/>
  <c r="AD3611" i="1" s="true"/>
  <c r="S3090" i="1"/>
  <c r="AC3090" i="1"/>
  <c r="AD3090" i="1" s="true"/>
  <c r="S2009" i="1"/>
  <c r="S765" i="1"/>
  <c r="AC765" i="1"/>
  <c r="S3644" i="1"/>
  <c r="S3578" i="1"/>
  <c r="AC3578" i="1"/>
  <c r="AD3864" i="1"/>
  <c r="S3862" i="1"/>
  <c r="S3814" i="1"/>
  <c r="AC3814" i="1"/>
  <c r="AD3814" i="1" s="true"/>
  <c r="AD3786" i="1"/>
  <c r="S3735" i="1"/>
  <c r="AC3735" i="1"/>
  <c r="AD3735" i="1" s="true"/>
  <c r="S3684" i="1"/>
  <c r="AC3684" i="1"/>
  <c r="AD3679" i="1"/>
  <c r="AD3659" i="1"/>
  <c r="AC3498" i="1"/>
  <c r="S3498" i="1"/>
  <c r="AD3495" i="1"/>
  <c r="S3492" i="1"/>
  <c r="AC3492" i="1"/>
  <c r="AD3492" i="1" s="true"/>
  <c r="AC3482" i="1"/>
  <c r="AD3482" i="1" s="true"/>
  <c r="S3482" i="1"/>
  <c r="AD3413" i="1"/>
  <c r="AD3412" i="1"/>
  <c r="AC3404" i="1"/>
  <c r="S3404" i="1"/>
  <c r="AC3276" i="1"/>
  <c r="S3276" i="1"/>
  <c r="S3173" i="1"/>
  <c r="AC3173" i="1"/>
  <c r="AD3173" i="1" s="true"/>
  <c r="S3022" i="1"/>
  <c r="AC3022" i="1"/>
  <c r="AD3022" i="1" s="true"/>
  <c r="AD3004" i="1"/>
  <c r="S2966" i="1"/>
  <c r="AC2966" i="1"/>
  <c r="AC2929" i="1"/>
  <c r="S2929" i="1"/>
  <c r="S2824" i="1"/>
  <c r="AC2824" i="1"/>
  <c r="AD2824" i="1" s="true"/>
  <c r="AD2773" i="1"/>
  <c r="S2669" i="1"/>
  <c r="AC2489" i="1"/>
  <c r="S2489" i="1"/>
  <c r="S2308" i="1"/>
  <c r="AC2308" i="1"/>
  <c r="S2167" i="1"/>
  <c r="AC2167" i="1"/>
  <c r="S2086" i="1"/>
  <c r="AC2086" i="1"/>
  <c r="AD2086" i="1" s="true"/>
  <c r="AC1723" i="1"/>
  <c r="S1723" i="1"/>
  <c r="S1495" i="1"/>
  <c r="AC1495" i="1"/>
  <c r="AD1495" i="1" s="true"/>
  <c r="S1490" i="1"/>
  <c r="AC1490" i="1"/>
  <c r="AD1490" i="1" s="true"/>
  <c r="S1204" i="1"/>
  <c r="AC1204" i="1"/>
  <c r="S3126" i="1"/>
  <c r="AC3126" i="1"/>
  <c r="AD3126" i="1" s="true"/>
  <c r="AC2527" i="1"/>
  <c r="S2527" i="1"/>
  <c r="AC1771" i="1"/>
  <c r="S1771" i="1"/>
  <c r="AC1256" i="1"/>
  <c r="AD1256" i="1" s="true"/>
  <c r="S1256" i="1"/>
  <c r="AC3712" i="1"/>
  <c r="S3712" i="1"/>
  <c r="S3219" i="1"/>
  <c r="AC3219" i="1"/>
  <c r="AD3219" i="1" s="true"/>
  <c r="S2788" i="1"/>
  <c r="AC2788" i="1"/>
  <c r="AD2788" i="1" s="true"/>
  <c r="S2443" i="1"/>
  <c r="AC2443" i="1"/>
  <c r="AD2443" i="1" s="true"/>
  <c r="AC2006" i="1"/>
  <c r="S2006" i="1"/>
  <c r="AC3423" i="1"/>
  <c r="AD3423" i="1" s="true"/>
  <c r="S3423" i="1"/>
  <c r="S3164" i="1"/>
  <c r="AC3164" i="1"/>
  <c r="AD3164" i="1" s="true"/>
  <c r="AD2791" i="1"/>
  <c r="AC1991" i="1"/>
  <c r="S1991" i="1"/>
  <c r="S2475" i="1"/>
  <c r="AC2475" i="1"/>
  <c r="S1648" i="1"/>
  <c r="AC1648" i="1"/>
  <c r="S3675" i="1"/>
  <c r="S3641" i="1"/>
  <c r="S2791" i="1"/>
  <c r="AC1999" i="1"/>
  <c r="AD1999" i="1" s="true"/>
  <c r="S1999" i="1"/>
  <c r="S3590" i="1"/>
  <c r="S3447" i="1"/>
  <c r="S3396" i="1"/>
  <c r="AC3396" i="1"/>
  <c r="S3360" i="1"/>
  <c r="AC3360" i="1"/>
  <c r="AD3360" i="1" s="true"/>
  <c r="S3289" i="1"/>
  <c r="AC3289" i="1"/>
  <c r="AD3284" i="1"/>
  <c r="S3252" i="1"/>
  <c r="AC3252" i="1"/>
  <c r="AD3252" i="1" s="true"/>
  <c r="AC3138" i="1"/>
  <c r="AD3138" i="1" s="true"/>
  <c r="S3138" i="1"/>
  <c r="S3112" i="1"/>
  <c r="AD2857" i="1"/>
  <c r="AD2678" i="1"/>
  <c r="AC2655" i="1"/>
  <c r="AD2655" i="1" s="true"/>
  <c r="S2655" i="1"/>
  <c r="AD2597" i="1"/>
  <c r="AC2578" i="1"/>
  <c r="S2578" i="1"/>
  <c r="AC2429" i="1"/>
  <c r="AD2429" i="1" s="true"/>
  <c r="S2429" i="1"/>
  <c r="S2340" i="1"/>
  <c r="AC2340" i="1"/>
  <c r="AD2340" i="1" s="true"/>
  <c r="S2296" i="1"/>
  <c r="AC2296" i="1"/>
  <c r="S2162" i="1"/>
  <c r="S2151" i="1"/>
  <c r="AC2151" i="1"/>
  <c r="AD2151" i="1" s="true"/>
  <c r="S2148" i="1"/>
  <c r="AC2148" i="1"/>
  <c r="AD2148" i="1" s="true"/>
  <c r="S1879" i="1"/>
  <c r="AC1879" i="1"/>
  <c r="S1851" i="1"/>
  <c r="AC1851" i="1"/>
  <c r="AD1851" i="1" s="true"/>
  <c r="AC1755" i="1"/>
  <c r="S1755" i="1"/>
  <c r="S1726" i="1"/>
  <c r="AC1191" i="1"/>
  <c r="AD1191" i="1" s="true"/>
  <c r="S1191" i="1"/>
  <c r="S1608" i="1"/>
  <c r="AC1608" i="1"/>
  <c r="S3300" i="1"/>
  <c r="AC3300" i="1"/>
  <c r="AD3300" i="1" s="true"/>
  <c r="AC2621" i="1"/>
  <c r="AD2621" i="1" s="true"/>
  <c r="S2621" i="1"/>
  <c r="AD1781" i="1"/>
  <c r="AC3662" i="1"/>
  <c r="S3662" i="1"/>
  <c r="AD3146" i="1"/>
  <c r="S2906" i="1"/>
  <c r="S2543" i="1"/>
  <c r="S2535" i="1"/>
  <c r="S2362" i="1"/>
  <c r="AC2362" i="1"/>
  <c r="AD2362" i="1" s="true"/>
  <c r="S1920" i="1"/>
  <c r="AC1920" i="1"/>
  <c r="AD1920" i="1" s="true"/>
  <c r="S1898" i="1"/>
  <c r="AC69" i="1"/>
  <c r="S69" i="1"/>
  <c r="S3603" i="1"/>
  <c r="S3531" i="1"/>
  <c r="S3348" i="1"/>
  <c r="AC3348" i="1"/>
  <c r="AD3348" i="1" s="true"/>
  <c r="AD3304" i="1"/>
  <c r="AC3013" i="1"/>
  <c r="S3013" i="1"/>
  <c r="AC2530" i="1"/>
  <c r="AD2530" i="1" s="true"/>
  <c r="S2530" i="1"/>
  <c r="S165" i="1"/>
  <c r="AC165" i="1"/>
  <c r="S2728" i="1"/>
  <c r="S2468" i="1"/>
  <c r="AC2468" i="1"/>
  <c r="AD2468" i="1" s="true"/>
  <c r="S2262" i="1"/>
  <c r="AC2262" i="1"/>
  <c r="AD2262" i="1" s="true"/>
  <c r="AC513" i="1"/>
  <c r="AD513" i="1" s="true"/>
  <c r="S513" i="1"/>
  <c r="AC3806" i="1"/>
  <c r="AD3806" i="1" s="true"/>
  <c r="S3806" i="1"/>
  <c r="S3723" i="1"/>
  <c r="AC3723" i="1"/>
  <c r="AD3723" i="1" s="true"/>
  <c r="S3676" i="1"/>
  <c r="AC3676" i="1"/>
  <c r="AD3676" i="1" s="true"/>
  <c r="S3866" i="1"/>
  <c r="AC3866" i="1"/>
  <c r="AD3866" i="1" s="true"/>
  <c r="AD3829" i="1"/>
  <c r="AD3651" i="1"/>
  <c r="AD3603" i="1"/>
  <c r="S3555" i="1"/>
  <c r="AC3555" i="1"/>
  <c r="AD3555" i="1" s="true"/>
  <c r="S3485" i="1"/>
  <c r="AC3485" i="1"/>
  <c r="AD3485" i="1" s="true"/>
  <c r="S3456" i="1"/>
  <c r="AC3456" i="1"/>
  <c r="AD3456" i="1" s="true"/>
  <c r="AC3386" i="1"/>
  <c r="AD3386" i="1" s="true"/>
  <c r="S3386" i="1"/>
  <c r="S3210" i="1"/>
  <c r="AC3210" i="1"/>
  <c r="AD3208" i="1"/>
  <c r="S3075" i="1"/>
  <c r="AD2975" i="1"/>
  <c r="S2932" i="1"/>
  <c r="AC2932" i="1"/>
  <c r="AD2932" i="1" s="true"/>
  <c r="S2927" i="1"/>
  <c r="AC2927" i="1"/>
  <c r="AD2927" i="1" s="true"/>
  <c r="AC2922" i="1"/>
  <c r="S2922" i="1"/>
  <c r="AC2827" i="1"/>
  <c r="AD2827" i="1" s="true"/>
  <c r="S2827" i="1"/>
  <c r="S2769" i="1"/>
  <c r="AD2609" i="1"/>
  <c r="AD2441" i="1"/>
  <c r="S2439" i="1"/>
  <c r="AC2227" i="1"/>
  <c r="S2227" i="1"/>
  <c r="AC2165" i="1"/>
  <c r="S2165" i="1"/>
  <c r="S1225" i="1"/>
  <c r="AC1225" i="1"/>
  <c r="S1215" i="1"/>
  <c r="AC1215" i="1"/>
  <c r="AD1215" i="1" s="true"/>
  <c r="S1202" i="1"/>
  <c r="AC1202" i="1"/>
  <c r="AD1202" i="1" s="true"/>
  <c r="AD178" i="1"/>
  <c r="AD3421" i="1"/>
  <c r="AD3375" i="1"/>
  <c r="AD3338" i="1"/>
  <c r="AD3245" i="1"/>
  <c r="AD3104" i="1"/>
  <c r="AD3083" i="1"/>
  <c r="AD2953" i="1"/>
  <c r="AD2916" i="1"/>
  <c r="AC2716" i="1"/>
  <c r="S2716" i="1"/>
  <c r="AD2683" i="1"/>
  <c r="S2605" i="1"/>
  <c r="AC2605" i="1"/>
  <c r="AD2605" i="1" s="true"/>
  <c r="AD2596" i="1"/>
  <c r="AD2584" i="1"/>
  <c r="AD2563" i="1"/>
  <c r="AD2503" i="1"/>
  <c r="S2416" i="1"/>
  <c r="AC2416" i="1"/>
  <c r="AD2328" i="1"/>
  <c r="S2283" i="1"/>
  <c r="AC2283" i="1"/>
  <c r="AD2283" i="1" s="true"/>
  <c r="S2278" i="1"/>
  <c r="AC2278" i="1"/>
  <c r="S2204" i="1"/>
  <c r="AC2204" i="1"/>
  <c r="AD2204" i="1" s="true"/>
  <c r="S2183" i="1"/>
  <c r="AC2183" i="1"/>
  <c r="AD2183" i="1" s="true"/>
  <c r="S2007" i="1"/>
  <c r="AC2007" i="1"/>
  <c r="AD2007" i="1" s="true"/>
  <c r="S1140" i="1"/>
  <c r="AC1140" i="1"/>
  <c r="S178" i="1"/>
  <c r="AD3860" i="1"/>
  <c r="AD3832" i="1"/>
  <c r="AD3591" i="1"/>
  <c r="AD3736" i="1"/>
  <c r="AD3510" i="1"/>
  <c r="AD3350" i="1"/>
  <c r="AD3149" i="1"/>
  <c r="AC2263" i="1"/>
  <c r="S2263" i="1"/>
  <c r="AC1381" i="1"/>
  <c r="S1381" i="1"/>
  <c r="S3867" i="1"/>
  <c r="AD3699" i="1"/>
  <c r="S3651" i="1"/>
  <c r="S3638" i="1"/>
  <c r="AD3595" i="1"/>
  <c r="S3591" i="1"/>
  <c r="S3501" i="1"/>
  <c r="AD3483" i="1"/>
  <c r="S3398" i="1"/>
  <c r="AD3387" i="1"/>
  <c r="S3375" i="1"/>
  <c r="AD3373" i="1"/>
  <c r="S3356" i="1"/>
  <c r="S3338" i="1"/>
  <c r="AD3327" i="1"/>
  <c r="AD3257" i="1"/>
  <c r="S3245" i="1"/>
  <c r="S3177" i="1"/>
  <c r="S3174" i="1"/>
  <c r="S3168" i="1"/>
  <c r="AD3163" i="1"/>
  <c r="AD3158" i="1"/>
  <c r="S3146" i="1"/>
  <c r="AD3068" i="1"/>
  <c r="AD3052" i="1"/>
  <c r="AD3048" i="1"/>
  <c r="AD3011" i="1"/>
  <c r="AD2956" i="1"/>
  <c r="S2928" i="1"/>
  <c r="AC2928" i="1"/>
  <c r="AD2928" i="1" s="true"/>
  <c r="S2916" i="1"/>
  <c r="AD2908" i="1"/>
  <c r="AC2886" i="1"/>
  <c r="AD2886" i="1" s="true"/>
  <c r="S2886" i="1"/>
  <c r="AC2800" i="1"/>
  <c r="S2800" i="1"/>
  <c r="AC2659" i="1"/>
  <c r="AD2659" i="1" s="true"/>
  <c r="S2659" i="1"/>
  <c r="S2642" i="1"/>
  <c r="AC2642" i="1"/>
  <c r="AD2642" i="1" s="true"/>
  <c r="AC2603" i="1"/>
  <c r="AD2603" i="1" s="true"/>
  <c r="S2603" i="1"/>
  <c r="AD2310" i="1"/>
  <c r="S2286" i="1"/>
  <c r="AC2286" i="1"/>
  <c r="AC1963" i="1"/>
  <c r="S1963" i="1"/>
  <c r="AC1891" i="1"/>
  <c r="AD1891" i="1" s="true"/>
  <c r="S1891" i="1"/>
  <c r="S1343" i="1"/>
  <c r="AC1343" i="1"/>
  <c r="AD1343" i="1" s="true"/>
  <c r="S1259" i="1"/>
  <c r="AC1259" i="1"/>
  <c r="AD1259" i="1" s="true"/>
  <c r="S1254" i="1"/>
  <c r="AC1254" i="1"/>
  <c r="AC754" i="1"/>
  <c r="AD754" i="1" s="true"/>
  <c r="S754" i="1"/>
  <c r="AC691" i="1"/>
  <c r="AD691" i="1" s="true"/>
  <c r="S691" i="1"/>
  <c r="S490" i="1"/>
  <c r="AC490" i="1"/>
  <c r="AD490" i="1" s="true"/>
  <c r="S432" i="1"/>
  <c r="AC432" i="1"/>
  <c r="AD432" i="1" s="true"/>
  <c r="AD3762" i="1"/>
  <c r="AD3604" i="1"/>
  <c r="AD3274" i="1"/>
  <c r="AD3248" i="1"/>
  <c r="AD3060" i="1"/>
  <c r="S2522" i="1"/>
  <c r="AC2522" i="1"/>
  <c r="AD2522" i="1" s="true"/>
  <c r="S1249" i="1"/>
  <c r="AC1249" i="1"/>
  <c r="AD3854" i="1"/>
  <c r="S3882" i="1"/>
  <c r="S3840" i="1"/>
  <c r="AD3835" i="1"/>
  <c r="S3812" i="1"/>
  <c r="S3736" i="1"/>
  <c r="AD3639" i="1"/>
  <c r="AD3607" i="1"/>
  <c r="S3579" i="1"/>
  <c r="S3553" i="1"/>
  <c r="AD3543" i="1"/>
  <c r="S3495" i="1"/>
  <c r="S3477" i="1"/>
  <c r="S3471" i="1"/>
  <c r="AD3469" i="1"/>
  <c r="S3381" i="1"/>
  <c r="S3350" i="1"/>
  <c r="AD3302" i="1"/>
  <c r="S3290" i="1"/>
  <c r="AD3235" i="1"/>
  <c r="AD3230" i="1"/>
  <c r="AD3221" i="1"/>
  <c r="S3133" i="1"/>
  <c r="S3073" i="1"/>
  <c r="AD2934" i="1"/>
  <c r="AD2911" i="1"/>
  <c r="S2864" i="1"/>
  <c r="S2749" i="1"/>
  <c r="AC2749" i="1"/>
  <c r="AD2749" i="1" s="true"/>
  <c r="S2482" i="1"/>
  <c r="S2474" i="1"/>
  <c r="AC2474" i="1"/>
  <c r="AD2474" i="1" s="true"/>
  <c r="S2446" i="1"/>
  <c r="AD2428" i="1"/>
  <c r="S2207" i="1"/>
  <c r="AC2087" i="1"/>
  <c r="AD2087" i="1" s="true"/>
  <c r="S2087" i="1"/>
  <c r="S2070" i="1"/>
  <c r="AC2054" i="1"/>
  <c r="AD2054" i="1" s="true"/>
  <c r="S2054" i="1"/>
  <c r="AD1980" i="1"/>
  <c r="S1931" i="1"/>
  <c r="AC1931" i="1"/>
  <c r="AC1921" i="1"/>
  <c r="AD1921" i="1" s="true"/>
  <c r="S1921" i="1"/>
  <c r="AC1613" i="1"/>
  <c r="AD1613" i="1" s="true"/>
  <c r="S1613" i="1"/>
  <c r="S1428" i="1"/>
  <c r="AC1428" i="1"/>
  <c r="AC1335" i="1"/>
  <c r="AD1335" i="1" s="true"/>
  <c r="S1335" i="1"/>
  <c r="S981" i="1"/>
  <c r="AC981" i="1"/>
  <c r="AD981" i="1" s="true"/>
  <c r="S976" i="1"/>
  <c r="AC976" i="1"/>
  <c r="AD976" i="1" s="true"/>
  <c r="S888" i="1"/>
  <c r="AC888" i="1"/>
  <c r="S880" i="1"/>
  <c r="AC880" i="1"/>
  <c r="S419" i="1"/>
  <c r="S411" i="1"/>
  <c r="AD3812" i="1"/>
  <c r="AD3290" i="1"/>
  <c r="AD3237" i="1"/>
  <c r="AD2698" i="1"/>
  <c r="S1781" i="1"/>
  <c r="AC1781" i="1"/>
  <c r="S1700" i="1"/>
  <c r="AC1700" i="1"/>
  <c r="AD1700" i="1" s="true"/>
  <c r="AC214" i="1"/>
  <c r="AD214" i="1" s="true"/>
  <c r="S214" i="1"/>
  <c r="S3849" i="1"/>
  <c r="AD3772" i="1"/>
  <c r="S3713" i="1"/>
  <c r="AD3657" i="1"/>
  <c r="AD3652" i="1"/>
  <c r="AD3496" i="1"/>
  <c r="S3405" i="1"/>
  <c r="S3327" i="1"/>
  <c r="AD3325" i="1"/>
  <c r="S3308" i="1"/>
  <c r="S3257" i="1"/>
  <c r="S3043" i="1"/>
  <c r="S3020" i="1"/>
  <c r="S3017" i="1"/>
  <c r="AD2860" i="1"/>
  <c r="AC2816" i="1"/>
  <c r="AD2816" i="1" s="true"/>
  <c r="S2816" i="1"/>
  <c r="S2760" i="1"/>
  <c r="AC2760" i="1"/>
  <c r="S2559" i="1"/>
  <c r="S2485" i="1"/>
  <c r="AC2485" i="1"/>
  <c r="AD2485" i="1" s="true"/>
  <c r="AC2444" i="1"/>
  <c r="S2444" i="1"/>
  <c r="S2345" i="1"/>
  <c r="AC2345" i="1"/>
  <c r="S2300" i="1"/>
  <c r="AC2300" i="1"/>
  <c r="AD2300" i="1" s="true"/>
  <c r="S2261" i="1"/>
  <c r="AC2261" i="1"/>
  <c r="S2194" i="1"/>
  <c r="AC2194" i="1"/>
  <c r="S2068" i="1"/>
  <c r="AC2068" i="1"/>
  <c r="AD2068" i="1" s="true"/>
  <c r="S2059" i="1"/>
  <c r="AC2059" i="1"/>
  <c r="AD2059" i="1" s="true"/>
  <c r="S1971" i="1"/>
  <c r="AC1971" i="1"/>
  <c r="AD1971" i="1" s="true"/>
  <c r="AC1961" i="1"/>
  <c r="AD1961" i="1" s="true"/>
  <c r="S1961" i="1"/>
  <c r="AD1609" i="1"/>
  <c r="AC1466" i="1"/>
  <c r="AD1466" i="1" s="true"/>
  <c r="S1466" i="1"/>
  <c r="S1387" i="1"/>
  <c r="AC1387" i="1"/>
  <c r="AD1387" i="1" s="true"/>
  <c r="S1000" i="1"/>
  <c r="AC1000" i="1"/>
  <c r="S883" i="1"/>
  <c r="AC700" i="1"/>
  <c r="S700" i="1"/>
  <c r="AC488" i="1"/>
  <c r="AD488" i="1" s="true"/>
  <c r="S488" i="1"/>
  <c r="S449" i="1"/>
  <c r="AC449" i="1"/>
  <c r="AD3801" i="1"/>
  <c r="AD3710" i="1"/>
  <c r="AD3396" i="1"/>
  <c r="AD2976" i="1"/>
  <c r="S2828" i="1"/>
  <c r="AC2828" i="1"/>
  <c r="AD2828" i="1" s="true"/>
  <c r="AC827" i="1"/>
  <c r="AD827" i="1" s="true"/>
  <c r="S827" i="1"/>
  <c r="S232" i="1"/>
  <c r="AC232" i="1"/>
  <c r="AD232" i="1" s="true"/>
  <c r="AD3849" i="1"/>
  <c r="AC3697" i="1"/>
  <c r="AD3697" i="1" s="true"/>
  <c r="AD3593" i="1"/>
  <c r="AD3400" i="1"/>
  <c r="AC3154" i="1"/>
  <c r="AD3154" i="1" s="true"/>
  <c r="AD3108" i="1"/>
  <c r="AD3012" i="1"/>
  <c r="S2931" i="1"/>
  <c r="AC2931" i="1"/>
  <c r="AD2931" i="1" s="true"/>
  <c r="AD2769" i="1"/>
  <c r="AD2631" i="1"/>
  <c r="AD2455" i="1"/>
  <c r="S2229" i="1"/>
  <c r="AC2229" i="1"/>
  <c r="AC2137" i="1"/>
  <c r="AD2137" i="1" s="true"/>
  <c r="S2137" i="1"/>
  <c r="AD1852" i="1"/>
  <c r="AC1819" i="1"/>
  <c r="AD1819" i="1" s="true"/>
  <c r="S1819" i="1"/>
  <c r="S1597" i="1"/>
  <c r="AC1597" i="1"/>
  <c r="AD1597" i="1" s="true"/>
  <c r="AC1592" i="1"/>
  <c r="AD1592" i="1" s="true"/>
  <c r="S1592" i="1"/>
  <c r="AC1278" i="1"/>
  <c r="AD1278" i="1" s="true"/>
  <c r="S1278" i="1"/>
  <c r="S904" i="1"/>
  <c r="AC904" i="1"/>
  <c r="AC886" i="1"/>
  <c r="S886" i="1"/>
  <c r="S865" i="1"/>
  <c r="AC865" i="1"/>
  <c r="AD865" i="1" s="true"/>
  <c r="AC860" i="1"/>
  <c r="AD860" i="1" s="true"/>
  <c r="S860" i="1"/>
  <c r="AC703" i="1"/>
  <c r="AD703" i="1" s="true"/>
  <c r="S703" i="1"/>
  <c r="AD3565" i="1"/>
  <c r="AD3518" i="1"/>
  <c r="AD3843" i="1"/>
  <c r="AD3609" i="1"/>
  <c r="AD3305" i="1"/>
  <c r="S219" i="1"/>
  <c r="AC219" i="1"/>
  <c r="AD219" i="1" s="true"/>
  <c r="AD3798" i="1"/>
  <c r="S3776" i="1"/>
  <c r="S3692" i="1"/>
  <c r="AD3869" i="1"/>
  <c r="AC3828" i="1"/>
  <c r="AD3828" i="1" s="true"/>
  <c r="AC3820" i="1"/>
  <c r="AD3820" i="1" s="true"/>
  <c r="AC3817" i="1"/>
  <c r="AD3769" i="1"/>
  <c r="AD3761" i="1"/>
  <c r="AD3687" i="1"/>
  <c r="AC3685" i="1"/>
  <c r="AD3685" i="1" s="true"/>
  <c r="AD3655" i="1"/>
  <c r="S3616" i="1"/>
  <c r="AD3614" i="1"/>
  <c r="S3524" i="1"/>
  <c r="AD3458" i="1"/>
  <c r="AD3422" i="1"/>
  <c r="AD3411" i="1"/>
  <c r="AC3253" i="1"/>
  <c r="AD3253" i="1" s="true"/>
  <c r="S3212" i="1"/>
  <c r="AC3207" i="1"/>
  <c r="AD3207" i="1" s="true"/>
  <c r="AC3204" i="1"/>
  <c r="S3175" i="1"/>
  <c r="AC3113" i="1"/>
  <c r="AD3113" i="1" s="true"/>
  <c r="S3097" i="1"/>
  <c r="AD3092" i="1"/>
  <c r="AC3054" i="1"/>
  <c r="AD3054" i="1" s="true"/>
  <c r="AC2990" i="1"/>
  <c r="AD2990" i="1" s="true"/>
  <c r="S2959" i="1"/>
  <c r="S2829" i="1"/>
  <c r="AC2829" i="1"/>
  <c r="AD2829" i="1" s="true"/>
  <c r="S2755" i="1"/>
  <c r="AD2708" i="1"/>
  <c r="AD2704" i="1"/>
  <c r="AC2699" i="1"/>
  <c r="S2699" i="1"/>
  <c r="S2691" i="1"/>
  <c r="AD2643" i="1"/>
  <c r="AD2535" i="1"/>
  <c r="AD2533" i="1"/>
  <c r="S2480" i="1"/>
  <c r="S2417" i="1"/>
  <c r="S2367" i="1"/>
  <c r="AD2363" i="1"/>
  <c r="AD2359" i="1"/>
  <c r="AC2344" i="1"/>
  <c r="AD2160" i="1"/>
  <c r="S2095" i="1"/>
  <c r="AC2095" i="1"/>
  <c r="AD2095" i="1" s="true"/>
  <c r="S1835" i="1"/>
  <c r="AC1835" i="1"/>
  <c r="S1673" i="1"/>
  <c r="AC1673" i="1"/>
  <c r="AD1673" i="1" s="true"/>
  <c r="S1670" i="1"/>
  <c r="S1667" i="1"/>
  <c r="S1651" i="1"/>
  <c r="S1645" i="1"/>
  <c r="AC1645" i="1"/>
  <c r="AD1640" i="1"/>
  <c r="S1616" i="1"/>
  <c r="S1600" i="1"/>
  <c r="AC1600" i="1"/>
  <c r="S1525" i="1"/>
  <c r="AC1525" i="1"/>
  <c r="AD1525" i="1" s="true"/>
  <c r="S1479" i="1"/>
  <c r="AC1479" i="1"/>
  <c r="AD1087" i="1"/>
  <c r="S891" i="1"/>
  <c r="AC891" i="1"/>
  <c r="AC585" i="1"/>
  <c r="S585" i="1"/>
  <c r="AC348" i="1"/>
  <c r="S348" i="1"/>
  <c r="AC303" i="1"/>
  <c r="S303" i="1"/>
  <c r="AC2168" i="1"/>
  <c r="AD2168" i="1" s="true"/>
  <c r="S2168" i="1"/>
  <c r="AD2032" i="1"/>
  <c r="S1994" i="1"/>
  <c r="AC1994" i="1"/>
  <c r="AD1994" i="1" s="true"/>
  <c r="AD1936" i="1"/>
  <c r="AD1855" i="1"/>
  <c r="S1761" i="1"/>
  <c r="AC1761" i="1"/>
  <c r="S1674" i="1"/>
  <c r="AC1674" i="1"/>
  <c r="AD1674" i="1" s="true"/>
  <c r="S1498" i="1"/>
  <c r="AC1498" i="1"/>
  <c r="AD1498" i="1" s="true"/>
  <c r="S1493" i="1"/>
  <c r="AC1493" i="1"/>
  <c r="AD1493" i="1" s="true"/>
  <c r="AD1489" i="1"/>
  <c r="AC1477" i="1"/>
  <c r="S1477" i="1"/>
  <c r="S1275" i="1"/>
  <c r="AC1275" i="1"/>
  <c r="S1262" i="1"/>
  <c r="AC1262" i="1"/>
  <c r="AC1205" i="1"/>
  <c r="AD1205" i="1" s="true"/>
  <c r="S1205" i="1"/>
  <c r="AD1175" i="1"/>
  <c r="AC1130" i="1"/>
  <c r="AD1130" i="1" s="true"/>
  <c r="S1130" i="1"/>
  <c r="S1006" i="1"/>
  <c r="AC1006" i="1"/>
  <c r="S760" i="1"/>
  <c r="AC760" i="1"/>
  <c r="S688" i="1"/>
  <c r="AC688" i="1"/>
  <c r="AD688" i="1" s="true"/>
  <c r="AC544" i="1"/>
  <c r="S544" i="1"/>
  <c r="S380" i="1"/>
  <c r="AC380" i="1"/>
  <c r="AD380" i="1" s="true"/>
  <c r="S388" i="1"/>
  <c r="AC388" i="1"/>
  <c r="AD388" i="1" s="true"/>
  <c r="AD368" i="1"/>
  <c r="AC360" i="1"/>
  <c r="S360" i="1"/>
  <c r="AD101" i="1"/>
  <c r="S1908" i="1"/>
  <c r="AC1908" i="1"/>
  <c r="AD1908" i="1" s="true"/>
  <c r="S1873" i="1"/>
  <c r="AC1873" i="1"/>
  <c r="AD1873" i="1" s="true"/>
  <c r="AC1860" i="1"/>
  <c r="AD1860" i="1" s="true"/>
  <c r="S1860" i="1"/>
  <c r="S1772" i="1"/>
  <c r="AC1772" i="1"/>
  <c r="AD1772" i="1" s="true"/>
  <c r="S1354" i="1"/>
  <c r="AC1354" i="1"/>
  <c r="AD1298" i="1"/>
  <c r="S1283" i="1"/>
  <c r="AC1283" i="1"/>
  <c r="AC1265" i="1"/>
  <c r="S1265" i="1"/>
  <c r="S473" i="1"/>
  <c r="AC473" i="1"/>
  <c r="S267" i="1"/>
  <c r="AC267" i="1"/>
  <c r="AD2918" i="1"/>
  <c r="AD2727" i="1"/>
  <c r="AD2458" i="1"/>
  <c r="AD2430" i="1"/>
  <c r="AD2298" i="1"/>
  <c r="AD2126" i="1"/>
  <c r="S1836" i="1"/>
  <c r="AC1836" i="1"/>
  <c r="AD1826" i="1"/>
  <c r="S1775" i="1"/>
  <c r="AC1775" i="1"/>
  <c r="AD1775" i="1" s="true"/>
  <c r="S1595" i="1"/>
  <c r="AC1595" i="1"/>
  <c r="AD1595" i="1" s="true"/>
  <c r="AD1585" i="1"/>
  <c r="S1451" i="1"/>
  <c r="AC1451" i="1"/>
  <c r="AD1451" i="1" s="true"/>
  <c r="AC1292" i="1"/>
  <c r="AD1292" i="1" s="true"/>
  <c r="S1292" i="1"/>
  <c r="S970" i="1"/>
  <c r="AC970" i="1"/>
  <c r="AD970" i="1" s="true"/>
  <c r="AC959" i="1"/>
  <c r="S959" i="1"/>
  <c r="AD809" i="1"/>
  <c r="AD725" i="1"/>
  <c r="AD669" i="1"/>
  <c r="AC660" i="1"/>
  <c r="AD660" i="1" s="true"/>
  <c r="S660" i="1"/>
  <c r="S368" i="1"/>
  <c r="S125" i="1"/>
  <c r="AC125" i="1"/>
  <c r="S112" i="1"/>
  <c r="AC104" i="1"/>
  <c r="AD104" i="1" s="true"/>
  <c r="S104" i="1"/>
  <c r="AD2650" i="1"/>
  <c r="AD2607" i="1"/>
  <c r="AD2395" i="1"/>
  <c r="S2141" i="1"/>
  <c r="AC2141" i="1"/>
  <c r="AD2141" i="1" s="true"/>
  <c r="S2111" i="1"/>
  <c r="AC2111" i="1"/>
  <c r="AC2098" i="1"/>
  <c r="AD2098" i="1" s="true"/>
  <c r="S2098" i="1"/>
  <c r="AC2088" i="1"/>
  <c r="S2088" i="1"/>
  <c r="S2071" i="1"/>
  <c r="AC2071" i="1"/>
  <c r="AD2071" i="1" s="true"/>
  <c r="S2008" i="1"/>
  <c r="AC2008" i="1"/>
  <c r="AD2008" i="1" s="true"/>
  <c r="AC1955" i="1"/>
  <c r="AD1955" i="1" s="true"/>
  <c r="S1955" i="1"/>
  <c r="AC1863" i="1"/>
  <c r="S1863" i="1"/>
  <c r="S1706" i="1"/>
  <c r="S1601" i="1"/>
  <c r="AC1601" i="1"/>
  <c r="AD1601" i="1" s="true"/>
  <c r="AC1569" i="1"/>
  <c r="AD1569" i="1" s="true"/>
  <c r="S1569" i="1"/>
  <c r="S1535" i="1"/>
  <c r="AC1535" i="1"/>
  <c r="AD1535" i="1" s="true"/>
  <c r="AD1528" i="1"/>
  <c r="AC1504" i="1"/>
  <c r="S1504" i="1"/>
  <c r="S1190" i="1"/>
  <c r="AC1190" i="1"/>
  <c r="S1177" i="1"/>
  <c r="AD1090" i="1"/>
  <c r="S1086" i="1"/>
  <c r="AC1086" i="1"/>
  <c r="S829" i="1"/>
  <c r="AC829" i="1"/>
  <c r="AD740" i="1"/>
  <c r="S729" i="1"/>
  <c r="AC729" i="1"/>
  <c r="AD729" i="1" s="true"/>
  <c r="AD702" i="1"/>
  <c r="AD699" i="1"/>
  <c r="S697" i="1"/>
  <c r="S537" i="1"/>
  <c r="AC537" i="1"/>
  <c r="AD491" i="1"/>
  <c r="S476" i="1"/>
  <c r="AC471" i="1"/>
  <c r="S471" i="1"/>
  <c r="S378" i="1"/>
  <c r="S297" i="1"/>
  <c r="AC297" i="1"/>
  <c r="AD297" i="1" s="true"/>
  <c r="AD292" i="1"/>
  <c r="AD284" i="1"/>
  <c r="S278" i="1"/>
  <c r="AC278" i="1"/>
  <c r="AD278" i="1" s="true"/>
  <c r="AD2476" i="1"/>
  <c r="AD2327" i="1"/>
  <c r="S2249" i="1"/>
  <c r="AC2249" i="1"/>
  <c r="AD2249" i="1" s="true"/>
  <c r="AC2187" i="1"/>
  <c r="AD2187" i="1" s="true"/>
  <c r="S2187" i="1"/>
  <c r="AD2014" i="1"/>
  <c r="S1889" i="1"/>
  <c r="AC1889" i="1"/>
  <c r="AD1889" i="1" s="true"/>
  <c r="S1801" i="1"/>
  <c r="AC1801" i="1"/>
  <c r="AD1801" i="1" s="true"/>
  <c r="S1746" i="1"/>
  <c r="AC1746" i="1"/>
  <c r="AC1741" i="1"/>
  <c r="AD1741" i="1" s="true"/>
  <c r="S1741" i="1"/>
  <c r="AC1577" i="1"/>
  <c r="AD1577" i="1" s="true"/>
  <c r="S1577" i="1"/>
  <c r="AC1430" i="1"/>
  <c r="S1430" i="1"/>
  <c r="S1311" i="1"/>
  <c r="AC1311" i="1"/>
  <c r="AD1311" i="1" s="true"/>
  <c r="AD997" i="1"/>
  <c r="AC571" i="1"/>
  <c r="S571" i="1"/>
  <c r="AC540" i="1"/>
  <c r="S540" i="1"/>
  <c r="S118" i="1"/>
  <c r="AC118" i="1"/>
  <c r="AD118" i="1" s="true"/>
  <c r="AD2768" i="1"/>
  <c r="AD2439" i="1"/>
  <c r="AD2399" i="1"/>
  <c r="AD2142" i="1"/>
  <c r="AC2105" i="1"/>
  <c r="AD2105" i="1" s="true"/>
  <c r="AD2041" i="1"/>
  <c r="AD2023" i="1"/>
  <c r="S2003" i="1"/>
  <c r="AC2003" i="1"/>
  <c r="AC1954" i="1"/>
  <c r="AD1954" i="1" s="true"/>
  <c r="S1917" i="1"/>
  <c r="AC1917" i="1"/>
  <c r="AD1917" i="1" s="true"/>
  <c r="AD1712" i="1"/>
  <c r="AD1529" i="1"/>
  <c r="S1527" i="1"/>
  <c r="AC1527" i="1"/>
  <c r="AD1372" i="1"/>
  <c r="AC1365" i="1"/>
  <c r="S1365" i="1"/>
  <c r="AD1192" i="1"/>
  <c r="AD1189" i="1"/>
  <c r="AD881" i="1"/>
  <c r="S872" i="1"/>
  <c r="AC872" i="1"/>
  <c r="AD872" i="1" s="true"/>
  <c r="AC848" i="1"/>
  <c r="AD848" i="1" s="true"/>
  <c r="S848" i="1"/>
  <c r="AD752" i="1"/>
  <c r="AC740" i="1"/>
  <c r="S740" i="1"/>
  <c r="AC405" i="1"/>
  <c r="AD405" i="1" s="true"/>
  <c r="S405" i="1"/>
  <c r="AD1383" i="1"/>
  <c r="AD1214" i="1"/>
  <c r="S1133" i="1"/>
  <c r="AC1133" i="1"/>
  <c r="AD1133" i="1" s="true"/>
  <c r="AD1117" i="1"/>
  <c r="S620" i="1"/>
  <c r="AC620" i="1"/>
  <c r="AD620" i="1" s="true"/>
  <c r="S593" i="1"/>
  <c r="AC593" i="1"/>
  <c r="AD486" i="1"/>
  <c r="S477" i="1"/>
  <c r="AC477" i="1"/>
  <c r="AD477" i="1" s="true"/>
  <c r="S420" i="1"/>
  <c r="AC420" i="1"/>
  <c r="AC365" i="1"/>
  <c r="AD365" i="1" s="true"/>
  <c r="S365" i="1"/>
  <c r="AD307" i="1"/>
  <c r="S170" i="1"/>
  <c r="AC170" i="1"/>
  <c r="S15" i="1"/>
  <c r="AC15" i="1"/>
  <c r="AD10" i="1"/>
  <c r="S1989" i="1"/>
  <c r="AC1989" i="1"/>
  <c r="AD1989" i="1" s="true"/>
  <c r="AC1874" i="1"/>
  <c r="AD1874" i="1" s="true"/>
  <c r="S1874" i="1"/>
  <c r="S1810" i="1"/>
  <c r="AC1810" i="1"/>
  <c r="AD1810" i="1" s="true"/>
  <c r="AD1799" i="1"/>
  <c r="AD1602" i="1"/>
  <c r="AD1558" i="1"/>
  <c r="S1422" i="1"/>
  <c r="AC1422" i="1"/>
  <c r="AD1422" i="1" s="true"/>
  <c r="AD1385" i="1"/>
  <c r="AD1136" i="1"/>
  <c r="AD996" i="1"/>
  <c r="AD926" i="1"/>
  <c r="S647" i="1"/>
  <c r="AC647" i="1"/>
  <c r="AD647" i="1" s="true"/>
  <c r="S516" i="1"/>
  <c r="AD423" i="1"/>
  <c r="S417" i="1"/>
  <c r="S399" i="1"/>
  <c r="AC376" i="1"/>
  <c r="S376" i="1"/>
  <c r="S336" i="1"/>
  <c r="AD316" i="1"/>
  <c r="AC293" i="1"/>
  <c r="S293" i="1"/>
  <c r="S139" i="1"/>
  <c r="AC139" i="1"/>
  <c r="AD139" i="1" s="true"/>
  <c r="AD113" i="1"/>
  <c r="S42" i="1"/>
  <c r="AC42" i="1"/>
  <c r="AD42" i="1" s="true"/>
  <c r="S1494" i="1"/>
  <c r="AC1494" i="1"/>
  <c r="AD1494" i="1" s="true"/>
  <c r="AD1480" i="1"/>
  <c r="AD1418" i="1"/>
  <c r="AD1406" i="1"/>
  <c r="S1403" i="1"/>
  <c r="AC1403" i="1"/>
  <c r="AD1328" i="1"/>
  <c r="AC1014" i="1"/>
  <c r="S1014" i="1"/>
  <c r="S923" i="1"/>
  <c r="AC923" i="1"/>
  <c r="AD923" i="1" s="true"/>
  <c r="S868" i="1"/>
  <c r="AC868" i="1"/>
  <c r="AC843" i="1"/>
  <c r="S843" i="1"/>
  <c r="S776" i="1"/>
  <c r="AC776" i="1"/>
  <c r="AD776" i="1" s="true"/>
  <c r="AD441" i="1"/>
  <c r="AC250" i="1"/>
  <c r="AD250" i="1" s="true"/>
  <c r="S250" i="1"/>
  <c r="AC121" i="1"/>
  <c r="AD121" i="1" s="true"/>
  <c r="S121" i="1"/>
  <c r="AD2240" i="1"/>
  <c r="AD2189" i="1"/>
  <c r="AC1788" i="1"/>
  <c r="S1788" i="1"/>
  <c r="S1749" i="1"/>
  <c r="AC1749" i="1"/>
  <c r="AD1749" i="1" s="true"/>
  <c r="S1732" i="1"/>
  <c r="AC1732" i="1"/>
  <c r="S1619" i="1"/>
  <c r="AC1619" i="1"/>
  <c r="AD1619" i="1" s="true"/>
  <c r="AD1429" i="1"/>
  <c r="S1168" i="1"/>
  <c r="AC1168" i="1"/>
  <c r="AD1168" i="1" s="true"/>
  <c r="S1152" i="1"/>
  <c r="AC1152" i="1"/>
  <c r="AD1152" i="1" s="true"/>
  <c r="S1139" i="1"/>
  <c r="AC1139" i="1"/>
  <c r="AD1139" i="1" s="true"/>
  <c r="S1136" i="1"/>
  <c r="AD1048" i="1"/>
  <c r="S934" i="1"/>
  <c r="S795" i="1"/>
  <c r="AC795" i="1"/>
  <c r="AD795" i="1" s="true"/>
  <c r="S682" i="1"/>
  <c r="AC645" i="1"/>
  <c r="AD645" i="1" s="true"/>
  <c r="S645" i="1"/>
  <c r="S556" i="1"/>
  <c r="AD493" i="1"/>
  <c r="AC478" i="1"/>
  <c r="S478" i="1"/>
  <c r="AD470" i="1"/>
  <c r="S339" i="1"/>
  <c r="S263" i="1"/>
  <c r="S197" i="1"/>
  <c r="AD87" i="1"/>
  <c r="S53" i="1"/>
  <c r="AC53" i="1"/>
  <c r="AD53" i="1" s="true"/>
  <c r="AC32" i="1"/>
  <c r="AD32" i="1" s="true"/>
  <c r="S32" i="1"/>
  <c r="AD2070" i="1"/>
  <c r="S2032" i="1"/>
  <c r="AC2032" i="1"/>
  <c r="AC1802" i="1"/>
  <c r="AD1802" i="1" s="true"/>
  <c r="S1802" i="1"/>
  <c r="AD1725" i="1"/>
  <c r="AC1537" i="1"/>
  <c r="S1537" i="1"/>
  <c r="S1480" i="1"/>
  <c r="S1436" i="1"/>
  <c r="S1348" i="1"/>
  <c r="AC1348" i="1"/>
  <c r="AD1348" i="1" s="true"/>
  <c r="AD1338" i="1"/>
  <c r="S1334" i="1"/>
  <c r="AC1334" i="1"/>
  <c r="AD1334" i="1" s="true"/>
  <c r="S1331" i="1"/>
  <c r="AC1331" i="1"/>
  <c r="AD1331" i="1" s="true"/>
  <c r="S1328" i="1"/>
  <c r="S1184" i="1"/>
  <c r="S1179" i="1"/>
  <c r="AD1108" i="1"/>
  <c r="AC1071" i="1"/>
  <c r="AD1071" i="1" s="true"/>
  <c r="S958" i="1"/>
  <c r="AC958" i="1"/>
  <c r="AD958" i="1" s="true"/>
  <c r="AC751" i="1"/>
  <c r="AD751" i="1" s="true"/>
  <c r="S685" i="1"/>
  <c r="AC685" i="1"/>
  <c r="S567" i="1"/>
  <c r="S549" i="1"/>
  <c r="AC549" i="1"/>
  <c r="S511" i="1"/>
  <c r="AC425" i="1"/>
  <c r="AD425" i="1" s="true"/>
  <c r="S353" i="1"/>
  <c r="S269" i="1"/>
  <c r="AC269" i="1"/>
  <c r="S266" i="1"/>
  <c r="S256" i="1"/>
  <c r="AC256" i="1"/>
  <c r="AD256" i="1" s="true"/>
  <c r="AC239" i="1"/>
  <c r="S239" i="1"/>
  <c r="S205" i="1"/>
  <c r="S200" i="1"/>
  <c r="AC184" i="1"/>
  <c r="AD184" i="1" s="true"/>
  <c r="S184" i="1"/>
  <c r="AD154" i="1"/>
  <c r="S150" i="1"/>
  <c r="S145" i="1"/>
  <c r="AC145" i="1"/>
  <c r="AC128" i="1"/>
  <c r="S63" i="1"/>
  <c r="AC63" i="1"/>
  <c r="AD63" i="1" s="true"/>
  <c r="AD43" i="1"/>
  <c r="S2245" i="1"/>
  <c r="S2189" i="1"/>
  <c r="S2018" i="1"/>
  <c r="S1987" i="1"/>
  <c r="AC1967" i="1"/>
  <c r="AD1967" i="1" s="true"/>
  <c r="S1967" i="1"/>
  <c r="S1956" i="1"/>
  <c r="S1844" i="1"/>
  <c r="AD1839" i="1"/>
  <c r="AD1763" i="1"/>
  <c r="AD1624" i="1"/>
  <c r="S1586" i="1"/>
  <c r="S1503" i="1"/>
  <c r="S1425" i="1"/>
  <c r="S1409" i="1"/>
  <c r="S1361" i="1"/>
  <c r="AC1322" i="1"/>
  <c r="S1250" i="1"/>
  <c r="S1242" i="1"/>
  <c r="AD1124" i="1"/>
  <c r="S1064" i="1"/>
  <c r="S1061" i="1"/>
  <c r="S1048" i="1"/>
  <c r="AC912" i="1"/>
  <c r="AD912" i="1" s="true"/>
  <c r="AC832" i="1"/>
  <c r="AD832" i="1" s="true"/>
  <c r="AD805" i="1"/>
  <c r="S769" i="1"/>
  <c r="AC769" i="1"/>
  <c r="AD769" i="1" s="true"/>
  <c r="AC757" i="1"/>
  <c r="AD757" i="1" s="true"/>
  <c r="AC529" i="1"/>
  <c r="S470" i="1"/>
  <c r="S459" i="1"/>
  <c r="AC429" i="1"/>
  <c r="AD429" i="1" s="true"/>
  <c r="S429" i="1"/>
  <c r="AD359" i="1"/>
  <c r="AD352" i="1"/>
  <c r="AC248" i="1"/>
  <c r="AD248" i="1" s="true"/>
  <c r="S248" i="1"/>
  <c r="AD103" i="1"/>
  <c r="S97" i="1"/>
  <c r="AC48" i="1"/>
  <c r="S48" i="1"/>
  <c r="S5" i="1"/>
  <c r="S209" i="1"/>
  <c r="AC209" i="1"/>
  <c r="AD209" i="1" s="true"/>
  <c r="AD201" i="1"/>
  <c r="AD65" i="1"/>
  <c r="AD16" i="1"/>
  <c r="AC276" i="1"/>
  <c r="AD276" i="1" s="true"/>
  <c r="S276" i="1"/>
  <c r="S231" i="1"/>
  <c r="AC231" i="1"/>
  <c r="AD231" i="1" s="true"/>
  <c r="AD1518" i="1"/>
  <c r="AD1186" i="1"/>
  <c r="AD971" i="1"/>
  <c r="AC916" i="1"/>
  <c r="S916" i="1"/>
  <c r="AC838" i="1"/>
  <c r="AD838" i="1" s="true"/>
  <c r="S838" i="1"/>
  <c r="AD764" i="1"/>
  <c r="S512" i="1"/>
  <c r="AC512" i="1"/>
  <c r="AD512" i="1" s="true"/>
  <c r="AD504" i="1"/>
  <c r="AD430" i="1"/>
  <c r="AD385" i="1"/>
  <c r="S124" i="1"/>
  <c r="AD68" i="1"/>
  <c r="S19" i="1"/>
  <c r="AC19" i="1"/>
  <c r="AD19" i="1" s="true"/>
  <c r="S16" i="1"/>
  <c r="AD1643" i="1"/>
  <c r="AD1638" i="1"/>
  <c r="AD1544" i="1"/>
  <c r="AD1249" i="1"/>
  <c r="AD1184" i="1"/>
  <c r="AD1140" i="1"/>
  <c r="AD1137" i="1"/>
  <c r="S982" i="1"/>
  <c r="AC982" i="1"/>
  <c r="AD982" i="1" s="true"/>
  <c r="AD759" i="1"/>
  <c r="S605" i="1"/>
  <c r="AC605" i="1"/>
  <c r="AD343" i="1"/>
  <c r="S249" i="1"/>
  <c r="AC249" i="1"/>
  <c r="AD249" i="1" s="true"/>
  <c r="AD244" i="1"/>
  <c r="S193" i="1"/>
  <c r="AD150" i="1"/>
  <c r="S64" i="1"/>
  <c r="AC64" i="1"/>
  <c r="S27" i="1"/>
  <c r="AC27" i="1"/>
  <c r="S1699" i="1"/>
  <c r="S1588" i="1"/>
  <c r="S1576" i="1"/>
  <c r="S1299" i="1"/>
  <c r="S1195" i="1"/>
  <c r="S1186" i="1"/>
  <c r="S1134" i="1"/>
  <c r="S1044" i="1"/>
  <c r="S971" i="1"/>
  <c r="AD960" i="1"/>
  <c r="S954" i="1"/>
  <c r="AD904" i="1"/>
  <c r="S679" i="1"/>
  <c r="AC679" i="1"/>
  <c r="AD679" i="1" s="true"/>
  <c r="AC640" i="1"/>
  <c r="AD640" i="1" s="true"/>
  <c r="S640" i="1"/>
  <c r="AD475" i="1"/>
  <c r="AD199" i="1"/>
  <c r="S119" i="1"/>
  <c r="AD1252" i="1"/>
  <c r="AD1232" i="1"/>
  <c r="AD1177" i="1"/>
  <c r="AD1141" i="1"/>
  <c r="AD870" i="1"/>
  <c r="AD445" i="1"/>
  <c r="AD381" i="1"/>
  <c r="AD271" i="1"/>
  <c r="AD227" i="1"/>
  <c r="S93" i="1"/>
  <c r="AD82" i="1"/>
  <c r="AD995" i="1"/>
  <c r="AD789" i="1"/>
  <c r="AD280" i="1"/>
  <c r="AD60" i="1"/>
  <c r="AD58" i="1"/>
  <c r="S9" i="1"/>
  <c r="AC3414" i="1"/>
  <c r="AD3414" i="1" s="true"/>
  <c r="S3414" i="1"/>
  <c r="S3262" i="1"/>
  <c r="AC3262" i="1"/>
  <c r="AD3262" i="1" s="true"/>
  <c r="AC2408" i="1"/>
  <c r="AD2408" i="1" s="true"/>
  <c r="S2408" i="1"/>
  <c r="AC3462" i="1"/>
  <c r="AD3462" i="1" s="true"/>
  <c r="S3462" i="1"/>
  <c r="AD3824" i="1"/>
  <c r="AC3339" i="1"/>
  <c r="AD3339" i="1" s="true"/>
  <c r="S3339" i="1"/>
  <c r="AD3388" i="1"/>
  <c r="AC3877" i="1"/>
  <c r="S3877" i="1"/>
  <c r="AD3857" i="1"/>
  <c r="AC3853" i="1"/>
  <c r="AD3853" i="1" s="true"/>
  <c r="S3853" i="1"/>
  <c r="S3839" i="1"/>
  <c r="AC3839" i="1"/>
  <c r="AD3839" i="1" s="true"/>
  <c r="S3770" i="1"/>
  <c r="S3747" i="1"/>
  <c r="AC3747" i="1"/>
  <c r="AD3747" i="1" s="true"/>
  <c r="AD3745" i="1"/>
  <c r="S3468" i="1"/>
  <c r="AC3468" i="1"/>
  <c r="AD3468" i="1" s="true"/>
  <c r="S3465" i="1"/>
  <c r="AD3314" i="1"/>
  <c r="AC3291" i="1"/>
  <c r="AD3291" i="1" s="true"/>
  <c r="S3291" i="1"/>
  <c r="S3147" i="1"/>
  <c r="AC3147" i="1"/>
  <c r="AD3147" i="1" s="true"/>
  <c r="S2854" i="1"/>
  <c r="AC2854" i="1"/>
  <c r="AC2506" i="1"/>
  <c r="AD2506" i="1" s="true"/>
  <c r="S2506" i="1"/>
  <c r="S3838" i="1"/>
  <c r="AC3838" i="1"/>
  <c r="AD3838" i="1" s="true"/>
  <c r="AC3737" i="1"/>
  <c r="AD3737" i="1" s="true"/>
  <c r="S3737" i="1"/>
  <c r="AD3675" i="1"/>
  <c r="AD3594" i="1"/>
  <c r="S3536" i="1"/>
  <c r="AC3807" i="1"/>
  <c r="AD3807" i="1" s="true"/>
  <c r="S3807" i="1"/>
  <c r="S3510" i="1"/>
  <c r="AC3764" i="1"/>
  <c r="AD3764" i="1" s="true"/>
  <c r="S3764" i="1"/>
  <c r="S3417" i="1"/>
  <c r="AC3144" i="1"/>
  <c r="AD3144" i="1" s="true"/>
  <c r="S3144" i="1"/>
  <c r="AD3841" i="1"/>
  <c r="AD3831" i="1"/>
  <c r="S3759" i="1"/>
  <c r="AC3759" i="1"/>
  <c r="AD3759" i="1" s="true"/>
  <c r="S3516" i="1"/>
  <c r="AC3516" i="1"/>
  <c r="AD3516" i="1" s="true"/>
  <c r="AC3457" i="1"/>
  <c r="S3457" i="1"/>
  <c r="S3435" i="1"/>
  <c r="AC3366" i="1"/>
  <c r="AD3366" i="1" s="true"/>
  <c r="S3366" i="1"/>
  <c r="AC3255" i="1"/>
  <c r="AD3255" i="1" s="true"/>
  <c r="S3255" i="1"/>
  <c r="AD3192" i="1"/>
  <c r="S3111" i="1"/>
  <c r="AC3111" i="1"/>
  <c r="AD3111" i="1" s="true"/>
  <c r="AC3066" i="1"/>
  <c r="AD3066" i="1" s="true"/>
  <c r="S3066" i="1"/>
  <c r="AC2988" i="1"/>
  <c r="AD2988" i="1" s="true"/>
  <c r="S2988" i="1"/>
  <c r="S2880" i="1"/>
  <c r="AC2880" i="1"/>
  <c r="AC2874" i="1"/>
  <c r="AD2874" i="1" s="true"/>
  <c r="S2874" i="1"/>
  <c r="S3135" i="1"/>
  <c r="AC3135" i="1"/>
  <c r="AD3135" i="1" s="true"/>
  <c r="S2654" i="1"/>
  <c r="AC2654" i="1"/>
  <c r="AD2654" i="1" s="true"/>
  <c r="S3872" i="1"/>
  <c r="S3826" i="1"/>
  <c r="S3725" i="1"/>
  <c r="AC3725" i="1"/>
  <c r="AD3725" i="1" s="true"/>
  <c r="S3581" i="1"/>
  <c r="AC3581" i="1"/>
  <c r="AD3581" i="1" s="true"/>
  <c r="AD3870" i="1"/>
  <c r="S3666" i="1"/>
  <c r="AC3666" i="1"/>
  <c r="AD3666" i="1" s="true"/>
  <c r="AD3362" i="1"/>
  <c r="S3740" i="1"/>
  <c r="AD3663" i="1"/>
  <c r="AD3615" i="1"/>
  <c r="S3420" i="1"/>
  <c r="AC3420" i="1"/>
  <c r="AD3420" i="1" s="true"/>
  <c r="AC3197" i="1"/>
  <c r="AD3197" i="1" s="true"/>
  <c r="S3197" i="1"/>
  <c r="S3856" i="1"/>
  <c r="AC3856" i="1"/>
  <c r="AD3856" i="1" s="true"/>
  <c r="AD3848" i="1"/>
  <c r="S3822" i="1"/>
  <c r="AC3822" i="1"/>
  <c r="AD3822" i="1" s="true"/>
  <c r="AD3805" i="1"/>
  <c r="S3782" i="1"/>
  <c r="S3771" i="1"/>
  <c r="AC3771" i="1"/>
  <c r="AD3771" i="1" s="true"/>
  <c r="AD3733" i="1"/>
  <c r="AC3522" i="1"/>
  <c r="AD3522" i="1" s="true"/>
  <c r="S3522" i="1"/>
  <c r="AC3505" i="1"/>
  <c r="S3505" i="1"/>
  <c r="S3483" i="1"/>
  <c r="AD3374" i="1"/>
  <c r="AD3340" i="1"/>
  <c r="AD3264" i="1"/>
  <c r="AC3227" i="1"/>
  <c r="AD3227" i="1" s="true"/>
  <c r="S3227" i="1"/>
  <c r="S3117" i="1"/>
  <c r="AC3117" i="1"/>
  <c r="AD3117" i="1" s="true"/>
  <c r="AC2767" i="1"/>
  <c r="AD2767" i="1" s="true"/>
  <c r="S2767" i="1"/>
  <c r="S2937" i="1"/>
  <c r="AC2937" i="1"/>
  <c r="AD2937" i="1" s="true"/>
  <c r="AC2651" i="1"/>
  <c r="S2651" i="1"/>
  <c r="S3387" i="1"/>
  <c r="AD1748" i="1"/>
  <c r="AC1727" i="1"/>
  <c r="AD1727" i="1" s="true"/>
  <c r="S1727" i="1"/>
  <c r="S3830" i="1"/>
  <c r="AC3830" i="1"/>
  <c r="AD3830" i="1" s="true"/>
  <c r="S3714" i="1"/>
  <c r="AC3714" i="1"/>
  <c r="AD3714" i="1" s="true"/>
  <c r="AC3426" i="1"/>
  <c r="AD3426" i="1" s="true"/>
  <c r="S3426" i="1"/>
  <c r="AC3240" i="1"/>
  <c r="S3240" i="1"/>
  <c r="S2726" i="1"/>
  <c r="AC2726" i="1"/>
  <c r="AD2726" i="1" s="true"/>
  <c r="S3876" i="1"/>
  <c r="AD3810" i="1"/>
  <c r="AD3756" i="1"/>
  <c r="S3883" i="1"/>
  <c r="AC3883" i="1"/>
  <c r="AD3883" i="1" s="true"/>
  <c r="S3831" i="1"/>
  <c r="S3720" i="1"/>
  <c r="AC3720" i="1"/>
  <c r="AD3715" i="1"/>
  <c r="S3672" i="1"/>
  <c r="AC3672" i="1"/>
  <c r="AD3672" i="1" s="true"/>
  <c r="AD3667" i="1"/>
  <c r="S3624" i="1"/>
  <c r="AC3624" i="1"/>
  <c r="AD3619" i="1"/>
  <c r="S3576" i="1"/>
  <c r="AC3576" i="1"/>
  <c r="S3573" i="1"/>
  <c r="AD3436" i="1"/>
  <c r="AD3363" i="1"/>
  <c r="AC3318" i="1"/>
  <c r="AD3318" i="1" s="true"/>
  <c r="S3318" i="1"/>
  <c r="AC3078" i="1"/>
  <c r="AD3078" i="1" s="true"/>
  <c r="S3078" i="1"/>
  <c r="S3035" i="1"/>
  <c r="AC3035" i="1"/>
  <c r="AD3035" i="1" s="true"/>
  <c r="S2557" i="1"/>
  <c r="AC2557" i="1"/>
  <c r="AD2557" i="1" s="true"/>
  <c r="AC3440" i="1"/>
  <c r="S3440" i="1"/>
  <c r="AC2400" i="1"/>
  <c r="AD2400" i="1" s="true"/>
  <c r="S2400" i="1"/>
  <c r="AC1665" i="1"/>
  <c r="S1665" i="1"/>
  <c r="S3677" i="1"/>
  <c r="AC3677" i="1"/>
  <c r="AD3677" i="1" s="true"/>
  <c r="AC2837" i="1"/>
  <c r="AD2837" i="1" s="true"/>
  <c r="S2837" i="1"/>
  <c r="S3618" i="1"/>
  <c r="AC3618" i="1"/>
  <c r="AD3618" i="1" s="true"/>
  <c r="AC3277" i="1"/>
  <c r="AD3277" i="1" s="true"/>
  <c r="S3277" i="1"/>
  <c r="AC3180" i="1"/>
  <c r="AD3180" i="1" s="true"/>
  <c r="S3180" i="1"/>
  <c r="AC3474" i="1"/>
  <c r="AD3474" i="1" s="true"/>
  <c r="S3474" i="1"/>
  <c r="AC3409" i="1"/>
  <c r="S3409" i="1"/>
  <c r="AC3263" i="1"/>
  <c r="AD3263" i="1" s="true"/>
  <c r="S3263" i="1"/>
  <c r="AD3847" i="1"/>
  <c r="S3805" i="1"/>
  <c r="S3787" i="1"/>
  <c r="AC3748" i="1"/>
  <c r="AD3748" i="1" s="true"/>
  <c r="S3748" i="1"/>
  <c r="AC3709" i="1"/>
  <c r="AD3709" i="1" s="true"/>
  <c r="S3709" i="1"/>
  <c r="S3703" i="1"/>
  <c r="AC3661" i="1"/>
  <c r="AD3661" i="1" s="true"/>
  <c r="S3661" i="1"/>
  <c r="S3655" i="1"/>
  <c r="AC3613" i="1"/>
  <c r="AD3613" i="1" s="true"/>
  <c r="S3613" i="1"/>
  <c r="S3607" i="1"/>
  <c r="AC3525" i="1"/>
  <c r="S3525" i="1"/>
  <c r="AD3484" i="1"/>
  <c r="AD3410" i="1"/>
  <c r="AC3392" i="1"/>
  <c r="AD3392" i="1" s="true"/>
  <c r="S3392" i="1"/>
  <c r="AC3369" i="1"/>
  <c r="AD3369" i="1" s="true"/>
  <c r="S3369" i="1"/>
  <c r="AD3326" i="1"/>
  <c r="AD3292" i="1"/>
  <c r="AD3281" i="1"/>
  <c r="S3153" i="1"/>
  <c r="AC3153" i="1"/>
  <c r="AD3153" i="1" s="true"/>
  <c r="AC2793" i="1"/>
  <c r="AD2793" i="1" s="true"/>
  <c r="S2793" i="1"/>
  <c r="AC3566" i="1"/>
  <c r="AD3566" i="1" s="true"/>
  <c r="S3566" i="1"/>
  <c r="AC3313" i="1"/>
  <c r="AD3313" i="1" s="true"/>
  <c r="S3313" i="1"/>
  <c r="AC2451" i="1"/>
  <c r="AD2451" i="1" s="true"/>
  <c r="S2451" i="1"/>
  <c r="AC2371" i="1"/>
  <c r="AD2371" i="1" s="true"/>
  <c r="S2371" i="1"/>
  <c r="AC395" i="1"/>
  <c r="AD395" i="1" s="true"/>
  <c r="S395" i="1"/>
  <c r="AD3690" i="1"/>
  <c r="S3629" i="1"/>
  <c r="AC3629" i="1"/>
  <c r="AD3629" i="1" s="true"/>
  <c r="AD3579" i="1"/>
  <c r="AC2848" i="1"/>
  <c r="AD2848" i="1" s="true"/>
  <c r="S2848" i="1"/>
  <c r="AC1668" i="1"/>
  <c r="AD1668" i="1" s="true"/>
  <c r="S1668" i="1"/>
  <c r="AD3795" i="1"/>
  <c r="AC2744" i="1"/>
  <c r="S2744" i="1"/>
  <c r="S3804" i="1"/>
  <c r="AC3804" i="1"/>
  <c r="AD3804" i="1" s="true"/>
  <c r="AD3768" i="1"/>
  <c r="AC3752" i="1"/>
  <c r="AD3752" i="1" s="true"/>
  <c r="S3752" i="1"/>
  <c r="AD3711" i="1"/>
  <c r="S3567" i="1"/>
  <c r="AC3567" i="1"/>
  <c r="AD3567" i="1" s="true"/>
  <c r="AC2866" i="1"/>
  <c r="AD2866" i="1" s="true"/>
  <c r="S2866" i="1"/>
  <c r="AC3846" i="1"/>
  <c r="AD3846" i="1" s="true"/>
  <c r="S3846" i="1"/>
  <c r="AC3823" i="1"/>
  <c r="AD3823" i="1" s="true"/>
  <c r="S3823" i="1"/>
  <c r="S3790" i="1"/>
  <c r="AC3790" i="1"/>
  <c r="AD3790" i="1" s="true"/>
  <c r="AC3760" i="1"/>
  <c r="AD3760" i="1" s="true"/>
  <c r="S3760" i="1"/>
  <c r="S3565" i="1"/>
  <c r="S3517" i="1"/>
  <c r="AC3517" i="1"/>
  <c r="AD3517" i="1" s="true"/>
  <c r="AC3361" i="1"/>
  <c r="S3361" i="1"/>
  <c r="AD3315" i="1"/>
  <c r="S3270" i="1"/>
  <c r="AC3270" i="1"/>
  <c r="AD3270" i="1" s="true"/>
  <c r="S3132" i="1"/>
  <c r="AC3132" i="1"/>
  <c r="AD3132" i="1" s="true"/>
  <c r="S2690" i="1"/>
  <c r="AC2690" i="1"/>
  <c r="AD2690" i="1" s="true"/>
  <c r="S3749" i="1"/>
  <c r="AC3749" i="1"/>
  <c r="AD3749" i="1" s="true"/>
  <c r="AC3488" i="1"/>
  <c r="AD3488" i="1" s="true"/>
  <c r="S3488" i="1"/>
  <c r="AC3096" i="1"/>
  <c r="S3096" i="1"/>
  <c r="AC2940" i="1"/>
  <c r="S2940" i="1"/>
  <c r="S2462" i="1"/>
  <c r="AC2462" i="1"/>
  <c r="AD2462" i="1" s="true"/>
  <c r="AD3627" i="1"/>
  <c r="AC2845" i="1"/>
  <c r="AD2845" i="1" s="true"/>
  <c r="S2845" i="1"/>
  <c r="AC3554" i="1"/>
  <c r="AD3554" i="1" s="true"/>
  <c r="S3554" i="1"/>
  <c r="AC2721" i="1"/>
  <c r="AD2721" i="1" s="true"/>
  <c r="S2721" i="1"/>
  <c r="AC2492" i="1"/>
  <c r="AD2492" i="1" s="true"/>
  <c r="S2492" i="1"/>
  <c r="AC3881" i="1"/>
  <c r="S3881" i="1"/>
  <c r="AD3722" i="1"/>
  <c r="AD3721" i="1"/>
  <c r="AD3674" i="1"/>
  <c r="AD3673" i="1"/>
  <c r="AD3626" i="1"/>
  <c r="AD3625" i="1"/>
  <c r="AD3578" i="1"/>
  <c r="AD3577" i="1"/>
  <c r="AC3321" i="1"/>
  <c r="S3321" i="1"/>
  <c r="AC3259" i="1"/>
  <c r="AD3259" i="1" s="true"/>
  <c r="S3259" i="1"/>
  <c r="AD3218" i="1"/>
  <c r="AD3201" i="1"/>
  <c r="AD3047" i="1"/>
  <c r="AD2644" i="1"/>
  <c r="S2361" i="1"/>
  <c r="AC2361" i="1"/>
  <c r="AD2361" i="1" s="true"/>
  <c r="AD3378" i="1"/>
  <c r="AD3330" i="1"/>
  <c r="AD3288" i="1"/>
  <c r="AD3271" i="1"/>
  <c r="AD3082" i="1"/>
  <c r="AC3069" i="1"/>
  <c r="AD3069" i="1" s="true"/>
  <c r="S3069" i="1"/>
  <c r="AD3037" i="1"/>
  <c r="AD2808" i="1"/>
  <c r="AC2804" i="1"/>
  <c r="AD2804" i="1" s="true"/>
  <c r="S2804" i="1"/>
  <c r="S2787" i="1"/>
  <c r="AC2787" i="1"/>
  <c r="AD2787" i="1" s="true"/>
  <c r="AD2691" i="1"/>
  <c r="AC2663" i="1"/>
  <c r="S2663" i="1"/>
  <c r="AC2599" i="1"/>
  <c r="AD2599" i="1" s="true"/>
  <c r="S2599" i="1"/>
  <c r="AD2561" i="1"/>
  <c r="S2509" i="1"/>
  <c r="AC2509" i="1"/>
  <c r="AD2509" i="1" s="true"/>
  <c r="S2379" i="1"/>
  <c r="AC2379" i="1"/>
  <c r="S2271" i="1"/>
  <c r="AC2271" i="1"/>
  <c r="AD2271" i="1" s="true"/>
  <c r="AC2107" i="1"/>
  <c r="AD2107" i="1" s="true"/>
  <c r="S2107" i="1"/>
  <c r="AC1750" i="1"/>
  <c r="AD1750" i="1" s="true"/>
  <c r="S1750" i="1"/>
  <c r="AC1165" i="1"/>
  <c r="AD1165" i="1" s="true"/>
  <c r="S1165" i="1"/>
  <c r="AC1160" i="1"/>
  <c r="AD1160" i="1" s="true"/>
  <c r="S1160" i="1"/>
  <c r="AC1042" i="1"/>
  <c r="AD1042" i="1" s="true"/>
  <c r="S1042" i="1"/>
  <c r="AD444" i="1"/>
  <c r="AC3821" i="1"/>
  <c r="AD3821" i="1" s="true"/>
  <c r="AD3819" i="1"/>
  <c r="AD3788" i="1"/>
  <c r="AC3785" i="1"/>
  <c r="AD3785" i="1" s="true"/>
  <c r="AD3776" i="1"/>
  <c r="AD3738" i="1"/>
  <c r="AD3729" i="1"/>
  <c r="AD3681" i="1"/>
  <c r="AD3633" i="1"/>
  <c r="AD3585" i="1"/>
  <c r="AD3545" i="1"/>
  <c r="AC3509" i="1"/>
  <c r="AD3509" i="1" s="true"/>
  <c r="AD3268" i="1"/>
  <c r="AD3185" i="1"/>
  <c r="AD3175" i="1"/>
  <c r="AC3151" i="1"/>
  <c r="S3151" i="1"/>
  <c r="AC3143" i="1"/>
  <c r="AD3143" i="1" s="true"/>
  <c r="AC3120" i="1"/>
  <c r="AD3120" i="1" s="true"/>
  <c r="AD3115" i="1"/>
  <c r="AD3024" i="1"/>
  <c r="AD3001" i="1"/>
  <c r="AC2892" i="1"/>
  <c r="AD2892" i="1" s="true"/>
  <c r="S2892" i="1"/>
  <c r="AC2884" i="1"/>
  <c r="AD2884" i="1" s="true"/>
  <c r="S2884" i="1"/>
  <c r="AD2855" i="1"/>
  <c r="S2810" i="1"/>
  <c r="AC2810" i="1"/>
  <c r="AD2810" i="1" s="true"/>
  <c r="S2796" i="1"/>
  <c r="AC2796" i="1"/>
  <c r="AD2796" i="1" s="true"/>
  <c r="AD2739" i="1"/>
  <c r="AD2523" i="1"/>
  <c r="AC2504" i="1"/>
  <c r="S2504" i="1"/>
  <c r="AD2463" i="1"/>
  <c r="AC2420" i="1"/>
  <c r="AD2420" i="1" s="true"/>
  <c r="S2420" i="1"/>
  <c r="AD2418" i="1"/>
  <c r="AD2382" i="1"/>
  <c r="AC2339" i="1"/>
  <c r="AD2339" i="1" s="true"/>
  <c r="S2339" i="1"/>
  <c r="AC1933" i="1"/>
  <c r="AD1933" i="1" s="true"/>
  <c r="S1933" i="1"/>
  <c r="S1834" i="1"/>
  <c r="AC1834" i="1"/>
  <c r="AD1834" i="1" s="true"/>
  <c r="AC1207" i="1"/>
  <c r="AD1207" i="1" s="true"/>
  <c r="S1207" i="1"/>
  <c r="AC1045" i="1"/>
  <c r="AD1045" i="1" s="true"/>
  <c r="S1045" i="1"/>
  <c r="AD3873" i="1"/>
  <c r="AD3817" i="1"/>
  <c r="AD3796" i="1"/>
  <c r="AD3712" i="1"/>
  <c r="AD3708" i="1"/>
  <c r="AD3664" i="1"/>
  <c r="AD3660" i="1"/>
  <c r="AD3616" i="1"/>
  <c r="AD3612" i="1"/>
  <c r="AD3497" i="1"/>
  <c r="AD3449" i="1"/>
  <c r="AD3433" i="1"/>
  <c r="AD3385" i="1"/>
  <c r="AD3289" i="1"/>
  <c r="AD3225" i="1"/>
  <c r="AD3204" i="1"/>
  <c r="AC3122" i="1"/>
  <c r="AD3122" i="1" s="true"/>
  <c r="S3122" i="1"/>
  <c r="AD3084" i="1"/>
  <c r="S3058" i="1"/>
  <c r="AC3058" i="1"/>
  <c r="AD3058" i="1" s="true"/>
  <c r="S3026" i="1"/>
  <c r="AC3026" i="1"/>
  <c r="AD3026" i="1" s="true"/>
  <c r="AD2999" i="1"/>
  <c r="S2949" i="1"/>
  <c r="AC2949" i="1"/>
  <c r="AD2949" i="1" s="true"/>
  <c r="AC2841" i="1"/>
  <c r="AD2841" i="1" s="true"/>
  <c r="S2841" i="1"/>
  <c r="S2630" i="1"/>
  <c r="AC2630" i="1"/>
  <c r="AD2630" i="1" s="true"/>
  <c r="AC2619" i="1"/>
  <c r="AD2619" i="1" s="true"/>
  <c r="S2619" i="1"/>
  <c r="S2570" i="1"/>
  <c r="AC2570" i="1"/>
  <c r="AD2570" i="1" s="true"/>
  <c r="AC2513" i="1"/>
  <c r="AD2513" i="1" s="true"/>
  <c r="S2513" i="1"/>
  <c r="AD2489" i="1"/>
  <c r="AC2435" i="1"/>
  <c r="AD2435" i="1" s="true"/>
  <c r="S2435" i="1"/>
  <c r="AD2416" i="1"/>
  <c r="AC2412" i="1"/>
  <c r="S2412" i="1"/>
  <c r="AC2409" i="1"/>
  <c r="AD2409" i="1" s="true"/>
  <c r="S2409" i="1"/>
  <c r="AC2384" i="1"/>
  <c r="AD2384" i="1" s="true"/>
  <c r="S2384" i="1"/>
  <c r="AC2372" i="1"/>
  <c r="AD2372" i="1" s="true"/>
  <c r="S2372" i="1"/>
  <c r="AC2256" i="1"/>
  <c r="AD2256" i="1" s="true"/>
  <c r="S2256" i="1"/>
  <c r="S2176" i="1"/>
  <c r="AC2176" i="1"/>
  <c r="AC1988" i="1"/>
  <c r="S1988" i="1"/>
  <c r="AC1985" i="1"/>
  <c r="AD1985" i="1" s="true"/>
  <c r="S1985" i="1"/>
  <c r="S1523" i="1"/>
  <c r="AC1523" i="1"/>
  <c r="AD1523" i="1" s="true"/>
  <c r="AD3701" i="1"/>
  <c r="AD3529" i="1"/>
  <c r="AC3088" i="1"/>
  <c r="AD3088" i="1" s="true"/>
  <c r="S3088" i="1"/>
  <c r="S3615" i="1"/>
  <c r="S3458" i="1"/>
  <c r="S3422" i="1"/>
  <c r="S3410" i="1"/>
  <c r="S3374" i="1"/>
  <c r="S3362" i="1"/>
  <c r="S3326" i="1"/>
  <c r="S3314" i="1"/>
  <c r="S3288" i="1"/>
  <c r="S3285" i="1"/>
  <c r="S3281" i="1"/>
  <c r="AD3249" i="1"/>
  <c r="AD3186" i="1"/>
  <c r="AD3183" i="1"/>
  <c r="AC3128" i="1"/>
  <c r="AD3128" i="1" s="true"/>
  <c r="S3128" i="1"/>
  <c r="AD3125" i="1"/>
  <c r="AD3086" i="1"/>
  <c r="S2954" i="1"/>
  <c r="AC2954" i="1"/>
  <c r="AD2954" i="1" s="true"/>
  <c r="S2944" i="1"/>
  <c r="AC2944" i="1"/>
  <c r="AD2944" i="1" s="true"/>
  <c r="AC2941" i="1"/>
  <c r="AD2941" i="1" s="true"/>
  <c r="S2941" i="1"/>
  <c r="AC2903" i="1"/>
  <c r="AD2903" i="1" s="true"/>
  <c r="S2903" i="1"/>
  <c r="S2890" i="1"/>
  <c r="AC2890" i="1"/>
  <c r="AD2890" i="1" s="true"/>
  <c r="AD2811" i="1"/>
  <c r="S2745" i="1"/>
  <c r="S2702" i="1"/>
  <c r="AC2702" i="1"/>
  <c r="AD2702" i="1" s="true"/>
  <c r="AC2573" i="1"/>
  <c r="AD2573" i="1" s="true"/>
  <c r="S2573" i="1"/>
  <c r="S2476" i="1"/>
  <c r="S2438" i="1"/>
  <c r="AC2438" i="1"/>
  <c r="AD2438" i="1" s="true"/>
  <c r="AD2415" i="1"/>
  <c r="AC1968" i="1"/>
  <c r="AD1968" i="1" s="true"/>
  <c r="S1968" i="1"/>
  <c r="AD3750" i="1"/>
  <c r="S3378" i="1"/>
  <c r="S3296" i="1"/>
  <c r="AC3019" i="1"/>
  <c r="S3019" i="1"/>
  <c r="S3673" i="1"/>
  <c r="AD3877" i="1"/>
  <c r="AD3472" i="1"/>
  <c r="AD3424" i="1"/>
  <c r="AD3376" i="1"/>
  <c r="AC3372" i="1"/>
  <c r="AD3372" i="1" s="true"/>
  <c r="AD3328" i="1"/>
  <c r="AC3324" i="1"/>
  <c r="AD3324" i="1" s="true"/>
  <c r="AC3280" i="1"/>
  <c r="AD3280" i="1" s="true"/>
  <c r="AD3211" i="1"/>
  <c r="AC3181" i="1"/>
  <c r="AD3181" i="1" s="true"/>
  <c r="AD3171" i="1"/>
  <c r="AC3161" i="1"/>
  <c r="S3161" i="1"/>
  <c r="AC3029" i="1"/>
  <c r="AD3029" i="1" s="true"/>
  <c r="S3029" i="1"/>
  <c r="AC2995" i="1"/>
  <c r="S2995" i="1"/>
  <c r="AC2805" i="1"/>
  <c r="AD2805" i="1" s="true"/>
  <c r="S2805" i="1"/>
  <c r="AC2692" i="1"/>
  <c r="AD2692" i="1" s="true"/>
  <c r="S2692" i="1"/>
  <c r="S2582" i="1"/>
  <c r="AC2582" i="1"/>
  <c r="AD2582" i="1" s="true"/>
  <c r="S2546" i="1"/>
  <c r="AC2546" i="1"/>
  <c r="AD2546" i="1" s="true"/>
  <c r="AC2491" i="1"/>
  <c r="AD2491" i="1" s="true"/>
  <c r="S2491" i="1"/>
  <c r="S2450" i="1"/>
  <c r="AC2450" i="1"/>
  <c r="AD2450" i="1" s="true"/>
  <c r="AC2311" i="1"/>
  <c r="AD2311" i="1" s="true"/>
  <c r="S2311" i="1"/>
  <c r="AC2275" i="1"/>
  <c r="S2275" i="1"/>
  <c r="S2272" i="1"/>
  <c r="AC2272" i="1"/>
  <c r="AD2272" i="1" s="true"/>
  <c r="S2076" i="1"/>
  <c r="AC2076" i="1"/>
  <c r="AD2076" i="1" s="true"/>
  <c r="S2067" i="1"/>
  <c r="AC2067" i="1"/>
  <c r="AD2067" i="1" s="true"/>
  <c r="S1911" i="1"/>
  <c r="AC1911" i="1"/>
  <c r="AD1911" i="1" s="true"/>
  <c r="S1883" i="1"/>
  <c r="AC1883" i="1"/>
  <c r="AD1883" i="1" s="true"/>
  <c r="AC1324" i="1"/>
  <c r="AD1324" i="1" s="true"/>
  <c r="S1324" i="1"/>
  <c r="AD3653" i="1"/>
  <c r="S3081" i="1"/>
  <c r="AC3081" i="1"/>
  <c r="AD3081" i="1" s="true"/>
  <c r="S2285" i="1"/>
  <c r="AC2285" i="1"/>
  <c r="AD2285" i="1" s="true"/>
  <c r="S3721" i="1"/>
  <c r="S3663" i="1"/>
  <c r="S3537" i="1"/>
  <c r="AD3882" i="1"/>
  <c r="AD3879" i="1"/>
  <c r="AD3871" i="1"/>
  <c r="AD3862" i="1"/>
  <c r="S3841" i="1"/>
  <c r="AD3825" i="1"/>
  <c r="AD3797" i="1"/>
  <c r="AD3739" i="1"/>
  <c r="S3727" i="1"/>
  <c r="AD3713" i="1"/>
  <c r="AD3702" i="1"/>
  <c r="S3679" i="1"/>
  <c r="AD3665" i="1"/>
  <c r="AD3654" i="1"/>
  <c r="S3631" i="1"/>
  <c r="AD3617" i="1"/>
  <c r="AD3606" i="1"/>
  <c r="S3583" i="1"/>
  <c r="AD3569" i="1"/>
  <c r="S3546" i="1"/>
  <c r="AD3533" i="1"/>
  <c r="AD3504" i="1"/>
  <c r="AD3498" i="1"/>
  <c r="S3489" i="1"/>
  <c r="S3459" i="1"/>
  <c r="AD3450" i="1"/>
  <c r="S3441" i="1"/>
  <c r="S3411" i="1"/>
  <c r="AD3408" i="1"/>
  <c r="AD3402" i="1"/>
  <c r="S3393" i="1"/>
  <c r="S3363" i="1"/>
  <c r="AD3354" i="1"/>
  <c r="S3345" i="1"/>
  <c r="S3315" i="1"/>
  <c r="AD3312" i="1"/>
  <c r="AD3306" i="1"/>
  <c r="S3297" i="1"/>
  <c r="AD3276" i="1"/>
  <c r="AD3258" i="1"/>
  <c r="AD3233" i="1"/>
  <c r="S3192" i="1"/>
  <c r="S3189" i="1"/>
  <c r="AC3189" i="1"/>
  <c r="AD3189" i="1" s="true"/>
  <c r="S3186" i="1"/>
  <c r="S3183" i="1"/>
  <c r="AD3156" i="1"/>
  <c r="S3149" i="1"/>
  <c r="S3125" i="1"/>
  <c r="AC3102" i="1"/>
  <c r="AD3102" i="1" s="true"/>
  <c r="AD3065" i="1"/>
  <c r="AD3039" i="1"/>
  <c r="AC2893" i="1"/>
  <c r="AD2893" i="1" s="true"/>
  <c r="S2893" i="1"/>
  <c r="AC2865" i="1"/>
  <c r="AD2865" i="1" s="true"/>
  <c r="S2865" i="1"/>
  <c r="AD2776" i="1"/>
  <c r="S2766" i="1"/>
  <c r="AC2766" i="1"/>
  <c r="AD2766" i="1" s="true"/>
  <c r="S2763" i="1"/>
  <c r="AC2757" i="1"/>
  <c r="AD2757" i="1" s="true"/>
  <c r="S2757" i="1"/>
  <c r="AC2720" i="1"/>
  <c r="AD2720" i="1" s="true"/>
  <c r="S2720" i="1"/>
  <c r="AC2623" i="1"/>
  <c r="AD2623" i="1" s="true"/>
  <c r="S2623" i="1"/>
  <c r="AD2595" i="1"/>
  <c r="AC2591" i="1"/>
  <c r="S2591" i="1"/>
  <c r="AC2488" i="1"/>
  <c r="AD2488" i="1" s="true"/>
  <c r="S2488" i="1"/>
  <c r="AC2477" i="1"/>
  <c r="AD2477" i="1" s="true"/>
  <c r="S2477" i="1"/>
  <c r="AD2345" i="1"/>
  <c r="S2335" i="1"/>
  <c r="AC2335" i="1"/>
  <c r="AD2335" i="1" s="true"/>
  <c r="S2314" i="1"/>
  <c r="AC2314" i="1"/>
  <c r="AD2314" i="1" s="true"/>
  <c r="S2297" i="1"/>
  <c r="AC2297" i="1"/>
  <c r="AD2297" i="1" s="true"/>
  <c r="AC2112" i="1"/>
  <c r="AD2112" i="1" s="true"/>
  <c r="AC1538" i="1"/>
  <c r="AD1538" i="1" s="true"/>
  <c r="S1538" i="1"/>
  <c r="S1526" i="1"/>
  <c r="AD3605" i="1"/>
  <c r="AD3109" i="1"/>
  <c r="AC3072" i="1"/>
  <c r="AD3072" i="1" s="true"/>
  <c r="S3072" i="1"/>
  <c r="AC2611" i="1"/>
  <c r="AD2611" i="1" s="true"/>
  <c r="S2611" i="1"/>
  <c r="AC2423" i="1"/>
  <c r="S2423" i="1"/>
  <c r="AC1808" i="1"/>
  <c r="AD1808" i="1" s="true"/>
  <c r="S1808" i="1"/>
  <c r="S3711" i="1"/>
  <c r="AD3546" i="1"/>
  <c r="AD3520" i="1"/>
  <c r="S3506" i="1"/>
  <c r="S3854" i="1"/>
  <c r="AD3834" i="1"/>
  <c r="S3789" i="1"/>
  <c r="AC3773" i="1"/>
  <c r="AD3773" i="1" s="true"/>
  <c r="AD3751" i="1"/>
  <c r="S3716" i="1"/>
  <c r="S3668" i="1"/>
  <c r="S3620" i="1"/>
  <c r="AD3553" i="1"/>
  <c r="S3549" i="1"/>
  <c r="AC3519" i="1"/>
  <c r="AD3519" i="1" s="true"/>
  <c r="S3512" i="1"/>
  <c r="AC3470" i="1"/>
  <c r="AD3470" i="1" s="true"/>
  <c r="S3269" i="1"/>
  <c r="AD3247" i="1"/>
  <c r="AC3244" i="1"/>
  <c r="AD3244" i="1" s="true"/>
  <c r="AC3216" i="1"/>
  <c r="AD3216" i="1" s="true"/>
  <c r="AD3210" i="1"/>
  <c r="AD3101" i="1"/>
  <c r="AC3056" i="1"/>
  <c r="AD3056" i="1" s="true"/>
  <c r="S3056" i="1"/>
  <c r="S3053" i="1"/>
  <c r="AC3032" i="1"/>
  <c r="AD3032" i="1" s="true"/>
  <c r="S3032" i="1"/>
  <c r="S2981" i="1"/>
  <c r="AC2981" i="1"/>
  <c r="AD2981" i="1" s="true"/>
  <c r="AC2969" i="1"/>
  <c r="AD2969" i="1" s="true"/>
  <c r="S2969" i="1"/>
  <c r="S2965" i="1"/>
  <c r="AC2965" i="1"/>
  <c r="AC2957" i="1"/>
  <c r="S2957" i="1"/>
  <c r="S2911" i="1"/>
  <c r="S2908" i="1"/>
  <c r="AC2814" i="1"/>
  <c r="AD2814" i="1" s="true"/>
  <c r="S2814" i="1"/>
  <c r="S2786" i="1"/>
  <c r="AC2786" i="1"/>
  <c r="AD2786" i="1" s="true"/>
  <c r="AD2645" i="1"/>
  <c r="AD2581" i="1"/>
  <c r="S2579" i="1"/>
  <c r="AC2571" i="1"/>
  <c r="S2571" i="1"/>
  <c r="AD2537" i="1"/>
  <c r="AD2501" i="1"/>
  <c r="AC2499" i="1"/>
  <c r="AD2499" i="1" s="true"/>
  <c r="S2499" i="1"/>
  <c r="AC2292" i="1"/>
  <c r="AD2292" i="1" s="true"/>
  <c r="S2292" i="1"/>
  <c r="S1875" i="1"/>
  <c r="S1621" i="1"/>
  <c r="AC1621" i="1"/>
  <c r="S1507" i="1"/>
  <c r="AC1507" i="1"/>
  <c r="AD1507" i="1" s="true"/>
  <c r="S3625" i="1"/>
  <c r="S3577" i="1"/>
  <c r="AD3837" i="1"/>
  <c r="AD3783" i="1"/>
  <c r="AC3726" i="1"/>
  <c r="AD3726" i="1" s="true"/>
  <c r="AC3678" i="1"/>
  <c r="AD3678" i="1" s="true"/>
  <c r="AC3630" i="1"/>
  <c r="AD3630" i="1" s="true"/>
  <c r="AC3582" i="1"/>
  <c r="AD3582" i="1" s="true"/>
  <c r="AD3521" i="1"/>
  <c r="AC3480" i="1"/>
  <c r="AD3480" i="1" s="true"/>
  <c r="AC3432" i="1"/>
  <c r="AD3432" i="1" s="true"/>
  <c r="S3416" i="1"/>
  <c r="S3402" i="1"/>
  <c r="AC3389" i="1"/>
  <c r="AD3389" i="1" s="true"/>
  <c r="AC3384" i="1"/>
  <c r="AD3384" i="1" s="true"/>
  <c r="S3368" i="1"/>
  <c r="S3354" i="1"/>
  <c r="AC3341" i="1"/>
  <c r="AD3341" i="1" s="true"/>
  <c r="AC3336" i="1"/>
  <c r="AD3336" i="1" s="true"/>
  <c r="S3320" i="1"/>
  <c r="S3306" i="1"/>
  <c r="AC3293" i="1"/>
  <c r="AD3293" i="1" s="true"/>
  <c r="S3283" i="1"/>
  <c r="AD3240" i="1"/>
  <c r="AC3238" i="1"/>
  <c r="AD3238" i="1" s="true"/>
  <c r="S3233" i="1"/>
  <c r="AD3223" i="1"/>
  <c r="AD3212" i="1"/>
  <c r="S3196" i="1"/>
  <c r="S3156" i="1"/>
  <c r="AD3129" i="1"/>
  <c r="AD3096" i="1"/>
  <c r="AC3094" i="1"/>
  <c r="AD3094" i="1" s="true"/>
  <c r="S3092" i="1"/>
  <c r="S3089" i="1"/>
  <c r="S3065" i="1"/>
  <c r="AC2960" i="1"/>
  <c r="AD2960" i="1" s="true"/>
  <c r="S2960" i="1"/>
  <c r="AC2899" i="1"/>
  <c r="AD2899" i="1" s="true"/>
  <c r="S2899" i="1"/>
  <c r="AD2877" i="1"/>
  <c r="S2873" i="1"/>
  <c r="S2778" i="1"/>
  <c r="AC2778" i="1"/>
  <c r="AD2778" i="1" s="true"/>
  <c r="AC2762" i="1"/>
  <c r="AD2762" i="1" s="true"/>
  <c r="AC2731" i="1"/>
  <c r="AD2731" i="1" s="true"/>
  <c r="S2731" i="1"/>
  <c r="S2712" i="1"/>
  <c r="AC2712" i="1"/>
  <c r="AD2712" i="1" s="true"/>
  <c r="AC2626" i="1"/>
  <c r="AD2626" i="1" s="true"/>
  <c r="S2626" i="1"/>
  <c r="AC2551" i="1"/>
  <c r="AD2551" i="1" s="true"/>
  <c r="S2551" i="1"/>
  <c r="AD2467" i="1"/>
  <c r="AC2459" i="1"/>
  <c r="S2459" i="1"/>
  <c r="AD2397" i="1"/>
  <c r="AC2390" i="1"/>
  <c r="AD2390" i="1" s="true"/>
  <c r="S2390" i="1"/>
  <c r="S2338" i="1"/>
  <c r="AC2338" i="1"/>
  <c r="AD2338" i="1" s="true"/>
  <c r="AD2334" i="1"/>
  <c r="AC2134" i="1"/>
  <c r="AD2134" i="1" s="true"/>
  <c r="S2134" i="1"/>
  <c r="S2123" i="1"/>
  <c r="AC2123" i="1"/>
  <c r="AD2123" i="1" s="true"/>
  <c r="AD3568" i="1"/>
  <c r="S3344" i="1"/>
  <c r="S3330" i="1"/>
  <c r="AD3265" i="1"/>
  <c r="AC2799" i="1"/>
  <c r="S2799" i="1"/>
  <c r="S2205" i="1"/>
  <c r="AC2205" i="1"/>
  <c r="AD2205" i="1" s="true"/>
  <c r="AC3744" i="1"/>
  <c r="AD3744" i="1" s="true"/>
  <c r="AD3720" i="1"/>
  <c r="AC3696" i="1"/>
  <c r="AD3696" i="1" s="true"/>
  <c r="AD3684" i="1"/>
  <c r="AC3648" i="1"/>
  <c r="AD3648" i="1" s="true"/>
  <c r="AD3624" i="1"/>
  <c r="AC3600" i="1"/>
  <c r="AD3600" i="1" s="true"/>
  <c r="AD3588" i="1"/>
  <c r="AD3576" i="1"/>
  <c r="AC3540" i="1"/>
  <c r="AD3540" i="1" s="true"/>
  <c r="AD3505" i="1"/>
  <c r="AD3457" i="1"/>
  <c r="AD3425" i="1"/>
  <c r="AD3409" i="1"/>
  <c r="AD3377" i="1"/>
  <c r="AD3361" i="1"/>
  <c r="S3357" i="1"/>
  <c r="AD3329" i="1"/>
  <c r="S3309" i="1"/>
  <c r="AD3273" i="1"/>
  <c r="S3220" i="1"/>
  <c r="AD3184" i="1"/>
  <c r="AD3174" i="1"/>
  <c r="AD3168" i="1"/>
  <c r="AC3145" i="1"/>
  <c r="AD3145" i="1" s="true"/>
  <c r="S3104" i="1"/>
  <c r="S3101" i="1"/>
  <c r="AC3064" i="1"/>
  <c r="S3038" i="1"/>
  <c r="AC3038" i="1"/>
  <c r="AD3038" i="1" s="true"/>
  <c r="AD3018" i="1"/>
  <c r="S3008" i="1"/>
  <c r="AC3008" i="1"/>
  <c r="AD3008" i="1" s="true"/>
  <c r="AC2984" i="1"/>
  <c r="S2984" i="1"/>
  <c r="AC2964" i="1"/>
  <c r="AD2964" i="1" s="true"/>
  <c r="AD2922" i="1"/>
  <c r="AD2831" i="1"/>
  <c r="AD2736" i="1"/>
  <c r="AC2715" i="1"/>
  <c r="S2715" i="1"/>
  <c r="AC2539" i="1"/>
  <c r="S2539" i="1"/>
  <c r="AC2534" i="1"/>
  <c r="AD2534" i="1" s="true"/>
  <c r="S2081" i="1"/>
  <c r="AC2081" i="1"/>
  <c r="AD2081" i="1" s="true"/>
  <c r="S1709" i="1"/>
  <c r="AC1709" i="1"/>
  <c r="AD1709" i="1" s="true"/>
  <c r="AC3179" i="1"/>
  <c r="AD3179" i="1" s="true"/>
  <c r="AC3176" i="1"/>
  <c r="AD3176" i="1" s="true"/>
  <c r="AC3172" i="1"/>
  <c r="AD3172" i="1" s="true"/>
  <c r="AD3141" i="1"/>
  <c r="AC3136" i="1"/>
  <c r="S3050" i="1"/>
  <c r="AC3050" i="1"/>
  <c r="AD3050" i="1" s="true"/>
  <c r="AC3016" i="1"/>
  <c r="AD3016" i="1" s="true"/>
  <c r="AD2992" i="1"/>
  <c r="AC2946" i="1"/>
  <c r="AD2946" i="1" s="true"/>
  <c r="S2946" i="1"/>
  <c r="AD2920" i="1"/>
  <c r="AD2852" i="1"/>
  <c r="AC2775" i="1"/>
  <c r="AD2775" i="1" s="true"/>
  <c r="S2775" i="1"/>
  <c r="AD2740" i="1"/>
  <c r="S2738" i="1"/>
  <c r="AC2738" i="1"/>
  <c r="AD2738" i="1" s="true"/>
  <c r="AD2706" i="1"/>
  <c r="AC2660" i="1"/>
  <c r="AD2660" i="1" s="true"/>
  <c r="S2660" i="1"/>
  <c r="AD2554" i="1"/>
  <c r="AC2510" i="1"/>
  <c r="AD2510" i="1" s="true"/>
  <c r="AD2387" i="1"/>
  <c r="AD2366" i="1"/>
  <c r="S2332" i="1"/>
  <c r="AC2332" i="1"/>
  <c r="AD2332" i="1" s="true"/>
  <c r="S2326" i="1"/>
  <c r="AC2326" i="1"/>
  <c r="AD2326" i="1" s="true"/>
  <c r="S2320" i="1"/>
  <c r="AC2320" i="1"/>
  <c r="AD2275" i="1"/>
  <c r="AD2269" i="1"/>
  <c r="AC2264" i="1"/>
  <c r="AD2264" i="1" s="true"/>
  <c r="S2264" i="1"/>
  <c r="AD2195" i="1"/>
  <c r="AC2178" i="1"/>
  <c r="AD2178" i="1" s="true"/>
  <c r="S2178" i="1"/>
  <c r="AD2170" i="1"/>
  <c r="AC2164" i="1"/>
  <c r="S2164" i="1"/>
  <c r="S2140" i="1"/>
  <c r="AC2140" i="1"/>
  <c r="AD2140" i="1" s="true"/>
  <c r="S2015" i="1"/>
  <c r="AC2015" i="1"/>
  <c r="AD2015" i="1" s="true"/>
  <c r="AC2010" i="1"/>
  <c r="AD2010" i="1" s="true"/>
  <c r="S2010" i="1"/>
  <c r="AD2006" i="1"/>
  <c r="AC1992" i="1"/>
  <c r="AD1992" i="1" s="true"/>
  <c r="S1992" i="1"/>
  <c r="S1756" i="1"/>
  <c r="AC1756" i="1"/>
  <c r="AD1756" i="1" s="true"/>
  <c r="S1654" i="1"/>
  <c r="AC1654" i="1"/>
  <c r="AD1654" i="1" s="true"/>
  <c r="S1647" i="1"/>
  <c r="AC1647" i="1"/>
  <c r="AD1647" i="1" s="true"/>
  <c r="AC1626" i="1"/>
  <c r="AD1626" i="1" s="true"/>
  <c r="S1626" i="1"/>
  <c r="AC1478" i="1"/>
  <c r="AD1478" i="1" s="true"/>
  <c r="S1478" i="1"/>
  <c r="AC1447" i="1"/>
  <c r="AD1447" i="1" s="true"/>
  <c r="S1447" i="1"/>
  <c r="S1219" i="1"/>
  <c r="AC1219" i="1"/>
  <c r="AD1219" i="1" s="true"/>
  <c r="AC1181" i="1"/>
  <c r="AD1181" i="1" s="true"/>
  <c r="S1181" i="1"/>
  <c r="AC1169" i="1"/>
  <c r="AD1169" i="1" s="true"/>
  <c r="S1169" i="1"/>
  <c r="S1542" i="1"/>
  <c r="AC1542" i="1"/>
  <c r="AD1542" i="1" s="true"/>
  <c r="AC1280" i="1"/>
  <c r="AD1280" i="1" s="true"/>
  <c r="S1280" i="1"/>
  <c r="S1277" i="1"/>
  <c r="AC1277" i="1"/>
  <c r="AD1277" i="1" s="true"/>
  <c r="S1584" i="1"/>
  <c r="AC1584" i="1"/>
  <c r="AD1584" i="1" s="true"/>
  <c r="AC1581" i="1"/>
  <c r="AD1581" i="1" s="true"/>
  <c r="S1581" i="1"/>
  <c r="S1572" i="1"/>
  <c r="AC1572" i="1"/>
  <c r="AD1572" i="1" s="true"/>
  <c r="AC1364" i="1"/>
  <c r="AD1364" i="1" s="true"/>
  <c r="S1364" i="1"/>
  <c r="S1330" i="1"/>
  <c r="AC1330" i="1"/>
  <c r="AD1330" i="1" s="true"/>
  <c r="S1327" i="1"/>
  <c r="AC1327" i="1"/>
  <c r="AD1327" i="1" s="true"/>
  <c r="AC874" i="1"/>
  <c r="AD874" i="1" s="true"/>
  <c r="S874" i="1"/>
  <c r="S2979" i="1"/>
  <c r="AC2979" i="1"/>
  <c r="AD2979" i="1" s="true"/>
  <c r="AD2963" i="1"/>
  <c r="AC2878" i="1"/>
  <c r="AD2878" i="1" s="true"/>
  <c r="S2878" i="1"/>
  <c r="AD2863" i="1"/>
  <c r="AC2850" i="1"/>
  <c r="AD2850" i="1" s="true"/>
  <c r="S2850" i="1"/>
  <c r="AC2838" i="1"/>
  <c r="AD2838" i="1" s="true"/>
  <c r="S2838" i="1"/>
  <c r="AC2779" i="1"/>
  <c r="AD2779" i="1" s="true"/>
  <c r="S2779" i="1"/>
  <c r="AC2764" i="1"/>
  <c r="AD2764" i="1" s="true"/>
  <c r="S2764" i="1"/>
  <c r="S2748" i="1"/>
  <c r="AC2748" i="1"/>
  <c r="AD2748" i="1" s="true"/>
  <c r="AC2703" i="1"/>
  <c r="AD2703" i="1" s="true"/>
  <c r="S2703" i="1"/>
  <c r="AD2656" i="1"/>
  <c r="AD2587" i="1"/>
  <c r="AC2583" i="1"/>
  <c r="AD2583" i="1" s="true"/>
  <c r="S2583" i="1"/>
  <c r="AC2507" i="1"/>
  <c r="AD2507" i="1" s="true"/>
  <c r="S2507" i="1"/>
  <c r="AD2284" i="1"/>
  <c r="S2104" i="1"/>
  <c r="AC2104" i="1"/>
  <c r="AC1903" i="1"/>
  <c r="S1903" i="1"/>
  <c r="AC1678" i="1"/>
  <c r="AD1678" i="1" s="true"/>
  <c r="S1678" i="1"/>
  <c r="S1675" i="1"/>
  <c r="S1590" i="1"/>
  <c r="AC1590" i="1"/>
  <c r="AD1590" i="1" s="true"/>
  <c r="S1551" i="1"/>
  <c r="AC1545" i="1"/>
  <c r="S1545" i="1"/>
  <c r="AC1400" i="1"/>
  <c r="AD1400" i="1" s="true"/>
  <c r="S1400" i="1"/>
  <c r="S1342" i="1"/>
  <c r="AC1342" i="1"/>
  <c r="AD1342" i="1" s="true"/>
  <c r="S1243" i="1"/>
  <c r="AD3118" i="1"/>
  <c r="AD3107" i="1"/>
  <c r="AC3093" i="1"/>
  <c r="AD3093" i="1" s="true"/>
  <c r="S3093" i="1"/>
  <c r="AD3091" i="1"/>
  <c r="AD3074" i="1"/>
  <c r="AD3064" i="1"/>
  <c r="AC2993" i="1"/>
  <c r="S2993" i="1"/>
  <c r="AD2891" i="1"/>
  <c r="AD2888" i="1"/>
  <c r="AD2864" i="1"/>
  <c r="S2844" i="1"/>
  <c r="AC2844" i="1"/>
  <c r="AD2844" i="1" s="true"/>
  <c r="AD2774" i="1"/>
  <c r="AD2752" i="1"/>
  <c r="AD2671" i="1"/>
  <c r="S2666" i="1"/>
  <c r="AC2666" i="1"/>
  <c r="AD2666" i="1" s="true"/>
  <c r="S2629" i="1"/>
  <c r="AC2629" i="1"/>
  <c r="AD2629" i="1" s="true"/>
  <c r="AD2612" i="1"/>
  <c r="AC2608" i="1"/>
  <c r="AD2608" i="1" s="true"/>
  <c r="S2608" i="1"/>
  <c r="AD2572" i="1"/>
  <c r="AC2536" i="1"/>
  <c r="AD2536" i="1" s="true"/>
  <c r="S2536" i="1"/>
  <c r="S2498" i="1"/>
  <c r="AC2498" i="1"/>
  <c r="AD2498" i="1" s="true"/>
  <c r="AD2475" i="1"/>
  <c r="AD2419" i="1"/>
  <c r="AD2344" i="1"/>
  <c r="AC2281" i="1"/>
  <c r="AD2281" i="1" s="true"/>
  <c r="S2281" i="1"/>
  <c r="AC2179" i="1"/>
  <c r="AD2179" i="1" s="true"/>
  <c r="S2179" i="1"/>
  <c r="S2096" i="1"/>
  <c r="AC2096" i="1"/>
  <c r="AD2096" i="1" s="true"/>
  <c r="AC2091" i="1"/>
  <c r="AD2091" i="1" s="true"/>
  <c r="S2091" i="1"/>
  <c r="AC1924" i="1"/>
  <c r="AD1924" i="1" s="true"/>
  <c r="S1924" i="1"/>
  <c r="AC1909" i="1"/>
  <c r="AD1909" i="1" s="true"/>
  <c r="S1909" i="1"/>
  <c r="S1884" i="1"/>
  <c r="AC1884" i="1"/>
  <c r="AD1884" i="1" s="true"/>
  <c r="AC1395" i="1"/>
  <c r="AD1395" i="1" s="true"/>
  <c r="S1395" i="1"/>
  <c r="S1286" i="1"/>
  <c r="AC1286" i="1"/>
  <c r="AD1286" i="1" s="true"/>
  <c r="AC1009" i="1"/>
  <c r="S1009" i="1"/>
  <c r="S998" i="1"/>
  <c r="AC998" i="1"/>
  <c r="AD998" i="1" s="true"/>
  <c r="S957" i="1"/>
  <c r="AC957" i="1"/>
  <c r="S952" i="1"/>
  <c r="AC952" i="1"/>
  <c r="AD952" i="1" s="true"/>
  <c r="AD3169" i="1"/>
  <c r="AD3160" i="1"/>
  <c r="AD3073" i="1"/>
  <c r="AD3021" i="1"/>
  <c r="S2983" i="1"/>
  <c r="AD2972" i="1"/>
  <c r="S2963" i="1"/>
  <c r="AC2923" i="1"/>
  <c r="AD2923" i="1" s="true"/>
  <c r="S2923" i="1"/>
  <c r="S2902" i="1"/>
  <c r="AC2902" i="1"/>
  <c r="AD2902" i="1" s="true"/>
  <c r="AC2897" i="1"/>
  <c r="S2897" i="1"/>
  <c r="AC2856" i="1"/>
  <c r="AD2856" i="1" s="true"/>
  <c r="S2856" i="1"/>
  <c r="AD2830" i="1"/>
  <c r="AC2812" i="1"/>
  <c r="AD2812" i="1" s="true"/>
  <c r="S2812" i="1"/>
  <c r="AD2803" i="1"/>
  <c r="AD2800" i="1"/>
  <c r="S2782" i="1"/>
  <c r="AC2746" i="1"/>
  <c r="AD2746" i="1" s="true"/>
  <c r="S2746" i="1"/>
  <c r="S2724" i="1"/>
  <c r="AC2724" i="1"/>
  <c r="AD2724" i="1" s="true"/>
  <c r="AD2710" i="1"/>
  <c r="S2701" i="1"/>
  <c r="AC2701" i="1"/>
  <c r="AD2701" i="1" s="true"/>
  <c r="S2698" i="1"/>
  <c r="AC2620" i="1"/>
  <c r="S2620" i="1"/>
  <c r="AD2594" i="1"/>
  <c r="S2587" i="1"/>
  <c r="AD2547" i="1"/>
  <c r="AD2540" i="1"/>
  <c r="AD2512" i="1"/>
  <c r="S2495" i="1"/>
  <c r="AD2487" i="1"/>
  <c r="S2483" i="1"/>
  <c r="S2461" i="1"/>
  <c r="AC2461" i="1"/>
  <c r="AD2461" i="1" s="true"/>
  <c r="S2458" i="1"/>
  <c r="S2455" i="1"/>
  <c r="AD2444" i="1"/>
  <c r="AC2440" i="1"/>
  <c r="AD2440" i="1" s="true"/>
  <c r="S2440" i="1"/>
  <c r="AD2407" i="1"/>
  <c r="S2403" i="1"/>
  <c r="AD2394" i="1"/>
  <c r="AD2161" i="1"/>
  <c r="AD2114" i="1"/>
  <c r="S1964" i="1"/>
  <c r="AC1964" i="1"/>
  <c r="AD1964" i="1" s="true"/>
  <c r="S1949" i="1"/>
  <c r="AC1949" i="1"/>
  <c r="AD1949" i="1" s="true"/>
  <c r="S1774" i="1"/>
  <c r="AC1711" i="1"/>
  <c r="AD1711" i="1" s="true"/>
  <c r="S1711" i="1"/>
  <c r="S1606" i="1"/>
  <c r="AC1606" i="1"/>
  <c r="S1603" i="1"/>
  <c r="AC1552" i="1"/>
  <c r="AD1552" i="1" s="true"/>
  <c r="S1552" i="1"/>
  <c r="AC1434" i="1"/>
  <c r="S1434" i="1"/>
  <c r="AC1431" i="1"/>
  <c r="AD1431" i="1" s="true"/>
  <c r="S1431" i="1"/>
  <c r="S1379" i="1"/>
  <c r="AC1379" i="1"/>
  <c r="AD1379" i="1" s="true"/>
  <c r="S1376" i="1"/>
  <c r="S1351" i="1"/>
  <c r="AC1351" i="1"/>
  <c r="AD1351" i="1" s="true"/>
  <c r="S994" i="1"/>
  <c r="AC994" i="1"/>
  <c r="AD994" i="1" s="true"/>
  <c r="AC972" i="1"/>
  <c r="AD972" i="1" s="true"/>
  <c r="S972" i="1"/>
  <c r="S898" i="1"/>
  <c r="AC898" i="1"/>
  <c r="AD898" i="1" s="true"/>
  <c r="AC884" i="1"/>
  <c r="AD884" i="1" s="true"/>
  <c r="S884" i="1"/>
  <c r="S3201" i="1"/>
  <c r="AD3121" i="1"/>
  <c r="S3077" i="1"/>
  <c r="AC3077" i="1"/>
  <c r="AD3077" i="1" s="true"/>
  <c r="AD3057" i="1"/>
  <c r="AD3049" i="1"/>
  <c r="AD3041" i="1"/>
  <c r="AD3013" i="1"/>
  <c r="AC2996" i="1"/>
  <c r="AD2996" i="1" s="true"/>
  <c r="S2996" i="1"/>
  <c r="AD2985" i="1"/>
  <c r="AD2968" i="1"/>
  <c r="AD2965" i="1"/>
  <c r="AD2945" i="1"/>
  <c r="AD2929" i="1"/>
  <c r="AD2904" i="1"/>
  <c r="S2891" i="1"/>
  <c r="S2888" i="1"/>
  <c r="AC2881" i="1"/>
  <c r="AD2881" i="1" s="true"/>
  <c r="S2881" i="1"/>
  <c r="S2872" i="1"/>
  <c r="AC2842" i="1"/>
  <c r="AD2842" i="1" s="true"/>
  <c r="S2842" i="1"/>
  <c r="AD2818" i="1"/>
  <c r="AD2784" i="1"/>
  <c r="S2774" i="1"/>
  <c r="AC2774" i="1"/>
  <c r="S2752" i="1"/>
  <c r="AC2693" i="1"/>
  <c r="AD2693" i="1" s="true"/>
  <c r="S2693" i="1"/>
  <c r="AD2674" i="1"/>
  <c r="S2671" i="1"/>
  <c r="S2612" i="1"/>
  <c r="S2572" i="1"/>
  <c r="AD2511" i="1"/>
  <c r="AC2452" i="1"/>
  <c r="S2452" i="1"/>
  <c r="S2419" i="1"/>
  <c r="AC2373" i="1"/>
  <c r="AD2373" i="1" s="true"/>
  <c r="S2373" i="1"/>
  <c r="AC2355" i="1"/>
  <c r="AD2355" i="1" s="true"/>
  <c r="S2355" i="1"/>
  <c r="S2343" i="1"/>
  <c r="AC2343" i="1"/>
  <c r="AD2343" i="1" s="true"/>
  <c r="S2304" i="1"/>
  <c r="S2248" i="1"/>
  <c r="AC2248" i="1"/>
  <c r="AC2243" i="1"/>
  <c r="AD2243" i="1" s="true"/>
  <c r="S2243" i="1"/>
  <c r="AC2214" i="1"/>
  <c r="AD2214" i="1" s="true"/>
  <c r="S2214" i="1"/>
  <c r="AC2209" i="1"/>
  <c r="AD2209" i="1" s="true"/>
  <c r="S2209" i="1"/>
  <c r="S2113" i="1"/>
  <c r="AC2113" i="1"/>
  <c r="AD2113" i="1" s="true"/>
  <c r="AD2077" i="1"/>
  <c r="AD2050" i="1"/>
  <c r="S1922" i="1"/>
  <c r="AC1922" i="1"/>
  <c r="S1816" i="1"/>
  <c r="AC1782" i="1"/>
  <c r="AD1782" i="1" s="true"/>
  <c r="S1782" i="1"/>
  <c r="S1740" i="1"/>
  <c r="AC1740" i="1"/>
  <c r="AD1740" i="1" s="true"/>
  <c r="S1684" i="1"/>
  <c r="AD1682" i="1"/>
  <c r="AC1446" i="1"/>
  <c r="AD1446" i="1" s="true"/>
  <c r="S1446" i="1"/>
  <c r="AC1382" i="1"/>
  <c r="AD1382" i="1" s="true"/>
  <c r="S1382" i="1"/>
  <c r="S1017" i="1"/>
  <c r="AC1017" i="1"/>
  <c r="AD1017" i="1" s="true"/>
  <c r="S1012" i="1"/>
  <c r="AC1012" i="1"/>
  <c r="AC3110" i="1"/>
  <c r="AD3110" i="1" s="true"/>
  <c r="S3110" i="1"/>
  <c r="AD3100" i="1"/>
  <c r="AC3067" i="1"/>
  <c r="AD3067" i="1" s="true"/>
  <c r="S3067" i="1"/>
  <c r="AD3055" i="1"/>
  <c r="AC3003" i="1"/>
  <c r="AD3003" i="1" s="true"/>
  <c r="S3003" i="1"/>
  <c r="AC2977" i="1"/>
  <c r="AD2977" i="1" s="true"/>
  <c r="S2977" i="1"/>
  <c r="AD2966" i="1"/>
  <c r="AD2940" i="1"/>
  <c r="AD2907" i="1"/>
  <c r="AC2900" i="1"/>
  <c r="AD2900" i="1" s="true"/>
  <c r="S2900" i="1"/>
  <c r="AD2846" i="1"/>
  <c r="S2727" i="1"/>
  <c r="S2677" i="1"/>
  <c r="AC2677" i="1"/>
  <c r="AD2677" i="1" s="true"/>
  <c r="AC2627" i="1"/>
  <c r="AD2627" i="1" s="true"/>
  <c r="S2627" i="1"/>
  <c r="S2618" i="1"/>
  <c r="AC2618" i="1"/>
  <c r="AD2618" i="1" s="true"/>
  <c r="AD2548" i="1"/>
  <c r="S2540" i="1"/>
  <c r="S2407" i="1"/>
  <c r="AD2401" i="1"/>
  <c r="AD2389" i="1"/>
  <c r="S2383" i="1"/>
  <c r="AD2347" i="1"/>
  <c r="S2307" i="1"/>
  <c r="AC2307" i="1"/>
  <c r="AC2302" i="1"/>
  <c r="AD2302" i="1" s="true"/>
  <c r="S2302" i="1"/>
  <c r="S2298" i="1"/>
  <c r="S2231" i="1"/>
  <c r="S2117" i="1"/>
  <c r="AC2117" i="1"/>
  <c r="AD2117" i="1" s="true"/>
  <c r="AD2115" i="1"/>
  <c r="S2055" i="1"/>
  <c r="S1970" i="1"/>
  <c r="AC1970" i="1"/>
  <c r="AD1970" i="1" s="true"/>
  <c r="AC1944" i="1"/>
  <c r="AD1944" i="1" s="true"/>
  <c r="S1944" i="1"/>
  <c r="S1854" i="1"/>
  <c r="AC1854" i="1"/>
  <c r="AD1854" i="1" s="true"/>
  <c r="AC1820" i="1"/>
  <c r="AD1820" i="1" s="true"/>
  <c r="S1820" i="1"/>
  <c r="AC1703" i="1"/>
  <c r="AD1703" i="1" s="true"/>
  <c r="S1703" i="1"/>
  <c r="S1618" i="1"/>
  <c r="AC1618" i="1"/>
  <c r="AD1618" i="1" s="true"/>
  <c r="AD1464" i="1"/>
  <c r="AC1454" i="1"/>
  <c r="AD1454" i="1" s="true"/>
  <c r="S1454" i="1"/>
  <c r="AC1423" i="1"/>
  <c r="AD1423" i="1" s="true"/>
  <c r="S1423" i="1"/>
  <c r="AC1554" i="1"/>
  <c r="AD1554" i="1" s="true"/>
  <c r="S1554" i="1"/>
  <c r="AD1549" i="1"/>
  <c r="AD1467" i="1"/>
  <c r="S1463" i="1"/>
  <c r="AC1463" i="1"/>
  <c r="AD1463" i="1" s="true"/>
  <c r="S1370" i="1"/>
  <c r="AC1370" i="1"/>
  <c r="AD1370" i="1" s="true"/>
  <c r="AC1297" i="1"/>
  <c r="AD1297" i="1" s="true"/>
  <c r="S1297" i="1"/>
  <c r="AC1039" i="1"/>
  <c r="AD1039" i="1" s="true"/>
  <c r="S1039" i="1"/>
  <c r="AC451" i="1"/>
  <c r="S451" i="1"/>
  <c r="S440" i="1"/>
  <c r="AC440" i="1"/>
  <c r="AD440" i="1" s="true"/>
  <c r="AC345" i="1"/>
  <c r="AD345" i="1" s="true"/>
  <c r="S345" i="1"/>
  <c r="S314" i="1"/>
  <c r="AC314" i="1"/>
  <c r="AD314" i="1" s="true"/>
  <c r="S306" i="1"/>
  <c r="AC306" i="1"/>
  <c r="AD2079" i="1"/>
  <c r="S2013" i="1"/>
  <c r="AC2013" i="1"/>
  <c r="AD2013" i="1" s="true"/>
  <c r="S1912" i="1"/>
  <c r="AC1912" i="1"/>
  <c r="AD1912" i="1" s="true"/>
  <c r="AC1881" i="1"/>
  <c r="AD1881" i="1" s="true"/>
  <c r="S1881" i="1"/>
  <c r="AC1823" i="1"/>
  <c r="AD1823" i="1" s="true"/>
  <c r="S1823" i="1"/>
  <c r="AD1790" i="1"/>
  <c r="AC1787" i="1"/>
  <c r="S1787" i="1"/>
  <c r="AC1660" i="1"/>
  <c r="AD1660" i="1" s="true"/>
  <c r="S1660" i="1"/>
  <c r="AD1608" i="1"/>
  <c r="AD1573" i="1"/>
  <c r="S1467" i="1"/>
  <c r="S1385" i="1"/>
  <c r="AD1310" i="1"/>
  <c r="S1246" i="1"/>
  <c r="AC1246" i="1"/>
  <c r="AD1246" i="1" s="true"/>
  <c r="AC1142" i="1"/>
  <c r="AD1142" i="1" s="true"/>
  <c r="S1142" i="1"/>
  <c r="S1070" i="1"/>
  <c r="AC1070" i="1"/>
  <c r="AD1070" i="1" s="true"/>
  <c r="S714" i="1"/>
  <c r="AC714" i="1"/>
  <c r="AD714" i="1" s="true"/>
  <c r="AC623" i="1"/>
  <c r="AD623" i="1" s="true"/>
  <c r="S623" i="1"/>
  <c r="AC167" i="1"/>
  <c r="AD167" i="1" s="true"/>
  <c r="S167" i="1"/>
  <c r="S1346" i="1"/>
  <c r="AC1346" i="1"/>
  <c r="AC1267" i="1"/>
  <c r="AD1267" i="1" s="true"/>
  <c r="S1267" i="1"/>
  <c r="S1264" i="1"/>
  <c r="AC1264" i="1"/>
  <c r="AD1264" i="1" s="true"/>
  <c r="AC1258" i="1"/>
  <c r="S1258" i="1"/>
  <c r="AC1081" i="1"/>
  <c r="AD1081" i="1" s="true"/>
  <c r="S1081" i="1"/>
  <c r="AC704" i="1"/>
  <c r="AD704" i="1" s="true"/>
  <c r="S704" i="1"/>
  <c r="AD2840" i="1"/>
  <c r="AD2680" i="1"/>
  <c r="AD2602" i="1"/>
  <c r="AD2571" i="1"/>
  <c r="AD2560" i="1"/>
  <c r="AD2527" i="1"/>
  <c r="AD2431" i="1"/>
  <c r="S2426" i="1"/>
  <c r="AC2426" i="1"/>
  <c r="AD2426" i="1" s="true"/>
  <c r="AD2346" i="1"/>
  <c r="AD2315" i="1"/>
  <c r="S2284" i="1"/>
  <c r="AC2284" i="1"/>
  <c r="AC2244" i="1"/>
  <c r="AD2244" i="1" s="true"/>
  <c r="S2244" i="1"/>
  <c r="S2212" i="1"/>
  <c r="AC2212" i="1"/>
  <c r="AD2212" i="1" s="true"/>
  <c r="AC2153" i="1"/>
  <c r="AD2153" i="1" s="true"/>
  <c r="S2153" i="1"/>
  <c r="AC2150" i="1"/>
  <c r="AD2150" i="1" s="true"/>
  <c r="S2150" i="1"/>
  <c r="S2120" i="1"/>
  <c r="AC2120" i="1"/>
  <c r="AD2120" i="1" s="true"/>
  <c r="S1927" i="1"/>
  <c r="S1853" i="1"/>
  <c r="AC1853" i="1"/>
  <c r="AD1853" i="1" s="true"/>
  <c r="AC1850" i="1"/>
  <c r="AD1850" i="1" s="true"/>
  <c r="S1850" i="1"/>
  <c r="S1841" i="1"/>
  <c r="AC1841" i="1"/>
  <c r="AD1841" i="1" s="true"/>
  <c r="S1838" i="1"/>
  <c r="AD1836" i="1"/>
  <c r="AC1832" i="1"/>
  <c r="S1832" i="1"/>
  <c r="S1799" i="1"/>
  <c r="AC1790" i="1"/>
  <c r="S1790" i="1"/>
  <c r="AD1724" i="1"/>
  <c r="S1690" i="1"/>
  <c r="AC1690" i="1"/>
  <c r="AD1690" i="1" s="true"/>
  <c r="S1687" i="1"/>
  <c r="AC1676" i="1"/>
  <c r="AD1676" i="1" s="true"/>
  <c r="S1676" i="1"/>
  <c r="S1607" i="1"/>
  <c r="AC1607" i="1"/>
  <c r="AD1607" i="1" s="true"/>
  <c r="S1573" i="1"/>
  <c r="S1511" i="1"/>
  <c r="AC1511" i="1"/>
  <c r="AC1497" i="1"/>
  <c r="S1497" i="1"/>
  <c r="S1391" i="1"/>
  <c r="AC1391" i="1"/>
  <c r="AD1391" i="1" s="true"/>
  <c r="S816" i="1"/>
  <c r="AC816" i="1"/>
  <c r="AD816" i="1" s="true"/>
  <c r="AC811" i="1"/>
  <c r="AD811" i="1" s="true"/>
  <c r="S811" i="1"/>
  <c r="S712" i="1"/>
  <c r="AC712" i="1"/>
  <c r="S657" i="1"/>
  <c r="AC631" i="1"/>
  <c r="AD631" i="1" s="true"/>
  <c r="S631" i="1"/>
  <c r="AC507" i="1"/>
  <c r="S507" i="1"/>
  <c r="S498" i="1"/>
  <c r="AC498" i="1"/>
  <c r="AD3136" i="1"/>
  <c r="AD3112" i="1"/>
  <c r="AD2871" i="1"/>
  <c r="AD2835" i="1"/>
  <c r="AD2798" i="1"/>
  <c r="AD2714" i="1"/>
  <c r="AD2679" i="1"/>
  <c r="AD2647" i="1"/>
  <c r="AD2559" i="1"/>
  <c r="AD2482" i="1"/>
  <c r="AD2479" i="1"/>
  <c r="AD2434" i="1"/>
  <c r="AD2374" i="1"/>
  <c r="AD2286" i="1"/>
  <c r="AD2252" i="1"/>
  <c r="S2185" i="1"/>
  <c r="AC2185" i="1"/>
  <c r="AD2185" i="1" s="true"/>
  <c r="S1984" i="1"/>
  <c r="AC1984" i="1"/>
  <c r="AD1984" i="1" s="true"/>
  <c r="AD1981" i="1"/>
  <c r="S1925" i="1"/>
  <c r="AC1925" i="1"/>
  <c r="AD1925" i="1" s="true"/>
  <c r="AD1825" i="1"/>
  <c r="S1815" i="1"/>
  <c r="AC1815" i="1"/>
  <c r="AD1815" i="1" s="true"/>
  <c r="AD1800" i="1"/>
  <c r="AD1746" i="1"/>
  <c r="AC1682" i="1"/>
  <c r="S1682" i="1"/>
  <c r="S1637" i="1"/>
  <c r="AC1637" i="1"/>
  <c r="AD1637" i="1" s="true"/>
  <c r="S1476" i="1"/>
  <c r="AC1476" i="1"/>
  <c r="AD1476" i="1" s="true"/>
  <c r="AC1468" i="1"/>
  <c r="AD1468" i="1" s="true"/>
  <c r="S1468" i="1"/>
  <c r="AC1148" i="1"/>
  <c r="AD1148" i="1" s="true"/>
  <c r="S1148" i="1"/>
  <c r="S1117" i="1"/>
  <c r="S856" i="1"/>
  <c r="AC856" i="1"/>
  <c r="AC728" i="1"/>
  <c r="AD728" i="1" s="true"/>
  <c r="S728" i="1"/>
  <c r="AD2751" i="1"/>
  <c r="AD2606" i="1"/>
  <c r="AD2410" i="1"/>
  <c r="AD2354" i="1"/>
  <c r="AC2279" i="1"/>
  <c r="AD2279" i="1" s="true"/>
  <c r="S2279" i="1"/>
  <c r="AD2228" i="1"/>
  <c r="S2192" i="1"/>
  <c r="AC2192" i="1"/>
  <c r="AD2192" i="1" s="true"/>
  <c r="AC2159" i="1"/>
  <c r="S2159" i="1"/>
  <c r="AC2118" i="1"/>
  <c r="AD2118" i="1" s="true"/>
  <c r="S2118" i="1"/>
  <c r="S2097" i="1"/>
  <c r="AC2097" i="1"/>
  <c r="AD2097" i="1" s="true"/>
  <c r="AC1868" i="1"/>
  <c r="AD1868" i="1" s="true"/>
  <c r="S1868" i="1"/>
  <c r="AC1736" i="1"/>
  <c r="AD1736" i="1" s="true"/>
  <c r="S1736" i="1"/>
  <c r="AD1732" i="1"/>
  <c r="AC1614" i="1"/>
  <c r="AD1614" i="1" s="true"/>
  <c r="S1614" i="1"/>
  <c r="AC1402" i="1"/>
  <c r="AD1402" i="1" s="true"/>
  <c r="S1402" i="1"/>
  <c r="S1394" i="1"/>
  <c r="AC1394" i="1"/>
  <c r="AD1394" i="1" s="true"/>
  <c r="AC1389" i="1"/>
  <c r="AD1389" i="1" s="true"/>
  <c r="S1389" i="1"/>
  <c r="S968" i="1"/>
  <c r="AC968" i="1"/>
  <c r="AD968" i="1" s="true"/>
  <c r="AC929" i="1"/>
  <c r="AD929" i="1" s="true"/>
  <c r="S929" i="1"/>
  <c r="S897" i="1"/>
  <c r="AC897" i="1"/>
  <c r="AD897" i="1" s="true"/>
  <c r="S831" i="1"/>
  <c r="AC819" i="1"/>
  <c r="AD819" i="1" s="true"/>
  <c r="S819" i="1"/>
  <c r="AD2895" i="1"/>
  <c r="AD2854" i="1"/>
  <c r="AD2755" i="1"/>
  <c r="AD2575" i="1"/>
  <c r="S2434" i="1"/>
  <c r="S2391" i="1"/>
  <c r="S2377" i="1"/>
  <c r="S2327" i="1"/>
  <c r="AC2250" i="1"/>
  <c r="AD2250" i="1" s="true"/>
  <c r="S2250" i="1"/>
  <c r="S2224" i="1"/>
  <c r="AD2222" i="1"/>
  <c r="S2220" i="1"/>
  <c r="AC2220" i="1"/>
  <c r="AD2220" i="1" s="true"/>
  <c r="AD2188" i="1"/>
  <c r="S2169" i="1"/>
  <c r="AC2169" i="1"/>
  <c r="AD2169" i="1" s="true"/>
  <c r="S2129" i="1"/>
  <c r="AD2045" i="1"/>
  <c r="AD2042" i="1"/>
  <c r="S2040" i="1"/>
  <c r="AC2040" i="1"/>
  <c r="AD2040" i="1" s="true"/>
  <c r="S2034" i="1"/>
  <c r="S1990" i="1"/>
  <c r="AC1990" i="1"/>
  <c r="AD1990" i="1" s="true"/>
  <c r="S1981" i="1"/>
  <c r="AD1931" i="1"/>
  <c r="AD1899" i="1"/>
  <c r="S1871" i="1"/>
  <c r="AC1871" i="1"/>
  <c r="AC1846" i="1"/>
  <c r="AD1846" i="1" s="true"/>
  <c r="AD1817" i="1"/>
  <c r="S1800" i="1"/>
  <c r="AD1747" i="1"/>
  <c r="S1745" i="1"/>
  <c r="AC1745" i="1"/>
  <c r="AD1745" i="1" s="true"/>
  <c r="S1742" i="1"/>
  <c r="S1696" i="1"/>
  <c r="S1693" i="1"/>
  <c r="AC1688" i="1"/>
  <c r="AD1688" i="1" s="true"/>
  <c r="S1688" i="1"/>
  <c r="S1640" i="1"/>
  <c r="AC1574" i="1"/>
  <c r="AD1574" i="1" s="true"/>
  <c r="S1574" i="1"/>
  <c r="AC1532" i="1"/>
  <c r="AD1532" i="1" s="true"/>
  <c r="S1532" i="1"/>
  <c r="AD1530" i="1"/>
  <c r="S1514" i="1"/>
  <c r="AC1408" i="1"/>
  <c r="AD1408" i="1" s="true"/>
  <c r="S1408" i="1"/>
  <c r="AC1405" i="1"/>
  <c r="S1405" i="1"/>
  <c r="S1154" i="1"/>
  <c r="S1146" i="1"/>
  <c r="AC1146" i="1"/>
  <c r="S935" i="1"/>
  <c r="AC935" i="1"/>
  <c r="AD935" i="1" s="true"/>
  <c r="AD858" i="1"/>
  <c r="AC723" i="1"/>
  <c r="AD723" i="1" s="true"/>
  <c r="S723" i="1"/>
  <c r="AD3148" i="1"/>
  <c r="AD3137" i="1"/>
  <c r="AD3061" i="1"/>
  <c r="AD3025" i="1"/>
  <c r="S2947" i="1"/>
  <c r="S2924" i="1"/>
  <c r="AD2872" i="1"/>
  <c r="AD2836" i="1"/>
  <c r="S2832" i="1"/>
  <c r="S2819" i="1"/>
  <c r="AD2799" i="1"/>
  <c r="S2781" i="1"/>
  <c r="S2758" i="1"/>
  <c r="AD2715" i="1"/>
  <c r="S2705" i="1"/>
  <c r="S2650" i="1"/>
  <c r="S2639" i="1"/>
  <c r="AD2578" i="1"/>
  <c r="S2519" i="1"/>
  <c r="S2471" i="1"/>
  <c r="AD2367" i="1"/>
  <c r="S2359" i="1"/>
  <c r="AD2331" i="1"/>
  <c r="S2315" i="1"/>
  <c r="S2289" i="1"/>
  <c r="AC2289" i="1"/>
  <c r="AD2289" i="1" s="true"/>
  <c r="AD2266" i="1"/>
  <c r="AD2261" i="1"/>
  <c r="AC2257" i="1"/>
  <c r="S2257" i="1"/>
  <c r="AD2190" i="1"/>
  <c r="S2139" i="1"/>
  <c r="AC2139" i="1"/>
  <c r="AD2139" i="1" s="true"/>
  <c r="S2136" i="1"/>
  <c r="AC2127" i="1"/>
  <c r="AD2127" i="1" s="true"/>
  <c r="S2127" i="1"/>
  <c r="AD2051" i="1"/>
  <c r="AC2020" i="1"/>
  <c r="S2020" i="1"/>
  <c r="S1943" i="1"/>
  <c r="S1934" i="1"/>
  <c r="AC1934" i="1"/>
  <c r="AD1934" i="1" s="true"/>
  <c r="S1896" i="1"/>
  <c r="S1857" i="1"/>
  <c r="AC1813" i="1"/>
  <c r="AD1813" i="1" s="true"/>
  <c r="S1813" i="1"/>
  <c r="S1752" i="1"/>
  <c r="S1646" i="1"/>
  <c r="S1643" i="1"/>
  <c r="AD1627" i="1"/>
  <c r="AD1539" i="1"/>
  <c r="AD1516" i="1"/>
  <c r="AD1504" i="1"/>
  <c r="S1427" i="1"/>
  <c r="AC1427" i="1"/>
  <c r="AD1427" i="1" s="true"/>
  <c r="S1212" i="1"/>
  <c r="AC1212" i="1"/>
  <c r="AD1212" i="1" s="true"/>
  <c r="S1157" i="1"/>
  <c r="S1030" i="1"/>
  <c r="AC1030" i="1"/>
  <c r="AD1030" i="1" s="true"/>
  <c r="AC949" i="1"/>
  <c r="AD949" i="1" s="true"/>
  <c r="S949" i="1"/>
  <c r="AC905" i="1"/>
  <c r="AD905" i="1" s="true"/>
  <c r="S905" i="1"/>
  <c r="S879" i="1"/>
  <c r="AC879" i="1"/>
  <c r="AD879" i="1" s="true"/>
  <c r="AC746" i="1"/>
  <c r="AD746" i="1" s="true"/>
  <c r="S746" i="1"/>
  <c r="AC320" i="1"/>
  <c r="AD320" i="1" s="true"/>
  <c r="S320" i="1"/>
  <c r="S75" i="1"/>
  <c r="AC75" i="1"/>
  <c r="AD75" i="1" s="true"/>
  <c r="AC72" i="1"/>
  <c r="AD72" i="1" s="true"/>
  <c r="S72" i="1"/>
  <c r="AC732" i="1"/>
  <c r="AD732" i="1" s="true"/>
  <c r="S732" i="1"/>
  <c r="S718" i="1"/>
  <c r="AC718" i="1"/>
  <c r="AD718" i="1" s="true"/>
  <c r="S715" i="1"/>
  <c r="AC715" i="1"/>
  <c r="AD715" i="1" s="true"/>
  <c r="S575" i="1"/>
  <c r="AC575" i="1"/>
  <c r="AD575" i="1" s="true"/>
  <c r="AD572" i="1"/>
  <c r="S524" i="1"/>
  <c r="AC524" i="1"/>
  <c r="AD524" i="1" s="true"/>
  <c r="AC489" i="1"/>
  <c r="AD489" i="1" s="true"/>
  <c r="S489" i="1"/>
  <c r="S181" i="1"/>
  <c r="AC181" i="1"/>
  <c r="AD181" i="1" s="true"/>
  <c r="AC175" i="1"/>
  <c r="S175" i="1"/>
  <c r="S162" i="1"/>
  <c r="AC162" i="1"/>
  <c r="AD162" i="1" s="true"/>
  <c r="S749" i="1"/>
  <c r="AC749" i="1"/>
  <c r="AD749" i="1" s="true"/>
  <c r="S563" i="1"/>
  <c r="AC563" i="1"/>
  <c r="AD563" i="1" s="true"/>
  <c r="S527" i="1"/>
  <c r="AC527" i="1"/>
  <c r="AD527" i="1" s="true"/>
  <c r="AC502" i="1"/>
  <c r="AD502" i="1" s="true"/>
  <c r="S502" i="1"/>
  <c r="AD500" i="1"/>
  <c r="AC224" i="1"/>
  <c r="S224" i="1"/>
  <c r="AD2273" i="1"/>
  <c r="AD2211" i="1"/>
  <c r="AD2207" i="1"/>
  <c r="S2193" i="1"/>
  <c r="AC2193" i="1"/>
  <c r="AD2193" i="1" s="true"/>
  <c r="S2062" i="1"/>
  <c r="AC2062" i="1"/>
  <c r="AD2062" i="1" s="true"/>
  <c r="AD2027" i="1"/>
  <c r="S1941" i="1"/>
  <c r="AC1941" i="1"/>
  <c r="AD1923" i="1"/>
  <c r="AC1916" i="1"/>
  <c r="S1916" i="1"/>
  <c r="AC1900" i="1"/>
  <c r="AD1900" i="1" s="true"/>
  <c r="S1900" i="1"/>
  <c r="AD1845" i="1"/>
  <c r="AD1783" i="1"/>
  <c r="AD1571" i="1"/>
  <c r="AC1568" i="1"/>
  <c r="AD1568" i="1" s="true"/>
  <c r="S1568" i="1"/>
  <c r="AD1531" i="1"/>
  <c r="S1453" i="1"/>
  <c r="AC1453" i="1"/>
  <c r="AD1453" i="1" s="true"/>
  <c r="AC1450" i="1"/>
  <c r="AD1450" i="1" s="true"/>
  <c r="S1450" i="1"/>
  <c r="AD1399" i="1"/>
  <c r="S1357" i="1"/>
  <c r="AC1357" i="1"/>
  <c r="AD1357" i="1" s="true"/>
  <c r="AC1349" i="1"/>
  <c r="AD1349" i="1" s="true"/>
  <c r="S1349" i="1"/>
  <c r="S1320" i="1"/>
  <c r="AC1320" i="1"/>
  <c r="AD1320" i="1" s="true"/>
  <c r="S1315" i="1"/>
  <c r="AC1315" i="1"/>
  <c r="AD1315" i="1" s="true"/>
  <c r="S1237" i="1"/>
  <c r="AC1237" i="1"/>
  <c r="AD1237" i="1" s="true"/>
  <c r="AC1220" i="1"/>
  <c r="AD1220" i="1" s="true"/>
  <c r="S1220" i="1"/>
  <c r="AD1086" i="1"/>
  <c r="AC1021" i="1"/>
  <c r="AD1021" i="1" s="true"/>
  <c r="S1021" i="1"/>
  <c r="AD794" i="1"/>
  <c r="AD762" i="1"/>
  <c r="AC721" i="1"/>
  <c r="AD721" i="1" s="true"/>
  <c r="S721" i="1"/>
  <c r="S572" i="1"/>
  <c r="AC572" i="1"/>
  <c r="AD2280" i="1"/>
  <c r="AD2278" i="1"/>
  <c r="S2213" i="1"/>
  <c r="AC2213" i="1"/>
  <c r="AD2213" i="1" s="true"/>
  <c r="AD2175" i="1"/>
  <c r="AC2114" i="1"/>
  <c r="S2114" i="1"/>
  <c r="AC2082" i="1"/>
  <c r="S2082" i="1"/>
  <c r="AD2056" i="1"/>
  <c r="AD2016" i="1"/>
  <c r="AD1996" i="1"/>
  <c r="AD1969" i="1"/>
  <c r="AD1957" i="1"/>
  <c r="AD1948" i="1"/>
  <c r="AD1885" i="1"/>
  <c r="AD1847" i="1"/>
  <c r="AD1809" i="1"/>
  <c r="S1779" i="1"/>
  <c r="AC1779" i="1"/>
  <c r="AD1735" i="1"/>
  <c r="AD1707" i="1"/>
  <c r="AD1655" i="1"/>
  <c r="AC1630" i="1"/>
  <c r="AD1630" i="1" s="true"/>
  <c r="S1630" i="1"/>
  <c r="AD1477" i="1"/>
  <c r="S1426" i="1"/>
  <c r="AC1426" i="1"/>
  <c r="AD1426" i="1" s="true"/>
  <c r="S1392" i="1"/>
  <c r="AC1392" i="1"/>
  <c r="AD1392" i="1" s="true"/>
  <c r="AC1309" i="1"/>
  <c r="S1309" i="1"/>
  <c r="AD1082" i="1"/>
  <c r="S1079" i="1"/>
  <c r="AC1079" i="1"/>
  <c r="AD1079" i="1" s="true"/>
  <c r="S1068" i="1"/>
  <c r="AC1068" i="1"/>
  <c r="AD1068" i="1" s="true"/>
  <c r="S922" i="1"/>
  <c r="AC922" i="1"/>
  <c r="AD922" i="1" s="true"/>
  <c r="AC771" i="1"/>
  <c r="AD771" i="1" s="true"/>
  <c r="S771" i="1"/>
  <c r="AC768" i="1"/>
  <c r="AD768" i="1" s="true"/>
  <c r="S768" i="1"/>
  <c r="S581" i="1"/>
  <c r="AC581" i="1"/>
  <c r="AD581" i="1" s="true"/>
  <c r="AC517" i="1"/>
  <c r="AD517" i="1" s="true"/>
  <c r="S517" i="1"/>
  <c r="S2232" i="1"/>
  <c r="AC2232" i="1"/>
  <c r="AD2232" i="1" s="true"/>
  <c r="S2200" i="1"/>
  <c r="S2180" i="1"/>
  <c r="AC2147" i="1"/>
  <c r="AD2147" i="1" s="true"/>
  <c r="S2147" i="1"/>
  <c r="AD2072" i="1"/>
  <c r="AD2018" i="1"/>
  <c r="S2014" i="1"/>
  <c r="AD1991" i="1"/>
  <c r="AC1960" i="1"/>
  <c r="S1960" i="1"/>
  <c r="AC1939" i="1"/>
  <c r="AD1939" i="1" s="true"/>
  <c r="S1939" i="1"/>
  <c r="S1923" i="1"/>
  <c r="AD1907" i="1"/>
  <c r="S1867" i="1"/>
  <c r="S1845" i="1"/>
  <c r="S1807" i="1"/>
  <c r="S1783" i="1"/>
  <c r="S1766" i="1"/>
  <c r="S1763" i="1"/>
  <c r="AD1658" i="1"/>
  <c r="AD1639" i="1"/>
  <c r="AD1586" i="1"/>
  <c r="AD1551" i="1"/>
  <c r="S1531" i="1"/>
  <c r="AC1505" i="1"/>
  <c r="AD1505" i="1" s="true"/>
  <c r="S1505" i="1"/>
  <c r="AD1496" i="1"/>
  <c r="AD1421" i="1"/>
  <c r="S1404" i="1"/>
  <c r="AC1404" i="1"/>
  <c r="AD1404" i="1" s="true"/>
  <c r="AD1362" i="1"/>
  <c r="AD1322" i="1"/>
  <c r="S1270" i="1"/>
  <c r="AC1270" i="1"/>
  <c r="AD1270" i="1" s="true"/>
  <c r="S1170" i="1"/>
  <c r="AC1170" i="1"/>
  <c r="AD1170" i="1" s="true"/>
  <c r="S1163" i="1"/>
  <c r="AC1163" i="1"/>
  <c r="AD1163" i="1" s="true"/>
  <c r="S1091" i="1"/>
  <c r="AC1091" i="1"/>
  <c r="AD1091" i="1" s="true"/>
  <c r="AC1032" i="1"/>
  <c r="AD1032" i="1" s="true"/>
  <c r="S1032" i="1"/>
  <c r="AD2309" i="1"/>
  <c r="S2280" i="1"/>
  <c r="AD2248" i="1"/>
  <c r="AC2198" i="1"/>
  <c r="AD2198" i="1" s="true"/>
  <c r="S2198" i="1"/>
  <c r="S2184" i="1"/>
  <c r="AC2184" i="1"/>
  <c r="AD2184" i="1" s="true"/>
  <c r="S2177" i="1"/>
  <c r="AC2177" i="1"/>
  <c r="AD2177" i="1" s="true"/>
  <c r="S2171" i="1"/>
  <c r="AD2155" i="1"/>
  <c r="AD2106" i="1"/>
  <c r="S2099" i="1"/>
  <c r="AD2021" i="1"/>
  <c r="AD2003" i="1"/>
  <c r="S1993" i="1"/>
  <c r="AC1993" i="1"/>
  <c r="AD1993" i="1" s="true"/>
  <c r="S1973" i="1"/>
  <c r="S1969" i="1"/>
  <c r="S1948" i="1"/>
  <c r="AC1948" i="1"/>
  <c r="AD1945" i="1"/>
  <c r="AD1888" i="1"/>
  <c r="S1885" i="1"/>
  <c r="AD1828" i="1"/>
  <c r="S1821" i="1"/>
  <c r="AC1821" i="1"/>
  <c r="AD1821" i="1" s="true"/>
  <c r="S1811" i="1"/>
  <c r="AD1773" i="1"/>
  <c r="AD1765" i="1"/>
  <c r="S1655" i="1"/>
  <c r="AC1633" i="1"/>
  <c r="S1633" i="1"/>
  <c r="S1534" i="1"/>
  <c r="AC1534" i="1"/>
  <c r="AD1534" i="1" s="true"/>
  <c r="S1513" i="1"/>
  <c r="AC1508" i="1"/>
  <c r="AD1508" i="1" s="true"/>
  <c r="S1508" i="1"/>
  <c r="AD1430" i="1"/>
  <c r="AD1428" i="1"/>
  <c r="S1401" i="1"/>
  <c r="AD1283" i="1"/>
  <c r="AD1198" i="1"/>
  <c r="S1182" i="1"/>
  <c r="AC1182" i="1"/>
  <c r="AD1182" i="1" s="true"/>
  <c r="S1088" i="1"/>
  <c r="S1082" i="1"/>
  <c r="AC920" i="1"/>
  <c r="AD920" i="1" s="true"/>
  <c r="S920" i="1"/>
  <c r="AC824" i="1"/>
  <c r="AD824" i="1" s="true"/>
  <c r="S824" i="1"/>
  <c r="AC774" i="1"/>
  <c r="AD774" i="1" s="true"/>
  <c r="S774" i="1"/>
  <c r="S625" i="1"/>
  <c r="AC625" i="1"/>
  <c r="AD625" i="1" s="true"/>
  <c r="AC410" i="1"/>
  <c r="S410" i="1"/>
  <c r="AC222" i="1"/>
  <c r="AD222" i="1" s="true"/>
  <c r="S222" i="1"/>
  <c r="AC2122" i="1"/>
  <c r="AD2122" i="1" s="true"/>
  <c r="S2122" i="1"/>
  <c r="AC2093" i="1"/>
  <c r="AD2093" i="1" s="true"/>
  <c r="S2093" i="1"/>
  <c r="S2069" i="1"/>
  <c r="AC2069" i="1"/>
  <c r="AD2069" i="1" s="true"/>
  <c r="AD2034" i="1"/>
  <c r="AD1880" i="1"/>
  <c r="S1789" i="1"/>
  <c r="AC1789" i="1"/>
  <c r="AD1789" i="1" s="true"/>
  <c r="AD1669" i="1"/>
  <c r="AD1665" i="1"/>
  <c r="S1499" i="1"/>
  <c r="AC1499" i="1"/>
  <c r="AD1499" i="1" s="true"/>
  <c r="AD1479" i="1"/>
  <c r="S1457" i="1"/>
  <c r="AC1457" i="1"/>
  <c r="AD1457" i="1" s="true"/>
  <c r="AD1275" i="1"/>
  <c r="S1273" i="1"/>
  <c r="AC1273" i="1"/>
  <c r="AD1273" i="1" s="true"/>
  <c r="AD1118" i="1"/>
  <c r="AD961" i="1"/>
  <c r="S836" i="1"/>
  <c r="AC836" i="1"/>
  <c r="AD829" i="1"/>
  <c r="AD629" i="1"/>
  <c r="S588" i="1"/>
  <c r="AC588" i="1"/>
  <c r="AD588" i="1" s="true"/>
  <c r="AC257" i="1"/>
  <c r="AD257" i="1" s="true"/>
  <c r="S257" i="1"/>
  <c r="AC286" i="1"/>
  <c r="S286" i="1"/>
  <c r="AC179" i="1"/>
  <c r="AD179" i="1" s="true"/>
  <c r="S179" i="1"/>
  <c r="S159" i="1"/>
  <c r="AC159" i="1"/>
  <c r="AD159" i="1" s="true"/>
  <c r="AC136" i="1"/>
  <c r="AD136" i="1" s="true"/>
  <c r="S136" i="1"/>
  <c r="S39" i="1"/>
  <c r="AC39" i="1"/>
  <c r="AD39" i="1" s="true"/>
  <c r="S173" i="1"/>
  <c r="AC173" i="1"/>
  <c r="AD74" i="1"/>
  <c r="AC70" i="1"/>
  <c r="AD70" i="1" s="true"/>
  <c r="S70" i="1"/>
  <c r="AC298" i="1"/>
  <c r="S298" i="1"/>
  <c r="S274" i="1"/>
  <c r="S185" i="1"/>
  <c r="S182" i="1"/>
  <c r="AC182" i="1"/>
  <c r="AD182" i="1" s="true"/>
  <c r="S156" i="1"/>
  <c r="AC76" i="1"/>
  <c r="AD76" i="1" s="true"/>
  <c r="S76" i="1"/>
  <c r="AD1555" i="1"/>
  <c r="AD1486" i="1"/>
  <c r="AD1441" i="1"/>
  <c r="AD1393" i="1"/>
  <c r="AD1350" i="1"/>
  <c r="AD1316" i="1"/>
  <c r="AD1290" i="1"/>
  <c r="AC1213" i="1"/>
  <c r="AD1213" i="1" s="true"/>
  <c r="S1213" i="1"/>
  <c r="S1103" i="1"/>
  <c r="AC1103" i="1"/>
  <c r="S893" i="1"/>
  <c r="AC893" i="1"/>
  <c r="AD893" i="1" s="true"/>
  <c r="AD844" i="1"/>
  <c r="S840" i="1"/>
  <c r="AC840" i="1"/>
  <c r="AD840" i="1" s="true"/>
  <c r="S741" i="1"/>
  <c r="AC741" i="1"/>
  <c r="AD741" i="1" s="true"/>
  <c r="S724" i="1"/>
  <c r="AC724" i="1"/>
  <c r="AD724" i="1" s="true"/>
  <c r="AD658" i="1"/>
  <c r="AD576" i="1"/>
  <c r="S323" i="1"/>
  <c r="AC323" i="1"/>
  <c r="AD323" i="1" s="true"/>
  <c r="AD282" i="1"/>
  <c r="AC84" i="1"/>
  <c r="AD84" i="1" s="true"/>
  <c r="S84" i="1"/>
  <c r="S51" i="1"/>
  <c r="AC51" i="1"/>
  <c r="AD51" i="1" s="true"/>
  <c r="AD2229" i="1"/>
  <c r="AD2124" i="1"/>
  <c r="AD2049" i="1"/>
  <c r="AD2029" i="1"/>
  <c r="AD1997" i="1"/>
  <c r="AD1995" i="1"/>
  <c r="AD1886" i="1"/>
  <c r="AD1843" i="1"/>
  <c r="AD1771" i="1"/>
  <c r="AD1768" i="1"/>
  <c r="AD1743" i="1"/>
  <c r="AD1729" i="1"/>
  <c r="AD1616" i="1"/>
  <c r="AD1519" i="1"/>
  <c r="AD1448" i="1"/>
  <c r="AC1313" i="1"/>
  <c r="S1313" i="1"/>
  <c r="AC1227" i="1"/>
  <c r="AD1227" i="1" s="true"/>
  <c r="S1227" i="1"/>
  <c r="S1223" i="1"/>
  <c r="AC1223" i="1"/>
  <c r="AD1223" i="1" s="true"/>
  <c r="AD1190" i="1"/>
  <c r="AD1121" i="1"/>
  <c r="S1098" i="1"/>
  <c r="AC1098" i="1"/>
  <c r="AD1098" i="1" s="true"/>
  <c r="S1095" i="1"/>
  <c r="AC1095" i="1"/>
  <c r="AD1095" i="1" s="true"/>
  <c r="AC1018" i="1"/>
  <c r="AD1018" i="1" s="true"/>
  <c r="S1018" i="1"/>
  <c r="S806" i="1"/>
  <c r="AC806" i="1"/>
  <c r="AD806" i="1" s="true"/>
  <c r="AC727" i="1"/>
  <c r="AD727" i="1" s="true"/>
  <c r="S727" i="1"/>
  <c r="S612" i="1"/>
  <c r="AC612" i="1"/>
  <c r="AD612" i="1" s="true"/>
  <c r="AC603" i="1"/>
  <c r="AD603" i="1" s="true"/>
  <c r="S603" i="1"/>
  <c r="AD537" i="1"/>
  <c r="S295" i="1"/>
  <c r="S284" i="1"/>
  <c r="S211" i="1"/>
  <c r="S189" i="1"/>
  <c r="AC189" i="1"/>
  <c r="AD189" i="1" s="true"/>
  <c r="AD2101" i="1"/>
  <c r="AD2064" i="1"/>
  <c r="AD1879" i="1"/>
  <c r="AD1856" i="1"/>
  <c r="AD1758" i="1"/>
  <c r="AD1645" i="1"/>
  <c r="AD1594" i="1"/>
  <c r="S1555" i="1"/>
  <c r="AD1509" i="1"/>
  <c r="AD1502" i="1"/>
  <c r="S1472" i="1"/>
  <c r="S1412" i="1"/>
  <c r="AD1353" i="1"/>
  <c r="S1350" i="1"/>
  <c r="S1319" i="1"/>
  <c r="AC1319" i="1"/>
  <c r="AD1319" i="1" s="true"/>
  <c r="S1316" i="1"/>
  <c r="S1293" i="1"/>
  <c r="S1290" i="1"/>
  <c r="AC1266" i="1"/>
  <c r="AD1266" i="1" s="true"/>
  <c r="S1266" i="1"/>
  <c r="AD1240" i="1"/>
  <c r="AC1230" i="1"/>
  <c r="AD1230" i="1" s="true"/>
  <c r="S1230" i="1"/>
  <c r="AD1225" i="1"/>
  <c r="AD1151" i="1"/>
  <c r="S1147" i="1"/>
  <c r="AC1147" i="1"/>
  <c r="AD1147" i="1" s="true"/>
  <c r="S1141" i="1"/>
  <c r="AC1022" i="1"/>
  <c r="AD1022" i="1" s="true"/>
  <c r="S1022" i="1"/>
  <c r="S967" i="1"/>
  <c r="AC967" i="1"/>
  <c r="S857" i="1"/>
  <c r="AC857" i="1"/>
  <c r="AD857" i="1" s="true"/>
  <c r="AC849" i="1"/>
  <c r="AD849" i="1" s="true"/>
  <c r="S849" i="1"/>
  <c r="AD797" i="1"/>
  <c r="S781" i="1"/>
  <c r="AC781" i="1"/>
  <c r="AD781" i="1" s="true"/>
  <c r="AC775" i="1"/>
  <c r="AD775" i="1" s="true"/>
  <c r="S775" i="1"/>
  <c r="S706" i="1"/>
  <c r="AC706" i="1"/>
  <c r="AD706" i="1" s="true"/>
  <c r="AD689" i="1"/>
  <c r="S658" i="1"/>
  <c r="S594" i="1"/>
  <c r="AC594" i="1"/>
  <c r="AD594" i="1" s="true"/>
  <c r="AD589" i="1"/>
  <c r="S579" i="1"/>
  <c r="S576" i="1"/>
  <c r="AC539" i="1"/>
  <c r="AD539" i="1" s="true"/>
  <c r="S539" i="1"/>
  <c r="S377" i="1"/>
  <c r="AC377" i="1"/>
  <c r="AD377" i="1" s="true"/>
  <c r="S363" i="1"/>
  <c r="AC363" i="1"/>
  <c r="AD363" i="1" s="true"/>
  <c r="AC355" i="1"/>
  <c r="AD355" i="1" s="true"/>
  <c r="S355" i="1"/>
  <c r="S326" i="1"/>
  <c r="AC326" i="1"/>
  <c r="AD326" i="1" s="true"/>
  <c r="AD2004" i="1"/>
  <c r="AD1932" i="1"/>
  <c r="AD1898" i="1"/>
  <c r="AD1687" i="1"/>
  <c r="AD1588" i="1"/>
  <c r="AD1444" i="1"/>
  <c r="AD1407" i="1"/>
  <c r="AD1369" i="1"/>
  <c r="S1296" i="1"/>
  <c r="AC1296" i="1"/>
  <c r="AD1296" i="1" s="true"/>
  <c r="AC1245" i="1"/>
  <c r="S1245" i="1"/>
  <c r="S1193" i="1"/>
  <c r="AC1193" i="1"/>
  <c r="AD1193" i="1" s="true"/>
  <c r="AD1096" i="1"/>
  <c r="AC1050" i="1"/>
  <c r="AD1050" i="1" s="true"/>
  <c r="S1050" i="1"/>
  <c r="S910" i="1"/>
  <c r="AC772" i="1"/>
  <c r="AD772" i="1" s="true"/>
  <c r="S772" i="1"/>
  <c r="S687" i="1"/>
  <c r="S684" i="1"/>
  <c r="AD650" i="1"/>
  <c r="AC321" i="1"/>
  <c r="AD321" i="1" s="true"/>
  <c r="S321" i="1"/>
  <c r="S315" i="1"/>
  <c r="AC315" i="1"/>
  <c r="AD315" i="1" s="true"/>
  <c r="AC302" i="1"/>
  <c r="AD302" i="1" s="true"/>
  <c r="S302" i="1"/>
  <c r="S290" i="1"/>
  <c r="AC290" i="1"/>
  <c r="AD290" i="1" s="true"/>
  <c r="AD2358" i="1"/>
  <c r="AD2351" i="1"/>
  <c r="AD2296" i="1"/>
  <c r="S2268" i="1"/>
  <c r="AD2235" i="1"/>
  <c r="S2226" i="1"/>
  <c r="S2191" i="1"/>
  <c r="AD2176" i="1"/>
  <c r="AD2088" i="1"/>
  <c r="AD2083" i="1"/>
  <c r="S2064" i="1"/>
  <c r="AD1902" i="1"/>
  <c r="AD1892" i="1"/>
  <c r="S1862" i="1"/>
  <c r="S1859" i="1"/>
  <c r="S1856" i="1"/>
  <c r="AD1788" i="1"/>
  <c r="S1777" i="1"/>
  <c r="S1758" i="1"/>
  <c r="S1754" i="1"/>
  <c r="S1691" i="1"/>
  <c r="S1594" i="1"/>
  <c r="AD1513" i="1"/>
  <c r="AD1300" i="1"/>
  <c r="AC1257" i="1"/>
  <c r="AD1257" i="1" s="true"/>
  <c r="S1257" i="1"/>
  <c r="AD1250" i="1"/>
  <c r="S1248" i="1"/>
  <c r="AC1248" i="1"/>
  <c r="AD1248" i="1" s="true"/>
  <c r="AD1206" i="1"/>
  <c r="S1116" i="1"/>
  <c r="AC1116" i="1"/>
  <c r="AD1116" i="1" s="true"/>
  <c r="S1113" i="1"/>
  <c r="S1058" i="1"/>
  <c r="AC1033" i="1"/>
  <c r="AD1033" i="1" s="true"/>
  <c r="S1033" i="1"/>
  <c r="AC990" i="1"/>
  <c r="S990" i="1"/>
  <c r="AD946" i="1"/>
  <c r="S913" i="1"/>
  <c r="S810" i="1"/>
  <c r="AC810" i="1"/>
  <c r="AD810" i="1" s="true"/>
  <c r="S709" i="1"/>
  <c r="AC709" i="1"/>
  <c r="AD709" i="1" s="true"/>
  <c r="S694" i="1"/>
  <c r="AC694" i="1"/>
  <c r="AD694" i="1" s="true"/>
  <c r="AC427" i="1"/>
  <c r="AD427" i="1" s="true"/>
  <c r="S427" i="1"/>
  <c r="AD1436" i="1"/>
  <c r="AD1432" i="1"/>
  <c r="AD1414" i="1"/>
  <c r="AD1375" i="1"/>
  <c r="AD1326" i="1"/>
  <c r="S1224" i="1"/>
  <c r="AC1224" i="1"/>
  <c r="AD1224" i="1" s="true"/>
  <c r="AC1083" i="1"/>
  <c r="AD1083" i="1" s="true"/>
  <c r="S1083" i="1"/>
  <c r="AD1069" i="1"/>
  <c r="AD1000" i="1"/>
  <c r="AD903" i="1"/>
  <c r="AD900" i="1"/>
  <c r="AD891" i="1"/>
  <c r="S788" i="1"/>
  <c r="AC788" i="1"/>
  <c r="AD788" i="1" s="true"/>
  <c r="S785" i="1"/>
  <c r="AC785" i="1"/>
  <c r="AD785" i="1" s="true"/>
  <c r="AD716" i="1"/>
  <c r="S668" i="1"/>
  <c r="AC668" i="1"/>
  <c r="AD668" i="1" s="true"/>
  <c r="S659" i="1"/>
  <c r="AC659" i="1"/>
  <c r="AD659" i="1" s="true"/>
  <c r="S533" i="1"/>
  <c r="AC533" i="1"/>
  <c r="AD533" i="1" s="true"/>
  <c r="AC452" i="1"/>
  <c r="S452" i="1"/>
  <c r="AD407" i="1"/>
  <c r="AD324" i="1"/>
  <c r="AD247" i="1"/>
  <c r="AC228" i="1"/>
  <c r="S228" i="1"/>
  <c r="AD1409" i="1"/>
  <c r="AD1355" i="1"/>
  <c r="AD1333" i="1"/>
  <c r="AD1321" i="1"/>
  <c r="AC1302" i="1"/>
  <c r="S1302" i="1"/>
  <c r="AD1299" i="1"/>
  <c r="AD1265" i="1"/>
  <c r="AD1261" i="1"/>
  <c r="S1046" i="1"/>
  <c r="AC1046" i="1"/>
  <c r="AD1046" i="1" s="true"/>
  <c r="AD988" i="1"/>
  <c r="AD974" i="1"/>
  <c r="AC955" i="1"/>
  <c r="AD955" i="1" s="true"/>
  <c r="S955" i="1"/>
  <c r="AD945" i="1"/>
  <c r="S909" i="1"/>
  <c r="AC909" i="1"/>
  <c r="AD909" i="1" s="true"/>
  <c r="S873" i="1"/>
  <c r="AC873" i="1"/>
  <c r="AD873" i="1" s="true"/>
  <c r="AC867" i="1"/>
  <c r="AD867" i="1" s="true"/>
  <c r="S867" i="1"/>
  <c r="AC826" i="1"/>
  <c r="AD826" i="1" s="true"/>
  <c r="S826" i="1"/>
  <c r="S793" i="1"/>
  <c r="AC793" i="1"/>
  <c r="AD793" i="1" s="true"/>
  <c r="AD753" i="1"/>
  <c r="AD705" i="1"/>
  <c r="AC615" i="1"/>
  <c r="AD615" i="1" s="true"/>
  <c r="S615" i="1"/>
  <c r="AC536" i="1"/>
  <c r="AD536" i="1" s="true"/>
  <c r="S536" i="1"/>
  <c r="AC458" i="1"/>
  <c r="AD458" i="1" s="true"/>
  <c r="S458" i="1"/>
  <c r="S237" i="1"/>
  <c r="AC237" i="1"/>
  <c r="AD237" i="1" s="true"/>
  <c r="AD233" i="1"/>
  <c r="AC137" i="1"/>
  <c r="AD137" i="1" s="true"/>
  <c r="S137" i="1"/>
  <c r="S126" i="1"/>
  <c r="AC126" i="1"/>
  <c r="AD126" i="1" s="true"/>
  <c r="S1263" i="1"/>
  <c r="AC1263" i="1"/>
  <c r="AD1263" i="1" s="true"/>
  <c r="AD1234" i="1"/>
  <c r="AD1211" i="1"/>
  <c r="AD1149" i="1"/>
  <c r="S1075" i="1"/>
  <c r="AC1075" i="1"/>
  <c r="AD1075" i="1" s="true"/>
  <c r="AD895" i="1"/>
  <c r="S551" i="1"/>
  <c r="AC551" i="1"/>
  <c r="AD551" i="1" s="true"/>
  <c r="S548" i="1"/>
  <c r="AC548" i="1"/>
  <c r="AD548" i="1" s="true"/>
  <c r="AC406" i="1"/>
  <c r="AD406" i="1" s="true"/>
  <c r="S406" i="1"/>
  <c r="S379" i="1"/>
  <c r="AC379" i="1"/>
  <c r="AD379" i="1" s="true"/>
  <c r="S270" i="1"/>
  <c r="AC270" i="1"/>
  <c r="AD270" i="1" s="true"/>
  <c r="S226" i="1"/>
  <c r="AC226" i="1"/>
  <c r="AD226" i="1" s="true"/>
  <c r="S212" i="1"/>
  <c r="AC212" i="1"/>
  <c r="AD212" i="1" s="true"/>
  <c r="AC152" i="1"/>
  <c r="AD152" i="1" s="true"/>
  <c r="S152" i="1"/>
  <c r="S1247" i="1"/>
  <c r="AC1247" i="1"/>
  <c r="AD1247" i="1" s="true"/>
  <c r="AD1153" i="1"/>
  <c r="AC1119" i="1"/>
  <c r="AD1119" i="1" s="true"/>
  <c r="S1119" i="1"/>
  <c r="AC1043" i="1"/>
  <c r="AD1043" i="1" s="true"/>
  <c r="S1043" i="1"/>
  <c r="AC1023" i="1"/>
  <c r="AD1023" i="1" s="true"/>
  <c r="S1023" i="1"/>
  <c r="S991" i="1"/>
  <c r="AC991" i="1"/>
  <c r="AD991" i="1" s="true"/>
  <c r="AD913" i="1"/>
  <c r="S876" i="1"/>
  <c r="AC876" i="1"/>
  <c r="AD876" i="1" s="true"/>
  <c r="AD825" i="1"/>
  <c r="AC812" i="1"/>
  <c r="AD812" i="1" s="true"/>
  <c r="S812" i="1"/>
  <c r="AD796" i="1"/>
  <c r="AC791" i="1"/>
  <c r="AD791" i="1" s="true"/>
  <c r="S791" i="1"/>
  <c r="AD783" i="1"/>
  <c r="S677" i="1"/>
  <c r="AC677" i="1"/>
  <c r="AD677" i="1" s="true"/>
  <c r="AD666" i="1"/>
  <c r="S630" i="1"/>
  <c r="AC630" i="1"/>
  <c r="AD630" i="1" s="true"/>
  <c r="AD597" i="1"/>
  <c r="S595" i="1"/>
  <c r="AC595" i="1"/>
  <c r="AD595" i="1" s="true"/>
  <c r="S421" i="1"/>
  <c r="AC421" i="1"/>
  <c r="AD421" i="1" s="true"/>
  <c r="AC221" i="1"/>
  <c r="AD221" i="1" s="true"/>
  <c r="S221" i="1"/>
  <c r="S172" i="1"/>
  <c r="AC172" i="1"/>
  <c r="AD172" i="1" s="true"/>
  <c r="S158" i="1"/>
  <c r="AC158" i="1"/>
  <c r="AD158" i="1" s="true"/>
  <c r="AC155" i="1"/>
  <c r="AD155" i="1" s="true"/>
  <c r="S155" i="1"/>
  <c r="AC130" i="1"/>
  <c r="AD130" i="1" s="true"/>
  <c r="S130" i="1"/>
  <c r="S123" i="1"/>
  <c r="AC123" i="1"/>
  <c r="AD123" i="1" s="true"/>
  <c r="AD64" i="1"/>
  <c r="S281" i="1"/>
  <c r="AC281" i="1"/>
  <c r="AD281" i="1" s="true"/>
  <c r="AC186" i="1"/>
  <c r="AD186" i="1" s="true"/>
  <c r="S186" i="1"/>
  <c r="AD125" i="1"/>
  <c r="S54" i="1"/>
  <c r="AC54" i="1"/>
  <c r="AD54" i="1" s="true"/>
  <c r="AC17" i="1"/>
  <c r="AD17" i="1" s="true"/>
  <c r="S17" i="1"/>
  <c r="AD1162" i="1"/>
  <c r="AD1156" i="1"/>
  <c r="AD1143" i="1"/>
  <c r="AD959" i="1"/>
  <c r="AD917" i="1"/>
  <c r="S914" i="1"/>
  <c r="AC914" i="1"/>
  <c r="AD914" i="1" s="true"/>
  <c r="AC802" i="1"/>
  <c r="AD802" i="1" s="true"/>
  <c r="S802" i="1"/>
  <c r="S599" i="1"/>
  <c r="AC599" i="1"/>
  <c r="AD599" i="1" s="true"/>
  <c r="AD396" i="1"/>
  <c r="AD341" i="1"/>
  <c r="AD266" i="1"/>
  <c r="S133" i="1"/>
  <c r="AC57" i="1"/>
  <c r="AD57" i="1" s="true"/>
  <c r="S57" i="1"/>
  <c r="AD1077" i="1"/>
  <c r="S1047" i="1"/>
  <c r="AC1047" i="1"/>
  <c r="AD1047" i="1" s="true"/>
  <c r="AD1034" i="1"/>
  <c r="AD1019" i="1"/>
  <c r="AC966" i="1"/>
  <c r="AD966" i="1" s="true"/>
  <c r="S966" i="1"/>
  <c r="AC710" i="1"/>
  <c r="S710" i="1"/>
  <c r="AD707" i="1"/>
  <c r="AD696" i="1"/>
  <c r="AC632" i="1"/>
  <c r="AD632" i="1" s="true"/>
  <c r="S632" i="1"/>
  <c r="AD585" i="1"/>
  <c r="AD550" i="1"/>
  <c r="AD523" i="1"/>
  <c r="S465" i="1"/>
  <c r="AC465" i="1"/>
  <c r="AD465" i="1" s="true"/>
  <c r="S461" i="1"/>
  <c r="AC461" i="1"/>
  <c r="AD364" i="1"/>
  <c r="AC251" i="1"/>
  <c r="AD251" i="1" s="true"/>
  <c r="S251" i="1"/>
  <c r="S198" i="1"/>
  <c r="AC198" i="1"/>
  <c r="AD198" i="1" s="true"/>
  <c r="AC131" i="1"/>
  <c r="AD131" i="1" s="true"/>
  <c r="S131" i="1"/>
  <c r="S62" i="1"/>
  <c r="AC62" i="1"/>
  <c r="AD62" i="1" s="true"/>
  <c r="AC1294" i="1"/>
  <c r="AD1294" i="1" s="true"/>
  <c r="S1294" i="1"/>
  <c r="AD1195" i="1"/>
  <c r="S1162" i="1"/>
  <c r="AD1154" i="1"/>
  <c r="S1143" i="1"/>
  <c r="S1123" i="1"/>
  <c r="S1108" i="1"/>
  <c r="AD1044" i="1"/>
  <c r="S1029" i="1"/>
  <c r="AC1029" i="1"/>
  <c r="AD1029" i="1" s="true"/>
  <c r="S1026" i="1"/>
  <c r="AD1007" i="1"/>
  <c r="S943" i="1"/>
  <c r="AC924" i="1"/>
  <c r="AD924" i="1" s="true"/>
  <c r="S924" i="1"/>
  <c r="AD855" i="1"/>
  <c r="AC777" i="1"/>
  <c r="AD777" i="1" s="true"/>
  <c r="S777" i="1"/>
  <c r="AD765" i="1"/>
  <c r="AD733" i="1"/>
  <c r="AD671" i="1"/>
  <c r="S644" i="1"/>
  <c r="AD600" i="1"/>
  <c r="AC590" i="1"/>
  <c r="AD590" i="1" s="true"/>
  <c r="S590" i="1"/>
  <c r="AD569" i="1"/>
  <c r="AC518" i="1"/>
  <c r="AD518" i="1" s="true"/>
  <c r="S518" i="1"/>
  <c r="AD485" i="1"/>
  <c r="S483" i="1"/>
  <c r="AD478" i="1"/>
  <c r="AD471" i="1"/>
  <c r="AD463" i="1"/>
  <c r="S408" i="1"/>
  <c r="AC408" i="1"/>
  <c r="AD408" i="1" s="true"/>
  <c r="S396" i="1"/>
  <c r="S390" i="1"/>
  <c r="AC390" i="1"/>
  <c r="AD390" i="1" s="true"/>
  <c r="AC382" i="1"/>
  <c r="AD382" i="1" s="true"/>
  <c r="S382" i="1"/>
  <c r="S343" i="1"/>
  <c r="S334" i="1"/>
  <c r="AC300" i="1"/>
  <c r="AD300" i="1" s="true"/>
  <c r="S300" i="1"/>
  <c r="AD277" i="1"/>
  <c r="S273" i="1"/>
  <c r="AC273" i="1"/>
  <c r="AD273" i="1" s="true"/>
  <c r="S230" i="1"/>
  <c r="AC230" i="1"/>
  <c r="AD230" i="1" s="true"/>
  <c r="S227" i="1"/>
  <c r="S201" i="1"/>
  <c r="AD138" i="1"/>
  <c r="S116" i="1"/>
  <c r="AC116" i="1"/>
  <c r="AD116" i="1" s="true"/>
  <c r="S1112" i="1"/>
  <c r="AC1109" i="1"/>
  <c r="AD1109" i="1" s="true"/>
  <c r="S1109" i="1"/>
  <c r="S1087" i="1"/>
  <c r="S1077" i="1"/>
  <c r="S1067" i="1"/>
  <c r="AC1067" i="1"/>
  <c r="AD1067" i="1" s="true"/>
  <c r="AD1036" i="1"/>
  <c r="S1034" i="1"/>
  <c r="S1019" i="1"/>
  <c r="AD984" i="1"/>
  <c r="AD880" i="1"/>
  <c r="AC833" i="1"/>
  <c r="AD833" i="1" s="true"/>
  <c r="S833" i="1"/>
  <c r="AD790" i="1"/>
  <c r="AD747" i="1"/>
  <c r="AD739" i="1"/>
  <c r="S707" i="1"/>
  <c r="AD667" i="1"/>
  <c r="S614" i="1"/>
  <c r="S550" i="1"/>
  <c r="S523" i="1"/>
  <c r="AD415" i="1"/>
  <c r="AD411" i="1"/>
  <c r="S364" i="1"/>
  <c r="AD267" i="1"/>
  <c r="AC204" i="1"/>
  <c r="AD204" i="1" s="true"/>
  <c r="S204" i="1"/>
  <c r="AD197" i="1"/>
  <c r="S113" i="1"/>
  <c r="S195" i="1"/>
  <c r="AC195" i="1"/>
  <c r="AD170" i="1"/>
  <c r="S67" i="1"/>
  <c r="AC67" i="1"/>
  <c r="AD67" i="1" s="true"/>
  <c r="S40" i="1"/>
  <c r="AC40" i="1"/>
  <c r="AD40" i="1" s="true"/>
  <c r="S92" i="1"/>
  <c r="AC92" i="1"/>
  <c r="AD92" i="1" s="true"/>
  <c r="AD41" i="1"/>
  <c r="AD614" i="1"/>
  <c r="AD609" i="1"/>
  <c r="AD584" i="1"/>
  <c r="S570" i="1"/>
  <c r="AC570" i="1"/>
  <c r="AD570" i="1" s="true"/>
  <c r="AD567" i="1"/>
  <c r="AD549" i="1"/>
  <c r="AD499" i="1"/>
  <c r="AD422" i="1"/>
  <c r="AD378" i="1"/>
  <c r="AD285" i="1"/>
  <c r="AD235" i="1"/>
  <c r="AD213" i="1"/>
  <c r="AD200" i="1"/>
  <c r="S199" i="1"/>
  <c r="S164" i="1"/>
  <c r="S160" i="1"/>
  <c r="S127" i="1"/>
  <c r="S101" i="1"/>
  <c r="AD77" i="1"/>
  <c r="S29" i="1"/>
  <c r="AC29" i="1"/>
  <c r="AD648" i="1"/>
  <c r="AD510" i="1"/>
  <c r="S437" i="1"/>
  <c r="AC437" i="1"/>
  <c r="AD437" i="1" s="true"/>
  <c r="AD391" i="1"/>
  <c r="AD338" i="1"/>
  <c r="S304" i="1"/>
  <c r="AC304" i="1"/>
  <c r="AD304" i="1" s="true"/>
  <c r="AD299" i="1"/>
  <c r="S106" i="1"/>
  <c r="AC106" i="1"/>
  <c r="AD106" i="1" s="true"/>
  <c r="AD529" i="1"/>
  <c r="AD467" i="1"/>
  <c r="AD439" i="1"/>
  <c r="AC329" i="1"/>
  <c r="AD329" i="1" s="true"/>
  <c r="S329" i="1"/>
  <c r="AD298" i="1"/>
  <c r="AD245" i="1"/>
  <c r="AD208" i="1"/>
  <c r="AD205" i="1"/>
  <c r="AC148" i="1"/>
  <c r="AD148" i="1" s="true"/>
  <c r="S148" i="1"/>
  <c r="S109" i="1"/>
  <c r="AC109" i="1"/>
  <c r="AC24" i="1"/>
  <c r="S24" i="1"/>
  <c r="AD1358" i="1"/>
  <c r="AD1027" i="1"/>
  <c r="AC899" i="1"/>
  <c r="AD899" i="1" s="true"/>
  <c r="S899" i="1"/>
  <c r="S853" i="1"/>
  <c r="AC853" i="1"/>
  <c r="AD853" i="1" s="true"/>
  <c r="AD843" i="1"/>
  <c r="S713" i="1"/>
  <c r="AC713" i="1"/>
  <c r="AD713" i="1" s="true"/>
  <c r="S639" i="1"/>
  <c r="AD618" i="1"/>
  <c r="S611" i="1"/>
  <c r="AD571" i="1"/>
  <c r="S560" i="1"/>
  <c r="AC542" i="1"/>
  <c r="AD542" i="1" s="true"/>
  <c r="S542" i="1"/>
  <c r="AD451" i="1"/>
  <c r="AD438" i="1"/>
  <c r="AC428" i="1"/>
  <c r="S428" i="1"/>
  <c r="AD384" i="1"/>
  <c r="AD376" i="1"/>
  <c r="AD339" i="1"/>
  <c r="S338" i="1"/>
  <c r="S322" i="1"/>
  <c r="S291" i="1"/>
  <c r="AD242" i="1"/>
  <c r="S241" i="1"/>
  <c r="AC176" i="1"/>
  <c r="AD176" i="1" s="true"/>
  <c r="AC88" i="1"/>
  <c r="AD88" i="1" s="true"/>
  <c r="S4" i="1"/>
  <c r="AD80" i="1"/>
  <c r="AC45" i="1"/>
  <c r="S45" i="1"/>
  <c r="AC20" i="1"/>
  <c r="AD20" i="1" s="true"/>
  <c r="AD15" i="1"/>
  <c r="AD31" i="1"/>
  <c r="AD760" i="1"/>
  <c r="AD591" i="1"/>
  <c r="AD354" i="1"/>
  <c r="AD330" i="1"/>
  <c r="AD173" i="1"/>
  <c r="AD108" i="1"/>
  <c r="AC102" i="1"/>
  <c r="AD102" i="1" s="true"/>
  <c r="AD97" i="1"/>
  <c r="AC78" i="1"/>
  <c r="AD78" i="1" s="true"/>
  <c r="S78" i="1"/>
  <c r="S28" i="1"/>
  <c r="AD916" i="1"/>
  <c r="AD712" i="1"/>
  <c r="AD700" i="1"/>
  <c r="AD559" i="1"/>
  <c r="AD538" i="1"/>
  <c r="S462" i="1"/>
  <c r="AC462" i="1"/>
  <c r="AD462" i="1" s="true"/>
  <c r="AC412" i="1"/>
  <c r="S412" i="1"/>
  <c r="AC312" i="1"/>
  <c r="AD312" i="1" s="true"/>
  <c r="S312" i="1"/>
  <c r="AD310" i="1"/>
  <c r="AD293" i="1"/>
  <c r="AD239" i="1"/>
  <c r="AD185" i="1"/>
  <c r="AC132" i="1"/>
  <c r="S132" i="1"/>
  <c r="AD36" i="1"/>
  <c r="AD607" i="1"/>
  <c r="AD476" i="1"/>
  <c r="AD410" i="1"/>
  <c r="AD394" i="1"/>
  <c r="AD303" i="1"/>
  <c r="AD79" i="1"/>
  <c r="AD3845" i="1"/>
  <c r="AD3818" i="1"/>
  <c r="AD3880" i="1"/>
  <c r="AD3872" i="1"/>
  <c r="AD3852" i="1"/>
  <c r="AD3826" i="1"/>
  <c r="AD3816" i="1"/>
  <c r="AD3881" i="1"/>
  <c r="AD3861" i="1"/>
  <c r="AD3802" i="1"/>
  <c r="AD3781" i="1"/>
  <c r="AD3036" i="1"/>
  <c r="S3869" i="1"/>
  <c r="S3824" i="1"/>
  <c r="S3762" i="1"/>
  <c r="S3705" i="1"/>
  <c r="AC3694" i="1"/>
  <c r="AD3694" i="1" s="true"/>
  <c r="S3694" i="1"/>
  <c r="S3690" i="1"/>
  <c r="S3609" i="1"/>
  <c r="AC3598" i="1"/>
  <c r="AD3598" i="1" s="true"/>
  <c r="S3598" i="1"/>
  <c r="S3594" i="1"/>
  <c r="AC3538" i="1"/>
  <c r="AD3538" i="1" s="true"/>
  <c r="S3538" i="1"/>
  <c r="AC3487" i="1"/>
  <c r="AD3487" i="1" s="true"/>
  <c r="S3487" i="1"/>
  <c r="AC3367" i="1"/>
  <c r="AD3367" i="1" s="true"/>
  <c r="S3367" i="1"/>
  <c r="AD3669" i="1"/>
  <c r="AD3621" i="1"/>
  <c r="S3568" i="1"/>
  <c r="AD3501" i="1"/>
  <c r="S3424" i="1"/>
  <c r="AD3381" i="1"/>
  <c r="S3328" i="1"/>
  <c r="AC2859" i="1"/>
  <c r="AD2859" i="1" s="true"/>
  <c r="S2859" i="1"/>
  <c r="AC2815" i="1"/>
  <c r="AD2815" i="1" s="true"/>
  <c r="S2815" i="1"/>
  <c r="S2806" i="1"/>
  <c r="AC2759" i="1"/>
  <c r="AD2759" i="1" s="true"/>
  <c r="S2759" i="1"/>
  <c r="AC2729" i="1"/>
  <c r="AD2729" i="1" s="true"/>
  <c r="S2729" i="1"/>
  <c r="S2725" i="1"/>
  <c r="AC2725" i="1"/>
  <c r="AD2725" i="1" s="true"/>
  <c r="AC2722" i="1"/>
  <c r="AD2722" i="1" s="true"/>
  <c r="S2722" i="1"/>
  <c r="AC2685" i="1"/>
  <c r="AD2685" i="1" s="true"/>
  <c r="S2685" i="1"/>
  <c r="AC2662" i="1"/>
  <c r="AD2662" i="1" s="true"/>
  <c r="S2662" i="1"/>
  <c r="S2545" i="1"/>
  <c r="AC2545" i="1"/>
  <c r="AD2545" i="1" s="true"/>
  <c r="S2401" i="1"/>
  <c r="AC2305" i="1"/>
  <c r="AD2305" i="1" s="true"/>
  <c r="S2305" i="1"/>
  <c r="S2269" i="1"/>
  <c r="AC2119" i="1"/>
  <c r="AD2119" i="1" s="true"/>
  <c r="S2119" i="1"/>
  <c r="S2052" i="1"/>
  <c r="AC2052" i="1"/>
  <c r="AD2052" i="1" s="true"/>
  <c r="S2048" i="1"/>
  <c r="AC2048" i="1"/>
  <c r="AD2048" i="1" s="true"/>
  <c r="AC1882" i="1"/>
  <c r="AD1882" i="1" s="true"/>
  <c r="S1882" i="1"/>
  <c r="S1842" i="1"/>
  <c r="AC1842" i="1"/>
  <c r="AD1842" i="1" s="true"/>
  <c r="S1707" i="1"/>
  <c r="AC670" i="1"/>
  <c r="AD670" i="1" s="true"/>
  <c r="S670" i="1"/>
  <c r="S3879" i="1"/>
  <c r="S3871" i="1"/>
  <c r="S3861" i="1"/>
  <c r="S3843" i="1"/>
  <c r="S3835" i="1"/>
  <c r="S3825" i="1"/>
  <c r="S3810" i="1"/>
  <c r="AD3789" i="1"/>
  <c r="S3775" i="1"/>
  <c r="S3763" i="1"/>
  <c r="S3751" i="1"/>
  <c r="S3739" i="1"/>
  <c r="S3728" i="1"/>
  <c r="S3701" i="1"/>
  <c r="S3691" i="1"/>
  <c r="S3680" i="1"/>
  <c r="S3653" i="1"/>
  <c r="S3643" i="1"/>
  <c r="S3632" i="1"/>
  <c r="S3605" i="1"/>
  <c r="S3595" i="1"/>
  <c r="S3584" i="1"/>
  <c r="AD3285" i="1"/>
  <c r="S3211" i="1"/>
  <c r="AC3203" i="1"/>
  <c r="AD3203" i="1" s="true"/>
  <c r="S3203" i="1"/>
  <c r="AC3159" i="1"/>
  <c r="AD3159" i="1" s="true"/>
  <c r="S3159" i="1"/>
  <c r="S3158" i="1"/>
  <c r="S3129" i="1"/>
  <c r="S3121" i="1"/>
  <c r="S3105" i="1"/>
  <c r="AD3097" i="1"/>
  <c r="S3079" i="1"/>
  <c r="AD3043" i="1"/>
  <c r="AD3019" i="1"/>
  <c r="AD2983" i="1"/>
  <c r="AD2947" i="1"/>
  <c r="S2907" i="1"/>
  <c r="S2868" i="1"/>
  <c r="AC2849" i="1"/>
  <c r="AD2849" i="1" s="true"/>
  <c r="S2849" i="1"/>
  <c r="AC2771" i="1"/>
  <c r="AD2771" i="1" s="true"/>
  <c r="S2771" i="1"/>
  <c r="S2665" i="1"/>
  <c r="AC2665" i="1"/>
  <c r="AD2665" i="1" s="true"/>
  <c r="AC2622" i="1"/>
  <c r="AD2622" i="1" s="true"/>
  <c r="S2622" i="1"/>
  <c r="AC2610" i="1"/>
  <c r="AD2610" i="1" s="true"/>
  <c r="S2610" i="1"/>
  <c r="AC2568" i="1"/>
  <c r="AD2568" i="1" s="true"/>
  <c r="S2568" i="1"/>
  <c r="AC2517" i="1"/>
  <c r="AD2517" i="1" s="true"/>
  <c r="S2517" i="1"/>
  <c r="AC2502" i="1"/>
  <c r="AD2502" i="1" s="true"/>
  <c r="S2502" i="1"/>
  <c r="AC2490" i="1"/>
  <c r="AD2490" i="1" s="true"/>
  <c r="S2490" i="1"/>
  <c r="AC2445" i="1"/>
  <c r="AD2445" i="1" s="true"/>
  <c r="S2445" i="1"/>
  <c r="S2410" i="1"/>
  <c r="AC2342" i="1"/>
  <c r="AD2342" i="1" s="true"/>
  <c r="S2342" i="1"/>
  <c r="AC2330" i="1"/>
  <c r="AD2330" i="1" s="true"/>
  <c r="S2330" i="1"/>
  <c r="S2277" i="1"/>
  <c r="AC2277" i="1"/>
  <c r="AD2277" i="1" s="true"/>
  <c r="S2056" i="1"/>
  <c r="S1929" i="1"/>
  <c r="AC1929" i="1"/>
  <c r="AD1929" i="1" s="true"/>
  <c r="S1886" i="1"/>
  <c r="S1839" i="1"/>
  <c r="S1272" i="1"/>
  <c r="AC1272" i="1"/>
  <c r="AD1272" i="1" s="true"/>
  <c r="AC1244" i="1"/>
  <c r="AD1244" i="1" s="true"/>
  <c r="S1244" i="1"/>
  <c r="S933" i="1"/>
  <c r="AC933" i="1"/>
  <c r="AD933" i="1" s="true"/>
  <c r="AC927" i="1"/>
  <c r="AD927" i="1" s="true"/>
  <c r="S927" i="1"/>
  <c r="S748" i="1"/>
  <c r="AC748" i="1"/>
  <c r="AD748" i="1" s="true"/>
  <c r="AC735" i="1"/>
  <c r="AD735" i="1" s="true"/>
  <c r="S735" i="1"/>
  <c r="S369" i="1"/>
  <c r="AC369" i="1"/>
  <c r="AD369" i="1" s="true"/>
  <c r="AC361" i="1"/>
  <c r="AD361" i="1" s="true"/>
  <c r="S361" i="1"/>
  <c r="AC358" i="1"/>
  <c r="AD358" i="1" s="true"/>
  <c r="S358" i="1"/>
  <c r="S80" i="1"/>
  <c r="AC6" i="1"/>
  <c r="AD6" i="1" s="true"/>
  <c r="S6" i="1"/>
  <c r="AC3886" i="1"/>
  <c r="AD3886" i="1" s="true"/>
  <c r="S3880" i="1"/>
  <c r="S3852" i="1"/>
  <c r="AC3850" i="1"/>
  <c r="AD3850" i="1" s="true"/>
  <c r="S3844" i="1"/>
  <c r="AC3833" i="1"/>
  <c r="AD3833" i="1" s="true"/>
  <c r="S3816" i="1"/>
  <c r="S3811" i="1"/>
  <c r="AC3808" i="1"/>
  <c r="AD3808" i="1" s="true"/>
  <c r="S3802" i="1"/>
  <c r="S3795" i="1"/>
  <c r="AC3792" i="1"/>
  <c r="AD3792" i="1" s="true"/>
  <c r="AD3740" i="1"/>
  <c r="AC3719" i="1"/>
  <c r="AD3719" i="1" s="true"/>
  <c r="S3717" i="1"/>
  <c r="AC3706" i="1"/>
  <c r="AD3706" i="1" s="true"/>
  <c r="S3706" i="1"/>
  <c r="S3702" i="1"/>
  <c r="AD3692" i="1"/>
  <c r="AC3671" i="1"/>
  <c r="AD3671" i="1" s="true"/>
  <c r="S3669" i="1"/>
  <c r="AC3658" i="1"/>
  <c r="AD3658" i="1" s="true"/>
  <c r="S3658" i="1"/>
  <c r="S3654" i="1"/>
  <c r="AD3644" i="1"/>
  <c r="AC3623" i="1"/>
  <c r="AD3623" i="1" s="true"/>
  <c r="S3621" i="1"/>
  <c r="AC3610" i="1"/>
  <c r="AD3610" i="1" s="true"/>
  <c r="S3610" i="1"/>
  <c r="S3606" i="1"/>
  <c r="AD3596" i="1"/>
  <c r="AC3575" i="1"/>
  <c r="AD3575" i="1" s="true"/>
  <c r="S3569" i="1"/>
  <c r="AD3560" i="1"/>
  <c r="AC3551" i="1"/>
  <c r="AD3551" i="1" s="true"/>
  <c r="S3545" i="1"/>
  <c r="AD3536" i="1"/>
  <c r="AC3527" i="1"/>
  <c r="AD3527" i="1" s="true"/>
  <c r="S3521" i="1"/>
  <c r="AD3512" i="1"/>
  <c r="AC3503" i="1"/>
  <c r="AD3503" i="1" s="true"/>
  <c r="S3497" i="1"/>
  <c r="AC3479" i="1"/>
  <c r="AD3479" i="1" s="true"/>
  <c r="S3473" i="1"/>
  <c r="AD3464" i="1"/>
  <c r="AC3455" i="1"/>
  <c r="AD3455" i="1" s="true"/>
  <c r="S3449" i="1"/>
  <c r="AD3440" i="1"/>
  <c r="AC3431" i="1"/>
  <c r="AD3431" i="1" s="true"/>
  <c r="S3425" i="1"/>
  <c r="AD3416" i="1"/>
  <c r="AC3407" i="1"/>
  <c r="AD3407" i="1" s="true"/>
  <c r="S3401" i="1"/>
  <c r="AC3383" i="1"/>
  <c r="AD3383" i="1" s="true"/>
  <c r="S3377" i="1"/>
  <c r="AD3368" i="1"/>
  <c r="AC3359" i="1"/>
  <c r="AD3359" i="1" s="true"/>
  <c r="S3353" i="1"/>
  <c r="AD3344" i="1"/>
  <c r="AC3335" i="1"/>
  <c r="AD3335" i="1" s="true"/>
  <c r="S3329" i="1"/>
  <c r="AD3320" i="1"/>
  <c r="AC3311" i="1"/>
  <c r="AD3311" i="1" s="true"/>
  <c r="S3305" i="1"/>
  <c r="AD3296" i="1"/>
  <c r="AD3269" i="1"/>
  <c r="S3248" i="1"/>
  <c r="S3232" i="1"/>
  <c r="S3222" i="1"/>
  <c r="AD3196" i="1"/>
  <c r="AC3194" i="1"/>
  <c r="AD3194" i="1" s="true"/>
  <c r="S3185" i="1"/>
  <c r="AC3170" i="1"/>
  <c r="AD3170" i="1" s="true"/>
  <c r="S3170" i="1"/>
  <c r="AC3157" i="1"/>
  <c r="AD3157" i="1" s="true"/>
  <c r="S3148" i="1"/>
  <c r="S3142" i="1"/>
  <c r="AC3142" i="1"/>
  <c r="AD3142" i="1" s="true"/>
  <c r="AC3116" i="1"/>
  <c r="AD3116" i="1" s="true"/>
  <c r="S3116" i="1"/>
  <c r="AD3053" i="1"/>
  <c r="AD2993" i="1"/>
  <c r="AD2957" i="1"/>
  <c r="AC2935" i="1"/>
  <c r="AD2935" i="1" s="true"/>
  <c r="S2935" i="1"/>
  <c r="AC2919" i="1"/>
  <c r="AD2919" i="1" s="true"/>
  <c r="S2919" i="1"/>
  <c r="AC2875" i="1"/>
  <c r="AD2875" i="1" s="true"/>
  <c r="AC2870" i="1"/>
  <c r="AD2870" i="1" s="true"/>
  <c r="AC2847" i="1"/>
  <c r="AD2847" i="1" s="true"/>
  <c r="AD2832" i="1"/>
  <c r="S2831" i="1"/>
  <c r="S2811" i="1"/>
  <c r="AC2807" i="1"/>
  <c r="AD2807" i="1" s="true"/>
  <c r="S2807" i="1"/>
  <c r="AC2754" i="1"/>
  <c r="AD2754" i="1" s="true"/>
  <c r="AC2718" i="1"/>
  <c r="AD2718" i="1" s="true"/>
  <c r="S2718" i="1"/>
  <c r="AC2688" i="1"/>
  <c r="AD2688" i="1" s="true"/>
  <c r="S2688" i="1"/>
  <c r="AC2637" i="1"/>
  <c r="AD2637" i="1" s="true"/>
  <c r="S2637" i="1"/>
  <c r="AD2635" i="1"/>
  <c r="AD2620" i="1"/>
  <c r="AC2614" i="1"/>
  <c r="AD2614" i="1" s="true"/>
  <c r="S2614" i="1"/>
  <c r="AD2500" i="1"/>
  <c r="AC2494" i="1"/>
  <c r="AD2494" i="1" s="true"/>
  <c r="S2494" i="1"/>
  <c r="AC2448" i="1"/>
  <c r="AD2448" i="1" s="true"/>
  <c r="S2448" i="1"/>
  <c r="AD2422" i="1"/>
  <c r="AD2369" i="1"/>
  <c r="AD2159" i="1"/>
  <c r="AC2128" i="1"/>
  <c r="AD2128" i="1" s="true"/>
  <c r="S2128" i="1"/>
  <c r="AC2046" i="1"/>
  <c r="AD2046" i="1" s="true"/>
  <c r="S2046" i="1"/>
  <c r="AD1953" i="1"/>
  <c r="S1918" i="1"/>
  <c r="AC1918" i="1"/>
  <c r="AD1918" i="1" s="true"/>
  <c r="S1902" i="1"/>
  <c r="AC1876" i="1"/>
  <c r="AD1876" i="1" s="true"/>
  <c r="S1876" i="1"/>
  <c r="AC1251" i="1"/>
  <c r="AD1251" i="1" s="true"/>
  <c r="S1251" i="1"/>
  <c r="S1210" i="1"/>
  <c r="AC1210" i="1"/>
  <c r="AD1210" i="1" s="true"/>
  <c r="AC3231" i="1"/>
  <c r="AD3231" i="1" s="true"/>
  <c r="S3231" i="1"/>
  <c r="AC3059" i="1"/>
  <c r="AD3059" i="1" s="true"/>
  <c r="S3059" i="1"/>
  <c r="S2962" i="1"/>
  <c r="AC2962" i="1"/>
  <c r="AD2962" i="1" s="true"/>
  <c r="AC2794" i="1"/>
  <c r="AD2794" i="1" s="true"/>
  <c r="S2794" i="1"/>
  <c r="AC2613" i="1"/>
  <c r="AD2613" i="1" s="true"/>
  <c r="S2613" i="1"/>
  <c r="AC2590" i="1"/>
  <c r="AD2590" i="1" s="true"/>
  <c r="S2590" i="1"/>
  <c r="AC2478" i="1"/>
  <c r="AD2478" i="1" s="true"/>
  <c r="S2478" i="1"/>
  <c r="AC1692" i="1"/>
  <c r="AD1692" i="1" s="true"/>
  <c r="S1692" i="1"/>
  <c r="AC180" i="1"/>
  <c r="AD180" i="1" s="true"/>
  <c r="S180" i="1"/>
  <c r="AC3242" i="1"/>
  <c r="AD3242" i="1" s="true"/>
  <c r="S3242" i="1"/>
  <c r="AC2885" i="1"/>
  <c r="AD2885" i="1" s="true"/>
  <c r="S2885" i="1"/>
  <c r="AC2717" i="1"/>
  <c r="AD2717" i="1" s="true"/>
  <c r="S2717" i="1"/>
  <c r="S3801" i="1"/>
  <c r="S3750" i="1"/>
  <c r="AD3680" i="1"/>
  <c r="AC3646" i="1"/>
  <c r="AD3646" i="1" s="true"/>
  <c r="S3646" i="1"/>
  <c r="AC3511" i="1"/>
  <c r="AD3511" i="1" s="true"/>
  <c r="S3511" i="1"/>
  <c r="AC3463" i="1"/>
  <c r="AD3463" i="1" s="true"/>
  <c r="S3463" i="1"/>
  <c r="AC3343" i="1"/>
  <c r="AD3343" i="1" s="true"/>
  <c r="S3343" i="1"/>
  <c r="AC3298" i="1"/>
  <c r="AD3298" i="1" s="true"/>
  <c r="S3298" i="1"/>
  <c r="AC3239" i="1"/>
  <c r="AD3239" i="1" s="true"/>
  <c r="S3239" i="1"/>
  <c r="S2867" i="1"/>
  <c r="AC2496" i="1"/>
  <c r="AD2496" i="1" s="true"/>
  <c r="S2496" i="1"/>
  <c r="AC2110" i="1"/>
  <c r="AD2110" i="1" s="true"/>
  <c r="S2110" i="1"/>
  <c r="S2031" i="1"/>
  <c r="AC2031" i="1"/>
  <c r="AD2031" i="1" s="true"/>
  <c r="AC481" i="1"/>
  <c r="AD481" i="1" s="true"/>
  <c r="S481" i="1"/>
  <c r="S3870" i="1"/>
  <c r="S3834" i="1"/>
  <c r="S3604" i="1"/>
  <c r="AD3525" i="1"/>
  <c r="S3520" i="1"/>
  <c r="AD3477" i="1"/>
  <c r="S3472" i="1"/>
  <c r="S3376" i="1"/>
  <c r="S3304" i="1"/>
  <c r="AC3206" i="1"/>
  <c r="AD3206" i="1" s="true"/>
  <c r="S3206" i="1"/>
  <c r="AC3152" i="1"/>
  <c r="AD3152" i="1" s="true"/>
  <c r="S3152" i="1"/>
  <c r="S3068" i="1"/>
  <c r="AC3842" i="1"/>
  <c r="AD3842" i="1" s="true"/>
  <c r="AC3809" i="1"/>
  <c r="AD3809" i="1" s="true"/>
  <c r="AC3774" i="1"/>
  <c r="AD3774" i="1" s="true"/>
  <c r="AC3766" i="1"/>
  <c r="AD3766" i="1" s="true"/>
  <c r="AC3754" i="1"/>
  <c r="AD3754" i="1" s="true"/>
  <c r="AC3642" i="1"/>
  <c r="AD3642" i="1" s="true"/>
  <c r="AD3139" i="1"/>
  <c r="AC3099" i="1"/>
  <c r="AD3099" i="1" s="true"/>
  <c r="S2914" i="1"/>
  <c r="AC2914" i="1"/>
  <c r="AD2914" i="1" s="true"/>
  <c r="S2497" i="1"/>
  <c r="AC2497" i="1"/>
  <c r="AD2497" i="1" s="true"/>
  <c r="AC2154" i="1"/>
  <c r="AD2154" i="1" s="true"/>
  <c r="S2154" i="1"/>
  <c r="AC1938" i="1"/>
  <c r="AD1938" i="1" s="true"/>
  <c r="S1938" i="1"/>
  <c r="AC1222" i="1"/>
  <c r="AD1222" i="1" s="true"/>
  <c r="S1222" i="1"/>
  <c r="S606" i="1"/>
  <c r="AC606" i="1"/>
  <c r="AD606" i="1" s="true"/>
  <c r="S565" i="1"/>
  <c r="AC565" i="1"/>
  <c r="AD565" i="1" s="true"/>
  <c r="AC2080" i="1"/>
  <c r="AD2080" i="1" s="true"/>
  <c r="S2080" i="1"/>
  <c r="S2061" i="1"/>
  <c r="AC2061" i="1"/>
  <c r="AD2061" i="1" s="true"/>
  <c r="S1997" i="1"/>
  <c r="AC1982" i="1"/>
  <c r="AD1982" i="1" s="true"/>
  <c r="S1982" i="1"/>
  <c r="AD1691" i="1"/>
  <c r="S1685" i="1"/>
  <c r="AC1685" i="1"/>
  <c r="AD1685" i="1" s="true"/>
  <c r="AC1679" i="1"/>
  <c r="AD1679" i="1" s="true"/>
  <c r="S1679" i="1"/>
  <c r="S1567" i="1"/>
  <c r="AC1567" i="1"/>
  <c r="AD1567" i="1" s="true"/>
  <c r="AC1396" i="1"/>
  <c r="AD1396" i="1" s="true"/>
  <c r="S1396" i="1"/>
  <c r="AC3275" i="1"/>
  <c r="AD3275" i="1" s="true"/>
  <c r="S3275" i="1"/>
  <c r="AC2851" i="1"/>
  <c r="AD2851" i="1" s="true"/>
  <c r="S2851" i="1"/>
  <c r="AC2801" i="1"/>
  <c r="AD2801" i="1" s="true"/>
  <c r="S2801" i="1"/>
  <c r="AC2466" i="1"/>
  <c r="AD2466" i="1" s="true"/>
  <c r="S2466" i="1"/>
  <c r="AC2318" i="1"/>
  <c r="AD2318" i="1" s="true"/>
  <c r="S2318" i="1"/>
  <c r="AC2255" i="1"/>
  <c r="AD2255" i="1" s="true"/>
  <c r="S2255" i="1"/>
  <c r="AC3188" i="1"/>
  <c r="AD3188" i="1" s="true"/>
  <c r="S3188" i="1"/>
  <c r="S3009" i="1"/>
  <c r="AC3009" i="1"/>
  <c r="AD3009" i="1" s="true"/>
  <c r="AC2550" i="1"/>
  <c r="AD2550" i="1" s="true"/>
  <c r="S2550" i="1"/>
  <c r="AC2215" i="1"/>
  <c r="AD2215" i="1" s="true"/>
  <c r="S2215" i="1"/>
  <c r="S3738" i="1"/>
  <c r="AD3632" i="1"/>
  <c r="AD3584" i="1"/>
  <c r="AC3535" i="1"/>
  <c r="AD3535" i="1" s="true"/>
  <c r="S3535" i="1"/>
  <c r="AC3466" i="1"/>
  <c r="AD3466" i="1" s="true"/>
  <c r="S3466" i="1"/>
  <c r="AC3439" i="1"/>
  <c r="AD3439" i="1" s="true"/>
  <c r="S3439" i="1"/>
  <c r="AC3415" i="1"/>
  <c r="AD3415" i="1" s="true"/>
  <c r="S3415" i="1"/>
  <c r="AC3370" i="1"/>
  <c r="AD3370" i="1" s="true"/>
  <c r="S3370" i="1"/>
  <c r="AC3322" i="1"/>
  <c r="AD3322" i="1" s="true"/>
  <c r="S3322" i="1"/>
  <c r="AC3295" i="1"/>
  <c r="AD3295" i="1" s="true"/>
  <c r="S3295" i="1"/>
  <c r="S3247" i="1"/>
  <c r="S3141" i="1"/>
  <c r="AD3133" i="1"/>
  <c r="AC2970" i="1"/>
  <c r="AD2970" i="1" s="true"/>
  <c r="S2970" i="1"/>
  <c r="S2710" i="1"/>
  <c r="AC2658" i="1"/>
  <c r="AD2658" i="1" s="true"/>
  <c r="S2658" i="1"/>
  <c r="S2025" i="1"/>
  <c r="AC2025" i="1"/>
  <c r="AD2025" i="1" s="true"/>
  <c r="AC275" i="1"/>
  <c r="AD275" i="1" s="true"/>
  <c r="S275" i="1"/>
  <c r="S3652" i="1"/>
  <c r="AD3549" i="1"/>
  <c r="S3544" i="1"/>
  <c r="S3496" i="1"/>
  <c r="AD3453" i="1"/>
  <c r="S3448" i="1"/>
  <c r="AD3429" i="1"/>
  <c r="AD3405" i="1"/>
  <c r="S3400" i="1"/>
  <c r="S3258" i="1"/>
  <c r="S3221" i="1"/>
  <c r="AC3014" i="1"/>
  <c r="AD3014" i="1" s="true"/>
  <c r="S3014" i="1"/>
  <c r="S2992" i="1"/>
  <c r="S2934" i="1"/>
  <c r="S3106" i="1"/>
  <c r="AC3106" i="1"/>
  <c r="AD3106" i="1" s="true"/>
  <c r="S2997" i="1"/>
  <c r="AC2997" i="1"/>
  <c r="AD2997" i="1" s="true"/>
  <c r="S2961" i="1"/>
  <c r="AC2961" i="1"/>
  <c r="AD2961" i="1" s="true"/>
  <c r="AC2813" i="1"/>
  <c r="AD2813" i="1" s="true"/>
  <c r="S2813" i="1"/>
  <c r="AC2640" i="1"/>
  <c r="AD2640" i="1" s="true"/>
  <c r="S2640" i="1"/>
  <c r="AC2566" i="1"/>
  <c r="AD2566" i="1" s="true"/>
  <c r="S2566" i="1"/>
  <c r="S2425" i="1"/>
  <c r="AC2425" i="1"/>
  <c r="AD2425" i="1" s="true"/>
  <c r="AC2290" i="1"/>
  <c r="AD2290" i="1" s="true"/>
  <c r="S2290" i="1"/>
  <c r="AC2254" i="1"/>
  <c r="AD2254" i="1" s="true"/>
  <c r="S2254" i="1"/>
  <c r="AC2143" i="1"/>
  <c r="AD2143" i="1" s="true"/>
  <c r="S2143" i="1"/>
  <c r="S1818" i="1"/>
  <c r="AC1818" i="1"/>
  <c r="AD1818" i="1" s="true"/>
  <c r="AC1216" i="1"/>
  <c r="AD1216" i="1" s="true"/>
  <c r="S1216" i="1"/>
  <c r="AC3683" i="1"/>
  <c r="AD3683" i="1" s="true"/>
  <c r="AC3670" i="1"/>
  <c r="AD3670" i="1" s="true"/>
  <c r="S3670" i="1"/>
  <c r="AD3656" i="1"/>
  <c r="AC3587" i="1"/>
  <c r="AD3587" i="1" s="true"/>
  <c r="AC3574" i="1"/>
  <c r="AD3574" i="1" s="true"/>
  <c r="S3574" i="1"/>
  <c r="AC3550" i="1"/>
  <c r="AD3550" i="1" s="true"/>
  <c r="S3550" i="1"/>
  <c r="AC3523" i="1"/>
  <c r="AD3523" i="1" s="true"/>
  <c r="S3523" i="1"/>
  <c r="AC3502" i="1"/>
  <c r="AD3502" i="1" s="true"/>
  <c r="S3502" i="1"/>
  <c r="AC3451" i="1"/>
  <c r="AD3451" i="1" s="true"/>
  <c r="S3451" i="1"/>
  <c r="AC3430" i="1"/>
  <c r="AD3430" i="1" s="true"/>
  <c r="S3430" i="1"/>
  <c r="AC3406" i="1"/>
  <c r="AD3406" i="1" s="true"/>
  <c r="S3406" i="1"/>
  <c r="AC3379" i="1"/>
  <c r="AD3379" i="1" s="true"/>
  <c r="S3379" i="1"/>
  <c r="AC3358" i="1"/>
  <c r="AD3358" i="1" s="true"/>
  <c r="S3358" i="1"/>
  <c r="AC3334" i="1"/>
  <c r="AD3334" i="1" s="true"/>
  <c r="S3334" i="1"/>
  <c r="AC3251" i="1"/>
  <c r="AD3251" i="1" s="true"/>
  <c r="S3249" i="1"/>
  <c r="AD3241" i="1"/>
  <c r="AD3213" i="1"/>
  <c r="AC3198" i="1"/>
  <c r="AD3198" i="1" s="true"/>
  <c r="AC3131" i="1"/>
  <c r="AD3131" i="1" s="true"/>
  <c r="S3131" i="1"/>
  <c r="AD3103" i="1"/>
  <c r="AC3063" i="1"/>
  <c r="AD3063" i="1" s="true"/>
  <c r="S3057" i="1"/>
  <c r="S3049" i="1"/>
  <c r="AD3020" i="1"/>
  <c r="S2989" i="1"/>
  <c r="S2953" i="1"/>
  <c r="AC2896" i="1"/>
  <c r="AD2896" i="1" s="true"/>
  <c r="S2896" i="1"/>
  <c r="S2895" i="1"/>
  <c r="AC2514" i="1"/>
  <c r="AD2514" i="1" s="true"/>
  <c r="S2514" i="1"/>
  <c r="AC2469" i="1"/>
  <c r="AD2469" i="1" s="true"/>
  <c r="S2469" i="1"/>
  <c r="AC2454" i="1"/>
  <c r="AD2454" i="1" s="true"/>
  <c r="S2454" i="1"/>
  <c r="S2392" i="1"/>
  <c r="AC2392" i="1"/>
  <c r="AD2392" i="1" s="true"/>
  <c r="AC2365" i="1"/>
  <c r="AD2365" i="1" s="true"/>
  <c r="S2365" i="1"/>
  <c r="AC2163" i="1"/>
  <c r="AD2163" i="1" s="true"/>
  <c r="S2163" i="1"/>
  <c r="AC2102" i="1"/>
  <c r="AD2102" i="1" s="true"/>
  <c r="S2102" i="1"/>
  <c r="AC3780" i="1"/>
  <c r="AD3780" i="1" s="true"/>
  <c r="AC3767" i="1"/>
  <c r="AD3767" i="1" s="true"/>
  <c r="AD3765" i="1"/>
  <c r="AC3755" i="1"/>
  <c r="AD3755" i="1" s="true"/>
  <c r="AD3753" i="1"/>
  <c r="AC3743" i="1"/>
  <c r="AD3743" i="1" s="true"/>
  <c r="AD3741" i="1"/>
  <c r="AD3693" i="1"/>
  <c r="AD3645" i="1"/>
  <c r="AD3597" i="1"/>
  <c r="AD3561" i="1"/>
  <c r="S3556" i="1"/>
  <c r="AD3537" i="1"/>
  <c r="S3532" i="1"/>
  <c r="AD3513" i="1"/>
  <c r="S3508" i="1"/>
  <c r="AD3489" i="1"/>
  <c r="S3484" i="1"/>
  <c r="AD3465" i="1"/>
  <c r="S3460" i="1"/>
  <c r="AD3441" i="1"/>
  <c r="S3436" i="1"/>
  <c r="AD3417" i="1"/>
  <c r="S3412" i="1"/>
  <c r="AD3393" i="1"/>
  <c r="S3388" i="1"/>
  <c r="S3364" i="1"/>
  <c r="AD3345" i="1"/>
  <c r="S3340" i="1"/>
  <c r="AD3321" i="1"/>
  <c r="S3316" i="1"/>
  <c r="AD3297" i="1"/>
  <c r="S3292" i="1"/>
  <c r="S3286" i="1"/>
  <c r="AC3286" i="1"/>
  <c r="AD3286" i="1" s="true"/>
  <c r="AD3272" i="1"/>
  <c r="AC3260" i="1"/>
  <c r="AD3260" i="1" s="true"/>
  <c r="S3260" i="1"/>
  <c r="AC3166" i="1"/>
  <c r="AD3166" i="1" s="true"/>
  <c r="S3160" i="1"/>
  <c r="S3150" i="1"/>
  <c r="AD3124" i="1"/>
  <c r="AC3098" i="1"/>
  <c r="AD3098" i="1" s="true"/>
  <c r="S3098" i="1"/>
  <c r="S3076" i="1"/>
  <c r="S3070" i="1"/>
  <c r="AC3070" i="1"/>
  <c r="AD3070" i="1" s="true"/>
  <c r="AC3044" i="1"/>
  <c r="AD3044" i="1" s="true"/>
  <c r="S3044" i="1"/>
  <c r="AC2912" i="1"/>
  <c r="AD2912" i="1" s="true"/>
  <c r="S2912" i="1"/>
  <c r="AD2894" i="1"/>
  <c r="AC2887" i="1"/>
  <c r="AD2887" i="1" s="true"/>
  <c r="S2887" i="1"/>
  <c r="AD2880" i="1"/>
  <c r="AC2862" i="1"/>
  <c r="AD2862" i="1" s="true"/>
  <c r="AC2853" i="1"/>
  <c r="AD2853" i="1" s="true"/>
  <c r="S2853" i="1"/>
  <c r="AC2765" i="1"/>
  <c r="AD2765" i="1" s="true"/>
  <c r="S2765" i="1"/>
  <c r="AD2744" i="1"/>
  <c r="S2742" i="1"/>
  <c r="AC2742" i="1"/>
  <c r="AD2742" i="1" s="true"/>
  <c r="S2689" i="1"/>
  <c r="AC2689" i="1"/>
  <c r="AD2689" i="1" s="true"/>
  <c r="AC2646" i="1"/>
  <c r="AD2646" i="1" s="true"/>
  <c r="S2646" i="1"/>
  <c r="AC2634" i="1"/>
  <c r="AD2634" i="1" s="true"/>
  <c r="S2634" i="1"/>
  <c r="AC2592" i="1"/>
  <c r="AD2592" i="1" s="true"/>
  <c r="S2592" i="1"/>
  <c r="AC2541" i="1"/>
  <c r="AD2541" i="1" s="true"/>
  <c r="S2541" i="1"/>
  <c r="AD2539" i="1"/>
  <c r="AD2524" i="1"/>
  <c r="AC2518" i="1"/>
  <c r="AD2518" i="1" s="true"/>
  <c r="S2518" i="1"/>
  <c r="AD2452" i="1"/>
  <c r="AC2386" i="1"/>
  <c r="AD2386" i="1" s="true"/>
  <c r="S2386" i="1"/>
  <c r="S2374" i="1"/>
  <c r="S2321" i="1"/>
  <c r="AC2321" i="1"/>
  <c r="AD2321" i="1" s="true"/>
  <c r="AD2308" i="1"/>
  <c r="AC2210" i="1"/>
  <c r="AD2210" i="1" s="true"/>
  <c r="S2210" i="1"/>
  <c r="AC2197" i="1"/>
  <c r="AD2197" i="1" s="true"/>
  <c r="S2197" i="1"/>
  <c r="AC2166" i="1"/>
  <c r="AD2166" i="1" s="true"/>
  <c r="S2166" i="1"/>
  <c r="S1957" i="1"/>
  <c r="AC1617" i="1"/>
  <c r="AD1617" i="1" s="true"/>
  <c r="S1617" i="1"/>
  <c r="AC1604" i="1"/>
  <c r="AD1604" i="1" s="true"/>
  <c r="S1604" i="1"/>
  <c r="S1102" i="1"/>
  <c r="AC1102" i="1"/>
  <c r="AD1102" i="1" s="true"/>
  <c r="S3034" i="1"/>
  <c r="AC3034" i="1"/>
  <c r="AD3034" i="1" s="true"/>
  <c r="S2998" i="1"/>
  <c r="AC2998" i="1"/>
  <c r="AD2998" i="1" s="true"/>
  <c r="S2797" i="1"/>
  <c r="AC2797" i="1"/>
  <c r="AD2797" i="1" s="true"/>
  <c r="S2713" i="1"/>
  <c r="AC2713" i="1"/>
  <c r="AD2713" i="1" s="true"/>
  <c r="AC2664" i="1"/>
  <c r="AD2664" i="1" s="true"/>
  <c r="S2664" i="1"/>
  <c r="AC2378" i="1"/>
  <c r="AD2378" i="1" s="true"/>
  <c r="S2378" i="1"/>
  <c r="AC2291" i="1"/>
  <c r="AD2291" i="1" s="true"/>
  <c r="S2291" i="1"/>
  <c r="S1793" i="1"/>
  <c r="AC1793" i="1"/>
  <c r="AD1793" i="1" s="true"/>
  <c r="S2822" i="1"/>
  <c r="AC2822" i="1"/>
  <c r="AD2822" i="1" s="true"/>
  <c r="AC2538" i="1"/>
  <c r="AD2538" i="1" s="true"/>
  <c r="S2538" i="1"/>
  <c r="AC2470" i="1"/>
  <c r="AD2470" i="1" s="true"/>
  <c r="S2470" i="1"/>
  <c r="AC2421" i="1"/>
  <c r="AD2421" i="1" s="true"/>
  <c r="S2421" i="1"/>
  <c r="S2404" i="1"/>
  <c r="AC2404" i="1"/>
  <c r="AD2404" i="1" s="true"/>
  <c r="S2352" i="1"/>
  <c r="AC2352" i="1"/>
  <c r="AD2352" i="1" s="true"/>
  <c r="AC3562" i="1"/>
  <c r="AD3562" i="1" s="true"/>
  <c r="S3562" i="1"/>
  <c r="AC3514" i="1"/>
  <c r="AD3514" i="1" s="true"/>
  <c r="S3514" i="1"/>
  <c r="AC3442" i="1"/>
  <c r="AD3442" i="1" s="true"/>
  <c r="S3442" i="1"/>
  <c r="AC3394" i="1"/>
  <c r="AD3394" i="1" s="true"/>
  <c r="S3394" i="1"/>
  <c r="AC3319" i="1"/>
  <c r="AD3319" i="1" s="true"/>
  <c r="S3319" i="1"/>
  <c r="AC3195" i="1"/>
  <c r="AD3195" i="1" s="true"/>
  <c r="S3195" i="1"/>
  <c r="AD3105" i="1"/>
  <c r="AD3079" i="1"/>
  <c r="AD2868" i="1"/>
  <c r="AC2843" i="1"/>
  <c r="AD2843" i="1" s="true"/>
  <c r="S2843" i="1"/>
  <c r="AC2670" i="1"/>
  <c r="AD2670" i="1" s="true"/>
  <c r="S2670" i="1"/>
  <c r="AC2616" i="1"/>
  <c r="AD2616" i="1" s="true"/>
  <c r="S2616" i="1"/>
  <c r="AC2565" i="1"/>
  <c r="AD2565" i="1" s="true"/>
  <c r="S2565" i="1"/>
  <c r="AC2542" i="1"/>
  <c r="AD2542" i="1" s="true"/>
  <c r="S2542" i="1"/>
  <c r="S2473" i="1"/>
  <c r="AC2473" i="1"/>
  <c r="AD2473" i="1" s="true"/>
  <c r="S2241" i="1"/>
  <c r="AC2241" i="1"/>
  <c r="AD2241" i="1" s="true"/>
  <c r="AC1926" i="1"/>
  <c r="AD1926" i="1" s="true"/>
  <c r="S1926" i="1"/>
  <c r="S1878" i="1"/>
  <c r="AC1878" i="1"/>
  <c r="AD1878" i="1" s="true"/>
  <c r="AD3717" i="1"/>
  <c r="S3700" i="1"/>
  <c r="AD3357" i="1"/>
  <c r="AD3232" i="1"/>
  <c r="S3178" i="1"/>
  <c r="AC3178" i="1"/>
  <c r="AD3178" i="1" s="true"/>
  <c r="S3052" i="1"/>
  <c r="S3028" i="1"/>
  <c r="S2956" i="1"/>
  <c r="AC2942" i="1"/>
  <c r="AD2942" i="1" s="true"/>
  <c r="S2942" i="1"/>
  <c r="AC2898" i="1"/>
  <c r="AD2898" i="1" s="true"/>
  <c r="S2898" i="1"/>
  <c r="AC3878" i="1"/>
  <c r="AD3878" i="1" s="true"/>
  <c r="AC3742" i="1"/>
  <c r="AD3742" i="1" s="true"/>
  <c r="AC3234" i="1"/>
  <c r="AD3234" i="1" s="true"/>
  <c r="AC3167" i="1"/>
  <c r="AD3167" i="1" s="true"/>
  <c r="S3167" i="1"/>
  <c r="AC3123" i="1"/>
  <c r="AD3123" i="1" s="true"/>
  <c r="S3123" i="1"/>
  <c r="AC3071" i="1"/>
  <c r="AD3071" i="1" s="true"/>
  <c r="AC2889" i="1"/>
  <c r="AD2889" i="1" s="true"/>
  <c r="S2889" i="1"/>
  <c r="AC2520" i="1"/>
  <c r="AD2520" i="1" s="true"/>
  <c r="S2520" i="1"/>
  <c r="AC2411" i="1"/>
  <c r="AD2411" i="1" s="true"/>
  <c r="S2411" i="1"/>
  <c r="AC2360" i="1"/>
  <c r="AD2360" i="1" s="true"/>
  <c r="S2360" i="1"/>
  <c r="S1906" i="1"/>
  <c r="AC1906" i="1"/>
  <c r="AD1906" i="1" s="true"/>
  <c r="AC568" i="1"/>
  <c r="AD568" i="1" s="true"/>
  <c r="S568" i="1"/>
  <c r="AC552" i="1"/>
  <c r="AD552" i="1" s="true"/>
  <c r="S552" i="1"/>
  <c r="S546" i="1"/>
  <c r="AC546" i="1"/>
  <c r="AD546" i="1" s="true"/>
  <c r="AC3851" i="1"/>
  <c r="AD3851" i="1" s="true"/>
  <c r="AC3815" i="1"/>
  <c r="AD3815" i="1" s="true"/>
  <c r="AC3779" i="1"/>
  <c r="AD3779" i="1" s="true"/>
  <c r="AC3202" i="1"/>
  <c r="AD3202" i="1" s="true"/>
  <c r="AC3080" i="1"/>
  <c r="AD3080" i="1" s="true"/>
  <c r="S3080" i="1"/>
  <c r="S3033" i="1"/>
  <c r="AC3033" i="1"/>
  <c r="AD3033" i="1" s="true"/>
  <c r="AC2694" i="1"/>
  <c r="AD2694" i="1" s="true"/>
  <c r="S2694" i="1"/>
  <c r="AC2589" i="1"/>
  <c r="AD2589" i="1" s="true"/>
  <c r="S2589" i="1"/>
  <c r="S1308" i="1"/>
  <c r="AC1308" i="1"/>
  <c r="AD1308" i="1" s="true"/>
  <c r="S3837" i="1"/>
  <c r="AD3813" i="1"/>
  <c r="AC3718" i="1"/>
  <c r="AD3718" i="1" s="true"/>
  <c r="S3718" i="1"/>
  <c r="AD3704" i="1"/>
  <c r="S3681" i="1"/>
  <c r="AC3622" i="1"/>
  <c r="AD3622" i="1" s="true"/>
  <c r="S3622" i="1"/>
  <c r="AD3608" i="1"/>
  <c r="S3585" i="1"/>
  <c r="AC3571" i="1"/>
  <c r="AD3571" i="1" s="true"/>
  <c r="S3571" i="1"/>
  <c r="AC3547" i="1"/>
  <c r="AD3547" i="1" s="true"/>
  <c r="S3547" i="1"/>
  <c r="AC3475" i="1"/>
  <c r="AD3475" i="1" s="true"/>
  <c r="S3475" i="1"/>
  <c r="AC3454" i="1"/>
  <c r="AD3454" i="1" s="true"/>
  <c r="S3454" i="1"/>
  <c r="AC3382" i="1"/>
  <c r="AD3382" i="1" s="true"/>
  <c r="S3382" i="1"/>
  <c r="AC3355" i="1"/>
  <c r="AD3355" i="1" s="true"/>
  <c r="S3355" i="1"/>
  <c r="AC3331" i="1"/>
  <c r="AD3331" i="1" s="true"/>
  <c r="S3331" i="1"/>
  <c r="AC3307" i="1"/>
  <c r="AD3307" i="1" s="true"/>
  <c r="S3307" i="1"/>
  <c r="S3273" i="1"/>
  <c r="S3223" i="1"/>
  <c r="AD3187" i="1"/>
  <c r="AC3087" i="1"/>
  <c r="AD3087" i="1" s="true"/>
  <c r="S3087" i="1"/>
  <c r="S3086" i="1"/>
  <c r="S3025" i="1"/>
  <c r="AC2790" i="1"/>
  <c r="AD2790" i="1" s="true"/>
  <c r="S2700" i="1"/>
  <c r="AC2700" i="1"/>
  <c r="AD2700" i="1" s="true"/>
  <c r="S2569" i="1"/>
  <c r="AC2569" i="1"/>
  <c r="AD2569" i="1" s="true"/>
  <c r="AC2526" i="1"/>
  <c r="AD2526" i="1" s="true"/>
  <c r="S2526" i="1"/>
  <c r="S2431" i="1"/>
  <c r="S3884" i="1"/>
  <c r="S3848" i="1"/>
  <c r="S3813" i="1"/>
  <c r="S3777" i="1"/>
  <c r="S3715" i="1"/>
  <c r="S3704" i="1"/>
  <c r="S3667" i="1"/>
  <c r="S3656" i="1"/>
  <c r="S3619" i="1"/>
  <c r="S3608" i="1"/>
  <c r="AD3283" i="1"/>
  <c r="AC3267" i="1"/>
  <c r="AD3267" i="1" s="true"/>
  <c r="S3267" i="1"/>
  <c r="AC3243" i="1"/>
  <c r="AD3243" i="1" s="true"/>
  <c r="S3237" i="1"/>
  <c r="AC3215" i="1"/>
  <c r="AD3215" i="1" s="true"/>
  <c r="S3213" i="1"/>
  <c r="AD3205" i="1"/>
  <c r="S3187" i="1"/>
  <c r="AD3177" i="1"/>
  <c r="AC3162" i="1"/>
  <c r="AD3162" i="1" s="true"/>
  <c r="AD3151" i="1"/>
  <c r="S3103" i="1"/>
  <c r="AC3095" i="1"/>
  <c r="AD3095" i="1" s="true"/>
  <c r="S3095" i="1"/>
  <c r="AC3051" i="1"/>
  <c r="AD3051" i="1" s="true"/>
  <c r="S3051" i="1"/>
  <c r="AC3030" i="1"/>
  <c r="AD3030" i="1" s="true"/>
  <c r="S3030" i="1"/>
  <c r="AC3027" i="1"/>
  <c r="AD3027" i="1" s="true"/>
  <c r="S3027" i="1"/>
  <c r="AC3010" i="1"/>
  <c r="AD3010" i="1" s="true"/>
  <c r="AC2994" i="1"/>
  <c r="AD2994" i="1" s="true"/>
  <c r="S2994" i="1"/>
  <c r="AC2991" i="1"/>
  <c r="AD2991" i="1" s="true"/>
  <c r="S2991" i="1"/>
  <c r="AC2974" i="1"/>
  <c r="AD2974" i="1" s="true"/>
  <c r="AC2958" i="1"/>
  <c r="AD2958" i="1" s="true"/>
  <c r="S2958" i="1"/>
  <c r="AC2955" i="1"/>
  <c r="AD2955" i="1" s="true"/>
  <c r="S2955" i="1"/>
  <c r="AC2936" i="1"/>
  <c r="AD2936" i="1" s="true"/>
  <c r="S2936" i="1"/>
  <c r="AD2897" i="1"/>
  <c r="S2858" i="1"/>
  <c r="AC2858" i="1"/>
  <c r="AD2858" i="1" s="true"/>
  <c r="AD2756" i="1"/>
  <c r="AC2737" i="1"/>
  <c r="AD2737" i="1" s="true"/>
  <c r="AC2735" i="1"/>
  <c r="AD2735" i="1" s="true"/>
  <c r="S2735" i="1"/>
  <c r="AC2661" i="1"/>
  <c r="AD2661" i="1" s="true"/>
  <c r="S2661" i="1"/>
  <c r="AC2638" i="1"/>
  <c r="AD2638" i="1" s="true"/>
  <c r="S2638" i="1"/>
  <c r="S2521" i="1"/>
  <c r="AC2521" i="1"/>
  <c r="AD2521" i="1" s="true"/>
  <c r="AC2472" i="1"/>
  <c r="AD2472" i="1" s="true"/>
  <c r="S2472" i="1"/>
  <c r="S2449" i="1"/>
  <c r="AC2449" i="1"/>
  <c r="AD2449" i="1" s="true"/>
  <c r="AC2432" i="1"/>
  <c r="AD2432" i="1" s="true"/>
  <c r="S2432" i="1"/>
  <c r="S2325" i="1"/>
  <c r="AC2325" i="1"/>
  <c r="AD2325" i="1" s="true"/>
  <c r="AC2152" i="1"/>
  <c r="AD2152" i="1" s="true"/>
  <c r="S2152" i="1"/>
  <c r="AC1652" i="1"/>
  <c r="AD1652" i="1" s="true"/>
  <c r="S1652" i="1"/>
  <c r="AC1611" i="1"/>
  <c r="AD1611" i="1" s="true"/>
  <c r="S1611" i="1"/>
  <c r="AC2817" i="1"/>
  <c r="AD2817" i="1" s="true"/>
  <c r="S2817" i="1"/>
  <c r="AC2493" i="1"/>
  <c r="AD2493" i="1" s="true"/>
  <c r="S2493" i="1"/>
  <c r="S3214" i="1"/>
  <c r="AC3214" i="1"/>
  <c r="AD3214" i="1" s="true"/>
  <c r="S2973" i="1"/>
  <c r="AC2973" i="1"/>
  <c r="AD2973" i="1" s="true"/>
  <c r="S2593" i="1"/>
  <c r="AC2593" i="1"/>
  <c r="AD2593" i="1" s="true"/>
  <c r="S2356" i="1"/>
  <c r="AC2356" i="1"/>
  <c r="AD2356" i="1" s="true"/>
  <c r="S2333" i="1"/>
  <c r="AC2333" i="1"/>
  <c r="AD2333" i="1" s="true"/>
  <c r="AC2258" i="1"/>
  <c r="AD2258" i="1" s="true"/>
  <c r="S2258" i="1"/>
  <c r="S1702" i="1"/>
  <c r="AC1702" i="1"/>
  <c r="AD1702" i="1" s="true"/>
  <c r="S3860" i="1"/>
  <c r="AD3728" i="1"/>
  <c r="S3657" i="1"/>
  <c r="AC3559" i="1"/>
  <c r="AD3559" i="1" s="true"/>
  <c r="S3559" i="1"/>
  <c r="AC3490" i="1"/>
  <c r="AD3490" i="1" s="true"/>
  <c r="S3490" i="1"/>
  <c r="AC3418" i="1"/>
  <c r="AD3418" i="1" s="true"/>
  <c r="S3418" i="1"/>
  <c r="AC3391" i="1"/>
  <c r="AD3391" i="1" s="true"/>
  <c r="S3391" i="1"/>
  <c r="AC3346" i="1"/>
  <c r="AD3346" i="1" s="true"/>
  <c r="S3346" i="1"/>
  <c r="S3165" i="1"/>
  <c r="S3115" i="1"/>
  <c r="AC3006" i="1"/>
  <c r="AD3006" i="1" s="true"/>
  <c r="S3006" i="1"/>
  <c r="AC2825" i="1"/>
  <c r="AD2825" i="1" s="true"/>
  <c r="S2825" i="1"/>
  <c r="AC2747" i="1"/>
  <c r="AD2747" i="1" s="true"/>
  <c r="S2747" i="1"/>
  <c r="AC2424" i="1"/>
  <c r="AD2424" i="1" s="true"/>
  <c r="S2424" i="1"/>
  <c r="S2266" i="1"/>
  <c r="S902" i="1"/>
  <c r="AC902" i="1"/>
  <c r="AD902" i="1" s="true"/>
  <c r="AC258" i="1"/>
  <c r="AD258" i="1" s="true"/>
  <c r="S258" i="1"/>
  <c r="S3788" i="1"/>
  <c r="AD3573" i="1"/>
  <c r="S3352" i="1"/>
  <c r="AD3333" i="1"/>
  <c r="AD3309" i="1"/>
  <c r="S3284" i="1"/>
  <c r="S3268" i="1"/>
  <c r="S3184" i="1"/>
  <c r="AD3089" i="1"/>
  <c r="S3042" i="1"/>
  <c r="AC2978" i="1"/>
  <c r="AD2978" i="1" s="true"/>
  <c r="S2978" i="1"/>
  <c r="AC2901" i="1"/>
  <c r="AD2901" i="1" s="true"/>
  <c r="S2901" i="1"/>
  <c r="AC3287" i="1"/>
  <c r="AD3287" i="1" s="true"/>
  <c r="AC2823" i="1"/>
  <c r="AD2823" i="1" s="true"/>
  <c r="S2823" i="1"/>
  <c r="S2617" i="1"/>
  <c r="AC2617" i="1"/>
  <c r="AD2617" i="1" s="true"/>
  <c r="AC2574" i="1"/>
  <c r="AD2574" i="1" s="true"/>
  <c r="S2574" i="1"/>
  <c r="AC2562" i="1"/>
  <c r="AD2562" i="1" s="true"/>
  <c r="S2562" i="1"/>
  <c r="S2388" i="1"/>
  <c r="AC2388" i="1"/>
  <c r="AD2388" i="1" s="true"/>
  <c r="AC1915" i="1"/>
  <c r="AD1915" i="1" s="true"/>
  <c r="S1915" i="1"/>
  <c r="AC3134" i="1"/>
  <c r="AD3134" i="1" s="true"/>
  <c r="S3134" i="1"/>
  <c r="AC3007" i="1"/>
  <c r="AD3007" i="1" s="true"/>
  <c r="S3007" i="1"/>
  <c r="AC2971" i="1"/>
  <c r="AD2971" i="1" s="true"/>
  <c r="S2971" i="1"/>
  <c r="AC2682" i="1"/>
  <c r="AD2682" i="1" s="true"/>
  <c r="S2682" i="1"/>
  <c r="AC2414" i="1"/>
  <c r="AD2414" i="1" s="true"/>
  <c r="S2414" i="1"/>
  <c r="AC2094" i="1"/>
  <c r="AD2094" i="1" s="true"/>
  <c r="S2094" i="1"/>
  <c r="AC2057" i="1"/>
  <c r="AD2057" i="1" s="true"/>
  <c r="S2057" i="1"/>
  <c r="AC2000" i="1"/>
  <c r="AD2000" i="1" s="true"/>
  <c r="S2000" i="1"/>
  <c r="AC1410" i="1"/>
  <c r="AD1410" i="1" s="true"/>
  <c r="S1410" i="1"/>
  <c r="S3873" i="1"/>
  <c r="S3855" i="1"/>
  <c r="S3819" i="1"/>
  <c r="S3798" i="1"/>
  <c r="AD3777" i="1"/>
  <c r="AC3731" i="1"/>
  <c r="AD3731" i="1" s="true"/>
  <c r="S3729" i="1"/>
  <c r="AC3635" i="1"/>
  <c r="AD3635" i="1" s="true"/>
  <c r="S3633" i="1"/>
  <c r="AC3526" i="1"/>
  <c r="AD3526" i="1" s="true"/>
  <c r="S3526" i="1"/>
  <c r="AC3499" i="1"/>
  <c r="AD3499" i="1" s="true"/>
  <c r="S3499" i="1"/>
  <c r="AC3478" i="1"/>
  <c r="AD3478" i="1" s="true"/>
  <c r="S3478" i="1"/>
  <c r="AC3427" i="1"/>
  <c r="AD3427" i="1" s="true"/>
  <c r="S3427" i="1"/>
  <c r="AC3403" i="1"/>
  <c r="AD3403" i="1" s="true"/>
  <c r="S3403" i="1"/>
  <c r="AC3310" i="1"/>
  <c r="AD3310" i="1" s="true"/>
  <c r="S3310" i="1"/>
  <c r="AC3279" i="1"/>
  <c r="AD3279" i="1" s="true"/>
  <c r="S3265" i="1"/>
  <c r="S3139" i="1"/>
  <c r="AD2984" i="1"/>
  <c r="AD2948" i="1"/>
  <c r="AC2839" i="1"/>
  <c r="AD2839" i="1" s="true"/>
  <c r="AC2834" i="1"/>
  <c r="AD2834" i="1" s="true"/>
  <c r="AC2686" i="1"/>
  <c r="AD2686" i="1" s="true"/>
  <c r="S2686" i="1"/>
  <c r="AC2348" i="1"/>
  <c r="AD2348" i="1" s="true"/>
  <c r="S2348" i="1"/>
  <c r="AC3863" i="1"/>
  <c r="AD3863" i="1" s="true"/>
  <c r="AC3827" i="1"/>
  <c r="AD3827" i="1" s="true"/>
  <c r="AC3803" i="1"/>
  <c r="AD3803" i="1" s="true"/>
  <c r="S3800" i="1"/>
  <c r="S3765" i="1"/>
  <c r="S3753" i="1"/>
  <c r="S3741" i="1"/>
  <c r="AC3730" i="1"/>
  <c r="AD3730" i="1" s="true"/>
  <c r="S3730" i="1"/>
  <c r="AD3716" i="1"/>
  <c r="AC3695" i="1"/>
  <c r="AD3695" i="1" s="true"/>
  <c r="S3693" i="1"/>
  <c r="AC3682" i="1"/>
  <c r="AD3682" i="1" s="true"/>
  <c r="S3682" i="1"/>
  <c r="AD3668" i="1"/>
  <c r="AC3647" i="1"/>
  <c r="AD3647" i="1" s="true"/>
  <c r="S3645" i="1"/>
  <c r="AC3634" i="1"/>
  <c r="AD3634" i="1" s="true"/>
  <c r="S3634" i="1"/>
  <c r="AD3620" i="1"/>
  <c r="AC3599" i="1"/>
  <c r="AD3599" i="1" s="true"/>
  <c r="S3597" i="1"/>
  <c r="AC3586" i="1"/>
  <c r="AD3586" i="1" s="true"/>
  <c r="S3586" i="1"/>
  <c r="AD3572" i="1"/>
  <c r="AC3563" i="1"/>
  <c r="AD3563" i="1" s="true"/>
  <c r="AD3548" i="1"/>
  <c r="AC3539" i="1"/>
  <c r="AD3539" i="1" s="true"/>
  <c r="AD3524" i="1"/>
  <c r="AC3515" i="1"/>
  <c r="AD3515" i="1" s="true"/>
  <c r="AD3500" i="1"/>
  <c r="AC3491" i="1"/>
  <c r="AD3491" i="1" s="true"/>
  <c r="AD3476" i="1"/>
  <c r="AC3467" i="1"/>
  <c r="AD3467" i="1" s="true"/>
  <c r="AD3452" i="1"/>
  <c r="AC3443" i="1"/>
  <c r="AD3443" i="1" s="true"/>
  <c r="AD3428" i="1"/>
  <c r="AC3419" i="1"/>
  <c r="AD3419" i="1" s="true"/>
  <c r="AD3404" i="1"/>
  <c r="AC3395" i="1"/>
  <c r="AD3395" i="1" s="true"/>
  <c r="AD3380" i="1"/>
  <c r="AC3371" i="1"/>
  <c r="AD3371" i="1" s="true"/>
  <c r="AD3356" i="1"/>
  <c r="AC3347" i="1"/>
  <c r="AD3347" i="1" s="true"/>
  <c r="AD3332" i="1"/>
  <c r="AC3323" i="1"/>
  <c r="AD3323" i="1" s="true"/>
  <c r="AD3308" i="1"/>
  <c r="AC3299" i="1"/>
  <c r="AD3299" i="1" s="true"/>
  <c r="AC3278" i="1"/>
  <c r="AD3278" i="1" s="true"/>
  <c r="S3278" i="1"/>
  <c r="S3256" i="1"/>
  <c r="S3250" i="1"/>
  <c r="AC3250" i="1"/>
  <c r="AD3250" i="1" s="true"/>
  <c r="AD3236" i="1"/>
  <c r="AC3224" i="1"/>
  <c r="AD3224" i="1" s="true"/>
  <c r="S3224" i="1"/>
  <c r="AD3161" i="1"/>
  <c r="AC3130" i="1"/>
  <c r="AD3130" i="1" s="true"/>
  <c r="S3124" i="1"/>
  <c r="S3114" i="1"/>
  <c r="AC3062" i="1"/>
  <c r="AD3062" i="1" s="true"/>
  <c r="S3062" i="1"/>
  <c r="S3040" i="1"/>
  <c r="S3004" i="1"/>
  <c r="S2968" i="1"/>
  <c r="AC2938" i="1"/>
  <c r="AD2938" i="1" s="true"/>
  <c r="AC2930" i="1"/>
  <c r="AD2930" i="1" s="true"/>
  <c r="AC2879" i="1"/>
  <c r="AD2879" i="1" s="true"/>
  <c r="S2879" i="1"/>
  <c r="AC2861" i="1"/>
  <c r="AD2861" i="1" s="true"/>
  <c r="S2861" i="1"/>
  <c r="AC2789" i="1"/>
  <c r="AD2789" i="1" s="true"/>
  <c r="S2789" i="1"/>
  <c r="AC2770" i="1"/>
  <c r="AD2770" i="1" s="true"/>
  <c r="S2770" i="1"/>
  <c r="S2706" i="1"/>
  <c r="S2641" i="1"/>
  <c r="AC2641" i="1"/>
  <c r="AD2641" i="1" s="true"/>
  <c r="AC2598" i="1"/>
  <c r="AD2598" i="1" s="true"/>
  <c r="S2598" i="1"/>
  <c r="AC2586" i="1"/>
  <c r="AD2586" i="1" s="true"/>
  <c r="S2586" i="1"/>
  <c r="AC2544" i="1"/>
  <c r="AD2544" i="1" s="true"/>
  <c r="S2544" i="1"/>
  <c r="AC2375" i="1"/>
  <c r="AD2375" i="1" s="true"/>
  <c r="S2375" i="1"/>
  <c r="AC2329" i="1"/>
  <c r="AD2329" i="1" s="true"/>
  <c r="S2329" i="1"/>
  <c r="AD2320" i="1"/>
  <c r="AC2237" i="1"/>
  <c r="AD2237" i="1" s="true"/>
  <c r="S2237" i="1"/>
  <c r="AC1958" i="1"/>
  <c r="AD1958" i="1" s="true"/>
  <c r="S1958" i="1"/>
  <c r="AC1778" i="1"/>
  <c r="AD1778" i="1" s="true"/>
  <c r="S1778" i="1"/>
  <c r="AD1704" i="1"/>
  <c r="S1698" i="1"/>
  <c r="AC1698" i="1"/>
  <c r="AD1698" i="1" s="true"/>
  <c r="S1627" i="1"/>
  <c r="AC1582" i="1"/>
  <c r="AD1582" i="1" s="true"/>
  <c r="S1582" i="1"/>
  <c r="S1564" i="1"/>
  <c r="AC1564" i="1"/>
  <c r="AD1564" i="1" s="true"/>
  <c r="AD2924" i="1"/>
  <c r="AD2820" i="1"/>
  <c r="AD2782" i="1"/>
  <c r="AC2777" i="1"/>
  <c r="AD2777" i="1" s="true"/>
  <c r="S2777" i="1"/>
  <c r="AC2707" i="1"/>
  <c r="AD2707" i="1" s="true"/>
  <c r="S2707" i="1"/>
  <c r="AD2695" i="1"/>
  <c r="AD2446" i="1"/>
  <c r="AC2442" i="1"/>
  <c r="AD2442" i="1" s="true"/>
  <c r="S2442" i="1"/>
  <c r="AC2396" i="1"/>
  <c r="AD2396" i="1" s="true"/>
  <c r="S2396" i="1"/>
  <c r="AC2393" i="1"/>
  <c r="AD2393" i="1" s="true"/>
  <c r="S2393" i="1"/>
  <c r="AD2379" i="1"/>
  <c r="S2368" i="1"/>
  <c r="AC2368" i="1"/>
  <c r="AD2368" i="1" s="true"/>
  <c r="S2337" i="1"/>
  <c r="AC2337" i="1"/>
  <c r="AD2337" i="1" s="true"/>
  <c r="AC2270" i="1"/>
  <c r="AD2270" i="1" s="true"/>
  <c r="S2270" i="1"/>
  <c r="AC2267" i="1"/>
  <c r="AD2267" i="1" s="true"/>
  <c r="S2267" i="1"/>
  <c r="AC2074" i="1"/>
  <c r="AD2074" i="1" s="true"/>
  <c r="S2074" i="1"/>
  <c r="S2001" i="1"/>
  <c r="AC2001" i="1"/>
  <c r="AD2001" i="1" s="true"/>
  <c r="AD1952" i="1"/>
  <c r="AC1728" i="1"/>
  <c r="AD1728" i="1" s="true"/>
  <c r="S1728" i="1"/>
  <c r="S1435" i="1"/>
  <c r="AC1435" i="1"/>
  <c r="AD1435" i="1" s="true"/>
  <c r="S1312" i="1"/>
  <c r="AC1312" i="1"/>
  <c r="AD1312" i="1" s="true"/>
  <c r="AC1303" i="1"/>
  <c r="AD1303" i="1" s="true"/>
  <c r="S1303" i="1"/>
  <c r="AC1073" i="1"/>
  <c r="AD1073" i="1" s="true"/>
  <c r="S1073" i="1"/>
  <c r="AD750" i="1"/>
  <c r="S738" i="1"/>
  <c r="AC738" i="1"/>
  <c r="AD738" i="1" s="true"/>
  <c r="S731" i="1"/>
  <c r="AC731" i="1"/>
  <c r="AD731" i="1" s="true"/>
  <c r="AC717" i="1"/>
  <c r="AD717" i="1" s="true"/>
  <c r="S717" i="1"/>
  <c r="S1475" i="1"/>
  <c r="AC1475" i="1"/>
  <c r="AD1475" i="1" s="true"/>
  <c r="AC1469" i="1"/>
  <c r="AD1469" i="1" s="true"/>
  <c r="S1469" i="1"/>
  <c r="AC1366" i="1"/>
  <c r="AD1366" i="1" s="true"/>
  <c r="S1366" i="1"/>
  <c r="S1359" i="1"/>
  <c r="AC1359" i="1"/>
  <c r="AD1359" i="1" s="true"/>
  <c r="AC1306" i="1"/>
  <c r="AD1306" i="1" s="true"/>
  <c r="S1306" i="1"/>
  <c r="S1127" i="1"/>
  <c r="AC1127" i="1"/>
  <c r="AD1127" i="1" s="true"/>
  <c r="AC1049" i="1"/>
  <c r="AD1049" i="1" s="true"/>
  <c r="S1049" i="1"/>
  <c r="AC2913" i="1"/>
  <c r="AD2913" i="1" s="true"/>
  <c r="S2913" i="1"/>
  <c r="AD2869" i="1"/>
  <c r="AD2833" i="1"/>
  <c r="AC2795" i="1"/>
  <c r="AD2795" i="1" s="true"/>
  <c r="S2795" i="1"/>
  <c r="AC2723" i="1"/>
  <c r="AD2723" i="1" s="true"/>
  <c r="S2723" i="1"/>
  <c r="AD2711" i="1"/>
  <c r="AD2675" i="1"/>
  <c r="AD2672" i="1"/>
  <c r="AD2651" i="1"/>
  <c r="AD2648" i="1"/>
  <c r="AD2624" i="1"/>
  <c r="AD2600" i="1"/>
  <c r="AD2579" i="1"/>
  <c r="AD2576" i="1"/>
  <c r="AD2555" i="1"/>
  <c r="AD2552" i="1"/>
  <c r="AD2531" i="1"/>
  <c r="AD2528" i="1"/>
  <c r="AD2504" i="1"/>
  <c r="AD2483" i="1"/>
  <c r="AD2480" i="1"/>
  <c r="AD2459" i="1"/>
  <c r="AD2456" i="1"/>
  <c r="AC2294" i="1"/>
  <c r="AD2294" i="1" s="true"/>
  <c r="S2294" i="1"/>
  <c r="AC2238" i="1"/>
  <c r="AD2238" i="1" s="true"/>
  <c r="S2238" i="1"/>
  <c r="S2109" i="1"/>
  <c r="AC2109" i="1"/>
  <c r="AD2109" i="1" s="true"/>
  <c r="AC2038" i="1"/>
  <c r="AD2038" i="1" s="true"/>
  <c r="S2038" i="1"/>
  <c r="AC1751" i="1"/>
  <c r="AD1751" i="1" s="true"/>
  <c r="S1751" i="1"/>
  <c r="S1131" i="1"/>
  <c r="AC1131" i="1"/>
  <c r="AD1131" i="1" s="true"/>
  <c r="AC977" i="1"/>
  <c r="AD977" i="1" s="true"/>
  <c r="S977" i="1"/>
  <c r="AD2772" i="1"/>
  <c r="AD2758" i="1"/>
  <c r="AC2753" i="1"/>
  <c r="AD2753" i="1" s="true"/>
  <c r="S2753" i="1"/>
  <c r="AD2699" i="1"/>
  <c r="AD2696" i="1"/>
  <c r="AD2437" i="1"/>
  <c r="AD2412" i="1"/>
  <c r="S2405" i="1"/>
  <c r="AC2405" i="1"/>
  <c r="AD2405" i="1" s="true"/>
  <c r="AD2307" i="1"/>
  <c r="AD2191" i="1"/>
  <c r="AC2172" i="1"/>
  <c r="AD2172" i="1" s="true"/>
  <c r="S2172" i="1"/>
  <c r="AD2104" i="1"/>
  <c r="AC2092" i="1"/>
  <c r="AD2092" i="1" s="true"/>
  <c r="S2092" i="1"/>
  <c r="AC2089" i="1"/>
  <c r="AD2089" i="1" s="true"/>
  <c r="S2089" i="1"/>
  <c r="AD2026" i="1"/>
  <c r="AD1835" i="1"/>
  <c r="S1833" i="1"/>
  <c r="AC1833" i="1"/>
  <c r="AD1833" i="1" s="true"/>
  <c r="AC1803" i="1"/>
  <c r="AD1803" i="1" s="true"/>
  <c r="S1803" i="1"/>
  <c r="AC1785" i="1"/>
  <c r="AD1785" i="1" s="true"/>
  <c r="S1785" i="1"/>
  <c r="AD1774" i="1"/>
  <c r="S1559" i="1"/>
  <c r="AC1559" i="1"/>
  <c r="AD1559" i="1" s="true"/>
  <c r="AC1159" i="1"/>
  <c r="AD1159" i="1" s="true"/>
  <c r="S1159" i="1"/>
  <c r="S1138" i="1"/>
  <c r="AC1138" i="1"/>
  <c r="AD1138" i="1" s="true"/>
  <c r="S1135" i="1"/>
  <c r="AC1135" i="1"/>
  <c r="AD1135" i="1" s="true"/>
  <c r="AC1114" i="1"/>
  <c r="AD1114" i="1" s="true"/>
  <c r="S1114" i="1"/>
  <c r="S1084" i="1"/>
  <c r="AC1084" i="1"/>
  <c r="AD1084" i="1" s="true"/>
  <c r="S3271" i="1"/>
  <c r="S3235" i="1"/>
  <c r="S3199" i="1"/>
  <c r="S3163" i="1"/>
  <c r="S3127" i="1"/>
  <c r="S3091" i="1"/>
  <c r="S3055" i="1"/>
  <c r="AD3031" i="1"/>
  <c r="AD2995" i="1"/>
  <c r="AD2959" i="1"/>
  <c r="AC2925" i="1"/>
  <c r="AD2925" i="1" s="true"/>
  <c r="S2925" i="1"/>
  <c r="S2910" i="1"/>
  <c r="S2869" i="1"/>
  <c r="S2833" i="1"/>
  <c r="AC2802" i="1"/>
  <c r="AD2802" i="1" s="true"/>
  <c r="AC2785" i="1"/>
  <c r="AD2785" i="1" s="true"/>
  <c r="AC2783" i="1"/>
  <c r="AD2783" i="1" s="true"/>
  <c r="S2783" i="1"/>
  <c r="AC2730" i="1"/>
  <c r="AD2730" i="1" s="true"/>
  <c r="S2672" i="1"/>
  <c r="S2648" i="1"/>
  <c r="S2624" i="1"/>
  <c r="S2600" i="1"/>
  <c r="S2576" i="1"/>
  <c r="S2552" i="1"/>
  <c r="S2528" i="1"/>
  <c r="AC2385" i="1"/>
  <c r="AD2385" i="1" s="true"/>
  <c r="S2385" i="1"/>
  <c r="AC2317" i="1"/>
  <c r="AD2317" i="1" s="true"/>
  <c r="S2317" i="1"/>
  <c r="AC2303" i="1"/>
  <c r="AD2303" i="1" s="true"/>
  <c r="S2303" i="1"/>
  <c r="AC2199" i="1"/>
  <c r="AD2199" i="1" s="true"/>
  <c r="S2199" i="1"/>
  <c r="AC2196" i="1"/>
  <c r="AD2196" i="1" s="true"/>
  <c r="S2196" i="1"/>
  <c r="AC2022" i="1"/>
  <c r="AD2022" i="1" s="true"/>
  <c r="S2022" i="1"/>
  <c r="AC2019" i="1"/>
  <c r="AD2019" i="1" s="true"/>
  <c r="S2019" i="1"/>
  <c r="S1977" i="1"/>
  <c r="AC1977" i="1"/>
  <c r="AD1977" i="1" s="true"/>
  <c r="AC1830" i="1"/>
  <c r="AD1830" i="1" s="true"/>
  <c r="S1830" i="1"/>
  <c r="S1547" i="1"/>
  <c r="AC1547" i="1"/>
  <c r="AD1547" i="1" s="true"/>
  <c r="AD2760" i="1"/>
  <c r="AC2741" i="1"/>
  <c r="AD2741" i="1" s="true"/>
  <c r="S2741" i="1"/>
  <c r="AD2383" i="1"/>
  <c r="AC2376" i="1"/>
  <c r="AD2376" i="1" s="true"/>
  <c r="S2376" i="1"/>
  <c r="AC2349" i="1"/>
  <c r="AD2349" i="1" s="true"/>
  <c r="S2349" i="1"/>
  <c r="AD2319" i="1"/>
  <c r="AC2306" i="1"/>
  <c r="AD2306" i="1" s="true"/>
  <c r="S2306" i="1"/>
  <c r="AD2263" i="1"/>
  <c r="AC2247" i="1"/>
  <c r="AD2247" i="1" s="true"/>
  <c r="AC2202" i="1"/>
  <c r="AD2202" i="1" s="true"/>
  <c r="S2202" i="1"/>
  <c r="AD2194" i="1"/>
  <c r="AD2158" i="1"/>
  <c r="S2145" i="1"/>
  <c r="AC2145" i="1"/>
  <c r="AD2145" i="1" s="true"/>
  <c r="S2103" i="1"/>
  <c r="AC2103" i="1"/>
  <c r="AD2103" i="1" s="true"/>
  <c r="AD1983" i="1"/>
  <c r="AD1972" i="1"/>
  <c r="AC1959" i="1"/>
  <c r="AD1959" i="1" s="true"/>
  <c r="S1959" i="1"/>
  <c r="AD1863" i="1"/>
  <c r="S1861" i="1"/>
  <c r="AC1861" i="1"/>
  <c r="AD1861" i="1" s="true"/>
  <c r="AC1858" i="1"/>
  <c r="AD1858" i="1" s="true"/>
  <c r="S1858" i="1"/>
  <c r="AD1848" i="1"/>
  <c r="S1187" i="1"/>
  <c r="AC1187" i="1"/>
  <c r="AD1187" i="1" s="true"/>
  <c r="AC1171" i="1"/>
  <c r="AD1171" i="1" s="true"/>
  <c r="S1171" i="1"/>
  <c r="AC2697" i="1"/>
  <c r="AD2697" i="1" s="true"/>
  <c r="S2697" i="1"/>
  <c r="AC2676" i="1"/>
  <c r="AD2676" i="1" s="true"/>
  <c r="S2676" i="1"/>
  <c r="AC2673" i="1"/>
  <c r="AD2673" i="1" s="true"/>
  <c r="S2673" i="1"/>
  <c r="AC2652" i="1"/>
  <c r="AD2652" i="1" s="true"/>
  <c r="S2652" i="1"/>
  <c r="AC2649" i="1"/>
  <c r="AD2649" i="1" s="true"/>
  <c r="S2649" i="1"/>
  <c r="AC2628" i="1"/>
  <c r="AD2628" i="1" s="true"/>
  <c r="S2628" i="1"/>
  <c r="AC2625" i="1"/>
  <c r="AD2625" i="1" s="true"/>
  <c r="S2625" i="1"/>
  <c r="AC2604" i="1"/>
  <c r="AD2604" i="1" s="true"/>
  <c r="S2604" i="1"/>
  <c r="AC2601" i="1"/>
  <c r="AD2601" i="1" s="true"/>
  <c r="S2601" i="1"/>
  <c r="AC2580" i="1"/>
  <c r="AD2580" i="1" s="true"/>
  <c r="S2580" i="1"/>
  <c r="AC2577" i="1"/>
  <c r="AD2577" i="1" s="true"/>
  <c r="S2577" i="1"/>
  <c r="AC2556" i="1"/>
  <c r="AD2556" i="1" s="true"/>
  <c r="S2556" i="1"/>
  <c r="AC2553" i="1"/>
  <c r="AD2553" i="1" s="true"/>
  <c r="S2553" i="1"/>
  <c r="AC2532" i="1"/>
  <c r="AD2532" i="1" s="true"/>
  <c r="S2532" i="1"/>
  <c r="AC2529" i="1"/>
  <c r="AD2529" i="1" s="true"/>
  <c r="S2529" i="1"/>
  <c r="AC2508" i="1"/>
  <c r="AD2508" i="1" s="true"/>
  <c r="S2508" i="1"/>
  <c r="AC2505" i="1"/>
  <c r="AD2505" i="1" s="true"/>
  <c r="S2505" i="1"/>
  <c r="AC2484" i="1"/>
  <c r="AD2484" i="1" s="true"/>
  <c r="S2484" i="1"/>
  <c r="AC2481" i="1"/>
  <c r="AD2481" i="1" s="true"/>
  <c r="S2481" i="1"/>
  <c r="AC2460" i="1"/>
  <c r="AD2460" i="1" s="true"/>
  <c r="S2460" i="1"/>
  <c r="AC2457" i="1"/>
  <c r="AD2457" i="1" s="true"/>
  <c r="S2457" i="1"/>
  <c r="AC2436" i="1"/>
  <c r="AD2436" i="1" s="true"/>
  <c r="S2436" i="1"/>
  <c r="AC2433" i="1"/>
  <c r="AD2433" i="1" s="true"/>
  <c r="S2433" i="1"/>
  <c r="AD2413" i="1"/>
  <c r="AC2357" i="1"/>
  <c r="AD2357" i="1" s="true"/>
  <c r="S2357" i="1"/>
  <c r="AC2236" i="1"/>
  <c r="AD2236" i="1" s="true"/>
  <c r="S2236" i="1"/>
  <c r="AC2218" i="1"/>
  <c r="AD2218" i="1" s="true"/>
  <c r="S2218" i="1"/>
  <c r="AC2208" i="1"/>
  <c r="AD2208" i="1" s="true"/>
  <c r="S2208" i="1"/>
  <c r="AC2125" i="1"/>
  <c r="AD2125" i="1" s="true"/>
  <c r="S2125" i="1"/>
  <c r="AC2108" i="1"/>
  <c r="AD2108" i="1" s="true"/>
  <c r="S2108" i="1"/>
  <c r="AC2065" i="1"/>
  <c r="AD2065" i="1" s="true"/>
  <c r="S2065" i="1"/>
  <c r="AC2030" i="1"/>
  <c r="AD2030" i="1" s="true"/>
  <c r="S2030" i="1"/>
  <c r="AD2012" i="1"/>
  <c r="AC1962" i="1"/>
  <c r="AD1962" i="1" s="true"/>
  <c r="S1962" i="1"/>
  <c r="S1887" i="1"/>
  <c r="AC1887" i="1"/>
  <c r="AD1887" i="1" s="true"/>
  <c r="AC1840" i="1"/>
  <c r="AD1840" i="1" s="true"/>
  <c r="S1840" i="1"/>
  <c r="S1733" i="1"/>
  <c r="AC1733" i="1"/>
  <c r="AD1733" i="1" s="true"/>
  <c r="S1666" i="1"/>
  <c r="AC1666" i="1"/>
  <c r="AD1666" i="1" s="true"/>
  <c r="S1615" i="1"/>
  <c r="AC1615" i="1"/>
  <c r="AD1615" i="1" s="true"/>
  <c r="AC1482" i="1"/>
  <c r="AD1482" i="1" s="true"/>
  <c r="S1482" i="1"/>
  <c r="S1332" i="1"/>
  <c r="AC1332" i="1"/>
  <c r="AD1332" i="1" s="true"/>
  <c r="AC1317" i="1"/>
  <c r="AD1317" i="1" s="true"/>
  <c r="S1317" i="1"/>
  <c r="AD1231" i="1"/>
  <c r="AC1144" i="1"/>
  <c r="AD1144" i="1" s="true"/>
  <c r="S1144" i="1"/>
  <c r="S980" i="1"/>
  <c r="AC980" i="1"/>
  <c r="AD980" i="1" s="true"/>
  <c r="S890" i="1"/>
  <c r="AC890" i="1"/>
  <c r="AD890" i="1" s="true"/>
  <c r="AC592" i="1"/>
  <c r="AD592" i="1" s="true"/>
  <c r="S592" i="1"/>
  <c r="AC555" i="1"/>
  <c r="AD555" i="1" s="true"/>
  <c r="S555" i="1"/>
  <c r="S393" i="1"/>
  <c r="AC393" i="1"/>
  <c r="AD393" i="1" s="true"/>
  <c r="AC387" i="1"/>
  <c r="AD387" i="1" s="true"/>
  <c r="S387" i="1"/>
  <c r="AD2687" i="1"/>
  <c r="AD2663" i="1"/>
  <c r="AD2639" i="1"/>
  <c r="AD2615" i="1"/>
  <c r="AD2591" i="1"/>
  <c r="AD2567" i="1"/>
  <c r="AD2543" i="1"/>
  <c r="AD2519" i="1"/>
  <c r="AD2495" i="1"/>
  <c r="AD2471" i="1"/>
  <c r="AD2447" i="1"/>
  <c r="AD2423" i="1"/>
  <c r="AD2350" i="1"/>
  <c r="S2133" i="1"/>
  <c r="AC2133" i="1"/>
  <c r="AD2133" i="1" s="true"/>
  <c r="AD2129" i="1"/>
  <c r="S2084" i="1"/>
  <c r="AC2084" i="1"/>
  <c r="AD2084" i="1" s="true"/>
  <c r="S1744" i="1"/>
  <c r="AC1744" i="1"/>
  <c r="AD1744" i="1" s="true"/>
  <c r="AC1730" i="1"/>
  <c r="AD1730" i="1" s="true"/>
  <c r="S1730" i="1"/>
  <c r="S1708" i="1"/>
  <c r="AC1708" i="1"/>
  <c r="AD1708" i="1" s="true"/>
  <c r="S1631" i="1"/>
  <c r="AC1631" i="1"/>
  <c r="AD1631" i="1" s="true"/>
  <c r="AC1587" i="1"/>
  <c r="AD1587" i="1" s="true"/>
  <c r="S1587" i="1"/>
  <c r="AC1336" i="1"/>
  <c r="AD1336" i="1" s="true"/>
  <c r="S1336" i="1"/>
  <c r="AC1329" i="1"/>
  <c r="AD1329" i="1" s="true"/>
  <c r="S1329" i="1"/>
  <c r="AC1228" i="1"/>
  <c r="AD1228" i="1" s="true"/>
  <c r="S1228" i="1"/>
  <c r="AC1161" i="1"/>
  <c r="AD1161" i="1" s="true"/>
  <c r="S1161" i="1"/>
  <c r="S1158" i="1"/>
  <c r="AC1158" i="1"/>
  <c r="AD1158" i="1" s="true"/>
  <c r="S1060" i="1"/>
  <c r="AC1060" i="1"/>
  <c r="AD1060" i="1" s="true"/>
  <c r="S1056" i="1"/>
  <c r="AC1056" i="1"/>
  <c r="AD1056" i="1" s="true"/>
  <c r="AC985" i="1"/>
  <c r="AD985" i="1" s="true"/>
  <c r="S985" i="1"/>
  <c r="S758" i="1"/>
  <c r="AC758" i="1"/>
  <c r="AD758" i="1" s="true"/>
  <c r="AC755" i="1"/>
  <c r="AD755" i="1" s="true"/>
  <c r="S755" i="1"/>
  <c r="S617" i="1"/>
  <c r="AC617" i="1"/>
  <c r="AD617" i="1" s="true"/>
  <c r="S558" i="1"/>
  <c r="AC558" i="1"/>
  <c r="AD558" i="1" s="true"/>
  <c r="S2413" i="1"/>
  <c r="AD2403" i="1"/>
  <c r="AD2377" i="1"/>
  <c r="AC2312" i="1"/>
  <c r="AD2312" i="1" s="true"/>
  <c r="S2312" i="1"/>
  <c r="AD2201" i="1"/>
  <c r="AD2157" i="1"/>
  <c r="S2090" i="1"/>
  <c r="AC2011" i="1"/>
  <c r="AD2011" i="1" s="true"/>
  <c r="S2011" i="1"/>
  <c r="AD1922" i="1"/>
  <c r="AC1893" i="1"/>
  <c r="AD1893" i="1" s="true"/>
  <c r="S1893" i="1"/>
  <c r="S1870" i="1"/>
  <c r="AC1870" i="1"/>
  <c r="AD1870" i="1" s="true"/>
  <c r="S1767" i="1"/>
  <c r="AC1767" i="1"/>
  <c r="AD1767" i="1" s="true"/>
  <c r="AC1520" i="1"/>
  <c r="AD1520" i="1" s="true"/>
  <c r="S1520" i="1"/>
  <c r="S1517" i="1"/>
  <c r="AC1517" i="1"/>
  <c r="AD1517" i="1" s="true"/>
  <c r="AD1501" i="1"/>
  <c r="S1415" i="1"/>
  <c r="AC1415" i="1"/>
  <c r="AD1415" i="1" s="true"/>
  <c r="S1234" i="1"/>
  <c r="S1231" i="1"/>
  <c r="S1004" i="1"/>
  <c r="AC1004" i="1"/>
  <c r="AD1004" i="1" s="true"/>
  <c r="S988" i="1"/>
  <c r="AC915" i="1"/>
  <c r="AD915" i="1" s="true"/>
  <c r="S915" i="1"/>
  <c r="AC2709" i="1"/>
  <c r="AD2709" i="1" s="true"/>
  <c r="S2709" i="1"/>
  <c r="AC2324" i="1"/>
  <c r="AD2324" i="1" s="true"/>
  <c r="S2324" i="1"/>
  <c r="AC2301" i="1"/>
  <c r="AD2301" i="1" s="true"/>
  <c r="S2301" i="1"/>
  <c r="S2295" i="1"/>
  <c r="AC2295" i="1"/>
  <c r="AD2295" i="1" s="true"/>
  <c r="AC2276" i="1"/>
  <c r="AD2276" i="1" s="true"/>
  <c r="S2276" i="1"/>
  <c r="AC2225" i="1"/>
  <c r="AD2225" i="1" s="true"/>
  <c r="S2225" i="1"/>
  <c r="AC2216" i="1"/>
  <c r="AD2216" i="1" s="true"/>
  <c r="S2216" i="1"/>
  <c r="AD2203" i="1"/>
  <c r="AD2186" i="1"/>
  <c r="AC2173" i="1"/>
  <c r="AD2173" i="1" s="true"/>
  <c r="S2173" i="1"/>
  <c r="S2073" i="1"/>
  <c r="AC2073" i="1"/>
  <c r="AD2073" i="1" s="true"/>
  <c r="S1996" i="1"/>
  <c r="AD1872" i="1"/>
  <c r="S1797" i="1"/>
  <c r="AC1797" i="1"/>
  <c r="AD1797" i="1" s="true"/>
  <c r="AC1784" i="1"/>
  <c r="AD1784" i="1" s="true"/>
  <c r="S1784" i="1"/>
  <c r="S1753" i="1"/>
  <c r="AC1753" i="1"/>
  <c r="AD1753" i="1" s="true"/>
  <c r="S1737" i="1"/>
  <c r="AC1737" i="1"/>
  <c r="AD1737" i="1" s="true"/>
  <c r="AD1648" i="1"/>
  <c r="S1635" i="1"/>
  <c r="AC1635" i="1"/>
  <c r="AD1635" i="1" s="true"/>
  <c r="AD1633" i="1"/>
  <c r="AD1537" i="1"/>
  <c r="S1456" i="1"/>
  <c r="AC1456" i="1"/>
  <c r="AD1456" i="1" s="true"/>
  <c r="S1452" i="1"/>
  <c r="AC1452" i="1"/>
  <c r="AD1452" i="1" s="true"/>
  <c r="AD1442" i="1"/>
  <c r="S1380" i="1"/>
  <c r="AC1380" i="1"/>
  <c r="AD1380" i="1" s="true"/>
  <c r="S1367" i="1"/>
  <c r="AC1367" i="1"/>
  <c r="AD1367" i="1" s="true"/>
  <c r="AC1340" i="1"/>
  <c r="AD1340" i="1" s="true"/>
  <c r="S1340" i="1"/>
  <c r="S1028" i="1"/>
  <c r="AC1028" i="1"/>
  <c r="AD1028" i="1" s="true"/>
  <c r="AC2336" i="1"/>
  <c r="AD2336" i="1" s="true"/>
  <c r="S2336" i="1"/>
  <c r="AD2299" i="1"/>
  <c r="AC2265" i="1"/>
  <c r="AD2265" i="1" s="true"/>
  <c r="S2265" i="1"/>
  <c r="S2259" i="1"/>
  <c r="AC2259" i="1"/>
  <c r="AD2259" i="1" s="true"/>
  <c r="AD2230" i="1"/>
  <c r="AD2223" i="1"/>
  <c r="AC2206" i="1"/>
  <c r="AD2206" i="1" s="true"/>
  <c r="S2206" i="1"/>
  <c r="S2156" i="1"/>
  <c r="AC2156" i="1"/>
  <c r="AD2156" i="1" s="true"/>
  <c r="AD2075" i="1"/>
  <c r="AC2066" i="1"/>
  <c r="AD2066" i="1" s="true"/>
  <c r="S2066" i="1"/>
  <c r="AC2035" i="1"/>
  <c r="AD2035" i="1" s="true"/>
  <c r="S2035" i="1"/>
  <c r="AC2028" i="1"/>
  <c r="AD2028" i="1" s="true"/>
  <c r="S2028" i="1"/>
  <c r="AC2017" i="1"/>
  <c r="AD2017" i="1" s="true"/>
  <c r="S2017" i="1"/>
  <c r="S1966" i="1"/>
  <c r="AC1966" i="1"/>
  <c r="AD1966" i="1" s="true"/>
  <c r="AC1864" i="1"/>
  <c r="AD1864" i="1" s="true"/>
  <c r="S1864" i="1"/>
  <c r="AC1849" i="1"/>
  <c r="AD1849" i="1" s="true"/>
  <c r="S1849" i="1"/>
  <c r="AD1838" i="1"/>
  <c r="S1770" i="1"/>
  <c r="AC1770" i="1"/>
  <c r="AD1770" i="1" s="true"/>
  <c r="AC1671" i="1"/>
  <c r="AD1671" i="1" s="true"/>
  <c r="S1671" i="1"/>
  <c r="AD1553" i="1"/>
  <c r="S1384" i="1"/>
  <c r="AC1384" i="1"/>
  <c r="AD1384" i="1" s="true"/>
  <c r="S1282" i="1"/>
  <c r="AC1282" i="1"/>
  <c r="AD1282" i="1" s="true"/>
  <c r="S1040" i="1"/>
  <c r="AC1040" i="1"/>
  <c r="AD1040" i="1" s="true"/>
  <c r="AC851" i="1"/>
  <c r="AD851" i="1" s="true"/>
  <c r="S851" i="1"/>
  <c r="AD2245" i="1"/>
  <c r="AD2226" i="1"/>
  <c r="S2181" i="1"/>
  <c r="AC2181" i="1"/>
  <c r="AD2181" i="1" s="true"/>
  <c r="AD2164" i="1"/>
  <c r="AC2146" i="1"/>
  <c r="AD2146" i="1" s="true"/>
  <c r="S2146" i="1"/>
  <c r="AC2138" i="1"/>
  <c r="AD2138" i="1" s="true"/>
  <c r="S2138" i="1"/>
  <c r="AD2131" i="1"/>
  <c r="AD1987" i="1"/>
  <c r="AD1976" i="1"/>
  <c r="AD1960" i="1"/>
  <c r="S1865" i="1"/>
  <c r="AC1865" i="1"/>
  <c r="AD1865" i="1" s="true"/>
  <c r="AC1794" i="1"/>
  <c r="AD1794" i="1" s="true"/>
  <c r="S1794" i="1"/>
  <c r="AD1779" i="1"/>
  <c r="AD1693" i="1"/>
  <c r="S1686" i="1"/>
  <c r="AC1686" i="1"/>
  <c r="AD1686" i="1" s="true"/>
  <c r="AC1677" i="1"/>
  <c r="AD1677" i="1" s="true"/>
  <c r="S1677" i="1"/>
  <c r="AD1663" i="1"/>
  <c r="AC1628" i="1"/>
  <c r="AD1628" i="1" s="true"/>
  <c r="S1628" i="1"/>
  <c r="AD1561" i="1"/>
  <c r="AC1533" i="1"/>
  <c r="AD1533" i="1" s="true"/>
  <c r="S1533" i="1"/>
  <c r="S1491" i="1"/>
  <c r="AC1491" i="1"/>
  <c r="AD1491" i="1" s="true"/>
  <c r="S1374" i="1"/>
  <c r="AC1374" i="1"/>
  <c r="AD1374" i="1" s="true"/>
  <c r="AC1325" i="1"/>
  <c r="AD1325" i="1" s="true"/>
  <c r="S1325" i="1"/>
  <c r="AC1217" i="1"/>
  <c r="AD1217" i="1" s="true"/>
  <c r="S1217" i="1"/>
  <c r="S1080" i="1"/>
  <c r="AC1080" i="1"/>
  <c r="AD1080" i="1" s="true"/>
  <c r="AD1031" i="1"/>
  <c r="AD820" i="1"/>
  <c r="AC578" i="1"/>
  <c r="AD578" i="1" s="true"/>
  <c r="S578" i="1"/>
  <c r="AC543" i="1"/>
  <c r="AD543" i="1" s="true"/>
  <c r="S543" i="1"/>
  <c r="AD2239" i="1"/>
  <c r="AD2111" i="1"/>
  <c r="AD2047" i="1"/>
  <c r="S1869" i="1"/>
  <c r="AC1869" i="1"/>
  <c r="AD1869" i="1" s="true"/>
  <c r="S1806" i="1"/>
  <c r="AC1806" i="1"/>
  <c r="AD1806" i="1" s="true"/>
  <c r="AD1764" i="1"/>
  <c r="S1762" i="1"/>
  <c r="AC1762" i="1"/>
  <c r="AD1762" i="1" s="true"/>
  <c r="AD1667" i="1"/>
  <c r="S1560" i="1"/>
  <c r="AC1560" i="1"/>
  <c r="AD1560" i="1" s="true"/>
  <c r="AC1485" i="1"/>
  <c r="AD1485" i="1" s="true"/>
  <c r="S1485" i="1"/>
  <c r="AC1473" i="1"/>
  <c r="AD1473" i="1" s="true"/>
  <c r="S1473" i="1"/>
  <c r="AC1459" i="1"/>
  <c r="AD1459" i="1" s="true"/>
  <c r="S1459" i="1"/>
  <c r="AC1301" i="1"/>
  <c r="AD1301" i="1" s="true"/>
  <c r="S1301" i="1"/>
  <c r="AC1155" i="1"/>
  <c r="AD1155" i="1" s="true"/>
  <c r="S1155" i="1"/>
  <c r="S1111" i="1"/>
  <c r="AC1111" i="1"/>
  <c r="AD1111" i="1" s="true"/>
  <c r="AC1052" i="1"/>
  <c r="AD1052" i="1" s="true"/>
  <c r="S1052" i="1"/>
  <c r="AC1002" i="1"/>
  <c r="AD1002" i="1" s="true"/>
  <c r="S1002" i="1"/>
  <c r="AC999" i="1"/>
  <c r="AD999" i="1" s="true"/>
  <c r="S999" i="1"/>
  <c r="AC871" i="1"/>
  <c r="AD871" i="1" s="true"/>
  <c r="S871" i="1"/>
  <c r="S601" i="1"/>
  <c r="AC601" i="1"/>
  <c r="AD601" i="1" s="true"/>
  <c r="AC553" i="1"/>
  <c r="AD553" i="1" s="true"/>
  <c r="S553" i="1"/>
  <c r="AD2304" i="1"/>
  <c r="AD2293" i="1"/>
  <c r="AD2268" i="1"/>
  <c r="AD2257" i="1"/>
  <c r="AD2227" i="1"/>
  <c r="AD2165" i="1"/>
  <c r="AD2136" i="1"/>
  <c r="AC2130" i="1"/>
  <c r="AD2130" i="1" s="true"/>
  <c r="S2130" i="1"/>
  <c r="AD2082" i="1"/>
  <c r="S2037" i="1"/>
  <c r="AC2037" i="1"/>
  <c r="AD2037" i="1" s="true"/>
  <c r="AD2020" i="1"/>
  <c r="AC1998" i="1"/>
  <c r="AD1998" i="1" s="true"/>
  <c r="S1998" i="1"/>
  <c r="AD1988" i="1"/>
  <c r="AC1975" i="1"/>
  <c r="AD1975" i="1" s="true"/>
  <c r="S1975" i="1"/>
  <c r="AC1946" i="1"/>
  <c r="AD1946" i="1" s="true"/>
  <c r="S1946" i="1"/>
  <c r="S1942" i="1"/>
  <c r="AC1942" i="1"/>
  <c r="AD1942" i="1" s="true"/>
  <c r="AD1910" i="1"/>
  <c r="AD1871" i="1"/>
  <c r="AD1866" i="1"/>
  <c r="AD1824" i="1"/>
  <c r="S1722" i="1"/>
  <c r="AC1722" i="1"/>
  <c r="AD1722" i="1" s="true"/>
  <c r="AC1719" i="1"/>
  <c r="AD1719" i="1" s="true"/>
  <c r="S1719" i="1"/>
  <c r="AC1713" i="1"/>
  <c r="AD1713" i="1" s="true"/>
  <c r="S1713" i="1"/>
  <c r="AC1659" i="1"/>
  <c r="AD1659" i="1" s="true"/>
  <c r="S1659" i="1"/>
  <c r="S1656" i="1"/>
  <c r="AC1656" i="1"/>
  <c r="AD1656" i="1" s="true"/>
  <c r="AC1591" i="1"/>
  <c r="AD1591" i="1" s="true"/>
  <c r="S1591" i="1"/>
  <c r="S1512" i="1"/>
  <c r="AC1512" i="1"/>
  <c r="AD1512" i="1" s="true"/>
  <c r="AD1405" i="1"/>
  <c r="AD1345" i="1"/>
  <c r="S1255" i="1"/>
  <c r="AC1255" i="1"/>
  <c r="AD1255" i="1" s="true"/>
  <c r="AD1204" i="1"/>
  <c r="AC1180" i="1"/>
  <c r="AD1180" i="1" s="true"/>
  <c r="S1180" i="1"/>
  <c r="AD1167" i="1"/>
  <c r="AD1146" i="1"/>
  <c r="S1092" i="1"/>
  <c r="AC1092" i="1"/>
  <c r="AD1092" i="1" s="true"/>
  <c r="AD957" i="1"/>
  <c r="S907" i="1"/>
  <c r="AC907" i="1"/>
  <c r="AD907" i="1" s="true"/>
  <c r="S841" i="1"/>
  <c r="AC841" i="1"/>
  <c r="AD841" i="1" s="true"/>
  <c r="AC813" i="1"/>
  <c r="AD813" i="1" s="true"/>
  <c r="S813" i="1"/>
  <c r="S675" i="1"/>
  <c r="AC675" i="1"/>
  <c r="AD675" i="1" s="true"/>
  <c r="S2389" i="1"/>
  <c r="S2353" i="1"/>
  <c r="AC2282" i="1"/>
  <c r="AD2282" i="1" s="true"/>
  <c r="S2282" i="1"/>
  <c r="AC2246" i="1"/>
  <c r="AD2246" i="1" s="true"/>
  <c r="S2246" i="1"/>
  <c r="S2217" i="1"/>
  <c r="AC2217" i="1"/>
  <c r="AD2217" i="1" s="true"/>
  <c r="AD2200" i="1"/>
  <c r="AC2182" i="1"/>
  <c r="AD2182" i="1" s="true"/>
  <c r="S2182" i="1"/>
  <c r="AC2174" i="1"/>
  <c r="AD2174" i="1" s="true"/>
  <c r="S2174" i="1"/>
  <c r="AD2167" i="1"/>
  <c r="S2144" i="1"/>
  <c r="S2101" i="1"/>
  <c r="S2047" i="1"/>
  <c r="AD2039" i="1"/>
  <c r="AD1951" i="1"/>
  <c r="S1930" i="1"/>
  <c r="AC1930" i="1"/>
  <c r="AD1930" i="1" s="true"/>
  <c r="AD1927" i="1"/>
  <c r="AC1894" i="1"/>
  <c r="AD1894" i="1" s="true"/>
  <c r="S1894" i="1"/>
  <c r="AD1832" i="1"/>
  <c r="AC1805" i="1"/>
  <c r="AD1805" i="1" s="true"/>
  <c r="AD1761" i="1"/>
  <c r="AD1672" i="1"/>
  <c r="AC1563" i="1"/>
  <c r="AD1563" i="1" s="true"/>
  <c r="S1500" i="1"/>
  <c r="AC1500" i="1"/>
  <c r="AD1500" i="1" s="true"/>
  <c r="S1347" i="1"/>
  <c r="AC1347" i="1"/>
  <c r="AD1347" i="1" s="true"/>
  <c r="S1337" i="1"/>
  <c r="AC1337" i="1"/>
  <c r="AD1337" i="1" s="true"/>
  <c r="AC1279" i="1"/>
  <c r="AD1279" i="1" s="true"/>
  <c r="S1279" i="1"/>
  <c r="S1271" i="1"/>
  <c r="AC1271" i="1"/>
  <c r="AD1271" i="1" s="true"/>
  <c r="S1199" i="1"/>
  <c r="AC1199" i="1"/>
  <c r="AD1199" i="1" s="true"/>
  <c r="AC1173" i="1"/>
  <c r="AD1173" i="1" s="true"/>
  <c r="S1173" i="1"/>
  <c r="AC1120" i="1"/>
  <c r="AD1120" i="1" s="true"/>
  <c r="S1120" i="1"/>
  <c r="AC1013" i="1"/>
  <c r="AD1013" i="1" s="true"/>
  <c r="S1013" i="1"/>
  <c r="S917" i="1"/>
  <c r="S861" i="1"/>
  <c r="AD2219" i="1"/>
  <c r="AC2058" i="1"/>
  <c r="AD2058" i="1" s="true"/>
  <c r="S2058" i="1"/>
  <c r="S2002" i="1"/>
  <c r="AC2002" i="1"/>
  <c r="AD2002" i="1" s="true"/>
  <c r="AC1978" i="1"/>
  <c r="AD1978" i="1" s="true"/>
  <c r="S1965" i="1"/>
  <c r="AC1965" i="1"/>
  <c r="AD1965" i="1" s="true"/>
  <c r="AD1941" i="1"/>
  <c r="S1897" i="1"/>
  <c r="AC1897" i="1"/>
  <c r="AD1897" i="1" s="true"/>
  <c r="S1829" i="1"/>
  <c r="AC1829" i="1"/>
  <c r="AD1829" i="1" s="true"/>
  <c r="AD1827" i="1"/>
  <c r="AD1622" i="1"/>
  <c r="S1620" i="1"/>
  <c r="AC1620" i="1"/>
  <c r="AD1620" i="1" s="true"/>
  <c r="AD1600" i="1"/>
  <c r="S1522" i="1"/>
  <c r="AC1522" i="1"/>
  <c r="AD1522" i="1" s="true"/>
  <c r="AD1511" i="1"/>
  <c r="S1509" i="1"/>
  <c r="S1378" i="1"/>
  <c r="AC1378" i="1"/>
  <c r="AD1378" i="1" s="true"/>
  <c r="S1344" i="1"/>
  <c r="AC1344" i="1"/>
  <c r="AD1344" i="1" s="true"/>
  <c r="AC1268" i="1"/>
  <c r="AD1268" i="1" s="true"/>
  <c r="S1268" i="1"/>
  <c r="AC1196" i="1"/>
  <c r="AD1196" i="1" s="true"/>
  <c r="S1196" i="1"/>
  <c r="AC1150" i="1"/>
  <c r="AD1150" i="1" s="true"/>
  <c r="S1115" i="1"/>
  <c r="AC1115" i="1"/>
  <c r="AD1115" i="1" s="true"/>
  <c r="AD1062" i="1"/>
  <c r="AD1058" i="1"/>
  <c r="S926" i="1"/>
  <c r="S921" i="1"/>
  <c r="AC921" i="1"/>
  <c r="AD921" i="1" s="true"/>
  <c r="AC662" i="1"/>
  <c r="AD662" i="1" s="true"/>
  <c r="S662" i="1"/>
  <c r="AD1134" i="1"/>
  <c r="AC937" i="1"/>
  <c r="AD937" i="1" s="true"/>
  <c r="S937" i="1"/>
  <c r="S680" i="1"/>
  <c r="AC680" i="1"/>
  <c r="AD680" i="1" s="true"/>
  <c r="S665" i="1"/>
  <c r="AC665" i="1"/>
  <c r="AD665" i="1" s="true"/>
  <c r="AD561" i="1"/>
  <c r="AD473" i="1"/>
  <c r="AC460" i="1"/>
  <c r="AD460" i="1" s="true"/>
  <c r="S460" i="1"/>
  <c r="AC454" i="1"/>
  <c r="AD454" i="1" s="true"/>
  <c r="S454" i="1"/>
  <c r="S450" i="1"/>
  <c r="AC450" i="1"/>
  <c r="AD450" i="1" s="true"/>
  <c r="AC372" i="1"/>
  <c r="AD372" i="1" s="true"/>
  <c r="S372" i="1"/>
  <c r="AD1940" i="1"/>
  <c r="AD1904" i="1"/>
  <c r="AD1895" i="1"/>
  <c r="S1798" i="1"/>
  <c r="AC1798" i="1"/>
  <c r="AD1798" i="1" s="true"/>
  <c r="S1717" i="1"/>
  <c r="AC1717" i="1"/>
  <c r="AD1717" i="1" s="true"/>
  <c r="S1697" i="1"/>
  <c r="AC1697" i="1"/>
  <c r="AD1697" i="1" s="true"/>
  <c r="AD1657" i="1"/>
  <c r="S1636" i="1"/>
  <c r="AC1636" i="1"/>
  <c r="AD1636" i="1" s="true"/>
  <c r="S1632" i="1"/>
  <c r="AC1632" i="1"/>
  <c r="AD1632" i="1" s="true"/>
  <c r="AD1483" i="1"/>
  <c r="S1462" i="1"/>
  <c r="AC1462" i="1"/>
  <c r="AD1462" i="1" s="true"/>
  <c r="S1420" i="1"/>
  <c r="AC1420" i="1"/>
  <c r="AD1420" i="1" s="true"/>
  <c r="S1295" i="1"/>
  <c r="AC1295" i="1"/>
  <c r="AD1295" i="1" s="true"/>
  <c r="S1276" i="1"/>
  <c r="AC1276" i="1"/>
  <c r="AD1276" i="1" s="true"/>
  <c r="S1235" i="1"/>
  <c r="AC1235" i="1"/>
  <c r="AD1235" i="1" s="true"/>
  <c r="AC1197" i="1"/>
  <c r="AD1197" i="1" s="true"/>
  <c r="S1197" i="1"/>
  <c r="AC1194" i="1"/>
  <c r="AD1194" i="1" s="true"/>
  <c r="S1194" i="1"/>
  <c r="AC1145" i="1"/>
  <c r="AD1145" i="1" s="true"/>
  <c r="S1145" i="1"/>
  <c r="AC1122" i="1"/>
  <c r="AD1122" i="1" s="true"/>
  <c r="S1122" i="1"/>
  <c r="S1121" i="1"/>
  <c r="S1065" i="1"/>
  <c r="AD1015" i="1"/>
  <c r="AC1001" i="1"/>
  <c r="AD1001" i="1" s="true"/>
  <c r="S1001" i="1"/>
  <c r="S992" i="1"/>
  <c r="AC992" i="1"/>
  <c r="AD992" i="1" s="true"/>
  <c r="AC862" i="1"/>
  <c r="AD862" i="1" s="true"/>
  <c r="S862" i="1"/>
  <c r="AC736" i="1"/>
  <c r="AD736" i="1" s="true"/>
  <c r="S736" i="1"/>
  <c r="AC624" i="1"/>
  <c r="AD624" i="1" s="true"/>
  <c r="S624" i="1"/>
  <c r="AC480" i="1"/>
  <c r="AD480" i="1" s="true"/>
  <c r="S480" i="1"/>
  <c r="AC472" i="1"/>
  <c r="AD472" i="1" s="true"/>
  <c r="S472" i="1"/>
  <c r="S469" i="1"/>
  <c r="AC469" i="1"/>
  <c r="AD469" i="1" s="true"/>
  <c r="AC229" i="1"/>
  <c r="AD229" i="1" s="true"/>
  <c r="S229" i="1"/>
  <c r="AD1928" i="1"/>
  <c r="AD1804" i="1"/>
  <c r="AC1786" i="1"/>
  <c r="AD1786" i="1" s="true"/>
  <c r="S1786" i="1"/>
  <c r="AD1760" i="1"/>
  <c r="S1734" i="1"/>
  <c r="AC1734" i="1"/>
  <c r="AD1734" i="1" s="true"/>
  <c r="AC1653" i="1"/>
  <c r="AD1653" i="1" s="true"/>
  <c r="S1653" i="1"/>
  <c r="AD1606" i="1"/>
  <c r="S1599" i="1"/>
  <c r="AC1599" i="1"/>
  <c r="AD1599" i="1" s="true"/>
  <c r="AC1589" i="1"/>
  <c r="AD1589" i="1" s="true"/>
  <c r="S1589" i="1"/>
  <c r="AD1398" i="1"/>
  <c r="S1390" i="1"/>
  <c r="AC1390" i="1"/>
  <c r="AD1390" i="1" s="true"/>
  <c r="AC1323" i="1"/>
  <c r="AD1323" i="1" s="true"/>
  <c r="S1323" i="1"/>
  <c r="S1239" i="1"/>
  <c r="AC1239" i="1"/>
  <c r="AD1239" i="1" s="true"/>
  <c r="AC1229" i="1"/>
  <c r="AD1229" i="1" s="true"/>
  <c r="S1229" i="1"/>
  <c r="S1188" i="1"/>
  <c r="AC1188" i="1"/>
  <c r="AD1188" i="1" s="true"/>
  <c r="AC1185" i="1"/>
  <c r="AD1185" i="1" s="true"/>
  <c r="S1185" i="1"/>
  <c r="AD1172" i="1"/>
  <c r="AC1089" i="1"/>
  <c r="AD1089" i="1" s="true"/>
  <c r="S1089" i="1"/>
  <c r="S1085" i="1"/>
  <c r="AC1085" i="1"/>
  <c r="AD1085" i="1" s="true"/>
  <c r="S944" i="1"/>
  <c r="AC944" i="1"/>
  <c r="AD944" i="1" s="true"/>
  <c r="S792" i="1"/>
  <c r="AC792" i="1"/>
  <c r="AD792" i="1" s="true"/>
  <c r="AC627" i="1"/>
  <c r="AD627" i="1" s="true"/>
  <c r="S627" i="1"/>
  <c r="AC234" i="1"/>
  <c r="AD234" i="1" s="true"/>
  <c r="S234" i="1"/>
  <c r="S1940" i="1"/>
  <c r="AD1919" i="1"/>
  <c r="S1904" i="1"/>
  <c r="S1895" i="1"/>
  <c r="AD1859" i="1"/>
  <c r="S1738" i="1"/>
  <c r="AC1738" i="1"/>
  <c r="AD1738" i="1" s="true"/>
  <c r="S1714" i="1"/>
  <c r="S1701" i="1"/>
  <c r="AC1701" i="1"/>
  <c r="AD1701" i="1" s="true"/>
  <c r="AD1699" i="1"/>
  <c r="S1681" i="1"/>
  <c r="AC1681" i="1"/>
  <c r="AD1681" i="1" s="true"/>
  <c r="S1657" i="1"/>
  <c r="S1486" i="1"/>
  <c r="S1483" i="1"/>
  <c r="S1353" i="1"/>
  <c r="S1318" i="1"/>
  <c r="AC1318" i="1"/>
  <c r="AD1318" i="1" s="true"/>
  <c r="AD1302" i="1"/>
  <c r="S1284" i="1"/>
  <c r="AC1284" i="1"/>
  <c r="AD1284" i="1" s="true"/>
  <c r="AD1245" i="1"/>
  <c r="AC1221" i="1"/>
  <c r="AD1221" i="1" s="true"/>
  <c r="S1221" i="1"/>
  <c r="AD1041" i="1"/>
  <c r="AD1024" i="1"/>
  <c r="S1015" i="1"/>
  <c r="AC989" i="1"/>
  <c r="AD989" i="1" s="true"/>
  <c r="S989" i="1"/>
  <c r="AC978" i="1"/>
  <c r="AD978" i="1" s="true"/>
  <c r="S978" i="1"/>
  <c r="S948" i="1"/>
  <c r="AC948" i="1"/>
  <c r="AD948" i="1" s="true"/>
  <c r="S938" i="1"/>
  <c r="AC938" i="1"/>
  <c r="AD938" i="1" s="true"/>
  <c r="AC885" i="1"/>
  <c r="AD885" i="1" s="true"/>
  <c r="S885" i="1"/>
  <c r="AC814" i="1"/>
  <c r="AD814" i="1" s="true"/>
  <c r="S814" i="1"/>
  <c r="AC803" i="1"/>
  <c r="AD803" i="1" s="true"/>
  <c r="S803" i="1"/>
  <c r="S789" i="1"/>
  <c r="S773" i="1"/>
  <c r="AC773" i="1"/>
  <c r="AD773" i="1" s="true"/>
  <c r="S635" i="1"/>
  <c r="AC635" i="1"/>
  <c r="AD635" i="1" s="true"/>
  <c r="AC455" i="1"/>
  <c r="AD455" i="1" s="true"/>
  <c r="S455" i="1"/>
  <c r="AD1963" i="1"/>
  <c r="S1928" i="1"/>
  <c r="AD1903" i="1"/>
  <c r="S1877" i="1"/>
  <c r="AC1877" i="1"/>
  <c r="AD1877" i="1" s="true"/>
  <c r="AD1844" i="1"/>
  <c r="S1822" i="1"/>
  <c r="S1804" i="1"/>
  <c r="S1769" i="1"/>
  <c r="AC1769" i="1"/>
  <c r="AD1769" i="1" s="true"/>
  <c r="AD1766" i="1"/>
  <c r="S1760" i="1"/>
  <c r="S1721" i="1"/>
  <c r="AC1721" i="1"/>
  <c r="AD1721" i="1" s="true"/>
  <c r="S1710" i="1"/>
  <c r="AC1710" i="1"/>
  <c r="AD1710" i="1" s="true"/>
  <c r="S1644" i="1"/>
  <c r="AC1644" i="1"/>
  <c r="AD1644" i="1" s="true"/>
  <c r="AC1605" i="1"/>
  <c r="AD1605" i="1" s="true"/>
  <c r="S1605" i="1"/>
  <c r="AD1527" i="1"/>
  <c r="S1471" i="1"/>
  <c r="AC1471" i="1"/>
  <c r="AD1471" i="1" s="true"/>
  <c r="S1398" i="1"/>
  <c r="AC1373" i="1"/>
  <c r="AD1373" i="1" s="true"/>
  <c r="S1373" i="1"/>
  <c r="AC1281" i="1"/>
  <c r="AD1281" i="1" s="true"/>
  <c r="S1281" i="1"/>
  <c r="AC1253" i="1"/>
  <c r="AD1253" i="1" s="true"/>
  <c r="S1253" i="1"/>
  <c r="S1172" i="1"/>
  <c r="S1149" i="1"/>
  <c r="AD1123" i="1"/>
  <c r="AD1103" i="1"/>
  <c r="AC1099" i="1"/>
  <c r="AD1099" i="1" s="true"/>
  <c r="S1099" i="1"/>
  <c r="AD1074" i="1"/>
  <c r="AC1072" i="1"/>
  <c r="AD1072" i="1" s="true"/>
  <c r="S1072" i="1"/>
  <c r="S1066" i="1"/>
  <c r="AC1066" i="1"/>
  <c r="AD1066" i="1" s="true"/>
  <c r="S1027" i="1"/>
  <c r="AD823" i="1"/>
  <c r="S821" i="1"/>
  <c r="AC821" i="1"/>
  <c r="AD821" i="1" s="true"/>
  <c r="S708" i="1"/>
  <c r="AC708" i="1"/>
  <c r="AD708" i="1" s="true"/>
  <c r="AC672" i="1"/>
  <c r="AD672" i="1" s="true"/>
  <c r="S672" i="1"/>
  <c r="S413" i="1"/>
  <c r="AC413" i="1"/>
  <c r="AD413" i="1" s="true"/>
  <c r="AD1896" i="1"/>
  <c r="AD1812" i="1"/>
  <c r="AD1723" i="1"/>
  <c r="AC1715" i="1"/>
  <c r="AD1715" i="1" s="true"/>
  <c r="S1715" i="1"/>
  <c r="AC1661" i="1"/>
  <c r="AD1661" i="1" s="true"/>
  <c r="S1661" i="1"/>
  <c r="AC1641" i="1"/>
  <c r="AD1641" i="1" s="true"/>
  <c r="S1641" i="1"/>
  <c r="AD1583" i="1"/>
  <c r="S1578" i="1"/>
  <c r="AC1578" i="1"/>
  <c r="AD1578" i="1" s="true"/>
  <c r="AC1515" i="1"/>
  <c r="AD1515" i="1" s="true"/>
  <c r="S1515" i="1"/>
  <c r="S1487" i="1"/>
  <c r="AC1487" i="1"/>
  <c r="AD1487" i="1" s="true"/>
  <c r="AD1465" i="1"/>
  <c r="S1368" i="1"/>
  <c r="AC1368" i="1"/>
  <c r="AD1368" i="1" s="true"/>
  <c r="AD1178" i="1"/>
  <c r="AC1126" i="1"/>
  <c r="AD1126" i="1" s="true"/>
  <c r="S1126" i="1"/>
  <c r="AD1097" i="1"/>
  <c r="S1024" i="1"/>
  <c r="S963" i="1"/>
  <c r="AC963" i="1"/>
  <c r="AD963" i="1" s="true"/>
  <c r="S847" i="1"/>
  <c r="AC847" i="1"/>
  <c r="AD847" i="1" s="true"/>
  <c r="AC798" i="1"/>
  <c r="AD798" i="1" s="true"/>
  <c r="S798" i="1"/>
  <c r="S786" i="1"/>
  <c r="AC786" i="1"/>
  <c r="AD786" i="1" s="true"/>
  <c r="AD784" i="1"/>
  <c r="S782" i="1"/>
  <c r="AC782" i="1"/>
  <c r="AD782" i="1" s="true"/>
  <c r="AD780" i="1"/>
  <c r="S778" i="1"/>
  <c r="AC678" i="1"/>
  <c r="AD678" i="1" s="true"/>
  <c r="S678" i="1"/>
  <c r="AD657" i="1"/>
  <c r="AC652" i="1"/>
  <c r="AD652" i="1" s="true"/>
  <c r="S652" i="1"/>
  <c r="AD547" i="1"/>
  <c r="AD1694" i="1"/>
  <c r="S1536" i="1"/>
  <c r="AC1536" i="1"/>
  <c r="AD1536" i="1" s="true"/>
  <c r="AC1449" i="1"/>
  <c r="AD1449" i="1" s="true"/>
  <c r="S1449" i="1"/>
  <c r="AD1434" i="1"/>
  <c r="AC1413" i="1"/>
  <c r="AD1413" i="1" s="true"/>
  <c r="S1413" i="1"/>
  <c r="S1363" i="1"/>
  <c r="AC1363" i="1"/>
  <c r="AD1363" i="1" s="true"/>
  <c r="AC1341" i="1"/>
  <c r="AD1341" i="1" s="true"/>
  <c r="S1341" i="1"/>
  <c r="AD1238" i="1"/>
  <c r="AD1218" i="1"/>
  <c r="AC1208" i="1"/>
  <c r="AD1208" i="1" s="true"/>
  <c r="S1208" i="1"/>
  <c r="AD1201" i="1"/>
  <c r="AD1174" i="1"/>
  <c r="AD1105" i="1"/>
  <c r="AD1100" i="1"/>
  <c r="AC1053" i="1"/>
  <c r="AD1053" i="1" s="true"/>
  <c r="S1053" i="1"/>
  <c r="AC973" i="1"/>
  <c r="AD973" i="1" s="true"/>
  <c r="S973" i="1"/>
  <c r="AD947" i="1"/>
  <c r="S878" i="1"/>
  <c r="AC878" i="1"/>
  <c r="AD878" i="1" s="true"/>
  <c r="S864" i="1"/>
  <c r="AC864" i="1"/>
  <c r="AD864" i="1" s="true"/>
  <c r="S822" i="1"/>
  <c r="AC822" i="1"/>
  <c r="AD822" i="1" s="true"/>
  <c r="AC763" i="1"/>
  <c r="AD763" i="1" s="true"/>
  <c r="S763" i="1"/>
  <c r="S743" i="1"/>
  <c r="AC743" i="1"/>
  <c r="AD743" i="1" s="true"/>
  <c r="AC692" i="1"/>
  <c r="AD692" i="1" s="true"/>
  <c r="S692" i="1"/>
  <c r="AD501" i="1"/>
  <c r="AC94" i="1"/>
  <c r="AD94" i="1" s="true"/>
  <c r="S94" i="1"/>
  <c r="S86" i="1"/>
  <c r="AC86" i="1"/>
  <c r="AD86" i="1" s="true"/>
  <c r="AD1683" i="1"/>
  <c r="AC1629" i="1"/>
  <c r="AD1629" i="1" s="true"/>
  <c r="S1629" i="1"/>
  <c r="S1440" i="1"/>
  <c r="AC1440" i="1"/>
  <c r="AD1440" i="1" s="true"/>
  <c r="AD1397" i="1"/>
  <c r="AD1352" i="1"/>
  <c r="AD1313" i="1"/>
  <c r="AC1269" i="1"/>
  <c r="AD1269" i="1" s="true"/>
  <c r="S1269" i="1"/>
  <c r="AD1254" i="1"/>
  <c r="S1200" i="1"/>
  <c r="AC1200" i="1"/>
  <c r="AD1200" i="1" s="true"/>
  <c r="S1132" i="1"/>
  <c r="AC1132" i="1"/>
  <c r="AD1132" i="1" s="true"/>
  <c r="AD1051" i="1"/>
  <c r="AC1035" i="1"/>
  <c r="AD1035" i="1" s="true"/>
  <c r="S1035" i="1"/>
  <c r="AD942" i="1"/>
  <c r="AC928" i="1"/>
  <c r="AD928" i="1" s="true"/>
  <c r="S928" i="1"/>
  <c r="S846" i="1"/>
  <c r="AC846" i="1"/>
  <c r="AD846" i="1" s="true"/>
  <c r="S842" i="1"/>
  <c r="AC842" i="1"/>
  <c r="AD842" i="1" s="true"/>
  <c r="AC767" i="1"/>
  <c r="AD767" i="1" s="true"/>
  <c r="S767" i="1"/>
  <c r="S526" i="1"/>
  <c r="AC526" i="1"/>
  <c r="AD526" i="1" s="true"/>
  <c r="AC252" i="1"/>
  <c r="AD252" i="1" s="true"/>
  <c r="S252" i="1"/>
  <c r="AC223" i="1"/>
  <c r="AD223" i="1" s="true"/>
  <c r="S223" i="1"/>
  <c r="AD1916" i="1"/>
  <c r="AD1867" i="1"/>
  <c r="AD1814" i="1"/>
  <c r="AD1759" i="1"/>
  <c r="AC1731" i="1"/>
  <c r="AD1731" i="1" s="true"/>
  <c r="S1731" i="1"/>
  <c r="AC1593" i="1"/>
  <c r="AD1593" i="1" s="true"/>
  <c r="S1593" i="1"/>
  <c r="S1524" i="1"/>
  <c r="AC1524" i="1"/>
  <c r="AD1524" i="1" s="true"/>
  <c r="AD1497" i="1"/>
  <c r="AC1484" i="1"/>
  <c r="AD1484" i="1" s="true"/>
  <c r="S1484" i="1"/>
  <c r="AD1470" i="1"/>
  <c r="AC1433" i="1"/>
  <c r="AD1433" i="1" s="true"/>
  <c r="S1433" i="1"/>
  <c r="AD1401" i="1"/>
  <c r="AD1386" i="1"/>
  <c r="AC1360" i="1"/>
  <c r="AD1360" i="1" s="true"/>
  <c r="S1360" i="1"/>
  <c r="S1307" i="1"/>
  <c r="AC1307" i="1"/>
  <c r="AD1307" i="1" s="true"/>
  <c r="AD1285" i="1"/>
  <c r="AD1262" i="1"/>
  <c r="AD1258" i="1"/>
  <c r="AC1233" i="1"/>
  <c r="AD1233" i="1" s="true"/>
  <c r="S1233" i="1"/>
  <c r="S1104" i="1"/>
  <c r="AC1104" i="1"/>
  <c r="AD1104" i="1" s="true"/>
  <c r="AC1038" i="1"/>
  <c r="AD1038" i="1" s="true"/>
  <c r="S1038" i="1"/>
  <c r="AD1012" i="1"/>
  <c r="S993" i="1"/>
  <c r="AC993" i="1"/>
  <c r="AD993" i="1" s="true"/>
  <c r="AD964" i="1"/>
  <c r="AC911" i="1"/>
  <c r="AD911" i="1" s="true"/>
  <c r="S911" i="1"/>
  <c r="S869" i="1"/>
  <c r="AC869" i="1"/>
  <c r="AD869" i="1" s="true"/>
  <c r="AD807" i="1"/>
  <c r="AC779" i="1"/>
  <c r="AD779" i="1" s="true"/>
  <c r="S779" i="1"/>
  <c r="AC756" i="1"/>
  <c r="AD756" i="1" s="true"/>
  <c r="S756" i="1"/>
  <c r="S701" i="1"/>
  <c r="AC701" i="1"/>
  <c r="AD701" i="1" s="true"/>
  <c r="AC610" i="1"/>
  <c r="AD610" i="1" s="true"/>
  <c r="S610" i="1"/>
  <c r="AC530" i="1"/>
  <c r="AD530" i="1" s="true"/>
  <c r="S530" i="1"/>
  <c r="AD508" i="1"/>
  <c r="AD505" i="1"/>
  <c r="S443" i="1"/>
  <c r="AC443" i="1"/>
  <c r="AD443" i="1" s="true"/>
  <c r="AD1796" i="1"/>
  <c r="AD1787" i="1"/>
  <c r="AD1752" i="1"/>
  <c r="AD1716" i="1"/>
  <c r="AC1695" i="1"/>
  <c r="AD1695" i="1" s="true"/>
  <c r="S1695" i="1"/>
  <c r="S1683" i="1"/>
  <c r="S1639" i="1"/>
  <c r="AD1621" i="1"/>
  <c r="AD1610" i="1"/>
  <c r="S1570" i="1"/>
  <c r="AC1570" i="1"/>
  <c r="AD1570" i="1" s="true"/>
  <c r="AC1548" i="1"/>
  <c r="AD1548" i="1" s="true"/>
  <c r="S1543" i="1"/>
  <c r="AC1543" i="1"/>
  <c r="AD1543" i="1" s="true"/>
  <c r="AD1514" i="1"/>
  <c r="AD1506" i="1"/>
  <c r="S1492" i="1"/>
  <c r="AC1492" i="1"/>
  <c r="AD1492" i="1" s="true"/>
  <c r="AD1474" i="1"/>
  <c r="S1460" i="1"/>
  <c r="AC1443" i="1"/>
  <c r="AD1443" i="1" s="true"/>
  <c r="AC1439" i="1"/>
  <c r="AD1439" i="1" s="true"/>
  <c r="AC1437" i="1"/>
  <c r="AD1437" i="1" s="true"/>
  <c r="S1437" i="1"/>
  <c r="S1424" i="1"/>
  <c r="AD1417" i="1"/>
  <c r="S1414" i="1"/>
  <c r="AC1411" i="1"/>
  <c r="AD1411" i="1" s="true"/>
  <c r="S1411" i="1"/>
  <c r="AD1403" i="1"/>
  <c r="S1397" i="1"/>
  <c r="AC1388" i="1"/>
  <c r="AD1388" i="1" s="true"/>
  <c r="S1388" i="1"/>
  <c r="AD1381" i="1"/>
  <c r="S1375" i="1"/>
  <c r="S1356" i="1"/>
  <c r="AC1356" i="1"/>
  <c r="AD1356" i="1" s="true"/>
  <c r="AD1354" i="1"/>
  <c r="S1352" i="1"/>
  <c r="AD1314" i="1"/>
  <c r="AD1309" i="1"/>
  <c r="AD1289" i="1"/>
  <c r="S1260" i="1"/>
  <c r="AC1260" i="1"/>
  <c r="AD1260" i="1" s="true"/>
  <c r="S1252" i="1"/>
  <c r="AC1203" i="1"/>
  <c r="AD1203" i="1" s="true"/>
  <c r="AC1176" i="1"/>
  <c r="AD1176" i="1" s="true"/>
  <c r="S1156" i="1"/>
  <c r="S1128" i="1"/>
  <c r="AC1128" i="1"/>
  <c r="AD1128" i="1" s="true"/>
  <c r="S1124" i="1"/>
  <c r="AC1107" i="1"/>
  <c r="AD1107" i="1" s="true"/>
  <c r="AC1101" i="1"/>
  <c r="AD1101" i="1" s="true"/>
  <c r="S1101" i="1"/>
  <c r="AD1061" i="1"/>
  <c r="S1051" i="1"/>
  <c r="AD1020" i="1"/>
  <c r="AD1009" i="1"/>
  <c r="S951" i="1"/>
  <c r="S942" i="1"/>
  <c r="S900" i="1"/>
  <c r="S889" i="1"/>
  <c r="AC889" i="1"/>
  <c r="AD889" i="1" s="true"/>
  <c r="AD845" i="1"/>
  <c r="S764" i="1"/>
  <c r="AC761" i="1"/>
  <c r="AD761" i="1" s="true"/>
  <c r="S761" i="1"/>
  <c r="S726" i="1"/>
  <c r="AC726" i="1"/>
  <c r="AD726" i="1" s="true"/>
  <c r="S711" i="1"/>
  <c r="AC711" i="1"/>
  <c r="AD711" i="1" s="true"/>
  <c r="AC683" i="1"/>
  <c r="AD683" i="1" s="true"/>
  <c r="S683" i="1"/>
  <c r="S676" i="1"/>
  <c r="AC676" i="1"/>
  <c r="AD676" i="1" s="true"/>
  <c r="AC468" i="1"/>
  <c r="AD468" i="1" s="true"/>
  <c r="S468" i="1"/>
  <c r="AC356" i="1"/>
  <c r="AD356" i="1" s="true"/>
  <c r="AD1755" i="1"/>
  <c r="AD1680" i="1"/>
  <c r="S1664" i="1"/>
  <c r="AC1664" i="1"/>
  <c r="AD1664" i="1" s="true"/>
  <c r="AD1662" i="1"/>
  <c r="AD1646" i="1"/>
  <c r="AC1612" i="1"/>
  <c r="AD1612" i="1" s="true"/>
  <c r="S1612" i="1"/>
  <c r="AC1521" i="1"/>
  <c r="AD1521" i="1" s="true"/>
  <c r="S1521" i="1"/>
  <c r="AC1510" i="1"/>
  <c r="AD1510" i="1" s="true"/>
  <c r="S1488" i="1"/>
  <c r="AC1488" i="1"/>
  <c r="AD1488" i="1" s="true"/>
  <c r="S1419" i="1"/>
  <c r="AC1419" i="1"/>
  <c r="AD1419" i="1" s="true"/>
  <c r="AC1304" i="1"/>
  <c r="AD1304" i="1" s="true"/>
  <c r="S1304" i="1"/>
  <c r="AC1291" i="1"/>
  <c r="AD1291" i="1" s="true"/>
  <c r="S1183" i="1"/>
  <c r="AC1183" i="1"/>
  <c r="AD1183" i="1" s="true"/>
  <c r="AD1157" i="1"/>
  <c r="S1059" i="1"/>
  <c r="AC1059" i="1"/>
  <c r="AD1059" i="1" s="true"/>
  <c r="AD1057" i="1"/>
  <c r="S1055" i="1"/>
  <c r="AC1055" i="1"/>
  <c r="AD1055" i="1" s="true"/>
  <c r="S1011" i="1"/>
  <c r="AC1011" i="1"/>
  <c r="AD1011" i="1" s="true"/>
  <c r="AD868" i="1"/>
  <c r="S854" i="1"/>
  <c r="AC854" i="1"/>
  <c r="AD854" i="1" s="true"/>
  <c r="AD852" i="1"/>
  <c r="S837" i="1"/>
  <c r="AC837" i="1"/>
  <c r="AD837" i="1" s="true"/>
  <c r="AD808" i="1"/>
  <c r="AC801" i="1"/>
  <c r="AD801" i="1" s="true"/>
  <c r="AC686" i="1"/>
  <c r="AD686" i="1" s="true"/>
  <c r="S686" i="1"/>
  <c r="AD540" i="1"/>
  <c r="AC520" i="1"/>
  <c r="AD520" i="1" s="true"/>
  <c r="S520" i="1"/>
  <c r="S508" i="1"/>
  <c r="S505" i="1"/>
  <c r="AC447" i="1"/>
  <c r="AD447" i="1" s="true"/>
  <c r="S447" i="1"/>
  <c r="AC349" i="1"/>
  <c r="AD349" i="1" s="true"/>
  <c r="S349" i="1"/>
  <c r="AC347" i="1"/>
  <c r="AD347" i="1" s="true"/>
  <c r="S347" i="1"/>
  <c r="S528" i="1"/>
  <c r="AC528" i="1"/>
  <c r="AD528" i="1" s="true"/>
  <c r="AC466" i="1"/>
  <c r="AD466" i="1" s="true"/>
  <c r="S466" i="1"/>
  <c r="AC436" i="1"/>
  <c r="AD436" i="1" s="true"/>
  <c r="S436" i="1"/>
  <c r="S375" i="1"/>
  <c r="AC375" i="1"/>
  <c r="AD375" i="1" s="true"/>
  <c r="AC370" i="1"/>
  <c r="AD370" i="1" s="true"/>
  <c r="S370" i="1"/>
  <c r="S350" i="1"/>
  <c r="AC350" i="1"/>
  <c r="AD350" i="1" s="true"/>
  <c r="S325" i="1"/>
  <c r="AC325" i="1"/>
  <c r="AD325" i="1" s="true"/>
  <c r="S183" i="1"/>
  <c r="AC183" i="1"/>
  <c r="AD183" i="1" s="true"/>
  <c r="S174" i="1"/>
  <c r="AC174" i="1"/>
  <c r="AD174" i="1" s="true"/>
  <c r="AC636" i="1"/>
  <c r="AD636" i="1" s="true"/>
  <c r="S636" i="1"/>
  <c r="S534" i="1"/>
  <c r="AC534" i="1"/>
  <c r="AD534" i="1" s="true"/>
  <c r="AC514" i="1"/>
  <c r="AD514" i="1" s="true"/>
  <c r="S514" i="1"/>
  <c r="AD449" i="1"/>
  <c r="AD420" i="1"/>
  <c r="AC238" i="1"/>
  <c r="AD238" i="1" s="true"/>
  <c r="S238" i="1"/>
  <c r="S135" i="1"/>
  <c r="AC135" i="1"/>
  <c r="AD135" i="1" s="true"/>
  <c r="S171" i="1"/>
  <c r="AC171" i="1"/>
  <c r="AD171" i="1" s="true"/>
  <c r="S153" i="1"/>
  <c r="AC153" i="1"/>
  <c r="AD153" i="1" s="true"/>
  <c r="AC7" i="1"/>
  <c r="AD7" i="1" s="true"/>
  <c r="S7" i="1"/>
  <c r="AD498" i="1"/>
  <c r="AC448" i="1"/>
  <c r="AD448" i="1" s="true"/>
  <c r="S448" i="1"/>
  <c r="S418" i="1"/>
  <c r="AC418" i="1"/>
  <c r="AD418" i="1" s="true"/>
  <c r="S392" i="1"/>
  <c r="AC392" i="1"/>
  <c r="AD392" i="1" s="true"/>
  <c r="AC294" i="1"/>
  <c r="AD294" i="1" s="true"/>
  <c r="S294" i="1"/>
  <c r="S264" i="1"/>
  <c r="AC264" i="1"/>
  <c r="AD264" i="1" s="true"/>
  <c r="AC261" i="1"/>
  <c r="AD261" i="1" s="true"/>
  <c r="S261" i="1"/>
  <c r="S210" i="1"/>
  <c r="AC210" i="1"/>
  <c r="AD210" i="1" s="true"/>
  <c r="AD1598" i="1"/>
  <c r="AD1461" i="1"/>
  <c r="AC1377" i="1"/>
  <c r="AD1377" i="1" s="true"/>
  <c r="S1377" i="1"/>
  <c r="AD1365" i="1"/>
  <c r="S1236" i="1"/>
  <c r="AC1236" i="1"/>
  <c r="AD1236" i="1" s="true"/>
  <c r="AD1166" i="1"/>
  <c r="AD1093" i="1"/>
  <c r="S1005" i="1"/>
  <c r="AC1005" i="1"/>
  <c r="AD1005" i="1" s="true"/>
  <c r="AD943" i="1"/>
  <c r="S939" i="1"/>
  <c r="AC939" i="1"/>
  <c r="AD939" i="1" s="true"/>
  <c r="AD896" i="1"/>
  <c r="AD886" i="1"/>
  <c r="AD836" i="1"/>
  <c r="AC834" i="1"/>
  <c r="AD834" i="1" s="true"/>
  <c r="S834" i="1"/>
  <c r="S744" i="1"/>
  <c r="AC744" i="1"/>
  <c r="AD744" i="1" s="true"/>
  <c r="AD685" i="1"/>
  <c r="S613" i="1"/>
  <c r="AC613" i="1"/>
  <c r="AD613" i="1" s="true"/>
  <c r="AD428" i="1"/>
  <c r="S426" i="1"/>
  <c r="AC426" i="1"/>
  <c r="AD426" i="1" s="true"/>
  <c r="S386" i="1"/>
  <c r="AC386" i="1"/>
  <c r="AD386" i="1" s="true"/>
  <c r="AD383" i="1"/>
  <c r="S309" i="1"/>
  <c r="AC309" i="1"/>
  <c r="AD309" i="1" s="true"/>
  <c r="S305" i="1"/>
  <c r="AC305" i="1"/>
  <c r="AD305" i="1" s="true"/>
  <c r="AC203" i="1"/>
  <c r="AD203" i="1" s="true"/>
  <c r="S203" i="1"/>
  <c r="AD1642" i="1"/>
  <c r="AC1557" i="1"/>
  <c r="AD1557" i="1" s="true"/>
  <c r="S1557" i="1"/>
  <c r="AD1545" i="1"/>
  <c r="S1416" i="1"/>
  <c r="AC1416" i="1"/>
  <c r="AD1416" i="1" s="true"/>
  <c r="AD1361" i="1"/>
  <c r="AD1346" i="1"/>
  <c r="AD1209" i="1"/>
  <c r="AC1125" i="1"/>
  <c r="AD1125" i="1" s="true"/>
  <c r="S1125" i="1"/>
  <c r="AD1113" i="1"/>
  <c r="S1016" i="1"/>
  <c r="AC1016" i="1"/>
  <c r="AD1016" i="1" s="true"/>
  <c r="S932" i="1"/>
  <c r="AC932" i="1"/>
  <c r="AD932" i="1" s="true"/>
  <c r="AC906" i="1"/>
  <c r="AD906" i="1" s="true"/>
  <c r="S906" i="1"/>
  <c r="AD888" i="1"/>
  <c r="AD799" i="1"/>
  <c r="AD656" i="1"/>
  <c r="S654" i="1"/>
  <c r="AC654" i="1"/>
  <c r="AD654" i="1" s="true"/>
  <c r="AC532" i="1"/>
  <c r="AD532" i="1" s="true"/>
  <c r="S532" i="1"/>
  <c r="AC515" i="1"/>
  <c r="AD515" i="1" s="true"/>
  <c r="S515" i="1"/>
  <c r="S497" i="1"/>
  <c r="AC497" i="1"/>
  <c r="AD497" i="1" s="true"/>
  <c r="AC494" i="1"/>
  <c r="AD494" i="1" s="true"/>
  <c r="S494" i="1"/>
  <c r="AC331" i="1"/>
  <c r="AD331" i="1" s="true"/>
  <c r="S331" i="1"/>
  <c r="AD296" i="1"/>
  <c r="S287" i="1"/>
  <c r="AC287" i="1"/>
  <c r="AD287" i="1" s="true"/>
  <c r="S225" i="1"/>
  <c r="AC225" i="1"/>
  <c r="AD225" i="1" s="true"/>
  <c r="S1596" i="1"/>
  <c r="AC1596" i="1"/>
  <c r="AD1596" i="1" s="true"/>
  <c r="AD1541" i="1"/>
  <c r="AD1526" i="1"/>
  <c r="AC1305" i="1"/>
  <c r="AD1305" i="1" s="true"/>
  <c r="S1305" i="1"/>
  <c r="AD1293" i="1"/>
  <c r="S1164" i="1"/>
  <c r="AC1164" i="1"/>
  <c r="AD1164" i="1" s="true"/>
  <c r="AD1094" i="1"/>
  <c r="AC962" i="1"/>
  <c r="AD962" i="1" s="true"/>
  <c r="S962" i="1"/>
  <c r="AD934" i="1"/>
  <c r="S894" i="1"/>
  <c r="AC894" i="1"/>
  <c r="AD894" i="1" s="true"/>
  <c r="AD892" i="1"/>
  <c r="S877" i="1"/>
  <c r="AC877" i="1"/>
  <c r="AD877" i="1" s="true"/>
  <c r="AD828" i="1"/>
  <c r="S817" i="1"/>
  <c r="AC817" i="1"/>
  <c r="AD817" i="1" s="true"/>
  <c r="AD664" i="1"/>
  <c r="AC649" i="1"/>
  <c r="AD649" i="1" s="true"/>
  <c r="S649" i="1"/>
  <c r="S616" i="1"/>
  <c r="AC598" i="1"/>
  <c r="AD598" i="1" s="true"/>
  <c r="S598" i="1"/>
  <c r="S545" i="1"/>
  <c r="AC545" i="1"/>
  <c r="AD545" i="1" s="true"/>
  <c r="S456" i="1"/>
  <c r="AC456" i="1"/>
  <c r="AD456" i="1" s="true"/>
  <c r="AD442" i="1"/>
  <c r="AD433" i="1"/>
  <c r="S431" i="1"/>
  <c r="AC431" i="1"/>
  <c r="AD431" i="1" s="true"/>
  <c r="S423" i="1"/>
  <c r="AC397" i="1"/>
  <c r="AD397" i="1" s="true"/>
  <c r="S397" i="1"/>
  <c r="S383" i="1"/>
  <c r="AD308" i="1"/>
  <c r="AC289" i="1"/>
  <c r="AD289" i="1" s="true"/>
  <c r="AD29" i="1"/>
  <c r="AD8" i="1"/>
  <c r="AD403" i="1"/>
  <c r="AC373" i="1"/>
  <c r="AD373" i="1" s="true"/>
  <c r="S373" i="1"/>
  <c r="S313" i="1"/>
  <c r="AC313" i="1"/>
  <c r="AD313" i="1" s="true"/>
  <c r="AC192" i="1"/>
  <c r="AD192" i="1" s="true"/>
  <c r="S192" i="1"/>
  <c r="AC141" i="1"/>
  <c r="AD141" i="1" s="true"/>
  <c r="S141" i="1"/>
  <c r="AC114" i="1"/>
  <c r="AD114" i="1" s="true"/>
  <c r="S114" i="1"/>
  <c r="S110" i="1"/>
  <c r="AC110" i="1"/>
  <c r="AD110" i="1" s="true"/>
  <c r="AC163" i="1"/>
  <c r="AD163" i="1" s="true"/>
  <c r="S163" i="1"/>
  <c r="AD161" i="1"/>
  <c r="S147" i="1"/>
  <c r="AC147" i="1"/>
  <c r="AD147" i="1" s="true"/>
  <c r="S18" i="1"/>
  <c r="AC18" i="1"/>
  <c r="AD18" i="1" s="true"/>
  <c r="S8" i="1"/>
  <c r="AD1037" i="1"/>
  <c r="AD1008" i="1"/>
  <c r="AD979" i="1"/>
  <c r="S956" i="1"/>
  <c r="AC956" i="1"/>
  <c r="AD956" i="1" s="true"/>
  <c r="AC918" i="1"/>
  <c r="AD918" i="1" s="true"/>
  <c r="S918" i="1"/>
  <c r="S866" i="1"/>
  <c r="AC866" i="1"/>
  <c r="AD866" i="1" s="true"/>
  <c r="AD839" i="1"/>
  <c r="S818" i="1"/>
  <c r="AC818" i="1"/>
  <c r="AD818" i="1" s="true"/>
  <c r="AD800" i="1"/>
  <c r="AC722" i="1"/>
  <c r="AD722" i="1" s="true"/>
  <c r="S722" i="1"/>
  <c r="AD687" i="1"/>
  <c r="S681" i="1"/>
  <c r="AC681" i="1"/>
  <c r="AD681" i="1" s="true"/>
  <c r="AD634" i="1"/>
  <c r="AD628" i="1"/>
  <c r="AC519" i="1"/>
  <c r="AD519" i="1" s="true"/>
  <c r="S519" i="1"/>
  <c r="S457" i="1"/>
  <c r="AC457" i="1"/>
  <c r="AD457" i="1" s="true"/>
  <c r="S398" i="1"/>
  <c r="AC371" i="1"/>
  <c r="AD371" i="1" s="true"/>
  <c r="S371" i="1"/>
  <c r="S333" i="1"/>
  <c r="AC333" i="1"/>
  <c r="AD333" i="1" s="true"/>
  <c r="S318" i="1"/>
  <c r="AC318" i="1"/>
  <c r="AD318" i="1" s="true"/>
  <c r="AD236" i="1"/>
  <c r="S235" i="1"/>
  <c r="AC33" i="1"/>
  <c r="AD33" i="1" s="true"/>
  <c r="S33" i="1"/>
  <c r="S14" i="1"/>
  <c r="AC14" i="1"/>
  <c r="AD14" i="1" s="true"/>
  <c r="AC1025" i="1"/>
  <c r="AD1025" i="1" s="true"/>
  <c r="S1025" i="1"/>
  <c r="AD930" i="1"/>
  <c r="AD901" i="1"/>
  <c r="AC863" i="1"/>
  <c r="AD863" i="1" s="true"/>
  <c r="S863" i="1"/>
  <c r="AD835" i="1"/>
  <c r="AD804" i="1"/>
  <c r="AC698" i="1"/>
  <c r="AD698" i="1" s="true"/>
  <c r="S698" i="1"/>
  <c r="S653" i="1"/>
  <c r="AC653" i="1"/>
  <c r="AD653" i="1" s="true"/>
  <c r="S646" i="1"/>
  <c r="AC646" i="1"/>
  <c r="AD646" i="1" s="true"/>
  <c r="S641" i="1"/>
  <c r="AC641" i="1"/>
  <c r="AD641" i="1" s="true"/>
  <c r="AD564" i="1"/>
  <c r="S557" i="1"/>
  <c r="AC557" i="1"/>
  <c r="AD557" i="1" s="true"/>
  <c r="AC554" i="1"/>
  <c r="AD554" i="1" s="true"/>
  <c r="S554" i="1"/>
  <c r="AD535" i="1"/>
  <c r="AC492" i="1"/>
  <c r="AD492" i="1" s="true"/>
  <c r="S492" i="1"/>
  <c r="AC357" i="1"/>
  <c r="AD357" i="1" s="true"/>
  <c r="S357" i="1"/>
  <c r="AC311" i="1"/>
  <c r="AD311" i="1" s="true"/>
  <c r="S311" i="1"/>
  <c r="AD291" i="1"/>
  <c r="S50" i="1"/>
  <c r="AC50" i="1"/>
  <c r="AD50" i="1" s="true"/>
  <c r="S1037" i="1"/>
  <c r="AD1014" i="1"/>
  <c r="S1008" i="1"/>
  <c r="S979" i="1"/>
  <c r="AD967" i="1"/>
  <c r="AD965" i="1"/>
  <c r="AD936" i="1"/>
  <c r="S839" i="1"/>
  <c r="S800" i="1"/>
  <c r="S690" i="1"/>
  <c r="AD655" i="1"/>
  <c r="S650" i="1"/>
  <c r="AD644" i="1"/>
  <c r="AC638" i="1"/>
  <c r="AD638" i="1" s="true"/>
  <c r="S638" i="1"/>
  <c r="S634" i="1"/>
  <c r="S628" i="1"/>
  <c r="S587" i="1"/>
  <c r="AC587" i="1"/>
  <c r="AD587" i="1" s="true"/>
  <c r="S582" i="1"/>
  <c r="AC582" i="1"/>
  <c r="AD582" i="1" s="true"/>
  <c r="AD579" i="1"/>
  <c r="S522" i="1"/>
  <c r="AC522" i="1"/>
  <c r="AD522" i="1" s="true"/>
  <c r="AD516" i="1"/>
  <c r="S509" i="1"/>
  <c r="AC509" i="1"/>
  <c r="AD509" i="1" s="true"/>
  <c r="AC506" i="1"/>
  <c r="AD506" i="1" s="true"/>
  <c r="S506" i="1"/>
  <c r="S391" i="1"/>
  <c r="S340" i="1"/>
  <c r="AC340" i="1"/>
  <c r="AD340" i="1" s="true"/>
  <c r="S285" i="1"/>
  <c r="AD272" i="1"/>
  <c r="AC262" i="1"/>
  <c r="AD262" i="1" s="true"/>
  <c r="S262" i="1"/>
  <c r="S259" i="1"/>
  <c r="S236" i="1"/>
  <c r="AC202" i="1"/>
  <c r="AD202" i="1" s="true"/>
  <c r="S202" i="1"/>
  <c r="AC142" i="1"/>
  <c r="AD142" i="1" s="true"/>
  <c r="S142" i="1"/>
  <c r="AD128" i="1"/>
  <c r="S987" i="1"/>
  <c r="AC953" i="1"/>
  <c r="AD953" i="1" s="true"/>
  <c r="S953" i="1"/>
  <c r="S941" i="1"/>
  <c r="S930" i="1"/>
  <c r="AD910" i="1"/>
  <c r="S901" i="1"/>
  <c r="AD856" i="1"/>
  <c r="S835" i="1"/>
  <c r="AC815" i="1"/>
  <c r="AD815" i="1" s="true"/>
  <c r="S815" i="1"/>
  <c r="S804" i="1"/>
  <c r="S790" i="1"/>
  <c r="S770" i="1"/>
  <c r="AC770" i="1"/>
  <c r="AD770" i="1" s="true"/>
  <c r="S762" i="1"/>
  <c r="S737" i="1"/>
  <c r="AC737" i="1"/>
  <c r="AD737" i="1" s="true"/>
  <c r="AC719" i="1"/>
  <c r="AD719" i="1" s="true"/>
  <c r="S719" i="1"/>
  <c r="AD697" i="1"/>
  <c r="S695" i="1"/>
  <c r="AC695" i="1"/>
  <c r="AD695" i="1" s="true"/>
  <c r="AD693" i="1"/>
  <c r="AD593" i="1"/>
  <c r="S591" i="1"/>
  <c r="AC531" i="1"/>
  <c r="AD531" i="1" s="true"/>
  <c r="S531" i="1"/>
  <c r="S479" i="1"/>
  <c r="S474" i="1"/>
  <c r="AC474" i="1"/>
  <c r="AD474" i="1" s="true"/>
  <c r="S467" i="1"/>
  <c r="AC446" i="1"/>
  <c r="AD446" i="1" s="true"/>
  <c r="S446" i="1"/>
  <c r="AC434" i="1"/>
  <c r="AD434" i="1" s="true"/>
  <c r="S434" i="1"/>
  <c r="S409" i="1"/>
  <c r="AC409" i="1"/>
  <c r="AD409" i="1" s="true"/>
  <c r="AC401" i="1"/>
  <c r="AD401" i="1" s="true"/>
  <c r="AC346" i="1"/>
  <c r="AD346" i="1" s="true"/>
  <c r="S346" i="1"/>
  <c r="S337" i="1"/>
  <c r="AC337" i="1"/>
  <c r="AD337" i="1" s="true"/>
  <c r="AC317" i="1"/>
  <c r="AD317" i="1" s="true"/>
  <c r="S301" i="1"/>
  <c r="AC301" i="1"/>
  <c r="AD301" i="1" s="true"/>
  <c r="S246" i="1"/>
  <c r="AC246" i="1"/>
  <c r="AD246" i="1" s="true"/>
  <c r="S134" i="1"/>
  <c r="AC134" i="1"/>
  <c r="AD134" i="1" s="true"/>
  <c r="S79" i="1"/>
  <c r="S60" i="1"/>
  <c r="S55" i="1"/>
  <c r="AC55" i="1"/>
  <c r="AD55" i="1" s="true"/>
  <c r="AD38" i="1"/>
  <c r="S36" i="1"/>
  <c r="AC12" i="1"/>
  <c r="AD12" i="1" s="true"/>
  <c r="S12" i="1"/>
  <c r="AC367" i="1"/>
  <c r="AD367" i="1" s="true"/>
  <c r="S367" i="1"/>
  <c r="AC260" i="1"/>
  <c r="AD260" i="1" s="true"/>
  <c r="S260" i="1"/>
  <c r="AC120" i="1"/>
  <c r="AD120" i="1" s="true"/>
  <c r="S120" i="1"/>
  <c r="S90" i="1"/>
  <c r="AC90" i="1"/>
  <c r="AD90" i="1" s="true"/>
  <c r="S25" i="1"/>
  <c r="AC25" i="1"/>
  <c r="AD25" i="1" s="true"/>
  <c r="AD9" i="1"/>
  <c r="AD710" i="1"/>
  <c r="AC674" i="1"/>
  <c r="AD674" i="1" s="true"/>
  <c r="S674" i="1"/>
  <c r="S562" i="1"/>
  <c r="AC562" i="1"/>
  <c r="AD562" i="1" s="true"/>
  <c r="AC482" i="1"/>
  <c r="AD482" i="1" s="true"/>
  <c r="S482" i="1"/>
  <c r="AD452" i="1"/>
  <c r="S414" i="1"/>
  <c r="AC414" i="1"/>
  <c r="AD414" i="1" s="true"/>
  <c r="S98" i="1"/>
  <c r="AC98" i="1"/>
  <c r="AD98" i="1" s="true"/>
  <c r="S66" i="1"/>
  <c r="AC66" i="1"/>
  <c r="AD66" i="1" s="true"/>
  <c r="AD1026" i="1"/>
  <c r="AD990" i="1"/>
  <c r="AD954" i="1"/>
  <c r="AD919" i="1"/>
  <c r="AC887" i="1"/>
  <c r="AD887" i="1" s="true"/>
  <c r="S887" i="1"/>
  <c r="AD875" i="1"/>
  <c r="AD684" i="1"/>
  <c r="AD605" i="1"/>
  <c r="AC580" i="1"/>
  <c r="AD580" i="1" s="true"/>
  <c r="S580" i="1"/>
  <c r="AD560" i="1"/>
  <c r="AD496" i="1"/>
  <c r="AD417" i="1"/>
  <c r="AC389" i="1"/>
  <c r="AD389" i="1" s="true"/>
  <c r="S389" i="1"/>
  <c r="AC335" i="1"/>
  <c r="AD335" i="1" s="true"/>
  <c r="S335" i="1"/>
  <c r="AD306" i="1"/>
  <c r="AD269" i="1"/>
  <c r="S243" i="1"/>
  <c r="AC243" i="1"/>
  <c r="AD243" i="1" s="true"/>
  <c r="AD195" i="1"/>
  <c r="AD127" i="1"/>
  <c r="AD100" i="1"/>
  <c r="S91" i="1"/>
  <c r="AC91" i="1"/>
  <c r="AD91" i="1" s="true"/>
  <c r="AC663" i="1"/>
  <c r="AD663" i="1" s="true"/>
  <c r="S663" i="1"/>
  <c r="AD604" i="1"/>
  <c r="S521" i="1"/>
  <c r="AC521" i="1"/>
  <c r="AD521" i="1" s="true"/>
  <c r="AD484" i="1"/>
  <c r="AD459" i="1"/>
  <c r="AC424" i="1"/>
  <c r="AD424" i="1" s="true"/>
  <c r="S424" i="1"/>
  <c r="AD416" i="1"/>
  <c r="S402" i="1"/>
  <c r="AC402" i="1"/>
  <c r="AD402" i="1" s="true"/>
  <c r="S374" i="1"/>
  <c r="AC374" i="1"/>
  <c r="AD374" i="1" s="true"/>
  <c r="AD288" i="1"/>
  <c r="AD274" i="1"/>
  <c r="S268" i="1"/>
  <c r="AC268" i="1"/>
  <c r="AD268" i="1" s="true"/>
  <c r="S190" i="1"/>
  <c r="AC190" i="1"/>
  <c r="AD190" i="1" s="true"/>
  <c r="AC143" i="1"/>
  <c r="AD143" i="1" s="true"/>
  <c r="S143" i="1"/>
  <c r="AD720" i="1"/>
  <c r="AC626" i="1"/>
  <c r="AD626" i="1" s="true"/>
  <c r="S626" i="1"/>
  <c r="AD611" i="1"/>
  <c r="AD461" i="1"/>
  <c r="AD435" i="1"/>
  <c r="AD399" i="1"/>
  <c r="S362" i="1"/>
  <c r="AC362" i="1"/>
  <c r="AD362" i="1" s="true"/>
  <c r="S206" i="1"/>
  <c r="AC206" i="1"/>
  <c r="AD206" i="1" s="true"/>
  <c r="AD160" i="1"/>
  <c r="AD145" i="1"/>
  <c r="AD133" i="1"/>
  <c r="S73" i="1"/>
  <c r="AC73" i="1"/>
  <c r="AD73" i="1" s="true"/>
  <c r="AC46" i="1"/>
  <c r="AD46" i="1" s="true"/>
  <c r="S46" i="1"/>
  <c r="AD27" i="1"/>
  <c r="S207" i="1"/>
  <c r="AC207" i="1"/>
  <c r="AD207" i="1" s="true"/>
  <c r="AD169" i="1"/>
  <c r="AC166" i="1"/>
  <c r="AD166" i="1" s="true"/>
  <c r="S166" i="1"/>
  <c r="AD105" i="1"/>
  <c r="AC95" i="1"/>
  <c r="AD95" i="1" s="true"/>
  <c r="S95" i="1"/>
  <c r="AD651" i="1"/>
  <c r="AD556" i="1"/>
  <c r="AD507" i="1"/>
  <c r="AD412" i="1"/>
  <c r="S253" i="1"/>
  <c r="AC253" i="1"/>
  <c r="AD253" i="1" s="true"/>
  <c r="S213" i="1"/>
  <c r="AD175" i="1"/>
  <c r="S169" i="1"/>
  <c r="AD165" i="1"/>
  <c r="AD157" i="1"/>
  <c r="S105" i="1"/>
  <c r="S99" i="1"/>
  <c r="AC99" i="1"/>
  <c r="AD99" i="1" s="true"/>
  <c r="AD639" i="1"/>
  <c r="AD544" i="1"/>
  <c r="AD495" i="1"/>
  <c r="AD400" i="1"/>
  <c r="AD336" i="1"/>
  <c r="AD286" i="1"/>
  <c r="AD228" i="1"/>
  <c r="S217" i="1"/>
  <c r="AC217" i="1"/>
  <c r="AD217" i="1" s="true"/>
  <c r="AD164" i="1"/>
  <c r="S117" i="1"/>
  <c r="AC117" i="1"/>
  <c r="AD117" i="1" s="true"/>
  <c r="S26" i="1"/>
  <c r="AC26" i="1"/>
  <c r="AD26" i="1" s="true"/>
  <c r="AD360" i="1"/>
  <c r="AD348" i="1"/>
  <c r="S265" i="1"/>
  <c r="AC265" i="1"/>
  <c r="AD265" i="1" s="true"/>
  <c r="AD263" i="1"/>
  <c r="S218" i="1"/>
  <c r="AC218" i="1"/>
  <c r="AD218" i="1" s="true"/>
  <c r="S194" i="1"/>
  <c r="AC194" i="1"/>
  <c r="AD194" i="1" s="true"/>
  <c r="AC187" i="1"/>
  <c r="AD187" i="1" s="true"/>
  <c r="S187" i="1"/>
  <c r="AD151" i="1"/>
  <c r="AD124" i="1"/>
  <c r="AD81" i="1"/>
  <c r="S49" i="1"/>
  <c r="AC49" i="1"/>
  <c r="AD49" i="1" s="true"/>
  <c r="AD322" i="1"/>
  <c r="S146" i="1"/>
  <c r="AC146" i="1"/>
  <c r="AD146" i="1" s="true"/>
  <c r="S122" i="1"/>
  <c r="AC122" i="1"/>
  <c r="AD122" i="1" s="true"/>
  <c r="AD295" i="1"/>
  <c r="AD241" i="1"/>
  <c r="AD224" i="1"/>
  <c r="AC215" i="1"/>
  <c r="AD215" i="1" s="true"/>
  <c r="S215" i="1"/>
  <c r="S151" i="1"/>
  <c r="AD115" i="1"/>
  <c r="S81" i="1"/>
  <c r="S56" i="1"/>
  <c r="AD22" i="1"/>
  <c r="AD107" i="1"/>
  <c r="S85" i="1"/>
  <c r="AC85" i="1"/>
  <c r="AD85" i="1" s="true"/>
  <c r="S61" i="1"/>
  <c r="AC61" i="1"/>
  <c r="AD61" i="1" s="true"/>
  <c r="S37" i="1"/>
  <c r="AC37" i="1"/>
  <c r="AD37" i="1" s="true"/>
  <c r="S13" i="1"/>
  <c r="AC13" i="1"/>
  <c r="AD13" i="1" s="true"/>
  <c r="AD216" i="1"/>
  <c r="AD144" i="1"/>
  <c r="AD109" i="1"/>
  <c r="AD193" i="1"/>
  <c r="S107" i="1"/>
  <c r="S82" i="1"/>
  <c r="AD69" i="1"/>
  <c r="S58" i="1"/>
  <c r="AD48" i="1"/>
  <c r="AD45" i="1"/>
  <c r="S34" i="1"/>
  <c r="AD24" i="1"/>
  <c r="AD21" i="1"/>
  <c r="S10" i="1"/>
  <c r="AD83" i="1"/>
  <c r="AD71" i="1"/>
  <c r="AD59" i="1"/>
  <c r="AD47" i="1"/>
  <c r="AD35" i="1"/>
  <c r="AD23" i="1"/>
  <c r="AD11" i="1"/>
  <c r="AD240" i="1"/>
  <c r="AD168" i="1"/>
  <c r="AD132" i="1"/>
  <c r="AD96" i="1"/>
  <c r="S83" i="1"/>
  <c r="S71" i="1"/>
  <c r="S59" i="1"/>
  <c r="S47" i="1"/>
  <c r="S35" i="1"/>
  <c r="S23" i="1"/>
  <c r="S11" i="1"/>
  <c r="E2" i="13" l="true"/>
  <c r="E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D3" i="13"/>
  <c r="D4" i="13"/>
  <c r="D5" i="13"/>
  <c r="D6" i="13"/>
  <c r="D7" i="13"/>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2" i="13"/>
  <c r="D1792" i="6" l="true"/>
  <c r="V85" i="3" l="true"/>
  <c r="V84" i="3"/>
  <c r="V83" i="3"/>
  <c r="V82" i="3"/>
  <c r="U81" i="3"/>
  <c r="V81" i="3" s="true"/>
  <c r="U80" i="3"/>
  <c r="V80" i="3" s="true"/>
  <c r="U79" i="3"/>
  <c r="V79" i="3" s="true"/>
  <c r="U78" i="3"/>
  <c r="V78" i="3" s="true"/>
  <c r="U77" i="3"/>
  <c r="V77" i="3" s="true"/>
  <c r="U76" i="3"/>
  <c r="V76" i="3" s="true"/>
  <c r="U75" i="3"/>
  <c r="V75" i="3" s="true"/>
  <c r="U74" i="3"/>
  <c r="V74" i="3" s="true"/>
  <c r="U73" i="3"/>
  <c r="V73" i="3" s="true"/>
  <c r="U72" i="3"/>
  <c r="V72" i="3" s="true"/>
  <c r="U71" i="3"/>
  <c r="V71" i="3" s="true"/>
  <c r="U70" i="3"/>
  <c r="V70" i="3" s="true"/>
  <c r="U69" i="3"/>
  <c r="V69" i="3" s="true"/>
  <c r="U68" i="3"/>
  <c r="V68" i="3" s="true"/>
  <c r="U67" i="3"/>
  <c r="V67" i="3" s="true"/>
  <c r="U66" i="3"/>
  <c r="V66" i="3" s="true"/>
  <c r="U65" i="3"/>
  <c r="V65" i="3" s="true"/>
  <c r="U64" i="3"/>
  <c r="V64" i="3" s="true"/>
  <c r="U63" i="3"/>
  <c r="V63" i="3" s="true"/>
  <c r="U62" i="3"/>
  <c r="V62" i="3" s="true"/>
  <c r="U61" i="3"/>
  <c r="V61" i="3" s="true"/>
  <c r="U60" i="3"/>
  <c r="V60" i="3" s="true"/>
  <c r="U59" i="3"/>
  <c r="V59" i="3" s="true"/>
  <c r="U58" i="3"/>
  <c r="V58" i="3" s="true"/>
  <c r="U57" i="3"/>
  <c r="V57" i="3" s="true"/>
  <c r="U56" i="3"/>
  <c r="V56" i="3" s="true"/>
  <c r="U55" i="3"/>
  <c r="V55" i="3" s="true"/>
  <c r="U54" i="3"/>
  <c r="V54" i="3" s="true"/>
  <c r="U53" i="3"/>
  <c r="V53" i="3" s="true"/>
  <c r="U52" i="3"/>
  <c r="V52" i="3" s="true"/>
  <c r="U51" i="3"/>
  <c r="V51" i="3" s="true"/>
  <c r="U50" i="3"/>
  <c r="V50" i="3" s="true"/>
  <c r="U49" i="3"/>
  <c r="V49" i="3" s="true"/>
  <c r="U48" i="3"/>
  <c r="V48" i="3" s="true"/>
  <c r="U47" i="3"/>
  <c r="V47" i="3" s="true"/>
  <c r="U46" i="3"/>
  <c r="V46" i="3" s="true"/>
  <c r="U45" i="3"/>
  <c r="V45" i="3" s="true"/>
  <c r="U44" i="3"/>
  <c r="V44" i="3" s="true"/>
  <c r="U43" i="3"/>
  <c r="V43" i="3" s="true"/>
  <c r="U42" i="3"/>
  <c r="V42" i="3" s="true"/>
  <c r="U41" i="3"/>
  <c r="V41" i="3" s="true"/>
  <c r="U40" i="3"/>
  <c r="V40" i="3" s="true"/>
  <c r="U39" i="3"/>
  <c r="V39" i="3" s="true"/>
  <c r="U38" i="3"/>
  <c r="V38" i="3" s="true"/>
  <c r="V37" i="3"/>
  <c r="U37" i="3"/>
  <c r="U36" i="3"/>
  <c r="V36" i="3" s="true"/>
  <c r="U35" i="3"/>
  <c r="V35" i="3" s="true"/>
  <c r="U34" i="3"/>
  <c r="V34" i="3" s="true"/>
  <c r="U33" i="3"/>
  <c r="V33" i="3" s="true"/>
  <c r="U32" i="3"/>
  <c r="V32" i="3" s="true"/>
  <c r="U31" i="3"/>
  <c r="V31" i="3" s="true"/>
  <c r="U30" i="3"/>
  <c r="V30" i="3" s="true"/>
  <c r="R30" i="3"/>
  <c r="R31" i="3" s="true"/>
  <c r="R32" i="3" s="true"/>
  <c r="R33" i="3" s="true"/>
  <c r="R34" i="3" s="true"/>
  <c r="R35" i="3" s="true"/>
  <c r="R36" i="3" s="true"/>
  <c r="R37" i="3" s="true"/>
  <c r="R38" i="3" s="true"/>
  <c r="R39" i="3" s="true"/>
  <c r="R40" i="3" s="true"/>
  <c r="R41" i="3" s="true"/>
  <c r="U29" i="3"/>
  <c r="V29" i="3" s="true"/>
  <c r="U28" i="3"/>
  <c r="V28" i="3" s="true"/>
  <c r="U27" i="3"/>
  <c r="V27" i="3" s="true"/>
  <c r="U26" i="3"/>
  <c r="V26" i="3" s="true"/>
  <c r="U25" i="3"/>
  <c r="V25" i="3" s="true"/>
  <c r="U24" i="3"/>
  <c r="V24" i="3" s="true"/>
  <c r="U23" i="3"/>
  <c r="V23" i="3" s="true"/>
  <c r="U22" i="3"/>
  <c r="V22" i="3" s="true"/>
  <c r="R22" i="3"/>
  <c r="R23" i="3" s="true"/>
  <c r="R24" i="3" s="true"/>
  <c r="R25" i="3" s="true"/>
  <c r="R26" i="3" s="true"/>
  <c r="R27" i="3" s="true"/>
  <c r="R28" i="3" s="true"/>
  <c r="R29" i="3" s="true"/>
  <c r="U21" i="3"/>
  <c r="V21" i="3" s="true"/>
  <c r="U20" i="3"/>
  <c r="V20" i="3" s="true"/>
  <c r="U19" i="3"/>
  <c r="V19" i="3" s="true"/>
  <c r="U18" i="3"/>
  <c r="V18" i="3" s="true"/>
  <c r="U17" i="3"/>
  <c r="V17" i="3" s="true"/>
  <c r="U16" i="3"/>
  <c r="V16" i="3" s="true"/>
  <c r="U15" i="3"/>
  <c r="V15" i="3" s="true"/>
  <c r="R15" i="3"/>
  <c r="R16" i="3" s="true"/>
  <c r="R17" i="3" s="true"/>
  <c r="R18" i="3" s="true"/>
  <c r="R19" i="3" s="true"/>
  <c r="R20" i="3" s="true"/>
  <c r="R21" i="3" s="true"/>
  <c r="U14" i="3"/>
  <c r="V14" i="3" s="true"/>
  <c r="U13" i="3"/>
  <c r="V13" i="3" s="true"/>
  <c r="U12" i="3"/>
  <c r="V12" i="3" s="true"/>
  <c r="U11" i="3"/>
  <c r="V11" i="3" s="true"/>
  <c r="U10" i="3"/>
  <c r="V10" i="3" s="true"/>
  <c r="U9" i="3"/>
  <c r="V9" i="3" s="true"/>
  <c r="R9" i="3"/>
  <c r="R10" i="3" s="true"/>
  <c r="R11" i="3" s="true"/>
  <c r="R12" i="3" s="true"/>
  <c r="R13" i="3" s="true"/>
  <c r="R14" i="3" s="true"/>
  <c r="U8" i="3"/>
  <c r="V8" i="3" s="true"/>
  <c r="S8" i="3"/>
  <c r="S9" i="3" s="true"/>
  <c r="V7" i="3"/>
  <c r="U7" i="3"/>
  <c r="R7" i="3"/>
  <c r="R8" i="3" s="true"/>
  <c r="U6" i="3"/>
  <c r="V6" i="3" s="true"/>
  <c r="R6" i="3"/>
  <c r="E6" i="5"/>
  <c r="K1" i="11"/>
  <c r="R42" i="3" l="true"/>
  <c r="R43" i="3" s="true"/>
  <c r="R44" i="3" s="true"/>
  <c r="R45" i="3" s="true"/>
  <c r="R46" i="3" s="true"/>
  <c r="R47" i="3" s="true"/>
  <c r="R48" i="3" s="true"/>
  <c r="R49" i="3" s="true"/>
  <c r="R50" i="3" s="true"/>
  <c r="R51" i="3" s="true"/>
  <c r="R52" i="3" s="true"/>
  <c r="R53" i="3" s="true"/>
  <c r="R54" i="3" s="true"/>
  <c r="R55" i="3" s="true"/>
  <c r="R56" i="3" s="true"/>
  <c r="R57" i="3" s="true"/>
  <c r="R58" i="3" s="true"/>
  <c r="R59" i="3" s="true"/>
  <c r="R60" i="3" s="true"/>
  <c r="R61" i="3" s="true"/>
  <c r="R62" i="3" s="true"/>
  <c r="R63" i="3" s="true"/>
  <c r="R64" i="3" s="true"/>
  <c r="R65" i="3" s="true"/>
  <c r="R66" i="3" s="true"/>
  <c r="R67" i="3" s="true"/>
  <c r="R68" i="3" s="true"/>
  <c r="R69" i="3" s="true"/>
  <c r="R70" i="3" s="true"/>
  <c r="R71" i="3" s="true"/>
  <c r="R72" i="3" s="true"/>
  <c r="T9" i="3"/>
  <c r="S10" i="3"/>
  <c r="T8" i="3"/>
  <c r="T10" i="3" l="true"/>
  <c r="S11" i="3"/>
  <c r="J1" i="11"/>
  <c r="T11" i="3" l="true"/>
  <c r="S12" i="3"/>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 i="6"/>
  <c r="T12" i="3" l="true"/>
  <c r="S13" i="3"/>
  <c r="E37" i="5"/>
  <c r="S14" i="3" l="true"/>
  <c r="T13" i="3"/>
  <c r="A3" i="11"/>
  <c r="B2" i="11"/>
  <c r="S15" i="3" l="true"/>
  <c r="T14" i="3"/>
  <c r="W2" i="1"/>
  <c r="V2" i="1"/>
  <c r="U2" i="1"/>
  <c r="S2" i="1" s="true"/>
  <c r="Y2" i="1"/>
  <c r="S16" i="3" l="true"/>
  <c r="T15" i="3"/>
  <c r="X2" i="1"/>
  <c r="T2" i="1"/>
  <c r="S17" i="3" l="true"/>
  <c r="T16" i="3"/>
  <c r="E14" i="5"/>
  <c r="T17" i="3" l="true"/>
  <c r="S18" i="3"/>
  <c r="S19" i="3" l="true"/>
  <c r="T18" i="3"/>
  <c r="E41" i="5"/>
  <c r="E44" i="5"/>
  <c r="E34" i="5"/>
  <c r="L34" i="5" s="true"/>
  <c r="E9" i="5"/>
  <c r="L9" i="5" s="true"/>
  <c r="E28" i="5"/>
  <c r="E22" i="5"/>
  <c r="L37" i="5"/>
  <c r="E46" i="5"/>
  <c r="L46" i="5" s="true"/>
  <c r="E40" i="5"/>
  <c r="E32" i="5"/>
  <c r="H32" i="5" s="true"/>
  <c r="E7" i="5"/>
  <c r="L7" i="5" s="true"/>
  <c r="E17" i="5"/>
  <c r="E26" i="5"/>
  <c r="E30" i="5"/>
  <c r="L30" i="5" s="true"/>
  <c r="E56" i="5"/>
  <c r="L56" i="5" s="true"/>
  <c r="E42" i="5"/>
  <c r="L42" i="5" s="true"/>
  <c r="E55" i="5"/>
  <c r="E21" i="5"/>
  <c r="E12" i="5"/>
  <c r="L12" i="5" s="true"/>
  <c r="E13" i="5"/>
  <c r="E24" i="5"/>
  <c r="E18" i="5"/>
  <c r="L18" i="5" s="true"/>
  <c r="E54" i="5"/>
  <c r="L54" i="5" s="true"/>
  <c r="E23" i="5"/>
  <c r="E10" i="5"/>
  <c r="E48" i="5"/>
  <c r="L48" i="5" s="true"/>
  <c r="E19" i="5"/>
  <c r="E38" i="5"/>
  <c r="E16" i="5"/>
  <c r="L16" i="5" s="true"/>
  <c r="E36" i="5"/>
  <c r="L36" i="5" s="true"/>
  <c r="E25" i="5"/>
  <c r="L25" i="5" s="true"/>
  <c r="E49" i="5"/>
  <c r="E20" i="5"/>
  <c r="E51" i="5"/>
  <c r="L51" i="5" s="true"/>
  <c r="E33" i="5"/>
  <c r="L33" i="5" s="true"/>
  <c r="E31" i="5"/>
  <c r="L31" i="5" s="true"/>
  <c r="E35" i="5"/>
  <c r="L35" i="5" s="true"/>
  <c r="E53" i="5"/>
  <c r="E8" i="5"/>
  <c r="E5" i="5"/>
  <c r="E47" i="5"/>
  <c r="E39" i="5"/>
  <c r="E29" i="5"/>
  <c r="E43" i="5"/>
  <c r="E27" i="5"/>
  <c r="L27" i="5" s="true"/>
  <c r="E50" i="5"/>
  <c r="E11" i="5"/>
  <c r="E15" i="5"/>
  <c r="E57" i="5"/>
  <c r="L57" i="5" s="true"/>
  <c r="E45" i="5"/>
  <c r="E52" i="5"/>
  <c r="E4" i="5"/>
  <c r="L43" i="5" l="true"/>
  <c r="H43" i="5"/>
  <c r="T19" i="3"/>
  <c r="S20" i="3"/>
  <c r="D16" i="5"/>
  <c r="L47" i="5"/>
  <c r="H47" i="5"/>
  <c r="H20" i="5"/>
  <c r="L20" i="5"/>
  <c r="H15" i="5"/>
  <c r="L15" i="5"/>
  <c r="H5" i="5"/>
  <c r="L5" i="5"/>
  <c r="H14" i="5"/>
  <c r="L14" i="5"/>
  <c r="H21" i="5"/>
  <c r="L21" i="5"/>
  <c r="L32" i="5"/>
  <c r="H22" i="5"/>
  <c r="H44" i="5"/>
  <c r="L44" i="5"/>
  <c r="H52" i="5"/>
  <c r="L52" i="5"/>
  <c r="H11" i="5"/>
  <c r="L11" i="5"/>
  <c r="H29" i="5"/>
  <c r="L29" i="5"/>
  <c r="H8" i="5"/>
  <c r="L8" i="5"/>
  <c r="H33" i="5"/>
  <c r="H49" i="5"/>
  <c r="L49" i="5"/>
  <c r="H38" i="5"/>
  <c r="L38" i="5"/>
  <c r="H10" i="5"/>
  <c r="L10" i="5"/>
  <c r="H24" i="5"/>
  <c r="L24" i="5"/>
  <c r="H55" i="5"/>
  <c r="L55" i="5"/>
  <c r="H26" i="5"/>
  <c r="L26" i="5"/>
  <c r="H40" i="5"/>
  <c r="L40" i="5"/>
  <c r="H28" i="5"/>
  <c r="L28" i="5"/>
  <c r="H41" i="5"/>
  <c r="L41" i="5"/>
  <c r="H45" i="5"/>
  <c r="L45" i="5"/>
  <c r="H50" i="5"/>
  <c r="L50" i="5"/>
  <c r="H39" i="5"/>
  <c r="L39" i="5"/>
  <c r="H53" i="5"/>
  <c r="L53" i="5"/>
  <c r="H6" i="5"/>
  <c r="L6" i="5"/>
  <c r="H25" i="5"/>
  <c r="H19" i="5"/>
  <c r="L19" i="5"/>
  <c r="H23" i="5"/>
  <c r="L23" i="5"/>
  <c r="H13" i="5"/>
  <c r="L13" i="5"/>
  <c r="H42" i="5"/>
  <c r="H17" i="5"/>
  <c r="L17" i="5"/>
  <c r="H37" i="5"/>
  <c r="H4" i="5"/>
  <c r="H31" i="5"/>
  <c r="H16" i="5"/>
  <c r="H18" i="5"/>
  <c r="H30" i="5"/>
  <c r="H7" i="5"/>
  <c r="H34" i="5"/>
  <c r="H57" i="5"/>
  <c r="H27" i="5"/>
  <c r="H35" i="5"/>
  <c r="H51" i="5"/>
  <c r="H36" i="5"/>
  <c r="H48" i="5"/>
  <c r="H54" i="5"/>
  <c r="H12" i="5"/>
  <c r="H56" i="5"/>
  <c r="H46" i="5"/>
  <c r="H9" i="5"/>
  <c r="S21" i="3" l="true"/>
  <c r="T20" i="3"/>
  <c r="L58" i="5"/>
  <c r="H58" i="5"/>
  <c r="T21" i="3" l="true"/>
  <c r="S22" i="3"/>
  <c r="T22" i="3" l="true"/>
  <c r="S23" i="3"/>
  <c r="AC2" i="1"/>
  <c r="AB2" i="1"/>
  <c r="AA2" i="1"/>
  <c r="T23" i="3" l="true"/>
  <c r="S24" i="3"/>
  <c r="AD2" i="1"/>
  <c r="J33" i="5" l="true"/>
  <c r="J25" i="5"/>
  <c r="M25" i="5" s="true"/>
  <c r="J42" i="5"/>
  <c r="M42" i="5" s="true"/>
  <c r="J47" i="5"/>
  <c r="T24" i="3"/>
  <c r="S25" i="3"/>
  <c r="J51" i="5"/>
  <c r="J20" i="5"/>
  <c r="F27" i="5"/>
  <c r="F50" i="5"/>
  <c r="F37" i="5"/>
  <c r="J32" i="5"/>
  <c r="J37" i="5"/>
  <c r="F17" i="5"/>
  <c r="F16" i="5"/>
  <c r="F35" i="5"/>
  <c r="F6" i="5"/>
  <c r="J29" i="5"/>
  <c r="J57" i="5"/>
  <c r="M57" i="5" s="true"/>
  <c r="F39" i="5"/>
  <c r="F55" i="5"/>
  <c r="F10" i="5"/>
  <c r="F33" i="5"/>
  <c r="F29" i="5"/>
  <c r="J52" i="5"/>
  <c r="J6" i="5"/>
  <c r="F30" i="5"/>
  <c r="G30" i="5" s="true"/>
  <c r="J17" i="5"/>
  <c r="F44" i="5"/>
  <c r="F54" i="5"/>
  <c r="F34" i="5"/>
  <c r="J9" i="5"/>
  <c r="F13" i="5"/>
  <c r="F32" i="5"/>
  <c r="F48" i="5"/>
  <c r="F49" i="5"/>
  <c r="F8" i="5"/>
  <c r="J35" i="5"/>
  <c r="F43" i="5"/>
  <c r="F45" i="5"/>
  <c r="J30" i="5"/>
  <c r="J21" i="5"/>
  <c r="J48" i="5"/>
  <c r="J45" i="5"/>
  <c r="J54" i="5"/>
  <c r="F40" i="5"/>
  <c r="I40" i="5" s="true"/>
  <c r="J10" i="5"/>
  <c r="F41" i="5"/>
  <c r="I41" i="5" s="true"/>
  <c r="J46" i="5"/>
  <c r="J26" i="5"/>
  <c r="F22" i="5"/>
  <c r="J49" i="5"/>
  <c r="J5" i="5"/>
  <c r="F7" i="5"/>
  <c r="I7" i="5" s="true"/>
  <c r="J41" i="5"/>
  <c r="J14" i="5"/>
  <c r="F51" i="5"/>
  <c r="J50" i="5"/>
  <c r="J43" i="5"/>
  <c r="F53" i="5"/>
  <c r="J11" i="5"/>
  <c r="F25" i="5"/>
  <c r="I25" i="5" s="true"/>
  <c r="F56" i="5"/>
  <c r="J24" i="5"/>
  <c r="F19" i="5"/>
  <c r="F5" i="5"/>
  <c r="F11" i="5"/>
  <c r="F20" i="5"/>
  <c r="F18" i="5"/>
  <c r="F9" i="5"/>
  <c r="J16" i="5"/>
  <c r="F38" i="5"/>
  <c r="F21" i="5"/>
  <c r="F36" i="5"/>
  <c r="F26" i="5"/>
  <c r="J40" i="5"/>
  <c r="F12" i="5"/>
  <c r="J27" i="5"/>
  <c r="F24" i="5"/>
  <c r="F46" i="5"/>
  <c r="I46" i="5" s="true"/>
  <c r="J7" i="5"/>
  <c r="F23" i="5"/>
  <c r="J8" i="5"/>
  <c r="J34" i="5"/>
  <c r="J28" i="5"/>
  <c r="J38" i="5"/>
  <c r="J31" i="5"/>
  <c r="J4" i="5"/>
  <c r="F52" i="5"/>
  <c r="I52" i="5" s="true"/>
  <c r="F47" i="5"/>
  <c r="F15" i="5"/>
  <c r="J53" i="5"/>
  <c r="J23" i="5"/>
  <c r="J36" i="5"/>
  <c r="J39" i="5"/>
  <c r="J15" i="5"/>
  <c r="F57" i="5"/>
  <c r="J18" i="5"/>
  <c r="J55" i="5"/>
  <c r="J19" i="5"/>
  <c r="J56" i="5"/>
  <c r="J12" i="5"/>
  <c r="K12" i="5" s="true"/>
  <c r="F31" i="5"/>
  <c r="F42" i="5"/>
  <c r="F28" i="5"/>
  <c r="J44" i="5"/>
  <c r="J13" i="5"/>
  <c r="F14" i="5"/>
  <c r="I14" i="5" s="true"/>
  <c r="F4" i="5"/>
  <c r="J22" i="5"/>
  <c r="F58" i="5" l="true"/>
  <c r="G58" i="5" s="true"/>
  <c r="M41" i="5"/>
  <c r="K41" i="5"/>
  <c r="S26" i="3"/>
  <c r="T25" i="3"/>
  <c r="K20" i="5"/>
  <c r="M20" i="5"/>
  <c r="M12" i="5"/>
  <c r="K31" i="5"/>
  <c r="M31" i="5"/>
  <c r="G21" i="5"/>
  <c r="I21" i="5"/>
  <c r="K22" i="5"/>
  <c r="K44" i="5"/>
  <c r="M44" i="5"/>
  <c r="K51" i="5"/>
  <c r="M51" i="5"/>
  <c r="K55" i="5"/>
  <c r="M55" i="5"/>
  <c r="K39" i="5"/>
  <c r="M39" i="5"/>
  <c r="K53" i="5"/>
  <c r="M53" i="5"/>
  <c r="K4" i="5"/>
  <c r="K34" i="5"/>
  <c r="M34" i="5"/>
  <c r="K7" i="5"/>
  <c r="M7" i="5"/>
  <c r="G12" i="5"/>
  <c r="I12" i="5"/>
  <c r="G36" i="5"/>
  <c r="I36" i="5"/>
  <c r="G9" i="5"/>
  <c r="I9" i="5"/>
  <c r="G11" i="5"/>
  <c r="I11" i="5"/>
  <c r="K24" i="5"/>
  <c r="M24" i="5"/>
  <c r="G53" i="5"/>
  <c r="I53" i="5"/>
  <c r="K14" i="5"/>
  <c r="M14" i="5"/>
  <c r="K49" i="5"/>
  <c r="M49" i="5"/>
  <c r="G41" i="5"/>
  <c r="K47" i="5"/>
  <c r="M47" i="5"/>
  <c r="K30" i="5"/>
  <c r="M30" i="5"/>
  <c r="I8" i="5"/>
  <c r="G8" i="5"/>
  <c r="G13" i="5"/>
  <c r="I13" i="5"/>
  <c r="I44" i="5"/>
  <c r="G44" i="5"/>
  <c r="K6" i="5"/>
  <c r="M6" i="5"/>
  <c r="G10" i="5"/>
  <c r="I10" i="5"/>
  <c r="K29" i="5"/>
  <c r="M29" i="5"/>
  <c r="G16" i="5"/>
  <c r="I16" i="5"/>
  <c r="I28" i="5"/>
  <c r="G28" i="5"/>
  <c r="I15" i="5"/>
  <c r="G15" i="5"/>
  <c r="K40" i="5"/>
  <c r="M40" i="5"/>
  <c r="G56" i="5"/>
  <c r="I56" i="5"/>
  <c r="K43" i="5"/>
  <c r="M43" i="5"/>
  <c r="J58" i="5"/>
  <c r="K58" i="5" s="true"/>
  <c r="G22" i="5"/>
  <c r="I22" i="5"/>
  <c r="K10" i="5"/>
  <c r="M10" i="5"/>
  <c r="K45" i="5"/>
  <c r="M45" i="5"/>
  <c r="I45" i="5"/>
  <c r="G45" i="5"/>
  <c r="G49" i="5"/>
  <c r="I49" i="5"/>
  <c r="K9" i="5"/>
  <c r="M9" i="5"/>
  <c r="K33" i="5"/>
  <c r="M33" i="5"/>
  <c r="K52" i="5"/>
  <c r="M52" i="5"/>
  <c r="G55" i="5"/>
  <c r="I55" i="5"/>
  <c r="G6" i="5"/>
  <c r="I6" i="5"/>
  <c r="G17" i="5"/>
  <c r="I17" i="5"/>
  <c r="G4" i="5"/>
  <c r="I4" i="5"/>
  <c r="K36" i="5"/>
  <c r="M36" i="5"/>
  <c r="G46" i="5"/>
  <c r="G50" i="5"/>
  <c r="I50" i="5"/>
  <c r="G14" i="5"/>
  <c r="G42" i="5"/>
  <c r="I42" i="5"/>
  <c r="K56" i="5"/>
  <c r="M56" i="5"/>
  <c r="G57" i="5"/>
  <c r="I57" i="5"/>
  <c r="K23" i="5"/>
  <c r="M23" i="5"/>
  <c r="G47" i="5"/>
  <c r="I47" i="5"/>
  <c r="K38" i="5"/>
  <c r="M38" i="5"/>
  <c r="I37" i="5"/>
  <c r="G37" i="5"/>
  <c r="G24" i="5"/>
  <c r="I24" i="5"/>
  <c r="I26" i="5"/>
  <c r="G26" i="5"/>
  <c r="G38" i="5"/>
  <c r="I38" i="5"/>
  <c r="I20" i="5"/>
  <c r="G20" i="5"/>
  <c r="G5" i="5"/>
  <c r="I5" i="5"/>
  <c r="G25" i="5"/>
  <c r="K50" i="5"/>
  <c r="M50" i="5"/>
  <c r="G7" i="5"/>
  <c r="K26" i="5"/>
  <c r="M26" i="5"/>
  <c r="G40" i="5"/>
  <c r="K48" i="5"/>
  <c r="M48" i="5"/>
  <c r="G43" i="5"/>
  <c r="I43" i="5"/>
  <c r="G48" i="5"/>
  <c r="I48" i="5"/>
  <c r="G34" i="5"/>
  <c r="I34" i="5"/>
  <c r="K17" i="5"/>
  <c r="M17" i="5"/>
  <c r="I29" i="5"/>
  <c r="G29" i="5"/>
  <c r="I39" i="5"/>
  <c r="G39" i="5"/>
  <c r="M37" i="5"/>
  <c r="K37" i="5"/>
  <c r="K18" i="5"/>
  <c r="M18" i="5"/>
  <c r="K8" i="5"/>
  <c r="M8" i="5"/>
  <c r="G18" i="5"/>
  <c r="I18" i="5"/>
  <c r="K13" i="5"/>
  <c r="M13" i="5"/>
  <c r="G31" i="5"/>
  <c r="I31" i="5"/>
  <c r="K19" i="5"/>
  <c r="M19" i="5"/>
  <c r="M15" i="5"/>
  <c r="K15" i="5"/>
  <c r="K42" i="5"/>
  <c r="G52" i="5"/>
  <c r="K28" i="5"/>
  <c r="M28" i="5"/>
  <c r="G23" i="5"/>
  <c r="I23" i="5"/>
  <c r="K27" i="5"/>
  <c r="M27" i="5"/>
  <c r="K25" i="5"/>
  <c r="K16" i="5"/>
  <c r="M16" i="5"/>
  <c r="G27" i="5"/>
  <c r="I27" i="5"/>
  <c r="G19" i="5"/>
  <c r="I19" i="5"/>
  <c r="K11" i="5"/>
  <c r="M11" i="5"/>
  <c r="G51" i="5"/>
  <c r="I51" i="5"/>
  <c r="K5" i="5"/>
  <c r="M5" i="5"/>
  <c r="K46" i="5"/>
  <c r="M46" i="5"/>
  <c r="K54" i="5"/>
  <c r="M54" i="5"/>
  <c r="K21" i="5"/>
  <c r="M21" i="5"/>
  <c r="K35" i="5"/>
  <c r="M35" i="5"/>
  <c r="G32" i="5"/>
  <c r="I32" i="5"/>
  <c r="G54" i="5"/>
  <c r="I54" i="5"/>
  <c r="I30" i="5"/>
  <c r="G33" i="5"/>
  <c r="I33" i="5"/>
  <c r="K57" i="5"/>
  <c r="G35" i="5"/>
  <c r="I35" i="5"/>
  <c r="K32" i="5"/>
  <c r="M32" i="5"/>
  <c r="I58" i="5" l="true"/>
  <c r="M58" i="5"/>
  <c r="S27" i="3"/>
  <c r="T26" i="3"/>
  <c r="S28" i="3" l="true"/>
  <c r="T27" i="3"/>
  <c r="S29" i="3" l="true"/>
  <c r="T28" i="3"/>
  <c r="C36" i="5"/>
  <c r="C35" i="5"/>
  <c r="D55" i="5"/>
  <c r="D48" i="5"/>
  <c r="D14" i="5"/>
  <c r="D34" i="5"/>
  <c r="D36" i="5"/>
  <c r="D13" i="5"/>
  <c r="D15" i="5"/>
  <c r="D25" i="5"/>
  <c r="D56" i="5"/>
  <c r="D7" i="5"/>
  <c r="D40" i="5"/>
  <c r="D35" i="5"/>
  <c r="D24" i="5"/>
  <c r="D9" i="5"/>
  <c r="D39" i="5"/>
  <c r="D12" i="5"/>
  <c r="D45" i="5"/>
  <c r="T29" i="3" l="true"/>
  <c r="S30" i="3"/>
  <c r="C25" i="5"/>
  <c r="B3" i="11"/>
  <c r="S31" i="3" l="true"/>
  <c r="T30" i="3"/>
  <c r="C13" i="5"/>
  <c r="A4" i="11"/>
  <c r="B4" i="11" s="true"/>
  <c r="T31" i="3" l="true"/>
  <c r="S32" i="3"/>
  <c r="D10" i="5"/>
  <c r="C9" i="5"/>
  <c r="A5" i="11"/>
  <c r="B5" i="11" s="true"/>
  <c r="S33" i="3" l="true"/>
  <c r="T32" i="3"/>
  <c r="D17" i="5"/>
  <c r="A6" i="11"/>
  <c r="B6" i="11" s="true"/>
  <c r="S34" i="3" l="true"/>
  <c r="T33" i="3"/>
  <c r="C48" i="5"/>
  <c r="A7" i="11"/>
  <c r="B7" i="11" s="true"/>
  <c r="S35" i="3" l="true"/>
  <c r="D18" i="5" s="true"/>
  <c r="T34" i="3"/>
  <c r="C34" i="5"/>
  <c r="A8" i="11"/>
  <c r="C2" i="11"/>
  <c r="B8" i="11" l="true"/>
  <c r="A11" i="11"/>
  <c r="B11" i="11" s="true"/>
  <c r="T35" i="3"/>
  <c r="S36" i="3"/>
  <c r="D20" i="5" s="true"/>
  <c r="C39" i="5"/>
  <c r="C11" i="11" l="true"/>
  <c r="T36" i="3"/>
  <c r="S37" i="3"/>
  <c r="C52" i="5"/>
  <c r="C6" i="11"/>
  <c r="C7" i="11"/>
  <c r="C3" i="11"/>
  <c r="C4" i="11"/>
  <c r="S38" i="3" l="true"/>
  <c r="D6" i="5" s="true"/>
  <c r="T37" i="3"/>
  <c r="C16" i="5"/>
  <c r="C8" i="11"/>
  <c r="T38" i="3" l="true"/>
  <c r="S39" i="3"/>
  <c r="D30" i="5" s="true"/>
  <c r="D43" i="5"/>
  <c r="C40" i="5"/>
  <c r="A12" i="11"/>
  <c r="B12" i="11" s="true"/>
  <c r="S40" i="3" l="true"/>
  <c r="S41" i="3" s="true"/>
  <c r="T39" i="3"/>
  <c r="D52" i="5"/>
  <c r="C45" i="5"/>
  <c r="C12" i="11"/>
  <c r="A13" i="11"/>
  <c r="B13" i="11" s="true"/>
  <c r="S42" i="3" l="true"/>
  <c r="T41" i="3"/>
  <c r="T40" i="3"/>
  <c r="D5" i="5"/>
  <c r="C13" i="11"/>
  <c r="A14" i="11"/>
  <c r="B14" i="11" s="true"/>
  <c r="S43" i="3" l="true"/>
  <c r="T42" i="3"/>
  <c r="D26" i="5"/>
  <c r="C56" i="5"/>
  <c r="C14" i="11"/>
  <c r="A15" i="11"/>
  <c r="B15" i="11" s="true"/>
  <c r="T43" i="3" l="true"/>
  <c r="S44" i="3"/>
  <c r="D29" i="5"/>
  <c r="C55" i="5"/>
  <c r="C15" i="11"/>
  <c r="A16" i="11"/>
  <c r="B16" i="11" s="true"/>
  <c r="T44" i="3" l="true"/>
  <c r="S45" i="3"/>
  <c r="D42" i="5"/>
  <c r="C12" i="5"/>
  <c r="C16" i="11"/>
  <c r="A17" i="11"/>
  <c r="B17" i="11" s="true"/>
  <c r="B18" i="11" s="true"/>
  <c r="T45" i="3" l="true"/>
  <c r="S46" i="3"/>
  <c r="D31" i="5"/>
  <c r="C15" i="5"/>
  <c r="C17" i="11"/>
  <c r="C18" i="11" s="true"/>
  <c r="D18" i="11" s="true"/>
  <c r="A20" i="11"/>
  <c r="B20" i="11" s="true"/>
  <c r="S47" i="3" l="true"/>
  <c r="T46" i="3"/>
  <c r="D4" i="5"/>
  <c r="C14" i="5"/>
  <c r="C20" i="11"/>
  <c r="A21" i="11"/>
  <c r="B21" i="11" s="true"/>
  <c r="S48" i="3" l="true"/>
  <c r="T47" i="3"/>
  <c r="D50" i="5"/>
  <c r="C7" i="5"/>
  <c r="C21" i="11"/>
  <c r="A22" i="11"/>
  <c r="B22" i="11" s="true"/>
  <c r="S49" i="3" l="true"/>
  <c r="T48" i="3"/>
  <c r="C24" i="5"/>
  <c r="C22" i="11"/>
  <c r="A23" i="11"/>
  <c r="B23" i="11" s="true"/>
  <c r="S50" i="3" l="true"/>
  <c r="T49" i="3"/>
  <c r="D11" i="5"/>
  <c r="C23" i="11"/>
  <c r="A24" i="11"/>
  <c r="B24" i="11" s="true"/>
  <c r="S51" i="3" l="true"/>
  <c r="T50" i="3"/>
  <c r="D19" i="5"/>
  <c r="C10" i="5"/>
  <c r="C24" i="11"/>
  <c r="A25" i="11"/>
  <c r="B25" i="11" s="true"/>
  <c r="S52" i="3" l="true"/>
  <c r="T51" i="3"/>
  <c r="D27" i="5"/>
  <c r="C17" i="5"/>
  <c r="C25" i="11"/>
  <c r="A26" i="11"/>
  <c r="B26" i="11" s="true"/>
  <c r="S53" i="3" l="true"/>
  <c r="T52" i="3"/>
  <c r="D22" i="5"/>
  <c r="C18" i="5"/>
  <c r="C26" i="11"/>
  <c r="C27" i="11" s="true"/>
  <c r="B27" i="11"/>
  <c r="A29" i="11"/>
  <c r="B29" i="11" s="true"/>
  <c r="T53" i="3" l="true"/>
  <c r="S54" i="3"/>
  <c r="D57" i="5"/>
  <c r="D27" i="11"/>
  <c r="C20" i="5"/>
  <c r="C29" i="11"/>
  <c r="A30" i="11"/>
  <c r="B30" i="11" s="true"/>
  <c r="S55" i="3" l="true"/>
  <c r="T54" i="3"/>
  <c r="D49" i="5"/>
  <c r="C6" i="5"/>
  <c r="C30" i="11"/>
  <c r="A31" i="11"/>
  <c r="B31" i="11" s="true"/>
  <c r="T55" i="3" l="true"/>
  <c r="S56" i="3"/>
  <c r="D32" i="5"/>
  <c r="C30" i="5"/>
  <c r="C31" i="11"/>
  <c r="A32" i="11"/>
  <c r="B32" i="11" s="true"/>
  <c r="T56" i="3" l="true"/>
  <c r="S57" i="3"/>
  <c r="D33" i="5"/>
  <c r="C32" i="11"/>
  <c r="A33" i="11"/>
  <c r="B33" i="11" s="true"/>
  <c r="S58" i="3" l="true"/>
  <c r="T57" i="3"/>
  <c r="C43" i="5"/>
  <c r="C33" i="11"/>
  <c r="A34" i="11"/>
  <c r="B34" i="11" s="true"/>
  <c r="T58" i="3" l="true"/>
  <c r="S59" i="3"/>
  <c r="D53" i="5"/>
  <c r="C5" i="5"/>
  <c r="C34" i="11"/>
  <c r="A35" i="11"/>
  <c r="T59" i="3" l="true"/>
  <c r="S60" i="3"/>
  <c r="D46" i="5"/>
  <c r="B35" i="11"/>
  <c r="B36" i="11" s="true"/>
  <c r="A39" i="11"/>
  <c r="B39" i="11"/>
  <c r="C35" i="11"/>
  <c r="C36" i="11" s="true"/>
  <c r="S61" i="3" l="true"/>
  <c r="T60" i="3"/>
  <c r="D21" i="5"/>
  <c r="D36" i="11"/>
  <c r="A40" i="11"/>
  <c r="B40" i="11" s="true"/>
  <c r="C39" i="11"/>
  <c r="S62" i="3" l="true"/>
  <c r="T61" i="3"/>
  <c r="D54" i="5"/>
  <c r="C26" i="5"/>
  <c r="A41" i="11"/>
  <c r="B41" i="11" s="true"/>
  <c r="C40" i="11"/>
  <c r="S63" i="3" l="true"/>
  <c r="T62" i="3"/>
  <c r="D51" i="5"/>
  <c r="C42" i="5"/>
  <c r="A42" i="11"/>
  <c r="B42" i="11" s="true"/>
  <c r="C41" i="11"/>
  <c r="S64" i="3" l="true"/>
  <c r="T63" i="3"/>
  <c r="D8" i="5"/>
  <c r="C31" i="5"/>
  <c r="A43" i="11"/>
  <c r="B43" i="11" s="true"/>
  <c r="C42" i="11"/>
  <c r="B9" i="11"/>
  <c r="C5" i="11"/>
  <c r="C9" i="11" s="true"/>
  <c r="S65" i="3" l="true"/>
  <c r="T64" i="3"/>
  <c r="D38" i="5"/>
  <c r="D9" i="11"/>
  <c r="C4" i="5"/>
  <c r="C43" i="11"/>
  <c r="A44" i="11"/>
  <c r="B44" i="11" s="true"/>
  <c r="T65" i="3" l="true"/>
  <c r="S66" i="3"/>
  <c r="C50" i="5"/>
  <c r="C44" i="11"/>
  <c r="A45" i="11"/>
  <c r="B45" i="11" s="true"/>
  <c r="B46" i="11" s="true"/>
  <c r="S67" i="3" l="true"/>
  <c r="T66" i="3"/>
  <c r="D37" i="5"/>
  <c r="C45" i="11"/>
  <c r="C46" i="11" s="true"/>
  <c r="D46" i="11" s="true"/>
  <c r="T67" i="3" l="true"/>
  <c r="S68" i="3"/>
  <c r="D28" i="5"/>
  <c r="C11" i="5"/>
  <c r="AF321" i="7"/>
  <c r="AF322" i="7"/>
  <c r="AF323" i="7"/>
  <c r="AF324" i="7"/>
  <c r="AF325" i="7"/>
  <c r="AF326" i="7"/>
  <c r="AF327" i="7"/>
  <c r="AF328" i="7"/>
  <c r="AF329" i="7"/>
  <c r="AF330" i="7"/>
  <c r="AF331" i="7"/>
  <c r="AF332" i="7"/>
  <c r="AF333" i="7"/>
  <c r="AF334" i="7"/>
  <c r="AF335" i="7"/>
  <c r="AF336" i="7"/>
  <c r="AF337" i="7"/>
  <c r="AF338" i="7"/>
  <c r="AF339" i="7"/>
  <c r="AF340" i="7"/>
  <c r="AF341" i="7"/>
  <c r="AF342" i="7"/>
  <c r="AF343" i="7"/>
  <c r="AF344" i="7"/>
  <c r="AF345" i="7"/>
  <c r="AF346" i="7"/>
  <c r="AF347" i="7"/>
  <c r="AF348" i="7"/>
  <c r="AF349" i="7"/>
  <c r="AF350" i="7"/>
  <c r="AF351" i="7"/>
  <c r="AF352" i="7"/>
  <c r="AF353" i="7"/>
  <c r="AF354" i="7"/>
  <c r="AF355" i="7"/>
  <c r="AF356" i="7"/>
  <c r="AF357" i="7"/>
  <c r="AF358" i="7"/>
  <c r="AF359" i="7"/>
  <c r="AF360" i="7"/>
  <c r="AF361" i="7"/>
  <c r="AF362" i="7"/>
  <c r="AF363" i="7"/>
  <c r="AF364" i="7"/>
  <c r="AF365" i="7"/>
  <c r="S69" i="3" l="true"/>
  <c r="T68" i="3"/>
  <c r="D23" i="5"/>
  <c r="C19" i="5"/>
  <c r="AF94" i="7"/>
  <c r="AF95" i="7"/>
  <c r="AF96" i="7"/>
  <c r="AF97" i="7"/>
  <c r="AF98" i="7"/>
  <c r="AF99" i="7"/>
  <c r="AF100" i="7"/>
  <c r="AF101" i="7"/>
  <c r="AF102" i="7"/>
  <c r="AF103" i="7"/>
  <c r="AF104" i="7"/>
  <c r="AF105" i="7"/>
  <c r="AF106" i="7"/>
  <c r="AF107" i="7"/>
  <c r="AF108" i="7"/>
  <c r="AF109" i="7"/>
  <c r="AF110" i="7"/>
  <c r="AF111" i="7"/>
  <c r="AF112" i="7"/>
  <c r="AF113" i="7"/>
  <c r="AF114" i="7"/>
  <c r="AF115" i="7"/>
  <c r="AF116" i="7"/>
  <c r="AF117" i="7"/>
  <c r="AF118" i="7"/>
  <c r="AF119" i="7"/>
  <c r="AF120" i="7"/>
  <c r="AF121" i="7"/>
  <c r="AF122" i="7"/>
  <c r="AF123" i="7"/>
  <c r="AF124" i="7"/>
  <c r="AF125" i="7"/>
  <c r="AF126" i="7"/>
  <c r="AF127" i="7"/>
  <c r="AF128" i="7"/>
  <c r="AF129" i="7"/>
  <c r="AF130" i="7"/>
  <c r="AF131" i="7"/>
  <c r="AF132" i="7"/>
  <c r="AF133" i="7"/>
  <c r="AF134" i="7"/>
  <c r="AF135" i="7"/>
  <c r="AF136" i="7"/>
  <c r="AF137" i="7"/>
  <c r="AF138" i="7"/>
  <c r="AF139" i="7"/>
  <c r="AF140" i="7"/>
  <c r="AF141" i="7"/>
  <c r="AF142" i="7"/>
  <c r="AF143" i="7"/>
  <c r="AF144" i="7"/>
  <c r="AF145" i="7"/>
  <c r="AF146" i="7"/>
  <c r="AF147" i="7"/>
  <c r="AF148" i="7"/>
  <c r="AF149" i="7"/>
  <c r="AF150" i="7"/>
  <c r="AF151" i="7"/>
  <c r="AF152"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2" i="7"/>
  <c r="AF193" i="7"/>
  <c r="AF194" i="7"/>
  <c r="AF195" i="7"/>
  <c r="AF196" i="7"/>
  <c r="AF197" i="7"/>
  <c r="AF198" i="7"/>
  <c r="AF199" i="7"/>
  <c r="AF200" i="7"/>
  <c r="AF201" i="7"/>
  <c r="AF202" i="7"/>
  <c r="AF203" i="7"/>
  <c r="AF204" i="7"/>
  <c r="AF205" i="7"/>
  <c r="AF206" i="7"/>
  <c r="AF207" i="7"/>
  <c r="AF208" i="7"/>
  <c r="AF209" i="7"/>
  <c r="AF210" i="7"/>
  <c r="AF211" i="7"/>
  <c r="AF212" i="7"/>
  <c r="AF213" i="7"/>
  <c r="AF214" i="7"/>
  <c r="AF215" i="7"/>
  <c r="AF216" i="7"/>
  <c r="AF217" i="7"/>
  <c r="AF218" i="7"/>
  <c r="AF219" i="7"/>
  <c r="AF220" i="7"/>
  <c r="AF221" i="7"/>
  <c r="AF222" i="7"/>
  <c r="AF223" i="7"/>
  <c r="AF224" i="7"/>
  <c r="AF225" i="7"/>
  <c r="AF226" i="7"/>
  <c r="AF227" i="7"/>
  <c r="AF228" i="7"/>
  <c r="AF229" i="7"/>
  <c r="AF230" i="7"/>
  <c r="AF231" i="7"/>
  <c r="AF232" i="7"/>
  <c r="AF233" i="7"/>
  <c r="AF234" i="7"/>
  <c r="AF235" i="7"/>
  <c r="AF236" i="7"/>
  <c r="AF237" i="7"/>
  <c r="AF238" i="7"/>
  <c r="AF239" i="7"/>
  <c r="AF240" i="7"/>
  <c r="AF241" i="7"/>
  <c r="AF242" i="7"/>
  <c r="AF243" i="7"/>
  <c r="AF244" i="7"/>
  <c r="AF245" i="7"/>
  <c r="AF246" i="7"/>
  <c r="AF247" i="7"/>
  <c r="AF248" i="7"/>
  <c r="AF249" i="7"/>
  <c r="AF250" i="7"/>
  <c r="AF251" i="7"/>
  <c r="AF252" i="7"/>
  <c r="AF253" i="7"/>
  <c r="AF254" i="7"/>
  <c r="AF255" i="7"/>
  <c r="AF256" i="7"/>
  <c r="AF257" i="7"/>
  <c r="AF258" i="7"/>
  <c r="AF259" i="7"/>
  <c r="AF260" i="7"/>
  <c r="AF261" i="7"/>
  <c r="AF262" i="7"/>
  <c r="AF263" i="7"/>
  <c r="AF264" i="7"/>
  <c r="AF265" i="7"/>
  <c r="AF266" i="7"/>
  <c r="AF267" i="7"/>
  <c r="AF268" i="7"/>
  <c r="AF269" i="7"/>
  <c r="AF270" i="7"/>
  <c r="AF271" i="7"/>
  <c r="AF272" i="7"/>
  <c r="AF273" i="7"/>
  <c r="AF274" i="7"/>
  <c r="AF275" i="7"/>
  <c r="AF276" i="7"/>
  <c r="AF277" i="7"/>
  <c r="AF278" i="7"/>
  <c r="AF279" i="7"/>
  <c r="AF280" i="7"/>
  <c r="AF281" i="7"/>
  <c r="AF282" i="7"/>
  <c r="AF283" i="7"/>
  <c r="AF284" i="7"/>
  <c r="AF285" i="7"/>
  <c r="AF286" i="7"/>
  <c r="AF287" i="7"/>
  <c r="AF288" i="7"/>
  <c r="AF289" i="7"/>
  <c r="AF290" i="7"/>
  <c r="AF291" i="7"/>
  <c r="AF292" i="7"/>
  <c r="AF293" i="7"/>
  <c r="AF294" i="7"/>
  <c r="AF295" i="7"/>
  <c r="AF296" i="7"/>
  <c r="AF297" i="7"/>
  <c r="AF298" i="7"/>
  <c r="AF299" i="7"/>
  <c r="AF300" i="7"/>
  <c r="AF301" i="7"/>
  <c r="AF302" i="7"/>
  <c r="AF303" i="7"/>
  <c r="AF304" i="7"/>
  <c r="AF305" i="7"/>
  <c r="AF306" i="7"/>
  <c r="AF307" i="7"/>
  <c r="AF308" i="7"/>
  <c r="AF309" i="7"/>
  <c r="AF310" i="7"/>
  <c r="AF311" i="7"/>
  <c r="AF312" i="7"/>
  <c r="AF313" i="7"/>
  <c r="AF314" i="7"/>
  <c r="AF315" i="7"/>
  <c r="AF316" i="7"/>
  <c r="AF317" i="7"/>
  <c r="AF318" i="7"/>
  <c r="AF319" i="7"/>
  <c r="AF320" i="7"/>
  <c r="AF93"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AF34" i="7"/>
  <c r="AF35" i="7"/>
  <c r="AF36" i="7"/>
  <c r="AF37" i="7"/>
  <c r="AF38" i="7"/>
  <c r="AF39" i="7"/>
  <c r="AF40" i="7"/>
  <c r="AF41" i="7"/>
  <c r="AF42" i="7"/>
  <c r="AF43" i="7"/>
  <c r="AF44" i="7"/>
  <c r="AF45" i="7"/>
  <c r="AF46" i="7"/>
  <c r="AF47" i="7"/>
  <c r="AF48" i="7"/>
  <c r="AF49" i="7"/>
  <c r="AF50" i="7"/>
  <c r="AF51" i="7"/>
  <c r="AF52" i="7"/>
  <c r="AF53" i="7"/>
  <c r="AF54" i="7"/>
  <c r="AF55" i="7"/>
  <c r="AF56" i="7"/>
  <c r="AF57" i="7"/>
  <c r="AF58" i="7"/>
  <c r="AF59" i="7"/>
  <c r="AF60" i="7"/>
  <c r="AF61" i="7"/>
  <c r="AF62" i="7"/>
  <c r="AF63" i="7"/>
  <c r="AF64" i="7"/>
  <c r="AF65" i="7"/>
  <c r="AF66" i="7"/>
  <c r="AF67" i="7"/>
  <c r="AF68" i="7"/>
  <c r="AF69" i="7"/>
  <c r="AF70" i="7"/>
  <c r="AF71" i="7"/>
  <c r="AF72" i="7"/>
  <c r="AF73" i="7"/>
  <c r="AF74" i="7"/>
  <c r="AF75" i="7"/>
  <c r="AF76" i="7"/>
  <c r="AF77" i="7"/>
  <c r="AF78" i="7"/>
  <c r="AF79" i="7"/>
  <c r="AF80" i="7"/>
  <c r="AF81" i="7"/>
  <c r="AF82" i="7"/>
  <c r="AF83" i="7"/>
  <c r="AF84" i="7"/>
  <c r="AF85" i="7"/>
  <c r="AF86" i="7"/>
  <c r="AF87" i="7"/>
  <c r="AF88" i="7"/>
  <c r="AF89" i="7"/>
  <c r="AF7" i="7"/>
  <c r="AF1" i="7"/>
  <c r="AF2" i="7"/>
  <c r="AF3" i="7"/>
  <c r="AF4" i="7"/>
  <c r="AF5" i="7"/>
  <c r="AF6" i="7"/>
  <c r="L10" i="2"/>
  <c r="S70" i="3" l="true"/>
  <c r="T69" i="3"/>
  <c r="D41" i="5"/>
  <c r="C27" i="5"/>
  <c r="L73" i="2"/>
  <c r="L69" i="2"/>
  <c r="L38" i="2"/>
  <c r="L34" i="2"/>
  <c r="L57" i="2"/>
  <c r="L22" i="2"/>
  <c r="L53" i="2"/>
  <c r="L18" i="2"/>
  <c r="L65" i="2"/>
  <c r="L30" i="2"/>
  <c r="L14" i="2"/>
  <c r="L48" i="2"/>
  <c r="L61" i="2"/>
  <c r="L42" i="2"/>
  <c r="L26" i="2"/>
  <c r="L7" i="2"/>
  <c r="L72" i="2"/>
  <c r="L64" i="2"/>
  <c r="L56" i="2"/>
  <c r="L47" i="2"/>
  <c r="L33" i="2"/>
  <c r="L25" i="2"/>
  <c r="L17" i="2"/>
  <c r="L68" i="2"/>
  <c r="L60" i="2"/>
  <c r="L52" i="2"/>
  <c r="L41" i="2"/>
  <c r="L37" i="2"/>
  <c r="L29" i="2"/>
  <c r="L21" i="2"/>
  <c r="L13" i="2"/>
  <c r="L71" i="2"/>
  <c r="L67" i="2"/>
  <c r="L63" i="2"/>
  <c r="L59" i="2"/>
  <c r="L55" i="2"/>
  <c r="L51" i="2"/>
  <c r="L46" i="2"/>
  <c r="L40" i="2"/>
  <c r="L36" i="2"/>
  <c r="L32" i="2"/>
  <c r="L28" i="2"/>
  <c r="L24" i="2"/>
  <c r="L20" i="2"/>
  <c r="L16" i="2"/>
  <c r="L11" i="2"/>
  <c r="L6" i="2"/>
  <c r="L70" i="2"/>
  <c r="L66" i="2"/>
  <c r="L62" i="2"/>
  <c r="L58" i="2"/>
  <c r="L54" i="2"/>
  <c r="L49" i="2"/>
  <c r="L44" i="2"/>
  <c r="L39" i="2"/>
  <c r="L35" i="2"/>
  <c r="L31" i="2"/>
  <c r="L27" i="2"/>
  <c r="L23" i="2"/>
  <c r="L19" i="2"/>
  <c r="L15" i="2"/>
  <c r="S71" i="3" l="true"/>
  <c r="T70" i="3"/>
  <c r="D47" i="5"/>
  <c r="C22" i="5"/>
  <c r="C29" i="5"/>
  <c r="S72" i="3" l="true"/>
  <c r="T72" i="3" s="true"/>
  <c r="T71" i="3"/>
  <c r="D44" i="5"/>
  <c r="C57" i="5"/>
  <c r="C49" i="5" l="true"/>
  <c r="C32" i="5" l="true"/>
  <c r="C33" i="5" l="true"/>
  <c r="C53" i="5" l="true"/>
  <c r="C46" i="5" l="true"/>
  <c r="C21" i="5" l="true"/>
  <c r="C54" i="5" l="true"/>
  <c r="C51" i="5" l="true"/>
  <c r="C8" i="5" l="true"/>
  <c r="C38" i="5" l="true"/>
  <c r="C37" i="5" l="true"/>
  <c r="C28" i="5" l="true"/>
  <c r="C23" i="5" l="true"/>
  <c r="C41" i="5" l="true"/>
  <c r="C47" i="5" l="true"/>
  <c r="C44" i="5" l="true"/>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71" authorId="0" shapeId="0" xr:uid="{00000000-0006-0000-0300-000001000000}">
      <text>
        <r>
          <rPr>
            <b/>
            <sz val="9"/>
            <color indexed="81"/>
            <rFont val="Tahoma"/>
            <family val="2"/>
          </rPr>
          <t>Author:</t>
        </r>
        <r>
          <rPr>
            <sz val="9"/>
            <color indexed="81"/>
            <rFont val="Tahoma"/>
            <family val="2"/>
          </rPr>
          <t xml:space="preserve">
WITH EFFECT FROM 10-1-13</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1CF2CE4-F6F0-48B0-B7B4-6E17E7E7FF8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471DA08-BDDC-49F3-A4C9-1A4AF8EFF678}" name="WorksheetConnection_Summary!$A$3:$Q$61" type="102" refreshedVersion="8" minRefreshableVersion="5">
    <extLst>
      <ext xmlns:x15="http://schemas.microsoft.com/office/spreadsheetml/2010/11/main" uri="{DE250136-89BD-433C-8126-D09CA5730AF9}">
        <x15:connection id="Range" autoDelete="1">
          <x15:rangePr sourceName="_xlcn.WorksheetConnection_SummaryA3Q611"/>
        </x15:connection>
      </ext>
    </extLst>
  </connection>
</connections>
</file>

<file path=xl/sharedStrings.xml><?xml version="1.0" encoding="utf-8"?>
<sst xmlns="http://schemas.openxmlformats.org/spreadsheetml/2006/main" count="41146" uniqueCount="2189">
  <si>
    <t>Site#</t>
  </si>
  <si>
    <t>CKEStore#</t>
  </si>
  <si>
    <t>Description</t>
  </si>
  <si>
    <t>BUTTERMILK</t>
  </si>
  <si>
    <t>CHEESE CHEDDAR NATURAL</t>
  </si>
  <si>
    <t>Cross Reference</t>
  </si>
  <si>
    <t>Group</t>
  </si>
  <si>
    <t>GL Code</t>
  </si>
  <si>
    <t>Old Store #</t>
  </si>
  <si>
    <t>New Store #</t>
  </si>
  <si>
    <t>Entity</t>
  </si>
  <si>
    <t>Food</t>
  </si>
  <si>
    <t>SCL</t>
  </si>
  <si>
    <t>Paper</t>
  </si>
  <si>
    <t>Kids Meal/Promo</t>
  </si>
  <si>
    <t>Supplies</t>
  </si>
  <si>
    <t>Training</t>
  </si>
  <si>
    <t>Frozen Goods</t>
  </si>
  <si>
    <t>Other Foods</t>
  </si>
  <si>
    <t>DFG</t>
  </si>
  <si>
    <t>Beverages</t>
  </si>
  <si>
    <t>HN</t>
  </si>
  <si>
    <t>Paper Goods</t>
  </si>
  <si>
    <t>Operating Supplies</t>
  </si>
  <si>
    <t>TEST BUTTERMILK 1/2 GAL 6/CS</t>
  </si>
  <si>
    <t>SG</t>
  </si>
  <si>
    <t>FSH</t>
  </si>
  <si>
    <t>0863</t>
  </si>
  <si>
    <t>TS</t>
  </si>
  <si>
    <t>0865</t>
  </si>
  <si>
    <t>0861</t>
  </si>
  <si>
    <t>SS</t>
  </si>
  <si>
    <t>0862</t>
  </si>
  <si>
    <t/>
  </si>
  <si>
    <t>0866</t>
  </si>
  <si>
    <t>0864</t>
  </si>
  <si>
    <t>GL Name</t>
  </si>
  <si>
    <t>Store</t>
  </si>
  <si>
    <t>Dist</t>
  </si>
  <si>
    <t>Unit</t>
  </si>
  <si>
    <t xml:space="preserve">As of: </t>
  </si>
  <si>
    <t>CKR#</t>
  </si>
  <si>
    <t>Hrs</t>
  </si>
  <si>
    <t>Zip</t>
  </si>
  <si>
    <t>Fax#</t>
  </si>
  <si>
    <t>Phone</t>
  </si>
  <si>
    <t>Address</t>
  </si>
  <si>
    <t>City</t>
  </si>
  <si>
    <t>Daniel Espinoza</t>
  </si>
  <si>
    <t>573 N. Azusa Ave.</t>
  </si>
  <si>
    <t>CJ</t>
  </si>
  <si>
    <t>18237 Colima Rd.</t>
  </si>
  <si>
    <t>Same as Phone</t>
  </si>
  <si>
    <t>626-963-4010</t>
  </si>
  <si>
    <t>626-965-4455</t>
  </si>
  <si>
    <t>Tony Lopez</t>
  </si>
  <si>
    <t>909-861-7327</t>
  </si>
  <si>
    <t>141 S. Diamond Bar Blvd.</t>
  </si>
  <si>
    <t xml:space="preserve">714-300-5862(C) </t>
  </si>
  <si>
    <t>626-330-7118</t>
  </si>
  <si>
    <t>Carmen Pardo</t>
  </si>
  <si>
    <t>210 S. Hacienda Blvd.</t>
  </si>
  <si>
    <t>Reg</t>
  </si>
  <si>
    <t>909-596-3914</t>
  </si>
  <si>
    <t>1400 Foothill Blvd.</t>
  </si>
  <si>
    <t>626-331-8316</t>
  </si>
  <si>
    <t>626-331-3705</t>
  </si>
  <si>
    <t>2980 E. Workman Ave.</t>
  </si>
  <si>
    <t>626-332-3827</t>
  </si>
  <si>
    <t>626-331-2064</t>
  </si>
  <si>
    <t xml:space="preserve">Griselda Cervantes </t>
  </si>
  <si>
    <t>140 E. Foothill Blvd.</t>
  </si>
  <si>
    <t>19782 E. Walnut Dr. N</t>
  </si>
  <si>
    <t>909-595-1075</t>
  </si>
  <si>
    <t>626-447-3895</t>
  </si>
  <si>
    <t>626-447-4840</t>
  </si>
  <si>
    <t>165 E. Duarte Rd.</t>
  </si>
  <si>
    <t>Same As Phone</t>
  </si>
  <si>
    <t>626-573-8480</t>
  </si>
  <si>
    <t xml:space="preserve">Rosa Bonallia </t>
  </si>
  <si>
    <t>1900 S San Gabriel Blvd.</t>
  </si>
  <si>
    <t>626-289-5094</t>
  </si>
  <si>
    <t>626-289-9323</t>
  </si>
  <si>
    <t>626-457-1133</t>
  </si>
  <si>
    <t>Oscar Anguiano</t>
  </si>
  <si>
    <t xml:space="preserve">Irene Garcia </t>
  </si>
  <si>
    <t>Mario Amezcua</t>
  </si>
  <si>
    <t>562-458-8056 (C)</t>
  </si>
  <si>
    <t>626-452-0587</t>
  </si>
  <si>
    <t>1625 Santa Anita Ave.</t>
  </si>
  <si>
    <t>626-962-3791</t>
  </si>
  <si>
    <t>626-962-2911</t>
  </si>
  <si>
    <t>323-514-1457(C)</t>
  </si>
  <si>
    <t>323-724-5488</t>
  </si>
  <si>
    <t>5633 Whittier Blvd.</t>
  </si>
  <si>
    <t>562-789-8045</t>
  </si>
  <si>
    <t>12358 Washington Blvd</t>
  </si>
  <si>
    <t>626-350-1642</t>
  </si>
  <si>
    <t>3832 Peck Rd.</t>
  </si>
  <si>
    <t>562-261-6749(C)</t>
  </si>
  <si>
    <t>562-695-2510</t>
  </si>
  <si>
    <t>13151 Crossroads Pkwy S.</t>
  </si>
  <si>
    <t>626-354-0441(C)</t>
  </si>
  <si>
    <t>323-264-1122</t>
  </si>
  <si>
    <t>626-622-8316(C)</t>
  </si>
  <si>
    <t>323-721-9989</t>
  </si>
  <si>
    <t xml:space="preserve">Neomi Morales </t>
  </si>
  <si>
    <t>323-441-8878</t>
  </si>
  <si>
    <t>3215 N. Broadway</t>
  </si>
  <si>
    <t>Martin Rios</t>
  </si>
  <si>
    <t>7649 Van Nuys Blvd.</t>
  </si>
  <si>
    <t>818-762-3927</t>
  </si>
  <si>
    <t>818-845-4390</t>
  </si>
  <si>
    <t>818-768-9227</t>
  </si>
  <si>
    <t>8875 Glenoaks Blvd.</t>
  </si>
  <si>
    <t>818-764-5888</t>
  </si>
  <si>
    <t>Moises Pahua</t>
  </si>
  <si>
    <t>12653 Sherman Way</t>
  </si>
  <si>
    <t>818-763-5240</t>
  </si>
  <si>
    <t>818-884-0783</t>
  </si>
  <si>
    <t>6310 Platt Ave</t>
  </si>
  <si>
    <t>818-881-8775</t>
  </si>
  <si>
    <t>18756 Sherman Way</t>
  </si>
  <si>
    <t>818-996-1068</t>
  </si>
  <si>
    <t>Yolanda Martinez</t>
  </si>
  <si>
    <t>19305 Victory Blvd</t>
  </si>
  <si>
    <t>818-994-2056</t>
  </si>
  <si>
    <t>5575 Woodman Ave.</t>
  </si>
  <si>
    <t>818-781-6101</t>
  </si>
  <si>
    <t>6457 Sepulveda Blvd</t>
  </si>
  <si>
    <t>Genaro Lozano</t>
  </si>
  <si>
    <t>9861 De Soto Ave</t>
  </si>
  <si>
    <t>818-759-4708</t>
  </si>
  <si>
    <t>6601 Lankershim Blvd</t>
  </si>
  <si>
    <t>818-892-2712</t>
  </si>
  <si>
    <t>Maria Balbuena</t>
  </si>
  <si>
    <t>14344 Roscoe Blvd</t>
  </si>
  <si>
    <t>818-368-5177</t>
  </si>
  <si>
    <t>818-360-6125</t>
  </si>
  <si>
    <t>Roxana Rocha</t>
  </si>
  <si>
    <t>818-894-4341</t>
  </si>
  <si>
    <t>9505 Sepulveda Blvd.</t>
  </si>
  <si>
    <t>818-365-5587</t>
  </si>
  <si>
    <t>Francisco Arias</t>
  </si>
  <si>
    <t>818-709-5381</t>
  </si>
  <si>
    <t>818-709-0689</t>
  </si>
  <si>
    <t>Helen Gallardo</t>
  </si>
  <si>
    <t>20105 Saticoy St.</t>
  </si>
  <si>
    <t>818-996-1868</t>
  </si>
  <si>
    <t>19400 Ventura Blvd.</t>
  </si>
  <si>
    <t>818-716-0599</t>
  </si>
  <si>
    <t>21201 Sherman Way</t>
  </si>
  <si>
    <t>818-700-8584</t>
  </si>
  <si>
    <t>20900 Roscoe Blvd.</t>
  </si>
  <si>
    <t>15360 Whittier Blvd.</t>
  </si>
  <si>
    <t>626-795-7633</t>
  </si>
  <si>
    <t>1465 E. Colorado Blvd.</t>
  </si>
  <si>
    <t>714-402-3042(C)</t>
  </si>
  <si>
    <t>10409 Whittier Blvd.</t>
  </si>
  <si>
    <t>626-359-9412</t>
  </si>
  <si>
    <t>626-303-6319</t>
  </si>
  <si>
    <t>Indaleth Hermosillo</t>
  </si>
  <si>
    <t>1302 Huntington Dr.</t>
  </si>
  <si>
    <t>818-236-3804</t>
  </si>
  <si>
    <t>Graciela Martinez</t>
  </si>
  <si>
    <t>2030 Montrose Ave.</t>
  </si>
  <si>
    <t>626-334-4890</t>
  </si>
  <si>
    <t>626-334-5340</t>
  </si>
  <si>
    <t>1190 W. Foothill Blvd.</t>
  </si>
  <si>
    <t>562-325-9742(C)</t>
  </si>
  <si>
    <t>562-902-1974</t>
  </si>
  <si>
    <t>Renae  Reyes</t>
  </si>
  <si>
    <t>626-285-2881</t>
  </si>
  <si>
    <t>Greg</t>
  </si>
  <si>
    <t>Anson</t>
  </si>
  <si>
    <t>Closed</t>
  </si>
  <si>
    <t>Ending Inventory</t>
  </si>
  <si>
    <t>Food Cost</t>
  </si>
  <si>
    <t>Bus Date</t>
  </si>
  <si>
    <t>Net Sales</t>
  </si>
  <si>
    <t>Ref</t>
  </si>
  <si>
    <t>TOTAL</t>
  </si>
  <si>
    <t>Supplies %</t>
  </si>
  <si>
    <t>Eric Reyes</t>
  </si>
  <si>
    <t>Week Ending:</t>
  </si>
  <si>
    <t>Labor Cost</t>
  </si>
  <si>
    <t>Store #</t>
  </si>
  <si>
    <t>General 
Manager</t>
  </si>
  <si>
    <t>This 
Year</t>
  </si>
  <si>
    <t>Last
Year</t>
  </si>
  <si>
    <t>$Variance
Prior Year</t>
  </si>
  <si>
    <t>% of Prior</t>
  </si>
  <si>
    <t>Grave
yard
Sales</t>
  </si>
  <si>
    <t>Dollars</t>
  </si>
  <si>
    <t>Actual
Percent</t>
  </si>
  <si>
    <t>Labor Matrix</t>
  </si>
  <si>
    <t>$ Variance vs 
Matrix</t>
  </si>
  <si>
    <t>Overtime Dollars</t>
  </si>
  <si>
    <t>Actual
Dollars</t>
  </si>
  <si>
    <t>Ideal Percent</t>
  </si>
  <si>
    <t>Dollar
Variance</t>
  </si>
  <si>
    <t>Percent
Variance</t>
  </si>
  <si>
    <t>H/D Scores</t>
  </si>
  <si>
    <t>Type</t>
  </si>
  <si>
    <t>Trans Count</t>
  </si>
  <si>
    <t>Average Check</t>
  </si>
  <si>
    <t>D1</t>
  </si>
  <si>
    <t>D3</t>
  </si>
  <si>
    <t>D6</t>
  </si>
  <si>
    <t>D4</t>
  </si>
  <si>
    <t>D5</t>
  </si>
  <si>
    <t>D7</t>
  </si>
  <si>
    <t>Comp Units Total</t>
  </si>
  <si>
    <t>Per Store Avg</t>
  </si>
  <si>
    <t>Blessing Monroy</t>
  </si>
  <si>
    <t xml:space="preserve">Elizabeth Valadez GMIT </t>
  </si>
  <si>
    <t>Maria Vasquez</t>
  </si>
  <si>
    <t xml:space="preserve">Rosa Estrada </t>
  </si>
  <si>
    <t>Amanda Avila</t>
  </si>
  <si>
    <t xml:space="preserve">Martha Vera </t>
  </si>
  <si>
    <t xml:space="preserve">Katherine Zavala </t>
  </si>
  <si>
    <t>Vicky Santiago</t>
  </si>
  <si>
    <t>Argelia Vega</t>
  </si>
  <si>
    <t>Celia Gutierrez-Silva</t>
  </si>
  <si>
    <t>Veronica Servin</t>
  </si>
  <si>
    <t xml:space="preserve">Yesica Sanchez </t>
  </si>
  <si>
    <t>Efren Cobarrubias</t>
  </si>
  <si>
    <t>Cesar Sandoval</t>
  </si>
  <si>
    <t>Mercedes Murillo</t>
  </si>
  <si>
    <t>Yazmin Rodriguez</t>
  </si>
  <si>
    <t>MAYONNAISE</t>
  </si>
  <si>
    <t>EARLY PAY DISCOUNT</t>
  </si>
  <si>
    <t>CILANTRO</t>
  </si>
  <si>
    <t>BACON BITS</t>
  </si>
  <si>
    <t>MUSTARD</t>
  </si>
  <si>
    <t>Leticia Arroyo GM</t>
  </si>
  <si>
    <t>LEMONS</t>
  </si>
  <si>
    <t>Karla Tovar</t>
  </si>
  <si>
    <t>D2</t>
  </si>
  <si>
    <t>Angie Garcia</t>
  </si>
  <si>
    <t>Jose Calderon</t>
  </si>
  <si>
    <t>Dennis Dionisio</t>
  </si>
  <si>
    <t>BAKING SODA</t>
  </si>
  <si>
    <t>VEGETABLE APPETIZERS</t>
  </si>
  <si>
    <t>APPETIZERS BREADED</t>
  </si>
  <si>
    <t>ONION RINGS FROZEN</t>
  </si>
  <si>
    <t>BACON</t>
  </si>
  <si>
    <t>BAGS</t>
  </si>
  <si>
    <t>BEEF</t>
  </si>
  <si>
    <t>BISCUITS MIX</t>
  </si>
  <si>
    <t>BREADING &amp; BATTERS</t>
  </si>
  <si>
    <t>CHEESE AMERICAN</t>
  </si>
  <si>
    <t>CHEESE SPECIALTY/OTHER</t>
  </si>
  <si>
    <t>CHICKEN</t>
  </si>
  <si>
    <t>CLEANERS</t>
  </si>
  <si>
    <t>COFFEE</t>
  </si>
  <si>
    <t>CREAM</t>
  </si>
  <si>
    <t>CUPS/TUMBLERS</t>
  </si>
  <si>
    <t>DETERGENTS</t>
  </si>
  <si>
    <t>EGGS</t>
  </si>
  <si>
    <t>PANCAKE WAFFL FRNCH TST FZN</t>
  </si>
  <si>
    <t>POTATOES FRENCH FRIES</t>
  </si>
  <si>
    <t>GLOVES DISPOSABLE</t>
  </si>
  <si>
    <t>POTATOES HASH BROWN</t>
  </si>
  <si>
    <t>ICE CREAM</t>
  </si>
  <si>
    <t>UNIDENTIFIED/MISC</t>
  </si>
  <si>
    <t>PEPPERS</t>
  </si>
  <si>
    <t>JUICES FRUIT</t>
  </si>
  <si>
    <t>KETCHUP</t>
  </si>
  <si>
    <t>LABELS</t>
  </si>
  <si>
    <t>LETTUCE</t>
  </si>
  <si>
    <t>LIDS &amp; COVERS DISPOSABLES</t>
  </si>
  <si>
    <t>MILK</t>
  </si>
  <si>
    <t>MILK BUTTERMILK</t>
  </si>
  <si>
    <t>NAPKINS PAPER DISPOSABLE</t>
  </si>
  <si>
    <t>ONIONS</t>
  </si>
  <si>
    <t>DISPOSABLE SUPPLIES</t>
  </si>
  <si>
    <t>PICKLES</t>
  </si>
  <si>
    <t>PORK</t>
  </si>
  <si>
    <t>SUPPLIES MISCELLANEOUS</t>
  </si>
  <si>
    <t>SALSA</t>
  </si>
  <si>
    <t>DEMI GLACE SAUCE</t>
  </si>
  <si>
    <t>BBQ SAUCE</t>
  </si>
  <si>
    <t>SAUCES</t>
  </si>
  <si>
    <t>BUFFALO SAUCE</t>
  </si>
  <si>
    <t>SAUSAGE</t>
  </si>
  <si>
    <t>FATS SHORTENINGS &amp; OILS</t>
  </si>
  <si>
    <t>STRAWS DRINKING</t>
  </si>
  <si>
    <t>CARBONATED SOFT DRINKS</t>
  </si>
  <si>
    <t>BASES BEVERAGE</t>
  </si>
  <si>
    <t>BEVERAGES</t>
  </si>
  <si>
    <t>SYRUP PANCAKE</t>
  </si>
  <si>
    <t>TOMATOES</t>
  </si>
  <si>
    <t>MEXICAN FOODS TORTILLAS</t>
  </si>
  <si>
    <t>WATER</t>
  </si>
  <si>
    <t>BREADS &amp; ROLLS</t>
  </si>
  <si>
    <t>CAKES</t>
  </si>
  <si>
    <t>COOKIES (SNACK FOODS)</t>
  </si>
  <si>
    <t>DISPENSERS</t>
  </si>
  <si>
    <t>DRINKS &amp; MIXES</t>
  </si>
  <si>
    <t>FLATWARE DISPOSABLE</t>
  </si>
  <si>
    <t>PINEAPPLE</t>
  </si>
  <si>
    <t>POLLOCK</t>
  </si>
  <si>
    <t>TARTAR SAUCE</t>
  </si>
  <si>
    <t>SMOOTHIE</t>
  </si>
  <si>
    <t>WRAPS DISPOSABLE</t>
  </si>
  <si>
    <t>VINAIGRETTE SALAD DRESSING</t>
  </si>
  <si>
    <t>LINER TRASH CAN</t>
  </si>
  <si>
    <t>MARGARINE</t>
  </si>
  <si>
    <t>TOILET SEAT COVERS</t>
  </si>
  <si>
    <t>DEGREASERS</t>
  </si>
  <si>
    <t>SANITIZERS</t>
  </si>
  <si>
    <t>DESSERT TOPPINGS</t>
  </si>
  <si>
    <t>TOWELS</t>
  </si>
  <si>
    <t>TRAY DISPOSABLE</t>
  </si>
  <si>
    <t>SUGAR SUBSTITUTES-BAKERY</t>
  </si>
  <si>
    <t>AVOCADOS</t>
  </si>
  <si>
    <t>BEANS</t>
  </si>
  <si>
    <t>CONTAINER DISPOSABLE</t>
  </si>
  <si>
    <t>RICE WHITE</t>
  </si>
  <si>
    <t>SOUR CREAM</t>
  </si>
  <si>
    <t>SUGAR (BAKERY PRODUCTS)</t>
  </si>
  <si>
    <t>BATHROOM TISSUE</t>
  </si>
  <si>
    <t>CHEESE SWISS</t>
  </si>
  <si>
    <t>PEPPER (SPICES)</t>
  </si>
  <si>
    <t>WHIPPED TOPPING (DAIRY)</t>
  </si>
  <si>
    <t>CROUTONS</t>
  </si>
  <si>
    <t>SALAD DRESSING</t>
  </si>
  <si>
    <t>GRAVY</t>
  </si>
  <si>
    <t>TORTILLA CHIPS</t>
  </si>
  <si>
    <t>HOT SAUCE</t>
  </si>
  <si>
    <t>HAND SOAP</t>
  </si>
  <si>
    <t>MEXICAN FOODS TAQUITOS</t>
  </si>
  <si>
    <t>TOWELS PAPER</t>
  </si>
  <si>
    <t>CARRIERS BEVDISHFOOD</t>
  </si>
  <si>
    <t>BOTTLES PLASTIC</t>
  </si>
  <si>
    <t>EQUIPMENT MISCELLANEOUS</t>
  </si>
  <si>
    <t>BOWLS</t>
  </si>
  <si>
    <t>BROOMS</t>
  </si>
  <si>
    <t>FILTER COFFEE</t>
  </si>
  <si>
    <t>GRILL SCREENS</t>
  </si>
  <si>
    <t>MOPS</t>
  </si>
  <si>
    <t>PAN COATINGS</t>
  </si>
  <si>
    <t>PLATES PAPER PLASTIC FOAM</t>
  </si>
  <si>
    <t>SPICES &amp; SEASONINGS</t>
  </si>
  <si>
    <t>TEA</t>
  </si>
  <si>
    <t>TERIYAKI SAUCE</t>
  </si>
  <si>
    <t>FILTER POWDER MAGNESOL</t>
  </si>
  <si>
    <t>VINEGAR</t>
  </si>
  <si>
    <t>SCOURING PADS</t>
  </si>
  <si>
    <t>JAM/MARMALADE</t>
  </si>
  <si>
    <t>BUCKETS/PAILS</t>
  </si>
  <si>
    <t>UNIDENTIFIED/MISC-FOOD</t>
  </si>
  <si>
    <t>WIPES &amp; TOWELS DISPOSABLE</t>
  </si>
  <si>
    <t>SALT</t>
  </si>
  <si>
    <t>FLOUR &amp; GRAIN</t>
  </si>
  <si>
    <t>HAIRNETS</t>
  </si>
  <si>
    <t>CLEANER GRAFFITI WRITE-AWAY</t>
  </si>
  <si>
    <t>WIPER ANTMIC FOODSERVICE RED</t>
  </si>
  <si>
    <t>POLISHES &amp;  WAXES</t>
  </si>
  <si>
    <t>DELIMER</t>
  </si>
  <si>
    <t>BRUSHES</t>
  </si>
  <si>
    <t>DEODORIZERS</t>
  </si>
  <si>
    <t>LEMONADE FZN</t>
  </si>
  <si>
    <t>SQUEEGEE FLOOR 22" BLUE</t>
  </si>
  <si>
    <t>CONTAINER 32Z RECTNGL BASE BL</t>
  </si>
  <si>
    <t>LID CONTAINER 6X8" SM RECTNGL</t>
  </si>
  <si>
    <t>HAIRNET NYLON LTWT DARK 28"</t>
  </si>
  <si>
    <t>ABSORBENT SAHARA INDOOR OUTDO</t>
  </si>
  <si>
    <t>CUP HOT FOAM FUSION COLOMBIAN</t>
  </si>
  <si>
    <t>BEVERAGES-</t>
  </si>
  <si>
    <t xml:space="preserve">Sara Rodriguez GMIT </t>
  </si>
  <si>
    <t>Dora Baltazar</t>
  </si>
  <si>
    <t>Janette Romero</t>
  </si>
  <si>
    <t>Lili Salazar</t>
  </si>
  <si>
    <t>Maria Perez GM</t>
  </si>
  <si>
    <t>Nery Roldan</t>
  </si>
  <si>
    <t>Andrea Collazos DM</t>
  </si>
  <si>
    <t>Jose Arteaga </t>
  </si>
  <si>
    <t>Mario Amezcua - DISTRICT 2</t>
  </si>
  <si>
    <t>Ricardo Castillo </t>
  </si>
  <si>
    <t xml:space="preserve">Maribel  </t>
  </si>
  <si>
    <t xml:space="preserve">Felix Pardo </t>
  </si>
  <si>
    <t>Dennis Dionisio - DISTRICT 04</t>
  </si>
  <si>
    <t>Martin Rios - DISTRICT 05</t>
  </si>
  <si>
    <t xml:space="preserve">Nelly Washington </t>
  </si>
  <si>
    <t>Rebecca Zermeno </t>
  </si>
  <si>
    <t>Daniel Espinoza - DISTRICT 8</t>
  </si>
  <si>
    <t>Celia Gutierrez - Sivca  DISTRICT 06</t>
  </si>
  <si>
    <t>Alicia Venegas </t>
  </si>
  <si>
    <t xml:space="preserve">Isidro Alvarez </t>
  </si>
  <si>
    <t>David Kier</t>
  </si>
  <si>
    <t>Duane Alexander</t>
  </si>
  <si>
    <t>Eduardo Solis</t>
  </si>
  <si>
    <t>Ramon Perez</t>
  </si>
  <si>
    <t>Ernesto Hernandez</t>
  </si>
  <si>
    <t xml:space="preserve">Patricia de la Rosa </t>
  </si>
  <si>
    <t xml:space="preserve">Anayelli Jaimes </t>
  </si>
  <si>
    <t>Ester Martínez  GMIT</t>
  </si>
  <si>
    <t>Jose Arteaga - DISTRICT 1</t>
  </si>
  <si>
    <t>Fellipe - DISTRICT 3</t>
  </si>
  <si>
    <t>Fellipe Martinez</t>
  </si>
  <si>
    <t>Nicole Elligson </t>
  </si>
  <si>
    <t>Elpidio Hernandez </t>
  </si>
  <si>
    <t xml:space="preserve">Amanda Montes </t>
  </si>
  <si>
    <t>818-243-4084</t>
  </si>
  <si>
    <t>Pasadena, CA 91106</t>
  </si>
  <si>
    <t>1124 W. Glenoaks Blvd.</t>
  </si>
  <si>
    <t>Glendale, CA 91202</t>
  </si>
  <si>
    <t>2521 W. Commonwealth Ave.</t>
  </si>
  <si>
    <t>Alhambra, CA 91803</t>
  </si>
  <si>
    <t>Montrose, CA 91020</t>
  </si>
  <si>
    <t>485 N. Rosemead Blvd.</t>
  </si>
  <si>
    <t>Pasadena, CA 91107</t>
  </si>
  <si>
    <t>Monterey Park, CA 91754</t>
  </si>
  <si>
    <t>S. El Monte, CA 91733</t>
  </si>
  <si>
    <t>Arcadia, CA 91006</t>
  </si>
  <si>
    <t>Los Angeles, CA 90022</t>
  </si>
  <si>
    <t>San Gabriel, CA 91776</t>
  </si>
  <si>
    <t>505 W. Las Tunas Dr.</t>
  </si>
  <si>
    <t>El Monte, CA 91732</t>
  </si>
  <si>
    <t>1231 Avenida Cesar Chavez</t>
  </si>
  <si>
    <t>1471 N. Montebello Blvd.</t>
  </si>
  <si>
    <t>Montebello, CA 90640</t>
  </si>
  <si>
    <t>Los Angeles, CA 90031</t>
  </si>
  <si>
    <t>Whittier, CA 90606</t>
  </si>
  <si>
    <t>6202 Laurel Canyon Blvd.</t>
  </si>
  <si>
    <t>North Hollywood, CA 91606</t>
  </si>
  <si>
    <t>1320 N. San Fernando Blvd.</t>
  </si>
  <si>
    <t>Burbank, CA 91504</t>
  </si>
  <si>
    <t>Tarzana, CA 91356</t>
  </si>
  <si>
    <t>North Hills, CA 91343</t>
  </si>
  <si>
    <t>Van Nuys, CA 91405</t>
  </si>
  <si>
    <t>5166 Vineland Ave.</t>
  </si>
  <si>
    <t>North Hollywood, CA 91601</t>
  </si>
  <si>
    <t>9803 E Las Tunas Dr</t>
  </si>
  <si>
    <t>Temple City, CA 91780</t>
  </si>
  <si>
    <t>810 S. Grand Ave.</t>
  </si>
  <si>
    <t>Glendora, CA 91740</t>
  </si>
  <si>
    <t>Diamond Bar, CA 91765</t>
  </si>
  <si>
    <t>La Verne, CA 91750</t>
  </si>
  <si>
    <t>West Covina, CA 91791</t>
  </si>
  <si>
    <t>Pomona, CA 91767</t>
  </si>
  <si>
    <t>Duarte, CA 91010</t>
  </si>
  <si>
    <t>City of Industry, CA 91789</t>
  </si>
  <si>
    <t>Azusa, CA 91702</t>
  </si>
  <si>
    <t>Panorama City, CA 91402</t>
  </si>
  <si>
    <t>Reseda, CA 91335</t>
  </si>
  <si>
    <t>Van Nuys, CA 91401</t>
  </si>
  <si>
    <t>16815 Devonshire St.</t>
  </si>
  <si>
    <t>Granada Hills, CA 91344</t>
  </si>
  <si>
    <t>11509 Laurel Canyon Blvd.</t>
  </si>
  <si>
    <t>San Fernando, CA 91340</t>
  </si>
  <si>
    <t>Van Nuys, CA 91411</t>
  </si>
  <si>
    <t>Sun Valley, CA 91352</t>
  </si>
  <si>
    <t>North Hollywood, CA 91605</t>
  </si>
  <si>
    <t>Canoga Park, CA 91306</t>
  </si>
  <si>
    <t>Woodland Hills, CA 91367</t>
  </si>
  <si>
    <t>Chatsworth, CA 91311</t>
  </si>
  <si>
    <t>18090 Chatsworth St.</t>
  </si>
  <si>
    <t>Canoga Park, CA 91303</t>
  </si>
  <si>
    <t>Canoga Park, CA 91304</t>
  </si>
  <si>
    <t>Covina, CA 91722</t>
  </si>
  <si>
    <t>14080 Francisquito Ave.</t>
  </si>
  <si>
    <t>Baldwin Park, CA 91706</t>
  </si>
  <si>
    <t>Rowland Heights, CA 91748</t>
  </si>
  <si>
    <t>2400 S. Azusa Ave.</t>
  </si>
  <si>
    <t>West Covina, CA 91792</t>
  </si>
  <si>
    <t>City of Industry, CA 91744</t>
  </si>
  <si>
    <t>City of Industry, CA 91746</t>
  </si>
  <si>
    <t>Whittier, CA 90603</t>
  </si>
  <si>
    <t>Ending Inventory Dollars as of 12/31/17</t>
  </si>
  <si>
    <t>Martin Rodriguez</t>
  </si>
  <si>
    <t>Eduardo Solis (GMIT)</t>
  </si>
  <si>
    <t xml:space="preserve">Octavio Lopez GMIT </t>
  </si>
  <si>
    <t xml:space="preserve">Alejandro Miranda </t>
  </si>
  <si>
    <t>Balance Avaiable</t>
  </si>
  <si>
    <t>Supplies Shamrock MTD</t>
  </si>
  <si>
    <t>Sales MTD</t>
  </si>
  <si>
    <t>Ending Inventory Dollars as of 1/22/18</t>
  </si>
  <si>
    <t>626-351-1801</t>
  </si>
  <si>
    <t>909-861-7136</t>
  </si>
  <si>
    <t>909-596-2814</t>
  </si>
  <si>
    <t>909-392-7343</t>
  </si>
  <si>
    <t>818-998-0188</t>
  </si>
  <si>
    <t>626-964-4441</t>
  </si>
  <si>
    <t>562-692-3114</t>
  </si>
  <si>
    <t>Paper Shamrock MTD</t>
  </si>
  <si>
    <t>Paper% MTD</t>
  </si>
  <si>
    <t>Company</t>
  </si>
  <si>
    <t>CKE#</t>
  </si>
  <si>
    <t>Cell Phone</t>
  </si>
  <si>
    <t>General Manager (DM)</t>
  </si>
  <si>
    <t>DM</t>
  </si>
  <si>
    <t>626-347-7741</t>
  </si>
  <si>
    <t>805-914-9392</t>
  </si>
  <si>
    <t>818-935-4794</t>
  </si>
  <si>
    <t>818-970-0692</t>
  </si>
  <si>
    <t>818-357-6979</t>
  </si>
  <si>
    <t>626-324-2098</t>
  </si>
  <si>
    <t>626-498-3757</t>
  </si>
  <si>
    <t>626-422-1004</t>
  </si>
  <si>
    <t>323-770-6205</t>
  </si>
  <si>
    <t>818-267-9705</t>
  </si>
  <si>
    <t>626-423-4159</t>
  </si>
  <si>
    <t>909-235-0856</t>
  </si>
  <si>
    <t>626-632-5480</t>
  </si>
  <si>
    <t>818-804-7290</t>
  </si>
  <si>
    <t>Region</t>
  </si>
  <si>
    <t>Carl's Jr. Restaurant  List</t>
  </si>
  <si>
    <t>714-736-8900</t>
  </si>
  <si>
    <t>Shamrock</t>
  </si>
  <si>
    <t>Sales</t>
  </si>
  <si>
    <t>Food,Paper &amp; Supplies %</t>
  </si>
  <si>
    <t>Region 2</t>
  </si>
  <si>
    <t>Region 1</t>
  </si>
  <si>
    <t>LABEL BEYOND MEAT 2019</t>
  </si>
  <si>
    <t>DELIVERY FEE</t>
  </si>
  <si>
    <t>BEEF GRND PTY 5.33Z ANGUS IQF</t>
  </si>
  <si>
    <t>DISPLAY POP HOBBY KIDS RE SIG</t>
  </si>
  <si>
    <t>PREMIUM TOY KIDS MEAL HOBBY K</t>
  </si>
  <si>
    <t>POP Marketing</t>
  </si>
  <si>
    <t>818-421-9636</t>
  </si>
  <si>
    <t>818-331-3525</t>
  </si>
  <si>
    <t>818-482-8503</t>
  </si>
  <si>
    <t>909-675-8481</t>
  </si>
  <si>
    <t>North</t>
  </si>
  <si>
    <t>707-843-6666</t>
  </si>
  <si>
    <t>3640 Industrial Dr.</t>
  </si>
  <si>
    <t>Santa Rosa, CA 95403</t>
  </si>
  <si>
    <t>707 703-9809</t>
  </si>
  <si>
    <t>Matt White</t>
  </si>
  <si>
    <t>495 Stony Point Rd.</t>
  </si>
  <si>
    <t>Santa Rosa, CA 95401</t>
  </si>
  <si>
    <t>707-583-6128</t>
  </si>
  <si>
    <t>Martin Mejia</t>
  </si>
  <si>
    <t>1037 Vine St</t>
  </si>
  <si>
    <t>Healdsburg, CA 95448</t>
  </si>
  <si>
    <t>707-235-4213</t>
  </si>
  <si>
    <t>Erwin Herrera</t>
  </si>
  <si>
    <t>6460 Redwood Dr</t>
  </si>
  <si>
    <t>Rohnert Park, CA 94928</t>
  </si>
  <si>
    <t>1000 Farmers Ln</t>
  </si>
  <si>
    <t>Santa Rosa, CA 95405</t>
  </si>
  <si>
    <t>REG</t>
  </si>
  <si>
    <t>373 Aviation Blvd</t>
  </si>
  <si>
    <t>15895 Dam Road Ext</t>
  </si>
  <si>
    <t>Clearlake, CA 95422</t>
  </si>
  <si>
    <t>707-237-1047</t>
  </si>
  <si>
    <t>MTD</t>
  </si>
  <si>
    <t>D01</t>
  </si>
  <si>
    <t>D02</t>
  </si>
  <si>
    <t>D03</t>
  </si>
  <si>
    <t>D06</t>
  </si>
  <si>
    <t>D07</t>
  </si>
  <si>
    <t>D09</t>
  </si>
  <si>
    <t>Grand Total</t>
  </si>
  <si>
    <t>R01</t>
  </si>
  <si>
    <t>R02</t>
  </si>
  <si>
    <t>Sum of Sales MTD</t>
  </si>
  <si>
    <t>Sum of Supplies Shamrock MTD</t>
  </si>
  <si>
    <t>Sum of Balance Avaiable</t>
  </si>
  <si>
    <t>Sum of Paper Shamrock MTD</t>
  </si>
  <si>
    <t>Sum of Balance Avaiable 2</t>
  </si>
  <si>
    <t>Average of Supplies %</t>
  </si>
  <si>
    <t>Average of Paper% MTD</t>
  </si>
  <si>
    <t>Supplies  $ Limit Full Month 0.6%</t>
  </si>
  <si>
    <t>Sum of Supplies  $ Limit Full Month 0.6%</t>
  </si>
  <si>
    <t>Dist Category Name</t>
  </si>
  <si>
    <t>Total</t>
  </si>
  <si>
    <t>Group#</t>
  </si>
  <si>
    <t>Check</t>
  </si>
  <si>
    <t>DF2</t>
  </si>
  <si>
    <t>747-252-2777</t>
  </si>
  <si>
    <t>818-527-3679</t>
  </si>
  <si>
    <t>909-344-6573</t>
  </si>
  <si>
    <t>714-402-3042</t>
  </si>
  <si>
    <t>707-806-0321</t>
  </si>
  <si>
    <t>707-806-0433</t>
  </si>
  <si>
    <t>707-806-0404</t>
  </si>
  <si>
    <t>707-806-0442</t>
  </si>
  <si>
    <t>707-806-0443</t>
  </si>
  <si>
    <t>707-806-0344</t>
  </si>
  <si>
    <t>707-806-0332</t>
  </si>
  <si>
    <t>818-288-0563</t>
  </si>
  <si>
    <t>#</t>
  </si>
  <si>
    <t>DFG RESTAURANTS INC.</t>
  </si>
  <si>
    <t>CARL'S JR VAN NUYS</t>
  </si>
  <si>
    <t>SERVICE - PAYMENT TERMS</t>
  </si>
  <si>
    <t>HARSHAD &amp; NASIR CORPORATION</t>
  </si>
  <si>
    <t>CARL'S JR TARZANA</t>
  </si>
  <si>
    <t>HN2</t>
  </si>
  <si>
    <t>SENIOR CLASSIC LEASING LLC</t>
  </si>
  <si>
    <t>CARL'S JR WOODLAND HILLS</t>
  </si>
  <si>
    <t>CARL'S JR PANORAMA CITY - ROSCOE</t>
  </si>
  <si>
    <t>CARL'S JR RESEDA - SHERMAN</t>
  </si>
  <si>
    <t>CARL'S JR ARCADIA</t>
  </si>
  <si>
    <t>CARL'S JR NORTH HOLLYWOOD - LAUREL CANYON</t>
  </si>
  <si>
    <t>CARL'S JR RESEDA - VICTORY</t>
  </si>
  <si>
    <t>CARL'S JR VAN NUYS - WOODMAN</t>
  </si>
  <si>
    <t>CARL'S JR GRANADA HILLS - DEVONSHIRE</t>
  </si>
  <si>
    <t>CARL'S JR SAN FERNANDO</t>
  </si>
  <si>
    <t>CARL'S JR GRANADA HILLS - CHATSWORTH</t>
  </si>
  <si>
    <t>CARL'S JR SEPULVEDA</t>
  </si>
  <si>
    <t>CARL'S JR CANOGA PARK - SHERMAN</t>
  </si>
  <si>
    <t>CARL'S JR CANOGA PARK - ROSCOE</t>
  </si>
  <si>
    <t>CARL'S JR NORTH HOLLYWOOD - SHERMAN</t>
  </si>
  <si>
    <t>CARL'S JR NORTH HOLLYWOOD - VINELAND</t>
  </si>
  <si>
    <t>CARL'S JR NORTH HOLLYWOOD - LANKERSHIM</t>
  </si>
  <si>
    <t>CARL'S JR WEST COVINA - AZUSA</t>
  </si>
  <si>
    <t>CARL'S JR ALHAMBRA</t>
  </si>
  <si>
    <t>CARL'S JR PASADENA - ROSEMEAD</t>
  </si>
  <si>
    <t>CARL'S JR S EL MONTE</t>
  </si>
  <si>
    <t>CARL'S JR PASADENA - COLORADO</t>
  </si>
  <si>
    <t>2/1000/PK</t>
  </si>
  <si>
    <t>CARL'S JR ROWLAND HEIGHTS</t>
  </si>
  <si>
    <t>CARL'S JR GLENDORA</t>
  </si>
  <si>
    <t>CARL'S JR DIAMOND BAR</t>
  </si>
  <si>
    <t>CARL'S JR SAN GABRIEL</t>
  </si>
  <si>
    <t>CARL'S JR CITY OF INDUSTRY - HACIENDA</t>
  </si>
  <si>
    <t>CARL'S JR CHATSWORTH</t>
  </si>
  <si>
    <t>CARL'S JR WHITTIER - 10409 WHITTIER</t>
  </si>
  <si>
    <t>CARL'S JR CANOGA PARK - SATICOY</t>
  </si>
  <si>
    <t>CARL'S JR LA VERNE</t>
  </si>
  <si>
    <t>CARL'S JR WEST COVINA - WORKMAN</t>
  </si>
  <si>
    <t>CARL'S JR COVINA</t>
  </si>
  <si>
    <t>CARL'S JR POMONA</t>
  </si>
  <si>
    <t>CARL'S JR CITY OF INDUSTRY - WALNUT NORTH</t>
  </si>
  <si>
    <t>CARL'S JR MONTEREY PARK</t>
  </si>
  <si>
    <t>CARL'S JR AZUSA</t>
  </si>
  <si>
    <t>CARL'S JR WHITTIER - 15360 WHITTIER</t>
  </si>
  <si>
    <t>CARL'S JR CITY OF INDUSTRY - CROSSROADS</t>
  </si>
  <si>
    <t>CARL'S JR TEMPLE CITY</t>
  </si>
  <si>
    <t>CARL'S JR LOS ANGELES</t>
  </si>
  <si>
    <t>CARL'S JR BALDWIN PARK</t>
  </si>
  <si>
    <t>CARL'S JR WHITTIER - WASHINGTON</t>
  </si>
  <si>
    <t>CARL'S JR SAN GABRIEL - LAS TUNAS DR</t>
  </si>
  <si>
    <t>CARL'S JR EL MONTE</t>
  </si>
  <si>
    <t>CARL'S JR DUARTE</t>
  </si>
  <si>
    <t>CARL'S JR MONTEBELLO</t>
  </si>
  <si>
    <t>CARL'S JR LOS ANGELES - BROADWAY</t>
  </si>
  <si>
    <t>CARL'S JR VAN NUYS - SEPULVEDA</t>
  </si>
  <si>
    <t>CARL'S JR MONTROSE</t>
  </si>
  <si>
    <t>CARL'S JR SUN VALLEY</t>
  </si>
  <si>
    <t>Ben Hernandez</t>
  </si>
  <si>
    <t>626-376-8329</t>
  </si>
  <si>
    <t xml:space="preserve">Liliana Robledo </t>
  </si>
  <si>
    <t>213-985-6520</t>
  </si>
  <si>
    <t xml:space="preserve">Alejandra Martinez </t>
  </si>
  <si>
    <t>626-318-8431</t>
  </si>
  <si>
    <t xml:space="preserve">Felipe Martinez </t>
  </si>
  <si>
    <t>818-397-6918</t>
  </si>
  <si>
    <t>818-587-6415</t>
  </si>
  <si>
    <t>Nancy Orellana</t>
  </si>
  <si>
    <t>Esther Arcos</t>
  </si>
  <si>
    <t xml:space="preserve">Maria Devora </t>
  </si>
  <si>
    <t>818-799-9335</t>
  </si>
  <si>
    <t>Gabriela Sandoval</t>
  </si>
  <si>
    <t>Besbe Vargas</t>
  </si>
  <si>
    <t xml:space="preserve">Ignacio Cabral </t>
  </si>
  <si>
    <t>818-272-6149</t>
  </si>
  <si>
    <t>562-396-8102</t>
  </si>
  <si>
    <t>Alicia Murana-Venegas</t>
  </si>
  <si>
    <t>626-722-2589</t>
  </si>
  <si>
    <t>Maria Cruz</t>
  </si>
  <si>
    <t>Patricia de la Rosa</t>
  </si>
  <si>
    <t>323-362-7245</t>
  </si>
  <si>
    <t>Marina Cruz</t>
  </si>
  <si>
    <t>626-820-8825</t>
  </si>
  <si>
    <t>Jorge Valencia</t>
  </si>
  <si>
    <t>909-933-0485</t>
  </si>
  <si>
    <t>626-230-3118</t>
  </si>
  <si>
    <t>Sindy Munoz  </t>
  </si>
  <si>
    <t xml:space="preserve">Daniel Espinoza </t>
  </si>
  <si>
    <t>626-341-2223</t>
  </si>
  <si>
    <t>562-713-1630</t>
  </si>
  <si>
    <t>Laura Sevilla</t>
  </si>
  <si>
    <t>Flor Pardo</t>
  </si>
  <si>
    <t xml:space="preserve">Maria Perez </t>
  </si>
  <si>
    <t>562-639-0789</t>
  </si>
  <si>
    <t>Jessica Ramirez</t>
  </si>
  <si>
    <t>SUN GIR INC.</t>
  </si>
  <si>
    <t>CARL'S JR BURBANK - SAN FERNANDO</t>
  </si>
  <si>
    <t>SG2</t>
  </si>
  <si>
    <t>CARL'S JR GLENDALE</t>
  </si>
  <si>
    <t>Miriam Palma</t>
  </si>
  <si>
    <t>323-474-1219</t>
  </si>
  <si>
    <t>Adriana Zarate</t>
  </si>
  <si>
    <t>323-216-6215</t>
  </si>
  <si>
    <t>Raquel Martinez</t>
  </si>
  <si>
    <t>Shawn Rezaei - COO</t>
  </si>
  <si>
    <t>Greg Funkhouser -VP</t>
  </si>
  <si>
    <t>Isidro Camacho -DM</t>
  </si>
  <si>
    <t>2SH</t>
  </si>
  <si>
    <t>707-245-4137</t>
  </si>
  <si>
    <t xml:space="preserve">Annette McCormack </t>
  </si>
  <si>
    <t>707-331-7527</t>
  </si>
  <si>
    <t>Alondra Hernandez</t>
  </si>
  <si>
    <t>3SI</t>
  </si>
  <si>
    <t>Sham-EVale</t>
  </si>
  <si>
    <t>Fruit Punch</t>
  </si>
  <si>
    <t>1/2.5 GAL</t>
  </si>
  <si>
    <t>Barbecue Sauce</t>
  </si>
  <si>
    <t>Salad Dressings</t>
  </si>
  <si>
    <t>Tissue Products</t>
  </si>
  <si>
    <t>20/250 CT</t>
  </si>
  <si>
    <t>2/500 CT</t>
  </si>
  <si>
    <t>Sport/Energy Drinks</t>
  </si>
  <si>
    <t>SYRUP, POWERADE MTN BLAST BIB</t>
  </si>
  <si>
    <t>1/5 GAL</t>
  </si>
  <si>
    <t>Carbonated Beverages</t>
  </si>
  <si>
    <t>SYRUP, COKE ZERO SUGAR BIB</t>
  </si>
  <si>
    <t>SYRUP, COKE CLASC BIB (HYCS)</t>
  </si>
  <si>
    <t>SYRUP, SPRITE BIB (HYCS)</t>
  </si>
  <si>
    <t>Mustard</t>
  </si>
  <si>
    <t>Iced Tea</t>
  </si>
  <si>
    <t>SYRUP, TEA RASPBRY BIB</t>
  </si>
  <si>
    <t>Egg &amp; Egg Substitutes</t>
  </si>
  <si>
    <t>2/20 LB</t>
  </si>
  <si>
    <t>Juice</t>
  </si>
  <si>
    <t>JUICE, ORANGE ORIG SIMPLY</t>
  </si>
  <si>
    <t>24/11.5 OZ</t>
  </si>
  <si>
    <t>SAUCE, HOUSE CUP</t>
  </si>
  <si>
    <t>200/25 GRM</t>
  </si>
  <si>
    <t>Milk</t>
  </si>
  <si>
    <t>MILK, 1%</t>
  </si>
  <si>
    <t>2/1 GAL</t>
  </si>
  <si>
    <t>Gloves</t>
  </si>
  <si>
    <t>GLOVE, SYNTH MED</t>
  </si>
  <si>
    <t>5/200 CT</t>
  </si>
  <si>
    <t>Napkins</t>
  </si>
  <si>
    <t>Cheesecake</t>
  </si>
  <si>
    <t>CHEESECAKE, STAWBRY 3.5Z</t>
  </si>
  <si>
    <t>1/48 CT</t>
  </si>
  <si>
    <t>Beef</t>
  </si>
  <si>
    <t>BEEF, GRND PTY 3.5Z</t>
  </si>
  <si>
    <t>133/3.5 OZ</t>
  </si>
  <si>
    <t>Appetizers</t>
  </si>
  <si>
    <t>APPTZR, ONION RING</t>
  </si>
  <si>
    <t>4/5 LB</t>
  </si>
  <si>
    <t>Pepper - Jalapeno (Proc)</t>
  </si>
  <si>
    <t>Ketchup</t>
  </si>
  <si>
    <t>KETCHUP, PKT</t>
  </si>
  <si>
    <t>1500/9 GRM</t>
  </si>
  <si>
    <t>Carriers</t>
  </si>
  <si>
    <t>CARRIER, 4-CUP</t>
  </si>
  <si>
    <t>2/150 CT</t>
  </si>
  <si>
    <t>Potatoes (Proc)</t>
  </si>
  <si>
    <t>HASHBROWN, RND ZTF</t>
  </si>
  <si>
    <t>6/5 LB</t>
  </si>
  <si>
    <t>FRIES, CRISS CUT SEASN</t>
  </si>
  <si>
    <t>FRIES, SS SK ON</t>
  </si>
  <si>
    <t>6/6 LB</t>
  </si>
  <si>
    <t>Tortillas</t>
  </si>
  <si>
    <t>TORTILLA, FLOUR 10" FZN</t>
  </si>
  <si>
    <t>12/12 CT</t>
  </si>
  <si>
    <t>FrToast/Pancakes/Waffles</t>
  </si>
  <si>
    <t>10/2 LB</t>
  </si>
  <si>
    <t>Chicken - Frozen</t>
  </si>
  <si>
    <t>CHICKEN, TNDRLOIN STRIP 1.5Z</t>
  </si>
  <si>
    <t>8/5 LB</t>
  </si>
  <si>
    <t>Garbage Can Liners</t>
  </si>
  <si>
    <t>LINER, CAN 38X44 BLK</t>
  </si>
  <si>
    <t>1/200 CT</t>
  </si>
  <si>
    <t>Sauces</t>
  </si>
  <si>
    <t>SAUCE, SPECIAL</t>
  </si>
  <si>
    <t>6/64 OZ</t>
  </si>
  <si>
    <t>Hot Sauce</t>
  </si>
  <si>
    <t>SAUCE, BUFFALO CUP</t>
  </si>
  <si>
    <t>1/100 CT</t>
  </si>
  <si>
    <t>Cream</t>
  </si>
  <si>
    <t>WHIP CREAM, AEROSOL 17Z</t>
  </si>
  <si>
    <t>12/17 OZ</t>
  </si>
  <si>
    <t>Frozen Desserts</t>
  </si>
  <si>
    <t>ICE CREAM, VANILLA SLOW MELT</t>
  </si>
  <si>
    <t>1/3 GAL</t>
  </si>
  <si>
    <t>Frying Oils</t>
  </si>
  <si>
    <t>SHORTENING, LIQ FRY PREM</t>
  </si>
  <si>
    <t>1/35 LB</t>
  </si>
  <si>
    <t>PEPPER, JALAPENO NACHO SLI</t>
  </si>
  <si>
    <t>CHICKEN, PTY SPCY 3Z</t>
  </si>
  <si>
    <t>4/4.5 LB</t>
  </si>
  <si>
    <t>GLOVE, SYNTH LG</t>
  </si>
  <si>
    <t>SQUASH, ZUCCHINI BRD SLI</t>
  </si>
  <si>
    <t>8/48 OZ</t>
  </si>
  <si>
    <t>Meat Products</t>
  </si>
  <si>
    <t>5/100 CT</t>
  </si>
  <si>
    <t>BEEF, GRND PTY 1.78Z</t>
  </si>
  <si>
    <t>1/270 CT</t>
  </si>
  <si>
    <t>Breads</t>
  </si>
  <si>
    <t>BREAD, SOURDOUGH THICKER SLI</t>
  </si>
  <si>
    <t>16/14 CT</t>
  </si>
  <si>
    <t>SYRUP, DR PEPPER BIB</t>
  </si>
  <si>
    <t>SAUCE, BBQ</t>
  </si>
  <si>
    <t>APPTZR, JALAPENO BRD CHSE BITE</t>
  </si>
  <si>
    <t>6/2.5 LB</t>
  </si>
  <si>
    <t>BEEF, GRND PTY 5.33Z ANGUS IQF</t>
  </si>
  <si>
    <t>75/5.33 OZ</t>
  </si>
  <si>
    <t>CHICKEN, NUGGET BRD STAR SHP</t>
  </si>
  <si>
    <t>4/6 LB</t>
  </si>
  <si>
    <t>Cups</t>
  </si>
  <si>
    <t>Biscuits</t>
  </si>
  <si>
    <t>BISCUIT, BUTTERMILK PARBKD</t>
  </si>
  <si>
    <t>90/3.17 OZ</t>
  </si>
  <si>
    <t>Cheese</t>
  </si>
  <si>
    <t>CHEESE, AMER SHRP SLI 200CT SM</t>
  </si>
  <si>
    <t>Deli Paper/Wax Wraps</t>
  </si>
  <si>
    <t>WRAP, WESTERN SUPER 4 WAY</t>
  </si>
  <si>
    <t>4/1000 CT</t>
  </si>
  <si>
    <t>Bags</t>
  </si>
  <si>
    <t>1/2000 CT</t>
  </si>
  <si>
    <t>Lettuce (Fresh)</t>
  </si>
  <si>
    <t>Tomatoes (Fresh)</t>
  </si>
  <si>
    <t>TOMATO, RED 5X5 BULK 25LB</t>
  </si>
  <si>
    <t>1/25 LB</t>
  </si>
  <si>
    <t>Lids</t>
  </si>
  <si>
    <t>Pickles (Proc)</t>
  </si>
  <si>
    <t>PICKLE, CHIP DELI 3/16" CC</t>
  </si>
  <si>
    <t>8/4.79 LB</t>
  </si>
  <si>
    <t>Food Syrups &amp; Toppings</t>
  </si>
  <si>
    <t>Boxes, Containers &amp; Trays</t>
  </si>
  <si>
    <t>6/84 CT</t>
  </si>
  <si>
    <t>1/500 CT</t>
  </si>
  <si>
    <t>Labels</t>
  </si>
  <si>
    <t>44/250 CT</t>
  </si>
  <si>
    <t>Mayonnaise</t>
  </si>
  <si>
    <t>SAUCE, CLASSIC W-CAGE FREE EGG</t>
  </si>
  <si>
    <t>Onions - Yellow (Fresh)</t>
  </si>
  <si>
    <t>ONION, YLW</t>
  </si>
  <si>
    <t>1/50 LB</t>
  </si>
  <si>
    <t>Register Tape</t>
  </si>
  <si>
    <t>1/24 CT</t>
  </si>
  <si>
    <t>CREAMER, HALF &amp; HALF</t>
  </si>
  <si>
    <t>1/400 CT</t>
  </si>
  <si>
    <t>Fuel Surcharge</t>
  </si>
  <si>
    <t>SURCHARGE, FUEL</t>
  </si>
  <si>
    <t>1/EACH</t>
  </si>
  <si>
    <t>Scrapers/Sponges/Screens</t>
  </si>
  <si>
    <t>10/20 CT</t>
  </si>
  <si>
    <t>Miscellaneous (Non-Stock)</t>
  </si>
  <si>
    <t>SYRUP, COKE DIET HIYLD BIB</t>
  </si>
  <si>
    <t>MILK, 1% LF ESL</t>
  </si>
  <si>
    <t>24/7 OZ</t>
  </si>
  <si>
    <t>Bathroom &amp; Tile Cleaner</t>
  </si>
  <si>
    <t>CLEANER, RESTROOM CONTENDER</t>
  </si>
  <si>
    <t>6/1 QT</t>
  </si>
  <si>
    <t>Film</t>
  </si>
  <si>
    <t>FILM, 18"X3000' CUTTER BOX</t>
  </si>
  <si>
    <t>1/1 CT</t>
  </si>
  <si>
    <t>Tea</t>
  </si>
  <si>
    <t>TEA, BLK CLASSIC BLND .9Z</t>
  </si>
  <si>
    <t>96/.9 OZ</t>
  </si>
  <si>
    <t>Salsa</t>
  </si>
  <si>
    <t>SALSA, PCH .43Z</t>
  </si>
  <si>
    <t>200/12 GRM</t>
  </si>
  <si>
    <t>KETCHUP, VOLPAK</t>
  </si>
  <si>
    <t>Batters &amp; Breadings</t>
  </si>
  <si>
    <t>BREADING, CHICK TNDR</t>
  </si>
  <si>
    <t>4/1 GAL</t>
  </si>
  <si>
    <t>Cakes</t>
  </si>
  <si>
    <t>CAKE, CHOC DOME</t>
  </si>
  <si>
    <t>1/36 CT</t>
  </si>
  <si>
    <t>SYRUP, ROOT BEER BIB</t>
  </si>
  <si>
    <t>CHEESE, AMER SHRP SLI 144CT</t>
  </si>
  <si>
    <t>Coffee</t>
  </si>
  <si>
    <t>Disinfectant &amp; Sanitizer</t>
  </si>
  <si>
    <t>BUTTERMILK, 1% LF</t>
  </si>
  <si>
    <t>6/.5 GAL</t>
  </si>
  <si>
    <t>Meat Substitutes</t>
  </si>
  <si>
    <t>BURGER, BEYOND MEAT 3.7Z</t>
  </si>
  <si>
    <t>1/90 CT</t>
  </si>
  <si>
    <t>Onions - Red (Fresh)</t>
  </si>
  <si>
    <t>ONION, RED JMBO</t>
  </si>
  <si>
    <t>SYRUP, FANTA ORANGE</t>
  </si>
  <si>
    <t>5/1000 CT</t>
  </si>
  <si>
    <t>LABEL, SPECIAL CARLS JR</t>
  </si>
  <si>
    <t>1/1000 CT</t>
  </si>
  <si>
    <t>CUP, COLD 20Z FLV TRL</t>
  </si>
  <si>
    <t>24/50 CT</t>
  </si>
  <si>
    <t>TOPPING, OREO CRUMBLE 24LB</t>
  </si>
  <si>
    <t>24/1 LB</t>
  </si>
  <si>
    <t>SAUSAGE, PTY</t>
  </si>
  <si>
    <t>8/6 LB</t>
  </si>
  <si>
    <t>4/250 CT</t>
  </si>
  <si>
    <t>Soap</t>
  </si>
  <si>
    <t>SOAP, HAND MYSTIC NEXA</t>
  </si>
  <si>
    <t>4/1250 ML</t>
  </si>
  <si>
    <t>WRAP, PAPR SOURDOUGH TERIYAKI</t>
  </si>
  <si>
    <t>20/100 CT</t>
  </si>
  <si>
    <t>Detergent</t>
  </si>
  <si>
    <t>DETERGENT, DISH SUPER RAVE</t>
  </si>
  <si>
    <t>SANITIZER, SUPER-SAN</t>
  </si>
  <si>
    <t>Degreaser</t>
  </si>
  <si>
    <t>DEGREASER, REMOVE PLUS NTF</t>
  </si>
  <si>
    <t>Water Still</t>
  </si>
  <si>
    <t>WATER, PURIFIED 16.9Z DASANI</t>
  </si>
  <si>
    <t>32/16.9 OZ</t>
  </si>
  <si>
    <t>TISSUE, BATH 1PLY 9" JMBO JR</t>
  </si>
  <si>
    <t>8/2000 FT</t>
  </si>
  <si>
    <t>GLOVE, SYNTH XLG</t>
  </si>
  <si>
    <t>Pepper - Chile (Proc)</t>
  </si>
  <si>
    <t>PEPPER, CHILE YLW WHL</t>
  </si>
  <si>
    <t>SYRUP, DR PEPPER DIET BIB</t>
  </si>
  <si>
    <t>Paper Towels</t>
  </si>
  <si>
    <t>TOWEL, PAPER MULTIFOLD BRN EF</t>
  </si>
  <si>
    <t>16/250 CT</t>
  </si>
  <si>
    <t>MILK, CHOC 1% LF 7Z PLS ESL</t>
  </si>
  <si>
    <t>PEPPER, CHILE GRN STRIP</t>
  </si>
  <si>
    <t>12/28 OZ</t>
  </si>
  <si>
    <t>Filter Powder &amp; Envelope</t>
  </si>
  <si>
    <t>FILTER POWDER, MAGNESOL</t>
  </si>
  <si>
    <t>1/30 CT</t>
  </si>
  <si>
    <t>Straws &amp; Stirs</t>
  </si>
  <si>
    <t>Sugars &amp; Sweeteners</t>
  </si>
  <si>
    <t>SUGAR, PKT 1/10Z</t>
  </si>
  <si>
    <t>CHEESE, MEXICAN BLND SHRD FCY</t>
  </si>
  <si>
    <t>Mop heads</t>
  </si>
  <si>
    <t>BEEF, STEAK FC</t>
  </si>
  <si>
    <t>15/2 LB</t>
  </si>
  <si>
    <t>72/1000 CT</t>
  </si>
  <si>
    <t>48/1000 CT</t>
  </si>
  <si>
    <t>Herbs (Fresh)</t>
  </si>
  <si>
    <t>CILANTRO, CELLO CLEANED</t>
  </si>
  <si>
    <t>4/1 LB</t>
  </si>
  <si>
    <t>DEGREASER, INSIDE OUT HEAVY</t>
  </si>
  <si>
    <t>12/1 LTR</t>
  </si>
  <si>
    <t>MOP HEAD, GREASE BEATER BLUE</t>
  </si>
  <si>
    <t>Cookies</t>
  </si>
  <si>
    <t>COOKIE, CHOC CHIP THWSRV 1.25Z</t>
  </si>
  <si>
    <t>3/128 CT</t>
  </si>
  <si>
    <t>LID, PLS DOME SHAKE CUP</t>
  </si>
  <si>
    <t>20/50 CT</t>
  </si>
  <si>
    <t>Avocados (Proc)</t>
  </si>
  <si>
    <t>AVOCADO, PULP FZN</t>
  </si>
  <si>
    <t>12/2 LB</t>
  </si>
  <si>
    <t>Cinnamon Rolls</t>
  </si>
  <si>
    <t>ROLL, CINN</t>
  </si>
  <si>
    <t>8/12 CT</t>
  </si>
  <si>
    <t>COFFEE, DRK RST BLND</t>
  </si>
  <si>
    <t>128/3 OZ</t>
  </si>
  <si>
    <t>WRAP, PAPR BIG CARL PROMO</t>
  </si>
  <si>
    <t>SAUCE, HOT MEX PC</t>
  </si>
  <si>
    <t>200/.25 OZ</t>
  </si>
  <si>
    <t>CUP, COLD 12Z FLV TRL</t>
  </si>
  <si>
    <t>Pan &amp; Grill</t>
  </si>
  <si>
    <t>SPRAY, GRILL PRIME</t>
  </si>
  <si>
    <t>BAG, FRY FOOD STORY</t>
  </si>
  <si>
    <t>WRAP, BRKFST SEC/BEC/MB/13</t>
  </si>
  <si>
    <t>Plastic Cutlery</t>
  </si>
  <si>
    <t>FORK, WRPD BLK</t>
  </si>
  <si>
    <t>TRAY, MICRO</t>
  </si>
  <si>
    <t>CHEESE, SWISS SLI 160CT</t>
  </si>
  <si>
    <t>WRAP, PAPR FAMOUS BIG 4</t>
  </si>
  <si>
    <t>Lemonades</t>
  </si>
  <si>
    <t>Cloth Towels &amp; Wipers</t>
  </si>
  <si>
    <t>TOWEL, RED HVY WGT</t>
  </si>
  <si>
    <t>1/150 CT</t>
  </si>
  <si>
    <t>Foil</t>
  </si>
  <si>
    <t>WRAP, FOIL BRKFST</t>
  </si>
  <si>
    <t>2/1000 CT</t>
  </si>
  <si>
    <t>WRAP, PAPR HAMBURGER CHSE SPCY</t>
  </si>
  <si>
    <t>15/42 CT</t>
  </si>
  <si>
    <t>Shake Base, Malts &amp; Hops</t>
  </si>
  <si>
    <t>48/500 CT</t>
  </si>
  <si>
    <t>PAD, ALCOHOL PREP THERMO-2</t>
  </si>
  <si>
    <t>50/200 CT</t>
  </si>
  <si>
    <t>LABEL, BEYOND MEAT CARLS JR</t>
  </si>
  <si>
    <t>12/100 CT</t>
  </si>
  <si>
    <t>SYRUP, SHAKE CHOC</t>
  </si>
  <si>
    <t>SYRUP, SHAKE STRAWBRY</t>
  </si>
  <si>
    <t>15/31 CT</t>
  </si>
  <si>
    <t>SUGAR, PWDRED CANE</t>
  </si>
  <si>
    <t>DC Location</t>
  </si>
  <si>
    <t>Operator</t>
  </si>
  <si>
    <t>Store Site #</t>
  </si>
  <si>
    <t>Invoice #</t>
  </si>
  <si>
    <t>Credit Memo #</t>
  </si>
  <si>
    <t>Invoice Date</t>
  </si>
  <si>
    <t>DC Item #</t>
  </si>
  <si>
    <t>Brand Item GL Code</t>
  </si>
  <si>
    <t>Brand Item Category Third Tier</t>
  </si>
  <si>
    <t>DC Item Description</t>
  </si>
  <si>
    <t>Brand Item Size</t>
  </si>
  <si>
    <t>Qty Shipped</t>
  </si>
  <si>
    <t>DC Item Net Weight</t>
  </si>
  <si>
    <t>Unit Price per Selling UOM</t>
  </si>
  <si>
    <t>Ext Price</t>
  </si>
  <si>
    <t>Invoice Total Net Amount</t>
  </si>
  <si>
    <t>Invoice Total Tax</t>
  </si>
  <si>
    <t>BAG, #8 FLVR TRAILS</t>
  </si>
  <si>
    <t>6/10 CN</t>
  </si>
  <si>
    <t>BAG, #12 FVLR TRAILS</t>
  </si>
  <si>
    <t>Salt &amp; Pepper</t>
  </si>
  <si>
    <t>SAUCE, BBQ SWEET &amp; BOLD CUP</t>
  </si>
  <si>
    <t>BAG, #4 FLVR TRAILS</t>
  </si>
  <si>
    <t>WRAP, QUICK HAPPY STAR</t>
  </si>
  <si>
    <t>CARTON, FFRY LG FLVR TRAIL</t>
  </si>
  <si>
    <t>SAUCE, BTRMILK RANCH CUP</t>
  </si>
  <si>
    <t>SAUCE, HNY MUST CUP</t>
  </si>
  <si>
    <t>CARTON, FFRY MED FLVR TRAIL</t>
  </si>
  <si>
    <t>BAG, T-SHIRT FLVR TRAILS</t>
  </si>
  <si>
    <t>LID, RECLOSEABLE CJ</t>
  </si>
  <si>
    <t>CUP, SHAKE 16Z</t>
  </si>
  <si>
    <t>4/2.5 LB</t>
  </si>
  <si>
    <t>1/50 CT</t>
  </si>
  <si>
    <t>SYRUP, SHAKE VANILLA</t>
  </si>
  <si>
    <t xml:space="preserve">Mark Lombos </t>
  </si>
  <si>
    <t>Eveline Carranza</t>
  </si>
  <si>
    <t>747-274-6557</t>
  </si>
  <si>
    <t>747-249-6515</t>
  </si>
  <si>
    <t>Liliana Alvarez</t>
  </si>
  <si>
    <t>818-809-0351</t>
  </si>
  <si>
    <t>747-800-7951</t>
  </si>
  <si>
    <t xml:space="preserve">Esperanza Tomas </t>
  </si>
  <si>
    <t>747-528-6795</t>
  </si>
  <si>
    <t>657-325-1117</t>
  </si>
  <si>
    <t>626-491-7453</t>
  </si>
  <si>
    <t xml:space="preserve">Veronica Mendoza </t>
  </si>
  <si>
    <t xml:space="preserve">Imelda Workman </t>
  </si>
  <si>
    <t>323-359-4509</t>
  </si>
  <si>
    <t xml:space="preserve">Sergio Garcia </t>
  </si>
  <si>
    <t>909-648-5572</t>
  </si>
  <si>
    <t xml:space="preserve">Aracely Jimenez </t>
  </si>
  <si>
    <t xml:space="preserve">Hilaria Serrano </t>
  </si>
  <si>
    <t>Gina Hernandez</t>
  </si>
  <si>
    <t>562-639-5687</t>
  </si>
  <si>
    <t>Juana Capilla</t>
  </si>
  <si>
    <t>626-378-9628</t>
  </si>
  <si>
    <t>Jonathan Tellez</t>
  </si>
  <si>
    <t>707-295-6519</t>
  </si>
  <si>
    <t>Tabitha Jarvis</t>
  </si>
  <si>
    <t>BAG, ALL PURPOSE FLVR TRAILS</t>
  </si>
  <si>
    <t>D05</t>
  </si>
  <si>
    <t>LID, 12-24Z</t>
  </si>
  <si>
    <t>CARTON, FFRY SM FLVR TRAIL</t>
  </si>
  <si>
    <t>20/100 EA</t>
  </si>
  <si>
    <t>909-586-2969</t>
  </si>
  <si>
    <t>Andrew Pierce - VP</t>
  </si>
  <si>
    <t>SYRUP, MAPLE FLVR CUP PC</t>
  </si>
  <si>
    <t>200/1.5 OZ</t>
  </si>
  <si>
    <t>CUP, PAPER HOT 16Z FLVR TRAIL</t>
  </si>
  <si>
    <t>NAPKIN, 13X8.5 BRN</t>
  </si>
  <si>
    <t>12/900 CT</t>
  </si>
  <si>
    <t>412-230-7266</t>
  </si>
  <si>
    <t>Ben Zandi - COO</t>
  </si>
  <si>
    <t>D11</t>
  </si>
  <si>
    <t>BAG, LARGE FLVR TRAILS</t>
  </si>
  <si>
    <t>CUP, COLD 24Z FLVR TRAIL</t>
  </si>
  <si>
    <t>40/25 EA</t>
  </si>
  <si>
    <t>BAG, TEMPERING</t>
  </si>
  <si>
    <t>1/500/PK</t>
  </si>
  <si>
    <t>TOWEL, DRK BLUE</t>
  </si>
  <si>
    <t>Chemical Test Strip</t>
  </si>
  <si>
    <t>TEST STRIP, QUATENARY</t>
  </si>
  <si>
    <t>TISSUE, BATH 1PLY STND WHT</t>
  </si>
  <si>
    <t>1/80 CT</t>
  </si>
  <si>
    <t>MAYONNAISE, PC PCH CJR</t>
  </si>
  <si>
    <t>CUP, PLS COLD 32Z FLVR TRAIL</t>
  </si>
  <si>
    <t>1 300CT</t>
  </si>
  <si>
    <t>CHEESE, PEPPERJACK 160CT</t>
  </si>
  <si>
    <t>909-461-7967</t>
  </si>
  <si>
    <t>714-512-1163</t>
  </si>
  <si>
    <t>Sergio Montero</t>
  </si>
  <si>
    <t>Norma Clara</t>
  </si>
  <si>
    <t xml:space="preserve">Julio Andrade </t>
  </si>
  <si>
    <t>BACON, BITS CKD 2.5LB</t>
  </si>
  <si>
    <t>Toys</t>
  </si>
  <si>
    <t xml:space="preserve">Mario Amezcua </t>
  </si>
  <si>
    <t>mamezcua@ffcorp.org</t>
  </si>
  <si>
    <t>7360@ffcorp.biz</t>
  </si>
  <si>
    <t>7373@ffcorp.biz</t>
  </si>
  <si>
    <t>7382@ffcorp.biz</t>
  </si>
  <si>
    <t>7397@ffcorp.biz</t>
  </si>
  <si>
    <t>7495@ffcorp.biz</t>
  </si>
  <si>
    <t>fmartinez@ffcorp.org</t>
  </si>
  <si>
    <t>7355@ffcorp.biz</t>
  </si>
  <si>
    <t>7364@ffcorp.biz</t>
  </si>
  <si>
    <t>7389@ffcorp.biz</t>
  </si>
  <si>
    <t>7376@ffcorp.biz</t>
  </si>
  <si>
    <t>7487@ffcorp.biz</t>
  </si>
  <si>
    <t>7493@ffcorp.biz</t>
  </si>
  <si>
    <t>8150@ffcorp.biz</t>
  </si>
  <si>
    <t>cgutierrez@ffcorp.org</t>
  </si>
  <si>
    <t>7351@ffcorp.biz</t>
  </si>
  <si>
    <t>7366@ffcorp.biz</t>
  </si>
  <si>
    <t>7379@ffcorp.biz</t>
  </si>
  <si>
    <t>7383@ffcorp.biz</t>
  </si>
  <si>
    <t>7384@ffcorp.biz</t>
  </si>
  <si>
    <t>7400@ffcorp.biz</t>
  </si>
  <si>
    <t>7401@ffcorp.biz</t>
  </si>
  <si>
    <t>7359@ffcorp.biz</t>
  </si>
  <si>
    <t>7371@ffcorp.biz</t>
  </si>
  <si>
    <t>7378@ffcorp.biz</t>
  </si>
  <si>
    <t>7387@ffcorp.biz</t>
  </si>
  <si>
    <t>7402@ffcorp.biz</t>
  </si>
  <si>
    <t>7403@ffcorp.biz</t>
  </si>
  <si>
    <t>doo@ffcorp.org</t>
  </si>
  <si>
    <t>7368@ffcorp.biz</t>
  </si>
  <si>
    <t>7392@ffcorp.biz</t>
  </si>
  <si>
    <t>avenegas@ffcorp.org</t>
  </si>
  <si>
    <t>7372@ffcorp.biz</t>
  </si>
  <si>
    <t>7492@ffcorp.biz</t>
  </si>
  <si>
    <t>7489@ffcorp.biz</t>
  </si>
  <si>
    <t>7625@ffcorp.biz</t>
  </si>
  <si>
    <t>dist1@ffcorp.org</t>
  </si>
  <si>
    <t>7363@ffcorp.biz</t>
  </si>
  <si>
    <t>7367@ffcorp.biz</t>
  </si>
  <si>
    <t>7377@ffcorp.biz</t>
  </si>
  <si>
    <t>7398@ffcorp.biz</t>
  </si>
  <si>
    <t>7488@ffcorp.biz</t>
  </si>
  <si>
    <t>7391@ffcorp.biz</t>
  </si>
  <si>
    <t>7494@ffcorp.biz</t>
  </si>
  <si>
    <t>bhernandez@ffcorp.org</t>
  </si>
  <si>
    <t>7352@ffcorp.biz</t>
  </si>
  <si>
    <t>7358@ffcorp.biz</t>
  </si>
  <si>
    <t>7362@ffcorp.biz</t>
  </si>
  <si>
    <t>7375@ffcorp.biz</t>
  </si>
  <si>
    <t>7380@ffcorp.biz</t>
  </si>
  <si>
    <t>7396@ffcorp.biz</t>
  </si>
  <si>
    <t>7491@ffcorp.biz</t>
  </si>
  <si>
    <t>7374@ffcorp.biz</t>
  </si>
  <si>
    <t>7381@ffcorp.biz</t>
  </si>
  <si>
    <t>s.montero@ffcorp.org</t>
  </si>
  <si>
    <t>7365@ffcorp.biz</t>
  </si>
  <si>
    <t>7369@ffcorp.biz</t>
  </si>
  <si>
    <t>7385@ffcorp.biz</t>
  </si>
  <si>
    <t>626-341-4698</t>
  </si>
  <si>
    <t>7386@ffcorp.biz</t>
  </si>
  <si>
    <t>7393@ffcorp.biz</t>
  </si>
  <si>
    <t>626-557-7244</t>
  </si>
  <si>
    <t>7394@ffcorp.biz</t>
  </si>
  <si>
    <t>7361@ffcorp.biz</t>
  </si>
  <si>
    <t>rwwfunk@aol.com</t>
  </si>
  <si>
    <t>icamacho@ffcorp.org</t>
  </si>
  <si>
    <t>861@ffcorp.biz</t>
  </si>
  <si>
    <t>862@ffcorp.biz</t>
  </si>
  <si>
    <t>863@ffcorp.biz</t>
  </si>
  <si>
    <t>864@ffcorp.biz</t>
  </si>
  <si>
    <t>866@ffcorp.biz</t>
  </si>
  <si>
    <t>7466@ffcorp.biz</t>
  </si>
  <si>
    <t>7780@ffcorp.biz</t>
  </si>
  <si>
    <t>MOP, GREASE BEATER RED</t>
  </si>
  <si>
    <t>Oven &amp; Grill Cleaner</t>
  </si>
  <si>
    <t>CARTON, FINGER FOOD FLVR TRAIL</t>
  </si>
  <si>
    <t>12/60 CT</t>
  </si>
  <si>
    <t>LID, CUP CRUISER 32Z</t>
  </si>
  <si>
    <t>8/125 CT</t>
  </si>
  <si>
    <t>MUSTARD, YLW VOL PK</t>
  </si>
  <si>
    <t>Sandra Becerra</t>
  </si>
  <si>
    <t>323-736-7723</t>
  </si>
  <si>
    <t>Rita Hernandez</t>
  </si>
  <si>
    <t>LEMONADE, FZN</t>
  </si>
  <si>
    <t>CUP, PAPER HOT 12Z FLVR TRAIL</t>
  </si>
  <si>
    <t>STRAW, WRPD 8.5" RED</t>
  </si>
  <si>
    <t>24/300 EA</t>
  </si>
  <si>
    <t>LID, PLS 12-24Z CLR RPET IMPACT</t>
  </si>
  <si>
    <t>12/85 CT</t>
  </si>
  <si>
    <t>Tray Liner/Placemat/Doily</t>
  </si>
  <si>
    <t>TRAYLINER, FLVR TRAIL CARLS JR</t>
  </si>
  <si>
    <t>LID, PLS SLOT 16-24Z CLR</t>
  </si>
  <si>
    <t>Brand</t>
  </si>
  <si>
    <t>818-987-1082</t>
  </si>
  <si>
    <t>Eduviges de Santiago</t>
  </si>
  <si>
    <t>818-254-6912</t>
  </si>
  <si>
    <t>562-222-9638</t>
  </si>
  <si>
    <t>Alejandra Medina</t>
  </si>
  <si>
    <t>Dist01</t>
  </si>
  <si>
    <t>Dist03</t>
  </si>
  <si>
    <t>Dist06</t>
  </si>
  <si>
    <t>Dist05</t>
  </si>
  <si>
    <t>Dist02</t>
  </si>
  <si>
    <t>Dist07</t>
  </si>
  <si>
    <t>Dist09</t>
  </si>
  <si>
    <t>LINER, ICE TEA URN 3.5GAL</t>
  </si>
  <si>
    <t>CUP, PAPER HOT 20Z FLVR TRAIL</t>
  </si>
  <si>
    <t>15/29 CT</t>
  </si>
  <si>
    <t>Paper  $ Limit  Full Month 1.9%</t>
  </si>
  <si>
    <t>Note: Paper Limit has been changed from 2.1% to 1.9% 
 5/30/2023
-Jed</t>
  </si>
  <si>
    <t>Sum of Paper  $ Limit  Full Month 1.9%</t>
  </si>
  <si>
    <t>Dist11</t>
  </si>
  <si>
    <t>BACON, 500 SLICES FC</t>
  </si>
  <si>
    <t>SAUCE, CLASSIC</t>
  </si>
  <si>
    <t>1100102</t>
  </si>
  <si>
    <t>1818481</t>
  </si>
  <si>
    <t>649000</t>
  </si>
  <si>
    <t>510010</t>
  </si>
  <si>
    <t>7098164</t>
  </si>
  <si>
    <t>1063061</t>
  </si>
  <si>
    <t>501060</t>
  </si>
  <si>
    <t>1521533</t>
  </si>
  <si>
    <t>650005</t>
  </si>
  <si>
    <t>1799421</t>
  </si>
  <si>
    <t>2367633</t>
  </si>
  <si>
    <t>2754531</t>
  </si>
  <si>
    <t>2754541</t>
  </si>
  <si>
    <t>3315231</t>
  </si>
  <si>
    <t>3743511</t>
  </si>
  <si>
    <t>3978391</t>
  </si>
  <si>
    <t>4170261</t>
  </si>
  <si>
    <t>4170281</t>
  </si>
  <si>
    <t>4170451</t>
  </si>
  <si>
    <t>4171531</t>
  </si>
  <si>
    <t>4171611</t>
  </si>
  <si>
    <t>4171721</t>
  </si>
  <si>
    <t>4172781</t>
  </si>
  <si>
    <t>4173281</t>
  </si>
  <si>
    <t>4173621</t>
  </si>
  <si>
    <t>4173941</t>
  </si>
  <si>
    <t>4173961</t>
  </si>
  <si>
    <t>4174021</t>
  </si>
  <si>
    <t>4174031</t>
  </si>
  <si>
    <t>510000</t>
  </si>
  <si>
    <t>4174081</t>
  </si>
  <si>
    <t>4174091</t>
  </si>
  <si>
    <t>4174101</t>
  </si>
  <si>
    <t>4174251</t>
  </si>
  <si>
    <t>4174441</t>
  </si>
  <si>
    <t>4175371</t>
  </si>
  <si>
    <t>4178911</t>
  </si>
  <si>
    <t>4178921</t>
  </si>
  <si>
    <t>4178941</t>
  </si>
  <si>
    <t>4179501</t>
  </si>
  <si>
    <t>4179671</t>
  </si>
  <si>
    <t>4234611</t>
  </si>
  <si>
    <t>4248441</t>
  </si>
  <si>
    <t>4252041</t>
  </si>
  <si>
    <t>4275381</t>
  </si>
  <si>
    <t>4379031</t>
  </si>
  <si>
    <t>4379041</t>
  </si>
  <si>
    <t>4414411</t>
  </si>
  <si>
    <t>4458801</t>
  </si>
  <si>
    <t>4477151</t>
  </si>
  <si>
    <t>4502381</t>
  </si>
  <si>
    <t>4542031</t>
  </si>
  <si>
    <t>4652261</t>
  </si>
  <si>
    <t>4700861</t>
  </si>
  <si>
    <t>4722691</t>
  </si>
  <si>
    <t>4736121</t>
  </si>
  <si>
    <t>4751541</t>
  </si>
  <si>
    <t>4770311</t>
  </si>
  <si>
    <t>4778521</t>
  </si>
  <si>
    <t>4841111</t>
  </si>
  <si>
    <t>4887453</t>
  </si>
  <si>
    <t>4887493</t>
  </si>
  <si>
    <t>4925981</t>
  </si>
  <si>
    <t>4931031</t>
  </si>
  <si>
    <t>4931051</t>
  </si>
  <si>
    <t>4931071</t>
  </si>
  <si>
    <t>4941061</t>
  </si>
  <si>
    <t>4941071</t>
  </si>
  <si>
    <t>4945121</t>
  </si>
  <si>
    <t>4946571</t>
  </si>
  <si>
    <t>4950631</t>
  </si>
  <si>
    <t>4951471</t>
  </si>
  <si>
    <t>4951491</t>
  </si>
  <si>
    <t>4964771</t>
  </si>
  <si>
    <t>4979811</t>
  </si>
  <si>
    <t>4993251</t>
  </si>
  <si>
    <t>4993291</t>
  </si>
  <si>
    <t>MAYONNAISE, 64Z</t>
  </si>
  <si>
    <t>4994521</t>
  </si>
  <si>
    <t>5041341</t>
  </si>
  <si>
    <t>8500241</t>
  </si>
  <si>
    <t>1100359</t>
  </si>
  <si>
    <t>2312561</t>
  </si>
  <si>
    <t>3234481</t>
  </si>
  <si>
    <t>4173311</t>
  </si>
  <si>
    <t>4173571</t>
  </si>
  <si>
    <t>4175363</t>
  </si>
  <si>
    <t>4176421</t>
  </si>
  <si>
    <t>4177581</t>
  </si>
  <si>
    <t>4191851</t>
  </si>
  <si>
    <t>4200001</t>
  </si>
  <si>
    <t>4240231</t>
  </si>
  <si>
    <t>4382271</t>
  </si>
  <si>
    <t>4506931</t>
  </si>
  <si>
    <t>4534871</t>
  </si>
  <si>
    <t>4635181</t>
  </si>
  <si>
    <t>4688821</t>
  </si>
  <si>
    <t>50/50 CT</t>
  </si>
  <si>
    <t>4706381</t>
  </si>
  <si>
    <t>4722731</t>
  </si>
  <si>
    <t>4777161</t>
  </si>
  <si>
    <t>4887563</t>
  </si>
  <si>
    <t>4887693</t>
  </si>
  <si>
    <t>4941041</t>
  </si>
  <si>
    <t>4976861</t>
  </si>
  <si>
    <t>4982361</t>
  </si>
  <si>
    <t>4993261</t>
  </si>
  <si>
    <t>4994801</t>
  </si>
  <si>
    <t>8031631</t>
  </si>
  <si>
    <t>1100517</t>
  </si>
  <si>
    <t>1047971</t>
  </si>
  <si>
    <t>1959751</t>
  </si>
  <si>
    <t>2754521</t>
  </si>
  <si>
    <t>3253541</t>
  </si>
  <si>
    <t>3521721</t>
  </si>
  <si>
    <t>3617051</t>
  </si>
  <si>
    <t>4170101</t>
  </si>
  <si>
    <t>4171591</t>
  </si>
  <si>
    <t>4515991</t>
  </si>
  <si>
    <t>4750761</t>
  </si>
  <si>
    <t>4760991</t>
  </si>
  <si>
    <t>4940771</t>
  </si>
  <si>
    <t>4941051</t>
  </si>
  <si>
    <t>4951511</t>
  </si>
  <si>
    <t>4997741</t>
  </si>
  <si>
    <t>1100526</t>
  </si>
  <si>
    <t>2207441</t>
  </si>
  <si>
    <t>3315211</t>
  </si>
  <si>
    <t>4171713</t>
  </si>
  <si>
    <t>4173491</t>
  </si>
  <si>
    <t>1100670</t>
  </si>
  <si>
    <t>2544801</t>
  </si>
  <si>
    <t>2940901</t>
  </si>
  <si>
    <t>4171613</t>
  </si>
  <si>
    <t>4179721</t>
  </si>
  <si>
    <t>4240233</t>
  </si>
  <si>
    <t>4324181</t>
  </si>
  <si>
    <t>4442341</t>
  </si>
  <si>
    <t>4951451</t>
  </si>
  <si>
    <t>1100055</t>
  </si>
  <si>
    <t>2058901</t>
  </si>
  <si>
    <t>4382261</t>
  </si>
  <si>
    <t>4414421</t>
  </si>
  <si>
    <t>4993271</t>
  </si>
  <si>
    <t>1100163</t>
  </si>
  <si>
    <t>3958461</t>
  </si>
  <si>
    <t>4171511</t>
  </si>
  <si>
    <t>4976901</t>
  </si>
  <si>
    <t>4976911</t>
  </si>
  <si>
    <t>1100263</t>
  </si>
  <si>
    <t>1718241</t>
  </si>
  <si>
    <t>2366451</t>
  </si>
  <si>
    <t>3738791</t>
  </si>
  <si>
    <t>4171593</t>
  </si>
  <si>
    <t>4174161</t>
  </si>
  <si>
    <t>4873531</t>
  </si>
  <si>
    <t>1100003</t>
  </si>
  <si>
    <t>1910231</t>
  </si>
  <si>
    <t>2482361</t>
  </si>
  <si>
    <t>4722653</t>
  </si>
  <si>
    <t>4887653</t>
  </si>
  <si>
    <t>4887683</t>
  </si>
  <si>
    <t>5000801</t>
  </si>
  <si>
    <t>1100017</t>
  </si>
  <si>
    <t>4179761</t>
  </si>
  <si>
    <t>1100042</t>
  </si>
  <si>
    <t>4980111</t>
  </si>
  <si>
    <t>1100058</t>
  </si>
  <si>
    <t>4539141</t>
  </si>
  <si>
    <t>LID, SOUFFLE CUP 1.5Z</t>
  </si>
  <si>
    <t>4722681</t>
  </si>
  <si>
    <t>1100061</t>
  </si>
  <si>
    <t>1100062</t>
  </si>
  <si>
    <t>4976891</t>
  </si>
  <si>
    <t>1100072</t>
  </si>
  <si>
    <t>1100075</t>
  </si>
  <si>
    <t>4539131</t>
  </si>
  <si>
    <t>CUP, SOUFFLE 1.5Z</t>
  </si>
  <si>
    <t>1100079</t>
  </si>
  <si>
    <t>4182311</t>
  </si>
  <si>
    <t>4887513</t>
  </si>
  <si>
    <t>4887713</t>
  </si>
  <si>
    <t>1100085</t>
  </si>
  <si>
    <t>3733993</t>
  </si>
  <si>
    <t>4197881</t>
  </si>
  <si>
    <t>4515961</t>
  </si>
  <si>
    <t>4887593</t>
  </si>
  <si>
    <t>4887633</t>
  </si>
  <si>
    <t>1100092</t>
  </si>
  <si>
    <t>4707371</t>
  </si>
  <si>
    <t>4851991</t>
  </si>
  <si>
    <t>1100127</t>
  </si>
  <si>
    <t>4980591</t>
  </si>
  <si>
    <t>1100135</t>
  </si>
  <si>
    <t>4722711</t>
  </si>
  <si>
    <t>4812121</t>
  </si>
  <si>
    <t>1100153</t>
  </si>
  <si>
    <t>1100175</t>
  </si>
  <si>
    <t>4205251</t>
  </si>
  <si>
    <t>4706391</t>
  </si>
  <si>
    <t>1100189</t>
  </si>
  <si>
    <t>1100213</t>
  </si>
  <si>
    <t>4936401</t>
  </si>
  <si>
    <t>1100216</t>
  </si>
  <si>
    <t>1100229</t>
  </si>
  <si>
    <t>1100254</t>
  </si>
  <si>
    <t>4887673</t>
  </si>
  <si>
    <t>1100255</t>
  </si>
  <si>
    <t>1100256</t>
  </si>
  <si>
    <t>1100262</t>
  </si>
  <si>
    <t>1100271</t>
  </si>
  <si>
    <t>1100292</t>
  </si>
  <si>
    <t>Brooms</t>
  </si>
  <si>
    <t>5000831</t>
  </si>
  <si>
    <t>BROOM, HEAD RED</t>
  </si>
  <si>
    <t>1100303</t>
  </si>
  <si>
    <t>1100314</t>
  </si>
  <si>
    <t>4174141</t>
  </si>
  <si>
    <t>4458811</t>
  </si>
  <si>
    <t>1100350</t>
  </si>
  <si>
    <t>1100374</t>
  </si>
  <si>
    <t>1100387</t>
  </si>
  <si>
    <t>4407921</t>
  </si>
  <si>
    <t>1100407</t>
  </si>
  <si>
    <t>1100439</t>
  </si>
  <si>
    <t>1100479</t>
  </si>
  <si>
    <t>1100508</t>
  </si>
  <si>
    <t>1100509</t>
  </si>
  <si>
    <t>1100510</t>
  </si>
  <si>
    <t>1100511</t>
  </si>
  <si>
    <t>2584491</t>
  </si>
  <si>
    <t>1100531</t>
  </si>
  <si>
    <t>1100598</t>
  </si>
  <si>
    <t>1100637</t>
  </si>
  <si>
    <t>1100641</t>
  </si>
  <si>
    <t>4174151</t>
  </si>
  <si>
    <t>1100669</t>
  </si>
  <si>
    <t>1101414</t>
  </si>
  <si>
    <t>1101927</t>
  </si>
  <si>
    <t>1100172</t>
  </si>
  <si>
    <t>1100258</t>
  </si>
  <si>
    <t>16/24 OZ</t>
  </si>
  <si>
    <t>5062291</t>
  </si>
  <si>
    <t>SAUCE, FIERY RANCH 24Z</t>
  </si>
  <si>
    <t>2743571</t>
  </si>
  <si>
    <t>1868021</t>
  </si>
  <si>
    <t>PAD, SCOUR GENERAL PURPOSE 6X9</t>
  </si>
  <si>
    <t>3/20 CT</t>
  </si>
  <si>
    <t>2779441</t>
  </si>
  <si>
    <t>4954531</t>
  </si>
  <si>
    <t>4898851</t>
  </si>
  <si>
    <t>LETTUCE, LINER</t>
  </si>
  <si>
    <t>SEASONING, S&amp;P BLND</t>
  </si>
  <si>
    <t>GLOVE, SYNTH SM</t>
  </si>
  <si>
    <t>JALAPENO, DICED</t>
  </si>
  <si>
    <t>4/3.75 LB</t>
  </si>
  <si>
    <t>CUP, WATER 10Z CLR</t>
  </si>
  <si>
    <t>25/100 CT</t>
  </si>
  <si>
    <t>CARTON, ALL PURPOSE</t>
  </si>
  <si>
    <t>4/165 CT</t>
  </si>
  <si>
    <t>KNIFE, WRPD BLK</t>
  </si>
  <si>
    <t>Frosting &amp; Icings</t>
  </si>
  <si>
    <t>ICING, STRING WHT</t>
  </si>
  <si>
    <t>32/13 OZ</t>
  </si>
  <si>
    <t>LABEL, PROMO CARLS JR</t>
  </si>
  <si>
    <t>Butter &amp; Alternatives</t>
  </si>
  <si>
    <t>MARGARINE, LIQ</t>
  </si>
  <si>
    <t>2/17.5 LB</t>
  </si>
  <si>
    <t>Filters</t>
  </si>
  <si>
    <t>FILTER, BEV 12 CUP 9.5X4.25</t>
  </si>
  <si>
    <t>1/12 CT</t>
  </si>
  <si>
    <t>SODA, FANTA STRAWBRY</t>
  </si>
  <si>
    <t>MUSTARD, PCH PC</t>
  </si>
  <si>
    <t>500/5.5 GRM</t>
  </si>
  <si>
    <t>LID, PLS 24Z DOME CLR</t>
  </si>
  <si>
    <t>1/252 CT</t>
  </si>
  <si>
    <t>707-596-0375</t>
  </si>
  <si>
    <t>4173051</t>
  </si>
  <si>
    <t>4735941</t>
  </si>
  <si>
    <t>4173921</t>
  </si>
  <si>
    <t>4508151</t>
  </si>
  <si>
    <t>4173321</t>
  </si>
  <si>
    <t>2780781</t>
  </si>
  <si>
    <t>Floor Cleaner</t>
  </si>
  <si>
    <t>STRIKE BACK CONCRETE CLEANER</t>
  </si>
  <si>
    <t>4802491</t>
  </si>
  <si>
    <t>4801431</t>
  </si>
  <si>
    <t>4750631</t>
  </si>
  <si>
    <t>4707361</t>
  </si>
  <si>
    <t>4887623</t>
  </si>
  <si>
    <t>1923851</t>
  </si>
  <si>
    <t>4851311</t>
  </si>
  <si>
    <t>WRAP, CHICKEN 15</t>
  </si>
  <si>
    <t>1/5000 CT</t>
  </si>
  <si>
    <t>4179701</t>
  </si>
  <si>
    <t>4700871</t>
  </si>
  <si>
    <t>4185741</t>
  </si>
  <si>
    <t>BROOM, HEAD LOBBY 9" BLUE</t>
  </si>
  <si>
    <t>424-356-8738</t>
  </si>
  <si>
    <t>Lorena Martinez</t>
  </si>
  <si>
    <t>0100044</t>
  </si>
  <si>
    <t>1/200 EA</t>
  </si>
  <si>
    <t>8/64 OZ</t>
  </si>
  <si>
    <t>4177551</t>
  </si>
  <si>
    <t>SWEETENER, SACCHARIN PINK ECOSTICK</t>
  </si>
  <si>
    <t>1833111</t>
  </si>
  <si>
    <t>28119090</t>
  </si>
  <si>
    <t>CHICKEN, BRST FLT MARNTD 3.5Z FZN</t>
  </si>
  <si>
    <t>CHICKEN, BRST GR SAVOR 4.25Z CARLS JR</t>
  </si>
  <si>
    <t>FRENCH TOAST, STICK ORIGINAL CARLS JR</t>
  </si>
  <si>
    <t>PREMIUM, TOY KIDS MEAL LOONEY TUNES</t>
  </si>
  <si>
    <t>TAPE, REGISTER BLANK ROLL 3.125X273</t>
  </si>
  <si>
    <t>SYRUP, FLASHIN FRUIT PUNCH 2.5GL BIB</t>
  </si>
  <si>
    <t>CONTAINER, CLAMSHELL DUAL SIDED</t>
  </si>
  <si>
    <t>SEAT COVER, PAPER PERSONAL 1/2 FOLD</t>
  </si>
  <si>
    <t>GRIDDLE SCREEN, 4X5.5" SCOTCH-BRITE</t>
  </si>
  <si>
    <t>LABEL, MONDAY 1X1 COLD TEMP CARLS JR</t>
  </si>
  <si>
    <t>LABEL, SATURDAY 1X1 COLD TEMP CARLS JR</t>
  </si>
  <si>
    <t>LABEL, SUNDAY 1X1 COLD TEMP CARLS JR</t>
  </si>
  <si>
    <t>LABEL, THURSDAY 1X1 COLD TEMP CARLS JR</t>
  </si>
  <si>
    <t>LABEL, TUESDAY 1X1 COLD TEMP CARLS JR</t>
  </si>
  <si>
    <t>LABEL, WEDNESDAY 1X1 COLD TEMP CARLS JR</t>
  </si>
  <si>
    <t>LABEL, DELIVERY 2.5X8" SECUREIT CARLS JR</t>
  </si>
  <si>
    <t>4171581</t>
  </si>
  <si>
    <t>4707351</t>
  </si>
  <si>
    <t>SPOON, WRPD BLK</t>
  </si>
  <si>
    <t>4177651</t>
  </si>
  <si>
    <t>PEPPER, PKT</t>
  </si>
  <si>
    <t>6/1000 CT</t>
  </si>
  <si>
    <t>LABEL, HANDBREADED CK 2" CARLS JR</t>
  </si>
  <si>
    <t>LABEL, FRIDAY 1X1 COLD TEMP CARLS JR</t>
  </si>
  <si>
    <t>4785511</t>
  </si>
  <si>
    <t>TAPE, THERMAL ROLL 2.25"X85'</t>
  </si>
  <si>
    <t>4900341</t>
  </si>
  <si>
    <t>CUP, PLS COLD 24Z CLR PET</t>
  </si>
  <si>
    <t>28132653</t>
  </si>
  <si>
    <t>4195811</t>
  </si>
  <si>
    <t>Refillable Bottles</t>
  </si>
  <si>
    <t>BOTTLE, W-SPRAY NOZZLE</t>
  </si>
  <si>
    <t>4174591</t>
  </si>
  <si>
    <t>10/100 CT</t>
  </si>
  <si>
    <t>28542992</t>
  </si>
  <si>
    <t>4432241</t>
  </si>
  <si>
    <t>BEEF, PTY SCALLOPED 3.5Z IQF</t>
  </si>
  <si>
    <t>2662021</t>
  </si>
  <si>
    <t>SYRUP, STRAWBRY BIB</t>
  </si>
  <si>
    <t>28542798</t>
  </si>
  <si>
    <t>4887703</t>
  </si>
  <si>
    <t>LABEL, USE FIRST CARLS JR</t>
  </si>
  <si>
    <t>80/500 CT</t>
  </si>
  <si>
    <t>4887613</t>
  </si>
  <si>
    <t>LABEL, NO ONION CARLS JR</t>
  </si>
  <si>
    <t>28541455</t>
  </si>
  <si>
    <t>28541459</t>
  </si>
  <si>
    <t>3234681</t>
  </si>
  <si>
    <t>CREAMER, HALF &amp; HALF ESL</t>
  </si>
  <si>
    <t>6/32 OZ</t>
  </si>
  <si>
    <t>LID, PLS 6-16Z VENTED HANDI KU</t>
  </si>
  <si>
    <t>4461591</t>
  </si>
  <si>
    <t>SAUCE, CARAMEL SEA SALT</t>
  </si>
  <si>
    <t>4/64 OZ</t>
  </si>
  <si>
    <t>2808711</t>
  </si>
  <si>
    <t>TOWEL, PAPER ROLL BRN</t>
  </si>
  <si>
    <t>1/6 CT</t>
  </si>
  <si>
    <t>SYRUP, SODA CHERRY COKE BIB</t>
  </si>
  <si>
    <t>28550992</t>
  </si>
  <si>
    <t>2808591</t>
  </si>
  <si>
    <t>TOWEL, ROLL RECYCLED BRN</t>
  </si>
  <si>
    <t>28552874</t>
  </si>
  <si>
    <t>CLEANER, DEGREE GRILL AND BUN TOASTER</t>
  </si>
  <si>
    <t>SWEETENER, SACCHARIN YLW ECOSTICK</t>
  </si>
  <si>
    <t>28550910</t>
  </si>
  <si>
    <t>28555390</t>
  </si>
  <si>
    <t>28555922</t>
  </si>
  <si>
    <t>28549214</t>
  </si>
  <si>
    <t>28552865</t>
  </si>
  <si>
    <t>28552716</t>
  </si>
  <si>
    <t>MTD - August 29th to September 4th</t>
  </si>
  <si>
    <t>818-268-8060</t>
  </si>
  <si>
    <t>818-649-0674</t>
  </si>
  <si>
    <t>Sandy Garcia</t>
  </si>
  <si>
    <t xml:space="preserve">Celeste Ruiz-Peralta </t>
  </si>
  <si>
    <t>909-775-0033</t>
  </si>
  <si>
    <t>Manuel Leon</t>
  </si>
  <si>
    <t>28560742</t>
  </si>
  <si>
    <t>28560946</t>
  </si>
  <si>
    <t>EGG, LIQ WHL CAGE FREE P12CE</t>
  </si>
  <si>
    <t>4821781</t>
  </si>
  <si>
    <t>DRESSING, VINGRT BALSAMIC SGNTR 1.5Z</t>
  </si>
  <si>
    <t>60/1.5 OZ</t>
  </si>
  <si>
    <t>28568166</t>
  </si>
  <si>
    <t>28560730</t>
  </si>
  <si>
    <t>28566121</t>
  </si>
  <si>
    <t>Non Branded</t>
  </si>
  <si>
    <t>Non Categorized</t>
  </si>
  <si>
    <t>4776421</t>
  </si>
  <si>
    <t>BEEF, PTY SCALLOPED ANGUS RAW 5.33Z IQF</t>
  </si>
  <si>
    <t>4900771</t>
  </si>
  <si>
    <t>SAUCE, SANTA FE W-CAGE FREE EGG</t>
  </si>
  <si>
    <t>28108431</t>
  </si>
  <si>
    <t>7972444</t>
  </si>
  <si>
    <t>28558691</t>
  </si>
  <si>
    <t>28563157</t>
  </si>
  <si>
    <t>1978791</t>
  </si>
  <si>
    <t>KETCHUP, 33% FCY VOL PK</t>
  </si>
  <si>
    <t>7971388</t>
  </si>
  <si>
    <t>28560581</t>
  </si>
  <si>
    <t>EGG, LIQ WHL W-CITRC ACID ESL P12CE</t>
  </si>
  <si>
    <t>28560639</t>
  </si>
  <si>
    <t>28558523</t>
  </si>
  <si>
    <t>7971334</t>
  </si>
  <si>
    <t>28561498</t>
  </si>
  <si>
    <t>28562258</t>
  </si>
  <si>
    <t>28565378</t>
  </si>
  <si>
    <t>28566884</t>
  </si>
  <si>
    <t>28562226</t>
  </si>
  <si>
    <t>28559155</t>
  </si>
  <si>
    <t>28559151</t>
  </si>
  <si>
    <t>7971850</t>
  </si>
  <si>
    <t>28558518</t>
  </si>
  <si>
    <t>28562492</t>
  </si>
  <si>
    <t>3972321</t>
  </si>
  <si>
    <t>SYRUP, SODA DR PEPR FREESTYLE DISP</t>
  </si>
  <si>
    <t>1/46 OZ</t>
  </si>
  <si>
    <t>7972203</t>
  </si>
  <si>
    <t>28565390</t>
  </si>
  <si>
    <t>BEEF, PTY SCALLOPED ANGUS RAW</t>
  </si>
  <si>
    <t>105/5.3 OZ</t>
  </si>
  <si>
    <t>28565400</t>
  </si>
  <si>
    <t>28566887</t>
  </si>
  <si>
    <t>28558690</t>
  </si>
  <si>
    <t>28558948</t>
  </si>
  <si>
    <t>28560580</t>
  </si>
  <si>
    <t>28560638</t>
  </si>
  <si>
    <t>28562288</t>
  </si>
  <si>
    <t>28565540</t>
  </si>
  <si>
    <t>28558519</t>
  </si>
  <si>
    <t>28562257</t>
  </si>
  <si>
    <t>28565370</t>
  </si>
  <si>
    <t>28566905</t>
  </si>
  <si>
    <t>28560947</t>
  </si>
  <si>
    <t>28568165</t>
  </si>
  <si>
    <t>28558688</t>
  </si>
  <si>
    <t>28560645</t>
  </si>
  <si>
    <t>28560906</t>
  </si>
  <si>
    <t>28559154</t>
  </si>
  <si>
    <t>28558944</t>
  </si>
  <si>
    <t>28564062</t>
  </si>
  <si>
    <t>28560743</t>
  </si>
  <si>
    <t>28560952</t>
  </si>
  <si>
    <t>7971665</t>
  </si>
  <si>
    <t>28566968</t>
  </si>
  <si>
    <t>28558694</t>
  </si>
  <si>
    <t>7971337</t>
  </si>
  <si>
    <t>7971410</t>
  </si>
  <si>
    <t>28562432</t>
  </si>
  <si>
    <t>3972281</t>
  </si>
  <si>
    <t>FREESTYLE MIX, COCA-COLA</t>
  </si>
  <si>
    <t>3972291</t>
  </si>
  <si>
    <t>FREESTYLE MIX, COKE DIET</t>
  </si>
  <si>
    <t>8/46 OZ</t>
  </si>
  <si>
    <t>4035011</t>
  </si>
  <si>
    <t>FREESTYLE MIX, POWERADE ZERO</t>
  </si>
  <si>
    <t>18/23 OZ</t>
  </si>
  <si>
    <t>4259651</t>
  </si>
  <si>
    <t>FREESTYLE MIX, FRUIT PUNCH FLVR</t>
  </si>
  <si>
    <t>18/21 OZ</t>
  </si>
  <si>
    <t>28563528</t>
  </si>
  <si>
    <t>7971867</t>
  </si>
  <si>
    <t>28558520</t>
  </si>
  <si>
    <t>28562423</t>
  </si>
  <si>
    <t>28565389</t>
  </si>
  <si>
    <t>28566885</t>
  </si>
  <si>
    <t>28558677</t>
  </si>
  <si>
    <t>28565772</t>
  </si>
  <si>
    <t>28560586</t>
  </si>
  <si>
    <t>FRIES, 5/16 REG XLF SK ON COAT</t>
  </si>
  <si>
    <t>28560640</t>
  </si>
  <si>
    <t>28565178</t>
  </si>
  <si>
    <t>28563963</t>
  </si>
  <si>
    <t>28560423</t>
  </si>
  <si>
    <t>28565948</t>
  </si>
  <si>
    <t>7972212</t>
  </si>
  <si>
    <t>28562259</t>
  </si>
  <si>
    <t>28565388</t>
  </si>
  <si>
    <t>28560643</t>
  </si>
  <si>
    <t>28560899</t>
  </si>
  <si>
    <t>7971579</t>
  </si>
  <si>
    <t>28565832</t>
  </si>
  <si>
    <t>28560443</t>
  </si>
  <si>
    <t>28560913</t>
  </si>
  <si>
    <t>7971618</t>
  </si>
  <si>
    <t>28565394</t>
  </si>
  <si>
    <t>28562494</t>
  </si>
  <si>
    <t>28558560</t>
  </si>
  <si>
    <t>28558791</t>
  </si>
  <si>
    <t>7969637</t>
  </si>
  <si>
    <t>7971604</t>
  </si>
  <si>
    <t>7971603</t>
  </si>
  <si>
    <t>28558521</t>
  </si>
  <si>
    <t>28560635</t>
  </si>
  <si>
    <t>28560723</t>
  </si>
  <si>
    <t>28563225</t>
  </si>
  <si>
    <t>28560634</t>
  </si>
  <si>
    <t>28560722</t>
  </si>
  <si>
    <t>28560646</t>
  </si>
  <si>
    <t>28560916</t>
  </si>
  <si>
    <t>28558522</t>
  </si>
  <si>
    <t>28562496</t>
  </si>
  <si>
    <t>28565375</t>
  </si>
  <si>
    <t>28565398</t>
  </si>
  <si>
    <t>28566896</t>
  </si>
  <si>
    <t>28563938</t>
  </si>
  <si>
    <t>7971656</t>
  </si>
  <si>
    <t>28560948</t>
  </si>
  <si>
    <t>28559152</t>
  </si>
  <si>
    <t>4103121</t>
  </si>
  <si>
    <t>Delimer &amp; Descaler</t>
  </si>
  <si>
    <t>CLEANER, DELIMER CITRUS</t>
  </si>
  <si>
    <t>48/1.5 OZ</t>
  </si>
  <si>
    <t>7971112</t>
  </si>
  <si>
    <t>28559153</t>
  </si>
  <si>
    <t>28563939</t>
  </si>
  <si>
    <t>28563940</t>
  </si>
  <si>
    <t>28559160</t>
  </si>
  <si>
    <t>28566073</t>
  </si>
  <si>
    <t>28566074</t>
  </si>
  <si>
    <t>28566075</t>
  </si>
  <si>
    <t>7971694</t>
  </si>
  <si>
    <t>28560907</t>
  </si>
  <si>
    <t>28565397</t>
  </si>
  <si>
    <t>28566904</t>
  </si>
  <si>
    <t>7971649</t>
  </si>
  <si>
    <t>28562424</t>
  </si>
  <si>
    <t>28565176</t>
  </si>
  <si>
    <t>28558750</t>
  </si>
  <si>
    <t>28560596</t>
  </si>
  <si>
    <t>7970261</t>
  </si>
  <si>
    <t>28562368</t>
  </si>
  <si>
    <t>28558687</t>
  </si>
  <si>
    <t>7971760</t>
  </si>
  <si>
    <t>28559161</t>
  </si>
  <si>
    <t>28560584</t>
  </si>
  <si>
    <t>1</t>
  </si>
  <si>
    <t>7489</t>
  </si>
  <si>
    <t>42,547</t>
  </si>
  <si>
    <t>260</t>
  </si>
  <si>
    <t>0.6</t>
  </si>
  <si>
    <t xml:space="preserve">255 </t>
  </si>
  <si>
    <t>(5)</t>
  </si>
  <si>
    <t>3,616</t>
  </si>
  <si>
    <t>8.5</t>
  </si>
  <si>
    <t xml:space="preserve">808 </t>
  </si>
  <si>
    <t>(2,808)</t>
  </si>
  <si>
    <t>2</t>
  </si>
  <si>
    <t>7392</t>
  </si>
  <si>
    <t>40,720</t>
  </si>
  <si>
    <t>109</t>
  </si>
  <si>
    <t>0.3</t>
  </si>
  <si>
    <t xml:space="preserve">244 </t>
  </si>
  <si>
    <t xml:space="preserve">136 </t>
  </si>
  <si>
    <t>3,497</t>
  </si>
  <si>
    <t>8.6</t>
  </si>
  <si>
    <t xml:space="preserve">774 </t>
  </si>
  <si>
    <t>(2,724)</t>
  </si>
  <si>
    <t>3</t>
  </si>
  <si>
    <t>7402</t>
  </si>
  <si>
    <t>25,738</t>
  </si>
  <si>
    <t>258</t>
  </si>
  <si>
    <t>1.0</t>
  </si>
  <si>
    <t xml:space="preserve">154 </t>
  </si>
  <si>
    <t>(103)</t>
  </si>
  <si>
    <t>930</t>
  </si>
  <si>
    <t>3.6</t>
  </si>
  <si>
    <t xml:space="preserve">489 </t>
  </si>
  <si>
    <t>(441)</t>
  </si>
  <si>
    <t>4</t>
  </si>
  <si>
    <t>7400</t>
  </si>
  <si>
    <t>20,901</t>
  </si>
  <si>
    <t>87</t>
  </si>
  <si>
    <t>0.4</t>
  </si>
  <si>
    <t xml:space="preserve">125 </t>
  </si>
  <si>
    <t xml:space="preserve">38 </t>
  </si>
  <si>
    <t>599</t>
  </si>
  <si>
    <t>2.9</t>
  </si>
  <si>
    <t xml:space="preserve">397 </t>
  </si>
  <si>
    <t>(202)</t>
  </si>
  <si>
    <t>5</t>
  </si>
  <si>
    <t>7396</t>
  </si>
  <si>
    <t>24,642</t>
  </si>
  <si>
    <t>137</t>
  </si>
  <si>
    <t xml:space="preserve">148 </t>
  </si>
  <si>
    <t xml:space="preserve">11 </t>
  </si>
  <si>
    <t>660</t>
  </si>
  <si>
    <t>2.7</t>
  </si>
  <si>
    <t xml:space="preserve">468 </t>
  </si>
  <si>
    <t>(192)</t>
  </si>
  <si>
    <t>6</t>
  </si>
  <si>
    <t>7495</t>
  </si>
  <si>
    <t>20,435</t>
  </si>
  <si>
    <t>86</t>
  </si>
  <si>
    <t xml:space="preserve">123 </t>
  </si>
  <si>
    <t xml:space="preserve">37 </t>
  </si>
  <si>
    <t>570</t>
  </si>
  <si>
    <t>2.8</t>
  </si>
  <si>
    <t xml:space="preserve">388 </t>
  </si>
  <si>
    <t>(181)</t>
  </si>
  <si>
    <t>7</t>
  </si>
  <si>
    <t>7359</t>
  </si>
  <si>
    <t>21,972</t>
  </si>
  <si>
    <t>62</t>
  </si>
  <si>
    <t xml:space="preserve">132 </t>
  </si>
  <si>
    <t xml:space="preserve">70 </t>
  </si>
  <si>
    <t>571</t>
  </si>
  <si>
    <t>2.6</t>
  </si>
  <si>
    <t xml:space="preserve">417 </t>
  </si>
  <si>
    <t>(153)</t>
  </si>
  <si>
    <t>8</t>
  </si>
  <si>
    <t>7361</t>
  </si>
  <si>
    <t>27,329</t>
  </si>
  <si>
    <t>155</t>
  </si>
  <si>
    <t xml:space="preserve">164 </t>
  </si>
  <si>
    <t xml:space="preserve">9 </t>
  </si>
  <si>
    <t>667</t>
  </si>
  <si>
    <t>2.4</t>
  </si>
  <si>
    <t xml:space="preserve">519 </t>
  </si>
  <si>
    <t>(148)</t>
  </si>
  <si>
    <t>9</t>
  </si>
  <si>
    <t>7379</t>
  </si>
  <si>
    <t>28,985</t>
  </si>
  <si>
    <t>38</t>
  </si>
  <si>
    <t>0.1</t>
  </si>
  <si>
    <t xml:space="preserve">174 </t>
  </si>
  <si>
    <t>666</t>
  </si>
  <si>
    <t>2.3</t>
  </si>
  <si>
    <t xml:space="preserve">551 </t>
  </si>
  <si>
    <t>(115)</t>
  </si>
  <si>
    <t>10</t>
  </si>
  <si>
    <t>7397</t>
  </si>
  <si>
    <t>26,939</t>
  </si>
  <si>
    <t xml:space="preserve">162 </t>
  </si>
  <si>
    <t xml:space="preserve">53 </t>
  </si>
  <si>
    <t>572</t>
  </si>
  <si>
    <t>2.1</t>
  </si>
  <si>
    <t xml:space="preserve">512 </t>
  </si>
  <si>
    <t>(60)</t>
  </si>
  <si>
    <t>11</t>
  </si>
  <si>
    <t>7384</t>
  </si>
  <si>
    <t>18,670</t>
  </si>
  <si>
    <t>110</t>
  </si>
  <si>
    <t xml:space="preserve">112 </t>
  </si>
  <si>
    <t xml:space="preserve">2 </t>
  </si>
  <si>
    <t>412</t>
  </si>
  <si>
    <t>2.2</t>
  </si>
  <si>
    <t xml:space="preserve">355 </t>
  </si>
  <si>
    <t>(58)</t>
  </si>
  <si>
    <t>12</t>
  </si>
  <si>
    <t>7383</t>
  </si>
  <si>
    <t>28,972</t>
  </si>
  <si>
    <t>60</t>
  </si>
  <si>
    <t>0.2</t>
  </si>
  <si>
    <t xml:space="preserve">114 </t>
  </si>
  <si>
    <t>588</t>
  </si>
  <si>
    <t>2.0</t>
  </si>
  <si>
    <t xml:space="preserve">550 </t>
  </si>
  <si>
    <t>(38)</t>
  </si>
  <si>
    <t>13</t>
  </si>
  <si>
    <t>7487</t>
  </si>
  <si>
    <t>21,667</t>
  </si>
  <si>
    <t>61</t>
  </si>
  <si>
    <t xml:space="preserve">130 </t>
  </si>
  <si>
    <t xml:space="preserve">69 </t>
  </si>
  <si>
    <t>449</t>
  </si>
  <si>
    <t xml:space="preserve">412 </t>
  </si>
  <si>
    <t>(37)</t>
  </si>
  <si>
    <t>14</t>
  </si>
  <si>
    <t>7371</t>
  </si>
  <si>
    <t>24,276</t>
  </si>
  <si>
    <t>66</t>
  </si>
  <si>
    <t xml:space="preserve">146 </t>
  </si>
  <si>
    <t xml:space="preserve">79 </t>
  </si>
  <si>
    <t>496</t>
  </si>
  <si>
    <t xml:space="preserve">461 </t>
  </si>
  <si>
    <t>(35)</t>
  </si>
  <si>
    <t>15</t>
  </si>
  <si>
    <t>7378</t>
  </si>
  <si>
    <t>36,664</t>
  </si>
  <si>
    <t>119</t>
  </si>
  <si>
    <t xml:space="preserve">220 </t>
  </si>
  <si>
    <t xml:space="preserve">101 </t>
  </si>
  <si>
    <t>714</t>
  </si>
  <si>
    <t>1.9</t>
  </si>
  <si>
    <t xml:space="preserve">697 </t>
  </si>
  <si>
    <t>(17)</t>
  </si>
  <si>
    <t>16</t>
  </si>
  <si>
    <t>7363</t>
  </si>
  <si>
    <t>21,777</t>
  </si>
  <si>
    <t xml:space="preserve">131 </t>
  </si>
  <si>
    <t xml:space="preserve">93 </t>
  </si>
  <si>
    <t>431</t>
  </si>
  <si>
    <t xml:space="preserve">414 </t>
  </si>
  <si>
    <t>17</t>
  </si>
  <si>
    <t>7387</t>
  </si>
  <si>
    <t>31,229</t>
  </si>
  <si>
    <t>34</t>
  </si>
  <si>
    <t xml:space="preserve">187 </t>
  </si>
  <si>
    <t xml:space="preserve">153 </t>
  </si>
  <si>
    <t>598</t>
  </si>
  <si>
    <t xml:space="preserve">593 </t>
  </si>
  <si>
    <t>18</t>
  </si>
  <si>
    <t>7362</t>
  </si>
  <si>
    <t>16,507</t>
  </si>
  <si>
    <t>41</t>
  </si>
  <si>
    <t xml:space="preserve">99 </t>
  </si>
  <si>
    <t xml:space="preserve">58 </t>
  </si>
  <si>
    <t>317</t>
  </si>
  <si>
    <t xml:space="preserve">314 </t>
  </si>
  <si>
    <t>(3)</t>
  </si>
  <si>
    <t>19</t>
  </si>
  <si>
    <t>7377</t>
  </si>
  <si>
    <t>28,748</t>
  </si>
  <si>
    <t>78</t>
  </si>
  <si>
    <t xml:space="preserve">172 </t>
  </si>
  <si>
    <t xml:space="preserve">94 </t>
  </si>
  <si>
    <t>539</t>
  </si>
  <si>
    <t xml:space="preserve">546 </t>
  </si>
  <si>
    <t xml:space="preserve">8 </t>
  </si>
  <si>
    <t>20</t>
  </si>
  <si>
    <t>7385</t>
  </si>
  <si>
    <t>19,298</t>
  </si>
  <si>
    <t xml:space="preserve">116 </t>
  </si>
  <si>
    <t xml:space="preserve">81 </t>
  </si>
  <si>
    <t>348</t>
  </si>
  <si>
    <t>1.8</t>
  </si>
  <si>
    <t xml:space="preserve">367 </t>
  </si>
  <si>
    <t xml:space="preserve">18 </t>
  </si>
  <si>
    <t>21</t>
  </si>
  <si>
    <t>7401</t>
  </si>
  <si>
    <t>25,683</t>
  </si>
  <si>
    <t>103</t>
  </si>
  <si>
    <t xml:space="preserve">51 </t>
  </si>
  <si>
    <t>469</t>
  </si>
  <si>
    <t xml:space="preserve">488 </t>
  </si>
  <si>
    <t xml:space="preserve">19 </t>
  </si>
  <si>
    <t>22</t>
  </si>
  <si>
    <t>7382</t>
  </si>
  <si>
    <t>27,802</t>
  </si>
  <si>
    <t xml:space="preserve">167 </t>
  </si>
  <si>
    <t xml:space="preserve">48 </t>
  </si>
  <si>
    <t>508</t>
  </si>
  <si>
    <t xml:space="preserve">528 </t>
  </si>
  <si>
    <t xml:space="preserve">20 </t>
  </si>
  <si>
    <t>23</t>
  </si>
  <si>
    <t>7372</t>
  </si>
  <si>
    <t>21,448</t>
  </si>
  <si>
    <t>93</t>
  </si>
  <si>
    <t xml:space="preserve">129 </t>
  </si>
  <si>
    <t xml:space="preserve">35 </t>
  </si>
  <si>
    <t>381</t>
  </si>
  <si>
    <t xml:space="preserve">408 </t>
  </si>
  <si>
    <t xml:space="preserve">27 </t>
  </si>
  <si>
    <t>24</t>
  </si>
  <si>
    <t>7367</t>
  </si>
  <si>
    <t>28,622</t>
  </si>
  <si>
    <t>31</t>
  </si>
  <si>
    <t xml:space="preserve">141 </t>
  </si>
  <si>
    <t>513</t>
  </si>
  <si>
    <t xml:space="preserve">544 </t>
  </si>
  <si>
    <t xml:space="preserve">31 </t>
  </si>
  <si>
    <t>25</t>
  </si>
  <si>
    <t>7369</t>
  </si>
  <si>
    <t>19,666</t>
  </si>
  <si>
    <t>55</t>
  </si>
  <si>
    <t xml:space="preserve">118 </t>
  </si>
  <si>
    <t xml:space="preserve">63 </t>
  </si>
  <si>
    <t>342</t>
  </si>
  <si>
    <t>1.7</t>
  </si>
  <si>
    <t xml:space="preserve">374 </t>
  </si>
  <si>
    <t xml:space="preserve">32 </t>
  </si>
  <si>
    <t>26</t>
  </si>
  <si>
    <t>7374</t>
  </si>
  <si>
    <t>27,627</t>
  </si>
  <si>
    <t xml:space="preserve">166 </t>
  </si>
  <si>
    <t xml:space="preserve">80 </t>
  </si>
  <si>
    <t>476</t>
  </si>
  <si>
    <t xml:space="preserve">525 </t>
  </si>
  <si>
    <t xml:space="preserve">49 </t>
  </si>
  <si>
    <t>27</t>
  </si>
  <si>
    <t>7403</t>
  </si>
  <si>
    <t>27,013</t>
  </si>
  <si>
    <t>82</t>
  </si>
  <si>
    <t xml:space="preserve">513 </t>
  </si>
  <si>
    <t xml:space="preserve">65 </t>
  </si>
  <si>
    <t>28</t>
  </si>
  <si>
    <t>7492</t>
  </si>
  <si>
    <t>27,878</t>
  </si>
  <si>
    <t xml:space="preserve">126 </t>
  </si>
  <si>
    <t>462</t>
  </si>
  <si>
    <t xml:space="preserve">530 </t>
  </si>
  <si>
    <t xml:space="preserve">68 </t>
  </si>
  <si>
    <t>29</t>
  </si>
  <si>
    <t>7488</t>
  </si>
  <si>
    <t>18,183</t>
  </si>
  <si>
    <t>148</t>
  </si>
  <si>
    <t>0.8</t>
  </si>
  <si>
    <t xml:space="preserve">109 </t>
  </si>
  <si>
    <t>(39)</t>
  </si>
  <si>
    <t>272</t>
  </si>
  <si>
    <t>1.5</t>
  </si>
  <si>
    <t xml:space="preserve">345 </t>
  </si>
  <si>
    <t xml:space="preserve">74 </t>
  </si>
  <si>
    <t>30</t>
  </si>
  <si>
    <t>7494</t>
  </si>
  <si>
    <t>26,042</t>
  </si>
  <si>
    <t xml:space="preserve">156 </t>
  </si>
  <si>
    <t>1.6</t>
  </si>
  <si>
    <t xml:space="preserve">495 </t>
  </si>
  <si>
    <t xml:space="preserve">83 </t>
  </si>
  <si>
    <t>7364</t>
  </si>
  <si>
    <t>9,830</t>
  </si>
  <si>
    <t>47</t>
  </si>
  <si>
    <t>0.5</t>
  </si>
  <si>
    <t xml:space="preserve">59 </t>
  </si>
  <si>
    <t xml:space="preserve">12 </t>
  </si>
  <si>
    <t>1.1</t>
  </si>
  <si>
    <t>32</t>
  </si>
  <si>
    <t>7360</t>
  </si>
  <si>
    <t>32,706</t>
  </si>
  <si>
    <t>123</t>
  </si>
  <si>
    <t xml:space="preserve">196 </t>
  </si>
  <si>
    <t xml:space="preserve">73 </t>
  </si>
  <si>
    <t>514</t>
  </si>
  <si>
    <t xml:space="preserve">621 </t>
  </si>
  <si>
    <t xml:space="preserve">108 </t>
  </si>
  <si>
    <t>33</t>
  </si>
  <si>
    <t>7373</t>
  </si>
  <si>
    <t>27,144</t>
  </si>
  <si>
    <t>180</t>
  </si>
  <si>
    <t>0.7</t>
  </si>
  <si>
    <t xml:space="preserve">163 </t>
  </si>
  <si>
    <t>(18)</t>
  </si>
  <si>
    <t>400</t>
  </si>
  <si>
    <t xml:space="preserve">516 </t>
  </si>
  <si>
    <t>7365</t>
  </si>
  <si>
    <t>18,065</t>
  </si>
  <si>
    <t xml:space="preserve">75 </t>
  </si>
  <si>
    <t>203</t>
  </si>
  <si>
    <t xml:space="preserve">343 </t>
  </si>
  <si>
    <t xml:space="preserve">140 </t>
  </si>
  <si>
    <t>35</t>
  </si>
  <si>
    <t>7491</t>
  </si>
  <si>
    <t>20,305</t>
  </si>
  <si>
    <t xml:space="preserve">122 </t>
  </si>
  <si>
    <t xml:space="preserve">61 </t>
  </si>
  <si>
    <t>240</t>
  </si>
  <si>
    <t>1.2</t>
  </si>
  <si>
    <t xml:space="preserve">386 </t>
  </si>
  <si>
    <t>36</t>
  </si>
  <si>
    <t>7389</t>
  </si>
  <si>
    <t>43,157</t>
  </si>
  <si>
    <t>120</t>
  </si>
  <si>
    <t xml:space="preserve">259 </t>
  </si>
  <si>
    <t xml:space="preserve">139 </t>
  </si>
  <si>
    <t>663</t>
  </si>
  <si>
    <t xml:space="preserve">820 </t>
  </si>
  <si>
    <t xml:space="preserve">157 </t>
  </si>
  <si>
    <t>37</t>
  </si>
  <si>
    <t>7493</t>
  </si>
  <si>
    <t>33,038</t>
  </si>
  <si>
    <t>99</t>
  </si>
  <si>
    <t xml:space="preserve">198 </t>
  </si>
  <si>
    <t>458</t>
  </si>
  <si>
    <t>1.4</t>
  </si>
  <si>
    <t xml:space="preserve">628 </t>
  </si>
  <si>
    <t xml:space="preserve">170 </t>
  </si>
  <si>
    <t>7386</t>
  </si>
  <si>
    <t>24,802</t>
  </si>
  <si>
    <t>161</t>
  </si>
  <si>
    <t xml:space="preserve">149 </t>
  </si>
  <si>
    <t>(12)</t>
  </si>
  <si>
    <t>294</t>
  </si>
  <si>
    <t xml:space="preserve">471 </t>
  </si>
  <si>
    <t xml:space="preserve">177 </t>
  </si>
  <si>
    <t>39</t>
  </si>
  <si>
    <t>7381</t>
  </si>
  <si>
    <t>34,137</t>
  </si>
  <si>
    <t>126</t>
  </si>
  <si>
    <t xml:space="preserve">205 </t>
  </si>
  <si>
    <t>468</t>
  </si>
  <si>
    <t xml:space="preserve">649 </t>
  </si>
  <si>
    <t xml:space="preserve">180 </t>
  </si>
  <si>
    <t>40</t>
  </si>
  <si>
    <t>7368</t>
  </si>
  <si>
    <t>42,415</t>
  </si>
  <si>
    <t>216</t>
  </si>
  <si>
    <t xml:space="preserve">254 </t>
  </si>
  <si>
    <t xml:space="preserve">39 </t>
  </si>
  <si>
    <t>624</t>
  </si>
  <si>
    <t xml:space="preserve">806 </t>
  </si>
  <si>
    <t xml:space="preserve">182 </t>
  </si>
  <si>
    <t>7394</t>
  </si>
  <si>
    <t>19,913</t>
  </si>
  <si>
    <t xml:space="preserve">119 </t>
  </si>
  <si>
    <t>191</t>
  </si>
  <si>
    <t xml:space="preserve">378 </t>
  </si>
  <si>
    <t>42</t>
  </si>
  <si>
    <t>8150</t>
  </si>
  <si>
    <t>28,217</t>
  </si>
  <si>
    <t>143</t>
  </si>
  <si>
    <t xml:space="preserve">169 </t>
  </si>
  <si>
    <t xml:space="preserve">26 </t>
  </si>
  <si>
    <t>347</t>
  </si>
  <si>
    <t xml:space="preserve">536 </t>
  </si>
  <si>
    <t xml:space="preserve">189 </t>
  </si>
  <si>
    <t>43</t>
  </si>
  <si>
    <t>7358</t>
  </si>
  <si>
    <t>22,382</t>
  </si>
  <si>
    <t xml:space="preserve">134 </t>
  </si>
  <si>
    <t>235</t>
  </si>
  <si>
    <t xml:space="preserve">425 </t>
  </si>
  <si>
    <t xml:space="preserve">190 </t>
  </si>
  <si>
    <t>44</t>
  </si>
  <si>
    <t>7391</t>
  </si>
  <si>
    <t>28,008</t>
  </si>
  <si>
    <t xml:space="preserve">168 </t>
  </si>
  <si>
    <t xml:space="preserve">25 </t>
  </si>
  <si>
    <t>328</t>
  </si>
  <si>
    <t xml:space="preserve">532 </t>
  </si>
  <si>
    <t xml:space="preserve">204 </t>
  </si>
  <si>
    <t>45</t>
  </si>
  <si>
    <t>7355</t>
  </si>
  <si>
    <t>28,243</t>
  </si>
  <si>
    <t>327</t>
  </si>
  <si>
    <t xml:space="preserve">537 </t>
  </si>
  <si>
    <t xml:space="preserve">209 </t>
  </si>
  <si>
    <t>46</t>
  </si>
  <si>
    <t>7398</t>
  </si>
  <si>
    <t>30,825</t>
  </si>
  <si>
    <t>0.0</t>
  </si>
  <si>
    <t xml:space="preserve">185 </t>
  </si>
  <si>
    <t>364</t>
  </si>
  <si>
    <t xml:space="preserve">586 </t>
  </si>
  <si>
    <t xml:space="preserve">222 </t>
  </si>
  <si>
    <t>7625</t>
  </si>
  <si>
    <t>35,524</t>
  </si>
  <si>
    <t xml:space="preserve">213 </t>
  </si>
  <si>
    <t>434</t>
  </si>
  <si>
    <t xml:space="preserve">675 </t>
  </si>
  <si>
    <t xml:space="preserve">241 </t>
  </si>
  <si>
    <t>48</t>
  </si>
  <si>
    <t>7380</t>
  </si>
  <si>
    <t>19,502</t>
  </si>
  <si>
    <t xml:space="preserve">117 </t>
  </si>
  <si>
    <t xml:space="preserve">84 </t>
  </si>
  <si>
    <t>128</t>
  </si>
  <si>
    <t xml:space="preserve">371 </t>
  </si>
  <si>
    <t xml:space="preserve">243 </t>
  </si>
  <si>
    <t>49</t>
  </si>
  <si>
    <t>7376</t>
  </si>
  <si>
    <t>63,797</t>
  </si>
  <si>
    <t>124</t>
  </si>
  <si>
    <t xml:space="preserve">383 </t>
  </si>
  <si>
    <t>962</t>
  </si>
  <si>
    <t xml:space="preserve">1,212 </t>
  </si>
  <si>
    <t xml:space="preserve">250 </t>
  </si>
  <si>
    <t>50</t>
  </si>
  <si>
    <t>7352</t>
  </si>
  <si>
    <t>22,077</t>
  </si>
  <si>
    <t>85</t>
  </si>
  <si>
    <t xml:space="preserve">47 </t>
  </si>
  <si>
    <t>159</t>
  </si>
  <si>
    <t xml:space="preserve">419 </t>
  </si>
  <si>
    <t xml:space="preserve">260 </t>
  </si>
  <si>
    <t>51</t>
  </si>
  <si>
    <t>7375</t>
  </si>
  <si>
    <t>26,013</t>
  </si>
  <si>
    <t>230</t>
  </si>
  <si>
    <t>0.9</t>
  </si>
  <si>
    <t xml:space="preserve">494 </t>
  </si>
  <si>
    <t xml:space="preserve">264 </t>
  </si>
  <si>
    <t>52</t>
  </si>
  <si>
    <t>7366</t>
  </si>
  <si>
    <t>35,453</t>
  </si>
  <si>
    <t>88</t>
  </si>
  <si>
    <t xml:space="preserve">124 </t>
  </si>
  <si>
    <t>391</t>
  </si>
  <si>
    <t xml:space="preserve">674 </t>
  </si>
  <si>
    <t xml:space="preserve">283 </t>
  </si>
  <si>
    <t>53</t>
  </si>
  <si>
    <t>7351</t>
  </si>
  <si>
    <t>26,340</t>
  </si>
  <si>
    <t xml:space="preserve">158 </t>
  </si>
  <si>
    <t xml:space="preserve">92 </t>
  </si>
  <si>
    <t xml:space="preserve">500 </t>
  </si>
  <si>
    <t xml:space="preserve">285 </t>
  </si>
  <si>
    <t>54</t>
  </si>
  <si>
    <t>7393</t>
  </si>
  <si>
    <t>26,073</t>
  </si>
  <si>
    <t>187</t>
  </si>
  <si>
    <t xml:space="preserve">309 </t>
  </si>
  <si>
    <t xml:space="preserve">1,475,944 </t>
  </si>
  <si>
    <t xml:space="preserve">4,849 </t>
  </si>
  <si>
    <t xml:space="preserve">8,856 </t>
  </si>
  <si>
    <t xml:space="preserve">4,007 </t>
  </si>
  <si>
    <t xml:space="preserve">29,986 </t>
  </si>
  <si>
    <t xml:space="preserve">28,043 </t>
  </si>
  <si>
    <t>(1,943)</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</si>
</sst>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24">
    <numFmt numFmtId="8" formatCode="&quot;$&quot;#,##0.00_);[Red]\(&quot;$&quot;#,##0.00\)"/>
    <numFmt numFmtId="43" formatCode="_(* #,##0.00_);_(* \(#,##0.00\);_(* &quot;-&quot;??_);_(@_)"/>
    <numFmt numFmtId="164" formatCode="mmm\,\ d\ yyyy"/>
    <numFmt numFmtId="165" formatCode="#,##0.0"/>
    <numFmt numFmtId="166" formatCode="_(* #,##0.00_);_(* \(#,##0.00\);_(* \-??_);_(@_)"/>
    <numFmt numFmtId="167" formatCode="#,##0.00&quot; &quot;;&quot; (&quot;#,##0.00&quot;)&quot;;&quot; -&quot;#&quot; &quot;;@&quot; &quot;"/>
    <numFmt numFmtId="168" formatCode="_(\$* #,##0.00_);_(\$* \(#,##0.00\);_(\$* \-??_);_(@_)"/>
    <numFmt numFmtId="169" formatCode="0_);[Red]\(0\)"/>
    <numFmt numFmtId="170" formatCode="0.0_);[Red]\(0.0\)"/>
    <numFmt numFmtId="171" formatCode="_(\$* #,##0_);_(\$* \(#,##0\);&quot;&quot;;_(@_)"/>
    <numFmt numFmtId="172" formatCode="0.0%"/>
    <numFmt numFmtId="173" formatCode="#0.00\%"/>
    <numFmt numFmtId="174" formatCode="_(\$* #,##0_);_(\$* \(#,##0\);_(\$* \-??_);_(@_)"/>
    <numFmt numFmtId="175" formatCode="&quot;$&quot;#,##0"/>
    <numFmt numFmtId="176" formatCode="0.0"/>
    <numFmt numFmtId="177" formatCode="0.000_);[Red]\(0.000\)"/>
    <numFmt numFmtId="178" formatCode="_(\$* #,##0_);_(\$* \(#,##0\);_(\$* \-_);_(@_)"/>
    <numFmt numFmtId="179" formatCode="_(* #,##0_);_(* \(#,##0\);_(* \-??_);_(@_)"/>
    <numFmt numFmtId="180" formatCode="0.0000"/>
    <numFmt numFmtId="181" formatCode="#,##0.0_);[Red]\(#,##0.0\)"/>
    <numFmt numFmtId="182" formatCode="mm/dd/yy\ ddd"/>
    <numFmt numFmtId="183" formatCode="_(* #,##0_);_(* \(#,##0\);_(* &quot;-&quot;??_);_(@_)"/>
    <numFmt numFmtId="184" formatCode="mm/dd/yy;@"/>
    <numFmt numFmtId="185" formatCode="###0.00_);[Red]\(###0.00\)"/>
  </numFmts>
  <fonts count="66">
    <font>
      <sz val="11"/>
      <color theme="1"/>
      <name val="Calibri"/>
      <family val="2"/>
      <scheme val="minor"/>
    </font>
    <font>
      <b val="1"/>
      <sz val="11"/>
      <color theme="1"/>
      <name val="Calibri"/>
      <family val="2"/>
      <scheme val="minor"/>
    </font>
    <font>
      <b val="1"/>
      <sz val="18"/>
      <name val="Arial"/>
      <family val="2"/>
    </font>
    <font>
      <sz val="10"/>
      <name val="Arial"/>
      <family val="2"/>
    </font>
    <font>
      <b val="1"/>
      <sz val="9"/>
      <color indexed="81"/>
      <name val="Tahoma"/>
      <family val="2"/>
    </font>
    <font>
      <sz val="9"/>
      <color indexed="81"/>
      <name val="Tahoma"/>
      <family val="2"/>
    </font>
    <font>
      <b val="1"/>
      <sz val="10"/>
      <name val="Arial"/>
      <family val="2"/>
    </font>
    <font>
      <b val="1"/>
      <sz val="14"/>
      <name val="Arial Narrow"/>
      <family val="2"/>
    </font>
    <font>
      <b val="1"/>
      <sz val="14"/>
      <color rgb="FFFF0000"/>
      <name val="Arial Narrow"/>
      <family val="2"/>
    </font>
    <font>
      <sz val="14"/>
      <name val="Times New Roman"/>
      <family val="1"/>
    </font>
    <font>
      <b val="1"/>
      <sz val="36"/>
      <name val="Arial"/>
      <family val="2"/>
    </font>
    <font>
      <b val="1"/>
      <sz val="28"/>
      <name val="Arial"/>
      <family val="2"/>
    </font>
    <font>
      <sz val="10"/>
      <name val="Arial Narrow"/>
      <family val="2"/>
    </font>
    <font>
      <sz val="10"/>
      <color theme="1"/>
      <name val="Arial"/>
      <family val="2"/>
    </font>
    <font>
      <sz val="10"/>
      <color rgb="FF000000"/>
      <name val="Arial Narrow"/>
      <family val="2"/>
    </font>
    <font>
      <sz val="9"/>
      <name val="Arial"/>
      <family val="2"/>
    </font>
    <font>
      <sz val="11"/>
      <name val="Arial"/>
      <family val="2"/>
    </font>
    <font>
      <b val="1"/>
      <sz val="11"/>
      <name val="Arial"/>
      <family val="2"/>
    </font>
    <font>
      <b val="1"/>
      <sz val="11"/>
      <color indexed="10"/>
      <name val="Arial"/>
      <family val="2"/>
    </font>
    <font>
      <b val="1"/>
      <sz val="9"/>
      <name val="Arial"/>
      <family val="2"/>
    </font>
    <font>
      <b val="1"/>
      <sz val="9"/>
      <color indexed="18"/>
      <name val="Arial"/>
      <family val="2"/>
    </font>
    <font>
      <b val="1"/>
      <sz val="9"/>
      <color indexed="10"/>
      <name val="Arial"/>
      <family val="2"/>
    </font>
    <font>
      <b val="1"/>
      <sz val="9"/>
      <name val="Arial Narrow"/>
      <family val="2"/>
    </font>
    <font>
      <sz val="9"/>
      <color indexed="18"/>
      <name val="Arial"/>
      <family val="2"/>
    </font>
    <font>
      <b val="1"/>
      <i val="1"/>
      <sz val="9"/>
      <color indexed="18"/>
      <name val="Arial"/>
      <family val="2"/>
    </font>
    <font>
      <sz val="11"/>
      <color theme="1"/>
      <name val="Calibri"/>
      <family val="2"/>
      <scheme val="minor"/>
    </font>
    <font>
      <sz val="11"/>
      <color rgb="FF000000"/>
      <name val="Calibri"/>
      <family val="2"/>
    </font>
    <font>
      <b val="1"/>
      <sz val="15"/>
      <color theme="3"/>
      <name val="Calibri"/>
      <family val="2"/>
      <scheme val="minor"/>
    </font>
    <font>
      <b val="1"/>
      <sz val="13"/>
      <color theme="3"/>
      <name val="Calibri"/>
      <family val="2"/>
      <scheme val="minor"/>
    </font>
    <font>
      <b val="1"/>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val="1"/>
      <sz val="11"/>
      <color rgb="FF3F3F3F"/>
      <name val="Calibri"/>
      <family val="2"/>
      <scheme val="minor"/>
    </font>
    <font>
      <b val="1"/>
      <sz val="11"/>
      <color rgb="FFFA7D00"/>
      <name val="Calibri"/>
      <family val="2"/>
      <scheme val="minor"/>
    </font>
    <font>
      <sz val="11"/>
      <color rgb="FFFA7D00"/>
      <name val="Calibri"/>
      <family val="2"/>
      <scheme val="minor"/>
    </font>
    <font>
      <b val="1"/>
      <sz val="11"/>
      <color theme="0"/>
      <name val="Calibri"/>
      <family val="2"/>
      <scheme val="minor"/>
    </font>
    <font>
      <sz val="11"/>
      <color rgb="FFFF0000"/>
      <name val="Calibri"/>
      <family val="2"/>
      <scheme val="minor"/>
    </font>
    <font>
      <i val="1"/>
      <sz val="11"/>
      <color rgb="FF7F7F7F"/>
      <name val="Calibri"/>
      <family val="2"/>
      <scheme val="minor"/>
    </font>
    <font>
      <sz val="11"/>
      <color theme="0"/>
      <name val="Calibri"/>
      <family val="2"/>
      <scheme val="minor"/>
    </font>
    <font>
      <b val="1"/>
      <sz val="18"/>
      <color theme="3"/>
      <name val="Cambria"/>
      <family val="2"/>
      <scheme val="major"/>
    </font>
    <font>
      <sz val="10"/>
      <name val="Arial"/>
      <family val="2"/>
    </font>
    <font>
      <u/>
      <sz val="10"/>
      <color theme="10"/>
      <name val="Arial"/>
      <family val="2"/>
    </font>
    <font>
      <sz val="18"/>
      <color theme="3"/>
      <name val="Cambria"/>
      <family val="2"/>
      <scheme val="major"/>
    </font>
    <font>
      <sz val="11"/>
      <color rgb="FF9C5700"/>
      <name val="Calibri"/>
      <family val="2"/>
      <scheme val="minor"/>
    </font>
    <font>
      <sz val="10"/>
      <name val="Arial"/>
      <family val="2"/>
    </font>
    <font>
      <sz val="11"/>
      <color theme="1"/>
      <name val="Calibri"/>
      <family val="2"/>
      <scheme val="minor"/>
    </font>
    <font>
      <sz val="10"/>
      <name val="Arial"/>
      <family val="2"/>
    </font>
    <font>
      <b val="1"/>
      <sz val="14"/>
      <color theme="1"/>
      <name val="Arial Narrow"/>
      <family val="2"/>
    </font>
    <font>
      <sz val="12"/>
      <color theme="1"/>
      <name val="Calibri"/>
      <family val="2"/>
      <scheme val="minor"/>
    </font>
    <font>
      <sz val="10"/>
      <name val="Arial"/>
      <family val="2"/>
    </font>
    <font>
      <sz val="10"/>
      <name val="Arial"/>
      <family val="2"/>
    </font>
    <font>
      <sz val="10"/>
      <name val="MS Sans Serif"/>
      <family val="2"/>
    </font>
    <font>
      <sz val="10"/>
      <name val="MS Sans Serif"/>
    </font>
    <font>
      <sz val="10"/>
      <color indexed="8"/>
      <name val="匠牥晩††††††††††"/>
    </font>
    <font>
      <sz val="11"/>
      <color rgb="FF000000"/>
      <name val="Calibri"/>
      <family val="2"/>
      <scheme val="minor"/>
    </font>
    <font>
      <u/>
      <sz val="10"/>
      <color indexed="12"/>
      <name val="Arial"/>
      <family val="2"/>
    </font>
    <font>
      <sz val="11"/>
      <color indexed="8"/>
      <name val="Calibri"/>
      <family val="2"/>
    </font>
    <font>
      <b val="1"/>
      <sz val="16"/>
      <name val="Arial"/>
      <family val="2"/>
    </font>
    <font>
      <b val="1"/>
      <sz val="14"/>
      <name val="Arial"/>
      <family val="2"/>
    </font>
    <font>
      <sz val="8"/>
      <name val="Calibri"/>
      <family val="2"/>
      <scheme val="minor"/>
    </font>
    <font>
      <sz val="10"/>
      <color rgb="FF444444"/>
      <name val="Arial"/>
      <family val="2"/>
    </font>
    <font>
      <sz val="10"/>
      <color rgb="FF000000"/>
      <name val="Arial"/>
      <family val="2"/>
    </font>
    <font>
      <sz val="10"/>
      <name val="Arial"/>
    </font>
    <font>
      <sz val="11"/>
      <color indexed="8"/>
      <name val="Arial2"/>
    </font>
  </fonts>
  <fills count="53">
    <fill>
      <patternFill patternType="none"/>
    </fill>
    <fill>
      <patternFill patternType="gray125"/>
    </fill>
    <fill>
      <patternFill patternType="solid">
        <fgColor rgb="FFFFFF00"/>
        <bgColor indexed="64"/>
      </patternFill>
    </fill>
    <fill>
      <patternFill patternType="solid">
        <fgColor indexed="13"/>
        <bgColor indexed="64"/>
      </patternFill>
    </fill>
    <fill>
      <patternFill patternType="solid">
        <fgColor indexed="13"/>
        <bgColor indexed="34"/>
      </patternFill>
    </fill>
    <fill>
      <patternFill patternType="solid">
        <fgColor indexed="9"/>
        <bgColor indexed="26"/>
      </patternFill>
    </fill>
    <fill>
      <patternFill patternType="solid">
        <fgColor theme="0"/>
        <bgColor indexed="64"/>
      </patternFill>
    </fill>
    <fill>
      <patternFill patternType="solid">
        <fgColor theme="4" tint="0.7999816888943144"/>
        <bgColor indexed="64"/>
      </patternFill>
    </fill>
    <fill>
      <patternFill patternType="solid">
        <fgColor rgb="FF00B0F0"/>
        <bgColor indexed="64"/>
      </patternFill>
    </fill>
    <fill>
      <patternFill patternType="solid">
        <fgColor rgb="FF99FFCC"/>
        <bgColor indexed="64"/>
      </patternFill>
    </fill>
    <fill>
      <patternFill patternType="solid">
        <fgColor rgb="FFFFFFFF"/>
        <bgColor rgb="FFFFFFFF"/>
      </patternFill>
    </fill>
    <fill>
      <patternFill patternType="solid">
        <fgColor rgb="FF66FFFF"/>
        <bgColor indexed="64"/>
      </patternFill>
    </fill>
    <fill>
      <patternFill patternType="solid">
        <fgColor rgb="FFCCFFCC"/>
        <bgColor indexed="64"/>
      </patternFill>
    </fill>
    <fill>
      <patternFill patternType="solid">
        <fgColor indexed="19"/>
        <bgColor indexed="55"/>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rgb="FFFFFF00"/>
        <bgColor indexed="34"/>
      </patternFill>
    </fill>
    <fill>
      <patternFill patternType="solid">
        <fgColor theme="7" tint="0.3999755851924192"/>
        <bgColor indexed="64"/>
      </patternFill>
    </fill>
    <fill>
      <patternFill patternType="solid">
        <fgColor theme="3" tint="0.5999938962981048"/>
        <bgColor indexed="64"/>
      </patternFill>
    </fill>
    <fill>
      <patternFill patternType="solid">
        <fgColor theme="0" tint="-0.0499893185216834"/>
        <bgColor indexed="64"/>
      </patternFill>
    </fill>
    <fill>
      <patternFill patternType="solid">
        <fgColor theme="6" tint="0.3999755851924192"/>
        <bgColor indexed="64"/>
      </patternFill>
    </fill>
    <fill>
      <patternFill patternType="solid">
        <fgColor theme="5" tint="0.5999938962981048"/>
        <bgColor indexed="64"/>
      </patternFill>
    </fill>
    <fill>
      <patternFill patternType="solid">
        <fgColor theme="6" tint="-0.249977111117893"/>
        <bgColor indexed="64"/>
      </patternFill>
    </fill>
    <fill>
      <patternFill patternType="solid">
        <fgColor rgb="FF92D050"/>
        <bgColor indexed="64"/>
      </patternFill>
    </fill>
  </fills>
  <borders count="56">
    <border>
      <left/>
      <right/>
      <top/>
      <bottom/>
      <diagonal/>
    </border>
    <border>
      <left style="medium">
        <color indexed="8"/>
      </left>
      <right style="medium">
        <color indexed="8"/>
      </right>
      <top style="medium">
        <color indexed="8"/>
      </top>
      <bottom style="medium">
        <color indexed="8"/>
      </bottom>
      <diagonal/>
    </border>
    <border>
      <left style="thin">
        <color indexed="8"/>
      </left>
      <right style="thin">
        <color indexed="8"/>
      </right>
      <top style="thin">
        <color indexed="8"/>
      </top>
      <bottom style="thin">
        <color indexed="8"/>
      </bottom>
      <diagonal/>
    </border>
    <border>
      <left style="medium">
        <color indexed="8"/>
      </left>
      <right style="medium">
        <color indexed="8"/>
      </right>
      <top style="medium">
        <color indexed="8"/>
      </top>
      <bottom/>
      <diagonal/>
    </border>
    <border>
      <left style="thin">
        <color indexed="8"/>
      </left>
      <right style="thin">
        <color indexed="8"/>
      </right>
      <top/>
      <bottom style="thin">
        <color indexed="8"/>
      </bottom>
      <diagonal/>
    </border>
    <border>
      <left/>
      <right style="medium">
        <color indexed="8"/>
      </right>
      <top style="medium">
        <color indexed="8"/>
      </top>
      <bottom style="medium">
        <color indexed="8"/>
      </bottom>
      <diagonal/>
    </border>
    <border>
      <left style="thin">
        <color indexed="64"/>
      </left>
      <right style="thin">
        <color indexed="64"/>
      </right>
      <top style="thin">
        <color indexed="64"/>
      </top>
      <bottom style="thin">
        <color indexed="64"/>
      </bottom>
      <diagonal/>
    </border>
    <border>
      <left style="medium">
        <color indexed="8"/>
      </left>
      <right style="medium">
        <color indexed="8"/>
      </right>
      <top/>
      <bottom style="medium">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8"/>
      </left>
      <right style="thin">
        <color indexed="8"/>
      </right>
      <top/>
      <bottom style="thin">
        <color indexed="8"/>
      </bottom>
      <diagonal/>
    </border>
    <border>
      <left style="medium">
        <color indexed="8"/>
      </left>
      <right style="thin">
        <color indexed="8"/>
      </right>
      <top style="thin">
        <color indexed="8"/>
      </top>
      <bottom style="thin">
        <color indexed="8"/>
      </bottom>
      <diagonal/>
    </border>
    <border>
      <left style="medium">
        <color rgb="FF000000"/>
      </left>
      <right style="thin">
        <color rgb="FF000000"/>
      </right>
      <top style="thin">
        <color rgb="FF000000"/>
      </top>
      <bottom style="thin">
        <color rgb="FF000000"/>
      </bottom>
      <diagonal/>
    </border>
    <border>
      <left style="thin">
        <color auto="true"/>
      </left>
      <right style="thin">
        <color auto="true"/>
      </right>
      <top style="thin">
        <color auto="true"/>
      </top>
      <bottom style="thin">
        <color auto="true"/>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medium">
        <color indexed="8"/>
      </top>
      <bottom style="medium">
        <color indexed="8"/>
      </bottom>
      <diagonal/>
    </border>
    <border>
      <left style="medium">
        <color indexed="8"/>
      </left>
      <right style="thin">
        <color indexed="8"/>
      </right>
      <top/>
      <bottom/>
      <diagonal/>
    </border>
    <border>
      <left/>
      <right style="thin">
        <color indexed="8"/>
      </right>
      <top/>
      <bottom/>
      <diagonal/>
    </border>
    <border>
      <left/>
      <right/>
      <top style="medium">
        <color indexed="8"/>
      </top>
      <bottom/>
      <diagonal/>
    </border>
    <border>
      <left style="thin">
        <color indexed="8"/>
      </left>
      <right style="thin">
        <color indexed="8"/>
      </right>
      <top/>
      <bottom/>
      <diagonal/>
    </border>
    <border>
      <left style="thin">
        <color indexed="8"/>
      </left>
      <right style="medium">
        <color indexed="8"/>
      </right>
      <top/>
      <bottom/>
      <diagonal/>
    </border>
    <border>
      <left style="thin">
        <color indexed="8"/>
      </left>
      <right/>
      <top/>
      <bottom/>
      <diagonal/>
    </border>
    <border>
      <left style="medium">
        <color indexed="8"/>
      </left>
      <right style="thin">
        <color indexed="64"/>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8"/>
      </top>
      <bottom/>
      <diagonal/>
    </border>
    <border>
      <left style="thin">
        <color indexed="8"/>
      </left>
      <right style="thin">
        <color indexed="8"/>
      </right>
      <top style="thin">
        <color indexed="8"/>
      </top>
      <bottom/>
      <diagonal/>
    </border>
    <border>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medium">
        <color indexed="8"/>
      </left>
      <right/>
      <top style="medium">
        <color indexed="8"/>
      </top>
      <bottom style="medium">
        <color indexed="8"/>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000000"/>
      </left>
      <right style="thin">
        <color rgb="FF000000"/>
      </right>
      <top style="thin">
        <color rgb="FF000000"/>
      </top>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rgb="FFCCCCCC"/>
      </left>
      <right style="thin">
        <color rgb="FFCCCCCC"/>
      </right>
      <top style="thin">
        <color rgb="FFCCCCCC"/>
      </top>
      <bottom style="thin">
        <color rgb="FFCCCCCC"/>
      </bottom>
      <diagonal/>
    </border>
  </borders>
  <cellStyleXfs count="586">
    <xf numFmtId="0" fontId="0" fillId="0" borderId="0"/>
    <xf numFmtId="166" fontId="3" fillId="0" borderId="0" applyFill="false" applyBorder="false" applyAlignment="false" applyProtection="false"/>
    <xf numFmtId="167" fontId="13" fillId="0" borderId="0"/>
    <xf numFmtId="167" fontId="13" fillId="0" borderId="0"/>
    <xf numFmtId="168" fontId="3" fillId="0" borderId="0" applyFill="false" applyBorder="false" applyAlignment="false" applyProtection="false"/>
    <xf numFmtId="9" fontId="3" fillId="0" borderId="0" applyFill="false" applyBorder="false" applyAlignment="false" applyProtection="false"/>
    <xf numFmtId="166" fontId="3" fillId="0" borderId="0" applyFill="false" applyBorder="false" applyAlignment="false" applyProtection="false"/>
    <xf numFmtId="43" fontId="25" fillId="0" borderId="0" applyFont="false" applyFill="false" applyBorder="false" applyAlignment="false" applyProtection="false"/>
    <xf numFmtId="0" fontId="27" fillId="0" borderId="28" applyNumberFormat="false" applyFill="false" applyAlignment="false" applyProtection="false"/>
    <xf numFmtId="0" fontId="28" fillId="0" borderId="29" applyNumberFormat="false" applyFill="false" applyAlignment="false" applyProtection="false"/>
    <xf numFmtId="0" fontId="29" fillId="0" borderId="30" applyNumberFormat="false" applyFill="false" applyAlignment="false" applyProtection="false"/>
    <xf numFmtId="0" fontId="29" fillId="0" borderId="0" applyNumberFormat="false" applyFill="false" applyBorder="false" applyAlignment="false" applyProtection="false"/>
    <xf numFmtId="0" fontId="30" fillId="14" borderId="0" applyNumberFormat="false" applyBorder="false" applyAlignment="false" applyProtection="false"/>
    <xf numFmtId="0" fontId="31" fillId="15" borderId="0" applyNumberFormat="false" applyBorder="false" applyAlignment="false" applyProtection="false"/>
    <xf numFmtId="0" fontId="32" fillId="16" borderId="0" applyNumberFormat="false" applyBorder="false" applyAlignment="false" applyProtection="false"/>
    <xf numFmtId="0" fontId="33" fillId="17" borderId="31" applyNumberFormat="false" applyAlignment="false" applyProtection="false"/>
    <xf numFmtId="0" fontId="34" fillId="18" borderId="32" applyNumberFormat="false" applyAlignment="false" applyProtection="false"/>
    <xf numFmtId="0" fontId="35" fillId="18" borderId="31" applyNumberFormat="false" applyAlignment="false" applyProtection="false"/>
    <xf numFmtId="0" fontId="36" fillId="0" borderId="33" applyNumberFormat="false" applyFill="false" applyAlignment="false" applyProtection="false"/>
    <xf numFmtId="0" fontId="37" fillId="19" borderId="34" applyNumberFormat="false" applyAlignment="false" applyProtection="false"/>
    <xf numFmtId="0" fontId="38" fillId="0" borderId="0" applyNumberFormat="false" applyFill="false" applyBorder="false" applyAlignment="false" applyProtection="false"/>
    <xf numFmtId="0" fontId="25" fillId="20" borderId="35" applyNumberFormat="false" applyFont="false" applyAlignment="false" applyProtection="false"/>
    <xf numFmtId="0" fontId="39" fillId="0" borderId="0" applyNumberFormat="false" applyFill="false" applyBorder="false" applyAlignment="false" applyProtection="false"/>
    <xf numFmtId="0" fontId="1" fillId="0" borderId="36" applyNumberFormat="false" applyFill="false" applyAlignment="false" applyProtection="false"/>
    <xf numFmtId="0" fontId="40" fillId="21" borderId="0" applyNumberFormat="false" applyBorder="false" applyAlignment="false" applyProtection="false"/>
    <xf numFmtId="0" fontId="25" fillId="22" borderId="0" applyNumberFormat="false" applyBorder="false" applyAlignment="false" applyProtection="false"/>
    <xf numFmtId="0" fontId="25" fillId="23" borderId="0" applyNumberFormat="false" applyBorder="false" applyAlignment="false" applyProtection="false"/>
    <xf numFmtId="0" fontId="40" fillId="24" borderId="0" applyNumberFormat="false" applyBorder="false" applyAlignment="false" applyProtection="false"/>
    <xf numFmtId="0" fontId="40" fillId="25" borderId="0" applyNumberFormat="false" applyBorder="false" applyAlignment="false" applyProtection="false"/>
    <xf numFmtId="0" fontId="25" fillId="26" borderId="0" applyNumberFormat="false" applyBorder="false" applyAlignment="false" applyProtection="false"/>
    <xf numFmtId="0" fontId="25" fillId="27" borderId="0" applyNumberFormat="false" applyBorder="false" applyAlignment="false" applyProtection="false"/>
    <xf numFmtId="0" fontId="40" fillId="28" borderId="0" applyNumberFormat="false" applyBorder="false" applyAlignment="false" applyProtection="false"/>
    <xf numFmtId="0" fontId="40" fillId="29" borderId="0" applyNumberFormat="false" applyBorder="false" applyAlignment="false" applyProtection="false"/>
    <xf numFmtId="0" fontId="25" fillId="30" borderId="0" applyNumberFormat="false" applyBorder="false" applyAlignment="false" applyProtection="false"/>
    <xf numFmtId="0" fontId="25" fillId="31" borderId="0" applyNumberFormat="false" applyBorder="false" applyAlignment="false" applyProtection="false"/>
    <xf numFmtId="0" fontId="40" fillId="32" borderId="0" applyNumberFormat="false" applyBorder="false" applyAlignment="false" applyProtection="false"/>
    <xf numFmtId="0" fontId="40" fillId="33" borderId="0" applyNumberFormat="false" applyBorder="false" applyAlignment="false" applyProtection="false"/>
    <xf numFmtId="0" fontId="25" fillId="34" borderId="0" applyNumberFormat="false" applyBorder="false" applyAlignment="false" applyProtection="false"/>
    <xf numFmtId="0" fontId="25" fillId="35" borderId="0" applyNumberFormat="false" applyBorder="false" applyAlignment="false" applyProtection="false"/>
    <xf numFmtId="0" fontId="40" fillId="36" borderId="0" applyNumberFormat="false" applyBorder="false" applyAlignment="false" applyProtection="false"/>
    <xf numFmtId="0" fontId="40" fillId="37" borderId="0" applyNumberFormat="false" applyBorder="false" applyAlignment="false" applyProtection="false"/>
    <xf numFmtId="0" fontId="25" fillId="38" borderId="0" applyNumberFormat="false" applyBorder="false" applyAlignment="false" applyProtection="false"/>
    <xf numFmtId="0" fontId="25" fillId="39" borderId="0" applyNumberFormat="false" applyBorder="false" applyAlignment="false" applyProtection="false"/>
    <xf numFmtId="0" fontId="40" fillId="40" borderId="0" applyNumberFormat="false" applyBorder="false" applyAlignment="false" applyProtection="false"/>
    <xf numFmtId="0" fontId="40" fillId="41" borderId="0" applyNumberFormat="false" applyBorder="false" applyAlignment="false" applyProtection="false"/>
    <xf numFmtId="0" fontId="25" fillId="42" borderId="0" applyNumberFormat="false" applyBorder="false" applyAlignment="false" applyProtection="false"/>
    <xf numFmtId="0" fontId="25" fillId="43" borderId="0" applyNumberFormat="false" applyBorder="false" applyAlignment="false" applyProtection="false"/>
    <xf numFmtId="0" fontId="40" fillId="44" borderId="0" applyNumberFormat="false" applyBorder="false" applyAlignment="false" applyProtection="false"/>
    <xf numFmtId="0" fontId="41" fillId="0" borderId="0" applyNumberFormat="false" applyFill="false" applyBorder="false" applyAlignment="false" applyProtection="false"/>
    <xf numFmtId="0" fontId="42" fillId="0" borderId="0"/>
    <xf numFmtId="0" fontId="43" fillId="0" borderId="0" applyNumberFormat="false" applyFill="false" applyBorder="false" applyAlignment="false" applyProtection="false"/>
    <xf numFmtId="0" fontId="44" fillId="0" borderId="0" applyNumberFormat="false" applyFill="false" applyBorder="false" applyAlignment="false" applyProtection="false"/>
    <xf numFmtId="0" fontId="45" fillId="16" borderId="0" applyNumberFormat="false" applyBorder="false" applyAlignment="false" applyProtection="false"/>
    <xf numFmtId="0" fontId="25" fillId="24" borderId="0" applyNumberFormat="false" applyBorder="false" applyAlignment="false" applyProtection="false"/>
    <xf numFmtId="0" fontId="25" fillId="28" borderId="0" applyNumberFormat="false" applyBorder="false" applyAlignment="false" applyProtection="false"/>
    <xf numFmtId="0" fontId="25" fillId="32" borderId="0" applyNumberFormat="false" applyBorder="false" applyAlignment="false" applyProtection="false"/>
    <xf numFmtId="0" fontId="25" fillId="36" borderId="0" applyNumberFormat="false" applyBorder="false" applyAlignment="false" applyProtection="false"/>
    <xf numFmtId="0" fontId="25" fillId="40" borderId="0" applyNumberFormat="false" applyBorder="false" applyAlignment="false" applyProtection="false"/>
    <xf numFmtId="0" fontId="25" fillId="44" borderId="0" applyNumberFormat="false" applyBorder="false" applyAlignment="false" applyProtection="false"/>
    <xf numFmtId="0" fontId="46" fillId="0" borderId="0">
      <alignment wrapText="true"/>
    </xf>
    <xf numFmtId="0" fontId="48" fillId="0" borderId="0"/>
    <xf numFmtId="0" fontId="51" fillId="0" borderId="0"/>
    <xf numFmtId="0" fontId="3" fillId="0" borderId="0"/>
    <xf numFmtId="0" fontId="25" fillId="0" borderId="0"/>
    <xf numFmtId="0" fontId="25" fillId="0" borderId="0"/>
    <xf numFmtId="0" fontId="3" fillId="0" borderId="0">
      <alignment wrapText="true"/>
    </xf>
    <xf numFmtId="0" fontId="52" fillId="0" borderId="0">
      <alignment wrapText="true"/>
    </xf>
    <xf numFmtId="168" fontId="3" fillId="0" borderId="0" applyFill="false" applyBorder="false" applyAlignment="false" applyProtection="false"/>
    <xf numFmtId="0" fontId="25" fillId="0" borderId="0"/>
    <xf numFmtId="43" fontId="3" fillId="0" borderId="0" applyFont="false" applyFill="false" applyBorder="false" applyAlignment="false" applyProtection="false"/>
    <xf numFmtId="0" fontId="3" fillId="0" borderId="0"/>
    <xf numFmtId="0" fontId="53" fillId="0" borderId="0"/>
    <xf numFmtId="0" fontId="54" fillId="0" borderId="0"/>
    <xf numFmtId="0" fontId="54" fillId="0" borderId="0"/>
    <xf numFmtId="0" fontId="55" fillId="0" borderId="0"/>
    <xf numFmtId="0" fontId="3" fillId="0" borderId="0">
      <alignment wrapText="true"/>
    </xf>
    <xf numFmtId="0" fontId="56" fillId="0" borderId="0"/>
    <xf numFmtId="0" fontId="3" fillId="0" borderId="0">
      <alignment wrapText="true"/>
    </xf>
    <xf numFmtId="0" fontId="3" fillId="0" borderId="0">
      <alignment wrapText="true"/>
    </xf>
    <xf numFmtId="0" fontId="3" fillId="0" borderId="0">
      <alignment wrapText="true"/>
    </xf>
    <xf numFmtId="0" fontId="3" fillId="0" borderId="0"/>
    <xf numFmtId="0" fontId="3" fillId="0" borderId="0"/>
    <xf numFmtId="0" fontId="3" fillId="0" borderId="0"/>
    <xf numFmtId="0" fontId="3" fillId="0" borderId="0"/>
    <xf numFmtId="0" fontId="3" fillId="0" borderId="0">
      <alignment wrapText="true"/>
    </xf>
    <xf numFmtId="0" fontId="3" fillId="0" borderId="0">
      <alignment wrapText="true"/>
    </xf>
    <xf numFmtId="0" fontId="3" fillId="0" borderId="0"/>
    <xf numFmtId="0" fontId="3" fillId="0" borderId="0"/>
    <xf numFmtId="0" fontId="3" fillId="0" borderId="0"/>
    <xf numFmtId="43" fontId="3" fillId="0" borderId="0" applyFont="false" applyFill="false" applyBorder="false" applyAlignment="false" applyProtection="false"/>
    <xf numFmtId="0" fontId="3" fillId="0" borderId="0"/>
    <xf numFmtId="0" fontId="3" fillId="0" borderId="0"/>
    <xf numFmtId="0" fontId="3" fillId="0" borderId="0">
      <alignment wrapText="true"/>
    </xf>
    <xf numFmtId="0" fontId="3" fillId="0" borderId="0">
      <alignment wrapText="true"/>
    </xf>
    <xf numFmtId="0" fontId="3" fillId="0" borderId="0"/>
    <xf numFmtId="0" fontId="3" fillId="0" borderId="0">
      <alignment wrapText="true"/>
    </xf>
    <xf numFmtId="0" fontId="3" fillId="0" borderId="0"/>
    <xf numFmtId="0" fontId="3" fillId="0" borderId="0">
      <alignment wrapText="true"/>
    </xf>
    <xf numFmtId="0" fontId="3" fillId="0" borderId="0"/>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xf numFmtId="0" fontId="3" fillId="0" borderId="0">
      <alignment wrapText="true"/>
    </xf>
    <xf numFmtId="0" fontId="3" fillId="0" borderId="0">
      <alignment wrapText="true"/>
    </xf>
    <xf numFmtId="0" fontId="25" fillId="0" borderId="0"/>
    <xf numFmtId="0" fontId="25" fillId="20" borderId="35" applyNumberFormat="false" applyFont="false" applyAlignment="false" applyProtection="false"/>
    <xf numFmtId="0" fontId="25" fillId="0" borderId="0"/>
    <xf numFmtId="0" fontId="25" fillId="20" borderId="35" applyNumberFormat="false" applyFont="false" applyAlignment="false" applyProtection="false"/>
    <xf numFmtId="0" fontId="25" fillId="22" borderId="0" applyNumberFormat="false" applyBorder="false" applyAlignment="false" applyProtection="false"/>
    <xf numFmtId="0" fontId="25" fillId="23" borderId="0" applyNumberFormat="false" applyBorder="false" applyAlignment="false" applyProtection="false"/>
    <xf numFmtId="0" fontId="25" fillId="26" borderId="0" applyNumberFormat="false" applyBorder="false" applyAlignment="false" applyProtection="false"/>
    <xf numFmtId="0" fontId="25" fillId="27" borderId="0" applyNumberFormat="false" applyBorder="false" applyAlignment="false" applyProtection="false"/>
    <xf numFmtId="0" fontId="25" fillId="30" borderId="0" applyNumberFormat="false" applyBorder="false" applyAlignment="false" applyProtection="false"/>
    <xf numFmtId="0" fontId="25" fillId="31" borderId="0" applyNumberFormat="false" applyBorder="false" applyAlignment="false" applyProtection="false"/>
    <xf numFmtId="0" fontId="25" fillId="34" borderId="0" applyNumberFormat="false" applyBorder="false" applyAlignment="false" applyProtection="false"/>
    <xf numFmtId="0" fontId="25" fillId="35" borderId="0" applyNumberFormat="false" applyBorder="false" applyAlignment="false" applyProtection="false"/>
    <xf numFmtId="0" fontId="25" fillId="38" borderId="0" applyNumberFormat="false" applyBorder="false" applyAlignment="false" applyProtection="false"/>
    <xf numFmtId="0" fontId="25" fillId="39" borderId="0" applyNumberFormat="false" applyBorder="false" applyAlignment="false" applyProtection="false"/>
    <xf numFmtId="0" fontId="25" fillId="42" borderId="0" applyNumberFormat="false" applyBorder="false" applyAlignment="false" applyProtection="false"/>
    <xf numFmtId="0" fontId="25" fillId="43" borderId="0" applyNumberFormat="false" applyBorder="false" applyAlignment="false" applyProtection="false"/>
    <xf numFmtId="0" fontId="25" fillId="0" borderId="0"/>
    <xf numFmtId="0" fontId="25" fillId="20" borderId="35" applyNumberFormat="false" applyFont="false" applyAlignment="false" applyProtection="false"/>
    <xf numFmtId="0" fontId="25" fillId="22" borderId="0" applyNumberFormat="false" applyBorder="false" applyAlignment="false" applyProtection="false"/>
    <xf numFmtId="0" fontId="25" fillId="23" borderId="0" applyNumberFormat="false" applyBorder="false" applyAlignment="false" applyProtection="false"/>
    <xf numFmtId="0" fontId="25" fillId="24" borderId="0" applyNumberFormat="false" applyBorder="false" applyAlignment="false" applyProtection="false"/>
    <xf numFmtId="0" fontId="25" fillId="26" borderId="0" applyNumberFormat="false" applyBorder="false" applyAlignment="false" applyProtection="false"/>
    <xf numFmtId="0" fontId="25" fillId="27" borderId="0" applyNumberFormat="false" applyBorder="false" applyAlignment="false" applyProtection="false"/>
    <xf numFmtId="0" fontId="25" fillId="28" borderId="0" applyNumberFormat="false" applyBorder="false" applyAlignment="false" applyProtection="false"/>
    <xf numFmtId="0" fontId="25" fillId="30" borderId="0" applyNumberFormat="false" applyBorder="false" applyAlignment="false" applyProtection="false"/>
    <xf numFmtId="0" fontId="25" fillId="31" borderId="0" applyNumberFormat="false" applyBorder="false" applyAlignment="false" applyProtection="false"/>
    <xf numFmtId="0" fontId="25" fillId="32" borderId="0" applyNumberFormat="false" applyBorder="false" applyAlignment="false" applyProtection="false"/>
    <xf numFmtId="0" fontId="25" fillId="34" borderId="0" applyNumberFormat="false" applyBorder="false" applyAlignment="false" applyProtection="false"/>
    <xf numFmtId="0" fontId="25" fillId="35" borderId="0" applyNumberFormat="false" applyBorder="false" applyAlignment="false" applyProtection="false"/>
    <xf numFmtId="0" fontId="25" fillId="36" borderId="0" applyNumberFormat="false" applyBorder="false" applyAlignment="false" applyProtection="false"/>
    <xf numFmtId="0" fontId="25" fillId="38" borderId="0" applyNumberFormat="false" applyBorder="false" applyAlignment="false" applyProtection="false"/>
    <xf numFmtId="0" fontId="25" fillId="39" borderId="0" applyNumberFormat="false" applyBorder="false" applyAlignment="false" applyProtection="false"/>
    <xf numFmtId="0" fontId="25" fillId="40" borderId="0" applyNumberFormat="false" applyBorder="false" applyAlignment="false" applyProtection="false"/>
    <xf numFmtId="0" fontId="25" fillId="42" borderId="0" applyNumberFormat="false" applyBorder="false" applyAlignment="false" applyProtection="false"/>
    <xf numFmtId="0" fontId="25" fillId="43" borderId="0" applyNumberFormat="false" applyBorder="false" applyAlignment="false" applyProtection="false"/>
    <xf numFmtId="0" fontId="25" fillId="44" borderId="0" applyNumberFormat="false" applyBorder="false" applyAlignment="false" applyProtection="false"/>
    <xf numFmtId="0" fontId="3" fillId="0" borderId="0"/>
    <xf numFmtId="0" fontId="3" fillId="0" borderId="0">
      <alignment wrapText="true"/>
    </xf>
    <xf numFmtId="0" fontId="3" fillId="0" borderId="0"/>
    <xf numFmtId="0" fontId="3" fillId="0" borderId="0">
      <alignment wrapText="true"/>
    </xf>
    <xf numFmtId="0" fontId="3" fillId="0" borderId="0"/>
    <xf numFmtId="0" fontId="3" fillId="0" borderId="0">
      <alignment wrapText="true"/>
    </xf>
    <xf numFmtId="43" fontId="3" fillId="0" borderId="0" applyFont="false" applyFill="false" applyBorder="false" applyAlignment="false" applyProtection="false"/>
    <xf numFmtId="0" fontId="3" fillId="0" borderId="0"/>
    <xf numFmtId="0" fontId="3" fillId="0" borderId="0">
      <alignment wrapText="true"/>
    </xf>
    <xf numFmtId="0" fontId="3" fillId="0" borderId="0">
      <alignment wrapText="true"/>
    </xf>
    <xf numFmtId="0" fontId="3" fillId="0" borderId="0">
      <alignment wrapText="true"/>
    </xf>
    <xf numFmtId="0" fontId="25" fillId="0" borderId="0"/>
    <xf numFmtId="0" fontId="25" fillId="20" borderId="35" applyNumberFormat="false" applyFont="false" applyAlignment="false" applyProtection="false"/>
    <xf numFmtId="0" fontId="25" fillId="22" borderId="0" applyNumberFormat="false" applyBorder="false" applyAlignment="false" applyProtection="false"/>
    <xf numFmtId="0" fontId="25" fillId="23" borderId="0" applyNumberFormat="false" applyBorder="false" applyAlignment="false" applyProtection="false"/>
    <xf numFmtId="0" fontId="25" fillId="24" borderId="0" applyNumberFormat="false" applyBorder="false" applyAlignment="false" applyProtection="false"/>
    <xf numFmtId="0" fontId="25" fillId="26" borderId="0" applyNumberFormat="false" applyBorder="false" applyAlignment="false" applyProtection="false"/>
    <xf numFmtId="0" fontId="25" fillId="27" borderId="0" applyNumberFormat="false" applyBorder="false" applyAlignment="false" applyProtection="false"/>
    <xf numFmtId="0" fontId="25" fillId="28" borderId="0" applyNumberFormat="false" applyBorder="false" applyAlignment="false" applyProtection="false"/>
    <xf numFmtId="0" fontId="25" fillId="30" borderId="0" applyNumberFormat="false" applyBorder="false" applyAlignment="false" applyProtection="false"/>
    <xf numFmtId="0" fontId="25" fillId="31" borderId="0" applyNumberFormat="false" applyBorder="false" applyAlignment="false" applyProtection="false"/>
    <xf numFmtId="0" fontId="25" fillId="32" borderId="0" applyNumberFormat="false" applyBorder="false" applyAlignment="false" applyProtection="false"/>
    <xf numFmtId="0" fontId="25" fillId="34" borderId="0" applyNumberFormat="false" applyBorder="false" applyAlignment="false" applyProtection="false"/>
    <xf numFmtId="0" fontId="25" fillId="35" borderId="0" applyNumberFormat="false" applyBorder="false" applyAlignment="false" applyProtection="false"/>
    <xf numFmtId="0" fontId="25" fillId="36" borderId="0" applyNumberFormat="false" applyBorder="false" applyAlignment="false" applyProtection="false"/>
    <xf numFmtId="0" fontId="25" fillId="38" borderId="0" applyNumberFormat="false" applyBorder="false" applyAlignment="false" applyProtection="false"/>
    <xf numFmtId="0" fontId="25" fillId="39" borderId="0" applyNumberFormat="false" applyBorder="false" applyAlignment="false" applyProtection="false"/>
    <xf numFmtId="0" fontId="25" fillId="40" borderId="0" applyNumberFormat="false" applyBorder="false" applyAlignment="false" applyProtection="false"/>
    <xf numFmtId="0" fontId="25" fillId="42" borderId="0" applyNumberFormat="false" applyBorder="false" applyAlignment="false" applyProtection="false"/>
    <xf numFmtId="0" fontId="25" fillId="43" borderId="0" applyNumberFormat="false" applyBorder="false" applyAlignment="false" applyProtection="false"/>
    <xf numFmtId="0" fontId="25" fillId="44" borderId="0" applyNumberFormat="false" applyBorder="false" applyAlignment="false" applyProtection="false"/>
    <xf numFmtId="0" fontId="25" fillId="0" borderId="0"/>
    <xf numFmtId="0" fontId="25" fillId="20" borderId="35" applyNumberFormat="false" applyFont="false" applyAlignment="false" applyProtection="false"/>
    <xf numFmtId="0" fontId="25" fillId="22" borderId="0" applyNumberFormat="false" applyBorder="false" applyAlignment="false" applyProtection="false"/>
    <xf numFmtId="0" fontId="25" fillId="23" borderId="0" applyNumberFormat="false" applyBorder="false" applyAlignment="false" applyProtection="false"/>
    <xf numFmtId="0" fontId="25" fillId="24" borderId="0" applyNumberFormat="false" applyBorder="false" applyAlignment="false" applyProtection="false"/>
    <xf numFmtId="0" fontId="25" fillId="26" borderId="0" applyNumberFormat="false" applyBorder="false" applyAlignment="false" applyProtection="false"/>
    <xf numFmtId="0" fontId="25" fillId="27" borderId="0" applyNumberFormat="false" applyBorder="false" applyAlignment="false" applyProtection="false"/>
    <xf numFmtId="0" fontId="25" fillId="28" borderId="0" applyNumberFormat="false" applyBorder="false" applyAlignment="false" applyProtection="false"/>
    <xf numFmtId="0" fontId="25" fillId="30" borderId="0" applyNumberFormat="false" applyBorder="false" applyAlignment="false" applyProtection="false"/>
    <xf numFmtId="0" fontId="25" fillId="31" borderId="0" applyNumberFormat="false" applyBorder="false" applyAlignment="false" applyProtection="false"/>
    <xf numFmtId="0" fontId="25" fillId="32" borderId="0" applyNumberFormat="false" applyBorder="false" applyAlignment="false" applyProtection="false"/>
    <xf numFmtId="0" fontId="25" fillId="34" borderId="0" applyNumberFormat="false" applyBorder="false" applyAlignment="false" applyProtection="false"/>
    <xf numFmtId="0" fontId="25" fillId="35" borderId="0" applyNumberFormat="false" applyBorder="false" applyAlignment="false" applyProtection="false"/>
    <xf numFmtId="0" fontId="25" fillId="36" borderId="0" applyNumberFormat="false" applyBorder="false" applyAlignment="false" applyProtection="false"/>
    <xf numFmtId="0" fontId="25" fillId="38" borderId="0" applyNumberFormat="false" applyBorder="false" applyAlignment="false" applyProtection="false"/>
    <xf numFmtId="0" fontId="25" fillId="39" borderId="0" applyNumberFormat="false" applyBorder="false" applyAlignment="false" applyProtection="false"/>
    <xf numFmtId="0" fontId="25" fillId="40" borderId="0" applyNumberFormat="false" applyBorder="false" applyAlignment="false" applyProtection="false"/>
    <xf numFmtId="0" fontId="25" fillId="42" borderId="0" applyNumberFormat="false" applyBorder="false" applyAlignment="false" applyProtection="false"/>
    <xf numFmtId="0" fontId="25" fillId="43" borderId="0" applyNumberFormat="false" applyBorder="false" applyAlignment="false" applyProtection="false"/>
    <xf numFmtId="0" fontId="25" fillId="44" borderId="0" applyNumberFormat="false" applyBorder="false" applyAlignment="false" applyProtection="false"/>
    <xf numFmtId="0" fontId="3" fillId="0" borderId="0">
      <alignment wrapText="true"/>
    </xf>
    <xf numFmtId="0" fontId="3" fillId="0" borderId="0"/>
    <xf numFmtId="0" fontId="3" fillId="0" borderId="0">
      <alignment wrapText="true"/>
    </xf>
    <xf numFmtId="0" fontId="3" fillId="0" borderId="0">
      <alignment wrapText="true"/>
    </xf>
    <xf numFmtId="0" fontId="3" fillId="0" borderId="0"/>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57" fillId="0" borderId="0" applyNumberFormat="false" applyFill="false" applyBorder="false" applyAlignment="false" applyProtection="false">
      <alignment vertical="top"/>
      <protection locked="false"/>
    </xf>
    <xf numFmtId="0" fontId="3" fillId="0" borderId="0">
      <alignment wrapText="true"/>
    </xf>
    <xf numFmtId="0" fontId="3" fillId="0" borderId="0">
      <alignment wrapText="true"/>
    </xf>
    <xf numFmtId="0" fontId="3" fillId="0" borderId="0"/>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9" fontId="3" fillId="0" borderId="0" applyFont="false" applyFill="false" applyBorder="false" applyAlignment="false" applyProtection="false"/>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xf numFmtId="0" fontId="25" fillId="0" borderId="0"/>
    <xf numFmtId="0" fontId="25" fillId="20" borderId="35" applyNumberFormat="false" applyFont="false" applyAlignment="false" applyProtection="false"/>
    <xf numFmtId="0" fontId="25" fillId="22" borderId="0" applyNumberFormat="false" applyBorder="false" applyAlignment="false" applyProtection="false"/>
    <xf numFmtId="0" fontId="25" fillId="23" borderId="0" applyNumberFormat="false" applyBorder="false" applyAlignment="false" applyProtection="false"/>
    <xf numFmtId="0" fontId="25" fillId="24" borderId="0" applyNumberFormat="false" applyBorder="false" applyAlignment="false" applyProtection="false"/>
    <xf numFmtId="0" fontId="25" fillId="26" borderId="0" applyNumberFormat="false" applyBorder="false" applyAlignment="false" applyProtection="false"/>
    <xf numFmtId="0" fontId="25" fillId="27" borderId="0" applyNumberFormat="false" applyBorder="false" applyAlignment="false" applyProtection="false"/>
    <xf numFmtId="0" fontId="25" fillId="28" borderId="0" applyNumberFormat="false" applyBorder="false" applyAlignment="false" applyProtection="false"/>
    <xf numFmtId="0" fontId="25" fillId="30" borderId="0" applyNumberFormat="false" applyBorder="false" applyAlignment="false" applyProtection="false"/>
    <xf numFmtId="0" fontId="25" fillId="31" borderId="0" applyNumberFormat="false" applyBorder="false" applyAlignment="false" applyProtection="false"/>
    <xf numFmtId="0" fontId="25" fillId="32" borderId="0" applyNumberFormat="false" applyBorder="false" applyAlignment="false" applyProtection="false"/>
    <xf numFmtId="0" fontId="25" fillId="34" borderId="0" applyNumberFormat="false" applyBorder="false" applyAlignment="false" applyProtection="false"/>
    <xf numFmtId="0" fontId="25" fillId="35" borderId="0" applyNumberFormat="false" applyBorder="false" applyAlignment="false" applyProtection="false"/>
    <xf numFmtId="0" fontId="25" fillId="36" borderId="0" applyNumberFormat="false" applyBorder="false" applyAlignment="false" applyProtection="false"/>
    <xf numFmtId="0" fontId="25" fillId="38" borderId="0" applyNumberFormat="false" applyBorder="false" applyAlignment="false" applyProtection="false"/>
    <xf numFmtId="0" fontId="25" fillId="39" borderId="0" applyNumberFormat="false" applyBorder="false" applyAlignment="false" applyProtection="false"/>
    <xf numFmtId="0" fontId="25" fillId="40" borderId="0" applyNumberFormat="false" applyBorder="false" applyAlignment="false" applyProtection="false"/>
    <xf numFmtId="0" fontId="25" fillId="42" borderId="0" applyNumberFormat="false" applyBorder="false" applyAlignment="false" applyProtection="false"/>
    <xf numFmtId="0" fontId="25" fillId="43" borderId="0" applyNumberFormat="false" applyBorder="false" applyAlignment="false" applyProtection="false"/>
    <xf numFmtId="0" fontId="25" fillId="44" borderId="0" applyNumberFormat="false" applyBorder="false" applyAlignment="false" applyProtection="false"/>
    <xf numFmtId="0" fontId="25" fillId="22" borderId="0" applyNumberFormat="false" applyBorder="false" applyAlignment="false" applyProtection="false"/>
    <xf numFmtId="0" fontId="25" fillId="23" borderId="0" applyNumberFormat="false" applyBorder="false" applyAlignment="false" applyProtection="false"/>
    <xf numFmtId="0" fontId="25" fillId="24" borderId="0" applyNumberFormat="false" applyBorder="false" applyAlignment="false" applyProtection="false"/>
    <xf numFmtId="0" fontId="25" fillId="26" borderId="0" applyNumberFormat="false" applyBorder="false" applyAlignment="false" applyProtection="false"/>
    <xf numFmtId="0" fontId="25" fillId="27" borderId="0" applyNumberFormat="false" applyBorder="false" applyAlignment="false" applyProtection="false"/>
    <xf numFmtId="0" fontId="25" fillId="28" borderId="0" applyNumberFormat="false" applyBorder="false" applyAlignment="false" applyProtection="false"/>
    <xf numFmtId="0" fontId="25" fillId="30" borderId="0" applyNumberFormat="false" applyBorder="false" applyAlignment="false" applyProtection="false"/>
    <xf numFmtId="0" fontId="25" fillId="31" borderId="0" applyNumberFormat="false" applyBorder="false" applyAlignment="false" applyProtection="false"/>
    <xf numFmtId="0" fontId="25" fillId="32" borderId="0" applyNumberFormat="false" applyBorder="false" applyAlignment="false" applyProtection="false"/>
    <xf numFmtId="0" fontId="25" fillId="34" borderId="0" applyNumberFormat="false" applyBorder="false" applyAlignment="false" applyProtection="false"/>
    <xf numFmtId="0" fontId="25" fillId="35" borderId="0" applyNumberFormat="false" applyBorder="false" applyAlignment="false" applyProtection="false"/>
    <xf numFmtId="0" fontId="25" fillId="36" borderId="0" applyNumberFormat="false" applyBorder="false" applyAlignment="false" applyProtection="false"/>
    <xf numFmtId="0" fontId="25" fillId="38" borderId="0" applyNumberFormat="false" applyBorder="false" applyAlignment="false" applyProtection="false"/>
    <xf numFmtId="0" fontId="25" fillId="39" borderId="0" applyNumberFormat="false" applyBorder="false" applyAlignment="false" applyProtection="false"/>
    <xf numFmtId="0" fontId="25" fillId="40" borderId="0" applyNumberFormat="false" applyBorder="false" applyAlignment="false" applyProtection="false"/>
    <xf numFmtId="0" fontId="25" fillId="42" borderId="0" applyNumberFormat="false" applyBorder="false" applyAlignment="false" applyProtection="false"/>
    <xf numFmtId="0" fontId="25" fillId="43" borderId="0" applyNumberFormat="false" applyBorder="false" applyAlignment="false" applyProtection="false"/>
    <xf numFmtId="0" fontId="25" fillId="44" borderId="0" applyNumberFormat="false" applyBorder="false" applyAlignment="false" applyProtection="false"/>
    <xf numFmtId="0" fontId="25" fillId="0" borderId="0"/>
    <xf numFmtId="0" fontId="25" fillId="20" borderId="35" applyNumberFormat="false" applyFont="false" applyAlignment="false" applyProtection="false"/>
    <xf numFmtId="0" fontId="25" fillId="0" borderId="0"/>
    <xf numFmtId="0" fontId="25" fillId="20" borderId="35" applyNumberFormat="false" applyFont="false" applyAlignment="false" applyProtection="false"/>
    <xf numFmtId="0" fontId="25" fillId="22" borderId="0" applyNumberFormat="false" applyBorder="false" applyAlignment="false" applyProtection="false"/>
    <xf numFmtId="0" fontId="25" fillId="23" borderId="0" applyNumberFormat="false" applyBorder="false" applyAlignment="false" applyProtection="false"/>
    <xf numFmtId="0" fontId="25" fillId="24" borderId="0" applyNumberFormat="false" applyBorder="false" applyAlignment="false" applyProtection="false"/>
    <xf numFmtId="0" fontId="25" fillId="26" borderId="0" applyNumberFormat="false" applyBorder="false" applyAlignment="false" applyProtection="false"/>
    <xf numFmtId="0" fontId="25" fillId="27" borderId="0" applyNumberFormat="false" applyBorder="false" applyAlignment="false" applyProtection="false"/>
    <xf numFmtId="0" fontId="25" fillId="28" borderId="0" applyNumberFormat="false" applyBorder="false" applyAlignment="false" applyProtection="false"/>
    <xf numFmtId="0" fontId="25" fillId="30" borderId="0" applyNumberFormat="false" applyBorder="false" applyAlignment="false" applyProtection="false"/>
    <xf numFmtId="0" fontId="25" fillId="31" borderId="0" applyNumberFormat="false" applyBorder="false" applyAlignment="false" applyProtection="false"/>
    <xf numFmtId="0" fontId="25" fillId="32" borderId="0" applyNumberFormat="false" applyBorder="false" applyAlignment="false" applyProtection="false"/>
    <xf numFmtId="0" fontId="25" fillId="34" borderId="0" applyNumberFormat="false" applyBorder="false" applyAlignment="false" applyProtection="false"/>
    <xf numFmtId="0" fontId="25" fillId="35" borderId="0" applyNumberFormat="false" applyBorder="false" applyAlignment="false" applyProtection="false"/>
    <xf numFmtId="0" fontId="25" fillId="36" borderId="0" applyNumberFormat="false" applyBorder="false" applyAlignment="false" applyProtection="false"/>
    <xf numFmtId="0" fontId="25" fillId="38" borderId="0" applyNumberFormat="false" applyBorder="false" applyAlignment="false" applyProtection="false"/>
    <xf numFmtId="0" fontId="25" fillId="39" borderId="0" applyNumberFormat="false" applyBorder="false" applyAlignment="false" applyProtection="false"/>
    <xf numFmtId="0" fontId="25" fillId="40" borderId="0" applyNumberFormat="false" applyBorder="false" applyAlignment="false" applyProtection="false"/>
    <xf numFmtId="0" fontId="25" fillId="42" borderId="0" applyNumberFormat="false" applyBorder="false" applyAlignment="false" applyProtection="false"/>
    <xf numFmtId="0" fontId="25" fillId="43" borderId="0" applyNumberFormat="false" applyBorder="false" applyAlignment="false" applyProtection="false"/>
    <xf numFmtId="0" fontId="25" fillId="44" borderId="0" applyNumberFormat="false" applyBorder="false" applyAlignment="false" applyProtection="false"/>
    <xf numFmtId="0" fontId="25" fillId="0" borderId="0"/>
    <xf numFmtId="0" fontId="25" fillId="20" borderId="35" applyNumberFormat="false" applyFont="false" applyAlignment="false" applyProtection="false"/>
    <xf numFmtId="0" fontId="25" fillId="22" borderId="0" applyNumberFormat="false" applyBorder="false" applyAlignment="false" applyProtection="false"/>
    <xf numFmtId="0" fontId="25" fillId="23" borderId="0" applyNumberFormat="false" applyBorder="false" applyAlignment="false" applyProtection="false"/>
    <xf numFmtId="0" fontId="25" fillId="24" borderId="0" applyNumberFormat="false" applyBorder="false" applyAlignment="false" applyProtection="false"/>
    <xf numFmtId="0" fontId="25" fillId="26" borderId="0" applyNumberFormat="false" applyBorder="false" applyAlignment="false" applyProtection="false"/>
    <xf numFmtId="0" fontId="25" fillId="27" borderId="0" applyNumberFormat="false" applyBorder="false" applyAlignment="false" applyProtection="false"/>
    <xf numFmtId="0" fontId="25" fillId="28" borderId="0" applyNumberFormat="false" applyBorder="false" applyAlignment="false" applyProtection="false"/>
    <xf numFmtId="0" fontId="25" fillId="30" borderId="0" applyNumberFormat="false" applyBorder="false" applyAlignment="false" applyProtection="false"/>
    <xf numFmtId="0" fontId="25" fillId="31" borderId="0" applyNumberFormat="false" applyBorder="false" applyAlignment="false" applyProtection="false"/>
    <xf numFmtId="0" fontId="25" fillId="32" borderId="0" applyNumberFormat="false" applyBorder="false" applyAlignment="false" applyProtection="false"/>
    <xf numFmtId="0" fontId="25" fillId="34" borderId="0" applyNumberFormat="false" applyBorder="false" applyAlignment="false" applyProtection="false"/>
    <xf numFmtId="0" fontId="25" fillId="35" borderId="0" applyNumberFormat="false" applyBorder="false" applyAlignment="false" applyProtection="false"/>
    <xf numFmtId="0" fontId="25" fillId="36" borderId="0" applyNumberFormat="false" applyBorder="false" applyAlignment="false" applyProtection="false"/>
    <xf numFmtId="0" fontId="25" fillId="38" borderId="0" applyNumberFormat="false" applyBorder="false" applyAlignment="false" applyProtection="false"/>
    <xf numFmtId="0" fontId="25" fillId="39" borderId="0" applyNumberFormat="false" applyBorder="false" applyAlignment="false" applyProtection="false"/>
    <xf numFmtId="0" fontId="25" fillId="40" borderId="0" applyNumberFormat="false" applyBorder="false" applyAlignment="false" applyProtection="false"/>
    <xf numFmtId="0" fontId="25" fillId="42" borderId="0" applyNumberFormat="false" applyBorder="false" applyAlignment="false" applyProtection="false"/>
    <xf numFmtId="0" fontId="25" fillId="43" borderId="0" applyNumberFormat="false" applyBorder="false" applyAlignment="false" applyProtection="false"/>
    <xf numFmtId="0" fontId="25" fillId="44" borderId="0" applyNumberFormat="false" applyBorder="false" applyAlignment="false" applyProtection="false"/>
    <xf numFmtId="0" fontId="25" fillId="20" borderId="35" applyNumberFormat="false" applyFont="false" applyAlignment="false" applyProtection="false"/>
    <xf numFmtId="0" fontId="25" fillId="22" borderId="0" applyNumberFormat="false" applyBorder="false" applyAlignment="false" applyProtection="false"/>
    <xf numFmtId="0" fontId="25" fillId="23" borderId="0" applyNumberFormat="false" applyBorder="false" applyAlignment="false" applyProtection="false"/>
    <xf numFmtId="0" fontId="25" fillId="24" borderId="0" applyNumberFormat="false" applyBorder="false" applyAlignment="false" applyProtection="false"/>
    <xf numFmtId="0" fontId="25" fillId="26" borderId="0" applyNumberFormat="false" applyBorder="false" applyAlignment="false" applyProtection="false"/>
    <xf numFmtId="0" fontId="25" fillId="27" borderId="0" applyNumberFormat="false" applyBorder="false" applyAlignment="false" applyProtection="false"/>
    <xf numFmtId="0" fontId="25" fillId="28" borderId="0" applyNumberFormat="false" applyBorder="false" applyAlignment="false" applyProtection="false"/>
    <xf numFmtId="0" fontId="25" fillId="30" borderId="0" applyNumberFormat="false" applyBorder="false" applyAlignment="false" applyProtection="false"/>
    <xf numFmtId="0" fontId="25" fillId="31" borderId="0" applyNumberFormat="false" applyBorder="false" applyAlignment="false" applyProtection="false"/>
    <xf numFmtId="0" fontId="25" fillId="32" borderId="0" applyNumberFormat="false" applyBorder="false" applyAlignment="false" applyProtection="false"/>
    <xf numFmtId="0" fontId="25" fillId="34" borderId="0" applyNumberFormat="false" applyBorder="false" applyAlignment="false" applyProtection="false"/>
    <xf numFmtId="0" fontId="25" fillId="35" borderId="0" applyNumberFormat="false" applyBorder="false" applyAlignment="false" applyProtection="false"/>
    <xf numFmtId="0" fontId="25" fillId="36" borderId="0" applyNumberFormat="false" applyBorder="false" applyAlignment="false" applyProtection="false"/>
    <xf numFmtId="0" fontId="25" fillId="38" borderId="0" applyNumberFormat="false" applyBorder="false" applyAlignment="false" applyProtection="false"/>
    <xf numFmtId="0" fontId="25" fillId="39" borderId="0" applyNumberFormat="false" applyBorder="false" applyAlignment="false" applyProtection="false"/>
    <xf numFmtId="0" fontId="25" fillId="40" borderId="0" applyNumberFormat="false" applyBorder="false" applyAlignment="false" applyProtection="false"/>
    <xf numFmtId="0" fontId="25" fillId="42" borderId="0" applyNumberFormat="false" applyBorder="false" applyAlignment="false" applyProtection="false"/>
    <xf numFmtId="0" fontId="25" fillId="43" borderId="0" applyNumberFormat="false" applyBorder="false" applyAlignment="false" applyProtection="false"/>
    <xf numFmtId="0" fontId="25" fillId="44" borderId="0" applyNumberFormat="false" applyBorder="false" applyAlignment="false" applyProtection="false"/>
    <xf numFmtId="0" fontId="25" fillId="20" borderId="35" applyNumberFormat="false" applyFont="false" applyAlignment="false" applyProtection="false"/>
    <xf numFmtId="0" fontId="25" fillId="22" borderId="0" applyNumberFormat="false" applyBorder="false" applyAlignment="false" applyProtection="false"/>
    <xf numFmtId="0" fontId="25" fillId="23" borderId="0" applyNumberFormat="false" applyBorder="false" applyAlignment="false" applyProtection="false"/>
    <xf numFmtId="0" fontId="25" fillId="24" borderId="0" applyNumberFormat="false" applyBorder="false" applyAlignment="false" applyProtection="false"/>
    <xf numFmtId="0" fontId="25" fillId="26" borderId="0" applyNumberFormat="false" applyBorder="false" applyAlignment="false" applyProtection="false"/>
    <xf numFmtId="0" fontId="25" fillId="27" borderId="0" applyNumberFormat="false" applyBorder="false" applyAlignment="false" applyProtection="false"/>
    <xf numFmtId="0" fontId="25" fillId="28" borderId="0" applyNumberFormat="false" applyBorder="false" applyAlignment="false" applyProtection="false"/>
    <xf numFmtId="0" fontId="25" fillId="30" borderId="0" applyNumberFormat="false" applyBorder="false" applyAlignment="false" applyProtection="false"/>
    <xf numFmtId="0" fontId="25" fillId="31" borderId="0" applyNumberFormat="false" applyBorder="false" applyAlignment="false" applyProtection="false"/>
    <xf numFmtId="0" fontId="25" fillId="32" borderId="0" applyNumberFormat="false" applyBorder="false" applyAlignment="false" applyProtection="false"/>
    <xf numFmtId="0" fontId="25" fillId="34" borderId="0" applyNumberFormat="false" applyBorder="false" applyAlignment="false" applyProtection="false"/>
    <xf numFmtId="0" fontId="25" fillId="35" borderId="0" applyNumberFormat="false" applyBorder="false" applyAlignment="false" applyProtection="false"/>
    <xf numFmtId="0" fontId="25" fillId="36" borderId="0" applyNumberFormat="false" applyBorder="false" applyAlignment="false" applyProtection="false"/>
    <xf numFmtId="0" fontId="25" fillId="38" borderId="0" applyNumberFormat="false" applyBorder="false" applyAlignment="false" applyProtection="false"/>
    <xf numFmtId="0" fontId="25" fillId="39" borderId="0" applyNumberFormat="false" applyBorder="false" applyAlignment="false" applyProtection="false"/>
    <xf numFmtId="0" fontId="25" fillId="40" borderId="0" applyNumberFormat="false" applyBorder="false" applyAlignment="false" applyProtection="false"/>
    <xf numFmtId="0" fontId="25" fillId="42" borderId="0" applyNumberFormat="false" applyBorder="false" applyAlignment="false" applyProtection="false"/>
    <xf numFmtId="0" fontId="25" fillId="43" borderId="0" applyNumberFormat="false" applyBorder="false" applyAlignment="false" applyProtection="false"/>
    <xf numFmtId="0" fontId="25" fillId="44" borderId="0" applyNumberFormat="false" applyBorder="false" applyAlignment="false" applyProtection="false"/>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25" fillId="0" borderId="0"/>
    <xf numFmtId="0" fontId="25" fillId="20" borderId="35" applyNumberFormat="false" applyFont="false" applyAlignment="false" applyProtection="false"/>
    <xf numFmtId="0" fontId="25" fillId="22" borderId="0" applyNumberFormat="false" applyBorder="false" applyAlignment="false" applyProtection="false"/>
    <xf numFmtId="0" fontId="25" fillId="23" borderId="0" applyNumberFormat="false" applyBorder="false" applyAlignment="false" applyProtection="false"/>
    <xf numFmtId="0" fontId="25" fillId="24" borderId="0" applyNumberFormat="false" applyBorder="false" applyAlignment="false" applyProtection="false"/>
    <xf numFmtId="0" fontId="25" fillId="26" borderId="0" applyNumberFormat="false" applyBorder="false" applyAlignment="false" applyProtection="false"/>
    <xf numFmtId="0" fontId="25" fillId="27" borderId="0" applyNumberFormat="false" applyBorder="false" applyAlignment="false" applyProtection="false"/>
    <xf numFmtId="0" fontId="25" fillId="28" borderId="0" applyNumberFormat="false" applyBorder="false" applyAlignment="false" applyProtection="false"/>
    <xf numFmtId="0" fontId="25" fillId="30" borderId="0" applyNumberFormat="false" applyBorder="false" applyAlignment="false" applyProtection="false"/>
    <xf numFmtId="0" fontId="25" fillId="31" borderId="0" applyNumberFormat="false" applyBorder="false" applyAlignment="false" applyProtection="false"/>
    <xf numFmtId="0" fontId="25" fillId="32" borderId="0" applyNumberFormat="false" applyBorder="false" applyAlignment="false" applyProtection="false"/>
    <xf numFmtId="0" fontId="25" fillId="34" borderId="0" applyNumberFormat="false" applyBorder="false" applyAlignment="false" applyProtection="false"/>
    <xf numFmtId="0" fontId="25" fillId="35" borderId="0" applyNumberFormat="false" applyBorder="false" applyAlignment="false" applyProtection="false"/>
    <xf numFmtId="0" fontId="25" fillId="36" borderId="0" applyNumberFormat="false" applyBorder="false" applyAlignment="false" applyProtection="false"/>
    <xf numFmtId="0" fontId="25" fillId="38" borderId="0" applyNumberFormat="false" applyBorder="false" applyAlignment="false" applyProtection="false"/>
    <xf numFmtId="0" fontId="25" fillId="39" borderId="0" applyNumberFormat="false" applyBorder="false" applyAlignment="false" applyProtection="false"/>
    <xf numFmtId="0" fontId="25" fillId="40" borderId="0" applyNumberFormat="false" applyBorder="false" applyAlignment="false" applyProtection="false"/>
    <xf numFmtId="0" fontId="25" fillId="42" borderId="0" applyNumberFormat="false" applyBorder="false" applyAlignment="false" applyProtection="false"/>
    <xf numFmtId="0" fontId="25" fillId="43" borderId="0" applyNumberFormat="false" applyBorder="false" applyAlignment="false" applyProtection="false"/>
    <xf numFmtId="0" fontId="25" fillId="44" borderId="0" applyNumberFormat="false" applyBorder="false" applyAlignment="false" applyProtection="false"/>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xf numFmtId="0" fontId="25" fillId="0" borderId="0"/>
    <xf numFmtId="0" fontId="25" fillId="0" borderId="0"/>
    <xf numFmtId="0" fontId="25" fillId="0" borderId="0"/>
    <xf numFmtId="0" fontId="3" fillId="0" borderId="0"/>
    <xf numFmtId="0" fontId="3" fillId="0" borderId="0"/>
    <xf numFmtId="0" fontId="3" fillId="0" borderId="0"/>
    <xf numFmtId="0" fontId="25" fillId="0" borderId="0"/>
    <xf numFmtId="0" fontId="25" fillId="0" borderId="0"/>
    <xf numFmtId="0" fontId="25" fillId="20" borderId="35" applyNumberFormat="false" applyFont="false" applyAlignment="false" applyProtection="false"/>
    <xf numFmtId="0" fontId="63" fillId="0" borderId="0"/>
    <xf numFmtId="0" fontId="3" fillId="0" borderId="0">
      <alignment wrapText="true"/>
    </xf>
    <xf numFmtId="0" fontId="3" fillId="0" borderId="0"/>
    <xf numFmtId="0" fontId="25" fillId="0" borderId="0"/>
    <xf numFmtId="0" fontId="25" fillId="0" borderId="0"/>
    <xf numFmtId="0" fontId="25" fillId="0" borderId="0"/>
    <xf numFmtId="0" fontId="25" fillId="0" borderId="0"/>
    <xf numFmtId="0" fontId="25" fillId="0" borderId="0"/>
    <xf numFmtId="0" fontId="3" fillId="0" borderId="0"/>
    <xf numFmtId="0" fontId="3" fillId="0" borderId="0"/>
    <xf numFmtId="0" fontId="3" fillId="0" borderId="0"/>
    <xf numFmtId="0" fontId="3" fillId="0" borderId="0"/>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3" fillId="0" borderId="0">
      <alignment wrapText="true"/>
    </xf>
    <xf numFmtId="0" fontId="25" fillId="0" borderId="0"/>
    <xf numFmtId="43" fontId="25" fillId="0" borderId="0" applyFont="false" applyFill="false" applyBorder="false" applyAlignment="false" applyProtection="false"/>
    <xf numFmtId="0" fontId="3" fillId="0" borderId="0">
      <alignment wrapText="true"/>
    </xf>
    <xf numFmtId="0" fontId="3" fillId="0" borderId="0"/>
    <xf numFmtId="0" fontId="3" fillId="0" borderId="0">
      <alignment wrapText="true"/>
    </xf>
    <xf numFmtId="0" fontId="64" fillId="0" borderId="0"/>
    <xf numFmtId="0" fontId="65" fillId="0" borderId="0"/>
    <xf numFmtId="0" fontId="25" fillId="0" borderId="0"/>
    <xf numFmtId="0" fontId="25" fillId="0" borderId="0"/>
  </cellStyleXfs>
  <cellXfs count="283">
    <xf numFmtId="0" fontId="0" fillId="0" borderId="0" xfId="0"/>
    <xf numFmtId="0" fontId="2" fillId="0" borderId="0" xfId="0" applyFont="true"/>
    <xf numFmtId="0" fontId="0" fillId="2" borderId="0" xfId="0" applyFill="true"/>
    <xf numFmtId="0" fontId="3" fillId="0" borderId="0" xfId="0" applyFont="true"/>
    <xf numFmtId="0" fontId="0" fillId="3" borderId="0" xfId="0" applyFill="true"/>
    <xf numFmtId="0" fontId="0" fillId="0" borderId="0" xfId="0" quotePrefix="true"/>
    <xf numFmtId="0" fontId="6" fillId="0" borderId="1" xfId="0" applyFont="true" applyBorder="true" applyAlignment="true">
      <alignment horizontal="center" vertical="center" wrapText="true"/>
    </xf>
    <xf numFmtId="0" fontId="6" fillId="4" borderId="1" xfId="0" applyFont="true" applyFill="true" applyBorder="true" applyAlignment="true">
      <alignment horizontal="center" wrapText="true"/>
    </xf>
    <xf numFmtId="0" fontId="7" fillId="0" borderId="2" xfId="0" applyFont="true" applyBorder="true" applyAlignment="true">
      <alignment horizontal="center"/>
    </xf>
    <xf numFmtId="40" fontId="0" fillId="4" borderId="1" xfId="0" applyNumberFormat="true" applyFill="true" applyBorder="true" applyAlignment="true">
      <alignment horizontal="center"/>
    </xf>
    <xf numFmtId="0" fontId="7" fillId="5" borderId="2" xfId="0" applyFont="true" applyFill="true" applyBorder="true" applyAlignment="true">
      <alignment horizontal="center"/>
    </xf>
    <xf numFmtId="0" fontId="7" fillId="5" borderId="4" xfId="0" applyFont="true" applyFill="true" applyBorder="true" applyAlignment="true">
      <alignment horizontal="center"/>
    </xf>
    <xf numFmtId="0" fontId="7" fillId="0" borderId="6" xfId="0" applyFont="true" applyBorder="true" applyAlignment="true">
      <alignment horizontal="center"/>
    </xf>
    <xf numFmtId="0" fontId="7" fillId="6" borderId="6" xfId="0" applyFont="true" applyFill="true" applyBorder="true" applyAlignment="true">
      <alignment horizontal="center"/>
    </xf>
    <xf numFmtId="0" fontId="8" fillId="5" borderId="2" xfId="0" applyFont="true" applyFill="true" applyBorder="true" applyAlignment="true">
      <alignment horizontal="center"/>
    </xf>
    <xf numFmtId="0" fontId="8" fillId="6" borderId="6" xfId="0" applyFont="true" applyFill="true" applyBorder="true" applyAlignment="true">
      <alignment horizontal="center"/>
    </xf>
    <xf numFmtId="0" fontId="9" fillId="0" borderId="7" xfId="0" applyFont="true" applyBorder="true" applyAlignment="true">
      <alignment horizontal="center" vertical="top" wrapText="true"/>
    </xf>
    <xf numFmtId="0" fontId="7" fillId="6" borderId="8" xfId="0" applyFont="true" applyFill="true" applyBorder="true" applyAlignment="true">
      <alignment horizontal="center"/>
    </xf>
    <xf numFmtId="0" fontId="7" fillId="6" borderId="0" xfId="0" applyFont="true" applyFill="true"/>
    <xf numFmtId="0" fontId="7" fillId="0" borderId="0" xfId="0" applyFont="true"/>
    <xf numFmtId="0" fontId="7" fillId="0" borderId="0" xfId="0" applyFont="true" applyAlignment="true">
      <alignment horizontal="left"/>
    </xf>
    <xf numFmtId="0" fontId="0" fillId="0" borderId="0" xfId="0" applyAlignment="true">
      <alignment horizontal="center" vertical="center"/>
    </xf>
    <xf numFmtId="0" fontId="12" fillId="6" borderId="9" xfId="1" applyNumberFormat="true" applyFont="true" applyFill="true" applyBorder="true" applyAlignment="true" applyProtection="true">
      <alignment horizontal="center"/>
      <protection locked="false"/>
    </xf>
    <xf numFmtId="0" fontId="12" fillId="6" borderId="8" xfId="1" applyNumberFormat="true" applyFont="true" applyFill="true" applyBorder="true" applyAlignment="true" applyProtection="true">
      <alignment horizontal="center"/>
      <protection locked="false"/>
    </xf>
    <xf numFmtId="0" fontId="12" fillId="5" borderId="11" xfId="1" applyNumberFormat="true" applyFont="true" applyFill="true" applyBorder="true" applyAlignment="true" applyProtection="true">
      <alignment horizontal="center"/>
      <protection locked="false"/>
    </xf>
    <xf numFmtId="0" fontId="12" fillId="5" borderId="12" xfId="1" applyNumberFormat="true" applyFont="true" applyFill="true" applyBorder="true" applyAlignment="true" applyProtection="true">
      <alignment horizontal="center"/>
      <protection locked="false"/>
    </xf>
    <xf numFmtId="0" fontId="14" fillId="10" borderId="13" xfId="1" applyNumberFormat="true" applyFont="true" applyFill="true" applyBorder="true" applyAlignment="true" applyProtection="true">
      <alignment horizontal="center"/>
      <protection locked="false"/>
    </xf>
    <xf numFmtId="0" fontId="15" fillId="0" borderId="2" xfId="0" applyFont="true" applyBorder="true" applyAlignment="true">
      <alignment horizontal="center"/>
    </xf>
    <xf numFmtId="40" fontId="0" fillId="12" borderId="0" xfId="0" applyNumberFormat="true" applyFill="true"/>
    <xf numFmtId="0" fontId="0" fillId="12" borderId="0" xfId="0" applyFill="true"/>
    <xf numFmtId="0" fontId="16" fillId="0" borderId="0" xfId="0" applyFont="true" applyAlignment="true">
      <alignment horizontal="center"/>
    </xf>
    <xf numFmtId="0" fontId="16" fillId="0" borderId="0" xfId="4" applyNumberFormat="true" applyFont="true" applyFill="true" applyBorder="true" applyAlignment="true" applyProtection="true">
      <alignment horizontal="center"/>
    </xf>
    <xf numFmtId="169" fontId="16" fillId="0" borderId="0" xfId="0" applyNumberFormat="true" applyFont="true" applyAlignment="true">
      <alignment horizontal="center"/>
    </xf>
    <xf numFmtId="49" fontId="17" fillId="0" borderId="0" xfId="0" applyNumberFormat="true" applyFont="true"/>
    <xf numFmtId="14" fontId="17" fillId="4" borderId="0" xfId="0" applyNumberFormat="true" applyFont="true" applyFill="true" applyAlignment="true" applyProtection="true">
      <alignment horizontal="center"/>
      <protection locked="false"/>
    </xf>
    <xf numFmtId="0" fontId="17" fillId="0" borderId="0" xfId="0" applyFont="true"/>
    <xf numFmtId="0" fontId="18" fillId="0" borderId="0" xfId="0" applyFont="true"/>
    <xf numFmtId="170" fontId="18" fillId="0" borderId="0" xfId="5" applyNumberFormat="true" applyFont="true" applyFill="true" applyBorder="true" applyAlignment="true" applyProtection="true">
      <alignment horizontal="left"/>
    </xf>
    <xf numFmtId="0" fontId="17" fillId="13" borderId="15" xfId="0" applyFont="true" applyFill="true" applyBorder="true" applyAlignment="true">
      <alignment horizontal="center" vertical="center"/>
    </xf>
    <xf numFmtId="0" fontId="17" fillId="13" borderId="20" xfId="0" applyFont="true" applyFill="true" applyBorder="true" applyAlignment="true">
      <alignment horizontal="center" vertical="center"/>
    </xf>
    <xf numFmtId="172" fontId="20" fillId="0" borderId="2" xfId="4" applyNumberFormat="true" applyFont="true" applyFill="true" applyBorder="true" applyAlignment="true" applyProtection="true">
      <alignment horizontal="right"/>
    </xf>
    <xf numFmtId="0" fontId="17" fillId="0" borderId="0" xfId="0" applyFont="true" applyAlignment="true">
      <alignment horizontal="center"/>
    </xf>
    <xf numFmtId="0" fontId="21" fillId="0" borderId="2" xfId="0" applyFont="true" applyBorder="true"/>
    <xf numFmtId="0" fontId="21" fillId="0" borderId="23" xfId="0" applyFont="true" applyBorder="true"/>
    <xf numFmtId="38" fontId="15" fillId="0" borderId="2" xfId="6" applyNumberFormat="true" applyFont="true" applyFill="true" applyBorder="true" applyAlignment="true" applyProtection="true">
      <alignment horizontal="right"/>
    </xf>
    <xf numFmtId="170" fontId="15" fillId="0" borderId="2" xfId="5" applyNumberFormat="true" applyFont="true" applyFill="true" applyBorder="true" applyAlignment="true" applyProtection="true">
      <alignment horizontal="right"/>
    </xf>
    <xf numFmtId="172" fontId="15" fillId="0" borderId="2" xfId="0" applyNumberFormat="true" applyFont="true" applyBorder="true"/>
    <xf numFmtId="38" fontId="15" fillId="0" borderId="2" xfId="0" applyNumberFormat="true" applyFont="true" applyBorder="true" applyAlignment="true">
      <alignment horizontal="right"/>
    </xf>
    <xf numFmtId="173" fontId="15" fillId="0" borderId="2" xfId="0" applyNumberFormat="true" applyFont="true" applyBorder="true" applyAlignment="true">
      <alignment horizontal="right"/>
    </xf>
    <xf numFmtId="173" fontId="15" fillId="2" borderId="2" xfId="0" applyNumberFormat="true" applyFont="true" applyFill="true" applyBorder="true" applyAlignment="true">
      <alignment horizontal="right"/>
    </xf>
    <xf numFmtId="173" fontId="20" fillId="0" borderId="2" xfId="5" applyNumberFormat="true" applyFont="true" applyFill="true" applyBorder="true" applyAlignment="true" applyProtection="true">
      <alignment horizontal="right"/>
    </xf>
    <xf numFmtId="173" fontId="20" fillId="4" borderId="2" xfId="5" applyNumberFormat="true" applyFont="true" applyFill="true" applyBorder="true" applyAlignment="true" applyProtection="true">
      <alignment horizontal="right"/>
    </xf>
    <xf numFmtId="0" fontId="18" fillId="0" borderId="0" xfId="0" applyFont="true" applyAlignment="true">
      <alignment horizontal="center"/>
    </xf>
    <xf numFmtId="0" fontId="20" fillId="0" borderId="0" xfId="0" applyFont="true" applyAlignment="true">
      <alignment horizontal="center"/>
    </xf>
    <xf numFmtId="38" fontId="20" fillId="4" borderId="2" xfId="0" applyNumberFormat="true" applyFont="true" applyFill="true" applyBorder="true"/>
    <xf numFmtId="0" fontId="20" fillId="0" borderId="0" xfId="0" applyFont="true"/>
    <xf numFmtId="0" fontId="21" fillId="0" borderId="4" xfId="0" applyFont="true" applyBorder="true"/>
    <xf numFmtId="0" fontId="20" fillId="0" borderId="22" xfId="0" applyFont="true" applyBorder="true"/>
    <xf numFmtId="38" fontId="20" fillId="0" borderId="22" xfId="0" applyNumberFormat="true" applyFont="true" applyBorder="true" applyAlignment="true">
      <alignment horizontal="right"/>
    </xf>
    <xf numFmtId="38" fontId="19" fillId="0" borderId="0" xfId="4" applyNumberFormat="true" applyFont="true" applyFill="true" applyBorder="true" applyAlignment="true" applyProtection="true">
      <alignment horizontal="right"/>
    </xf>
    <xf numFmtId="176" fontId="19" fillId="0" borderId="0" xfId="4" applyNumberFormat="true" applyFont="true" applyFill="true" applyBorder="true" applyAlignment="true" applyProtection="true">
      <alignment horizontal="right"/>
    </xf>
    <xf numFmtId="166" fontId="20" fillId="0" borderId="0" xfId="6" applyFont="true" applyFill="true" applyBorder="true" applyAlignment="true" applyProtection="true">
      <alignment horizontal="center"/>
    </xf>
    <xf numFmtId="177" fontId="19" fillId="0" borderId="0" xfId="0" applyNumberFormat="true" applyFont="true" applyAlignment="true">
      <alignment horizontal="right"/>
    </xf>
    <xf numFmtId="38" fontId="24" fillId="0" borderId="0" xfId="6" applyNumberFormat="true" applyFont="true" applyFill="true" applyBorder="true" applyAlignment="true" applyProtection="true">
      <alignment horizontal="right"/>
    </xf>
    <xf numFmtId="178" fontId="24" fillId="0" borderId="0" xfId="6" applyNumberFormat="true" applyFont="true" applyFill="true" applyBorder="true" applyAlignment="true" applyProtection="true">
      <alignment horizontal="right"/>
    </xf>
    <xf numFmtId="38" fontId="24" fillId="0" borderId="0" xfId="0" applyNumberFormat="true" applyFont="true" applyAlignment="true">
      <alignment horizontal="right"/>
    </xf>
    <xf numFmtId="10" fontId="24" fillId="0" borderId="0" xfId="0" applyNumberFormat="true" applyFont="true" applyAlignment="true">
      <alignment horizontal="right"/>
    </xf>
    <xf numFmtId="10" fontId="24" fillId="0" borderId="0" xfId="4" applyNumberFormat="true" applyFont="true" applyFill="true" applyBorder="true" applyAlignment="true" applyProtection="true">
      <alignment horizontal="right"/>
    </xf>
    <xf numFmtId="178" fontId="24" fillId="0" borderId="0" xfId="0" applyNumberFormat="true" applyFont="true" applyAlignment="true">
      <alignment horizontal="right"/>
    </xf>
    <xf numFmtId="179" fontId="24" fillId="0" borderId="0" xfId="0" applyNumberFormat="true" applyFont="true" applyAlignment="true">
      <alignment horizontal="right"/>
    </xf>
    <xf numFmtId="0" fontId="16" fillId="0" borderId="0" xfId="0" applyFont="true"/>
    <xf numFmtId="43" fontId="16" fillId="9" borderId="0" xfId="7" applyFont="true" applyFill="true" applyAlignment="true"/>
    <xf numFmtId="43" fontId="6" fillId="9" borderId="0" xfId="7" applyFont="true" applyFill="true" applyBorder="true" applyAlignment="true"/>
    <xf numFmtId="0" fontId="17" fillId="13" borderId="16" xfId="0" applyFont="true" applyFill="true" applyBorder="true" applyAlignment="true">
      <alignment horizontal="center" vertical="center" wrapText="true"/>
    </xf>
    <xf numFmtId="0" fontId="17" fillId="13" borderId="17" xfId="0" applyFont="true" applyFill="true" applyBorder="true" applyAlignment="true">
      <alignment horizontal="center" vertical="center" wrapText="true"/>
    </xf>
    <xf numFmtId="0" fontId="17" fillId="13" borderId="17" xfId="4" applyNumberFormat="true" applyFont="true" applyFill="true" applyBorder="true" applyAlignment="true" applyProtection="true">
      <alignment horizontal="center" vertical="center" wrapText="true"/>
    </xf>
    <xf numFmtId="0" fontId="17" fillId="13" borderId="18" xfId="0" applyFont="true" applyFill="true" applyBorder="true" applyAlignment="true">
      <alignment horizontal="center" vertical="center" wrapText="true"/>
    </xf>
    <xf numFmtId="0" fontId="17" fillId="0" borderId="19" xfId="0" applyFont="true" applyBorder="true" applyAlignment="true">
      <alignment horizontal="center" vertical="center" wrapText="true"/>
    </xf>
    <xf numFmtId="169" fontId="17" fillId="13" borderId="17" xfId="0" applyNumberFormat="true" applyFont="true" applyFill="true" applyBorder="true" applyAlignment="true">
      <alignment horizontal="center" shrinkToFit="true" vertical="center" wrapText="true"/>
    </xf>
    <xf numFmtId="0" fontId="17" fillId="13" borderId="15" xfId="0" applyFont="true" applyFill="true" applyBorder="true" applyAlignment="true">
      <alignment horizontal="center" vertical="center" wrapText="true"/>
    </xf>
    <xf numFmtId="169" fontId="17" fillId="13" borderId="17" xfId="0" applyNumberFormat="true" applyFont="true" applyFill="true" applyBorder="true" applyAlignment="true">
      <alignment horizontal="center" vertical="center" wrapText="true"/>
    </xf>
    <xf numFmtId="0" fontId="17" fillId="13" borderId="5" xfId="0" applyFont="true" applyFill="true" applyBorder="true" applyAlignment="true">
      <alignment horizontal="center" vertical="center" wrapText="true"/>
    </xf>
    <xf numFmtId="0" fontId="17" fillId="13" borderId="21" xfId="0" applyFont="true" applyFill="true" applyBorder="true" applyAlignment="true">
      <alignment horizontal="center" vertical="center" wrapText="true"/>
    </xf>
    <xf numFmtId="0" fontId="17" fillId="13" borderId="22" xfId="0" applyFont="true" applyFill="true" applyBorder="true" applyAlignment="true">
      <alignment horizontal="center" vertical="center" wrapText="true"/>
    </xf>
    <xf numFmtId="0" fontId="17" fillId="13" borderId="23" xfId="4" applyNumberFormat="true" applyFont="true" applyFill="true" applyBorder="true" applyAlignment="true" applyProtection="true">
      <alignment horizontal="center" vertical="center" wrapText="true"/>
    </xf>
    <xf numFmtId="0" fontId="17" fillId="13" borderId="23" xfId="0" applyFont="true" applyFill="true" applyBorder="true" applyAlignment="true">
      <alignment horizontal="center" vertical="center" wrapText="true"/>
    </xf>
    <xf numFmtId="0" fontId="17" fillId="13" borderId="24" xfId="0" applyFont="true" applyFill="true" applyBorder="true" applyAlignment="true">
      <alignment horizontal="center" vertical="center" wrapText="true"/>
    </xf>
    <xf numFmtId="0" fontId="17" fillId="0" borderId="0" xfId="0" applyFont="true" applyAlignment="true">
      <alignment horizontal="center" vertical="center" wrapText="true"/>
    </xf>
    <xf numFmtId="169" fontId="17" fillId="13" borderId="23" xfId="0" applyNumberFormat="true" applyFont="true" applyFill="true" applyBorder="true" applyAlignment="true">
      <alignment horizontal="center" shrinkToFit="true" vertical="center" wrapText="true"/>
    </xf>
    <xf numFmtId="0" fontId="17" fillId="13" borderId="20" xfId="0" applyFont="true" applyFill="true" applyBorder="true" applyAlignment="true">
      <alignment horizontal="center" vertical="center" wrapText="true"/>
    </xf>
    <xf numFmtId="169" fontId="17" fillId="13" borderId="23" xfId="0" applyNumberFormat="true" applyFont="true" applyFill="true" applyBorder="true" applyAlignment="true">
      <alignment horizontal="center" vertical="center" wrapText="true"/>
    </xf>
    <xf numFmtId="0" fontId="17" fillId="13" borderId="25" xfId="0" applyFont="true" applyFill="true" applyBorder="true" applyAlignment="true">
      <alignment horizontal="center" vertical="center" wrapText="true"/>
    </xf>
    <xf numFmtId="0" fontId="17" fillId="13" borderId="0" xfId="0" applyFont="true" applyFill="true" applyAlignment="true">
      <alignment horizontal="center" vertical="center" wrapText="true"/>
    </xf>
    <xf numFmtId="0" fontId="17" fillId="0" borderId="21" xfId="0" applyFont="true" applyBorder="true" applyAlignment="true">
      <alignment horizontal="center" vertical="center" wrapText="true"/>
    </xf>
    <xf numFmtId="0" fontId="17" fillId="0" borderId="23" xfId="0" applyFont="true" applyBorder="true" applyAlignment="true">
      <alignment horizontal="center" vertical="center" wrapText="true"/>
    </xf>
    <xf numFmtId="0" fontId="17" fillId="0" borderId="25" xfId="0" applyFont="true" applyBorder="true" applyAlignment="true">
      <alignment horizontal="center" vertical="center" wrapText="true"/>
    </xf>
    <xf numFmtId="169" fontId="17" fillId="0" borderId="23" xfId="0" applyNumberFormat="true" applyFont="true" applyBorder="true" applyAlignment="true">
      <alignment horizontal="center" shrinkToFit="true" vertical="center" wrapText="true"/>
    </xf>
    <xf numFmtId="169" fontId="17" fillId="0" borderId="23" xfId="0" applyNumberFormat="true" applyFont="true" applyBorder="true" applyAlignment="true">
      <alignment horizontal="center" vertical="center" wrapText="true"/>
    </xf>
    <xf numFmtId="0" fontId="17" fillId="0" borderId="23" xfId="4" applyNumberFormat="true" applyFont="true" applyFill="true" applyBorder="true" applyAlignment="true" applyProtection="true">
      <alignment horizontal="center" vertical="center" wrapText="true"/>
    </xf>
    <xf numFmtId="172" fontId="20" fillId="0" borderId="2" xfId="0" applyNumberFormat="true" applyFont="true" applyBorder="true" applyAlignment="true">
      <alignment horizontal="right" shrinkToFit="true"/>
    </xf>
    <xf numFmtId="172" fontId="19" fillId="0" borderId="0" xfId="0" applyNumberFormat="true" applyFont="true" applyAlignment="true">
      <alignment horizontal="right" shrinkToFit="true"/>
    </xf>
    <xf numFmtId="172" fontId="24" fillId="0" borderId="0" xfId="0" applyNumberFormat="true" applyFont="true" applyAlignment="true">
      <alignment horizontal="right" shrinkToFit="true"/>
    </xf>
    <xf numFmtId="0" fontId="12" fillId="5" borderId="26" xfId="1" applyNumberFormat="true" applyFont="true" applyFill="true" applyBorder="true" applyAlignment="true" applyProtection="true">
      <alignment horizontal="center"/>
      <protection locked="false"/>
    </xf>
    <xf numFmtId="40" fontId="0" fillId="4" borderId="1" xfId="0" applyNumberFormat="true" applyFill="true" applyBorder="true"/>
    <xf numFmtId="40" fontId="0" fillId="4" borderId="3" xfId="0" applyNumberFormat="true" applyFill="true" applyBorder="true"/>
    <xf numFmtId="0" fontId="12" fillId="6" borderId="14" xfId="1" applyNumberFormat="true" applyFont="true" applyFill="true" applyBorder="true" applyAlignment="true" applyProtection="true">
      <alignment horizontal="center"/>
      <protection locked="false"/>
    </xf>
    <xf numFmtId="0" fontId="12" fillId="5" borderId="14" xfId="1" applyNumberFormat="true" applyFont="true" applyFill="true" applyBorder="true" applyAlignment="true" applyProtection="true">
      <alignment horizontal="center"/>
      <protection locked="false"/>
    </xf>
    <xf numFmtId="0" fontId="0" fillId="0" borderId="0" xfId="0" applyAlignment="true">
      <alignment horizontal="left"/>
    </xf>
    <xf numFmtId="2" fontId="16" fillId="0" borderId="0" xfId="0" applyNumberFormat="true" applyFont="true"/>
    <xf numFmtId="180" fontId="16" fillId="0" borderId="0" xfId="0" applyNumberFormat="true" applyFont="true"/>
    <xf numFmtId="3" fontId="16" fillId="0" borderId="0" xfId="0" applyNumberFormat="true" applyFont="true"/>
    <xf numFmtId="2" fontId="17" fillId="13" borderId="18" xfId="0" applyNumberFormat="true" applyFont="true" applyFill="true" applyBorder="true" applyAlignment="true">
      <alignment horizontal="center" vertical="center" wrapText="true"/>
    </xf>
    <xf numFmtId="180" fontId="17" fillId="0" borderId="0" xfId="0" applyNumberFormat="true" applyFont="true"/>
    <xf numFmtId="3" fontId="17" fillId="13" borderId="18" xfId="0" applyNumberFormat="true" applyFont="true" applyFill="true" applyBorder="true" applyAlignment="true">
      <alignment horizontal="center" vertical="center" wrapText="true"/>
    </xf>
    <xf numFmtId="2" fontId="17" fillId="13" borderId="25" xfId="0" applyNumberFormat="true" applyFont="true" applyFill="true" applyBorder="true" applyAlignment="true">
      <alignment horizontal="center" vertical="center" wrapText="true"/>
    </xf>
    <xf numFmtId="3" fontId="17" fillId="0" borderId="0" xfId="0" applyNumberFormat="true" applyFont="true"/>
    <xf numFmtId="2" fontId="17" fillId="0" borderId="0" xfId="0" applyNumberFormat="true" applyFont="true"/>
    <xf numFmtId="2" fontId="16" fillId="0" borderId="2" xfId="0" applyNumberFormat="true" applyFont="true" applyBorder="true"/>
    <xf numFmtId="2" fontId="16" fillId="0" borderId="23" xfId="0" applyNumberFormat="true" applyFont="true" applyBorder="true"/>
    <xf numFmtId="43" fontId="24" fillId="0" borderId="0" xfId="7" applyFont="true" applyFill="true" applyBorder="true" applyAlignment="true" applyProtection="true">
      <alignment horizontal="right"/>
    </xf>
    <xf numFmtId="0" fontId="20" fillId="0" borderId="37" xfId="0" applyFont="true" applyBorder="true" applyAlignment="true">
      <alignment horizontal="center"/>
    </xf>
    <xf numFmtId="174" fontId="20" fillId="0" borderId="2" xfId="4" applyNumberFormat="true" applyFont="true" applyFill="true" applyBorder="true" applyAlignment="true" applyProtection="true">
      <alignment horizontal="center"/>
    </xf>
    <xf numFmtId="38" fontId="20" fillId="4" borderId="2" xfId="4" applyNumberFormat="true" applyFont="true" applyFill="true" applyBorder="true" applyAlignment="true" applyProtection="true"/>
    <xf numFmtId="38" fontId="20" fillId="0" borderId="2" xfId="4" applyNumberFormat="true" applyFont="true" applyFill="true" applyBorder="true" applyAlignment="true" applyProtection="true"/>
    <xf numFmtId="170" fontId="19" fillId="0" borderId="2" xfId="5" applyNumberFormat="true" applyFont="true" applyFill="true" applyBorder="true" applyAlignment="true" applyProtection="true">
      <alignment horizontal="right"/>
    </xf>
    <xf numFmtId="38" fontId="20" fillId="0" borderId="2" xfId="4" applyNumberFormat="true" applyFont="true" applyFill="true" applyBorder="true" applyAlignment="true" applyProtection="true">
      <alignment horizontal="right"/>
    </xf>
    <xf numFmtId="3" fontId="20" fillId="0" borderId="2" xfId="4" applyNumberFormat="true" applyFont="true" applyFill="true" applyBorder="true" applyAlignment="true" applyProtection="true"/>
    <xf numFmtId="38" fontId="20" fillId="0" borderId="2" xfId="0" applyNumberFormat="true" applyFont="true" applyBorder="true"/>
    <xf numFmtId="38" fontId="21" fillId="0" borderId="2" xfId="0" applyNumberFormat="true" applyFont="true" applyBorder="true" applyAlignment="true">
      <alignment horizontal="right"/>
    </xf>
    <xf numFmtId="173" fontId="21" fillId="0" borderId="2" xfId="0" applyNumberFormat="true" applyFont="true" applyBorder="true"/>
    <xf numFmtId="0" fontId="21" fillId="0" borderId="2" xfId="0" applyFont="true" applyBorder="true" applyAlignment="true">
      <alignment horizontal="right"/>
    </xf>
    <xf numFmtId="38" fontId="20" fillId="4" borderId="38" xfId="0" applyNumberFormat="true" applyFont="true" applyFill="true" applyBorder="true"/>
    <xf numFmtId="43" fontId="21" fillId="0" borderId="2" xfId="0" applyNumberFormat="true" applyFont="true" applyBorder="true"/>
    <xf numFmtId="171" fontId="3" fillId="4" borderId="2" xfId="4" applyNumberFormat="true" applyFill="true" applyBorder="true" applyAlignment="true" applyProtection="true">
      <protection locked="false"/>
    </xf>
    <xf numFmtId="171" fontId="3" fillId="0" borderId="2" xfId="4" applyNumberFormat="true" applyFill="true" applyBorder="true" applyAlignment="true" applyProtection="true">
      <protection locked="false"/>
    </xf>
    <xf numFmtId="0" fontId="16" fillId="0" borderId="39" xfId="0" applyFont="true" applyBorder="true" applyAlignment="true">
      <alignment horizontal="center"/>
    </xf>
    <xf numFmtId="0" fontId="23" fillId="4" borderId="2" xfId="4" applyNumberFormat="true" applyFont="true" applyFill="true" applyBorder="true" applyAlignment="true" applyProtection="true"/>
    <xf numFmtId="38" fontId="19" fillId="0" borderId="2" xfId="6" applyNumberFormat="true" applyFont="true" applyFill="true" applyBorder="true" applyAlignment="true" applyProtection="true">
      <alignment horizontal="right"/>
    </xf>
    <xf numFmtId="38" fontId="19" fillId="0" borderId="2" xfId="0" applyNumberFormat="true" applyFont="true" applyBorder="true" applyAlignment="true">
      <alignment horizontal="right"/>
    </xf>
    <xf numFmtId="173" fontId="19" fillId="0" borderId="2" xfId="0" applyNumberFormat="true" applyFont="true" applyBorder="true" applyAlignment="true">
      <alignment horizontal="right"/>
    </xf>
    <xf numFmtId="170" fontId="20" fillId="0" borderId="2" xfId="0" applyNumberFormat="true" applyFont="true" applyBorder="true"/>
    <xf numFmtId="38" fontId="20" fillId="0" borderId="38" xfId="0" applyNumberFormat="true" applyFont="true" applyBorder="true"/>
    <xf numFmtId="38" fontId="20" fillId="0" borderId="2" xfId="0" applyNumberFormat="true" applyFont="true" applyBorder="true" applyAlignment="true">
      <alignment horizontal="right"/>
    </xf>
    <xf numFmtId="0" fontId="22" fillId="5" borderId="40" xfId="0" applyFont="true" applyFill="true" applyBorder="true" applyAlignment="true" applyProtection="true">
      <alignment horizontal="left"/>
      <protection locked="false"/>
    </xf>
    <xf numFmtId="38" fontId="15" fillId="0" borderId="38" xfId="6" applyNumberFormat="true" applyFont="true" applyFill="true" applyBorder="true" applyAlignment="true" applyProtection="true">
      <alignment horizontal="right"/>
    </xf>
    <xf numFmtId="170" fontId="15" fillId="0" borderId="38" xfId="5" applyNumberFormat="true" applyFont="true" applyFill="true" applyBorder="true" applyAlignment="true" applyProtection="true">
      <alignment horizontal="right"/>
    </xf>
    <xf numFmtId="0" fontId="20" fillId="0" borderId="41" xfId="0" applyFont="true" applyBorder="true"/>
    <xf numFmtId="0" fontId="20" fillId="0" borderId="16" xfId="0" applyFont="true" applyBorder="true"/>
    <xf numFmtId="38" fontId="19" fillId="0" borderId="17" xfId="4" applyNumberFormat="true" applyFont="true" applyFill="true" applyBorder="true" applyAlignment="true" applyProtection="true">
      <alignment horizontal="right"/>
    </xf>
    <xf numFmtId="38" fontId="15" fillId="0" borderId="17" xfId="6" applyNumberFormat="true" applyFont="true" applyFill="true" applyBorder="true" applyAlignment="true" applyProtection="true">
      <alignment horizontal="right"/>
    </xf>
    <xf numFmtId="170" fontId="15" fillId="0" borderId="17" xfId="5" applyNumberFormat="true" applyFont="true" applyFill="true" applyBorder="true" applyAlignment="true" applyProtection="true">
      <alignment horizontal="right"/>
    </xf>
    <xf numFmtId="38" fontId="19" fillId="0" borderId="18" xfId="4" applyNumberFormat="true" applyFont="true" applyFill="true" applyBorder="true" applyAlignment="true" applyProtection="true">
      <alignment horizontal="right"/>
    </xf>
    <xf numFmtId="38" fontId="19" fillId="0" borderId="22" xfId="4" applyNumberFormat="true" applyFont="true" applyFill="true" applyBorder="true" applyAlignment="true" applyProtection="true">
      <alignment horizontal="right"/>
    </xf>
    <xf numFmtId="170" fontId="19" fillId="0" borderId="22" xfId="0" applyNumberFormat="true" applyFont="true" applyBorder="true" applyAlignment="true">
      <alignment horizontal="right"/>
    </xf>
    <xf numFmtId="0" fontId="17" fillId="0" borderId="21" xfId="0" applyFont="true" applyBorder="true" applyAlignment="true">
      <alignment horizontal="center" vertical="center"/>
    </xf>
    <xf numFmtId="0" fontId="16" fillId="2" borderId="0" xfId="0" applyFont="true" applyFill="true" applyAlignment="true">
      <alignment horizontal="center"/>
    </xf>
    <xf numFmtId="3" fontId="12" fillId="6" borderId="10" xfId="1" applyNumberFormat="true" applyFont="true" applyFill="true" applyBorder="true" applyAlignment="true" applyProtection="true">
      <alignment horizontal="center"/>
    </xf>
    <xf numFmtId="0" fontId="0" fillId="46" borderId="0" xfId="0" applyFill="true"/>
    <xf numFmtId="0" fontId="26" fillId="2" borderId="0" xfId="0" applyFont="true" applyFill="true"/>
    <xf numFmtId="14" fontId="0" fillId="0" borderId="0" xfId="0" applyNumberFormat="true"/>
    <xf numFmtId="1" fontId="0" fillId="0" borderId="0" xfId="0" applyNumberFormat="true"/>
    <xf numFmtId="0" fontId="15" fillId="0" borderId="2" xfId="0" applyFont="true" applyBorder="true" applyAlignment="true">
      <alignment horizontal="right"/>
    </xf>
    <xf numFmtId="0" fontId="47" fillId="0" borderId="0" xfId="0" applyFont="true"/>
    <xf numFmtId="14" fontId="47" fillId="0" borderId="0" xfId="0" applyNumberFormat="true" applyFont="true"/>
    <xf numFmtId="0" fontId="3" fillId="4" borderId="2" xfId="4" applyNumberFormat="true" applyFill="true" applyBorder="true" applyAlignment="true" applyProtection="true">
      <protection locked="false"/>
    </xf>
    <xf numFmtId="2" fontId="3" fillId="0" borderId="17" xfId="4" applyNumberFormat="true" applyFill="true" applyBorder="true" applyAlignment="true" applyProtection="true"/>
    <xf numFmtId="2" fontId="3" fillId="0" borderId="0" xfId="4" applyNumberFormat="true" applyFill="true" applyBorder="true" applyAlignment="true" applyProtection="true"/>
    <xf numFmtId="171" fontId="3" fillId="45" borderId="2" xfId="4" applyNumberFormat="true" applyFill="true" applyBorder="true" applyAlignment="true" applyProtection="true">
      <protection locked="false"/>
    </xf>
    <xf numFmtId="175" fontId="3" fillId="4" borderId="2" xfId="4" applyNumberFormat="true" applyFill="true" applyBorder="true" applyAlignment="true" applyProtection="true">
      <protection locked="false"/>
    </xf>
    <xf numFmtId="38" fontId="1" fillId="0" borderId="42" xfId="0" applyNumberFormat="true" applyFont="true" applyBorder="true" applyAlignment="true">
      <alignment horizontal="center"/>
    </xf>
    <xf numFmtId="38" fontId="1" fillId="0" borderId="43" xfId="0" applyNumberFormat="true" applyFont="true" applyBorder="true" applyAlignment="true">
      <alignment horizontal="right"/>
    </xf>
    <xf numFmtId="38" fontId="1" fillId="0" borderId="43" xfId="0" applyNumberFormat="true" applyFont="true" applyBorder="true" applyAlignment="true">
      <alignment horizontal="center"/>
    </xf>
    <xf numFmtId="181" fontId="1" fillId="0" borderId="43" xfId="0" applyNumberFormat="true" applyFont="true" applyBorder="true" applyAlignment="true">
      <alignment horizontal="center"/>
    </xf>
    <xf numFmtId="38" fontId="1" fillId="0" borderId="0" xfId="0" applyNumberFormat="true" applyFont="true" applyAlignment="true">
      <alignment horizontal="center"/>
    </xf>
    <xf numFmtId="0" fontId="1" fillId="11" borderId="0" xfId="0" applyFont="true" applyFill="true" applyAlignment="true">
      <alignment horizontal="center" vertical="center" wrapText="true"/>
    </xf>
    <xf numFmtId="38" fontId="0" fillId="0" borderId="0" xfId="7" applyNumberFormat="true" applyFont="true" applyProtection="true"/>
    <xf numFmtId="0" fontId="1" fillId="0" borderId="0" xfId="0" applyFont="true" applyAlignment="true">
      <alignment horizontal="center" vertical="center" wrapText="true"/>
    </xf>
    <xf numFmtId="38" fontId="0" fillId="47" borderId="0" xfId="7" applyNumberFormat="true" applyFont="true" applyFill="true" applyAlignment="true" applyProtection="true">
      <alignment horizontal="center" vertical="center" wrapText="true"/>
    </xf>
    <xf numFmtId="0" fontId="0" fillId="0" borderId="0" xfId="0" applyAlignment="true">
      <alignment horizontal="center" vertical="center" wrapText="true"/>
    </xf>
    <xf numFmtId="0" fontId="0" fillId="0" borderId="0" xfId="0" applyAlignment="true">
      <alignment horizontal="center"/>
    </xf>
    <xf numFmtId="3" fontId="0" fillId="0" borderId="0" xfId="0" applyNumberFormat="true" applyAlignment="true">
      <alignment horizontal="center"/>
    </xf>
    <xf numFmtId="165" fontId="0" fillId="0" borderId="0" xfId="0" applyNumberFormat="true" applyAlignment="true">
      <alignment horizontal="center"/>
    </xf>
    <xf numFmtId="38" fontId="0" fillId="0" borderId="0" xfId="7" applyNumberFormat="true" applyFont="true" applyAlignment="true" applyProtection="true">
      <alignment horizontal="center"/>
    </xf>
    <xf numFmtId="0" fontId="0" fillId="6" borderId="0" xfId="0" applyFill="true"/>
    <xf numFmtId="0" fontId="7" fillId="48" borderId="0" xfId="0" applyFont="true" applyFill="true"/>
    <xf numFmtId="0" fontId="0" fillId="48" borderId="0" xfId="0" applyFill="true"/>
    <xf numFmtId="0" fontId="6" fillId="6" borderId="0" xfId="0" applyFont="true" applyFill="true"/>
    <xf numFmtId="0" fontId="47" fillId="0" borderId="0" xfId="0" applyFont="true" applyAlignment="true">
      <alignment horizontal="center"/>
    </xf>
    <xf numFmtId="0" fontId="50" fillId="0" borderId="0" xfId="0" applyFont="true"/>
    <xf numFmtId="43" fontId="0" fillId="0" borderId="0" xfId="7" applyFont="true"/>
    <xf numFmtId="182" fontId="0" fillId="0" borderId="0" xfId="0" applyNumberFormat="true"/>
    <xf numFmtId="183" fontId="0" fillId="0" borderId="0" xfId="7" applyNumberFormat="true" applyFont="true"/>
    <xf numFmtId="182" fontId="0" fillId="2" borderId="0" xfId="0" applyNumberFormat="true" applyFill="true"/>
    <xf numFmtId="0" fontId="0" fillId="49" borderId="0" xfId="0" applyFill="true"/>
    <xf numFmtId="14" fontId="47" fillId="0" borderId="44" xfId="0" applyNumberFormat="true" applyFont="true" applyBorder="true" applyAlignment="true">
      <alignment wrapText="true"/>
    </xf>
    <xf numFmtId="0" fontId="50" fillId="0" borderId="44" xfId="0" applyFont="true" applyBorder="true" applyAlignment="true">
      <alignment wrapText="true"/>
    </xf>
    <xf numFmtId="183" fontId="0" fillId="0" borderId="0" xfId="0" applyNumberFormat="true"/>
    <xf numFmtId="0" fontId="0" fillId="0" borderId="0" xfId="0" applyAlignment="true">
      <alignment horizontal="left" indent="1"/>
    </xf>
    <xf numFmtId="0" fontId="25" fillId="0" borderId="0" xfId="0" applyFont="true"/>
    <xf numFmtId="0" fontId="0" fillId="50" borderId="0" xfId="0" applyFill="true"/>
    <xf numFmtId="0" fontId="0" fillId="51" borderId="0" xfId="0" applyFill="true"/>
    <xf numFmtId="14" fontId="0" fillId="51" borderId="0" xfId="0" applyNumberFormat="true" applyFill="true"/>
    <xf numFmtId="0" fontId="3" fillId="50" borderId="0" xfId="0" applyFont="true" applyFill="true"/>
    <xf numFmtId="0" fontId="3" fillId="49" borderId="0" xfId="0" applyFont="true" applyFill="true"/>
    <xf numFmtId="0" fontId="0" fillId="0" borderId="44" xfId="0" applyBorder="true" applyAlignment="true">
      <alignment horizontal="center" wrapText="true"/>
    </xf>
    <xf numFmtId="0" fontId="6" fillId="0" borderId="0" xfId="0" applyFont="true"/>
    <xf numFmtId="184" fontId="25" fillId="0" borderId="0" xfId="0" applyNumberFormat="true" applyFont="true"/>
    <xf numFmtId="0" fontId="58" fillId="0" borderId="0" xfId="0" applyFont="true"/>
    <xf numFmtId="2" fontId="0" fillId="51" borderId="0" xfId="0" applyNumberFormat="true" applyFill="true"/>
    <xf numFmtId="8" fontId="0" fillId="0" borderId="0" xfId="0" applyNumberFormat="true"/>
    <xf numFmtId="2" fontId="0" fillId="0" borderId="0" xfId="0" applyNumberFormat="true"/>
    <xf numFmtId="4" fontId="25" fillId="0" borderId="0" xfId="0" applyNumberFormat="true" applyFont="true"/>
    <xf numFmtId="0" fontId="10" fillId="0" borderId="0" xfId="0" applyFont="true" applyAlignment="true">
      <alignment horizontal="left"/>
    </xf>
    <xf numFmtId="164" fontId="11" fillId="0" borderId="0" xfId="0" applyNumberFormat="true" applyFont="true" applyAlignment="true">
      <alignment horizontal="left"/>
    </xf>
    <xf numFmtId="0" fontId="7" fillId="0" borderId="27" xfId="0" applyFont="true" applyBorder="true"/>
    <xf numFmtId="49" fontId="7" fillId="0" borderId="0" xfId="0" applyNumberFormat="true" applyFont="true"/>
    <xf numFmtId="49" fontId="7" fillId="0" borderId="27" xfId="0" applyNumberFormat="true" applyFont="true" applyBorder="true"/>
    <xf numFmtId="0" fontId="62" fillId="0" borderId="55" xfId="0" applyFont="true" applyBorder="true" applyAlignment="true">
      <alignment horizontal="left" vertical="center"/>
    </xf>
    <xf numFmtId="14" fontId="62" fillId="0" borderId="55" xfId="0" applyNumberFormat="true" applyFont="true" applyBorder="true" applyAlignment="true">
      <alignment horizontal="left" vertical="center"/>
    </xf>
    <xf numFmtId="185" fontId="62" fillId="0" borderId="55" xfId="0" applyNumberFormat="true" applyFont="true" applyBorder="true" applyAlignment="true">
      <alignment horizontal="right" vertical="center"/>
    </xf>
    <xf numFmtId="40" fontId="62" fillId="0" borderId="55" xfId="0" applyNumberFormat="true" applyFont="true" applyBorder="true" applyAlignment="true">
      <alignment horizontal="right" vertical="center"/>
    </xf>
    <xf numFmtId="0" fontId="62" fillId="0" borderId="55" xfId="0" applyFont="true" applyBorder="true" applyAlignment="true">
      <alignment horizontal="right" vertical="center"/>
    </xf>
    <xf numFmtId="4" fontId="0" fillId="0" borderId="0" xfId="0" applyNumberFormat="true"/>
    <xf numFmtId="0" fontId="1" fillId="2" borderId="0" xfId="0" applyFont="true" applyFill="true" applyAlignment="true">
      <alignment horizontal="center" vertical="center" wrapText="true"/>
    </xf>
    <xf numFmtId="0" fontId="0" fillId="0" borderId="0" xfId="0" applyAlignment="true">
      <alignment horizontal="left" vertical="top" wrapText="true"/>
    </xf>
    <xf numFmtId="0" fontId="17" fillId="0" borderId="0" xfId="0" applyFont="true" applyAlignment="true">
      <alignment horizontal="center"/>
    </xf>
    <xf numFmtId="0" fontId="20" fillId="0" borderId="22" xfId="0" applyFont="true" applyBorder="true" applyAlignment="true">
      <alignment horizontal="center"/>
    </xf>
    <xf numFmtId="0" fontId="0" fillId="0" borderId="0" xfId="0" applyNumberFormat="true"/>
    <xf numFmtId="0" fontId="64" fillId="0" borderId="0" xfId="582"/>
    <xf numFmtId="0" fontId="10" fillId="7" borderId="46" xfId="479" applyFont="true" applyFill="true" applyBorder="true" applyAlignment="true">
      <alignment horizontal="left"/>
    </xf>
    <xf numFmtId="0" fontId="10" fillId="7" borderId="47" xfId="479" applyFont="true" applyFill="true" applyBorder="true" applyAlignment="true">
      <alignment horizontal="left"/>
    </xf>
    <xf numFmtId="49" fontId="10" fillId="7" borderId="27" xfId="479" applyNumberFormat="true" applyFont="true" applyFill="true" applyBorder="true" applyAlignment="true">
      <alignment horizontal="left"/>
    </xf>
    <xf numFmtId="0" fontId="59" fillId="7" borderId="48" xfId="479" applyFont="true" applyFill="true" applyBorder="true" applyAlignment="true">
      <alignment horizontal="left"/>
    </xf>
    <xf numFmtId="0" fontId="11" fillId="7" borderId="0" xfId="479" applyFont="true" applyFill="true" applyAlignment="true">
      <alignment horizontal="left"/>
    </xf>
    <xf numFmtId="14" fontId="60" fillId="7" borderId="0" xfId="479" applyNumberFormat="true" applyFont="true" applyFill="true" applyAlignment="true">
      <alignment horizontal="left"/>
    </xf>
    <xf numFmtId="164" fontId="11" fillId="7" borderId="0" xfId="479" applyNumberFormat="true" applyFont="true" applyFill="true" applyAlignment="true">
      <alignment horizontal="left"/>
    </xf>
    <xf numFmtId="49" fontId="11" fillId="7" borderId="27" xfId="479" applyNumberFormat="true" applyFont="true" applyFill="true" applyBorder="true" applyAlignment="true">
      <alignment horizontal="left"/>
    </xf>
    <xf numFmtId="0" fontId="7" fillId="6" borderId="48" xfId="479" applyFont="true" applyFill="true" applyBorder="true" applyAlignment="true">
      <alignment horizontal="center"/>
    </xf>
    <xf numFmtId="0" fontId="7" fillId="6" borderId="0" xfId="479" applyFont="true" applyFill="true"/>
    <xf numFmtId="0" fontId="7" fillId="6" borderId="0" xfId="479" applyFont="true" applyFill="true" applyAlignment="true">
      <alignment horizontal="left"/>
    </xf>
    <xf numFmtId="49" fontId="7" fillId="6" borderId="27" xfId="479" applyNumberFormat="true" applyFont="true" applyFill="true" applyBorder="true"/>
    <xf numFmtId="0" fontId="7" fillId="2" borderId="27" xfId="479" applyFont="true" applyFill="true" applyBorder="true"/>
    <xf numFmtId="0" fontId="7" fillId="2" borderId="27" xfId="479" applyFont="true" applyFill="true" applyBorder="true" applyAlignment="true">
      <alignment horizontal="left"/>
    </xf>
    <xf numFmtId="49" fontId="7" fillId="2" borderId="27" xfId="479" applyNumberFormat="true" applyFont="true" applyFill="true" applyBorder="true"/>
    <xf numFmtId="0" fontId="7" fillId="8" borderId="8" xfId="479" applyFont="true" applyFill="true" applyBorder="true" applyAlignment="true">
      <alignment horizontal="left"/>
    </xf>
    <xf numFmtId="0" fontId="7" fillId="8" borderId="27" xfId="479" applyFont="true" applyFill="true" applyBorder="true"/>
    <xf numFmtId="0" fontId="7" fillId="8" borderId="27" xfId="479" applyFont="true" applyFill="true" applyBorder="true" applyAlignment="true">
      <alignment horizontal="left"/>
    </xf>
    <xf numFmtId="0" fontId="7" fillId="8" borderId="27" xfId="479" applyFont="true" applyFill="true" applyBorder="true" applyAlignment="true">
      <alignment horizontal="center"/>
    </xf>
    <xf numFmtId="49" fontId="7" fillId="8" borderId="27" xfId="479" applyNumberFormat="true" applyFont="true" applyFill="true" applyBorder="true"/>
    <xf numFmtId="0" fontId="7" fillId="6" borderId="8" xfId="479" applyFont="true" applyFill="true" applyBorder="true" applyAlignment="true">
      <alignment horizontal="left"/>
    </xf>
    <xf numFmtId="0" fontId="7" fillId="6" borderId="27" xfId="479" applyFont="true" applyFill="true" applyBorder="true"/>
    <xf numFmtId="0" fontId="7" fillId="6" borderId="27" xfId="479" applyFont="true" applyFill="true" applyBorder="true" applyAlignment="true">
      <alignment horizontal="left"/>
    </xf>
    <xf numFmtId="0" fontId="7" fillId="52" borderId="8" xfId="479" applyFont="true" applyFill="true" applyBorder="true" applyAlignment="true">
      <alignment horizontal="left"/>
    </xf>
    <xf numFmtId="0" fontId="7" fillId="52" borderId="27" xfId="479" applyFont="true" applyFill="true" applyBorder="true"/>
    <xf numFmtId="0" fontId="7" fillId="52" borderId="27" xfId="479" applyFont="true" applyFill="true" applyBorder="true" applyAlignment="true">
      <alignment horizontal="left"/>
    </xf>
    <xf numFmtId="49" fontId="7" fillId="52" borderId="27" xfId="479" applyNumberFormat="true" applyFont="true" applyFill="true" applyBorder="true"/>
    <xf numFmtId="0" fontId="49" fillId="8" borderId="27" xfId="479" applyFont="true" applyFill="true" applyBorder="true" applyAlignment="true">
      <alignment horizontal="left"/>
    </xf>
    <xf numFmtId="0" fontId="49" fillId="6" borderId="8" xfId="479" applyFont="true" applyFill="true" applyBorder="true" applyAlignment="true">
      <alignment horizontal="left"/>
    </xf>
    <xf numFmtId="0" fontId="49" fillId="6" borderId="27" xfId="479" applyFont="true" applyFill="true" applyBorder="true"/>
    <xf numFmtId="0" fontId="49" fillId="6" borderId="27" xfId="479" applyFont="true" applyFill="true" applyBorder="true" applyAlignment="true">
      <alignment horizontal="left"/>
    </xf>
    <xf numFmtId="0" fontId="7" fillId="0" borderId="8" xfId="479" applyFont="true" applyBorder="true" applyAlignment="true">
      <alignment horizontal="left"/>
    </xf>
    <xf numFmtId="0" fontId="7" fillId="0" borderId="27" xfId="479" applyFont="true" applyBorder="true"/>
    <xf numFmtId="0" fontId="7" fillId="0" borderId="27" xfId="479" applyFont="true" applyBorder="true" applyAlignment="true">
      <alignment horizontal="left"/>
    </xf>
    <xf numFmtId="49" fontId="7" fillId="0" borderId="27" xfId="479" applyNumberFormat="true" applyFont="true" applyBorder="true"/>
    <xf numFmtId="0" fontId="7" fillId="8" borderId="51" xfId="479" applyFont="true" applyFill="true" applyBorder="true" applyAlignment="true">
      <alignment horizontal="left"/>
    </xf>
    <xf numFmtId="0" fontId="7" fillId="8" borderId="52" xfId="479" applyFont="true" applyFill="true" applyBorder="true" applyAlignment="true">
      <alignment horizontal="left"/>
    </xf>
    <xf numFmtId="0" fontId="7" fillId="0" borderId="53" xfId="479" applyFont="true" applyBorder="true" applyAlignment="true">
      <alignment horizontal="left"/>
    </xf>
    <xf numFmtId="0" fontId="7" fillId="0" borderId="54" xfId="479" applyFont="true" applyBorder="true"/>
    <xf numFmtId="0" fontId="7" fillId="0" borderId="54" xfId="479" applyFont="true" applyBorder="true" applyAlignment="true">
      <alignment horizontal="left"/>
    </xf>
    <xf numFmtId="0" fontId="7" fillId="52" borderId="49" xfId="479" applyFont="true" applyFill="true" applyBorder="true" applyAlignment="true">
      <alignment horizontal="left"/>
    </xf>
    <xf numFmtId="0" fontId="7" fillId="52" borderId="50" xfId="479" applyFont="true" applyFill="true" applyBorder="true"/>
    <xf numFmtId="0" fontId="7" fillId="52" borderId="50" xfId="479" applyFont="true" applyFill="true" applyBorder="true" applyAlignment="true">
      <alignment horizontal="left"/>
    </xf>
    <xf numFmtId="0" fontId="7" fillId="6" borderId="9" xfId="479" applyFont="true" applyFill="true" applyBorder="true" applyAlignment="true">
      <alignment horizontal="left"/>
    </xf>
    <xf numFmtId="0" fontId="7" fillId="6" borderId="10" xfId="479" applyFont="true" applyFill="true" applyBorder="true"/>
    <xf numFmtId="0" fontId="7" fillId="6" borderId="10" xfId="479" applyFont="true" applyFill="true" applyBorder="true" applyAlignment="true">
      <alignment horizontal="left"/>
    </xf>
    <xf numFmtId="0" fontId="7" fillId="6" borderId="45" xfId="479" applyFont="true" applyFill="true" applyBorder="true"/>
    <xf numFmtId="0" fontId="7" fillId="6" borderId="53" xfId="479" applyFont="true" applyFill="true" applyBorder="true" applyAlignment="true">
      <alignment horizontal="left"/>
    </xf>
    <xf numFmtId="0" fontId="7" fillId="6" borderId="54" xfId="479" applyFont="true" applyFill="true" applyBorder="true"/>
    <xf numFmtId="0" fontId="7" fillId="6" borderId="54" xfId="479" applyFont="true" applyFill="true" applyBorder="true" applyAlignment="true">
      <alignment horizontal="left"/>
    </xf>
    <xf numFmtId="0" fontId="7" fillId="8" borderId="8" xfId="479" applyFont="true" applyFill="true" applyBorder="true"/>
    <xf numFmtId="0" fontId="7" fillId="6" borderId="8" xfId="479" quotePrefix="true" applyFont="true" applyFill="true" applyBorder="true" applyAlignment="true">
      <alignment horizontal="left"/>
    </xf>
    <xf numFmtId="49" fontId="7" fillId="6" borderId="0" xfId="479" applyNumberFormat="true" applyFont="true" applyFill="true"/>
    <xf numFmtId="49" fontId="7" fillId="0" borderId="0" xfId="479" applyNumberFormat="true" applyFont="true"/>
  </cellXfs>
  <cellStyles count="586">
    <cellStyle name="20% - Accent1" xfId="25" builtinId="30" customBuiltin="true"/>
    <cellStyle name="20% - Accent1 2" xfId="110"/>
    <cellStyle name="20% - Accent1 2 2" xfId="324"/>
    <cellStyle name="20% - Accent1 3" xfId="124"/>
    <cellStyle name="20% - Accent1 3 2" xfId="344"/>
    <cellStyle name="20% - Accent1 4" xfId="155"/>
    <cellStyle name="20% - Accent1 4 2" xfId="363"/>
    <cellStyle name="20% - Accent1 5" xfId="175"/>
    <cellStyle name="20% - Accent1 5 2" xfId="382"/>
    <cellStyle name="20% - Accent1 6" xfId="284"/>
    <cellStyle name="20% - Accent1 6 2" xfId="441"/>
    <cellStyle name="20% - Accent1 7" xfId="302"/>
    <cellStyle name="20% - Accent2" xfId="29" builtinId="34" customBuiltin="true"/>
    <cellStyle name="20% - Accent2 2" xfId="112"/>
    <cellStyle name="20% - Accent2 2 2" xfId="327"/>
    <cellStyle name="20% - Accent2 3" xfId="127"/>
    <cellStyle name="20% - Accent2 3 2" xfId="347"/>
    <cellStyle name="20% - Accent2 4" xfId="158"/>
    <cellStyle name="20% - Accent2 4 2" xfId="366"/>
    <cellStyle name="20% - Accent2 5" xfId="178"/>
    <cellStyle name="20% - Accent2 5 2" xfId="385"/>
    <cellStyle name="20% - Accent2 6" xfId="287"/>
    <cellStyle name="20% - Accent2 6 2" xfId="444"/>
    <cellStyle name="20% - Accent2 7" xfId="305"/>
    <cellStyle name="20% - Accent3" xfId="33" builtinId="38" customBuiltin="true"/>
    <cellStyle name="20% - Accent3 2" xfId="114"/>
    <cellStyle name="20% - Accent3 2 2" xfId="330"/>
    <cellStyle name="20% - Accent3 3" xfId="130"/>
    <cellStyle name="20% - Accent3 3 2" xfId="350"/>
    <cellStyle name="20% - Accent3 4" xfId="161"/>
    <cellStyle name="20% - Accent3 4 2" xfId="369"/>
    <cellStyle name="20% - Accent3 5" xfId="181"/>
    <cellStyle name="20% - Accent3 5 2" xfId="388"/>
    <cellStyle name="20% - Accent3 6" xfId="290"/>
    <cellStyle name="20% - Accent3 6 2" xfId="447"/>
    <cellStyle name="20% - Accent3 7" xfId="308"/>
    <cellStyle name="20% - Accent4" xfId="37" builtinId="42" customBuiltin="true"/>
    <cellStyle name="20% - Accent4 2" xfId="116"/>
    <cellStyle name="20% - Accent4 2 2" xfId="333"/>
    <cellStyle name="20% - Accent4 3" xfId="133"/>
    <cellStyle name="20% - Accent4 3 2" xfId="353"/>
    <cellStyle name="20% - Accent4 4" xfId="164"/>
    <cellStyle name="20% - Accent4 4 2" xfId="372"/>
    <cellStyle name="20% - Accent4 5" xfId="184"/>
    <cellStyle name="20% - Accent4 5 2" xfId="391"/>
    <cellStyle name="20% - Accent4 6" xfId="293"/>
    <cellStyle name="20% - Accent4 6 2" xfId="450"/>
    <cellStyle name="20% - Accent4 7" xfId="311"/>
    <cellStyle name="20% - Accent5" xfId="41" builtinId="46" customBuiltin="true"/>
    <cellStyle name="20% - Accent5 2" xfId="118"/>
    <cellStyle name="20% - Accent5 2 2" xfId="336"/>
    <cellStyle name="20% - Accent5 3" xfId="136"/>
    <cellStyle name="20% - Accent5 3 2" xfId="356"/>
    <cellStyle name="20% - Accent5 4" xfId="167"/>
    <cellStyle name="20% - Accent5 4 2" xfId="375"/>
    <cellStyle name="20% - Accent5 5" xfId="187"/>
    <cellStyle name="20% - Accent5 5 2" xfId="394"/>
    <cellStyle name="20% - Accent5 6" xfId="296"/>
    <cellStyle name="20% - Accent5 6 2" xfId="453"/>
    <cellStyle name="20% - Accent5 7" xfId="314"/>
    <cellStyle name="20% - Accent6" xfId="45" builtinId="50" customBuiltin="true"/>
    <cellStyle name="20% - Accent6 2" xfId="120"/>
    <cellStyle name="20% - Accent6 2 2" xfId="339"/>
    <cellStyle name="20% - Accent6 3" xfId="139"/>
    <cellStyle name="20% - Accent6 3 2" xfId="359"/>
    <cellStyle name="20% - Accent6 4" xfId="170"/>
    <cellStyle name="20% - Accent6 4 2" xfId="378"/>
    <cellStyle name="20% - Accent6 5" xfId="190"/>
    <cellStyle name="20% - Accent6 5 2" xfId="397"/>
    <cellStyle name="20% - Accent6 6" xfId="299"/>
    <cellStyle name="20% - Accent6 6 2" xfId="456"/>
    <cellStyle name="20% - Accent6 7" xfId="317"/>
    <cellStyle name="40% - Accent1" xfId="26" builtinId="31" customBuiltin="true"/>
    <cellStyle name="40% - Accent1 2" xfId="111"/>
    <cellStyle name="40% - Accent1 2 2" xfId="325"/>
    <cellStyle name="40% - Accent1 3" xfId="125"/>
    <cellStyle name="40% - Accent1 3 2" xfId="345"/>
    <cellStyle name="40% - Accent1 4" xfId="156"/>
    <cellStyle name="40% - Accent1 4 2" xfId="364"/>
    <cellStyle name="40% - Accent1 5" xfId="176"/>
    <cellStyle name="40% - Accent1 5 2" xfId="383"/>
    <cellStyle name="40% - Accent1 6" xfId="285"/>
    <cellStyle name="40% - Accent1 6 2" xfId="442"/>
    <cellStyle name="40% - Accent1 7" xfId="303"/>
    <cellStyle name="40% - Accent2" xfId="30" builtinId="35" customBuiltin="true"/>
    <cellStyle name="40% - Accent2 2" xfId="113"/>
    <cellStyle name="40% - Accent2 2 2" xfId="328"/>
    <cellStyle name="40% - Accent2 3" xfId="128"/>
    <cellStyle name="40% - Accent2 3 2" xfId="348"/>
    <cellStyle name="40% - Accent2 4" xfId="159"/>
    <cellStyle name="40% - Accent2 4 2" xfId="367"/>
    <cellStyle name="40% - Accent2 5" xfId="179"/>
    <cellStyle name="40% - Accent2 5 2" xfId="386"/>
    <cellStyle name="40% - Accent2 6" xfId="288"/>
    <cellStyle name="40% - Accent2 6 2" xfId="445"/>
    <cellStyle name="40% - Accent2 7" xfId="306"/>
    <cellStyle name="40% - Accent3" xfId="34" builtinId="39" customBuiltin="true"/>
    <cellStyle name="40% - Accent3 2" xfId="115"/>
    <cellStyle name="40% - Accent3 2 2" xfId="331"/>
    <cellStyle name="40% - Accent3 3" xfId="131"/>
    <cellStyle name="40% - Accent3 3 2" xfId="351"/>
    <cellStyle name="40% - Accent3 4" xfId="162"/>
    <cellStyle name="40% - Accent3 4 2" xfId="370"/>
    <cellStyle name="40% - Accent3 5" xfId="182"/>
    <cellStyle name="40% - Accent3 5 2" xfId="389"/>
    <cellStyle name="40% - Accent3 6" xfId="291"/>
    <cellStyle name="40% - Accent3 6 2" xfId="448"/>
    <cellStyle name="40% - Accent3 7" xfId="309"/>
    <cellStyle name="40% - Accent4" xfId="38" builtinId="43" customBuiltin="true"/>
    <cellStyle name="40% - Accent4 2" xfId="117"/>
    <cellStyle name="40% - Accent4 2 2" xfId="334"/>
    <cellStyle name="40% - Accent4 3" xfId="134"/>
    <cellStyle name="40% - Accent4 3 2" xfId="354"/>
    <cellStyle name="40% - Accent4 4" xfId="165"/>
    <cellStyle name="40% - Accent4 4 2" xfId="373"/>
    <cellStyle name="40% - Accent4 5" xfId="185"/>
    <cellStyle name="40% - Accent4 5 2" xfId="392"/>
    <cellStyle name="40% - Accent4 6" xfId="294"/>
    <cellStyle name="40% - Accent4 6 2" xfId="451"/>
    <cellStyle name="40% - Accent4 7" xfId="312"/>
    <cellStyle name="40% - Accent5" xfId="42" builtinId="47" customBuiltin="true"/>
    <cellStyle name="40% - Accent5 2" xfId="119"/>
    <cellStyle name="40% - Accent5 2 2" xfId="337"/>
    <cellStyle name="40% - Accent5 3" xfId="137"/>
    <cellStyle name="40% - Accent5 3 2" xfId="357"/>
    <cellStyle name="40% - Accent5 4" xfId="168"/>
    <cellStyle name="40% - Accent5 4 2" xfId="376"/>
    <cellStyle name="40% - Accent5 5" xfId="188"/>
    <cellStyle name="40% - Accent5 5 2" xfId="395"/>
    <cellStyle name="40% - Accent5 6" xfId="297"/>
    <cellStyle name="40% - Accent5 6 2" xfId="454"/>
    <cellStyle name="40% - Accent5 7" xfId="315"/>
    <cellStyle name="40% - Accent6" xfId="46" builtinId="51" customBuiltin="true"/>
    <cellStyle name="40% - Accent6 2" xfId="121"/>
    <cellStyle name="40% - Accent6 2 2" xfId="340"/>
    <cellStyle name="40% - Accent6 3" xfId="140"/>
    <cellStyle name="40% - Accent6 3 2" xfId="360"/>
    <cellStyle name="40% - Accent6 4" xfId="171"/>
    <cellStyle name="40% - Accent6 4 2" xfId="379"/>
    <cellStyle name="40% - Accent6 5" xfId="191"/>
    <cellStyle name="40% - Accent6 5 2" xfId="398"/>
    <cellStyle name="40% - Accent6 6" xfId="300"/>
    <cellStyle name="40% - Accent6 6 2" xfId="457"/>
    <cellStyle name="40% - Accent6 7" xfId="318"/>
    <cellStyle name="60% - Accent1" xfId="27" builtinId="32" customBuiltin="true"/>
    <cellStyle name="60% - Accent1 2" xfId="53"/>
    <cellStyle name="60% - Accent1 2 2" xfId="326"/>
    <cellStyle name="60% - Accent1 3" xfId="126"/>
    <cellStyle name="60% - Accent1 3 2" xfId="346"/>
    <cellStyle name="60% - Accent1 4" xfId="157"/>
    <cellStyle name="60% - Accent1 4 2" xfId="365"/>
    <cellStyle name="60% - Accent1 5" xfId="177"/>
    <cellStyle name="60% - Accent1 5 2" xfId="384"/>
    <cellStyle name="60% - Accent1 6" xfId="286"/>
    <cellStyle name="60% - Accent1 6 2" xfId="443"/>
    <cellStyle name="60% - Accent1 7" xfId="304"/>
    <cellStyle name="60% - Accent2" xfId="31" builtinId="36" customBuiltin="true"/>
    <cellStyle name="60% - Accent2 2" xfId="54"/>
    <cellStyle name="60% - Accent2 2 2" xfId="329"/>
    <cellStyle name="60% - Accent2 3" xfId="129"/>
    <cellStyle name="60% - Accent2 3 2" xfId="349"/>
    <cellStyle name="60% - Accent2 4" xfId="160"/>
    <cellStyle name="60% - Accent2 4 2" xfId="368"/>
    <cellStyle name="60% - Accent2 5" xfId="180"/>
    <cellStyle name="60% - Accent2 5 2" xfId="387"/>
    <cellStyle name="60% - Accent2 6" xfId="289"/>
    <cellStyle name="60% - Accent2 6 2" xfId="446"/>
    <cellStyle name="60% - Accent2 7" xfId="307"/>
    <cellStyle name="60% - Accent3" xfId="35" builtinId="40" customBuiltin="true"/>
    <cellStyle name="60% - Accent3 2" xfId="55"/>
    <cellStyle name="60% - Accent3 2 2" xfId="332"/>
    <cellStyle name="60% - Accent3 3" xfId="132"/>
    <cellStyle name="60% - Accent3 3 2" xfId="352"/>
    <cellStyle name="60% - Accent3 4" xfId="163"/>
    <cellStyle name="60% - Accent3 4 2" xfId="371"/>
    <cellStyle name="60% - Accent3 5" xfId="183"/>
    <cellStyle name="60% - Accent3 5 2" xfId="390"/>
    <cellStyle name="60% - Accent3 6" xfId="292"/>
    <cellStyle name="60% - Accent3 6 2" xfId="449"/>
    <cellStyle name="60% - Accent3 7" xfId="310"/>
    <cellStyle name="60% - Accent4" xfId="39" builtinId="44" customBuiltin="true"/>
    <cellStyle name="60% - Accent4 2" xfId="56"/>
    <cellStyle name="60% - Accent4 2 2" xfId="335"/>
    <cellStyle name="60% - Accent4 3" xfId="135"/>
    <cellStyle name="60% - Accent4 3 2" xfId="355"/>
    <cellStyle name="60% - Accent4 4" xfId="166"/>
    <cellStyle name="60% - Accent4 4 2" xfId="374"/>
    <cellStyle name="60% - Accent4 5" xfId="186"/>
    <cellStyle name="60% - Accent4 5 2" xfId="393"/>
    <cellStyle name="60% - Accent4 6" xfId="295"/>
    <cellStyle name="60% - Accent4 6 2" xfId="452"/>
    <cellStyle name="60% - Accent4 7" xfId="313"/>
    <cellStyle name="60% - Accent5" xfId="43" builtinId="48" customBuiltin="true"/>
    <cellStyle name="60% - Accent5 2" xfId="57"/>
    <cellStyle name="60% - Accent5 2 2" xfId="338"/>
    <cellStyle name="60% - Accent5 3" xfId="138"/>
    <cellStyle name="60% - Accent5 3 2" xfId="358"/>
    <cellStyle name="60% - Accent5 4" xfId="169"/>
    <cellStyle name="60% - Accent5 4 2" xfId="377"/>
    <cellStyle name="60% - Accent5 5" xfId="189"/>
    <cellStyle name="60% - Accent5 5 2" xfId="396"/>
    <cellStyle name="60% - Accent5 6" xfId="298"/>
    <cellStyle name="60% - Accent5 6 2" xfId="455"/>
    <cellStyle name="60% - Accent5 7" xfId="316"/>
    <cellStyle name="60% - Accent6" xfId="47" builtinId="52" customBuiltin="true"/>
    <cellStyle name="60% - Accent6 2" xfId="58"/>
    <cellStyle name="60% - Accent6 2 2" xfId="341"/>
    <cellStyle name="60% - Accent6 3" xfId="141"/>
    <cellStyle name="60% - Accent6 3 2" xfId="361"/>
    <cellStyle name="60% - Accent6 4" xfId="172"/>
    <cellStyle name="60% - Accent6 4 2" xfId="380"/>
    <cellStyle name="60% - Accent6 5" xfId="192"/>
    <cellStyle name="60% - Accent6 5 2" xfId="399"/>
    <cellStyle name="60% - Accent6 6" xfId="301"/>
    <cellStyle name="60% - Accent6 6 2" xfId="458"/>
    <cellStyle name="60% - Accent6 7" xfId="319"/>
    <cellStyle name="Accent1" xfId="24" builtinId="29" customBuiltin="true"/>
    <cellStyle name="Accent2" xfId="28" builtinId="33" customBuiltin="true"/>
    <cellStyle name="Accent3" xfId="32" builtinId="37" customBuiltin="true"/>
    <cellStyle name="Accent4" xfId="36" builtinId="41" customBuiltin="true"/>
    <cellStyle name="Accent5" xfId="40" builtinId="45" customBuiltin="true"/>
    <cellStyle name="Accent6" xfId="44" builtinId="49" customBuiltin="true"/>
    <cellStyle name="Bad" xfId="13" builtinId="27" customBuiltin="true"/>
    <cellStyle name="Calculation" xfId="17" builtinId="22" customBuiltin="true"/>
    <cellStyle name="Check Cell" xfId="19" builtinId="23" customBuiltin="true"/>
    <cellStyle name="Comma" xfId="7" builtinId="3"/>
    <cellStyle name="Comma 2" xfId="1"/>
    <cellStyle name="Comma 2 2" xfId="3"/>
    <cellStyle name="Comma 2 2 2" xfId="148"/>
    <cellStyle name="Comma 2 3" xfId="69"/>
    <cellStyle name="Comma 2_COSTS" xfId="2"/>
    <cellStyle name="Comma 3" xfId="6"/>
    <cellStyle name="Comma 3 2" xfId="89"/>
    <cellStyle name="Comma 4" xfId="578"/>
    <cellStyle name="Currency 2" xfId="67"/>
    <cellStyle name="Currency 3" xfId="4"/>
    <cellStyle name="Explanatory Text" xfId="22" builtinId="53" customBuiltin="true"/>
    <cellStyle name="Good" xfId="12" builtinId="26" customBuiltin="true"/>
    <cellStyle name="Heading 1" xfId="8" builtinId="16" customBuiltin="true"/>
    <cellStyle name="Heading 2" xfId="9" builtinId="17" customBuiltin="true"/>
    <cellStyle name="Heading 3" xfId="10" builtinId="18" customBuiltin="true"/>
    <cellStyle name="Heading 4" xfId="11" builtinId="19" customBuiltin="true"/>
    <cellStyle name="Hyperlink 2" xfId="50"/>
    <cellStyle name="Hyperlink 2 2" xfId="205"/>
    <cellStyle name="Input" xfId="15" builtinId="20" customBuiltin="true"/>
    <cellStyle name="Linked Cell" xfId="18" builtinId="24" customBuiltin="true"/>
    <cellStyle name="Neutral" xfId="14" builtinId="28" customBuiltin="true"/>
    <cellStyle name="Neutral 2" xfId="52"/>
    <cellStyle name="Normal" xfId="0" builtinId="0"/>
    <cellStyle name="Normal 10" xfId="79"/>
    <cellStyle name="Normal 10 2" xfId="88"/>
    <cellStyle name="Normal 10 2 2" xfId="204"/>
    <cellStyle name="Normal 10 3" xfId="203"/>
    <cellStyle name="Normal 10 4" xfId="481"/>
    <cellStyle name="Normal 100" xfId="483"/>
    <cellStyle name="Normal 100 2" xfId="491"/>
    <cellStyle name="Normal 100 2 2" xfId="499"/>
    <cellStyle name="Normal 100 3" xfId="485"/>
    <cellStyle name="Normal 101" xfId="492"/>
    <cellStyle name="Normal 101 2" xfId="500"/>
    <cellStyle name="Normal 102" xfId="494"/>
    <cellStyle name="Normal 102 2" xfId="501"/>
    <cellStyle name="Normal 103" xfId="502"/>
    <cellStyle name="Normal 104" xfId="493"/>
    <cellStyle name="Normal 104 2" xfId="503"/>
    <cellStyle name="Normal 105" xfId="504"/>
    <cellStyle name="Normal 106" xfId="505"/>
    <cellStyle name="Normal 107" xfId="506"/>
    <cellStyle name="Normal 108" xfId="507"/>
    <cellStyle name="Normal 109" xfId="508"/>
    <cellStyle name="Normal 11" xfId="70"/>
    <cellStyle name="Normal 11 2" xfId="80"/>
    <cellStyle name="Normal 11 2 2" xfId="92"/>
    <cellStyle name="Normal 11 3" xfId="84"/>
    <cellStyle name="Normal 110" xfId="509"/>
    <cellStyle name="Normal 111" xfId="510"/>
    <cellStyle name="Normal 112" xfId="511"/>
    <cellStyle name="Normal 113" xfId="512"/>
    <cellStyle name="Normal 114" xfId="513"/>
    <cellStyle name="Normal 115" xfId="514"/>
    <cellStyle name="Normal 116" xfId="515"/>
    <cellStyle name="Normal 117" xfId="516"/>
    <cellStyle name="Normal 118" xfId="517"/>
    <cellStyle name="Normal 119" xfId="518"/>
    <cellStyle name="Normal 12" xfId="81"/>
    <cellStyle name="Normal 12 2" xfId="82"/>
    <cellStyle name="Normal 12 2 2" xfId="93"/>
    <cellStyle name="Normal 12 3" xfId="85"/>
    <cellStyle name="Normal 12 3 2" xfId="195"/>
    <cellStyle name="Normal 12 4" xfId="196"/>
    <cellStyle name="Normal 120" xfId="519"/>
    <cellStyle name="Normal 121" xfId="520"/>
    <cellStyle name="Normal 122" xfId="521"/>
    <cellStyle name="Normal 123" xfId="522"/>
    <cellStyle name="Normal 124" xfId="523"/>
    <cellStyle name="Normal 125" xfId="524"/>
    <cellStyle name="Normal 126" xfId="525"/>
    <cellStyle name="Normal 127" xfId="526"/>
    <cellStyle name="Normal 128" xfId="527"/>
    <cellStyle name="Normal 129" xfId="528"/>
    <cellStyle name="Normal 13" xfId="83"/>
    <cellStyle name="Normal 13 2" xfId="95"/>
    <cellStyle name="Normal 13 3" xfId="91"/>
    <cellStyle name="Normal 130" xfId="529"/>
    <cellStyle name="Normal 131" xfId="530"/>
    <cellStyle name="Normal 132" xfId="531"/>
    <cellStyle name="Normal 133" xfId="532"/>
    <cellStyle name="Normal 134" xfId="533"/>
    <cellStyle name="Normal 135" xfId="534"/>
    <cellStyle name="Normal 136" xfId="535"/>
    <cellStyle name="Normal 137" xfId="536"/>
    <cellStyle name="Normal 138" xfId="537"/>
    <cellStyle name="Normal 139" xfId="538"/>
    <cellStyle name="Normal 14" xfId="87"/>
    <cellStyle name="Normal 14 2" xfId="96"/>
    <cellStyle name="Normal 140" xfId="539"/>
    <cellStyle name="Normal 141" xfId="540"/>
    <cellStyle name="Normal 142" xfId="541"/>
    <cellStyle name="Normal 143" xfId="542"/>
    <cellStyle name="Normal 144" xfId="543"/>
    <cellStyle name="Normal 145" xfId="544"/>
    <cellStyle name="Normal 146" xfId="545"/>
    <cellStyle name="Normal 147" xfId="546"/>
    <cellStyle name="Normal 148" xfId="547"/>
    <cellStyle name="Normal 149" xfId="548"/>
    <cellStyle name="Normal 15" xfId="97"/>
    <cellStyle name="Normal 15 2" xfId="99"/>
    <cellStyle name="Normal 150" xfId="549"/>
    <cellStyle name="Normal 151" xfId="550"/>
    <cellStyle name="Normal 152" xfId="551"/>
    <cellStyle name="Normal 153" xfId="552"/>
    <cellStyle name="Normal 154" xfId="553"/>
    <cellStyle name="Normal 155" xfId="554"/>
    <cellStyle name="Normal 156" xfId="555"/>
    <cellStyle name="Normal 157" xfId="556"/>
    <cellStyle name="Normal 158" xfId="557"/>
    <cellStyle name="Normal 159" xfId="558"/>
    <cellStyle name="Normal 16" xfId="94"/>
    <cellStyle name="Normal 16 2" xfId="100"/>
    <cellStyle name="Normal 16 3" xfId="197"/>
    <cellStyle name="Normal 160" xfId="559"/>
    <cellStyle name="Normal 161" xfId="560"/>
    <cellStyle name="Normal 162" xfId="561"/>
    <cellStyle name="Normal 163" xfId="562"/>
    <cellStyle name="Normal 164" xfId="563"/>
    <cellStyle name="Normal 165" xfId="564"/>
    <cellStyle name="Normal 166" xfId="565"/>
    <cellStyle name="Normal 166 2" xfId="575"/>
    <cellStyle name="Normal 167" xfId="570"/>
    <cellStyle name="Normal 168" xfId="574"/>
    <cellStyle name="Normal 169" xfId="569"/>
    <cellStyle name="Normal 17" xfId="101"/>
    <cellStyle name="Normal 17 2" xfId="198"/>
    <cellStyle name="Normal 170" xfId="573"/>
    <cellStyle name="Normal 171" xfId="568"/>
    <cellStyle name="Normal 172" xfId="572"/>
    <cellStyle name="Normal 173" xfId="567"/>
    <cellStyle name="Normal 174" xfId="566"/>
    <cellStyle name="Normal 175" xfId="571"/>
    <cellStyle name="Normal 176" xfId="576"/>
    <cellStyle name="Normal 177" xfId="581"/>
    <cellStyle name="Normal 178" xfId="580"/>
    <cellStyle name="Normal 179" xfId="582"/>
    <cellStyle name="Normal 18" xfId="86"/>
    <cellStyle name="Normal 18 2" xfId="104"/>
    <cellStyle name="Normal 18 3" xfId="102"/>
    <cellStyle name="Normal 19" xfId="98"/>
    <cellStyle name="Normal 19 2" xfId="105"/>
    <cellStyle name="Normal 19 3" xfId="143"/>
    <cellStyle name="Normal 19 4" xfId="145"/>
    <cellStyle name="Normal 19 5" xfId="147"/>
    <cellStyle name="Normal 19 5 2" xfId="150"/>
    <cellStyle name="Normal 19 6" xfId="151"/>
    <cellStyle name="Normal 2" xfId="49"/>
    <cellStyle name="Normal 2 2" xfId="60"/>
    <cellStyle name="Normal 2 2 2" xfId="71"/>
    <cellStyle name="Normal 2 2 3" xfId="479"/>
    <cellStyle name="Normal 2 3" xfId="62"/>
    <cellStyle name="Normal 2 4" xfId="474"/>
    <cellStyle name="Normal 2 5" xfId="583"/>
    <cellStyle name="Normal 20" xfId="106"/>
    <cellStyle name="Normal 20 2" xfId="320"/>
    <cellStyle name="Normal 21" xfId="108"/>
    <cellStyle name="Normal 21 2" xfId="322"/>
    <cellStyle name="Normal 22" xfId="122"/>
    <cellStyle name="Normal 22 2" xfId="342"/>
    <cellStyle name="Normal 23" xfId="103"/>
    <cellStyle name="Normal 23 2" xfId="152"/>
    <cellStyle name="Normal 23 3" xfId="206"/>
    <cellStyle name="Normal 24" xfId="142"/>
    <cellStyle name="Normal 24 2" xfId="153"/>
    <cellStyle name="Normal 24 2 2" xfId="209"/>
    <cellStyle name="Normal 25" xfId="144"/>
    <cellStyle name="Normal 25 2" xfId="173"/>
    <cellStyle name="Normal 25 2 2" xfId="210"/>
    <cellStyle name="Normal 26" xfId="146"/>
    <cellStyle name="Normal 26 2" xfId="149"/>
    <cellStyle name="Normal 26 2 2" xfId="400"/>
    <cellStyle name="Normal 26 3" xfId="207"/>
    <cellStyle name="Normal 27" xfId="193"/>
    <cellStyle name="Normal 27 2" xfId="401"/>
    <cellStyle name="Normal 28" xfId="194"/>
    <cellStyle name="Normal 28 2" xfId="211"/>
    <cellStyle name="Normal 29" xfId="212"/>
    <cellStyle name="Normal 29 2" xfId="402"/>
    <cellStyle name="Normal 3" xfId="59"/>
    <cellStyle name="Normal 3 2" xfId="73"/>
    <cellStyle name="Normal 3 3" xfId="72"/>
    <cellStyle name="Normal 3 4" xfId="90"/>
    <cellStyle name="Normal 3 5" xfId="475"/>
    <cellStyle name="Normal 3 6" xfId="484"/>
    <cellStyle name="Normal 30" xfId="213"/>
    <cellStyle name="Normal 30 2" xfId="403"/>
    <cellStyle name="Normal 31" xfId="214"/>
    <cellStyle name="Normal 31 2" xfId="404"/>
    <cellStyle name="Normal 32" xfId="215"/>
    <cellStyle name="Normal 32 2" xfId="405"/>
    <cellStyle name="Normal 33" xfId="216"/>
    <cellStyle name="Normal 33 2" xfId="406"/>
    <cellStyle name="Normal 34" xfId="217"/>
    <cellStyle name="Normal 34 2" xfId="407"/>
    <cellStyle name="Normal 35" xfId="218"/>
    <cellStyle name="Normal 35 2" xfId="408"/>
    <cellStyle name="Normal 36" xfId="219"/>
    <cellStyle name="Normal 36 2" xfId="409"/>
    <cellStyle name="Normal 37" xfId="220"/>
    <cellStyle name="Normal 37 2" xfId="410"/>
    <cellStyle name="Normal 38" xfId="221"/>
    <cellStyle name="Normal 38 2" xfId="411"/>
    <cellStyle name="Normal 39" xfId="222"/>
    <cellStyle name="Normal 39 2" xfId="412"/>
    <cellStyle name="Normal 4" xfId="61"/>
    <cellStyle name="Normal 4 2" xfId="74"/>
    <cellStyle name="Normal 4 2 2" xfId="486"/>
    <cellStyle name="Normal 4 3" xfId="476"/>
    <cellStyle name="Normal 40" xfId="223"/>
    <cellStyle name="Normal 40 2" xfId="413"/>
    <cellStyle name="Normal 41" xfId="224"/>
    <cellStyle name="Normal 41 2" xfId="414"/>
    <cellStyle name="Normal 42" xfId="225"/>
    <cellStyle name="Normal 42 2" xfId="415"/>
    <cellStyle name="Normal 43" xfId="226"/>
    <cellStyle name="Normal 43 2" xfId="416"/>
    <cellStyle name="Normal 44" xfId="227"/>
    <cellStyle name="Normal 44 2" xfId="417"/>
    <cellStyle name="Normal 45" xfId="229"/>
    <cellStyle name="Normal 45 2" xfId="418"/>
    <cellStyle name="Normal 46" xfId="230"/>
    <cellStyle name="Normal 46 2" xfId="419"/>
    <cellStyle name="Normal 47" xfId="231"/>
    <cellStyle name="Normal 47 2" xfId="420"/>
    <cellStyle name="Normal 48" xfId="232"/>
    <cellStyle name="Normal 48 2" xfId="421"/>
    <cellStyle name="Normal 49" xfId="233"/>
    <cellStyle name="Normal 49 2" xfId="422"/>
    <cellStyle name="Normal 5" xfId="63"/>
    <cellStyle name="Normal 5 2" xfId="199"/>
    <cellStyle name="Normal 5 2 2" xfId="585"/>
    <cellStyle name="Normal 5 2 3" xfId="584"/>
    <cellStyle name="Normal 5 3" xfId="75"/>
    <cellStyle name="Normal 5 3 2" xfId="487"/>
    <cellStyle name="Normal 50" xfId="234"/>
    <cellStyle name="Normal 50 2" xfId="423"/>
    <cellStyle name="Normal 51" xfId="235"/>
    <cellStyle name="Normal 51 2" xfId="424"/>
    <cellStyle name="Normal 52" xfId="236"/>
    <cellStyle name="Normal 52 2" xfId="425"/>
    <cellStyle name="Normal 53" xfId="237"/>
    <cellStyle name="Normal 53 2" xfId="426"/>
    <cellStyle name="Normal 54" xfId="238"/>
    <cellStyle name="Normal 54 2" xfId="427"/>
    <cellStyle name="Normal 55" xfId="239"/>
    <cellStyle name="Normal 55 2" xfId="428"/>
    <cellStyle name="Normal 56" xfId="240"/>
    <cellStyle name="Normal 56 2" xfId="429"/>
    <cellStyle name="Normal 57" xfId="241"/>
    <cellStyle name="Normal 57 2" xfId="430"/>
    <cellStyle name="Normal 58" xfId="242"/>
    <cellStyle name="Normal 58 2" xfId="431"/>
    <cellStyle name="Normal 59" xfId="243"/>
    <cellStyle name="Normal 59 2" xfId="432"/>
    <cellStyle name="Normal 6" xfId="64"/>
    <cellStyle name="Normal 6 2" xfId="76"/>
    <cellStyle name="Normal 6 2 2" xfId="488"/>
    <cellStyle name="Normal 60" xfId="244"/>
    <cellStyle name="Normal 60 2" xfId="433"/>
    <cellStyle name="Normal 61" xfId="245"/>
    <cellStyle name="Normal 61 2" xfId="434"/>
    <cellStyle name="Normal 62" xfId="246"/>
    <cellStyle name="Normal 62 2" xfId="435"/>
    <cellStyle name="Normal 63" xfId="247"/>
    <cellStyle name="Normal 63 2" xfId="436"/>
    <cellStyle name="Normal 64" xfId="248"/>
    <cellStyle name="Normal 64 2" xfId="437"/>
    <cellStyle name="Normal 65" xfId="249"/>
    <cellStyle name="Normal 65 2" xfId="438"/>
    <cellStyle name="Normal 66" xfId="250"/>
    <cellStyle name="Normal 66 2" xfId="439"/>
    <cellStyle name="Normal 66 3" xfId="282"/>
    <cellStyle name="Normal 67" xfId="251"/>
    <cellStyle name="Normal 67 2" xfId="459"/>
    <cellStyle name="Normal 68" xfId="252"/>
    <cellStyle name="Normal 68 2" xfId="460"/>
    <cellStyle name="Normal 69" xfId="253"/>
    <cellStyle name="Normal 69 2" xfId="461"/>
    <cellStyle name="Normal 7" xfId="65"/>
    <cellStyle name="Normal 7 2" xfId="200"/>
    <cellStyle name="Normal 7 3" xfId="477"/>
    <cellStyle name="Normal 70" xfId="254"/>
    <cellStyle name="Normal 70 2" xfId="462"/>
    <cellStyle name="Normal 71" xfId="255"/>
    <cellStyle name="Normal 71 2" xfId="463"/>
    <cellStyle name="Normal 72" xfId="256"/>
    <cellStyle name="Normal 72 2" xfId="464"/>
    <cellStyle name="Normal 73" xfId="257"/>
    <cellStyle name="Normal 73 2" xfId="465"/>
    <cellStyle name="Normal 74" xfId="258"/>
    <cellStyle name="Normal 74 2" xfId="466"/>
    <cellStyle name="Normal 75" xfId="259"/>
    <cellStyle name="Normal 75 2" xfId="467"/>
    <cellStyle name="Normal 76" xfId="260"/>
    <cellStyle name="Normal 76 2" xfId="468"/>
    <cellStyle name="Normal 77" xfId="261"/>
    <cellStyle name="Normal 78" xfId="262"/>
    <cellStyle name="Normal 79" xfId="263"/>
    <cellStyle name="Normal 79 2" xfId="471"/>
    <cellStyle name="Normal 8" xfId="66"/>
    <cellStyle name="Normal 8 2" xfId="201"/>
    <cellStyle name="Normal 8 3" xfId="77"/>
    <cellStyle name="Normal 8 3 2" xfId="489"/>
    <cellStyle name="Normal 8 4" xfId="480"/>
    <cellStyle name="Normal 80" xfId="264"/>
    <cellStyle name="Normal 81" xfId="265"/>
    <cellStyle name="Normal 81 2" xfId="470"/>
    <cellStyle name="Normal 82" xfId="266"/>
    <cellStyle name="Normal 82 2" xfId="469"/>
    <cellStyle name="Normal 83" xfId="267"/>
    <cellStyle name="Normal 84" xfId="268"/>
    <cellStyle name="Normal 85" xfId="269"/>
    <cellStyle name="Normal 86" xfId="270"/>
    <cellStyle name="Normal 87" xfId="271"/>
    <cellStyle name="Normal 87 2" xfId="472"/>
    <cellStyle name="Normal 88" xfId="272"/>
    <cellStyle name="Normal 89" xfId="273"/>
    <cellStyle name="Normal 89 2" xfId="577"/>
    <cellStyle name="Normal 9" xfId="68"/>
    <cellStyle name="Normal 9 2" xfId="202"/>
    <cellStyle name="Normal 9 2 2" xfId="478"/>
    <cellStyle name="Normal 9 3" xfId="78"/>
    <cellStyle name="Normal 9 3 2" xfId="490"/>
    <cellStyle name="Normal 90" xfId="274"/>
    <cellStyle name="Normal 90 2" xfId="579"/>
    <cellStyle name="Normal 91" xfId="275"/>
    <cellStyle name="Normal 92" xfId="276"/>
    <cellStyle name="Normal 93" xfId="277"/>
    <cellStyle name="Normal 94" xfId="278"/>
    <cellStyle name="Normal 95" xfId="279"/>
    <cellStyle name="Normal 96" xfId="280"/>
    <cellStyle name="Normal 96 2" xfId="495"/>
    <cellStyle name="Normal 97" xfId="208"/>
    <cellStyle name="Normal 97 2" xfId="496"/>
    <cellStyle name="Normal 98" xfId="281"/>
    <cellStyle name="Normal 98 2" xfId="497"/>
    <cellStyle name="Normal 99" xfId="473"/>
    <cellStyle name="Normal 99 2" xfId="498"/>
    <cellStyle name="Note" xfId="21" builtinId="10" customBuiltin="true"/>
    <cellStyle name="Note 2" xfId="107"/>
    <cellStyle name="Note 2 2" xfId="321"/>
    <cellStyle name="Note 3" xfId="109"/>
    <cellStyle name="Note 3 2" xfId="323"/>
    <cellStyle name="Note 4" xfId="123"/>
    <cellStyle name="Note 4 2" xfId="343"/>
    <cellStyle name="Note 5" xfId="154"/>
    <cellStyle name="Note 5 2" xfId="362"/>
    <cellStyle name="Note 6" xfId="174"/>
    <cellStyle name="Note 6 2" xfId="381"/>
    <cellStyle name="Note 7" xfId="283"/>
    <cellStyle name="Note 7 2" xfId="440"/>
    <cellStyle name="Note 8" xfId="482"/>
    <cellStyle name="Output" xfId="16" builtinId="21" customBuiltin="true"/>
    <cellStyle name="Percent 2" xfId="228"/>
    <cellStyle name="Percent 3" xfId="5"/>
    <cellStyle name="Title" xfId="51" builtinId="15" customBuiltin="true"/>
    <cellStyle name="Title 2" xfId="48"/>
    <cellStyle name="Total" xfId="23" builtinId="25" customBuiltin="true"/>
    <cellStyle name="Warning Text" xfId="20" builtinId="11" customBuiltin="true"/>
  </cellStyles>
  <dxfs count="6">
    <dxf>
      <font>
        <condense val="0"/>
        <extend val="0"/>
        <color indexed="10"/>
      </font>
    </dxf>
    <dxf>
      <font>
        <condense val="0"/>
        <extend val="0"/>
        <color indexed="10"/>
      </font>
    </dxf>
    <dxf>
      <font>
        <condense val="0"/>
        <extend val="0"/>
        <color indexed="10"/>
      </font>
    </dxf>
    <dxf>
      <font>
        <condense val="0"/>
        <extend val="0"/>
        <color indexed="10"/>
      </font>
    </dxf>
    <dxf>
      <fill>
        <patternFill>
          <bgColor theme="8" tint="0.7999816888943144"/>
        </patternFill>
      </fill>
    </dxf>
    <dxf>
      <font>
        <strike val="0"/>
        <color auto="true"/>
      </font>
    </dxf>
  </dxfs>
  <tableStyles count="1" defaultPivotStyle="PivotStyleMedium9" defaultTableStyle="TableStyleMedium2">
    <tableStyle name="Table Style 1" pivot="0" count="2">
      <tableStyleElement type="firstRowStripe" dxfId="5"/>
      <tableStyleElement type="secondRowStripe" dxfId="4"/>
    </tableStyle>
  </tableStyles>
  <colors>
    <indexedColors/>
    <mruColors>
      <color rgb="FFCCFFCC"/>
      <color rgb="FF99FFCC"/>
      <color rgb="FF66FF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Relationship Id="rId8" Target="worksheets/sheet8.xml" Type="http://schemas.openxmlformats.org/officeDocument/2006/relationships/worksheet"></Relationship><Relationship Id="rId13" Target="pivotCache/pivotCacheDefinition1.xml" Type="http://schemas.openxmlformats.org/officeDocument/2006/relationships/pivotCacheDefinition"></Relationship><Relationship Id="rId18" Target="model/item.data" Type="http://schemas.openxmlformats.org/officeDocument/2006/relationships/powerPivotData"></Relationship><Relationship Id="rId3" Target="worksheets/sheet3.xml" Type="http://schemas.openxmlformats.org/officeDocument/2006/relationships/worksheet"></Relationship><Relationship Id="rId21" Target="../customXml/item2.xml" Type="http://schemas.openxmlformats.org/officeDocument/2006/relationships/customXml"></Relationship><Relationship Id="rId7" Target="worksheets/sheet7.xml" Type="http://schemas.openxmlformats.org/officeDocument/2006/relationships/worksheet"></Relationship><Relationship Id="rId12" Target="externalLinks/externalLink2.xml" Type="http://schemas.openxmlformats.org/officeDocument/2006/relationships/externalLink"></Relationship><Relationship Id="rId17" Target="/xl/sharedStrings.xml" Type="http://schemas.openxmlformats.org/officeDocument/2006/relationships/sharedStrings"></Relationship><Relationship Id="rId2" Target="worksheets/sheet2.xml" Type="http://schemas.openxmlformats.org/officeDocument/2006/relationships/worksheet"></Relationship><Relationship Id="rId16" Target="styles.xml" Type="http://schemas.openxmlformats.org/officeDocument/2006/relationships/styles"></Relationship><Relationship Id="rId20" Target="../customXml/item1.xml" Type="http://schemas.openxmlformats.org/officeDocument/2006/relationships/customXml"></Relationship><Relationship Id="rId1" Target="worksheets/sheet1.xml" Type="http://schemas.openxmlformats.org/officeDocument/2006/relationships/worksheet"></Relationship><Relationship Id="rId6" Target="worksheets/sheet6.xml" Type="http://schemas.openxmlformats.org/officeDocument/2006/relationships/worksheet"></Relationship><Relationship Id="rId11" Target="externalLinks/externalLink1.xml" Type="http://schemas.openxmlformats.org/officeDocument/2006/relationships/externalLink"></Relationship><Relationship Id="rId24" Target="../customXml/item5.xml" Type="http://schemas.openxmlformats.org/officeDocument/2006/relationships/customXml"></Relationship><Relationship Id="rId5" Target="worksheets/sheet5.xml" Type="http://schemas.openxmlformats.org/officeDocument/2006/relationships/worksheet"></Relationship><Relationship Id="rId15" Target="connections.xml" Type="http://schemas.openxmlformats.org/officeDocument/2006/relationships/connections"></Relationship><Relationship Id="rId23" Target="../customXml/item4.xml" Type="http://schemas.openxmlformats.org/officeDocument/2006/relationships/customXml"></Relationship><Relationship Id="rId10" Target="worksheets/sheet10.xml" Type="http://schemas.openxmlformats.org/officeDocument/2006/relationships/worksheet"></Relationship><Relationship Id="rId19" Target="calcChain.xml" Type="http://schemas.openxmlformats.org/officeDocument/2006/relationships/calcChain"></Relationship><Relationship Id="rId4" Target="worksheets/sheet4.xml" Type="http://schemas.openxmlformats.org/officeDocument/2006/relationships/worksheet"></Relationship><Relationship Id="rId9" Target="worksheets/sheet9.xml" Type="http://schemas.openxmlformats.org/officeDocument/2006/relationships/worksheet"></Relationship><Relationship Id="rId14" Target="theme/theme1.xml" Type="http://schemas.openxmlformats.org/officeDocument/2006/relationships/theme"></Relationship><Relationship Id="rId22" Target="../customXml/item3.xml" Type="http://schemas.openxmlformats.org/officeDocument/2006/relationships/customXml"></Relationship><Relationship Id="rId25" Target="/xl/pivotCache/pivotCacheDefinition2.xml" Type="http://schemas.openxmlformats.org/officeDocument/2006/relationships/pivotCacheDefinition"></Relationship></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xdr:from>
      <xdr:col>0</xdr:col>
      <xdr:colOff>655320</xdr:colOff>
      <xdr:row>0</xdr:row>
      <xdr:rowOff>167640</xdr:rowOff>
    </xdr:from>
    <xdr:to>
      <xdr:col>1</xdr:col>
      <xdr:colOff>609600</xdr:colOff>
      <xdr:row>4</xdr:row>
      <xdr:rowOff>38100</xdr:rowOff>
    </xdr:to>
    <xdr:pic>
      <xdr:nvPicPr>
        <xdr:cNvPr id="32" name="Picture 7">
          <a:extLst>
            <a:ext uri="{FF2B5EF4-FFF2-40B4-BE49-F238E27FC236}">
              <a16:creationId xmlns:a16="http://schemas.microsoft.com/office/drawing/2014/main" id="{7D264E8B-9E24-4D46-AB36-FCB053BEC1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69595" y="167640"/>
          <a:ext cx="611505" cy="6229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round/>
              <a:headEnd/>
              <a:tailEnd/>
            </a14:hiddenLine>
          </a:ext>
        </a:extLst>
      </xdr:spPr>
    </xdr:pic>
    <xdr:clientData/>
  </xdr:twoCellAnchor>
  <xdr:twoCellAnchor>
    <xdr:from>
      <xdr:col>0</xdr:col>
      <xdr:colOff>655320</xdr:colOff>
      <xdr:row>86</xdr:row>
      <xdr:rowOff>167640</xdr:rowOff>
    </xdr:from>
    <xdr:to>
      <xdr:col>1</xdr:col>
      <xdr:colOff>609600</xdr:colOff>
      <xdr:row>90</xdr:row>
      <xdr:rowOff>38100</xdr:rowOff>
    </xdr:to>
    <xdr:pic>
      <xdr:nvPicPr>
        <xdr:cNvPr id="33" name="Picture 7">
          <a:extLst>
            <a:ext uri="{FF2B5EF4-FFF2-40B4-BE49-F238E27FC236}">
              <a16:creationId xmlns:a16="http://schemas.microsoft.com/office/drawing/2014/main" id="{6849B320-79F9-462D-913E-38DFECD1358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69595" y="167640"/>
          <a:ext cx="611505" cy="6229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round/>
              <a:headEnd/>
              <a:tailEnd/>
            </a14:hiddenLine>
          </a:ext>
        </a:extLst>
      </xdr:spPr>
    </xdr:pic>
    <xdr:clientData/>
  </xdr:twoCellAnchor>
  <xdr:twoCellAnchor>
    <xdr:from>
      <xdr:col>0</xdr:col>
      <xdr:colOff>655320</xdr:colOff>
      <xdr:row>173</xdr:row>
      <xdr:rowOff>167640</xdr:rowOff>
    </xdr:from>
    <xdr:to>
      <xdr:col>1</xdr:col>
      <xdr:colOff>609600</xdr:colOff>
      <xdr:row>177</xdr:row>
      <xdr:rowOff>38100</xdr:rowOff>
    </xdr:to>
    <xdr:pic>
      <xdr:nvPicPr>
        <xdr:cNvPr id="4" name="Picture 7">
          <a:extLst>
            <a:ext uri="{FF2B5EF4-FFF2-40B4-BE49-F238E27FC236}">
              <a16:creationId xmlns:a16="http://schemas.microsoft.com/office/drawing/2014/main" id="{D04FB828-2E44-4D46-8D8C-A8855B9A826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69595" y="167640"/>
          <a:ext cx="611505" cy="6229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round/>
              <a:headEnd/>
              <a:tailEnd/>
            </a14:hiddenLine>
          </a:ext>
        </a:extLst>
      </xdr:spPr>
    </xdr:pic>
    <xdr:clientData/>
  </xdr:twoCellAnchor>
  <xdr:twoCellAnchor>
    <xdr:from>
      <xdr:col>0</xdr:col>
      <xdr:colOff>655320</xdr:colOff>
      <xdr:row>260</xdr:row>
      <xdr:rowOff>167640</xdr:rowOff>
    </xdr:from>
    <xdr:to>
      <xdr:col>1</xdr:col>
      <xdr:colOff>609600</xdr:colOff>
      <xdr:row>264</xdr:row>
      <xdr:rowOff>38100</xdr:rowOff>
    </xdr:to>
    <xdr:pic>
      <xdr:nvPicPr>
        <xdr:cNvPr id="5" name="Picture 7">
          <a:extLst>
            <a:ext uri="{FF2B5EF4-FFF2-40B4-BE49-F238E27FC236}">
              <a16:creationId xmlns:a16="http://schemas.microsoft.com/office/drawing/2014/main" id="{A0AAA9E2-F800-4B66-AD14-7A86C3E09A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69595" y="167640"/>
          <a:ext cx="611505" cy="6229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round/>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Y:\CJ\CJ%20MBM%20Invoices\2023\Shamrock\2023-07\2023-07%20ShamRock%20Invoices%20Checklist.xlsx" TargetMode="External"/><Relationship Id="rId1" Type="http://schemas.openxmlformats.org/officeDocument/2006/relationships/externalLinkPath" Target="/CJ/CJ%20MBM%20Invoices/2023/Shamrock/2023-07/2023-07%20ShamRock%20Invoices%20Checklis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J/CJ%20MBM%20Invoices/2022/Master%20files/12-2022/2022-12%20ShamRock%20Invoices%20Check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urrent month"/>
      <sheetName val="Prior month"/>
      <sheetName val="Payment details"/>
      <sheetName val="Tax"/>
      <sheetName val="Payment "/>
      <sheetName val="Tax Check"/>
      <sheetName val="By Store"/>
      <sheetName val="June Tax"/>
      <sheetName val="May Tax"/>
      <sheetName val="June"/>
      <sheetName val="May"/>
      <sheetName val="Item List"/>
      <sheetName val="Item List (2)"/>
      <sheetName val="Cross 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
          <cell r="C1" t="str">
            <v>Row Labels</v>
          </cell>
          <cell r="D1" t="str">
            <v>GL Code</v>
          </cell>
          <cell r="E1" t="str">
            <v>Group</v>
          </cell>
        </row>
        <row r="2">
          <cell r="C2" t="str">
            <v>SERVICE - PAYMENT TERMS</v>
          </cell>
          <cell r="D2">
            <v>50007</v>
          </cell>
          <cell r="E2">
            <v>100</v>
          </cell>
        </row>
        <row r="3">
          <cell r="C3" t="str">
            <v>APPTZR ONION RING</v>
          </cell>
          <cell r="D3">
            <v>50007</v>
          </cell>
          <cell r="E3">
            <v>100</v>
          </cell>
        </row>
        <row r="4">
          <cell r="C4" t="str">
            <v>APPTZR ONION TANGLERS</v>
          </cell>
          <cell r="D4">
            <v>50007</v>
          </cell>
          <cell r="E4">
            <v>100</v>
          </cell>
        </row>
        <row r="5">
          <cell r="C5" t="str">
            <v>AVOCADO PULP FZN</v>
          </cell>
          <cell r="D5">
            <v>50007</v>
          </cell>
          <cell r="E5">
            <v>100</v>
          </cell>
        </row>
        <row r="6">
          <cell r="C6" t="str">
            <v>BACON 500 SLICE CARLS</v>
          </cell>
          <cell r="D6">
            <v>50007</v>
          </cell>
          <cell r="E6">
            <v>100</v>
          </cell>
        </row>
        <row r="7">
          <cell r="C7" t="str">
            <v>BACON BITS</v>
          </cell>
          <cell r="D7">
            <v>50007</v>
          </cell>
          <cell r="E7">
            <v>100</v>
          </cell>
        </row>
        <row r="8">
          <cell r="C8" t="str">
            <v>BAG QUESADILLA GB</v>
          </cell>
          <cell r="D8">
            <v>51001</v>
          </cell>
          <cell r="E8">
            <v>1000</v>
          </cell>
        </row>
        <row r="9">
          <cell r="C9" t="str">
            <v>BAKING SODA</v>
          </cell>
          <cell r="D9">
            <v>51001</v>
          </cell>
          <cell r="E9">
            <v>1000</v>
          </cell>
        </row>
        <row r="10">
          <cell r="C10" t="str">
            <v>BEAN CHIPOLTE FZN</v>
          </cell>
          <cell r="D10">
            <v>50007</v>
          </cell>
          <cell r="E10">
            <v>100</v>
          </cell>
        </row>
        <row r="11">
          <cell r="C11" t="str">
            <v>BEEF CARNE ASADA</v>
          </cell>
          <cell r="D11">
            <v>50007</v>
          </cell>
          <cell r="E11">
            <v>100</v>
          </cell>
        </row>
        <row r="12">
          <cell r="C12" t="str">
            <v>BEEF GRND PTY 1.3Z</v>
          </cell>
          <cell r="D12">
            <v>50007</v>
          </cell>
          <cell r="E12">
            <v>100</v>
          </cell>
        </row>
        <row r="13">
          <cell r="C13" t="str">
            <v>BEEF GRND PTY 1.78Z</v>
          </cell>
          <cell r="D13">
            <v>50007</v>
          </cell>
          <cell r="E13">
            <v>100</v>
          </cell>
        </row>
        <row r="14">
          <cell r="C14" t="str">
            <v>BEEF GRND PTY 1.78Z IQF</v>
          </cell>
          <cell r="D14">
            <v>50007</v>
          </cell>
          <cell r="E14">
            <v>100</v>
          </cell>
        </row>
        <row r="15">
          <cell r="C15" t="str">
            <v>BEEF GRND PTY 3.5Z</v>
          </cell>
          <cell r="D15">
            <v>50007</v>
          </cell>
          <cell r="E15">
            <v>100</v>
          </cell>
        </row>
        <row r="16">
          <cell r="C16" t="str">
            <v>BEEF GRND PTY 3.5Z SCALLOP</v>
          </cell>
          <cell r="D16">
            <v>50007</v>
          </cell>
          <cell r="E16">
            <v>100</v>
          </cell>
        </row>
        <row r="17">
          <cell r="C17" t="str">
            <v>BEEF GRND PTY 4Z NATURAL IQF</v>
          </cell>
          <cell r="D17">
            <v>50007</v>
          </cell>
          <cell r="E17">
            <v>100</v>
          </cell>
        </row>
        <row r="18">
          <cell r="C18" t="str">
            <v>BEEF GRND PTY ANGUS 3.95Z</v>
          </cell>
          <cell r="D18">
            <v>50007</v>
          </cell>
          <cell r="E18">
            <v>100</v>
          </cell>
        </row>
        <row r="19">
          <cell r="C19" t="str">
            <v>BEEF GRND PTY ANGUS 5.65Z</v>
          </cell>
          <cell r="D19">
            <v>50007</v>
          </cell>
          <cell r="E19">
            <v>100</v>
          </cell>
        </row>
        <row r="20">
          <cell r="C20" t="str">
            <v>BEEF GRND PTY SLIDER 1.33Z</v>
          </cell>
          <cell r="D20">
            <v>50007</v>
          </cell>
          <cell r="E20">
            <v>100</v>
          </cell>
        </row>
        <row r="21">
          <cell r="C21" t="str">
            <v>BREADING CHICK TNDR</v>
          </cell>
          <cell r="D21">
            <v>50007</v>
          </cell>
          <cell r="E21">
            <v>100</v>
          </cell>
        </row>
        <row r="22">
          <cell r="C22" t="str">
            <v>CAKE CHOC DOME</v>
          </cell>
          <cell r="D22">
            <v>50007</v>
          </cell>
          <cell r="E22">
            <v>100</v>
          </cell>
        </row>
        <row r="23">
          <cell r="C23" t="str">
            <v>CHEESE MEXICAN BLND SHRD FCY</v>
          </cell>
          <cell r="D23">
            <v>50007</v>
          </cell>
          <cell r="E23">
            <v>100</v>
          </cell>
        </row>
        <row r="24">
          <cell r="C24" t="str">
            <v>CHEESE PEPPER JACK</v>
          </cell>
          <cell r="D24">
            <v>50007</v>
          </cell>
          <cell r="E24">
            <v>100</v>
          </cell>
        </row>
        <row r="25">
          <cell r="C25" t="str">
            <v>CHEESECAKE STAWBRY 3.5Z</v>
          </cell>
          <cell r="D25">
            <v>50007</v>
          </cell>
          <cell r="E25">
            <v>100</v>
          </cell>
        </row>
        <row r="26">
          <cell r="C26" t="str">
            <v>CHICKEN TNDRLOIN STRIP 1.5Z</v>
          </cell>
          <cell r="D26">
            <v>50007</v>
          </cell>
          <cell r="E26">
            <v>100</v>
          </cell>
        </row>
        <row r="27">
          <cell r="C27" t="str">
            <v>DRINK MIX LEMONADE PWDR</v>
          </cell>
          <cell r="D27">
            <v>50007</v>
          </cell>
          <cell r="E27">
            <v>100</v>
          </cell>
        </row>
        <row r="28">
          <cell r="C28" t="str">
            <v>FRENCH TOAST</v>
          </cell>
          <cell r="D28">
            <v>50007</v>
          </cell>
          <cell r="E28">
            <v>100</v>
          </cell>
        </row>
        <row r="29">
          <cell r="C29" t="str">
            <v>FRIES CRISS CUT SEASN</v>
          </cell>
          <cell r="D29">
            <v>50007</v>
          </cell>
          <cell r="E29">
            <v>100</v>
          </cell>
        </row>
        <row r="30">
          <cell r="C30" t="str">
            <v>FRIES SS SK ON</v>
          </cell>
          <cell r="D30">
            <v>50007</v>
          </cell>
          <cell r="E30">
            <v>100</v>
          </cell>
        </row>
        <row r="31">
          <cell r="C31" t="str">
            <v>HASHBROWN RND ZTF</v>
          </cell>
          <cell r="D31">
            <v>50007</v>
          </cell>
          <cell r="E31">
            <v>100</v>
          </cell>
        </row>
        <row r="32">
          <cell r="C32" t="str">
            <v>ICE CREAM VANILLA SLOW MELT</v>
          </cell>
          <cell r="D32">
            <v>50007</v>
          </cell>
          <cell r="E32">
            <v>100</v>
          </cell>
        </row>
        <row r="33">
          <cell r="C33" t="str">
            <v>JALAPENO DICED</v>
          </cell>
          <cell r="D33">
            <v>50007</v>
          </cell>
          <cell r="E33">
            <v>100</v>
          </cell>
        </row>
        <row r="34">
          <cell r="C34" t="str">
            <v>JAM STRAWBERRY .5Z PCH</v>
          </cell>
          <cell r="D34">
            <v>50007</v>
          </cell>
          <cell r="E34">
            <v>100</v>
          </cell>
        </row>
        <row r="35">
          <cell r="C35" t="str">
            <v>KETCHUP PKT</v>
          </cell>
          <cell r="D35">
            <v>50007</v>
          </cell>
          <cell r="E35">
            <v>100</v>
          </cell>
        </row>
        <row r="36">
          <cell r="C36" t="str">
            <v>KETCHUP VOLPAK</v>
          </cell>
          <cell r="D36">
            <v>50007</v>
          </cell>
          <cell r="E36">
            <v>100</v>
          </cell>
        </row>
        <row r="37">
          <cell r="C37" t="str">
            <v>MARGARINE LIQ</v>
          </cell>
          <cell r="D37">
            <v>50007</v>
          </cell>
          <cell r="E37">
            <v>100</v>
          </cell>
        </row>
        <row r="38">
          <cell r="C38" t="str">
            <v>MAYONNAISE PCH</v>
          </cell>
          <cell r="D38">
            <v>50007</v>
          </cell>
          <cell r="E38">
            <v>100</v>
          </cell>
        </row>
        <row r="39">
          <cell r="C39" t="str">
            <v>MILK 1%</v>
          </cell>
          <cell r="D39">
            <v>50007</v>
          </cell>
          <cell r="E39">
            <v>100</v>
          </cell>
        </row>
        <row r="40">
          <cell r="C40" t="str">
            <v>MUSTARD PCH</v>
          </cell>
          <cell r="D40">
            <v>50007</v>
          </cell>
          <cell r="E40">
            <v>100</v>
          </cell>
        </row>
        <row r="41">
          <cell r="C41" t="str">
            <v>PEPPER PKT</v>
          </cell>
          <cell r="D41">
            <v>50007</v>
          </cell>
          <cell r="E41">
            <v>100</v>
          </cell>
        </row>
        <row r="42">
          <cell r="C42" t="str">
            <v>POLLOCK BRD</v>
          </cell>
          <cell r="D42">
            <v>50007</v>
          </cell>
          <cell r="E42">
            <v>100</v>
          </cell>
        </row>
        <row r="43">
          <cell r="C43" t="str">
            <v>SALSA PCH .43Z</v>
          </cell>
          <cell r="D43">
            <v>50007</v>
          </cell>
          <cell r="E43">
            <v>100</v>
          </cell>
        </row>
        <row r="44">
          <cell r="C44" t="str">
            <v>SALT GRANLTD PREM TOP-FLO</v>
          </cell>
          <cell r="D44">
            <v>50007</v>
          </cell>
          <cell r="E44">
            <v>100</v>
          </cell>
        </row>
        <row r="45">
          <cell r="C45" t="str">
            <v>SALT PKT</v>
          </cell>
          <cell r="D45">
            <v>50007</v>
          </cell>
          <cell r="E45">
            <v>100</v>
          </cell>
        </row>
        <row r="46">
          <cell r="C46" t="str">
            <v>SAUCE BBQ</v>
          </cell>
          <cell r="D46">
            <v>50007</v>
          </cell>
          <cell r="E46">
            <v>100</v>
          </cell>
        </row>
        <row r="47">
          <cell r="C47" t="str">
            <v>SAUCE BBQ SWEET &amp; BOLD CUP</v>
          </cell>
          <cell r="D47">
            <v>50007</v>
          </cell>
          <cell r="E47">
            <v>100</v>
          </cell>
        </row>
        <row r="48">
          <cell r="C48" t="str">
            <v>SAUCE BTRMILK RANCH CUP</v>
          </cell>
          <cell r="D48">
            <v>50007</v>
          </cell>
          <cell r="E48">
            <v>100</v>
          </cell>
        </row>
        <row r="49">
          <cell r="C49" t="str">
            <v>SAUCE BUFFALO CUP</v>
          </cell>
          <cell r="D49">
            <v>50007</v>
          </cell>
          <cell r="E49">
            <v>100</v>
          </cell>
        </row>
        <row r="50">
          <cell r="C50" t="str">
            <v>SAUCE HOT MEX PC</v>
          </cell>
          <cell r="D50">
            <v>50007</v>
          </cell>
          <cell r="E50">
            <v>100</v>
          </cell>
        </row>
        <row r="51">
          <cell r="C51" t="str">
            <v>SAUCE HOUSE CUP</v>
          </cell>
          <cell r="D51">
            <v>50007</v>
          </cell>
          <cell r="E51">
            <v>100</v>
          </cell>
        </row>
        <row r="52">
          <cell r="C52" t="str">
            <v>SAUCE SANTA FE</v>
          </cell>
          <cell r="D52">
            <v>50007</v>
          </cell>
          <cell r="E52">
            <v>100</v>
          </cell>
        </row>
        <row r="53">
          <cell r="C53" t="str">
            <v>SAUCE SPECIAL</v>
          </cell>
          <cell r="D53">
            <v>50007</v>
          </cell>
          <cell r="E53">
            <v>100</v>
          </cell>
        </row>
        <row r="54">
          <cell r="C54" t="str">
            <v>SAUCE TARTAR</v>
          </cell>
          <cell r="D54">
            <v>50007</v>
          </cell>
          <cell r="E54">
            <v>100</v>
          </cell>
        </row>
        <row r="55">
          <cell r="C55" t="str">
            <v>SAUSAGE PTY</v>
          </cell>
          <cell r="D55">
            <v>50007</v>
          </cell>
          <cell r="E55">
            <v>100</v>
          </cell>
        </row>
        <row r="56">
          <cell r="C56" t="str">
            <v>SHORTENING LIQ FRY PREM</v>
          </cell>
          <cell r="D56">
            <v>50007</v>
          </cell>
          <cell r="E56">
            <v>100</v>
          </cell>
        </row>
        <row r="57">
          <cell r="C57" t="str">
            <v>SODA FANTA STRAWBRY</v>
          </cell>
          <cell r="D57">
            <v>50007</v>
          </cell>
          <cell r="E57">
            <v>100</v>
          </cell>
        </row>
        <row r="58">
          <cell r="C58" t="str">
            <v>SPRAY GRILL PRIME</v>
          </cell>
          <cell r="D58">
            <v>50007</v>
          </cell>
          <cell r="E58">
            <v>100</v>
          </cell>
        </row>
        <row r="59">
          <cell r="C59" t="str">
            <v>SUGAR PKT 1/10Z</v>
          </cell>
          <cell r="D59">
            <v>50007</v>
          </cell>
          <cell r="E59">
            <v>100</v>
          </cell>
        </row>
        <row r="60">
          <cell r="C60" t="str">
            <v>SUGAR PWDRED CANE</v>
          </cell>
          <cell r="D60">
            <v>50007</v>
          </cell>
          <cell r="E60">
            <v>100</v>
          </cell>
        </row>
        <row r="61">
          <cell r="C61" t="str">
            <v>SURCHARGE FUEL</v>
          </cell>
          <cell r="D61">
            <v>50007</v>
          </cell>
          <cell r="E61">
            <v>100</v>
          </cell>
        </row>
        <row r="62">
          <cell r="C62" t="str">
            <v>SWEETENER SACCHARIN PINK ECOS</v>
          </cell>
          <cell r="D62">
            <v>50007</v>
          </cell>
          <cell r="E62">
            <v>100</v>
          </cell>
        </row>
        <row r="63">
          <cell r="C63" t="str">
            <v>SWEETENER SACCHARIN YLW ECOST</v>
          </cell>
          <cell r="D63">
            <v>50007</v>
          </cell>
          <cell r="E63">
            <v>100</v>
          </cell>
        </row>
        <row r="64">
          <cell r="C64" t="str">
            <v>SYRUP COKE CLASC BIB (HYCS)</v>
          </cell>
          <cell r="D64">
            <v>50007</v>
          </cell>
          <cell r="E64">
            <v>100</v>
          </cell>
        </row>
        <row r="65">
          <cell r="C65" t="str">
            <v>SYRUP COKE DIET HIYLD BIB</v>
          </cell>
          <cell r="D65">
            <v>50007</v>
          </cell>
          <cell r="E65">
            <v>100</v>
          </cell>
        </row>
        <row r="66">
          <cell r="C66" t="str">
            <v>SYRUP COKE ZERO SUGAR BIB</v>
          </cell>
          <cell r="D66">
            <v>50007</v>
          </cell>
          <cell r="E66">
            <v>100</v>
          </cell>
        </row>
        <row r="67">
          <cell r="C67" t="str">
            <v>SYRUP DR PEPPER BIB</v>
          </cell>
          <cell r="D67">
            <v>50007</v>
          </cell>
          <cell r="E67">
            <v>100</v>
          </cell>
        </row>
        <row r="68">
          <cell r="C68" t="str">
            <v>SYRUP DR PEPPER DIET BIB</v>
          </cell>
          <cell r="D68">
            <v>50007</v>
          </cell>
          <cell r="E68">
            <v>100</v>
          </cell>
        </row>
        <row r="69">
          <cell r="C69" t="str">
            <v>SYRUP FANTA ORANGE</v>
          </cell>
          <cell r="D69">
            <v>50007</v>
          </cell>
          <cell r="E69">
            <v>100</v>
          </cell>
        </row>
        <row r="70">
          <cell r="C70" t="str">
            <v>SYRUP POWERADE MTN BLAST BIB</v>
          </cell>
          <cell r="D70">
            <v>50007</v>
          </cell>
          <cell r="E70">
            <v>100</v>
          </cell>
        </row>
        <row r="71">
          <cell r="C71" t="str">
            <v>SYRUP SPRITE BIB (HYCS)</v>
          </cell>
          <cell r="D71">
            <v>50007</v>
          </cell>
          <cell r="E71">
            <v>100</v>
          </cell>
        </row>
        <row r="72">
          <cell r="C72" t="str">
            <v>SYRUP STRAWBRY BIB</v>
          </cell>
          <cell r="D72">
            <v>50007</v>
          </cell>
          <cell r="E72">
            <v>100</v>
          </cell>
        </row>
        <row r="73">
          <cell r="C73" t="str">
            <v>SYRUP TABLE CUP</v>
          </cell>
          <cell r="D73">
            <v>50007</v>
          </cell>
          <cell r="E73">
            <v>100</v>
          </cell>
        </row>
        <row r="74">
          <cell r="C74" t="str">
            <v>SYRUP TEA RASPBRY BIB</v>
          </cell>
          <cell r="D74">
            <v>50007</v>
          </cell>
          <cell r="E74">
            <v>100</v>
          </cell>
        </row>
        <row r="75">
          <cell r="C75" t="str">
            <v>VINEGAR DISTILLED</v>
          </cell>
          <cell r="D75">
            <v>50007</v>
          </cell>
          <cell r="E75">
            <v>100</v>
          </cell>
        </row>
        <row r="76">
          <cell r="C76" t="str">
            <v>CARRIER 4-CUP</v>
          </cell>
          <cell r="D76">
            <v>51001</v>
          </cell>
          <cell r="E76">
            <v>1000</v>
          </cell>
        </row>
        <row r="77">
          <cell r="C77" t="str">
            <v>CONTAINER FOAM BISCUITS &amp; GRA</v>
          </cell>
          <cell r="D77">
            <v>51001</v>
          </cell>
          <cell r="E77">
            <v>1000</v>
          </cell>
        </row>
        <row r="78">
          <cell r="C78" t="str">
            <v>CONTAINER PLS 24Z MICRO BLK M</v>
          </cell>
          <cell r="D78">
            <v>51001</v>
          </cell>
          <cell r="E78">
            <v>1000</v>
          </cell>
        </row>
        <row r="79">
          <cell r="C79" t="str">
            <v>FILM 18"X3000' CUTTER BOX</v>
          </cell>
          <cell r="D79">
            <v>51001</v>
          </cell>
          <cell r="E79">
            <v>1000</v>
          </cell>
        </row>
        <row r="80">
          <cell r="C80" t="str">
            <v>GLOVE SYNTH LG</v>
          </cell>
          <cell r="D80">
            <v>51001</v>
          </cell>
          <cell r="E80">
            <v>1000</v>
          </cell>
        </row>
        <row r="81">
          <cell r="C81" t="str">
            <v>GLOVE SYNTH MED</v>
          </cell>
          <cell r="D81">
            <v>51001</v>
          </cell>
          <cell r="E81">
            <v>1000</v>
          </cell>
        </row>
        <row r="82">
          <cell r="C82" t="str">
            <v>GLOVE SYNTH SM</v>
          </cell>
          <cell r="D82">
            <v>51001</v>
          </cell>
          <cell r="E82">
            <v>1000</v>
          </cell>
        </row>
        <row r="83">
          <cell r="C83" t="str">
            <v>GLOVE SYNTH XLG</v>
          </cell>
          <cell r="D83">
            <v>51001</v>
          </cell>
          <cell r="E83">
            <v>1000</v>
          </cell>
        </row>
        <row r="84">
          <cell r="C84" t="str">
            <v>LABEL 100% ACCURATE</v>
          </cell>
          <cell r="D84">
            <v>51001</v>
          </cell>
          <cell r="E84">
            <v>1000</v>
          </cell>
        </row>
        <row r="85">
          <cell r="C85" t="str">
            <v>LABEL DOUBLE</v>
          </cell>
          <cell r="D85">
            <v>51001</v>
          </cell>
          <cell r="E85">
            <v>1000</v>
          </cell>
        </row>
        <row r="86">
          <cell r="C86" t="str">
            <v>LABEL FISH</v>
          </cell>
          <cell r="D86">
            <v>51001</v>
          </cell>
          <cell r="E86">
            <v>1000</v>
          </cell>
        </row>
        <row r="87">
          <cell r="C87" t="str">
            <v>LABEL FRIDAY</v>
          </cell>
          <cell r="D87">
            <v>51001</v>
          </cell>
          <cell r="E87">
            <v>1000</v>
          </cell>
        </row>
        <row r="88">
          <cell r="C88" t="str">
            <v>LABEL GUAC</v>
          </cell>
          <cell r="D88">
            <v>51001</v>
          </cell>
          <cell r="E88">
            <v>1000</v>
          </cell>
        </row>
        <row r="89">
          <cell r="C89" t="str">
            <v>LABEL LOW CARB</v>
          </cell>
          <cell r="D89">
            <v>51001</v>
          </cell>
          <cell r="E89">
            <v>1000</v>
          </cell>
        </row>
        <row r="90">
          <cell r="C90" t="str">
            <v>LABEL MONDAY</v>
          </cell>
          <cell r="D90">
            <v>51001</v>
          </cell>
          <cell r="E90">
            <v>1000</v>
          </cell>
        </row>
        <row r="91">
          <cell r="C91" t="str">
            <v>LABEL NO ONION</v>
          </cell>
          <cell r="D91">
            <v>51001</v>
          </cell>
          <cell r="E91">
            <v>1000</v>
          </cell>
        </row>
        <row r="92">
          <cell r="C92" t="str">
            <v>LABEL SATURDAY</v>
          </cell>
          <cell r="D92">
            <v>51001</v>
          </cell>
          <cell r="E92">
            <v>1000</v>
          </cell>
        </row>
        <row r="93">
          <cell r="C93" t="str">
            <v>LABEL SAUSAGE</v>
          </cell>
          <cell r="D93">
            <v>51001</v>
          </cell>
          <cell r="E93">
            <v>1000</v>
          </cell>
        </row>
        <row r="94">
          <cell r="C94" t="str">
            <v>LABEL SPECIAL</v>
          </cell>
          <cell r="D94">
            <v>51001</v>
          </cell>
          <cell r="E94">
            <v>1000</v>
          </cell>
        </row>
        <row r="95">
          <cell r="C95" t="str">
            <v>LABEL SUNDAY</v>
          </cell>
          <cell r="D95">
            <v>51001</v>
          </cell>
          <cell r="E95">
            <v>1000</v>
          </cell>
        </row>
        <row r="96">
          <cell r="C96" t="str">
            <v>LABEL THURSDAY</v>
          </cell>
          <cell r="D96">
            <v>51001</v>
          </cell>
          <cell r="E96">
            <v>1000</v>
          </cell>
        </row>
        <row r="97">
          <cell r="C97" t="str">
            <v>LABEL TUESDAY</v>
          </cell>
          <cell r="D97">
            <v>51001</v>
          </cell>
          <cell r="E97">
            <v>1000</v>
          </cell>
        </row>
        <row r="98">
          <cell r="C98" t="str">
            <v>LABEL USE FIRST</v>
          </cell>
          <cell r="D98">
            <v>51001</v>
          </cell>
          <cell r="E98">
            <v>1000</v>
          </cell>
        </row>
        <row r="99">
          <cell r="C99" t="str">
            <v>LABEL WEDNESDAY</v>
          </cell>
          <cell r="D99">
            <v>51001</v>
          </cell>
          <cell r="E99">
            <v>1000</v>
          </cell>
        </row>
        <row r="100">
          <cell r="C100" t="str">
            <v>LABEL WHITE</v>
          </cell>
          <cell r="D100">
            <v>51001</v>
          </cell>
          <cell r="E100">
            <v>1000</v>
          </cell>
        </row>
        <row r="101">
          <cell r="C101" t="str">
            <v>LABEL YELLOW</v>
          </cell>
          <cell r="D101">
            <v>51001</v>
          </cell>
          <cell r="E101">
            <v>1000</v>
          </cell>
        </row>
        <row r="102">
          <cell r="C102" t="str">
            <v>LID PLS DOME CONTAINER CLR</v>
          </cell>
          <cell r="D102">
            <v>51001</v>
          </cell>
          <cell r="E102">
            <v>1000</v>
          </cell>
        </row>
        <row r="103">
          <cell r="C103" t="str">
            <v>LID PLS DOME SHAKE CUP</v>
          </cell>
          <cell r="D103">
            <v>51001</v>
          </cell>
          <cell r="E103">
            <v>1000</v>
          </cell>
        </row>
        <row r="104">
          <cell r="C104" t="str">
            <v>NAPKIN 13X12 BROWN</v>
          </cell>
          <cell r="D104">
            <v>51001</v>
          </cell>
          <cell r="E104">
            <v>1000</v>
          </cell>
        </row>
        <row r="105">
          <cell r="C105" t="str">
            <v>STIRRER 7.75" RED</v>
          </cell>
          <cell r="D105">
            <v>51001</v>
          </cell>
          <cell r="E105">
            <v>1000</v>
          </cell>
        </row>
        <row r="106">
          <cell r="C106" t="str">
            <v>TRAY MICRO</v>
          </cell>
          <cell r="D106">
            <v>51001</v>
          </cell>
          <cell r="E106">
            <v>1000</v>
          </cell>
        </row>
        <row r="107">
          <cell r="C107" t="str">
            <v>BAG RESTROOM 14X13.5" WHT</v>
          </cell>
          <cell r="D107">
            <v>60507</v>
          </cell>
          <cell r="E107">
            <v>1200</v>
          </cell>
        </row>
        <row r="108">
          <cell r="C108" t="str">
            <v>BOTTLE W-SPRAY NOZZLE</v>
          </cell>
          <cell r="D108">
            <v>60507</v>
          </cell>
          <cell r="E108">
            <v>1200</v>
          </cell>
        </row>
        <row r="109">
          <cell r="C109" t="str">
            <v>BROOM HEAD LOBBY 9" BLUE</v>
          </cell>
          <cell r="D109">
            <v>60507</v>
          </cell>
          <cell r="E109">
            <v>1200</v>
          </cell>
        </row>
        <row r="110">
          <cell r="C110" t="str">
            <v>BUCKET SQUEEGEE RECTNGL BLUE</v>
          </cell>
          <cell r="D110">
            <v>60507</v>
          </cell>
          <cell r="E110">
            <v>1200</v>
          </cell>
        </row>
        <row r="111">
          <cell r="C111" t="str">
            <v>CLEANER DEGREE GRILL AND BUN</v>
          </cell>
          <cell r="D111">
            <v>60507</v>
          </cell>
          <cell r="E111">
            <v>1200</v>
          </cell>
        </row>
        <row r="112">
          <cell r="C112" t="str">
            <v>CLEANER DELIMER CITRUS</v>
          </cell>
          <cell r="D112">
            <v>60507</v>
          </cell>
          <cell r="E112">
            <v>1200</v>
          </cell>
        </row>
        <row r="113">
          <cell r="C113" t="str">
            <v>CLEANER GRAFFITI WRITE-AWAY</v>
          </cell>
          <cell r="D113">
            <v>60507</v>
          </cell>
          <cell r="E113">
            <v>1200</v>
          </cell>
        </row>
        <row r="114">
          <cell r="C114" t="str">
            <v>CLEANER RESTROOM CONTENDER</v>
          </cell>
          <cell r="D114">
            <v>60507</v>
          </cell>
          <cell r="E114">
            <v>1200</v>
          </cell>
        </row>
        <row r="115">
          <cell r="C115" t="str">
            <v>DEGREASER INSIDE OUT HEAVY</v>
          </cell>
          <cell r="D115">
            <v>60507</v>
          </cell>
          <cell r="E115">
            <v>1200</v>
          </cell>
        </row>
        <row r="116">
          <cell r="C116" t="str">
            <v>DETERGENT DISH SUPER RAVE</v>
          </cell>
          <cell r="D116">
            <v>60507</v>
          </cell>
          <cell r="E116">
            <v>1200</v>
          </cell>
        </row>
        <row r="117">
          <cell r="C117" t="str">
            <v>DISPENSER SEAT COVER 1/2 FOLD</v>
          </cell>
          <cell r="D117">
            <v>60507</v>
          </cell>
          <cell r="E117">
            <v>1200</v>
          </cell>
        </row>
        <row r="118">
          <cell r="C118" t="str">
            <v>DISPENSER TISSUE BATH JMBO JR</v>
          </cell>
          <cell r="D118">
            <v>60507</v>
          </cell>
          <cell r="E118">
            <v>1200</v>
          </cell>
        </row>
        <row r="119">
          <cell r="C119" t="str">
            <v>DISPENSER TOWEL MULTI FOLD &amp;</v>
          </cell>
          <cell r="D119">
            <v>60507</v>
          </cell>
          <cell r="E119">
            <v>1200</v>
          </cell>
        </row>
        <row r="120">
          <cell r="C120" t="str">
            <v>FILTER POWDER MAGNESOL</v>
          </cell>
          <cell r="D120">
            <v>60507</v>
          </cell>
          <cell r="E120">
            <v>1200</v>
          </cell>
        </row>
        <row r="121">
          <cell r="C121" t="str">
            <v>HOLDER TOOL 4 POSITION</v>
          </cell>
          <cell r="D121">
            <v>60507</v>
          </cell>
          <cell r="E121">
            <v>1200</v>
          </cell>
        </row>
        <row r="122">
          <cell r="C122" t="str">
            <v>LINER CAN 24X33 BLK</v>
          </cell>
          <cell r="D122">
            <v>60507</v>
          </cell>
          <cell r="E122">
            <v>1200</v>
          </cell>
        </row>
        <row r="123">
          <cell r="C123" t="str">
            <v>LINER CAN 38X44 BLK</v>
          </cell>
          <cell r="D123">
            <v>60507</v>
          </cell>
          <cell r="E123">
            <v>1200</v>
          </cell>
        </row>
        <row r="124">
          <cell r="C124" t="str">
            <v>LINER CAN 51X45 BLK</v>
          </cell>
          <cell r="D124">
            <v>60507</v>
          </cell>
          <cell r="E124">
            <v>1200</v>
          </cell>
        </row>
        <row r="125">
          <cell r="C125" t="str">
            <v>MOP HEAD GREASE BEATER BLUE</v>
          </cell>
          <cell r="D125">
            <v>60507</v>
          </cell>
          <cell r="E125">
            <v>1200</v>
          </cell>
        </row>
        <row r="126">
          <cell r="C126" t="str">
            <v>MOP HEAD GREASE BEATER GREEN</v>
          </cell>
          <cell r="D126">
            <v>60507</v>
          </cell>
          <cell r="E126">
            <v>1200</v>
          </cell>
        </row>
        <row r="127">
          <cell r="C127" t="str">
            <v>PAD GRIDDLE W-PLS HNDL</v>
          </cell>
          <cell r="D127">
            <v>60507</v>
          </cell>
          <cell r="E127">
            <v>1200</v>
          </cell>
        </row>
        <row r="128">
          <cell r="C128" t="str">
            <v>PAD SCOUR GENERAL PURPOSE 6X9</v>
          </cell>
          <cell r="D128">
            <v>60507</v>
          </cell>
          <cell r="E128">
            <v>1200</v>
          </cell>
        </row>
        <row r="129">
          <cell r="C129" t="str">
            <v>POLISH STNLS</v>
          </cell>
          <cell r="D129">
            <v>60507</v>
          </cell>
          <cell r="E129">
            <v>1200</v>
          </cell>
        </row>
        <row r="130">
          <cell r="C130" t="str">
            <v>SEAT COVER PAPER PERSONAL 1/2</v>
          </cell>
          <cell r="D130">
            <v>60507</v>
          </cell>
          <cell r="E130">
            <v>1200</v>
          </cell>
        </row>
        <row r="131">
          <cell r="C131" t="str">
            <v>TEST STRIP QUATENARY</v>
          </cell>
          <cell r="D131">
            <v>60507</v>
          </cell>
          <cell r="E131">
            <v>1200</v>
          </cell>
        </row>
        <row r="132">
          <cell r="C132" t="str">
            <v>TISSUE BATH 1PLY 9" JMBO JR</v>
          </cell>
          <cell r="D132">
            <v>60507</v>
          </cell>
          <cell r="E132">
            <v>1200</v>
          </cell>
        </row>
        <row r="133">
          <cell r="C133" t="str">
            <v>TISSUE BATH 1PLY STND WHT</v>
          </cell>
          <cell r="D133">
            <v>60507</v>
          </cell>
          <cell r="E133">
            <v>1200</v>
          </cell>
        </row>
        <row r="134">
          <cell r="C134" t="str">
            <v>TOWEL PAPER DISP ROLL BRN</v>
          </cell>
          <cell r="D134">
            <v>60507</v>
          </cell>
          <cell r="E134">
            <v>1200</v>
          </cell>
        </row>
        <row r="135">
          <cell r="C135" t="str">
            <v>TRIGGER SPRAY BOTTLE</v>
          </cell>
          <cell r="D135">
            <v>60507</v>
          </cell>
          <cell r="E135">
            <v>1200</v>
          </cell>
        </row>
        <row r="136">
          <cell r="C136" t="str">
            <v>URINAL SCREEN DEODORANT BLOCK</v>
          </cell>
          <cell r="D136">
            <v>60507</v>
          </cell>
          <cell r="E136">
            <v>1200</v>
          </cell>
        </row>
        <row r="137">
          <cell r="C137" t="str">
            <v>WRINGER MOP DOWN PRESS BLUE</v>
          </cell>
          <cell r="D137">
            <v>60507</v>
          </cell>
          <cell r="E137">
            <v>1200</v>
          </cell>
        </row>
        <row r="138">
          <cell r="C138" t="str">
            <v>CHICKEN PTY SPCY 3Z</v>
          </cell>
          <cell r="D138">
            <v>50007</v>
          </cell>
          <cell r="E138">
            <v>100</v>
          </cell>
        </row>
        <row r="139">
          <cell r="C139" t="str">
            <v>MUSTARD YLW VOL PK</v>
          </cell>
          <cell r="D139">
            <v>50007</v>
          </cell>
          <cell r="E139">
            <v>100</v>
          </cell>
        </row>
        <row r="140">
          <cell r="C140" t="str">
            <v>LABEL BACON</v>
          </cell>
          <cell r="D140">
            <v>51001</v>
          </cell>
          <cell r="E140">
            <v>1000</v>
          </cell>
        </row>
        <row r="141">
          <cell r="C141" t="str">
            <v>LABEL CHICKEN</v>
          </cell>
          <cell r="D141">
            <v>51001</v>
          </cell>
          <cell r="E141">
            <v>1000</v>
          </cell>
        </row>
        <row r="142">
          <cell r="C142" t="str">
            <v>TAPE REGISTER SOS 3</v>
          </cell>
          <cell r="D142">
            <v>60507</v>
          </cell>
          <cell r="E142">
            <v>1200</v>
          </cell>
        </row>
        <row r="143">
          <cell r="C143" t="str">
            <v>GRAVY MIX PEPPER INST ZTF</v>
          </cell>
          <cell r="D143">
            <v>50007</v>
          </cell>
          <cell r="E143">
            <v>100</v>
          </cell>
        </row>
        <row r="144">
          <cell r="C144" t="str">
            <v>DISPENSER TISSUE 2-ROLL OPEN</v>
          </cell>
          <cell r="D144">
            <v>60507</v>
          </cell>
          <cell r="E144">
            <v>1200</v>
          </cell>
        </row>
        <row r="145">
          <cell r="C145" t="str">
            <v>BREAD SOURDOUGH THICKER SLI</v>
          </cell>
          <cell r="D145">
            <v>50007</v>
          </cell>
          <cell r="E145">
            <v>100</v>
          </cell>
        </row>
        <row r="146">
          <cell r="C146" t="str">
            <v>LABEL STEAK</v>
          </cell>
          <cell r="D146">
            <v>51001</v>
          </cell>
          <cell r="E146">
            <v>1000</v>
          </cell>
        </row>
        <row r="147">
          <cell r="C147" t="str">
            <v>PEPPER CHILE YLW WHL</v>
          </cell>
          <cell r="D147">
            <v>50007</v>
          </cell>
          <cell r="E147">
            <v>100</v>
          </cell>
        </row>
        <row r="148">
          <cell r="C148" t="str">
            <v>PEPPER CHILE GRN STRIP</v>
          </cell>
          <cell r="D148">
            <v>50007</v>
          </cell>
          <cell r="E148">
            <v>100</v>
          </cell>
        </row>
        <row r="149">
          <cell r="C149" t="str">
            <v>SYRUP ROOT BEER BIB</v>
          </cell>
          <cell r="D149">
            <v>50007</v>
          </cell>
          <cell r="E149">
            <v>100</v>
          </cell>
        </row>
        <row r="150">
          <cell r="C150" t="str">
            <v>MILK 1% LF ESL</v>
          </cell>
          <cell r="D150">
            <v>50007</v>
          </cell>
          <cell r="E150">
            <v>100</v>
          </cell>
        </row>
        <row r="151">
          <cell r="C151" t="str">
            <v>SYRUP LEMONADE LT BIB</v>
          </cell>
          <cell r="D151">
            <v>50007</v>
          </cell>
          <cell r="E151">
            <v>100</v>
          </cell>
        </row>
        <row r="152">
          <cell r="C152" t="str">
            <v>BROOM HEAD ANGLED LOBBY GRN</v>
          </cell>
          <cell r="D152">
            <v>60507</v>
          </cell>
          <cell r="E152">
            <v>1200</v>
          </cell>
        </row>
        <row r="153">
          <cell r="C153" t="str">
            <v>CUP PLS 37.5Z</v>
          </cell>
          <cell r="D153">
            <v>51001</v>
          </cell>
          <cell r="E153">
            <v>1000</v>
          </cell>
        </row>
        <row r="154">
          <cell r="C154" t="str">
            <v>TOWEL PAPER MULTIFOLD BRN EF</v>
          </cell>
          <cell r="D154">
            <v>60507</v>
          </cell>
          <cell r="E154">
            <v>1200</v>
          </cell>
        </row>
        <row r="155">
          <cell r="C155" t="str">
            <v>LABEL LOADED BLUE</v>
          </cell>
          <cell r="D155">
            <v>51001</v>
          </cell>
          <cell r="E155">
            <v>1000</v>
          </cell>
        </row>
        <row r="156">
          <cell r="C156" t="str">
            <v>TOWEL RED HVY WGT</v>
          </cell>
          <cell r="D156">
            <v>60507</v>
          </cell>
          <cell r="E156">
            <v>1200</v>
          </cell>
        </row>
        <row r="157">
          <cell r="C157" t="str">
            <v>CHEESE AMER SHRP SLI 144CT</v>
          </cell>
          <cell r="D157">
            <v>50007</v>
          </cell>
          <cell r="E157">
            <v>100</v>
          </cell>
        </row>
        <row r="158">
          <cell r="C158" t="str">
            <v>TRAYLINER FAMOUS STAR FOOD ST</v>
          </cell>
          <cell r="D158">
            <v>51001</v>
          </cell>
          <cell r="E158">
            <v>1000</v>
          </cell>
        </row>
        <row r="159">
          <cell r="C159" t="str">
            <v>TOWEL DRK BLUE</v>
          </cell>
          <cell r="D159">
            <v>60507</v>
          </cell>
          <cell r="E159">
            <v>1200</v>
          </cell>
        </row>
        <row r="160">
          <cell r="C160" t="str">
            <v>CHEESE SWISS SLI 160CT</v>
          </cell>
          <cell r="D160">
            <v>50007</v>
          </cell>
          <cell r="E160">
            <v>100</v>
          </cell>
        </row>
        <row r="161">
          <cell r="C161" t="str">
            <v>CREAMER HALF &amp; HALF ESL</v>
          </cell>
          <cell r="D161">
            <v>50007</v>
          </cell>
          <cell r="E161">
            <v>100</v>
          </cell>
        </row>
        <row r="162">
          <cell r="C162" t="str">
            <v>TOWEL ROLL RECYCLED BRN</v>
          </cell>
          <cell r="D162">
            <v>60507</v>
          </cell>
          <cell r="E162">
            <v>1200</v>
          </cell>
        </row>
        <row r="163">
          <cell r="C163" t="str">
            <v>BACON 500 SLICE</v>
          </cell>
          <cell r="D163">
            <v>50007</v>
          </cell>
          <cell r="E163">
            <v>100</v>
          </cell>
        </row>
        <row r="164">
          <cell r="C164" t="str">
            <v>TOPPING OREO CRUMBLE</v>
          </cell>
          <cell r="D164">
            <v>50007</v>
          </cell>
          <cell r="E164">
            <v>100</v>
          </cell>
        </row>
        <row r="165">
          <cell r="C165" t="str">
            <v>PEPPER JALAPENO NACHO SLI</v>
          </cell>
          <cell r="D165">
            <v>50007</v>
          </cell>
          <cell r="E165">
            <v>100</v>
          </cell>
        </row>
        <row r="166">
          <cell r="C166" t="str">
            <v>TOWEL PAPER ROLL BRN</v>
          </cell>
          <cell r="D166">
            <v>60507</v>
          </cell>
          <cell r="E166">
            <v>1200</v>
          </cell>
        </row>
        <row r="167">
          <cell r="C167" t="str">
            <v>CUP COLD 12Z FOOD STORY</v>
          </cell>
          <cell r="D167">
            <v>51001</v>
          </cell>
          <cell r="E167">
            <v>1000</v>
          </cell>
        </row>
        <row r="168">
          <cell r="C168" t="str">
            <v>COFFEE DRK RST BLND</v>
          </cell>
          <cell r="D168">
            <v>50007</v>
          </cell>
          <cell r="E168">
            <v>100</v>
          </cell>
        </row>
        <row r="169">
          <cell r="C169" t="str">
            <v>CUP COLD 20Z FOOD STORY</v>
          </cell>
          <cell r="D169">
            <v>51001</v>
          </cell>
          <cell r="E169">
            <v>1000</v>
          </cell>
        </row>
        <row r="170">
          <cell r="C170" t="str">
            <v>LID PLS SLOT 16-24Z CLR</v>
          </cell>
          <cell r="D170">
            <v>51001</v>
          </cell>
          <cell r="E170">
            <v>1000</v>
          </cell>
        </row>
        <row r="171">
          <cell r="C171" t="str">
            <v>CUP COLD 29Z FOOD STORY</v>
          </cell>
          <cell r="D171">
            <v>51001</v>
          </cell>
          <cell r="E171">
            <v>1000</v>
          </cell>
        </row>
        <row r="172">
          <cell r="C172" t="str">
            <v>CARTON FRY MED FOOD STORY</v>
          </cell>
          <cell r="D172">
            <v>51001</v>
          </cell>
          <cell r="E172">
            <v>1000</v>
          </cell>
        </row>
        <row r="173">
          <cell r="C173" t="str">
            <v>MAYONNAISE</v>
          </cell>
          <cell r="D173">
            <v>50007</v>
          </cell>
          <cell r="E173">
            <v>100</v>
          </cell>
        </row>
        <row r="174">
          <cell r="C174" t="str">
            <v>APPTZR JALAPENO BRD CHSE BITE</v>
          </cell>
          <cell r="D174">
            <v>50007</v>
          </cell>
          <cell r="E174">
            <v>100</v>
          </cell>
        </row>
        <row r="175">
          <cell r="C175" t="str">
            <v>CARTON FRY LARGE FOOD STORY</v>
          </cell>
          <cell r="D175">
            <v>51001</v>
          </cell>
          <cell r="E175">
            <v>1000</v>
          </cell>
        </row>
        <row r="176">
          <cell r="C176" t="str">
            <v>DELIVERY SERVICE CHARGE</v>
          </cell>
          <cell r="D176">
            <v>50007</v>
          </cell>
          <cell r="E176">
            <v>100</v>
          </cell>
        </row>
        <row r="177">
          <cell r="C177" t="str">
            <v>LINER ICE TEA URN 3.5GAL</v>
          </cell>
          <cell r="D177">
            <v>60507</v>
          </cell>
          <cell r="E177">
            <v>1200</v>
          </cell>
        </row>
        <row r="178">
          <cell r="C178" t="str">
            <v>SAUCE CLASSIC SHELF STABLE</v>
          </cell>
          <cell r="D178">
            <v>50007</v>
          </cell>
          <cell r="E178">
            <v>100</v>
          </cell>
        </row>
        <row r="179">
          <cell r="C179" t="str">
            <v>TEA BLK CLASSIC BLND .9Z</v>
          </cell>
          <cell r="D179">
            <v>50007</v>
          </cell>
          <cell r="E179">
            <v>100</v>
          </cell>
        </row>
        <row r="180">
          <cell r="C180" t="str">
            <v>CARTON FRY SMALL FOOD STORY</v>
          </cell>
          <cell r="D180">
            <v>51001</v>
          </cell>
          <cell r="E180">
            <v>1000</v>
          </cell>
        </row>
        <row r="181">
          <cell r="C181" t="e">
            <v>#REF!</v>
          </cell>
          <cell r="D181">
            <v>51001</v>
          </cell>
          <cell r="E181">
            <v>1000</v>
          </cell>
        </row>
        <row r="182">
          <cell r="C182" t="str">
            <v>FILTER BEV 12 CUP 9.5X4.25</v>
          </cell>
          <cell r="D182">
            <v>51001</v>
          </cell>
          <cell r="E182">
            <v>1000</v>
          </cell>
        </row>
        <row r="183">
          <cell r="C183" t="str">
            <v>LID PLS 24Z DOME CLR</v>
          </cell>
          <cell r="D183">
            <v>51001</v>
          </cell>
          <cell r="E183">
            <v>1000</v>
          </cell>
        </row>
        <row r="184">
          <cell r="C184" t="str">
            <v>HANDLE ALUM UNIVERSAL 54"</v>
          </cell>
          <cell r="D184">
            <v>60507</v>
          </cell>
          <cell r="E184">
            <v>1200</v>
          </cell>
        </row>
        <row r="185">
          <cell r="C185" t="str">
            <v>BAG FOOD STORY 8LB</v>
          </cell>
          <cell r="D185">
            <v>51001</v>
          </cell>
          <cell r="E185">
            <v>1000</v>
          </cell>
        </row>
        <row r="186">
          <cell r="C186" t="str">
            <v>BAG FOOD STORY 12LB</v>
          </cell>
          <cell r="D186">
            <v>51001</v>
          </cell>
          <cell r="E186">
            <v>1000</v>
          </cell>
        </row>
        <row r="187">
          <cell r="C187" t="str">
            <v>FEE RESTOCKING</v>
          </cell>
          <cell r="D187">
            <v>50007</v>
          </cell>
          <cell r="E187">
            <v>100</v>
          </cell>
        </row>
        <row r="188">
          <cell r="C188" t="str">
            <v>BAG FOOD STORY LG</v>
          </cell>
          <cell r="D188">
            <v>51001</v>
          </cell>
          <cell r="E188">
            <v>1000</v>
          </cell>
        </row>
        <row r="189">
          <cell r="C189" t="str">
            <v>BEEF STEAK FC</v>
          </cell>
          <cell r="D189">
            <v>50007</v>
          </cell>
          <cell r="E189">
            <v>100</v>
          </cell>
        </row>
        <row r="190">
          <cell r="C190" t="str">
            <v>CREAMER HALF &amp; HALF ASEPTIC P</v>
          </cell>
          <cell r="D190">
            <v>50007</v>
          </cell>
          <cell r="E190">
            <v>100</v>
          </cell>
        </row>
        <row r="191">
          <cell r="C191" t="str">
            <v>WHIP TOPPING NON DAIRY 15Z AE</v>
          </cell>
          <cell r="D191">
            <v>50007</v>
          </cell>
          <cell r="E191">
            <v>100</v>
          </cell>
        </row>
        <row r="192">
          <cell r="C192" t="str">
            <v>BAG ALL PURPOSE PFC FREE</v>
          </cell>
          <cell r="D192">
            <v>51001</v>
          </cell>
          <cell r="E192">
            <v>1000</v>
          </cell>
        </row>
        <row r="193">
          <cell r="C193" t="str">
            <v>COFFEE DECAF SGL</v>
          </cell>
          <cell r="D193">
            <v>50007</v>
          </cell>
          <cell r="E193">
            <v>100</v>
          </cell>
        </row>
        <row r="194">
          <cell r="C194" t="str">
            <v>CHICKEN NUGGET BRD STAR SHP</v>
          </cell>
          <cell r="D194">
            <v>50007</v>
          </cell>
          <cell r="E194">
            <v>100</v>
          </cell>
        </row>
        <row r="195">
          <cell r="C195" t="str">
            <v>LABEL BEYOND MEAT 2019</v>
          </cell>
          <cell r="D195">
            <v>51001</v>
          </cell>
          <cell r="E195">
            <v>1000</v>
          </cell>
        </row>
        <row r="196">
          <cell r="C196" t="str">
            <v>DELIVERY FEE</v>
          </cell>
          <cell r="D196">
            <v>50007</v>
          </cell>
          <cell r="E196">
            <v>100</v>
          </cell>
        </row>
        <row r="197">
          <cell r="C197" t="str">
            <v>BEEF GRND PTY 5.33Z ANGUS IQF</v>
          </cell>
          <cell r="D197">
            <v>50007</v>
          </cell>
          <cell r="E197">
            <v>100</v>
          </cell>
        </row>
        <row r="198">
          <cell r="C198" t="str">
            <v>CHICKEN RSTD SEARED</v>
          </cell>
          <cell r="D198">
            <v>50007</v>
          </cell>
          <cell r="E198">
            <v>100</v>
          </cell>
        </row>
        <row r="199">
          <cell r="C199" t="str">
            <v>LID RECLOSEABLE CJ</v>
          </cell>
          <cell r="D199">
            <v>51001</v>
          </cell>
          <cell r="E199">
            <v>1000</v>
          </cell>
        </row>
        <row r="200">
          <cell r="C200" t="str">
            <v>CUP PAPER HOT 16Z FOOD STORY</v>
          </cell>
          <cell r="D200">
            <v>51001</v>
          </cell>
          <cell r="E200">
            <v>1000</v>
          </cell>
        </row>
        <row r="201">
          <cell r="C201" t="str">
            <v>GRIDDLE SCREEN 4X5.5" SCOTCH-</v>
          </cell>
          <cell r="D201">
            <v>60507</v>
          </cell>
          <cell r="E201">
            <v>1200</v>
          </cell>
        </row>
        <row r="202">
          <cell r="C202" t="str">
            <v>SEASONING S&amp;P BLND</v>
          </cell>
          <cell r="D202">
            <v>50007</v>
          </cell>
          <cell r="E202">
            <v>100</v>
          </cell>
        </row>
        <row r="203">
          <cell r="C203" t="str">
            <v>CUP PAPER HOT 20Z FOOD STORY</v>
          </cell>
          <cell r="D203">
            <v>51001</v>
          </cell>
          <cell r="E203">
            <v>1000</v>
          </cell>
        </row>
        <row r="204">
          <cell r="C204" t="str">
            <v>CUP PAPER HOT 12Z FOOD STORY</v>
          </cell>
          <cell r="D204">
            <v>51001</v>
          </cell>
          <cell r="E204">
            <v>1000</v>
          </cell>
        </row>
        <row r="205">
          <cell r="C205" t="str">
            <v>TISSUE BATH CORELESS 2PLY</v>
          </cell>
          <cell r="D205">
            <v>60507</v>
          </cell>
          <cell r="E205">
            <v>1200</v>
          </cell>
        </row>
        <row r="206">
          <cell r="C206" t="str">
            <v>LABEL PROMO 1" CIRCLE</v>
          </cell>
          <cell r="D206">
            <v>51001</v>
          </cell>
          <cell r="E206">
            <v>1000</v>
          </cell>
        </row>
        <row r="207">
          <cell r="C207" t="str">
            <v>STRAW PAPER WRPD GIANT 10.25"</v>
          </cell>
          <cell r="D207">
            <v>51001</v>
          </cell>
          <cell r="E207">
            <v>1000</v>
          </cell>
        </row>
        <row r="208">
          <cell r="C208" t="str">
            <v>LID PLS SLOT CUP 32Z TRANSL</v>
          </cell>
          <cell r="D208">
            <v>51001</v>
          </cell>
          <cell r="E208">
            <v>1000</v>
          </cell>
        </row>
        <row r="209">
          <cell r="C209" t="str">
            <v>DEGREASER CLINGING</v>
          </cell>
          <cell r="D209">
            <v>60507</v>
          </cell>
          <cell r="E209">
            <v>1200</v>
          </cell>
        </row>
        <row r="210">
          <cell r="C210" t="str">
            <v>DEGREASER REMOVE PLUS NTF</v>
          </cell>
          <cell r="D210">
            <v>60507</v>
          </cell>
          <cell r="E210">
            <v>1200</v>
          </cell>
        </row>
        <row r="211">
          <cell r="C211" t="str">
            <v>DETERGENT GUARDIAN POT &amp; PAN</v>
          </cell>
          <cell r="D211">
            <v>60507</v>
          </cell>
          <cell r="E211">
            <v>1200</v>
          </cell>
        </row>
        <row r="212">
          <cell r="C212" t="str">
            <v>PEROXIDE MSC&amp;D</v>
          </cell>
          <cell r="D212">
            <v>60507</v>
          </cell>
          <cell r="E212">
            <v>1200</v>
          </cell>
        </row>
        <row r="213">
          <cell r="C213" t="str">
            <v>SANITIZER HAND MYSTIC NEXA</v>
          </cell>
          <cell r="D213">
            <v>60507</v>
          </cell>
          <cell r="E213">
            <v>1200</v>
          </cell>
        </row>
        <row r="214">
          <cell r="C214" t="str">
            <v>SOAP HAND MYSTIC NEXA</v>
          </cell>
          <cell r="D214">
            <v>60507</v>
          </cell>
          <cell r="E214">
            <v>1200</v>
          </cell>
        </row>
        <row r="215">
          <cell r="C215" t="str">
            <v>STRIKE BACK CONCRETE CLEANER</v>
          </cell>
          <cell r="D215">
            <v>60507</v>
          </cell>
          <cell r="E215">
            <v>1200</v>
          </cell>
        </row>
        <row r="216">
          <cell r="C216" t="str">
            <v>LINER PAN 11.5X16 SIL</v>
          </cell>
          <cell r="D216">
            <v>60507</v>
          </cell>
          <cell r="E216">
            <v>1200</v>
          </cell>
        </row>
        <row r="217">
          <cell r="C217" t="str">
            <v>BREADING CHICK</v>
          </cell>
          <cell r="D217">
            <v>50007</v>
          </cell>
          <cell r="E217">
            <v>100</v>
          </cell>
        </row>
        <row r="218">
          <cell r="C218" t="str">
            <v>STRAW WRPD GIANT 9" RED</v>
          </cell>
          <cell r="D218">
            <v>51001</v>
          </cell>
          <cell r="E218">
            <v>1000</v>
          </cell>
        </row>
        <row r="219">
          <cell r="C219" t="str">
            <v>PRODUCT NON-TAX</v>
          </cell>
          <cell r="D219">
            <v>60507</v>
          </cell>
          <cell r="E219">
            <v>1200</v>
          </cell>
        </row>
        <row r="220">
          <cell r="C220" t="str">
            <v>CUP SOUFFLE 1.5Z</v>
          </cell>
          <cell r="D220">
            <v>51001</v>
          </cell>
          <cell r="E220">
            <v>1000</v>
          </cell>
        </row>
        <row r="221">
          <cell r="C221" t="str">
            <v>SANITIZER SUPER-SAN</v>
          </cell>
          <cell r="D221">
            <v>60507</v>
          </cell>
          <cell r="E221">
            <v>1200</v>
          </cell>
        </row>
        <row r="222">
          <cell r="C222" t="str">
            <v>SYRUP FLASHIN FRUIT PUNCH 2.5</v>
          </cell>
          <cell r="D222">
            <v>50007</v>
          </cell>
          <cell r="E222">
            <v>100</v>
          </cell>
        </row>
        <row r="223">
          <cell r="C223" t="str">
            <v>LID PLS SLOT CUP 12Z-22Z TRAN</v>
          </cell>
          <cell r="D223">
            <v>51001</v>
          </cell>
          <cell r="E223">
            <v>1000</v>
          </cell>
        </row>
        <row r="224">
          <cell r="C224" t="str">
            <v>SYRUP COKE CHERRY 4.75X1 BIB</v>
          </cell>
          <cell r="D224">
            <v>50007</v>
          </cell>
          <cell r="E224">
            <v>100</v>
          </cell>
        </row>
        <row r="225">
          <cell r="C225" t="str">
            <v>PAPER THERMAL BOGOSANDWICH 3.</v>
          </cell>
          <cell r="D225">
            <v>51001</v>
          </cell>
          <cell r="E225">
            <v>1000</v>
          </cell>
        </row>
        <row r="226">
          <cell r="C226" t="str">
            <v>BISCUIT BUTTERMILK PARBKD</v>
          </cell>
          <cell r="D226">
            <v>50007</v>
          </cell>
          <cell r="E226">
            <v>100</v>
          </cell>
        </row>
        <row r="227">
          <cell r="C227" t="str">
            <v>CONTAINER CLAMSHELL FINGERFOO</v>
          </cell>
          <cell r="D227">
            <v>51001</v>
          </cell>
          <cell r="E227">
            <v>1000</v>
          </cell>
        </row>
        <row r="228">
          <cell r="C228" t="str">
            <v>CUP SHAKE DUAL BRAND 16Z</v>
          </cell>
          <cell r="D228">
            <v>51001</v>
          </cell>
          <cell r="E228">
            <v>1000</v>
          </cell>
        </row>
        <row r="229">
          <cell r="C229" t="str">
            <v>LABEL 2.5X8" DELIVERY</v>
          </cell>
          <cell r="D229">
            <v>51001</v>
          </cell>
          <cell r="E229">
            <v>1000</v>
          </cell>
        </row>
        <row r="230">
          <cell r="C230" t="str">
            <v>MILK CHOC 1% LF 7Z PLS ESL</v>
          </cell>
          <cell r="D230">
            <v>50007</v>
          </cell>
          <cell r="E230">
            <v>100</v>
          </cell>
        </row>
        <row r="231">
          <cell r="C231" t="str">
            <v>PICKLE GARLIC DELI SLI 3/16"</v>
          </cell>
          <cell r="D231">
            <v>50007</v>
          </cell>
          <cell r="E231">
            <v>100</v>
          </cell>
        </row>
        <row r="232">
          <cell r="C232" t="str">
            <v>BAG TEMPERING W-TAPE CLOSURE</v>
          </cell>
          <cell r="D232">
            <v>51001</v>
          </cell>
          <cell r="E232">
            <v>1000</v>
          </cell>
        </row>
        <row r="233">
          <cell r="C233" t="str">
            <v>BAG T-SHIRT DUALBRAND STAR</v>
          </cell>
          <cell r="D233">
            <v>51001</v>
          </cell>
          <cell r="E233">
            <v>1000</v>
          </cell>
        </row>
        <row r="234">
          <cell r="C234" t="str">
            <v>CONTAINER CLAMSHELL DUAL SIDE</v>
          </cell>
          <cell r="D234">
            <v>51001</v>
          </cell>
          <cell r="E234">
            <v>1000</v>
          </cell>
        </row>
        <row r="235">
          <cell r="C235" t="str">
            <v>LETTUCE SHRD 1/4"</v>
          </cell>
          <cell r="D235">
            <v>50007</v>
          </cell>
          <cell r="E235">
            <v>100</v>
          </cell>
        </row>
        <row r="236">
          <cell r="C236" t="str">
            <v>SAUCE AU JUS ZTF</v>
          </cell>
          <cell r="D236">
            <v>50007</v>
          </cell>
          <cell r="E236">
            <v>100</v>
          </cell>
        </row>
        <row r="237">
          <cell r="C237" t="str">
            <v>MASK FACE DISPOSABLE</v>
          </cell>
          <cell r="D237">
            <v>60507</v>
          </cell>
          <cell r="E237">
            <v>1200</v>
          </cell>
        </row>
        <row r="238">
          <cell r="C238" t="str">
            <v>CHEESE AMER SHRP SLI 200CT SM</v>
          </cell>
          <cell r="D238">
            <v>50007</v>
          </cell>
          <cell r="E238">
            <v>100</v>
          </cell>
        </row>
        <row r="239">
          <cell r="C239" t="str">
            <v>BURGER BEYOND MEAT 3.7Z</v>
          </cell>
          <cell r="D239">
            <v>50007</v>
          </cell>
          <cell r="E239">
            <v>100</v>
          </cell>
        </row>
        <row r="240">
          <cell r="C240" t="str">
            <v>LABEL NEW</v>
          </cell>
          <cell r="D240">
            <v>51001</v>
          </cell>
          <cell r="E240">
            <v>1000</v>
          </cell>
        </row>
        <row r="241">
          <cell r="C241" t="str">
            <v>BUTTERMILK 1% LF</v>
          </cell>
          <cell r="D241">
            <v>50007</v>
          </cell>
          <cell r="E241">
            <v>100</v>
          </cell>
        </row>
        <row r="242">
          <cell r="C242" t="str">
            <v>PAIL SANITIZER</v>
          </cell>
          <cell r="D242">
            <v>60507</v>
          </cell>
          <cell r="E242">
            <v>1200</v>
          </cell>
        </row>
        <row r="243">
          <cell r="C243" t="str">
            <v>ONION YLW SLI 3/16"</v>
          </cell>
          <cell r="D243">
            <v>50007</v>
          </cell>
          <cell r="E243">
            <v>100</v>
          </cell>
        </row>
        <row r="244">
          <cell r="C244" t="str">
            <v>SPOON WRPD BLK</v>
          </cell>
          <cell r="D244">
            <v>60507</v>
          </cell>
          <cell r="E244">
            <v>1200</v>
          </cell>
        </row>
        <row r="245">
          <cell r="C245" t="str">
            <v>LINER CAN 37X44 CLR</v>
          </cell>
          <cell r="D245">
            <v>60507</v>
          </cell>
          <cell r="E245">
            <v>1200</v>
          </cell>
        </row>
        <row r="246">
          <cell r="C246" t="str">
            <v>LABEL 2" HND BRD CHICK</v>
          </cell>
          <cell r="D246">
            <v>51001</v>
          </cell>
          <cell r="E246">
            <v>1000</v>
          </cell>
        </row>
        <row r="247">
          <cell r="C247" t="str">
            <v>FORK WRPD BLK</v>
          </cell>
          <cell r="D247">
            <v>51001</v>
          </cell>
          <cell r="E247">
            <v>1000</v>
          </cell>
        </row>
        <row r="248">
          <cell r="C248" t="str">
            <v>KNIFE WRPD BLK</v>
          </cell>
          <cell r="D248">
            <v>51001</v>
          </cell>
          <cell r="E248">
            <v>1000</v>
          </cell>
        </row>
        <row r="249">
          <cell r="C249" t="str">
            <v>ICING STRING WHT</v>
          </cell>
          <cell r="D249">
            <v>50007</v>
          </cell>
          <cell r="E249">
            <v>100</v>
          </cell>
        </row>
        <row r="250">
          <cell r="C250" t="str">
            <v>ROLL CINN</v>
          </cell>
          <cell r="D250">
            <v>50007</v>
          </cell>
          <cell r="E250">
            <v>100</v>
          </cell>
        </row>
        <row r="251">
          <cell r="C251" t="str">
            <v>SYRUP SHAKE CHOC</v>
          </cell>
          <cell r="D251">
            <v>50007</v>
          </cell>
          <cell r="E251">
            <v>100</v>
          </cell>
        </row>
        <row r="252">
          <cell r="C252" t="str">
            <v>SYRUP SHAKE VANILLA</v>
          </cell>
          <cell r="D252">
            <v>50007</v>
          </cell>
          <cell r="E252">
            <v>100</v>
          </cell>
        </row>
        <row r="253">
          <cell r="C253" t="str">
            <v>SYRUP SHAKE STRAWBRY</v>
          </cell>
          <cell r="D253">
            <v>50007</v>
          </cell>
          <cell r="E253">
            <v>100</v>
          </cell>
        </row>
        <row r="254">
          <cell r="C254" t="str">
            <v>WRAP WESTERN SUPER 4 WAY</v>
          </cell>
          <cell r="D254">
            <v>51001</v>
          </cell>
          <cell r="E254">
            <v>1000</v>
          </cell>
        </row>
        <row r="255">
          <cell r="C255" t="str">
            <v>WRAP PAPR FAMOUS BIG 4</v>
          </cell>
          <cell r="D255">
            <v>51001</v>
          </cell>
          <cell r="E255">
            <v>1000</v>
          </cell>
        </row>
        <row r="256">
          <cell r="C256" t="str">
            <v>BAG FRY FOOD STORY</v>
          </cell>
          <cell r="D256">
            <v>51001</v>
          </cell>
          <cell r="E256">
            <v>1000</v>
          </cell>
        </row>
        <row r="257">
          <cell r="C257" t="str">
            <v>WRAP PAPR HAMBURGER CHSE SPCY</v>
          </cell>
          <cell r="D257">
            <v>51001</v>
          </cell>
          <cell r="E257">
            <v>1000</v>
          </cell>
        </row>
        <row r="258">
          <cell r="C258" t="str">
            <v>JUICE ORANGE ORIG SIMPLY</v>
          </cell>
          <cell r="D258">
            <v>50007</v>
          </cell>
          <cell r="E258">
            <v>100</v>
          </cell>
        </row>
        <row r="259">
          <cell r="C259" t="str">
            <v>POLLOCK BRD PANKO 3.2Z</v>
          </cell>
          <cell r="D259">
            <v>50007</v>
          </cell>
          <cell r="E259">
            <v>100</v>
          </cell>
        </row>
        <row r="260">
          <cell r="C260" t="str">
            <v>WRAP PAPR SOURDOUGH TERIYAKI</v>
          </cell>
          <cell r="D260">
            <v>51001</v>
          </cell>
          <cell r="E260">
            <v>1000</v>
          </cell>
        </row>
        <row r="261">
          <cell r="C261" t="str">
            <v>WRAP PAPR CHICK 2015</v>
          </cell>
          <cell r="D261">
            <v>51001</v>
          </cell>
          <cell r="E261">
            <v>1000</v>
          </cell>
        </row>
        <row r="262">
          <cell r="C262" t="str">
            <v>FREESTYLE MIX FRUIT PUNCH FLV</v>
          </cell>
          <cell r="D262">
            <v>50007</v>
          </cell>
          <cell r="E262">
            <v>100</v>
          </cell>
        </row>
        <row r="263">
          <cell r="C263" t="str">
            <v>CILANTRO CELLO CLEANED</v>
          </cell>
          <cell r="D263">
            <v>50007</v>
          </cell>
          <cell r="E263">
            <v>100</v>
          </cell>
        </row>
        <row r="264">
          <cell r="C264" t="str">
            <v>TOMATO RED 5X5 BULK 25LB</v>
          </cell>
          <cell r="D264">
            <v>50007</v>
          </cell>
          <cell r="E264">
            <v>100</v>
          </cell>
        </row>
        <row r="265">
          <cell r="C265" t="str">
            <v>WRAP FOIL BRKFST</v>
          </cell>
          <cell r="D265">
            <v>51001</v>
          </cell>
          <cell r="E265">
            <v>1000</v>
          </cell>
        </row>
        <row r="266">
          <cell r="C266" t="str">
            <v>LETTUCE GRN LEAF</v>
          </cell>
          <cell r="D266">
            <v>50007</v>
          </cell>
          <cell r="E266">
            <v>100</v>
          </cell>
        </row>
        <row r="267">
          <cell r="C267" t="str">
            <v>LEMON FANCY</v>
          </cell>
          <cell r="D267">
            <v>50007</v>
          </cell>
          <cell r="E267">
            <v>100</v>
          </cell>
        </row>
        <row r="268">
          <cell r="C268" t="str">
            <v>SAUCE CHOLULA STAR</v>
          </cell>
          <cell r="D268">
            <v>50007</v>
          </cell>
          <cell r="E268">
            <v>100</v>
          </cell>
        </row>
        <row r="269">
          <cell r="C269" t="str">
            <v>LID SOUFFLE CUP 1.5Z</v>
          </cell>
          <cell r="D269">
            <v>51001</v>
          </cell>
          <cell r="E269">
            <v>1000</v>
          </cell>
        </row>
        <row r="270">
          <cell r="C270" t="str">
            <v>LABEL GRILLED</v>
          </cell>
          <cell r="D270">
            <v>51001</v>
          </cell>
          <cell r="E270">
            <v>1000</v>
          </cell>
        </row>
        <row r="271">
          <cell r="C271" t="str">
            <v>CHICKEN BRST FLT MARNTD 3.5Z</v>
          </cell>
          <cell r="D271">
            <v>50007</v>
          </cell>
          <cell r="E271">
            <v>100</v>
          </cell>
        </row>
        <row r="272">
          <cell r="C272" t="str">
            <v>ONION RED JMBO</v>
          </cell>
          <cell r="D272">
            <v>50007</v>
          </cell>
          <cell r="E272">
            <v>100</v>
          </cell>
        </row>
        <row r="273">
          <cell r="C273" t="str">
            <v>BEEF GRND PTY 3.5Z SCALLOP FZ</v>
          </cell>
          <cell r="D273">
            <v>50007</v>
          </cell>
          <cell r="E273">
            <v>100</v>
          </cell>
        </row>
        <row r="274">
          <cell r="C274" t="str">
            <v>WRAP PAPR BIG CARL PROMO</v>
          </cell>
          <cell r="D274">
            <v>51001</v>
          </cell>
          <cell r="E274">
            <v>1000</v>
          </cell>
        </row>
        <row r="275">
          <cell r="C275" t="str">
            <v>CHICKEN BRST GR SAVOR 4.25Z C</v>
          </cell>
          <cell r="D275">
            <v>50007</v>
          </cell>
          <cell r="E275">
            <v>100</v>
          </cell>
        </row>
        <row r="276">
          <cell r="C276" t="str">
            <v>PICKLE CHIP DELI 3/16" CC</v>
          </cell>
          <cell r="D276">
            <v>50007</v>
          </cell>
          <cell r="E276">
            <v>100</v>
          </cell>
        </row>
        <row r="277">
          <cell r="C277" t="str">
            <v>PREMIUM TOY KIDS MEAL NATIONA</v>
          </cell>
          <cell r="D277">
            <v>51001</v>
          </cell>
          <cell r="E277">
            <v>1000</v>
          </cell>
        </row>
        <row r="278">
          <cell r="C278" t="str">
            <v>DISPLAY POP RESIGN NATIONAL P</v>
          </cell>
          <cell r="D278">
            <v>68000</v>
          </cell>
          <cell r="E278">
            <v>4000</v>
          </cell>
        </row>
        <row r="279">
          <cell r="C279" t="str">
            <v>CHARGE RESTOCKING</v>
          </cell>
          <cell r="D279">
            <v>50007</v>
          </cell>
          <cell r="E279">
            <v>100</v>
          </cell>
        </row>
        <row r="280">
          <cell r="C280" t="str">
            <v>WRAP PAPR BRKFST BISCUIT 2020</v>
          </cell>
          <cell r="D280">
            <v>51001</v>
          </cell>
          <cell r="E280">
            <v>1000</v>
          </cell>
        </row>
        <row r="281">
          <cell r="C281" t="str">
            <v>DRESSING RANCH DIPPING</v>
          </cell>
          <cell r="D281">
            <v>50007</v>
          </cell>
          <cell r="E281">
            <v>100</v>
          </cell>
        </row>
        <row r="282">
          <cell r="C282" t="str">
            <v>DISPLAY POP EVERBRITE NATIONA</v>
          </cell>
          <cell r="D282">
            <v>68000</v>
          </cell>
          <cell r="E282">
            <v>4000</v>
          </cell>
        </row>
        <row r="283">
          <cell r="C283" t="str">
            <v>HAIRNET NYLON LTWT DARK 28"</v>
          </cell>
          <cell r="D283">
            <v>60507</v>
          </cell>
          <cell r="E283">
            <v>1200</v>
          </cell>
        </row>
        <row r="284">
          <cell r="C284" t="str">
            <v>SAUCE HONEY MUSTARD DIP CUP</v>
          </cell>
          <cell r="D284">
            <v>50007</v>
          </cell>
          <cell r="E284">
            <v>100</v>
          </cell>
        </row>
        <row r="285">
          <cell r="C285" t="str">
            <v>SAUCE BUFFALO PC DIP CUP 1.5Z</v>
          </cell>
          <cell r="D285">
            <v>50007</v>
          </cell>
          <cell r="E285">
            <v>100</v>
          </cell>
        </row>
        <row r="286">
          <cell r="C286" t="str">
            <v>DRESSING RANCH LITE 1Z CUP</v>
          </cell>
          <cell r="D286">
            <v>50007</v>
          </cell>
          <cell r="E286">
            <v>100</v>
          </cell>
        </row>
        <row r="287">
          <cell r="C287" t="str">
            <v>CUP PLS 37.5Z 80TH ANNIVERSAR</v>
          </cell>
          <cell r="D287">
            <v>51001</v>
          </cell>
          <cell r="E287">
            <v>1000</v>
          </cell>
        </row>
        <row r="288">
          <cell r="C288" t="str">
            <v>LID PLS DOME 16-24Z W-HOLE CL</v>
          </cell>
          <cell r="D288">
            <v>51001</v>
          </cell>
          <cell r="E288">
            <v>1000</v>
          </cell>
        </row>
        <row r="289">
          <cell r="C289" t="str">
            <v>DRESSING RANCH BFY PC CUP 1Z</v>
          </cell>
          <cell r="D289">
            <v>50007</v>
          </cell>
          <cell r="E289">
            <v>100</v>
          </cell>
        </row>
        <row r="290">
          <cell r="C290" t="str">
            <v>LID PLS DOME XLG HOLE CLR</v>
          </cell>
          <cell r="D290">
            <v>51001</v>
          </cell>
          <cell r="E290">
            <v>1000</v>
          </cell>
        </row>
        <row r="291">
          <cell r="C291" t="str">
            <v>CHICKEN TENDER CHNK MARNTD</v>
          </cell>
          <cell r="D291">
            <v>50007</v>
          </cell>
          <cell r="E291">
            <v>100</v>
          </cell>
        </row>
        <row r="292">
          <cell r="C292" t="str">
            <v>DISPLAY POP EVERBRITE FF SPY</v>
          </cell>
          <cell r="D292">
            <v>68000</v>
          </cell>
          <cell r="E292">
            <v>4000</v>
          </cell>
        </row>
        <row r="293">
          <cell r="C293" t="str">
            <v>DISPLAY POP RESIGN FF SPY RAC</v>
          </cell>
          <cell r="D293">
            <v>68000</v>
          </cell>
          <cell r="E293">
            <v>4000</v>
          </cell>
        </row>
        <row r="294">
          <cell r="C294" t="str">
            <v>PREMIUM TOY KIDS MEAL FF SPY</v>
          </cell>
          <cell r="D294">
            <v>51001</v>
          </cell>
          <cell r="E294">
            <v>1000</v>
          </cell>
        </row>
        <row r="295">
          <cell r="C295" t="str">
            <v>COOKIE CHOC CHIP THWSRV 1.25Z</v>
          </cell>
          <cell r="D295">
            <v>50007</v>
          </cell>
          <cell r="E295">
            <v>100</v>
          </cell>
        </row>
        <row r="296">
          <cell r="C296" t="str">
            <v>SQUASH ZUCCHINI BRD SLI</v>
          </cell>
          <cell r="D296">
            <v>50007</v>
          </cell>
          <cell r="E296">
            <v>100</v>
          </cell>
        </row>
        <row r="297">
          <cell r="C297" t="str">
            <v>TAPE THERMAL ROLL 2.25"X85'</v>
          </cell>
          <cell r="D297">
            <v>60507</v>
          </cell>
          <cell r="E297">
            <v>1200</v>
          </cell>
        </row>
        <row r="298">
          <cell r="C298" t="str">
            <v>BEEF BRISKET SMKD SLI RTE FZN</v>
          </cell>
          <cell r="D298">
            <v>50007</v>
          </cell>
          <cell r="E298">
            <v>100</v>
          </cell>
        </row>
        <row r="299">
          <cell r="C299" t="str">
            <v>SAUCE HNY HOT BULK 24Z</v>
          </cell>
          <cell r="D299">
            <v>50007</v>
          </cell>
          <cell r="E299">
            <v>100</v>
          </cell>
        </row>
        <row r="300">
          <cell r="C300" t="str">
            <v>SAUCE HNY HOT PC 1.5Z</v>
          </cell>
          <cell r="D300">
            <v>50007</v>
          </cell>
          <cell r="E300">
            <v>100</v>
          </cell>
        </row>
        <row r="301">
          <cell r="C301" t="str">
            <v>DRESSING VINGRT BALSAMIC</v>
          </cell>
          <cell r="D301">
            <v>50007</v>
          </cell>
          <cell r="E301">
            <v>100</v>
          </cell>
        </row>
        <row r="302">
          <cell r="C302" t="str">
            <v>LID FLAT 37.5Z</v>
          </cell>
          <cell r="D302">
            <v>51001</v>
          </cell>
          <cell r="E302">
            <v>1000</v>
          </cell>
        </row>
        <row r="303">
          <cell r="C303" t="str">
            <v>PAD ALCOHOL PREP THERMO-2</v>
          </cell>
          <cell r="D303">
            <v>60507</v>
          </cell>
          <cell r="E303">
            <v>1200</v>
          </cell>
        </row>
        <row r="304">
          <cell r="C304" t="str">
            <v>CUP 37.5Z ADULT SWIM COLOR</v>
          </cell>
          <cell r="D304">
            <v>51001</v>
          </cell>
          <cell r="E304">
            <v>1000</v>
          </cell>
        </row>
        <row r="305">
          <cell r="C305" t="str">
            <v>PREMIUM FIGURINE ADULT SWIM</v>
          </cell>
          <cell r="D305">
            <v>51001</v>
          </cell>
          <cell r="E305">
            <v>1000</v>
          </cell>
        </row>
        <row r="306">
          <cell r="C306" t="str">
            <v>WATER PURIFIED FLAT CAP DASAN</v>
          </cell>
          <cell r="D306">
            <v>50007</v>
          </cell>
          <cell r="E306">
            <v>100</v>
          </cell>
        </row>
        <row r="307">
          <cell r="C307" t="str">
            <v>WRAP QUICK 13 CARLS JR</v>
          </cell>
          <cell r="D307">
            <v>51001</v>
          </cell>
          <cell r="E307">
            <v>1000</v>
          </cell>
        </row>
        <row r="308">
          <cell r="C308" t="str">
            <v>CARTON ALL PURPOSE</v>
          </cell>
          <cell r="D308">
            <v>51001</v>
          </cell>
          <cell r="E308">
            <v>1000</v>
          </cell>
        </row>
        <row r="309">
          <cell r="C309" t="str">
            <v>CUP 37.5Z ADULT SWIM B&amp;W</v>
          </cell>
          <cell r="D309">
            <v>51001</v>
          </cell>
          <cell r="E309">
            <v>1000</v>
          </cell>
        </row>
        <row r="310">
          <cell r="C310" t="str">
            <v>PREMIUM TOY KIDS MEAL CAMP CR</v>
          </cell>
          <cell r="D310">
            <v>51001</v>
          </cell>
          <cell r="E310">
            <v>1000</v>
          </cell>
        </row>
        <row r="311">
          <cell r="C311" t="str">
            <v>DISPLAY POP EVERBRITE CAMP CR</v>
          </cell>
          <cell r="D311">
            <v>68000</v>
          </cell>
          <cell r="E311">
            <v>4000</v>
          </cell>
        </row>
        <row r="312">
          <cell r="C312" t="str">
            <v>DISPLAY POP RESIGN CAMP CRETA</v>
          </cell>
          <cell r="D312">
            <v>68000</v>
          </cell>
          <cell r="E312">
            <v>4000</v>
          </cell>
        </row>
        <row r="313">
          <cell r="C313" t="str">
            <v>BUN WHL WHEAT EBT 2.5</v>
          </cell>
          <cell r="D313">
            <v>50007</v>
          </cell>
          <cell r="E313">
            <v>100</v>
          </cell>
        </row>
        <row r="314">
          <cell r="C314" t="str">
            <v>DRESSING VINGRT BALSAMIC SGNT</v>
          </cell>
          <cell r="D314">
            <v>50007</v>
          </cell>
          <cell r="E314">
            <v>100</v>
          </cell>
        </row>
        <row r="315">
          <cell r="C315" t="str">
            <v>FREESTYLE MIX VANILLA FLVR</v>
          </cell>
          <cell r="D315">
            <v>50007</v>
          </cell>
          <cell r="E315">
            <v>100</v>
          </cell>
        </row>
        <row r="316">
          <cell r="C316" t="str">
            <v>SAUCE BBQ DIP PC CUP 1.5Z CAT</v>
          </cell>
          <cell r="D316">
            <v>50007</v>
          </cell>
          <cell r="E316">
            <v>100</v>
          </cell>
        </row>
        <row r="317">
          <cell r="C317" t="str">
            <v>MAYONNAISE GARLIC AIOLI 24Z</v>
          </cell>
          <cell r="D317">
            <v>50007</v>
          </cell>
          <cell r="E317">
            <v>100</v>
          </cell>
        </row>
        <row r="318">
          <cell r="C318" t="str">
            <v>DISPENSER SOAP HAND MANUAL 12</v>
          </cell>
          <cell r="D318">
            <v>60507</v>
          </cell>
          <cell r="E318">
            <v>1200</v>
          </cell>
        </row>
        <row r="319">
          <cell r="C319" t="str">
            <v>TOWEL CHIX PRO QUAT LT BLUE</v>
          </cell>
          <cell r="D319">
            <v>60507</v>
          </cell>
          <cell r="E319">
            <v>1200</v>
          </cell>
        </row>
        <row r="320">
          <cell r="C320" t="str">
            <v>WATER MINERAL 12Z TOPO CHICO</v>
          </cell>
          <cell r="D320">
            <v>50007</v>
          </cell>
          <cell r="E320">
            <v>100</v>
          </cell>
        </row>
        <row r="321">
          <cell r="C321" t="str">
            <v>WHIP CREAM AEROSOL</v>
          </cell>
          <cell r="D321">
            <v>50007</v>
          </cell>
          <cell r="E321">
            <v>100</v>
          </cell>
        </row>
        <row r="322">
          <cell r="C322" t="str">
            <v>BROWNIE PRE-CUT 2.58Z FZN</v>
          </cell>
          <cell r="D322">
            <v>50007</v>
          </cell>
          <cell r="E322">
            <v>100</v>
          </cell>
        </row>
        <row r="323">
          <cell r="C323" t="str">
            <v>WRAP QUICK DUAL BRANDED</v>
          </cell>
          <cell r="D323">
            <v>51001</v>
          </cell>
          <cell r="E323">
            <v>1000</v>
          </cell>
        </row>
        <row r="324">
          <cell r="C324" t="str">
            <v>CHICKEN BRST MARNTD PCS FZN</v>
          </cell>
          <cell r="D324">
            <v>50007</v>
          </cell>
          <cell r="E324">
            <v>100</v>
          </cell>
        </row>
        <row r="325">
          <cell r="C325" t="str">
            <v>DISPLAY POP RESIGN PLAY MONST</v>
          </cell>
          <cell r="D325">
            <v>68000</v>
          </cell>
          <cell r="E325">
            <v>4000</v>
          </cell>
        </row>
        <row r="326">
          <cell r="C326" t="str">
            <v>PREMIUM TOY KIDS MEAL PLAY MO</v>
          </cell>
          <cell r="D326">
            <v>51001</v>
          </cell>
          <cell r="E326">
            <v>1000</v>
          </cell>
        </row>
        <row r="327">
          <cell r="C327" t="str">
            <v>DISPLAY POP EVERBRITE PLAY MO</v>
          </cell>
          <cell r="D327">
            <v>68000</v>
          </cell>
          <cell r="E327">
            <v>4000</v>
          </cell>
        </row>
        <row r="328">
          <cell r="C328" t="str">
            <v>CUP 37.5Z WHEEL OF TIME HEROE</v>
          </cell>
          <cell r="D328">
            <v>51001</v>
          </cell>
          <cell r="E328">
            <v>1000</v>
          </cell>
        </row>
        <row r="329">
          <cell r="C329" t="str">
            <v>CUP WATER 10Z CLR</v>
          </cell>
          <cell r="D329">
            <v>51001</v>
          </cell>
          <cell r="E329">
            <v>1000</v>
          </cell>
        </row>
        <row r="330">
          <cell r="C330" t="str">
            <v>WHIP TOPPING NON DAIRY 14Z AE</v>
          </cell>
          <cell r="D330">
            <v>50007</v>
          </cell>
          <cell r="E330">
            <v>100</v>
          </cell>
        </row>
        <row r="331">
          <cell r="C331" t="str">
            <v>CUP 37.5Z WHEEL OF TIME VILLA</v>
          </cell>
          <cell r="D331">
            <v>51001</v>
          </cell>
          <cell r="E331">
            <v>1000</v>
          </cell>
        </row>
        <row r="332">
          <cell r="C332" t="str">
            <v>BOWL 8Z COMBO W-LID</v>
          </cell>
          <cell r="D332">
            <v>51001</v>
          </cell>
          <cell r="E332">
            <v>1000</v>
          </cell>
        </row>
        <row r="333">
          <cell r="C333" t="str">
            <v>CUP SOUFFLE 2Z</v>
          </cell>
          <cell r="D333">
            <v>51001</v>
          </cell>
          <cell r="E333">
            <v>1000</v>
          </cell>
        </row>
        <row r="334">
          <cell r="C334" t="str">
            <v>FREESTYLE MIX HI-C MD</v>
          </cell>
          <cell r="D334">
            <v>50007</v>
          </cell>
          <cell r="E334">
            <v>100</v>
          </cell>
        </row>
        <row r="335">
          <cell r="C335" t="str">
            <v>FREESTYLE MIX RASBERRY FLVR</v>
          </cell>
          <cell r="D335">
            <v>50007</v>
          </cell>
          <cell r="E335">
            <v>100</v>
          </cell>
        </row>
        <row r="336">
          <cell r="C336" t="str">
            <v>FREESTYLE MIX SPRITE/ZERO</v>
          </cell>
          <cell r="D336">
            <v>50007</v>
          </cell>
          <cell r="E336">
            <v>100</v>
          </cell>
        </row>
        <row r="337">
          <cell r="C337" t="str">
            <v>TORTILLA FLOUR 10" FZN</v>
          </cell>
          <cell r="D337">
            <v>50007</v>
          </cell>
          <cell r="E337">
            <v>100</v>
          </cell>
        </row>
        <row r="338">
          <cell r="C338" t="str">
            <v>LID SOUFFLE CUP 2Z</v>
          </cell>
          <cell r="D338">
            <v>51001</v>
          </cell>
          <cell r="E338">
            <v>1000</v>
          </cell>
        </row>
        <row r="339">
          <cell r="C339" t="str">
            <v>STRAW WRPD 8" WHT</v>
          </cell>
          <cell r="D339">
            <v>51001</v>
          </cell>
          <cell r="E339">
            <v>1000</v>
          </cell>
        </row>
        <row r="340">
          <cell r="C340" t="str">
            <v>SAUCE STAR</v>
          </cell>
          <cell r="D340">
            <v>50007</v>
          </cell>
          <cell r="E340">
            <v>100</v>
          </cell>
        </row>
        <row r="341">
          <cell r="C341" t="str">
            <v>FREESTYLE MIX ROOT BEER DIET</v>
          </cell>
          <cell r="D341">
            <v>50007</v>
          </cell>
          <cell r="E341">
            <v>100</v>
          </cell>
        </row>
        <row r="342">
          <cell r="C342" t="str">
            <v>SAUCE SPCY GLAZE</v>
          </cell>
          <cell r="D342">
            <v>50007</v>
          </cell>
          <cell r="E342">
            <v>100</v>
          </cell>
        </row>
        <row r="343">
          <cell r="C343" t="str">
            <v>FREESTYLE MIX CHERRY FLVR</v>
          </cell>
          <cell r="D343">
            <v>50007</v>
          </cell>
          <cell r="E343">
            <v>100</v>
          </cell>
        </row>
        <row r="344">
          <cell r="C344" t="str">
            <v>EGG LIQ WHL W-CITRIC ACID BIB</v>
          </cell>
          <cell r="D344">
            <v>50007</v>
          </cell>
          <cell r="E344">
            <v>100</v>
          </cell>
        </row>
        <row r="345">
          <cell r="C345" t="str">
            <v>WATER PURIFIED 16.9Z DASANI</v>
          </cell>
          <cell r="D345">
            <v>50007</v>
          </cell>
          <cell r="E345">
            <v>100</v>
          </cell>
        </row>
        <row r="346">
          <cell r="C346" t="str">
            <v>SAUCE BBQ DUKES CAROLINA GOLD</v>
          </cell>
          <cell r="D346">
            <v>50007</v>
          </cell>
          <cell r="E346">
            <v>100</v>
          </cell>
        </row>
        <row r="347">
          <cell r="C347" t="str">
            <v>LID PLS 12-24Z CLR RPET IMPAC</v>
          </cell>
          <cell r="D347">
            <v>51001</v>
          </cell>
          <cell r="E347">
            <v>1000</v>
          </cell>
        </row>
        <row r="348">
          <cell r="C348" t="str">
            <v>SAUCE BBQ DIPPING</v>
          </cell>
          <cell r="D348">
            <v>50007</v>
          </cell>
          <cell r="E348">
            <v>100</v>
          </cell>
        </row>
        <row r="349">
          <cell r="C349" t="str">
            <v>BAG #4 FOOD STORY 2</v>
          </cell>
          <cell r="D349">
            <v>51001</v>
          </cell>
          <cell r="E349">
            <v>1000</v>
          </cell>
        </row>
        <row r="350">
          <cell r="C350" t="str">
            <v>PREMIUM TOY KIDS MEAL HASBRO</v>
          </cell>
          <cell r="D350">
            <v>51001</v>
          </cell>
          <cell r="E350">
            <v>1000</v>
          </cell>
        </row>
        <row r="351">
          <cell r="C351" t="str">
            <v>DISPLAY POP RESIGN HASBRO</v>
          </cell>
          <cell r="D351">
            <v>68000</v>
          </cell>
          <cell r="E351">
            <v>4000</v>
          </cell>
        </row>
        <row r="352">
          <cell r="C352" t="str">
            <v>BAG #8 FOOD STORY 2</v>
          </cell>
          <cell r="D352">
            <v>51001</v>
          </cell>
          <cell r="E352">
            <v>1000</v>
          </cell>
        </row>
        <row r="353">
          <cell r="C353" t="str">
            <v>SAUCE HNY MSTRD DIPPING CUP</v>
          </cell>
          <cell r="D353">
            <v>50007</v>
          </cell>
          <cell r="E353">
            <v>100</v>
          </cell>
        </row>
        <row r="354">
          <cell r="C354" t="str">
            <v>CUP 37.5Z GUILD OF WARS 2</v>
          </cell>
          <cell r="D354">
            <v>51001</v>
          </cell>
          <cell r="E354">
            <v>1000</v>
          </cell>
        </row>
        <row r="355">
          <cell r="C355" t="str">
            <v>DISPLAY POP EVERBRIGHT HASBRO</v>
          </cell>
          <cell r="D355">
            <v>68000</v>
          </cell>
          <cell r="E355">
            <v>4000</v>
          </cell>
        </row>
        <row r="356">
          <cell r="C356" t="str">
            <v>BAG #12 FOOD STORY 2</v>
          </cell>
          <cell r="D356">
            <v>51001</v>
          </cell>
          <cell r="E356">
            <v>1000</v>
          </cell>
        </row>
        <row r="357">
          <cell r="C357" t="str">
            <v>WRAP BRKFST SEC/BEC/MB/13</v>
          </cell>
          <cell r="D357">
            <v>51001</v>
          </cell>
          <cell r="E357">
            <v>1000</v>
          </cell>
        </row>
        <row r="358">
          <cell r="C358" t="str">
            <v>CUP PAPER COLD 20Z</v>
          </cell>
          <cell r="D358">
            <v>51001</v>
          </cell>
          <cell r="E358">
            <v>1000</v>
          </cell>
        </row>
        <row r="359">
          <cell r="C359" t="str">
            <v>BAG LG FOOD STORY 2</v>
          </cell>
          <cell r="D359">
            <v>51001</v>
          </cell>
          <cell r="E359">
            <v>1000</v>
          </cell>
        </row>
        <row r="360">
          <cell r="C360" t="str">
            <v>LID 12-20Z CUP</v>
          </cell>
          <cell r="D360">
            <v>51001</v>
          </cell>
          <cell r="E360">
            <v>1000</v>
          </cell>
        </row>
        <row r="361">
          <cell r="C361" t="str">
            <v>ICE CREAM CONE STRWBRY SHORTC</v>
          </cell>
          <cell r="D361">
            <v>50007</v>
          </cell>
          <cell r="E361">
            <v>100</v>
          </cell>
        </row>
        <row r="362">
          <cell r="C362" t="str">
            <v>HAIRNET NYLON 28" LTWT BLK</v>
          </cell>
          <cell r="D362">
            <v>60507</v>
          </cell>
          <cell r="E362">
            <v>1200</v>
          </cell>
        </row>
        <row r="363">
          <cell r="C363" t="str">
            <v>LIDS FLAT 12-24Z</v>
          </cell>
          <cell r="D363">
            <v>51001</v>
          </cell>
          <cell r="E363">
            <v>1000</v>
          </cell>
        </row>
        <row r="364">
          <cell r="C364" t="str">
            <v>PREMIUM TOY KIDS MEAL BAD GUY</v>
          </cell>
          <cell r="D364">
            <v>51001</v>
          </cell>
          <cell r="E364">
            <v>1000</v>
          </cell>
        </row>
        <row r="365">
          <cell r="C365" t="str">
            <v>DISPLAY POP RESIGN BAD GUYS</v>
          </cell>
          <cell r="D365">
            <v>68000</v>
          </cell>
          <cell r="E365">
            <v>4000</v>
          </cell>
        </row>
        <row r="366">
          <cell r="C366" t="str">
            <v>TOPPING OREO CRUMBLE 24LB</v>
          </cell>
          <cell r="D366">
            <v>50007</v>
          </cell>
          <cell r="E366">
            <v>100</v>
          </cell>
        </row>
        <row r="367">
          <cell r="C367" t="str">
            <v>DISPLAY POP EVERBRITE BAD GUY</v>
          </cell>
          <cell r="D367">
            <v>68000</v>
          </cell>
          <cell r="E367">
            <v>4000</v>
          </cell>
        </row>
        <row r="368">
          <cell r="C368" t="str">
            <v>PORK PULLED CKD NO SCE FC</v>
          </cell>
          <cell r="D368">
            <v>50007</v>
          </cell>
          <cell r="E368">
            <v>100</v>
          </cell>
        </row>
        <row r="369">
          <cell r="C369" t="str">
            <v>LABEL PROMO CARLS JR</v>
          </cell>
          <cell r="D369">
            <v>51001</v>
          </cell>
          <cell r="E369">
            <v>1000</v>
          </cell>
        </row>
        <row r="370">
          <cell r="C370" t="str">
            <v>BEEF PRIME RIB SEASN CKD</v>
          </cell>
          <cell r="D370">
            <v>50007</v>
          </cell>
          <cell r="E370">
            <v>100</v>
          </cell>
        </row>
        <row r="371">
          <cell r="C371" t="str">
            <v>CHEESE CHDR YLW NATRL SMK 32Z</v>
          </cell>
          <cell r="D371">
            <v>50007</v>
          </cell>
          <cell r="E371">
            <v>100</v>
          </cell>
        </row>
        <row r="372">
          <cell r="C372" t="str">
            <v>SAUCE SANTA FE W-CAGE FREE EG</v>
          </cell>
          <cell r="D372">
            <v>50007</v>
          </cell>
          <cell r="E372">
            <v>100</v>
          </cell>
        </row>
        <row r="373">
          <cell r="C373" t="str">
            <v>LABEL SPECIAL CARLS JR</v>
          </cell>
          <cell r="D373">
            <v>51001</v>
          </cell>
          <cell r="E373">
            <v>1000</v>
          </cell>
        </row>
        <row r="374">
          <cell r="C374" t="str">
            <v>LABEL WEDNESDAY 1X1 COLD TEMP</v>
          </cell>
          <cell r="D374">
            <v>51001</v>
          </cell>
          <cell r="E374">
            <v>1000</v>
          </cell>
        </row>
        <row r="375">
          <cell r="C375" t="str">
            <v>LABEL SPECIAL CARLS JR</v>
          </cell>
          <cell r="D375">
            <v>51001</v>
          </cell>
          <cell r="E375">
            <v>1000</v>
          </cell>
        </row>
        <row r="376">
          <cell r="C376" t="str">
            <v>LABEL BEYOND MEAT CARLS JR</v>
          </cell>
          <cell r="D376">
            <v>51001</v>
          </cell>
          <cell r="E376">
            <v>1000</v>
          </cell>
        </row>
        <row r="377">
          <cell r="C377" t="str">
            <v>LABEL FRIDAY 1X1 COLD TEMP CA</v>
          </cell>
          <cell r="D377">
            <v>51001</v>
          </cell>
          <cell r="E377">
            <v>1000</v>
          </cell>
        </row>
        <row r="378">
          <cell r="C378" t="str">
            <v>LABEL SATURDAY 1X1 COLD TEMP</v>
          </cell>
          <cell r="D378">
            <v>51001</v>
          </cell>
          <cell r="E378">
            <v>1000</v>
          </cell>
        </row>
        <row r="379">
          <cell r="C379" t="str">
            <v>LID PLS 6-16Z VENTED HANDI KU</v>
          </cell>
          <cell r="D379">
            <v>51001</v>
          </cell>
          <cell r="E379">
            <v>1000</v>
          </cell>
        </row>
        <row r="380">
          <cell r="C380" t="str">
            <v>LABEL MONDAY 1X1 COLD TEMP CA</v>
          </cell>
          <cell r="D380">
            <v>51001</v>
          </cell>
          <cell r="E380">
            <v>1000</v>
          </cell>
        </row>
        <row r="381">
          <cell r="C381" t="str">
            <v>LABEL TUESDAY 1X1 COLD TEMP C</v>
          </cell>
          <cell r="D381">
            <v>51001</v>
          </cell>
          <cell r="E381">
            <v>1000</v>
          </cell>
        </row>
        <row r="382">
          <cell r="C382" t="str">
            <v>CUP PAPER PORTION 1Z SQUAT SO</v>
          </cell>
          <cell r="D382">
            <v>51001</v>
          </cell>
          <cell r="E382">
            <v>1000</v>
          </cell>
        </row>
        <row r="383">
          <cell r="C383" t="str">
            <v>DISPENSER NAPKIN FULL FOLD</v>
          </cell>
          <cell r="D383">
            <v>60507</v>
          </cell>
          <cell r="E383">
            <v>1200</v>
          </cell>
        </row>
        <row r="384">
          <cell r="C384" t="str">
            <v>LABEL SUNDAY 1X1 COLD TEMP CA</v>
          </cell>
          <cell r="D384">
            <v>51001</v>
          </cell>
          <cell r="E384">
            <v>1000</v>
          </cell>
        </row>
        <row r="385">
          <cell r="C385" t="str">
            <v>LABEL THURSDAY 1X1 COLD TEMP</v>
          </cell>
          <cell r="D385">
            <v>51001</v>
          </cell>
          <cell r="E385">
            <v>1000</v>
          </cell>
        </row>
        <row r="386">
          <cell r="C386" t="str">
            <v>SUGAR GRANLTD XFINE CANE</v>
          </cell>
          <cell r="D386">
            <v>50007</v>
          </cell>
          <cell r="E386">
            <v>100</v>
          </cell>
        </row>
        <row r="387">
          <cell r="C387" t="str">
            <v>LABEL HANDBREADED CK 2" CARLS</v>
          </cell>
          <cell r="D387">
            <v>51001</v>
          </cell>
          <cell r="E387">
            <v>1000</v>
          </cell>
        </row>
        <row r="388">
          <cell r="C388" t="str">
            <v>PLATE FOAM 9" WHT 3CMPT</v>
          </cell>
          <cell r="D388">
            <v>51001</v>
          </cell>
          <cell r="E388">
            <v>1000</v>
          </cell>
        </row>
        <row r="389">
          <cell r="C389" t="str">
            <v>LABEL LOW CARB CARLS JR</v>
          </cell>
          <cell r="D389">
            <v>51001</v>
          </cell>
          <cell r="E389">
            <v>1000</v>
          </cell>
        </row>
        <row r="390">
          <cell r="C390" t="str">
            <v>LABEL USE FIRST CARLS JR</v>
          </cell>
          <cell r="D390">
            <v>51001</v>
          </cell>
          <cell r="E390">
            <v>1000</v>
          </cell>
        </row>
        <row r="391">
          <cell r="C391" t="str">
            <v>CLEAN FREEZE</v>
          </cell>
          <cell r="D391">
            <v>60507</v>
          </cell>
          <cell r="E391">
            <v>1200</v>
          </cell>
        </row>
        <row r="392">
          <cell r="C392" t="str">
            <v>CUP 37.5Z JURASSIC</v>
          </cell>
          <cell r="D392">
            <v>51001</v>
          </cell>
          <cell r="E392">
            <v>1000</v>
          </cell>
        </row>
        <row r="393">
          <cell r="C393" t="str">
            <v>DISPLAY POP RESIGN JURASSIC W</v>
          </cell>
          <cell r="D393">
            <v>68000</v>
          </cell>
          <cell r="E393">
            <v>4000</v>
          </cell>
        </row>
        <row r="394">
          <cell r="C394" t="str">
            <v>EGG FRESH LG PSTRZD CAGE FREE</v>
          </cell>
          <cell r="D394">
            <v>50007</v>
          </cell>
          <cell r="E394">
            <v>100</v>
          </cell>
        </row>
        <row r="395">
          <cell r="C395" t="str">
            <v>PREMIUM JURASSIC WORLD TOY &amp;</v>
          </cell>
          <cell r="D395">
            <v>51001</v>
          </cell>
          <cell r="E395">
            <v>1000</v>
          </cell>
        </row>
        <row r="396">
          <cell r="C396" t="str">
            <v>MAYONNAISE W-CAGE FREE EGG</v>
          </cell>
          <cell r="D396">
            <v>50007</v>
          </cell>
          <cell r="E396">
            <v>100</v>
          </cell>
        </row>
        <row r="397">
          <cell r="C397" t="str">
            <v>LID PLS PORTION CUP 1.5Z-2.5Z</v>
          </cell>
          <cell r="D397">
            <v>51001</v>
          </cell>
          <cell r="E397">
            <v>1000</v>
          </cell>
        </row>
        <row r="398">
          <cell r="C398" t="str">
            <v>LABEL DELIVERY 2.5X8" SECUREI</v>
          </cell>
          <cell r="D398">
            <v>51001</v>
          </cell>
          <cell r="E398">
            <v>1000</v>
          </cell>
        </row>
        <row r="399">
          <cell r="C399" t="str">
            <v>BOWL FOAM 6Z PRINTED</v>
          </cell>
          <cell r="D399">
            <v>51001</v>
          </cell>
          <cell r="E399">
            <v>1000</v>
          </cell>
        </row>
        <row r="400">
          <cell r="C400" t="str">
            <v>LABEL NO ONION CARLS JR</v>
          </cell>
          <cell r="D400">
            <v>51001</v>
          </cell>
          <cell r="E400">
            <v>1000</v>
          </cell>
        </row>
        <row r="401">
          <cell r="C401" t="str">
            <v>COATING PAN SPRAY 22Z</v>
          </cell>
          <cell r="D401">
            <v>60507</v>
          </cell>
          <cell r="E401">
            <v>1200</v>
          </cell>
        </row>
        <row r="402">
          <cell r="C402" t="str">
            <v>BEEF TACO FILLING</v>
          </cell>
          <cell r="D402">
            <v>50007</v>
          </cell>
          <cell r="E402">
            <v>100</v>
          </cell>
        </row>
        <row r="403">
          <cell r="C403" t="str">
            <v>LID PLS DOME 5Z-10Z BOWL CLR</v>
          </cell>
          <cell r="D403">
            <v>51001</v>
          </cell>
          <cell r="E403">
            <v>1000</v>
          </cell>
        </row>
        <row r="404">
          <cell r="C404" t="str">
            <v>DISPLAY POP EVERBRITE JURASSI</v>
          </cell>
          <cell r="D404">
            <v>68000</v>
          </cell>
          <cell r="E404">
            <v>4000</v>
          </cell>
        </row>
        <row r="405">
          <cell r="C405" t="str">
            <v>SQUEEGEE FLOOR 22" BLUE</v>
          </cell>
          <cell r="D405">
            <v>60507</v>
          </cell>
          <cell r="E405">
            <v>1200</v>
          </cell>
        </row>
        <row r="406">
          <cell r="C406" t="str">
            <v>LABEL CHICKEN CARLS JR</v>
          </cell>
          <cell r="D406">
            <v>51001</v>
          </cell>
          <cell r="E406">
            <v>1000</v>
          </cell>
        </row>
        <row r="407">
          <cell r="C407" t="str">
            <v>MILK0.01</v>
          </cell>
          <cell r="D407">
            <v>50007</v>
          </cell>
          <cell r="E407">
            <v>100</v>
          </cell>
        </row>
        <row r="408">
          <cell r="C408" t="str">
            <v>WRAP CHICKEN 15</v>
          </cell>
          <cell r="D408">
            <v>51001</v>
          </cell>
          <cell r="E408">
            <v>1000</v>
          </cell>
        </row>
        <row r="409">
          <cell r="C409" t="str">
            <v>TAQUITO CHICK POSADA 1.1Z</v>
          </cell>
          <cell r="D409">
            <v>50007</v>
          </cell>
          <cell r="E409">
            <v>100</v>
          </cell>
        </row>
        <row r="410">
          <cell r="C410" t="str">
            <v>LABEL NEW CARLS JR</v>
          </cell>
          <cell r="D410">
            <v>51001</v>
          </cell>
          <cell r="E410">
            <v>1000</v>
          </cell>
        </row>
        <row r="411">
          <cell r="C411" t="str">
            <v>LABEL DOUBLE CARLS JR</v>
          </cell>
          <cell r="D411">
            <v>51001</v>
          </cell>
          <cell r="E411">
            <v>1000</v>
          </cell>
        </row>
        <row r="412">
          <cell r="C412" t="str">
            <v>TORTILLA FLOUR 12.5" FZN</v>
          </cell>
          <cell r="D412">
            <v>50007</v>
          </cell>
          <cell r="E412">
            <v>100</v>
          </cell>
        </row>
        <row r="413">
          <cell r="C413" t="str">
            <v>CLEANER COFFEE DISPENSER</v>
          </cell>
          <cell r="D413">
            <v>60507</v>
          </cell>
          <cell r="E413">
            <v>1200</v>
          </cell>
        </row>
        <row r="414">
          <cell r="C414" t="str">
            <v>BOWL PLS 8Z MICRO BLK</v>
          </cell>
          <cell r="D414">
            <v>51001</v>
          </cell>
          <cell r="E414">
            <v>1000</v>
          </cell>
        </row>
        <row r="415">
          <cell r="C415" t="str">
            <v>SAUCE CLASSIC W-CAGE FREE EGG</v>
          </cell>
          <cell r="D415">
            <v>50007</v>
          </cell>
          <cell r="E415">
            <v>100</v>
          </cell>
        </row>
        <row r="416">
          <cell r="C416" t="str">
            <v>LABEL GUAC CARLS JR</v>
          </cell>
          <cell r="D416">
            <v>51001</v>
          </cell>
          <cell r="E416">
            <v>1000</v>
          </cell>
        </row>
        <row r="417">
          <cell r="C417" t="str">
            <v>TORTILLA FLOUR 6.5" FZN</v>
          </cell>
          <cell r="D417">
            <v>50007</v>
          </cell>
          <cell r="E417">
            <v>100</v>
          </cell>
        </row>
        <row r="418">
          <cell r="C418" t="str">
            <v>JUICE LIMEADE CONC 32Z FZN</v>
          </cell>
          <cell r="D418">
            <v>50007</v>
          </cell>
          <cell r="E418">
            <v>100</v>
          </cell>
        </row>
        <row r="419">
          <cell r="C419" t="str">
            <v>POTATO ROUNDABOUT SUPREME</v>
          </cell>
          <cell r="D419">
            <v>50007</v>
          </cell>
          <cell r="E419">
            <v>100</v>
          </cell>
        </row>
        <row r="420">
          <cell r="C420" t="str">
            <v>WHIP CREAM AEROSOL 17Z</v>
          </cell>
          <cell r="D420">
            <v>50007</v>
          </cell>
          <cell r="E420">
            <v>100</v>
          </cell>
        </row>
        <row r="421">
          <cell r="C421" t="str">
            <v>ICE CREAM CONE COOKIES &amp; CRM</v>
          </cell>
          <cell r="D421">
            <v>50007</v>
          </cell>
          <cell r="E421">
            <v>100</v>
          </cell>
        </row>
        <row r="422">
          <cell r="C422" t="str">
            <v>FREESTYLE MIX COCA-COLA</v>
          </cell>
          <cell r="D422">
            <v>50007</v>
          </cell>
          <cell r="E422">
            <v>100</v>
          </cell>
        </row>
        <row r="423">
          <cell r="C423" t="str">
            <v>FREESTYLE MIX COKE ZERO SUGAR</v>
          </cell>
          <cell r="D423">
            <v>50007</v>
          </cell>
          <cell r="E423">
            <v>100</v>
          </cell>
        </row>
        <row r="424">
          <cell r="C424" t="str">
            <v>FREESTYLE MIX DR PEPPER DIET</v>
          </cell>
          <cell r="D424">
            <v>50007</v>
          </cell>
          <cell r="E424">
            <v>100</v>
          </cell>
        </row>
        <row r="425">
          <cell r="C425" t="str">
            <v>STIRRER 7.75" UNWRPD BLK</v>
          </cell>
          <cell r="D425">
            <v>51001</v>
          </cell>
          <cell r="E425">
            <v>1000</v>
          </cell>
        </row>
        <row r="426">
          <cell r="C426" t="str">
            <v>LABEL BACON 1" CIRCLE</v>
          </cell>
          <cell r="D426">
            <v>51001</v>
          </cell>
          <cell r="E426">
            <v>1000</v>
          </cell>
        </row>
        <row r="427">
          <cell r="C427" t="str">
            <v>LID 6.5X9" OVAL PLATTER MED C</v>
          </cell>
          <cell r="D427">
            <v>51001</v>
          </cell>
          <cell r="E427">
            <v>1000</v>
          </cell>
        </row>
        <row r="428">
          <cell r="C428" t="str">
            <v>LABEL WHITE BLANK 1" CARLS JR</v>
          </cell>
          <cell r="D428">
            <v>51001</v>
          </cell>
          <cell r="E428">
            <v>1000</v>
          </cell>
        </row>
        <row r="429">
          <cell r="C429" t="str">
            <v>BAG PLS T-SHIRT HAPPY STAR</v>
          </cell>
          <cell r="D429">
            <v>51001</v>
          </cell>
          <cell r="E429">
            <v>1000</v>
          </cell>
        </row>
        <row r="430">
          <cell r="C430" t="str">
            <v>FREESTYLE MIX POWERADE ZERO</v>
          </cell>
          <cell r="D430">
            <v>50007</v>
          </cell>
          <cell r="E430">
            <v>100</v>
          </cell>
        </row>
        <row r="431">
          <cell r="C431" t="str">
            <v>LABEL BLANK YLW 1" CARLS JR</v>
          </cell>
          <cell r="D431">
            <v>51001</v>
          </cell>
          <cell r="E431">
            <v>1000</v>
          </cell>
        </row>
        <row r="432">
          <cell r="C432" t="str">
            <v>BAG COOKIE W-TAPE 5.25X7.25</v>
          </cell>
          <cell r="D432">
            <v>51001</v>
          </cell>
          <cell r="E432">
            <v>1000</v>
          </cell>
        </row>
        <row r="433">
          <cell r="C433" t="str">
            <v>CARTON MED FRY 2022</v>
          </cell>
          <cell r="D433">
            <v>51001</v>
          </cell>
          <cell r="E433">
            <v>1000</v>
          </cell>
        </row>
        <row r="434">
          <cell r="C434" t="str">
            <v>ONION YLW</v>
          </cell>
          <cell r="D434">
            <v>50007</v>
          </cell>
          <cell r="E434">
            <v>100</v>
          </cell>
        </row>
        <row r="435">
          <cell r="C435" t="str">
            <v>LABEL LOADED CARLS JR</v>
          </cell>
          <cell r="D435">
            <v>51001</v>
          </cell>
          <cell r="E435">
            <v>1000</v>
          </cell>
        </row>
        <row r="436">
          <cell r="C436" t="str">
            <v>BOWL 6Z FOAM</v>
          </cell>
          <cell r="D436">
            <v>51001</v>
          </cell>
          <cell r="E436">
            <v>1000</v>
          </cell>
        </row>
        <row r="437">
          <cell r="C437" t="str">
            <v>Fruit Punch</v>
          </cell>
          <cell r="D437">
            <v>50007</v>
          </cell>
          <cell r="E437">
            <v>100</v>
          </cell>
        </row>
        <row r="438">
          <cell r="C438" t="str">
            <v>Barbecue Sauce</v>
          </cell>
          <cell r="D438">
            <v>50007</v>
          </cell>
          <cell r="E438">
            <v>100</v>
          </cell>
        </row>
        <row r="439">
          <cell r="C439" t="str">
            <v>Salad Dressings</v>
          </cell>
          <cell r="D439">
            <v>50007</v>
          </cell>
          <cell r="E439">
            <v>100</v>
          </cell>
        </row>
        <row r="440">
          <cell r="C440" t="str">
            <v>Disinfectant &amp; Sanitizer</v>
          </cell>
          <cell r="D440">
            <v>60507</v>
          </cell>
          <cell r="E440">
            <v>1200</v>
          </cell>
        </row>
        <row r="441">
          <cell r="C441" t="str">
            <v>Sport/Energy Drinks</v>
          </cell>
          <cell r="D441">
            <v>50007</v>
          </cell>
          <cell r="E441">
            <v>100</v>
          </cell>
        </row>
        <row r="442">
          <cell r="C442" t="str">
            <v>Carbonated Beverages</v>
          </cell>
          <cell r="D442">
            <v>50007</v>
          </cell>
          <cell r="E442">
            <v>100</v>
          </cell>
        </row>
        <row r="443">
          <cell r="C443" t="str">
            <v>Mustard</v>
          </cell>
          <cell r="D443">
            <v>50007</v>
          </cell>
          <cell r="E443">
            <v>100</v>
          </cell>
        </row>
        <row r="444">
          <cell r="C444" t="str">
            <v>Iced Tea</v>
          </cell>
          <cell r="D444">
            <v>50007</v>
          </cell>
          <cell r="E444">
            <v>100</v>
          </cell>
        </row>
        <row r="445">
          <cell r="C445" t="str">
            <v>Milk</v>
          </cell>
          <cell r="D445">
            <v>50007</v>
          </cell>
          <cell r="E445">
            <v>100</v>
          </cell>
        </row>
        <row r="446">
          <cell r="C446" t="str">
            <v>Cream</v>
          </cell>
          <cell r="D446">
            <v>50007</v>
          </cell>
          <cell r="E446">
            <v>100</v>
          </cell>
        </row>
        <row r="447">
          <cell r="C447" t="str">
            <v>Egg &amp; Egg Substitutes</v>
          </cell>
          <cell r="D447">
            <v>50007</v>
          </cell>
          <cell r="E447">
            <v>100</v>
          </cell>
        </row>
        <row r="448">
          <cell r="C448" t="str">
            <v>Juice</v>
          </cell>
          <cell r="D448">
            <v>50007</v>
          </cell>
          <cell r="E448">
            <v>100</v>
          </cell>
        </row>
        <row r="449">
          <cell r="C449" t="str">
            <v>Gloves</v>
          </cell>
          <cell r="D449">
            <v>60507</v>
          </cell>
          <cell r="E449">
            <v>1200</v>
          </cell>
        </row>
        <row r="450">
          <cell r="C450" t="str">
            <v>Napkins</v>
          </cell>
          <cell r="D450">
            <v>51001</v>
          </cell>
          <cell r="E450">
            <v>1000</v>
          </cell>
        </row>
        <row r="451">
          <cell r="C451" t="str">
            <v>Pepper - Chile (Proc)</v>
          </cell>
          <cell r="D451">
            <v>50007</v>
          </cell>
          <cell r="E451">
            <v>100</v>
          </cell>
        </row>
        <row r="452">
          <cell r="C452" t="str">
            <v>Cheesecake</v>
          </cell>
          <cell r="D452">
            <v>50007</v>
          </cell>
          <cell r="E452">
            <v>100</v>
          </cell>
        </row>
        <row r="453">
          <cell r="C453" t="str">
            <v>Beef</v>
          </cell>
          <cell r="D453">
            <v>50007</v>
          </cell>
          <cell r="E453">
            <v>100</v>
          </cell>
        </row>
        <row r="454">
          <cell r="C454" t="str">
            <v>Appetizers</v>
          </cell>
          <cell r="D454">
            <v>50007</v>
          </cell>
          <cell r="E454">
            <v>100</v>
          </cell>
        </row>
        <row r="455">
          <cell r="C455" t="str">
            <v>Ketchup</v>
          </cell>
          <cell r="D455">
            <v>50007</v>
          </cell>
          <cell r="E455">
            <v>100</v>
          </cell>
        </row>
        <row r="456">
          <cell r="C456" t="str">
            <v>Batters &amp; Breadings</v>
          </cell>
          <cell r="D456">
            <v>50007</v>
          </cell>
          <cell r="E456">
            <v>100</v>
          </cell>
        </row>
        <row r="457">
          <cell r="C457" t="str">
            <v>Carriers</v>
          </cell>
          <cell r="D457">
            <v>51001</v>
          </cell>
          <cell r="E457">
            <v>1000</v>
          </cell>
        </row>
        <row r="458">
          <cell r="C458" t="str">
            <v>Potatoes (Proc)</v>
          </cell>
          <cell r="D458">
            <v>50007</v>
          </cell>
          <cell r="E458">
            <v>100</v>
          </cell>
        </row>
        <row r="459">
          <cell r="C459" t="str">
            <v>Tortillas</v>
          </cell>
          <cell r="D459">
            <v>50007</v>
          </cell>
          <cell r="E459">
            <v>100</v>
          </cell>
        </row>
        <row r="460">
          <cell r="C460" t="str">
            <v>FrToast/Pancakes/Waffles</v>
          </cell>
          <cell r="D460">
            <v>50007</v>
          </cell>
          <cell r="E460">
            <v>100</v>
          </cell>
        </row>
        <row r="461">
          <cell r="C461" t="str">
            <v>Cakes</v>
          </cell>
          <cell r="D461">
            <v>50007</v>
          </cell>
          <cell r="E461">
            <v>100</v>
          </cell>
        </row>
        <row r="462">
          <cell r="C462" t="str">
            <v>Chicken - Frozen</v>
          </cell>
          <cell r="D462">
            <v>50007</v>
          </cell>
          <cell r="E462">
            <v>100</v>
          </cell>
        </row>
        <row r="463">
          <cell r="C463" t="str">
            <v>Sauces</v>
          </cell>
          <cell r="D463">
            <v>50007</v>
          </cell>
          <cell r="E463">
            <v>100</v>
          </cell>
        </row>
        <row r="464">
          <cell r="C464" t="str">
            <v>Hot Sauce</v>
          </cell>
          <cell r="D464">
            <v>50007</v>
          </cell>
          <cell r="E464">
            <v>100</v>
          </cell>
        </row>
        <row r="465">
          <cell r="C465" t="str">
            <v>Frozen Desserts</v>
          </cell>
          <cell r="D465">
            <v>50007</v>
          </cell>
          <cell r="E465">
            <v>100</v>
          </cell>
        </row>
        <row r="466">
          <cell r="C466" t="str">
            <v>Frying Oils</v>
          </cell>
          <cell r="D466">
            <v>50007</v>
          </cell>
          <cell r="E466">
            <v>100</v>
          </cell>
        </row>
        <row r="467">
          <cell r="C467" t="str">
            <v>Pepper - Jalapeno (Proc)</v>
          </cell>
          <cell r="D467">
            <v>50007</v>
          </cell>
          <cell r="E467">
            <v>100</v>
          </cell>
        </row>
        <row r="468">
          <cell r="C468" t="str">
            <v>Meat Products</v>
          </cell>
          <cell r="D468">
            <v>50007</v>
          </cell>
          <cell r="E468">
            <v>100</v>
          </cell>
        </row>
        <row r="469">
          <cell r="C469" t="str">
            <v>Breads</v>
          </cell>
          <cell r="D469">
            <v>50007</v>
          </cell>
          <cell r="E469">
            <v>100</v>
          </cell>
        </row>
        <row r="470">
          <cell r="C470" t="str">
            <v>Cups</v>
          </cell>
          <cell r="D470">
            <v>51001</v>
          </cell>
          <cell r="E470">
            <v>1000</v>
          </cell>
        </row>
        <row r="471">
          <cell r="C471" t="str">
            <v>Bags</v>
          </cell>
          <cell r="D471">
            <v>51001</v>
          </cell>
          <cell r="E471">
            <v>1000</v>
          </cell>
        </row>
        <row r="472">
          <cell r="C472" t="str">
            <v>Coffee</v>
          </cell>
          <cell r="D472">
            <v>50007</v>
          </cell>
          <cell r="E472">
            <v>100</v>
          </cell>
        </row>
        <row r="473">
          <cell r="C473" t="str">
            <v>Biscuits</v>
          </cell>
          <cell r="D473">
            <v>50007</v>
          </cell>
          <cell r="E473">
            <v>100</v>
          </cell>
        </row>
        <row r="474">
          <cell r="C474" t="str">
            <v>Cheese</v>
          </cell>
          <cell r="D474">
            <v>50007</v>
          </cell>
          <cell r="E474">
            <v>100</v>
          </cell>
        </row>
        <row r="475">
          <cell r="C475" t="str">
            <v>Meat Substitutes</v>
          </cell>
          <cell r="D475">
            <v>50007</v>
          </cell>
          <cell r="E475">
            <v>100</v>
          </cell>
        </row>
        <row r="476">
          <cell r="C476" t="str">
            <v>Foil</v>
          </cell>
          <cell r="D476">
            <v>51001</v>
          </cell>
          <cell r="E476">
            <v>1000</v>
          </cell>
        </row>
        <row r="477">
          <cell r="C477" t="str">
            <v>Lettuce (Fresh)</v>
          </cell>
          <cell r="D477">
            <v>50007</v>
          </cell>
          <cell r="E477">
            <v>100</v>
          </cell>
        </row>
        <row r="478">
          <cell r="C478" t="str">
            <v>Tomatoes (Fresh)</v>
          </cell>
          <cell r="D478">
            <v>50007</v>
          </cell>
          <cell r="E478">
            <v>100</v>
          </cell>
        </row>
        <row r="479">
          <cell r="C479" t="str">
            <v>Cookies</v>
          </cell>
          <cell r="D479">
            <v>50007</v>
          </cell>
          <cell r="E479">
            <v>100</v>
          </cell>
        </row>
        <row r="480">
          <cell r="C480" t="str">
            <v>Pickles (Proc)</v>
          </cell>
          <cell r="D480">
            <v>50007</v>
          </cell>
          <cell r="E480">
            <v>100</v>
          </cell>
        </row>
        <row r="481">
          <cell r="C481" t="str">
            <v>Toys</v>
          </cell>
          <cell r="D481">
            <v>51001</v>
          </cell>
          <cell r="E481">
            <v>1000</v>
          </cell>
        </row>
        <row r="482">
          <cell r="C482" t="str">
            <v>Boxes, Containers &amp; Trays</v>
          </cell>
          <cell r="D482">
            <v>51001</v>
          </cell>
          <cell r="E482">
            <v>1000</v>
          </cell>
        </row>
        <row r="483">
          <cell r="C483" t="str">
            <v>Mayonnaise</v>
          </cell>
          <cell r="D483">
            <v>50007</v>
          </cell>
          <cell r="E483">
            <v>100</v>
          </cell>
        </row>
        <row r="484">
          <cell r="C484" t="str">
            <v>Miscellaneous (Non-Stock)</v>
          </cell>
          <cell r="D484">
            <v>50007</v>
          </cell>
          <cell r="E484">
            <v>100</v>
          </cell>
        </row>
        <row r="485">
          <cell r="C485" t="str">
            <v>Lids</v>
          </cell>
          <cell r="D485">
            <v>51001</v>
          </cell>
          <cell r="E485">
            <v>1000</v>
          </cell>
        </row>
        <row r="486">
          <cell r="C486" t="str">
            <v>Salsa</v>
          </cell>
          <cell r="D486">
            <v>50007</v>
          </cell>
          <cell r="E486">
            <v>100</v>
          </cell>
        </row>
        <row r="487">
          <cell r="C487" t="str">
            <v>Straws &amp; Stirs</v>
          </cell>
          <cell r="D487">
            <v>51001</v>
          </cell>
          <cell r="E487">
            <v>1000</v>
          </cell>
        </row>
        <row r="488">
          <cell r="C488" t="str">
            <v>Onions - Yellow (Fresh)</v>
          </cell>
          <cell r="D488">
            <v>50007</v>
          </cell>
          <cell r="E488">
            <v>100</v>
          </cell>
        </row>
        <row r="489">
          <cell r="C489" t="str">
            <v>Onions - Red (Fresh)</v>
          </cell>
          <cell r="D489">
            <v>50007</v>
          </cell>
          <cell r="E489">
            <v>100</v>
          </cell>
        </row>
        <row r="490">
          <cell r="C490" t="str">
            <v>Water Still</v>
          </cell>
          <cell r="D490">
            <v>50007</v>
          </cell>
          <cell r="E490">
            <v>100</v>
          </cell>
        </row>
        <row r="491">
          <cell r="C491" t="str">
            <v>Food Syrups &amp; Toppings</v>
          </cell>
          <cell r="D491">
            <v>50007</v>
          </cell>
          <cell r="E491">
            <v>100</v>
          </cell>
        </row>
        <row r="492">
          <cell r="C492" t="str">
            <v>Film</v>
          </cell>
          <cell r="D492">
            <v>51001</v>
          </cell>
          <cell r="E492">
            <v>1000</v>
          </cell>
        </row>
        <row r="493">
          <cell r="C493" t="str">
            <v>Shake Base, Malts &amp; Hops</v>
          </cell>
          <cell r="D493">
            <v>50007</v>
          </cell>
          <cell r="E493">
            <v>100</v>
          </cell>
        </row>
        <row r="494">
          <cell r="C494" t="str">
            <v>Cloth Towels &amp; Wipers</v>
          </cell>
          <cell r="D494">
            <v>60507</v>
          </cell>
          <cell r="E494">
            <v>1200</v>
          </cell>
        </row>
        <row r="495">
          <cell r="C495" t="str">
            <v>Deli Paper/Wax Wraps</v>
          </cell>
          <cell r="D495">
            <v>51001</v>
          </cell>
          <cell r="E495">
            <v>1000</v>
          </cell>
        </row>
        <row r="496">
          <cell r="C496" t="str">
            <v>Labels</v>
          </cell>
          <cell r="D496">
            <v>51001</v>
          </cell>
          <cell r="E496">
            <v>1000</v>
          </cell>
        </row>
        <row r="497">
          <cell r="C497" t="str">
            <v>Tissue Products</v>
          </cell>
          <cell r="D497">
            <v>60507</v>
          </cell>
          <cell r="E497">
            <v>1200</v>
          </cell>
        </row>
        <row r="498">
          <cell r="C498" t="str">
            <v>Detergent</v>
          </cell>
          <cell r="D498">
            <v>60507</v>
          </cell>
          <cell r="E498">
            <v>1200</v>
          </cell>
        </row>
        <row r="499">
          <cell r="C499" t="str">
            <v>Paper Towels</v>
          </cell>
          <cell r="D499">
            <v>60507</v>
          </cell>
          <cell r="E499">
            <v>1200</v>
          </cell>
        </row>
        <row r="500">
          <cell r="C500" t="str">
            <v>Dispensers</v>
          </cell>
          <cell r="D500">
            <v>60507</v>
          </cell>
          <cell r="E500">
            <v>1200</v>
          </cell>
        </row>
        <row r="501">
          <cell r="C501" t="str">
            <v>Tea</v>
          </cell>
          <cell r="D501">
            <v>50007</v>
          </cell>
          <cell r="E501">
            <v>100</v>
          </cell>
        </row>
        <row r="502">
          <cell r="C502" t="str">
            <v>Garbage Can Liners</v>
          </cell>
          <cell r="D502">
            <v>60507</v>
          </cell>
          <cell r="E502">
            <v>1200</v>
          </cell>
        </row>
        <row r="503">
          <cell r="C503" t="str">
            <v>Soap</v>
          </cell>
          <cell r="D503">
            <v>60507</v>
          </cell>
          <cell r="E503">
            <v>1200</v>
          </cell>
        </row>
        <row r="504">
          <cell r="C504" t="str">
            <v>Register Tape</v>
          </cell>
          <cell r="D504">
            <v>60507</v>
          </cell>
          <cell r="E504">
            <v>1200</v>
          </cell>
        </row>
        <row r="505">
          <cell r="C505" t="str">
            <v>Cinnamon Rolls</v>
          </cell>
          <cell r="D505">
            <v>50007</v>
          </cell>
          <cell r="E505">
            <v>100</v>
          </cell>
        </row>
        <row r="506">
          <cell r="C506" t="str">
            <v>Metal Cleaner</v>
          </cell>
          <cell r="D506">
            <v>60507</v>
          </cell>
          <cell r="E506">
            <v>1200</v>
          </cell>
        </row>
        <row r="507">
          <cell r="C507" t="str">
            <v>Mop heads</v>
          </cell>
          <cell r="D507">
            <v>60507</v>
          </cell>
          <cell r="E507">
            <v>1200</v>
          </cell>
        </row>
        <row r="508">
          <cell r="C508" t="str">
            <v>Sugars &amp; Sweeteners</v>
          </cell>
          <cell r="D508">
            <v>50007</v>
          </cell>
          <cell r="E508">
            <v>100</v>
          </cell>
        </row>
        <row r="509">
          <cell r="C509" t="str">
            <v>Bathroom &amp; Tile Cleaner</v>
          </cell>
          <cell r="D509">
            <v>60507</v>
          </cell>
          <cell r="E509">
            <v>1200</v>
          </cell>
        </row>
        <row r="510">
          <cell r="C510" t="str">
            <v>Degreaser</v>
          </cell>
          <cell r="D510">
            <v>60507</v>
          </cell>
          <cell r="E510">
            <v>1200</v>
          </cell>
        </row>
        <row r="511">
          <cell r="C511" t="str">
            <v>Scrapers/Sponges/Screens</v>
          </cell>
          <cell r="D511">
            <v>60507</v>
          </cell>
          <cell r="E511">
            <v>1200</v>
          </cell>
        </row>
        <row r="512">
          <cell r="C512" t="str">
            <v>Headwear</v>
          </cell>
          <cell r="D512">
            <v>60507</v>
          </cell>
          <cell r="E512">
            <v>1200</v>
          </cell>
        </row>
        <row r="513">
          <cell r="C513" t="str">
            <v>Plastic Cutlery</v>
          </cell>
          <cell r="D513">
            <v>51001</v>
          </cell>
          <cell r="E513">
            <v>1000</v>
          </cell>
        </row>
        <row r="514">
          <cell r="C514" t="str">
            <v>Herbs (Fresh)</v>
          </cell>
          <cell r="D514">
            <v>50007</v>
          </cell>
          <cell r="E514">
            <v>100</v>
          </cell>
        </row>
        <row r="515">
          <cell r="C515" t="str">
            <v>Tray Liner/Placemat/Doily</v>
          </cell>
          <cell r="D515">
            <v>51001</v>
          </cell>
          <cell r="E515">
            <v>1000</v>
          </cell>
        </row>
        <row r="516">
          <cell r="C516" t="str">
            <v>Filter Powder &amp; Envelope</v>
          </cell>
          <cell r="D516">
            <v>60507</v>
          </cell>
          <cell r="E516">
            <v>1200</v>
          </cell>
        </row>
        <row r="517">
          <cell r="C517" t="str">
            <v>Pan &amp; Grill</v>
          </cell>
          <cell r="D517">
            <v>50007</v>
          </cell>
          <cell r="E517">
            <v>100</v>
          </cell>
        </row>
        <row r="518">
          <cell r="C518" t="str">
            <v>Bowls</v>
          </cell>
          <cell r="D518">
            <v>51001</v>
          </cell>
          <cell r="E518">
            <v>1000</v>
          </cell>
        </row>
        <row r="519">
          <cell r="C519" t="str">
            <v>Brooms</v>
          </cell>
          <cell r="D519">
            <v>60507</v>
          </cell>
          <cell r="E519">
            <v>1200</v>
          </cell>
        </row>
        <row r="520">
          <cell r="C520" t="str">
            <v>Filters</v>
          </cell>
          <cell r="D520">
            <v>51001</v>
          </cell>
          <cell r="E520">
            <v>1000</v>
          </cell>
        </row>
        <row r="521">
          <cell r="C521" t="str">
            <v>Oven &amp; Grill Cleaner</v>
          </cell>
          <cell r="D521">
            <v>60507</v>
          </cell>
          <cell r="E521">
            <v>1200</v>
          </cell>
        </row>
        <row r="522">
          <cell r="C522" t="str">
            <v>Jams &amp; Jellies</v>
          </cell>
          <cell r="D522">
            <v>50007</v>
          </cell>
          <cell r="E522">
            <v>100</v>
          </cell>
        </row>
        <row r="523">
          <cell r="C523" t="str">
            <v>Avocados (Proc)</v>
          </cell>
          <cell r="D523">
            <v>50007</v>
          </cell>
          <cell r="E523">
            <v>100</v>
          </cell>
        </row>
        <row r="524">
          <cell r="C524" t="str">
            <v>Floor Cleaner</v>
          </cell>
          <cell r="D524">
            <v>60507</v>
          </cell>
          <cell r="E524">
            <v>1200</v>
          </cell>
        </row>
        <row r="525">
          <cell r="C525" t="str">
            <v>Delivery</v>
          </cell>
          <cell r="D525">
            <v>50007</v>
          </cell>
          <cell r="E525">
            <v>100</v>
          </cell>
        </row>
        <row r="526">
          <cell r="C526" t="str">
            <v>Chemical Test Strip</v>
          </cell>
          <cell r="D526">
            <v>60507</v>
          </cell>
          <cell r="E526">
            <v>1200</v>
          </cell>
        </row>
        <row r="527">
          <cell r="C527" t="str">
            <v>All Purpose Cleaner</v>
          </cell>
          <cell r="D527">
            <v>60507</v>
          </cell>
          <cell r="E527">
            <v>1200</v>
          </cell>
        </row>
        <row r="528">
          <cell r="C528" t="str">
            <v>Delimer &amp; Descaler</v>
          </cell>
          <cell r="D528">
            <v>60507</v>
          </cell>
          <cell r="E528">
            <v>1200</v>
          </cell>
        </row>
        <row r="529">
          <cell r="C529" t="str">
            <v>Salt &amp; Pepper</v>
          </cell>
          <cell r="D529">
            <v>50007</v>
          </cell>
          <cell r="E529">
            <v>100</v>
          </cell>
        </row>
        <row r="530">
          <cell r="C530" t="str">
            <v>Lemonades</v>
          </cell>
          <cell r="D530">
            <v>50007</v>
          </cell>
          <cell r="E530">
            <v>100</v>
          </cell>
        </row>
        <row r="531">
          <cell r="C531" t="str">
            <v>Buckets &amp; Pails</v>
          </cell>
          <cell r="D531">
            <v>60507</v>
          </cell>
          <cell r="E531">
            <v>1200</v>
          </cell>
        </row>
        <row r="532">
          <cell r="C532" t="str">
            <v>Lemons (Fresh)</v>
          </cell>
          <cell r="D532">
            <v>50007</v>
          </cell>
          <cell r="E532">
            <v>100</v>
          </cell>
        </row>
        <row r="533">
          <cell r="C533" t="str">
            <v>Refillable Bottles</v>
          </cell>
          <cell r="D533">
            <v>60507</v>
          </cell>
          <cell r="E533">
            <v>1200</v>
          </cell>
        </row>
        <row r="534">
          <cell r="C534" t="str">
            <v>Vinegar</v>
          </cell>
          <cell r="D534">
            <v>50007</v>
          </cell>
          <cell r="E534">
            <v>100</v>
          </cell>
        </row>
        <row r="535">
          <cell r="C535" t="str">
            <v>Non Categorized</v>
          </cell>
          <cell r="D535">
            <v>51001</v>
          </cell>
          <cell r="E535">
            <v>1000</v>
          </cell>
        </row>
        <row r="536">
          <cell r="C536" t="str">
            <v>Dry Ingredients</v>
          </cell>
          <cell r="D536">
            <v>50007</v>
          </cell>
          <cell r="E536">
            <v>100</v>
          </cell>
        </row>
        <row r="537">
          <cell r="C537" t="str">
            <v>Gravies</v>
          </cell>
          <cell r="D537">
            <v>50007</v>
          </cell>
          <cell r="E537">
            <v>100</v>
          </cell>
        </row>
        <row r="538">
          <cell r="C538" t="str">
            <v>Fuel Surcharge</v>
          </cell>
          <cell r="D538">
            <v>50007</v>
          </cell>
          <cell r="E538">
            <v>100</v>
          </cell>
        </row>
        <row r="539">
          <cell r="C539" t="str">
            <v>Butter &amp; Alternatives</v>
          </cell>
          <cell r="D539">
            <v>50007</v>
          </cell>
          <cell r="E539">
            <v>100</v>
          </cell>
        </row>
        <row r="540">
          <cell r="C540" t="str">
            <v>Handles</v>
          </cell>
          <cell r="D540">
            <v>60507</v>
          </cell>
          <cell r="E540">
            <v>1200</v>
          </cell>
        </row>
        <row r="541">
          <cell r="C541" t="str">
            <v>Pan Liners</v>
          </cell>
          <cell r="D541">
            <v>60507</v>
          </cell>
          <cell r="E541">
            <v>1200</v>
          </cell>
        </row>
        <row r="542">
          <cell r="C542" t="str">
            <v>Frosting &amp; Icings</v>
          </cell>
          <cell r="D542">
            <v>50007</v>
          </cell>
          <cell r="E542">
            <v>100</v>
          </cell>
        </row>
        <row r="543">
          <cell r="C543" t="str">
            <v>Freezer Cleaner</v>
          </cell>
          <cell r="D543">
            <v>60507</v>
          </cell>
          <cell r="E543">
            <v>1200</v>
          </cell>
        </row>
        <row r="544">
          <cell r="C544" t="str">
            <v>MUSTARD DISP PK</v>
          </cell>
          <cell r="D544">
            <v>50007</v>
          </cell>
          <cell r="E544">
            <v>100</v>
          </cell>
        </row>
        <row r="545">
          <cell r="C545" t="str">
            <v>LABEL 100% ACCURATE 2" CARLS</v>
          </cell>
          <cell r="D545">
            <v>51001</v>
          </cell>
          <cell r="E545">
            <v>1000</v>
          </cell>
        </row>
        <row r="546">
          <cell r="C546" t="str">
            <v>SAUCE BUFFALO RANCH</v>
          </cell>
          <cell r="D546">
            <v>50007</v>
          </cell>
          <cell r="E546">
            <v>100</v>
          </cell>
        </row>
        <row r="547">
          <cell r="C547" t="str">
            <v>MAYONNAISE PC PCH CJR</v>
          </cell>
          <cell r="D547">
            <v>50007</v>
          </cell>
          <cell r="E547">
            <v>100</v>
          </cell>
        </row>
        <row r="548">
          <cell r="C548" t="str">
            <v>SYRUP CUP CJR</v>
          </cell>
          <cell r="D548">
            <v>50007</v>
          </cell>
          <cell r="E548">
            <v>100</v>
          </cell>
        </row>
        <row r="549">
          <cell r="C549" t="str">
            <v>LETTUCE GREEN LEAF LINER</v>
          </cell>
          <cell r="D549">
            <v>50007</v>
          </cell>
          <cell r="E549">
            <v>100</v>
          </cell>
        </row>
        <row r="550">
          <cell r="C550" t="str">
            <v>CARTON SMALL FRY 2022</v>
          </cell>
          <cell r="D550">
            <v>51001</v>
          </cell>
          <cell r="E550">
            <v>1000</v>
          </cell>
        </row>
        <row r="551">
          <cell r="C551" t="str">
            <v>ROLL CORNBREAD JALP 3.5"</v>
          </cell>
          <cell r="D551">
            <v>50007</v>
          </cell>
          <cell r="E551">
            <v>100</v>
          </cell>
        </row>
        <row r="552">
          <cell r="C552" t="str">
            <v>NAPKIN DISP BRN INTERFOLD 2PL</v>
          </cell>
          <cell r="D552">
            <v>51001</v>
          </cell>
          <cell r="E552">
            <v>1000</v>
          </cell>
        </row>
        <row r="553">
          <cell r="C553" t="str">
            <v>LABEL SAUSAGE CARLS JR</v>
          </cell>
          <cell r="D553">
            <v>51001</v>
          </cell>
          <cell r="E553">
            <v>1000</v>
          </cell>
        </row>
        <row r="554">
          <cell r="C554" t="str">
            <v>TAPE REGISTER ROLL SURVEY 3.1</v>
          </cell>
          <cell r="D554">
            <v>60507</v>
          </cell>
          <cell r="E554">
            <v>1200</v>
          </cell>
        </row>
        <row r="555">
          <cell r="C555" t="str">
            <v>JELLY STRAWBRY JAM PC PCH CJR</v>
          </cell>
          <cell r="D555">
            <v>50007</v>
          </cell>
          <cell r="E555">
            <v>100</v>
          </cell>
        </row>
        <row r="556">
          <cell r="C556" t="str">
            <v>WIPER ANTMIC FOOD SERVICE WHT</v>
          </cell>
          <cell r="D556">
            <v>51001</v>
          </cell>
          <cell r="E556">
            <v>1000</v>
          </cell>
        </row>
        <row r="557">
          <cell r="C557" t="str">
            <v>CREAMER HALF &amp; HALF</v>
          </cell>
          <cell r="D557">
            <v>50007</v>
          </cell>
          <cell r="E557">
            <v>100</v>
          </cell>
        </row>
        <row r="558">
          <cell r="C558" t="str">
            <v>MUSTARD PC PCH CJR</v>
          </cell>
          <cell r="D558">
            <v>50007</v>
          </cell>
          <cell r="E558">
            <v>100</v>
          </cell>
        </row>
        <row r="559">
          <cell r="C559" t="str">
            <v>PREMIUM KMP &amp; BAG SMARTLINKS</v>
          </cell>
          <cell r="D559">
            <v>60507</v>
          </cell>
          <cell r="E559">
            <v>1200</v>
          </cell>
        </row>
        <row r="560">
          <cell r="C560" t="str">
            <v>TRAYLINER FLVR TRAIL CARLS JR</v>
          </cell>
          <cell r="D560">
            <v>51001</v>
          </cell>
          <cell r="E560">
            <v>1000</v>
          </cell>
        </row>
        <row r="561">
          <cell r="C561" t="str">
            <v>CUP 37.5Z SCORE SWEEPS</v>
          </cell>
          <cell r="D561">
            <v>51001</v>
          </cell>
          <cell r="E561">
            <v>1000</v>
          </cell>
        </row>
        <row r="562">
          <cell r="C562" t="str">
            <v>CUP COLD 29Z FLV TRL</v>
          </cell>
          <cell r="D562">
            <v>51001</v>
          </cell>
          <cell r="E562">
            <v>1000</v>
          </cell>
        </row>
        <row r="563">
          <cell r="C563" t="str">
            <v>LID 12-20Z</v>
          </cell>
          <cell r="D563">
            <v>51001</v>
          </cell>
          <cell r="E563">
            <v>1000</v>
          </cell>
        </row>
        <row r="564">
          <cell r="C564" t="str">
            <v>LID 29Z</v>
          </cell>
          <cell r="D564">
            <v>51001</v>
          </cell>
          <cell r="E564">
            <v>1000</v>
          </cell>
        </row>
        <row r="565">
          <cell r="C565" t="str">
            <v>SAUCE RANCH INTL</v>
          </cell>
          <cell r="D565">
            <v>50007</v>
          </cell>
          <cell r="E565">
            <v>100</v>
          </cell>
        </row>
        <row r="566">
          <cell r="C566" t="str">
            <v>CUP COLD 12Z FLV TRL</v>
          </cell>
          <cell r="D566">
            <v>51001</v>
          </cell>
          <cell r="E566">
            <v>1000</v>
          </cell>
        </row>
        <row r="567">
          <cell r="C567" t="str">
            <v>LINER COMPACTOR 25X24X52</v>
          </cell>
          <cell r="D567">
            <v>60507</v>
          </cell>
          <cell r="E567">
            <v>1200</v>
          </cell>
        </row>
        <row r="568">
          <cell r="C568" t="str">
            <v>BEEF CARNE ASADA 2LB FC FZN</v>
          </cell>
          <cell r="D568">
            <v>50007</v>
          </cell>
          <cell r="E568">
            <v>100</v>
          </cell>
        </row>
        <row r="569">
          <cell r="C569" t="str">
            <v>COOKIE CHOC CHIP 1.125Z</v>
          </cell>
          <cell r="D569">
            <v>50007</v>
          </cell>
          <cell r="E569">
            <v>100</v>
          </cell>
        </row>
        <row r="570">
          <cell r="C570" t="str">
            <v>SAUCE BBQ INTL</v>
          </cell>
          <cell r="D570">
            <v>50007</v>
          </cell>
          <cell r="E570">
            <v>100</v>
          </cell>
        </row>
        <row r="571">
          <cell r="C571" t="str">
            <v>SAUCE SPECIAL INTL</v>
          </cell>
          <cell r="D571">
            <v>50007</v>
          </cell>
          <cell r="E571">
            <v>100</v>
          </cell>
        </row>
        <row r="572">
          <cell r="C572" t="str">
            <v>DISPLAY, POP RESIGN SUBWAY SURFERS</v>
          </cell>
          <cell r="D572">
            <v>68000</v>
          </cell>
          <cell r="E572">
            <v>4000</v>
          </cell>
        </row>
        <row r="573">
          <cell r="C573" t="str">
            <v>PREMIUM, TOY BAG KIDS MEAL SUBWAY SURFER</v>
          </cell>
          <cell r="D573">
            <v>51001</v>
          </cell>
          <cell r="E573">
            <v>1000</v>
          </cell>
        </row>
        <row r="574">
          <cell r="C574" t="str">
            <v>SEASONING, S&amp;P BLND</v>
          </cell>
          <cell r="D574">
            <v>50007</v>
          </cell>
          <cell r="E574">
            <v>100</v>
          </cell>
        </row>
        <row r="575">
          <cell r="C575" t="str">
            <v>SAUCE, WING ORIG BUFFALO RED HOT</v>
          </cell>
          <cell r="D575">
            <v>50007</v>
          </cell>
          <cell r="E575">
            <v>100</v>
          </cell>
        </row>
        <row r="576">
          <cell r="C576" t="str">
            <v>ICE MELT, PROFESSIONAL ICEAWAY</v>
          </cell>
          <cell r="D576">
            <v>50007</v>
          </cell>
          <cell r="E576">
            <v>100</v>
          </cell>
        </row>
        <row r="577">
          <cell r="C577" t="str">
            <v>PEPPER, JALAPENO NACHO SLI</v>
          </cell>
          <cell r="D577">
            <v>50007</v>
          </cell>
          <cell r="E577">
            <v>100</v>
          </cell>
        </row>
        <row r="578">
          <cell r="C578" t="str">
            <v>CLEANER, COFFEE DISPENSER</v>
          </cell>
          <cell r="D578">
            <v>60507</v>
          </cell>
          <cell r="E578">
            <v>1200</v>
          </cell>
        </row>
        <row r="579">
          <cell r="C579" t="str">
            <v>FEE, RESTOCKING</v>
          </cell>
          <cell r="D579">
            <v>50007</v>
          </cell>
          <cell r="E579">
            <v>100</v>
          </cell>
        </row>
        <row r="580">
          <cell r="C580" t="str">
            <v>BUN, WHL WHEAT EBT 2.5</v>
          </cell>
          <cell r="D580">
            <v>50007</v>
          </cell>
          <cell r="E580">
            <v>100</v>
          </cell>
        </row>
        <row r="581">
          <cell r="C581" t="str">
            <v>BUN, HAMBURGER 4"</v>
          </cell>
          <cell r="D581">
            <v>50007</v>
          </cell>
          <cell r="E581">
            <v>100</v>
          </cell>
        </row>
        <row r="582">
          <cell r="C582" t="str">
            <v>BRUSH, DECK 10" BLUE</v>
          </cell>
          <cell r="D582">
            <v>60507</v>
          </cell>
          <cell r="E582">
            <v>1200</v>
          </cell>
        </row>
        <row r="583">
          <cell r="C583" t="str">
            <v>SAUCE,  STEAK A1 THICK &amp; HEARTY BULK</v>
          </cell>
          <cell r="D583">
            <v>50007</v>
          </cell>
          <cell r="E583">
            <v>100</v>
          </cell>
        </row>
        <row r="584">
          <cell r="C584" t="str">
            <v>SEASONING, STEAK CANADIAN PCH</v>
          </cell>
          <cell r="D584">
            <v>50007</v>
          </cell>
          <cell r="E584">
            <v>100</v>
          </cell>
        </row>
        <row r="585">
          <cell r="C585" t="str">
            <v>SQUEEGEE, FLOOR 22" BLUE</v>
          </cell>
          <cell r="D585">
            <v>60507</v>
          </cell>
          <cell r="E585">
            <v>1200</v>
          </cell>
        </row>
        <row r="586">
          <cell r="C586" t="str">
            <v>URINAL SCREEN, DEODORANT BLOCK</v>
          </cell>
          <cell r="D586">
            <v>60507</v>
          </cell>
          <cell r="E586">
            <v>1200</v>
          </cell>
        </row>
        <row r="587">
          <cell r="C587" t="str">
            <v>FEE, LABELING</v>
          </cell>
          <cell r="D587">
            <v>50007</v>
          </cell>
          <cell r="E587">
            <v>100</v>
          </cell>
        </row>
        <row r="588">
          <cell r="C588" t="str">
            <v>COATING, PAN SPRAY 22Z</v>
          </cell>
          <cell r="D588">
            <v>60507</v>
          </cell>
          <cell r="E588">
            <v>1200</v>
          </cell>
        </row>
        <row r="589">
          <cell r="C589" t="str">
            <v>PREMIUM, TOY KIDS MEAL KUNG FU PANDA</v>
          </cell>
          <cell r="D589">
            <v>51001</v>
          </cell>
          <cell r="E589">
            <v>1000</v>
          </cell>
        </row>
        <row r="590">
          <cell r="C590" t="str">
            <v>CHARGE, RESTOCKING</v>
          </cell>
          <cell r="D590">
            <v>50007</v>
          </cell>
          <cell r="E590">
            <v>100</v>
          </cell>
        </row>
        <row r="591">
          <cell r="C591" t="str">
            <v>DISPLAY, POP RESIGN KUNG FU PANDA</v>
          </cell>
          <cell r="D591">
            <v>68000</v>
          </cell>
          <cell r="E591">
            <v>4000</v>
          </cell>
        </row>
        <row r="592">
          <cell r="C592" t="str">
            <v>HOLDER, TOOL 4 POSITION</v>
          </cell>
          <cell r="D592">
            <v>60507</v>
          </cell>
          <cell r="E592">
            <v>1200</v>
          </cell>
        </row>
        <row r="593">
          <cell r="C593" t="str">
            <v>PLATTER, FIBER OVAL 7.5X10"</v>
          </cell>
          <cell r="D593">
            <v>51001</v>
          </cell>
          <cell r="E593">
            <v>1000</v>
          </cell>
        </row>
        <row r="594">
          <cell r="C594" t="str">
            <v>SEASONING, CILANTRO LIME</v>
          </cell>
          <cell r="D594">
            <v>50007</v>
          </cell>
          <cell r="E594">
            <v>100</v>
          </cell>
        </row>
        <row r="595">
          <cell r="C595" t="str">
            <v>DISPLAY, POP EVERBRITE KUNG FU PANDA</v>
          </cell>
          <cell r="D595">
            <v>68000</v>
          </cell>
          <cell r="E595">
            <v>4000</v>
          </cell>
        </row>
        <row r="596">
          <cell r="C596" t="str">
            <v>PINEAPPLE, SLI IN JCE IMP</v>
          </cell>
          <cell r="D596">
            <v>50007</v>
          </cell>
          <cell r="E596">
            <v>100</v>
          </cell>
        </row>
        <row r="597">
          <cell r="C597" t="str">
            <v>SPREAD, CHEEZ WHIZ</v>
          </cell>
          <cell r="D597">
            <v>50007</v>
          </cell>
          <cell r="E597">
            <v>100</v>
          </cell>
        </row>
        <row r="598">
          <cell r="C598" t="str">
            <v>FAJITA BLEND, FIRE RSTD IQF</v>
          </cell>
          <cell r="D598">
            <v>50007</v>
          </cell>
          <cell r="E598">
            <v>100</v>
          </cell>
        </row>
        <row r="599">
          <cell r="C599" t="str">
            <v>POLLOCK, BRD PANKO 3.2Z</v>
          </cell>
          <cell r="D599">
            <v>50007</v>
          </cell>
          <cell r="E599">
            <v>100</v>
          </cell>
        </row>
        <row r="600">
          <cell r="C600" t="str">
            <v>SAUCE, A1 THICK &amp; HEARTY</v>
          </cell>
          <cell r="D600">
            <v>50007</v>
          </cell>
          <cell r="E600">
            <v>100</v>
          </cell>
        </row>
        <row r="601">
          <cell r="C601" t="str">
            <v>SAUCE, TARTAR</v>
          </cell>
          <cell r="D601">
            <v>50007</v>
          </cell>
          <cell r="E601">
            <v>100</v>
          </cell>
        </row>
        <row r="602">
          <cell r="C602" t="str">
            <v>DISPLAY, POP RESIGN CROODS</v>
          </cell>
          <cell r="D602">
            <v>68000</v>
          </cell>
          <cell r="E602">
            <v>4000</v>
          </cell>
        </row>
        <row r="603">
          <cell r="C603" t="str">
            <v>PREMIUM, TOY KIDS MEAL CROODS</v>
          </cell>
          <cell r="D603">
            <v>51001</v>
          </cell>
          <cell r="E603">
            <v>1000</v>
          </cell>
        </row>
        <row r="604">
          <cell r="C604" t="str">
            <v>DISPLAY, POP EVERBRITE CROODS</v>
          </cell>
          <cell r="D604">
            <v>68000</v>
          </cell>
          <cell r="E604">
            <v>4000</v>
          </cell>
        </row>
        <row r="605">
          <cell r="C605" t="str">
            <v>PREMIUM, TOY KIDS MEAL KUNG FU</v>
          </cell>
          <cell r="D605">
            <v>51001</v>
          </cell>
          <cell r="E605">
            <v>1000</v>
          </cell>
        </row>
        <row r="606">
          <cell r="C606" t="str">
            <v>FEE, PALLET</v>
          </cell>
          <cell r="D606">
            <v>50007</v>
          </cell>
          <cell r="E606">
            <v>100</v>
          </cell>
        </row>
        <row r="607">
          <cell r="C607" t="str">
            <v>DISPLAY, POP RESIGN TITAN UNIVERSE</v>
          </cell>
          <cell r="D607">
            <v>68000</v>
          </cell>
          <cell r="E607">
            <v>4000</v>
          </cell>
        </row>
        <row r="608">
          <cell r="C608" t="str">
            <v>DISPLAY, POP RESIGN TITAN UNIV</v>
          </cell>
          <cell r="D608">
            <v>68000</v>
          </cell>
          <cell r="E608">
            <v>4000</v>
          </cell>
        </row>
        <row r="609">
          <cell r="C609" t="str">
            <v>SYRUP, SODA SWEETENER COKE DISP MIX BIB</v>
          </cell>
          <cell r="D609">
            <v>50007</v>
          </cell>
          <cell r="E609">
            <v>100</v>
          </cell>
        </row>
        <row r="610">
          <cell r="C610" t="str">
            <v>DISPLAY, POP EVERBRITE TITAN UNIVERSE</v>
          </cell>
          <cell r="D610">
            <v>68000</v>
          </cell>
          <cell r="E610">
            <v>4000</v>
          </cell>
        </row>
        <row r="611">
          <cell r="C611" t="str">
            <v>DRINK MIX, MANGO</v>
          </cell>
          <cell r="D611">
            <v>50007</v>
          </cell>
          <cell r="E611">
            <v>100</v>
          </cell>
        </row>
        <row r="612">
          <cell r="C612" t="str">
            <v>PREMIUM, DISPLAY POP RESIGN LO</v>
          </cell>
          <cell r="D612">
            <v>68000</v>
          </cell>
          <cell r="E612">
            <v>4000</v>
          </cell>
        </row>
        <row r="613">
          <cell r="C613" t="str">
            <v>PREMIUM, DISPLAY POP EVERBRITE LOONEY TU</v>
          </cell>
          <cell r="D613">
            <v>68000</v>
          </cell>
          <cell r="E613">
            <v>4000</v>
          </cell>
        </row>
        <row r="614">
          <cell r="C614" t="str">
            <v>PREMIUM, DISPLAY POP RESIGN LOONEY TUNES</v>
          </cell>
          <cell r="D614">
            <v>68000</v>
          </cell>
          <cell r="E614">
            <v>4000</v>
          </cell>
        </row>
        <row r="615">
          <cell r="C615" t="str">
            <v>SAUCE, WING ORIG BUFFALO RED H</v>
          </cell>
          <cell r="D615">
            <v>50007</v>
          </cell>
          <cell r="E615">
            <v>100</v>
          </cell>
        </row>
        <row r="616">
          <cell r="C616" t="str">
            <v>CLEANER, GLASS MULTISHEEN RTU</v>
          </cell>
          <cell r="D616">
            <v>60507</v>
          </cell>
          <cell r="E616">
            <v>1200</v>
          </cell>
        </row>
        <row r="617">
          <cell r="D617" t="e">
            <v>#N/A</v>
          </cell>
          <cell r="E617" t="e">
            <v>#N/A</v>
          </cell>
        </row>
        <row r="618">
          <cell r="D618" t="e">
            <v>#N/A</v>
          </cell>
          <cell r="E618" t="e">
            <v>#N/A</v>
          </cell>
        </row>
        <row r="619">
          <cell r="D619" t="e">
            <v>#N/A</v>
          </cell>
          <cell r="E619" t="e">
            <v>#N/A</v>
          </cell>
        </row>
        <row r="620">
          <cell r="D620" t="e">
            <v>#N/A</v>
          </cell>
          <cell r="E620" t="e">
            <v>#N/A</v>
          </cell>
        </row>
        <row r="621">
          <cell r="D621" t="e">
            <v>#N/A</v>
          </cell>
          <cell r="E621" t="e">
            <v>#N/A</v>
          </cell>
        </row>
        <row r="622">
          <cell r="D622" t="e">
            <v>#N/A</v>
          </cell>
          <cell r="E622" t="e">
            <v>#N/A</v>
          </cell>
        </row>
        <row r="623">
          <cell r="D623" t="e">
            <v>#N/A</v>
          </cell>
          <cell r="E623" t="e">
            <v>#N/A</v>
          </cell>
        </row>
        <row r="624">
          <cell r="D624" t="e">
            <v>#N/A</v>
          </cell>
          <cell r="E624" t="e">
            <v>#N/A</v>
          </cell>
        </row>
        <row r="625">
          <cell r="D625" t="e">
            <v>#N/A</v>
          </cell>
          <cell r="E625" t="e">
            <v>#N/A</v>
          </cell>
        </row>
        <row r="626">
          <cell r="D626" t="e">
            <v>#N/A</v>
          </cell>
          <cell r="E626" t="e">
            <v>#N/A</v>
          </cell>
        </row>
        <row r="627">
          <cell r="D627" t="e">
            <v>#N/A</v>
          </cell>
          <cell r="E627" t="e">
            <v>#N/A</v>
          </cell>
        </row>
        <row r="628">
          <cell r="D628" t="e">
            <v>#N/A</v>
          </cell>
          <cell r="E628" t="e">
            <v>#N/A</v>
          </cell>
        </row>
        <row r="629">
          <cell r="D629" t="e">
            <v>#N/A</v>
          </cell>
          <cell r="E629" t="e">
            <v>#N/A</v>
          </cell>
        </row>
        <row r="630">
          <cell r="D630" t="e">
            <v>#N/A</v>
          </cell>
          <cell r="E630" t="e">
            <v>#N/A</v>
          </cell>
        </row>
        <row r="631">
          <cell r="D631" t="e">
            <v>#N/A</v>
          </cell>
          <cell r="E631" t="e">
            <v>#N/A</v>
          </cell>
        </row>
        <row r="632">
          <cell r="D632" t="e">
            <v>#N/A</v>
          </cell>
          <cell r="E632" t="e">
            <v>#N/A</v>
          </cell>
        </row>
        <row r="633">
          <cell r="D633" t="e">
            <v>#N/A</v>
          </cell>
          <cell r="E633" t="e">
            <v>#N/A</v>
          </cell>
        </row>
        <row r="634">
          <cell r="D634" t="e">
            <v>#N/A</v>
          </cell>
          <cell r="E634" t="e">
            <v>#N/A</v>
          </cell>
        </row>
        <row r="635">
          <cell r="D635" t="e">
            <v>#N/A</v>
          </cell>
          <cell r="E635" t="e">
            <v>#N/A</v>
          </cell>
        </row>
        <row r="636">
          <cell r="D636" t="e">
            <v>#N/A</v>
          </cell>
          <cell r="E636" t="e">
            <v>#N/A</v>
          </cell>
        </row>
        <row r="637">
          <cell r="D637" t="e">
            <v>#N/A</v>
          </cell>
          <cell r="E637" t="e">
            <v>#N/A</v>
          </cell>
        </row>
        <row r="638">
          <cell r="D638" t="e">
            <v>#N/A</v>
          </cell>
          <cell r="E638" t="e">
            <v>#N/A</v>
          </cell>
        </row>
        <row r="639">
          <cell r="D639" t="e">
            <v>#N/A</v>
          </cell>
          <cell r="E639" t="e">
            <v>#N/A</v>
          </cell>
        </row>
        <row r="640">
          <cell r="D640" t="e">
            <v>#N/A</v>
          </cell>
          <cell r="E640" t="e">
            <v>#N/A</v>
          </cell>
        </row>
        <row r="641">
          <cell r="D641" t="e">
            <v>#N/A</v>
          </cell>
          <cell r="E641" t="e">
            <v>#N/A</v>
          </cell>
        </row>
        <row r="642">
          <cell r="D642" t="e">
            <v>#N/A</v>
          </cell>
          <cell r="E642" t="e">
            <v>#N/A</v>
          </cell>
        </row>
        <row r="643">
          <cell r="D643" t="e">
            <v>#N/A</v>
          </cell>
          <cell r="E643" t="e">
            <v>#N/A</v>
          </cell>
        </row>
        <row r="644">
          <cell r="D644" t="e">
            <v>#N/A</v>
          </cell>
          <cell r="E644" t="e">
            <v>#N/A</v>
          </cell>
        </row>
        <row r="645">
          <cell r="D645" t="e">
            <v>#N/A</v>
          </cell>
          <cell r="E645" t="e">
            <v>#N/A</v>
          </cell>
        </row>
        <row r="646">
          <cell r="D646" t="e">
            <v>#N/A</v>
          </cell>
          <cell r="E646" t="e">
            <v>#N/A</v>
          </cell>
        </row>
        <row r="647">
          <cell r="D647" t="e">
            <v>#N/A</v>
          </cell>
          <cell r="E647" t="e">
            <v>#N/A</v>
          </cell>
        </row>
        <row r="648">
          <cell r="D648" t="e">
            <v>#N/A</v>
          </cell>
          <cell r="E648" t="e">
            <v>#N/A</v>
          </cell>
        </row>
        <row r="649">
          <cell r="D649" t="e">
            <v>#N/A</v>
          </cell>
          <cell r="E649" t="e">
            <v>#N/A</v>
          </cell>
        </row>
        <row r="650">
          <cell r="D650" t="e">
            <v>#N/A</v>
          </cell>
          <cell r="E650" t="e">
            <v>#N/A</v>
          </cell>
        </row>
        <row r="651">
          <cell r="D651" t="e">
            <v>#N/A</v>
          </cell>
          <cell r="E651" t="e">
            <v>#N/A</v>
          </cell>
        </row>
        <row r="652">
          <cell r="D652" t="e">
            <v>#N/A</v>
          </cell>
          <cell r="E652" t="e">
            <v>#N/A</v>
          </cell>
        </row>
        <row r="653">
          <cell r="D653" t="e">
            <v>#N/A</v>
          </cell>
          <cell r="E653" t="e">
            <v>#N/A</v>
          </cell>
        </row>
        <row r="654">
          <cell r="D654" t="e">
            <v>#N/A</v>
          </cell>
          <cell r="E654" t="e">
            <v>#N/A</v>
          </cell>
        </row>
        <row r="655">
          <cell r="D655" t="e">
            <v>#N/A</v>
          </cell>
          <cell r="E655" t="e">
            <v>#N/A</v>
          </cell>
        </row>
        <row r="656">
          <cell r="D656" t="e">
            <v>#N/A</v>
          </cell>
          <cell r="E656" t="e">
            <v>#N/A</v>
          </cell>
        </row>
        <row r="657">
          <cell r="D657" t="e">
            <v>#N/A</v>
          </cell>
          <cell r="E657" t="e">
            <v>#N/A</v>
          </cell>
        </row>
        <row r="658">
          <cell r="D658" t="e">
            <v>#N/A</v>
          </cell>
          <cell r="E658" t="e">
            <v>#N/A</v>
          </cell>
        </row>
        <row r="659">
          <cell r="D659" t="e">
            <v>#N/A</v>
          </cell>
          <cell r="E659" t="e">
            <v>#N/A</v>
          </cell>
        </row>
        <row r="660">
          <cell r="D660" t="e">
            <v>#N/A</v>
          </cell>
          <cell r="E660" t="e">
            <v>#N/A</v>
          </cell>
        </row>
        <row r="661">
          <cell r="D661" t="e">
            <v>#N/A</v>
          </cell>
          <cell r="E661" t="e">
            <v>#N/A</v>
          </cell>
        </row>
        <row r="662">
          <cell r="D662" t="e">
            <v>#N/A</v>
          </cell>
          <cell r="E662" t="e">
            <v>#N/A</v>
          </cell>
        </row>
        <row r="663">
          <cell r="D663" t="e">
            <v>#N/A</v>
          </cell>
          <cell r="E663" t="e">
            <v>#N/A</v>
          </cell>
        </row>
        <row r="664">
          <cell r="D664" t="e">
            <v>#N/A</v>
          </cell>
          <cell r="E664" t="e">
            <v>#N/A</v>
          </cell>
        </row>
        <row r="665">
          <cell r="D665" t="e">
            <v>#N/A</v>
          </cell>
          <cell r="E665" t="e">
            <v>#N/A</v>
          </cell>
        </row>
        <row r="666">
          <cell r="D666" t="e">
            <v>#N/A</v>
          </cell>
          <cell r="E666" t="e">
            <v>#N/A</v>
          </cell>
        </row>
        <row r="667">
          <cell r="D667" t="e">
            <v>#N/A</v>
          </cell>
          <cell r="E667" t="e">
            <v>#N/A</v>
          </cell>
        </row>
        <row r="668">
          <cell r="D668" t="e">
            <v>#N/A</v>
          </cell>
          <cell r="E668" t="e">
            <v>#N/A</v>
          </cell>
        </row>
        <row r="669">
          <cell r="D669" t="e">
            <v>#N/A</v>
          </cell>
          <cell r="E669" t="e">
            <v>#N/A</v>
          </cell>
        </row>
        <row r="670">
          <cell r="D670" t="e">
            <v>#N/A</v>
          </cell>
          <cell r="E670" t="e">
            <v>#N/A</v>
          </cell>
        </row>
        <row r="671">
          <cell r="D671" t="e">
            <v>#N/A</v>
          </cell>
          <cell r="E671" t="e">
            <v>#N/A</v>
          </cell>
        </row>
        <row r="672">
          <cell r="D672" t="e">
            <v>#N/A</v>
          </cell>
          <cell r="E672" t="e">
            <v>#N/A</v>
          </cell>
        </row>
        <row r="673">
          <cell r="D673" t="e">
            <v>#N/A</v>
          </cell>
          <cell r="E673" t="e">
            <v>#N/A</v>
          </cell>
        </row>
        <row r="674">
          <cell r="D674" t="e">
            <v>#N/A</v>
          </cell>
          <cell r="E674" t="e">
            <v>#N/A</v>
          </cell>
        </row>
        <row r="675">
          <cell r="D675" t="e">
            <v>#N/A</v>
          </cell>
          <cell r="E675" t="e">
            <v>#N/A</v>
          </cell>
        </row>
        <row r="676">
          <cell r="D676" t="e">
            <v>#N/A</v>
          </cell>
          <cell r="E676" t="e">
            <v>#N/A</v>
          </cell>
        </row>
        <row r="677">
          <cell r="D677" t="e">
            <v>#N/A</v>
          </cell>
          <cell r="E677" t="e">
            <v>#N/A</v>
          </cell>
        </row>
        <row r="678">
          <cell r="D678" t="e">
            <v>#N/A</v>
          </cell>
          <cell r="E678" t="e">
            <v>#N/A</v>
          </cell>
        </row>
        <row r="679">
          <cell r="D679" t="e">
            <v>#N/A</v>
          </cell>
          <cell r="E679" t="e">
            <v>#N/A</v>
          </cell>
        </row>
        <row r="680">
          <cell r="D680" t="e">
            <v>#N/A</v>
          </cell>
          <cell r="E680" t="e">
            <v>#N/A</v>
          </cell>
        </row>
        <row r="681">
          <cell r="D681" t="e">
            <v>#N/A</v>
          </cell>
          <cell r="E681" t="e">
            <v>#N/A</v>
          </cell>
        </row>
        <row r="682">
          <cell r="D682" t="e">
            <v>#N/A</v>
          </cell>
          <cell r="E682" t="e">
            <v>#N/A</v>
          </cell>
        </row>
        <row r="683">
          <cell r="D683" t="e">
            <v>#N/A</v>
          </cell>
          <cell r="E683" t="e">
            <v>#N/A</v>
          </cell>
        </row>
        <row r="684">
          <cell r="D684" t="e">
            <v>#N/A</v>
          </cell>
          <cell r="E684" t="e">
            <v>#N/A</v>
          </cell>
        </row>
        <row r="685">
          <cell r="D685" t="e">
            <v>#N/A</v>
          </cell>
          <cell r="E685" t="e">
            <v>#N/A</v>
          </cell>
        </row>
        <row r="686">
          <cell r="D686" t="e">
            <v>#N/A</v>
          </cell>
          <cell r="E686" t="e">
            <v>#N/A</v>
          </cell>
        </row>
        <row r="687">
          <cell r="D687" t="e">
            <v>#N/A</v>
          </cell>
          <cell r="E687" t="e">
            <v>#N/A</v>
          </cell>
        </row>
        <row r="688">
          <cell r="D688" t="e">
            <v>#N/A</v>
          </cell>
          <cell r="E688" t="e">
            <v>#N/A</v>
          </cell>
        </row>
        <row r="689">
          <cell r="D689" t="e">
            <v>#N/A</v>
          </cell>
          <cell r="E689" t="e">
            <v>#N/A</v>
          </cell>
        </row>
        <row r="690">
          <cell r="D690" t="e">
            <v>#N/A</v>
          </cell>
          <cell r="E690" t="e">
            <v>#N/A</v>
          </cell>
        </row>
        <row r="691">
          <cell r="D691" t="e">
            <v>#N/A</v>
          </cell>
          <cell r="E691" t="e">
            <v>#N/A</v>
          </cell>
        </row>
        <row r="692">
          <cell r="D692" t="e">
            <v>#N/A</v>
          </cell>
          <cell r="E692" t="e">
            <v>#N/A</v>
          </cell>
        </row>
        <row r="693">
          <cell r="D693" t="e">
            <v>#N/A</v>
          </cell>
          <cell r="E693" t="e">
            <v>#N/A</v>
          </cell>
        </row>
        <row r="694">
          <cell r="D694" t="e">
            <v>#N/A</v>
          </cell>
          <cell r="E694" t="e">
            <v>#N/A</v>
          </cell>
        </row>
        <row r="695">
          <cell r="D695" t="e">
            <v>#N/A</v>
          </cell>
          <cell r="E695" t="e">
            <v>#N/A</v>
          </cell>
        </row>
        <row r="696">
          <cell r="D696" t="e">
            <v>#N/A</v>
          </cell>
          <cell r="E696" t="e">
            <v>#N/A</v>
          </cell>
        </row>
        <row r="697">
          <cell r="D697" t="e">
            <v>#N/A</v>
          </cell>
          <cell r="E697" t="e">
            <v>#N/A</v>
          </cell>
        </row>
        <row r="698">
          <cell r="D698" t="e">
            <v>#N/A</v>
          </cell>
          <cell r="E698" t="e">
            <v>#N/A</v>
          </cell>
        </row>
        <row r="699">
          <cell r="D699" t="e">
            <v>#N/A</v>
          </cell>
          <cell r="E699" t="e">
            <v>#N/A</v>
          </cell>
        </row>
        <row r="700">
          <cell r="D700" t="e">
            <v>#N/A</v>
          </cell>
          <cell r="E700" t="e">
            <v>#N/A</v>
          </cell>
        </row>
        <row r="701">
          <cell r="D701" t="e">
            <v>#N/A</v>
          </cell>
          <cell r="E701" t="e">
            <v>#N/A</v>
          </cell>
        </row>
        <row r="702">
          <cell r="D702" t="e">
            <v>#N/A</v>
          </cell>
          <cell r="E702" t="e">
            <v>#N/A</v>
          </cell>
        </row>
        <row r="703">
          <cell r="D703" t="e">
            <v>#N/A</v>
          </cell>
          <cell r="E703" t="e">
            <v>#N/A</v>
          </cell>
        </row>
        <row r="704">
          <cell r="D704" t="e">
            <v>#N/A</v>
          </cell>
          <cell r="E704" t="e">
            <v>#N/A</v>
          </cell>
        </row>
        <row r="705">
          <cell r="D705" t="e">
            <v>#N/A</v>
          </cell>
          <cell r="E705" t="e">
            <v>#N/A</v>
          </cell>
        </row>
        <row r="706">
          <cell r="D706" t="e">
            <v>#N/A</v>
          </cell>
          <cell r="E706" t="e">
            <v>#N/A</v>
          </cell>
        </row>
        <row r="707">
          <cell r="D707" t="e">
            <v>#N/A</v>
          </cell>
          <cell r="E707" t="e">
            <v>#N/A</v>
          </cell>
        </row>
        <row r="708">
          <cell r="D708" t="e">
            <v>#N/A</v>
          </cell>
          <cell r="E708" t="e">
            <v>#N/A</v>
          </cell>
        </row>
        <row r="709">
          <cell r="D709" t="e">
            <v>#N/A</v>
          </cell>
          <cell r="E709" t="e">
            <v>#N/A</v>
          </cell>
        </row>
        <row r="710">
          <cell r="D710" t="e">
            <v>#N/A</v>
          </cell>
          <cell r="E710" t="e">
            <v>#N/A</v>
          </cell>
        </row>
        <row r="711">
          <cell r="D711" t="e">
            <v>#N/A</v>
          </cell>
          <cell r="E711" t="e">
            <v>#N/A</v>
          </cell>
        </row>
        <row r="712">
          <cell r="D712" t="e">
            <v>#N/A</v>
          </cell>
          <cell r="E712" t="e">
            <v>#N/A</v>
          </cell>
        </row>
        <row r="713">
          <cell r="D713" t="e">
            <v>#N/A</v>
          </cell>
          <cell r="E713" t="e">
            <v>#N/A</v>
          </cell>
        </row>
        <row r="714">
          <cell r="D714" t="e">
            <v>#N/A</v>
          </cell>
          <cell r="E714" t="e">
            <v>#N/A</v>
          </cell>
        </row>
        <row r="715">
          <cell r="D715" t="e">
            <v>#N/A</v>
          </cell>
          <cell r="E715" t="e">
            <v>#N/A</v>
          </cell>
        </row>
        <row r="716">
          <cell r="D716" t="e">
            <v>#N/A</v>
          </cell>
          <cell r="E716" t="e">
            <v>#N/A</v>
          </cell>
        </row>
        <row r="717">
          <cell r="D717" t="e">
            <v>#N/A</v>
          </cell>
          <cell r="E717" t="e">
            <v>#N/A</v>
          </cell>
        </row>
        <row r="718">
          <cell r="D718" t="e">
            <v>#N/A</v>
          </cell>
          <cell r="E718" t="e">
            <v>#N/A</v>
          </cell>
        </row>
        <row r="719">
          <cell r="D719" t="e">
            <v>#N/A</v>
          </cell>
          <cell r="E719" t="e">
            <v>#N/A</v>
          </cell>
        </row>
        <row r="720">
          <cell r="D720" t="e">
            <v>#N/A</v>
          </cell>
          <cell r="E720" t="e">
            <v>#N/A</v>
          </cell>
        </row>
        <row r="721">
          <cell r="D721" t="e">
            <v>#N/A</v>
          </cell>
          <cell r="E721" t="e">
            <v>#N/A</v>
          </cell>
        </row>
        <row r="722">
          <cell r="D722" t="e">
            <v>#N/A</v>
          </cell>
          <cell r="E722" t="e">
            <v>#N/A</v>
          </cell>
        </row>
        <row r="723">
          <cell r="D723" t="e">
            <v>#N/A</v>
          </cell>
          <cell r="E723" t="e">
            <v>#N/A</v>
          </cell>
        </row>
        <row r="724">
          <cell r="D724" t="e">
            <v>#N/A</v>
          </cell>
          <cell r="E724" t="e">
            <v>#N/A</v>
          </cell>
        </row>
        <row r="725">
          <cell r="D725" t="e">
            <v>#N/A</v>
          </cell>
          <cell r="E725" t="e">
            <v>#N/A</v>
          </cell>
        </row>
        <row r="726">
          <cell r="D726" t="e">
            <v>#N/A</v>
          </cell>
          <cell r="E726" t="e">
            <v>#N/A</v>
          </cell>
        </row>
        <row r="727">
          <cell r="D727" t="e">
            <v>#N/A</v>
          </cell>
          <cell r="E727" t="e">
            <v>#N/A</v>
          </cell>
        </row>
        <row r="728">
          <cell r="D728" t="e">
            <v>#N/A</v>
          </cell>
          <cell r="E728" t="e">
            <v>#N/A</v>
          </cell>
        </row>
        <row r="729">
          <cell r="D729" t="e">
            <v>#N/A</v>
          </cell>
          <cell r="E729" t="e">
            <v>#N/A</v>
          </cell>
        </row>
        <row r="730">
          <cell r="D730" t="e">
            <v>#N/A</v>
          </cell>
          <cell r="E730" t="e">
            <v>#N/A</v>
          </cell>
        </row>
        <row r="731">
          <cell r="D731" t="e">
            <v>#N/A</v>
          </cell>
          <cell r="E731" t="e">
            <v>#N/A</v>
          </cell>
        </row>
        <row r="732">
          <cell r="D732" t="e">
            <v>#N/A</v>
          </cell>
          <cell r="E732" t="e">
            <v>#N/A</v>
          </cell>
        </row>
        <row r="733">
          <cell r="D733" t="e">
            <v>#N/A</v>
          </cell>
          <cell r="E733" t="e">
            <v>#N/A</v>
          </cell>
        </row>
        <row r="734">
          <cell r="D734" t="e">
            <v>#N/A</v>
          </cell>
          <cell r="E734" t="e">
            <v>#N/A</v>
          </cell>
        </row>
        <row r="735">
          <cell r="D735" t="e">
            <v>#N/A</v>
          </cell>
          <cell r="E735" t="e">
            <v>#N/A</v>
          </cell>
        </row>
        <row r="736">
          <cell r="D736" t="e">
            <v>#N/A</v>
          </cell>
          <cell r="E736" t="e">
            <v>#N/A</v>
          </cell>
        </row>
        <row r="737">
          <cell r="D737" t="e">
            <v>#N/A</v>
          </cell>
          <cell r="E737" t="e">
            <v>#N/A</v>
          </cell>
        </row>
        <row r="738">
          <cell r="D738" t="e">
            <v>#N/A</v>
          </cell>
          <cell r="E738" t="e">
            <v>#N/A</v>
          </cell>
        </row>
        <row r="739">
          <cell r="D739" t="e">
            <v>#N/A</v>
          </cell>
          <cell r="E739" t="e">
            <v>#N/A</v>
          </cell>
        </row>
        <row r="740">
          <cell r="D740" t="e">
            <v>#N/A</v>
          </cell>
          <cell r="E740" t="e">
            <v>#N/A</v>
          </cell>
        </row>
        <row r="741">
          <cell r="D741" t="e">
            <v>#N/A</v>
          </cell>
          <cell r="E741" t="e">
            <v>#N/A</v>
          </cell>
        </row>
        <row r="742">
          <cell r="D742" t="e">
            <v>#N/A</v>
          </cell>
          <cell r="E742" t="e">
            <v>#N/A</v>
          </cell>
        </row>
        <row r="743">
          <cell r="D743" t="e">
            <v>#N/A</v>
          </cell>
          <cell r="E743" t="e">
            <v>#N/A</v>
          </cell>
        </row>
        <row r="744">
          <cell r="D744" t="e">
            <v>#N/A</v>
          </cell>
          <cell r="E744" t="e">
            <v>#N/A</v>
          </cell>
        </row>
        <row r="745">
          <cell r="D745" t="e">
            <v>#N/A</v>
          </cell>
          <cell r="E745" t="e">
            <v>#N/A</v>
          </cell>
        </row>
        <row r="746">
          <cell r="D746" t="e">
            <v>#N/A</v>
          </cell>
          <cell r="E746" t="e">
            <v>#N/A</v>
          </cell>
        </row>
        <row r="747">
          <cell r="D747" t="e">
            <v>#N/A</v>
          </cell>
          <cell r="E747" t="e">
            <v>#N/A</v>
          </cell>
        </row>
        <row r="748">
          <cell r="D748" t="e">
            <v>#N/A</v>
          </cell>
          <cell r="E748" t="e">
            <v>#N/A</v>
          </cell>
        </row>
        <row r="749">
          <cell r="D749" t="e">
            <v>#N/A</v>
          </cell>
          <cell r="E749" t="e">
            <v>#N/A</v>
          </cell>
        </row>
        <row r="750">
          <cell r="D750" t="e">
            <v>#N/A</v>
          </cell>
          <cell r="E750" t="e">
            <v>#N/A</v>
          </cell>
        </row>
        <row r="751">
          <cell r="D751" t="e">
            <v>#N/A</v>
          </cell>
          <cell r="E751" t="e">
            <v>#N/A</v>
          </cell>
        </row>
        <row r="752">
          <cell r="D752" t="e">
            <v>#N/A</v>
          </cell>
          <cell r="E752" t="e">
            <v>#N/A</v>
          </cell>
        </row>
        <row r="753">
          <cell r="D753" t="e">
            <v>#N/A</v>
          </cell>
          <cell r="E753" t="e">
            <v>#N/A</v>
          </cell>
        </row>
        <row r="754">
          <cell r="D754" t="e">
            <v>#N/A</v>
          </cell>
          <cell r="E754" t="e">
            <v>#N/A</v>
          </cell>
        </row>
        <row r="755">
          <cell r="D755" t="e">
            <v>#N/A</v>
          </cell>
          <cell r="E755" t="e">
            <v>#N/A</v>
          </cell>
        </row>
        <row r="756">
          <cell r="D756" t="e">
            <v>#N/A</v>
          </cell>
          <cell r="E756" t="e">
            <v>#N/A</v>
          </cell>
        </row>
        <row r="757">
          <cell r="D757" t="e">
            <v>#N/A</v>
          </cell>
          <cell r="E757" t="e">
            <v>#N/A</v>
          </cell>
        </row>
        <row r="758">
          <cell r="D758" t="e">
            <v>#N/A</v>
          </cell>
          <cell r="E758" t="e">
            <v>#N/A</v>
          </cell>
        </row>
        <row r="759">
          <cell r="D759" t="e">
            <v>#N/A</v>
          </cell>
          <cell r="E759" t="e">
            <v>#N/A</v>
          </cell>
        </row>
        <row r="760">
          <cell r="D760" t="e">
            <v>#N/A</v>
          </cell>
          <cell r="E760" t="e">
            <v>#N/A</v>
          </cell>
        </row>
        <row r="761">
          <cell r="D761" t="e">
            <v>#N/A</v>
          </cell>
          <cell r="E761" t="e">
            <v>#N/A</v>
          </cell>
        </row>
        <row r="762">
          <cell r="D762" t="e">
            <v>#N/A</v>
          </cell>
          <cell r="E762" t="e">
            <v>#N/A</v>
          </cell>
        </row>
        <row r="763">
          <cell r="D763" t="e">
            <v>#N/A</v>
          </cell>
          <cell r="E763" t="e">
            <v>#N/A</v>
          </cell>
        </row>
        <row r="764">
          <cell r="D764" t="e">
            <v>#N/A</v>
          </cell>
          <cell r="E764" t="e">
            <v>#N/A</v>
          </cell>
        </row>
        <row r="765">
          <cell r="D765" t="e">
            <v>#N/A</v>
          </cell>
          <cell r="E765" t="e">
            <v>#N/A</v>
          </cell>
        </row>
        <row r="766">
          <cell r="D766" t="e">
            <v>#N/A</v>
          </cell>
          <cell r="E766" t="e">
            <v>#N/A</v>
          </cell>
        </row>
        <row r="767">
          <cell r="D767" t="e">
            <v>#N/A</v>
          </cell>
          <cell r="E767" t="e">
            <v>#N/A</v>
          </cell>
        </row>
        <row r="768">
          <cell r="D768" t="e">
            <v>#N/A</v>
          </cell>
          <cell r="E768" t="e">
            <v>#N/A</v>
          </cell>
        </row>
        <row r="769">
          <cell r="D769" t="e">
            <v>#N/A</v>
          </cell>
          <cell r="E769" t="e">
            <v>#N/A</v>
          </cell>
        </row>
        <row r="770">
          <cell r="D770" t="e">
            <v>#N/A</v>
          </cell>
          <cell r="E770" t="e">
            <v>#N/A</v>
          </cell>
        </row>
        <row r="771">
          <cell r="D771" t="e">
            <v>#N/A</v>
          </cell>
          <cell r="E771" t="e">
            <v>#N/A</v>
          </cell>
        </row>
        <row r="772">
          <cell r="D772" t="e">
            <v>#N/A</v>
          </cell>
          <cell r="E772" t="e">
            <v>#N/A</v>
          </cell>
        </row>
        <row r="773">
          <cell r="D773" t="e">
            <v>#N/A</v>
          </cell>
          <cell r="E773" t="e">
            <v>#N/A</v>
          </cell>
        </row>
        <row r="774">
          <cell r="D774" t="e">
            <v>#N/A</v>
          </cell>
          <cell r="E774" t="e">
            <v>#N/A</v>
          </cell>
        </row>
        <row r="775">
          <cell r="D775" t="e">
            <v>#N/A</v>
          </cell>
          <cell r="E775" t="e">
            <v>#N/A</v>
          </cell>
        </row>
        <row r="776">
          <cell r="D776" t="e">
            <v>#N/A</v>
          </cell>
          <cell r="E776" t="e">
            <v>#N/A</v>
          </cell>
        </row>
        <row r="777">
          <cell r="D777" t="e">
            <v>#N/A</v>
          </cell>
          <cell r="E777" t="e">
            <v>#N/A</v>
          </cell>
        </row>
        <row r="778">
          <cell r="D778" t="e">
            <v>#N/A</v>
          </cell>
          <cell r="E778" t="e">
            <v>#N/A</v>
          </cell>
        </row>
        <row r="779">
          <cell r="D779" t="e">
            <v>#N/A</v>
          </cell>
          <cell r="E779" t="e">
            <v>#N/A</v>
          </cell>
        </row>
        <row r="780">
          <cell r="D780" t="e">
            <v>#N/A</v>
          </cell>
          <cell r="E780" t="e">
            <v>#N/A</v>
          </cell>
        </row>
        <row r="781">
          <cell r="D781" t="e">
            <v>#N/A</v>
          </cell>
          <cell r="E781" t="e">
            <v>#N/A</v>
          </cell>
        </row>
        <row r="782">
          <cell r="D782" t="e">
            <v>#N/A</v>
          </cell>
          <cell r="E782" t="e">
            <v>#N/A</v>
          </cell>
        </row>
        <row r="783">
          <cell r="D783" t="e">
            <v>#N/A</v>
          </cell>
          <cell r="E783" t="e">
            <v>#N/A</v>
          </cell>
        </row>
        <row r="784">
          <cell r="D784" t="e">
            <v>#N/A</v>
          </cell>
          <cell r="E784" t="e">
            <v>#N/A</v>
          </cell>
        </row>
        <row r="785">
          <cell r="D785" t="e">
            <v>#N/A</v>
          </cell>
          <cell r="E785" t="e">
            <v>#N/A</v>
          </cell>
        </row>
        <row r="786">
          <cell r="D786" t="e">
            <v>#N/A</v>
          </cell>
          <cell r="E786" t="e">
            <v>#N/A</v>
          </cell>
        </row>
        <row r="787">
          <cell r="D787" t="e">
            <v>#N/A</v>
          </cell>
          <cell r="E787" t="e">
            <v>#N/A</v>
          </cell>
        </row>
        <row r="788">
          <cell r="D788" t="e">
            <v>#N/A</v>
          </cell>
          <cell r="E788" t="e">
            <v>#N/A</v>
          </cell>
        </row>
        <row r="789">
          <cell r="D789" t="e">
            <v>#N/A</v>
          </cell>
          <cell r="E789" t="e">
            <v>#N/A</v>
          </cell>
        </row>
        <row r="790">
          <cell r="D790" t="e">
            <v>#N/A</v>
          </cell>
          <cell r="E790" t="e">
            <v>#N/A</v>
          </cell>
        </row>
        <row r="791">
          <cell r="D791" t="e">
            <v>#N/A</v>
          </cell>
          <cell r="E791" t="e">
            <v>#N/A</v>
          </cell>
        </row>
        <row r="792">
          <cell r="D792" t="e">
            <v>#N/A</v>
          </cell>
          <cell r="E792" t="e">
            <v>#N/A</v>
          </cell>
        </row>
        <row r="793">
          <cell r="D793" t="e">
            <v>#N/A</v>
          </cell>
          <cell r="E793" t="e">
            <v>#N/A</v>
          </cell>
        </row>
        <row r="794">
          <cell r="D794" t="e">
            <v>#N/A</v>
          </cell>
          <cell r="E794" t="e">
            <v>#N/A</v>
          </cell>
        </row>
        <row r="795">
          <cell r="D795" t="e">
            <v>#N/A</v>
          </cell>
          <cell r="E795" t="e">
            <v>#N/A</v>
          </cell>
        </row>
        <row r="796">
          <cell r="D796" t="e">
            <v>#N/A</v>
          </cell>
          <cell r="E796" t="e">
            <v>#N/A</v>
          </cell>
        </row>
        <row r="797">
          <cell r="D797" t="e">
            <v>#N/A</v>
          </cell>
          <cell r="E797" t="e">
            <v>#N/A</v>
          </cell>
        </row>
        <row r="798">
          <cell r="D798" t="e">
            <v>#N/A</v>
          </cell>
          <cell r="E798" t="e">
            <v>#N/A</v>
          </cell>
        </row>
        <row r="799">
          <cell r="D799" t="e">
            <v>#N/A</v>
          </cell>
          <cell r="E799" t="e">
            <v>#N/A</v>
          </cell>
        </row>
        <row r="800">
          <cell r="D800" t="e">
            <v>#N/A</v>
          </cell>
          <cell r="E800" t="e">
            <v>#N/A</v>
          </cell>
        </row>
        <row r="801">
          <cell r="D801" t="e">
            <v>#N/A</v>
          </cell>
          <cell r="E801" t="e">
            <v>#N/A</v>
          </cell>
        </row>
        <row r="802">
          <cell r="D802" t="e">
            <v>#N/A</v>
          </cell>
          <cell r="E802" t="e">
            <v>#N/A</v>
          </cell>
        </row>
        <row r="803">
          <cell r="D803" t="e">
            <v>#N/A</v>
          </cell>
          <cell r="E803" t="e">
            <v>#N/A</v>
          </cell>
        </row>
        <row r="804">
          <cell r="D804" t="e">
            <v>#N/A</v>
          </cell>
          <cell r="E804" t="e">
            <v>#N/A</v>
          </cell>
        </row>
        <row r="805">
          <cell r="D805" t="e">
            <v>#N/A</v>
          </cell>
          <cell r="E805" t="e">
            <v>#N/A</v>
          </cell>
        </row>
        <row r="806">
          <cell r="D806" t="e">
            <v>#N/A</v>
          </cell>
          <cell r="E806" t="e">
            <v>#N/A</v>
          </cell>
        </row>
        <row r="807">
          <cell r="D807" t="e">
            <v>#N/A</v>
          </cell>
          <cell r="E807" t="e">
            <v>#N/A</v>
          </cell>
        </row>
        <row r="808">
          <cell r="D808" t="e">
            <v>#N/A</v>
          </cell>
          <cell r="E808" t="e">
            <v>#N/A</v>
          </cell>
        </row>
        <row r="809">
          <cell r="D809" t="e">
            <v>#N/A</v>
          </cell>
          <cell r="E809" t="e">
            <v>#N/A</v>
          </cell>
        </row>
        <row r="810">
          <cell r="D810" t="e">
            <v>#N/A</v>
          </cell>
          <cell r="E810" t="e">
            <v>#N/A</v>
          </cell>
        </row>
        <row r="811">
          <cell r="D811" t="e">
            <v>#N/A</v>
          </cell>
          <cell r="E811" t="e">
            <v>#N/A</v>
          </cell>
        </row>
        <row r="812">
          <cell r="D812" t="e">
            <v>#N/A</v>
          </cell>
          <cell r="E812" t="e">
            <v>#N/A</v>
          </cell>
        </row>
        <row r="813">
          <cell r="D813" t="e">
            <v>#N/A</v>
          </cell>
          <cell r="E813" t="e">
            <v>#N/A</v>
          </cell>
        </row>
        <row r="814">
          <cell r="D814" t="e">
            <v>#N/A</v>
          </cell>
          <cell r="E814" t="e">
            <v>#N/A</v>
          </cell>
        </row>
        <row r="815">
          <cell r="D815" t="e">
            <v>#N/A</v>
          </cell>
          <cell r="E815" t="e">
            <v>#N/A</v>
          </cell>
        </row>
        <row r="816">
          <cell r="D816" t="e">
            <v>#N/A</v>
          </cell>
          <cell r="E816" t="e">
            <v>#N/A</v>
          </cell>
        </row>
        <row r="817">
          <cell r="D817" t="e">
            <v>#N/A</v>
          </cell>
          <cell r="E817" t="e">
            <v>#N/A</v>
          </cell>
        </row>
        <row r="818">
          <cell r="D818" t="e">
            <v>#N/A</v>
          </cell>
          <cell r="E818" t="e">
            <v>#N/A</v>
          </cell>
        </row>
        <row r="819">
          <cell r="D819" t="e">
            <v>#N/A</v>
          </cell>
          <cell r="E819" t="e">
            <v>#N/A</v>
          </cell>
        </row>
        <row r="820">
          <cell r="D820" t="e">
            <v>#N/A</v>
          </cell>
          <cell r="E820" t="e">
            <v>#N/A</v>
          </cell>
        </row>
        <row r="821">
          <cell r="D821" t="e">
            <v>#N/A</v>
          </cell>
          <cell r="E821" t="e">
            <v>#N/A</v>
          </cell>
        </row>
        <row r="822">
          <cell r="D822" t="e">
            <v>#N/A</v>
          </cell>
          <cell r="E822" t="e">
            <v>#N/A</v>
          </cell>
        </row>
        <row r="823">
          <cell r="D823" t="e">
            <v>#N/A</v>
          </cell>
          <cell r="E823" t="e">
            <v>#N/A</v>
          </cell>
        </row>
        <row r="824">
          <cell r="D824" t="e">
            <v>#N/A</v>
          </cell>
          <cell r="E824" t="e">
            <v>#N/A</v>
          </cell>
        </row>
        <row r="825">
          <cell r="D825" t="e">
            <v>#N/A</v>
          </cell>
          <cell r="E825" t="e">
            <v>#N/A</v>
          </cell>
        </row>
        <row r="826">
          <cell r="D826" t="e">
            <v>#N/A</v>
          </cell>
          <cell r="E826" t="e">
            <v>#N/A</v>
          </cell>
        </row>
        <row r="827">
          <cell r="D827" t="e">
            <v>#N/A</v>
          </cell>
          <cell r="E827" t="e">
            <v>#N/A</v>
          </cell>
        </row>
        <row r="828">
          <cell r="D828" t="e">
            <v>#N/A</v>
          </cell>
          <cell r="E828" t="e">
            <v>#N/A</v>
          </cell>
        </row>
        <row r="829">
          <cell r="D829" t="e">
            <v>#N/A</v>
          </cell>
          <cell r="E829" t="e">
            <v>#N/A</v>
          </cell>
        </row>
        <row r="830">
          <cell r="D830" t="e">
            <v>#N/A</v>
          </cell>
          <cell r="E830" t="e">
            <v>#N/A</v>
          </cell>
        </row>
        <row r="831">
          <cell r="D831" t="e">
            <v>#N/A</v>
          </cell>
          <cell r="E831" t="e">
            <v>#N/A</v>
          </cell>
        </row>
        <row r="832">
          <cell r="D832" t="e">
            <v>#N/A</v>
          </cell>
          <cell r="E832" t="e">
            <v>#N/A</v>
          </cell>
        </row>
        <row r="833">
          <cell r="D833" t="e">
            <v>#N/A</v>
          </cell>
          <cell r="E833" t="e">
            <v>#N/A</v>
          </cell>
        </row>
        <row r="834">
          <cell r="D834" t="e">
            <v>#N/A</v>
          </cell>
          <cell r="E834" t="e">
            <v>#N/A</v>
          </cell>
        </row>
        <row r="835">
          <cell r="D835" t="e">
            <v>#N/A</v>
          </cell>
          <cell r="E835" t="e">
            <v>#N/A</v>
          </cell>
        </row>
        <row r="836">
          <cell r="D836" t="e">
            <v>#N/A</v>
          </cell>
          <cell r="E836" t="e">
            <v>#N/A</v>
          </cell>
        </row>
        <row r="837">
          <cell r="D837" t="e">
            <v>#N/A</v>
          </cell>
          <cell r="E837" t="e">
            <v>#N/A</v>
          </cell>
        </row>
        <row r="838">
          <cell r="D838" t="e">
            <v>#N/A</v>
          </cell>
          <cell r="E838" t="e">
            <v>#N/A</v>
          </cell>
        </row>
        <row r="839">
          <cell r="D839" t="e">
            <v>#N/A</v>
          </cell>
          <cell r="E839" t="e">
            <v>#N/A</v>
          </cell>
        </row>
        <row r="840">
          <cell r="D840" t="e">
            <v>#N/A</v>
          </cell>
          <cell r="E840" t="e">
            <v>#N/A</v>
          </cell>
        </row>
        <row r="841">
          <cell r="D841" t="e">
            <v>#N/A</v>
          </cell>
          <cell r="E841" t="e">
            <v>#N/A</v>
          </cell>
        </row>
        <row r="842">
          <cell r="D842" t="e">
            <v>#N/A</v>
          </cell>
          <cell r="E842" t="e">
            <v>#N/A</v>
          </cell>
        </row>
        <row r="843">
          <cell r="D843" t="e">
            <v>#N/A</v>
          </cell>
          <cell r="E843" t="e">
            <v>#N/A</v>
          </cell>
        </row>
        <row r="844">
          <cell r="D844" t="e">
            <v>#N/A</v>
          </cell>
          <cell r="E844" t="e">
            <v>#N/A</v>
          </cell>
        </row>
        <row r="845">
          <cell r="D845" t="e">
            <v>#N/A</v>
          </cell>
          <cell r="E845" t="e">
            <v>#N/A</v>
          </cell>
        </row>
        <row r="846">
          <cell r="D846" t="e">
            <v>#N/A</v>
          </cell>
          <cell r="E846" t="e">
            <v>#N/A</v>
          </cell>
        </row>
        <row r="847">
          <cell r="D847" t="e">
            <v>#N/A</v>
          </cell>
          <cell r="E847" t="e">
            <v>#N/A</v>
          </cell>
        </row>
        <row r="848">
          <cell r="D848" t="e">
            <v>#N/A</v>
          </cell>
          <cell r="E848" t="e">
            <v>#N/A</v>
          </cell>
        </row>
        <row r="849">
          <cell r="D849" t="e">
            <v>#N/A</v>
          </cell>
          <cell r="E849" t="e">
            <v>#N/A</v>
          </cell>
        </row>
        <row r="850">
          <cell r="D850" t="e">
            <v>#N/A</v>
          </cell>
          <cell r="E850" t="e">
            <v>#N/A</v>
          </cell>
        </row>
        <row r="851">
          <cell r="D851" t="e">
            <v>#N/A</v>
          </cell>
          <cell r="E851" t="e">
            <v>#N/A</v>
          </cell>
        </row>
        <row r="852">
          <cell r="D852" t="e">
            <v>#N/A</v>
          </cell>
          <cell r="E852" t="e">
            <v>#N/A</v>
          </cell>
        </row>
        <row r="853">
          <cell r="D853" t="e">
            <v>#N/A</v>
          </cell>
          <cell r="E853" t="e">
            <v>#N/A</v>
          </cell>
        </row>
        <row r="854">
          <cell r="D854" t="e">
            <v>#N/A</v>
          </cell>
          <cell r="E854" t="e">
            <v>#N/A</v>
          </cell>
        </row>
        <row r="855">
          <cell r="D855" t="e">
            <v>#N/A</v>
          </cell>
          <cell r="E855" t="e">
            <v>#N/A</v>
          </cell>
        </row>
        <row r="856">
          <cell r="D856" t="e">
            <v>#N/A</v>
          </cell>
          <cell r="E856" t="e">
            <v>#N/A</v>
          </cell>
        </row>
        <row r="857">
          <cell r="D857" t="e">
            <v>#N/A</v>
          </cell>
          <cell r="E857" t="e">
            <v>#N/A</v>
          </cell>
        </row>
        <row r="858">
          <cell r="D858" t="e">
            <v>#N/A</v>
          </cell>
          <cell r="E858" t="e">
            <v>#N/A</v>
          </cell>
        </row>
        <row r="859">
          <cell r="D859" t="e">
            <v>#N/A</v>
          </cell>
          <cell r="E859" t="e">
            <v>#N/A</v>
          </cell>
        </row>
        <row r="860">
          <cell r="D860" t="e">
            <v>#N/A</v>
          </cell>
          <cell r="E860" t="e">
            <v>#N/A</v>
          </cell>
        </row>
        <row r="861">
          <cell r="D861" t="e">
            <v>#N/A</v>
          </cell>
          <cell r="E861" t="e">
            <v>#N/A</v>
          </cell>
        </row>
        <row r="862">
          <cell r="D862" t="e">
            <v>#N/A</v>
          </cell>
          <cell r="E862" t="e">
            <v>#N/A</v>
          </cell>
        </row>
        <row r="863">
          <cell r="D863" t="e">
            <v>#N/A</v>
          </cell>
          <cell r="E863" t="e">
            <v>#N/A</v>
          </cell>
        </row>
        <row r="864">
          <cell r="D864" t="e">
            <v>#N/A</v>
          </cell>
          <cell r="E864" t="e">
            <v>#N/A</v>
          </cell>
        </row>
        <row r="865">
          <cell r="D865" t="e">
            <v>#N/A</v>
          </cell>
          <cell r="E865" t="e">
            <v>#N/A</v>
          </cell>
        </row>
        <row r="866">
          <cell r="D866" t="e">
            <v>#N/A</v>
          </cell>
          <cell r="E866" t="e">
            <v>#N/A</v>
          </cell>
        </row>
        <row r="867">
          <cell r="D867" t="e">
            <v>#N/A</v>
          </cell>
          <cell r="E867" t="e">
            <v>#N/A</v>
          </cell>
        </row>
        <row r="868">
          <cell r="D868" t="e">
            <v>#N/A</v>
          </cell>
          <cell r="E868" t="e">
            <v>#N/A</v>
          </cell>
        </row>
        <row r="869">
          <cell r="D869" t="e">
            <v>#N/A</v>
          </cell>
          <cell r="E869" t="e">
            <v>#N/A</v>
          </cell>
        </row>
        <row r="870">
          <cell r="D870" t="e">
            <v>#N/A</v>
          </cell>
          <cell r="E870" t="e">
            <v>#N/A</v>
          </cell>
        </row>
        <row r="871">
          <cell r="D871" t="e">
            <v>#N/A</v>
          </cell>
          <cell r="E871" t="e">
            <v>#N/A</v>
          </cell>
        </row>
        <row r="872">
          <cell r="D872" t="e">
            <v>#N/A</v>
          </cell>
          <cell r="E872" t="e">
            <v>#N/A</v>
          </cell>
        </row>
        <row r="873">
          <cell r="D873" t="e">
            <v>#N/A</v>
          </cell>
          <cell r="E873" t="e">
            <v>#N/A</v>
          </cell>
        </row>
        <row r="874">
          <cell r="D874" t="e">
            <v>#N/A</v>
          </cell>
          <cell r="E874" t="e">
            <v>#N/A</v>
          </cell>
        </row>
        <row r="875">
          <cell r="D875" t="e">
            <v>#N/A</v>
          </cell>
          <cell r="E875" t="e">
            <v>#N/A</v>
          </cell>
        </row>
        <row r="876">
          <cell r="D876" t="e">
            <v>#N/A</v>
          </cell>
          <cell r="E876" t="e">
            <v>#N/A</v>
          </cell>
        </row>
        <row r="877">
          <cell r="D877" t="e">
            <v>#N/A</v>
          </cell>
          <cell r="E877" t="e">
            <v>#N/A</v>
          </cell>
        </row>
        <row r="878">
          <cell r="D878" t="e">
            <v>#N/A</v>
          </cell>
          <cell r="E878" t="e">
            <v>#N/A</v>
          </cell>
        </row>
        <row r="879">
          <cell r="D879" t="e">
            <v>#N/A</v>
          </cell>
          <cell r="E879" t="e">
            <v>#N/A</v>
          </cell>
        </row>
        <row r="880">
          <cell r="D880" t="e">
            <v>#N/A</v>
          </cell>
          <cell r="E880" t="e">
            <v>#N/A</v>
          </cell>
        </row>
        <row r="881">
          <cell r="D881" t="e">
            <v>#N/A</v>
          </cell>
          <cell r="E881" t="e">
            <v>#N/A</v>
          </cell>
        </row>
        <row r="882">
          <cell r="D882" t="e">
            <v>#N/A</v>
          </cell>
          <cell r="E882" t="e">
            <v>#N/A</v>
          </cell>
        </row>
        <row r="883">
          <cell r="D883" t="e">
            <v>#N/A</v>
          </cell>
          <cell r="E883" t="e">
            <v>#N/A</v>
          </cell>
        </row>
        <row r="884">
          <cell r="D884" t="e">
            <v>#N/A</v>
          </cell>
          <cell r="E884" t="e">
            <v>#N/A</v>
          </cell>
        </row>
        <row r="885">
          <cell r="D885" t="e">
            <v>#N/A</v>
          </cell>
          <cell r="E885" t="e">
            <v>#N/A</v>
          </cell>
        </row>
        <row r="886">
          <cell r="D886" t="e">
            <v>#N/A</v>
          </cell>
          <cell r="E886" t="e">
            <v>#N/A</v>
          </cell>
        </row>
        <row r="887">
          <cell r="D887" t="e">
            <v>#N/A</v>
          </cell>
          <cell r="E887" t="e">
            <v>#N/A</v>
          </cell>
        </row>
        <row r="888">
          <cell r="D888" t="e">
            <v>#N/A</v>
          </cell>
          <cell r="E888" t="e">
            <v>#N/A</v>
          </cell>
        </row>
        <row r="889">
          <cell r="D889" t="e">
            <v>#N/A</v>
          </cell>
          <cell r="E889" t="e">
            <v>#N/A</v>
          </cell>
        </row>
        <row r="890">
          <cell r="D890" t="e">
            <v>#N/A</v>
          </cell>
          <cell r="E890" t="e">
            <v>#N/A</v>
          </cell>
        </row>
        <row r="891">
          <cell r="D891" t="e">
            <v>#N/A</v>
          </cell>
          <cell r="E891" t="e">
            <v>#N/A</v>
          </cell>
        </row>
        <row r="892">
          <cell r="D892" t="e">
            <v>#N/A</v>
          </cell>
          <cell r="E892" t="e">
            <v>#N/A</v>
          </cell>
        </row>
        <row r="893">
          <cell r="D893" t="e">
            <v>#N/A</v>
          </cell>
          <cell r="E893" t="e">
            <v>#N/A</v>
          </cell>
        </row>
        <row r="894">
          <cell r="D894" t="e">
            <v>#N/A</v>
          </cell>
          <cell r="E894" t="e">
            <v>#N/A</v>
          </cell>
        </row>
        <row r="895">
          <cell r="D895" t="e">
            <v>#N/A</v>
          </cell>
          <cell r="E895" t="e">
            <v>#N/A</v>
          </cell>
        </row>
        <row r="896">
          <cell r="D896" t="e">
            <v>#N/A</v>
          </cell>
          <cell r="E896" t="e">
            <v>#N/A</v>
          </cell>
        </row>
        <row r="897">
          <cell r="D897" t="e">
            <v>#N/A</v>
          </cell>
          <cell r="E897" t="e">
            <v>#N/A</v>
          </cell>
        </row>
        <row r="898">
          <cell r="D898" t="e">
            <v>#N/A</v>
          </cell>
          <cell r="E898" t="e">
            <v>#N/A</v>
          </cell>
        </row>
        <row r="899">
          <cell r="D899" t="e">
            <v>#N/A</v>
          </cell>
          <cell r="E899" t="e">
            <v>#N/A</v>
          </cell>
        </row>
        <row r="900">
          <cell r="D900" t="e">
            <v>#N/A</v>
          </cell>
          <cell r="E900" t="e">
            <v>#N/A</v>
          </cell>
        </row>
        <row r="901">
          <cell r="D901" t="e">
            <v>#N/A</v>
          </cell>
          <cell r="E901" t="e">
            <v>#N/A</v>
          </cell>
        </row>
        <row r="902">
          <cell r="D902" t="e">
            <v>#N/A</v>
          </cell>
          <cell r="E902" t="e">
            <v>#N/A</v>
          </cell>
        </row>
        <row r="903">
          <cell r="D903" t="e">
            <v>#N/A</v>
          </cell>
          <cell r="E903" t="e">
            <v>#N/A</v>
          </cell>
        </row>
        <row r="904">
          <cell r="D904" t="e">
            <v>#N/A</v>
          </cell>
          <cell r="E904" t="e">
            <v>#N/A</v>
          </cell>
        </row>
      </sheetData>
      <sheetData sheetId="13" refreshError="1">
        <row r="5">
          <cell r="G5" t="str">
            <v>CKEStore#</v>
          </cell>
          <cell r="H5" t="str">
            <v>Old Store #</v>
          </cell>
          <cell r="I5" t="str">
            <v>New Store #</v>
          </cell>
          <cell r="J5" t="str">
            <v>Entity</v>
          </cell>
        </row>
        <row r="6">
          <cell r="G6">
            <v>1100003</v>
          </cell>
          <cell r="H6">
            <v>3</v>
          </cell>
          <cell r="I6">
            <v>7351</v>
          </cell>
          <cell r="J6" t="str">
            <v>SCL</v>
          </cell>
        </row>
        <row r="7">
          <cell r="G7">
            <v>1100017</v>
          </cell>
          <cell r="H7">
            <v>17</v>
          </cell>
          <cell r="I7">
            <v>7352</v>
          </cell>
          <cell r="J7" t="str">
            <v>SCL</v>
          </cell>
        </row>
        <row r="8">
          <cell r="G8">
            <v>1100033</v>
          </cell>
          <cell r="H8">
            <v>33</v>
          </cell>
          <cell r="I8">
            <v>7353</v>
          </cell>
          <cell r="J8" t="str">
            <v>SCL</v>
          </cell>
        </row>
        <row r="9">
          <cell r="G9">
            <v>1100041</v>
          </cell>
          <cell r="H9">
            <v>41</v>
          </cell>
          <cell r="I9">
            <v>7354</v>
          </cell>
          <cell r="J9" t="str">
            <v>SCL</v>
          </cell>
        </row>
        <row r="10">
          <cell r="G10">
            <v>1100042</v>
          </cell>
          <cell r="H10">
            <v>42</v>
          </cell>
          <cell r="I10">
            <v>7355</v>
          </cell>
          <cell r="J10" t="str">
            <v>SCL</v>
          </cell>
        </row>
        <row r="11">
          <cell r="G11">
            <v>1100051</v>
          </cell>
          <cell r="H11">
            <v>51</v>
          </cell>
          <cell r="I11">
            <v>7356</v>
          </cell>
          <cell r="J11" t="str">
            <v>SCL</v>
          </cell>
        </row>
        <row r="12">
          <cell r="G12">
            <v>1100053</v>
          </cell>
          <cell r="H12">
            <v>53</v>
          </cell>
          <cell r="I12">
            <v>7357</v>
          </cell>
          <cell r="J12" t="str">
            <v>DF2</v>
          </cell>
        </row>
        <row r="13">
          <cell r="G13">
            <v>1100055</v>
          </cell>
          <cell r="H13">
            <v>55</v>
          </cell>
          <cell r="I13">
            <v>7358</v>
          </cell>
          <cell r="J13" t="str">
            <v>HN2</v>
          </cell>
        </row>
        <row r="14">
          <cell r="G14">
            <v>1100058</v>
          </cell>
          <cell r="H14">
            <v>58</v>
          </cell>
          <cell r="I14">
            <v>7359</v>
          </cell>
          <cell r="J14" t="str">
            <v>SCL</v>
          </cell>
        </row>
        <row r="15">
          <cell r="G15">
            <v>1100061</v>
          </cell>
          <cell r="H15">
            <v>61</v>
          </cell>
          <cell r="I15">
            <v>7360</v>
          </cell>
          <cell r="J15" t="str">
            <v>SCL</v>
          </cell>
        </row>
        <row r="16">
          <cell r="G16">
            <v>1100062</v>
          </cell>
          <cell r="H16">
            <v>62</v>
          </cell>
          <cell r="I16">
            <v>7361</v>
          </cell>
          <cell r="J16" t="str">
            <v>SCL</v>
          </cell>
        </row>
        <row r="17">
          <cell r="G17">
            <v>1100072</v>
          </cell>
          <cell r="H17">
            <v>72</v>
          </cell>
          <cell r="I17">
            <v>7362</v>
          </cell>
          <cell r="J17" t="str">
            <v>SCL</v>
          </cell>
        </row>
        <row r="18">
          <cell r="G18">
            <v>1100075</v>
          </cell>
          <cell r="H18">
            <v>75</v>
          </cell>
          <cell r="I18">
            <v>7363</v>
          </cell>
          <cell r="J18" t="str">
            <v>SCL</v>
          </cell>
        </row>
        <row r="19">
          <cell r="G19">
            <v>1100079</v>
          </cell>
          <cell r="H19">
            <v>79</v>
          </cell>
          <cell r="I19">
            <v>7364</v>
          </cell>
          <cell r="J19" t="str">
            <v>SCL</v>
          </cell>
        </row>
        <row r="20">
          <cell r="G20">
            <v>1100085</v>
          </cell>
          <cell r="H20">
            <v>85</v>
          </cell>
          <cell r="I20">
            <v>7365</v>
          </cell>
          <cell r="J20" t="str">
            <v>SCL</v>
          </cell>
        </row>
        <row r="21">
          <cell r="G21">
            <v>1100092</v>
          </cell>
          <cell r="H21">
            <v>92</v>
          </cell>
          <cell r="I21">
            <v>7366</v>
          </cell>
          <cell r="J21" t="str">
            <v>SCL</v>
          </cell>
        </row>
        <row r="22">
          <cell r="G22">
            <v>1100102</v>
          </cell>
          <cell r="H22">
            <v>102</v>
          </cell>
          <cell r="I22">
            <v>7367</v>
          </cell>
          <cell r="J22" t="str">
            <v>DF2</v>
          </cell>
        </row>
        <row r="23">
          <cell r="G23">
            <v>1100127</v>
          </cell>
          <cell r="H23">
            <v>127</v>
          </cell>
          <cell r="I23">
            <v>7368</v>
          </cell>
          <cell r="J23" t="str">
            <v>SCL</v>
          </cell>
        </row>
        <row r="24">
          <cell r="G24">
            <v>1100135</v>
          </cell>
          <cell r="H24">
            <v>135</v>
          </cell>
          <cell r="I24">
            <v>7369</v>
          </cell>
          <cell r="J24" t="str">
            <v>SCL</v>
          </cell>
        </row>
        <row r="25">
          <cell r="G25">
            <v>1100136</v>
          </cell>
          <cell r="H25">
            <v>136</v>
          </cell>
          <cell r="I25">
            <v>7370</v>
          </cell>
          <cell r="J25" t="str">
            <v>SCL</v>
          </cell>
        </row>
        <row r="26">
          <cell r="G26">
            <v>1100153</v>
          </cell>
          <cell r="H26">
            <v>153</v>
          </cell>
          <cell r="I26">
            <v>7371</v>
          </cell>
          <cell r="J26" t="str">
            <v>SCL</v>
          </cell>
        </row>
        <row r="27">
          <cell r="G27">
            <v>1100163</v>
          </cell>
          <cell r="H27">
            <v>163</v>
          </cell>
          <cell r="I27">
            <v>7372</v>
          </cell>
          <cell r="J27" t="str">
            <v>HN2</v>
          </cell>
        </row>
        <row r="28">
          <cell r="G28">
            <v>1100172</v>
          </cell>
          <cell r="H28">
            <v>172</v>
          </cell>
          <cell r="I28">
            <v>7373</v>
          </cell>
          <cell r="J28" t="str">
            <v>SG2</v>
          </cell>
        </row>
        <row r="29">
          <cell r="G29">
            <v>1100175</v>
          </cell>
          <cell r="H29">
            <v>175</v>
          </cell>
          <cell r="I29">
            <v>7374</v>
          </cell>
          <cell r="J29" t="str">
            <v>SCL</v>
          </cell>
        </row>
        <row r="30">
          <cell r="G30">
            <v>1100189</v>
          </cell>
          <cell r="H30">
            <v>189</v>
          </cell>
          <cell r="I30">
            <v>7375</v>
          </cell>
          <cell r="J30" t="str">
            <v>SCL</v>
          </cell>
        </row>
        <row r="31">
          <cell r="G31">
            <v>1100213</v>
          </cell>
          <cell r="H31">
            <v>213</v>
          </cell>
          <cell r="I31">
            <v>7376</v>
          </cell>
          <cell r="J31" t="str">
            <v>SCL</v>
          </cell>
        </row>
        <row r="32">
          <cell r="G32">
            <v>1100216</v>
          </cell>
          <cell r="H32">
            <v>216</v>
          </cell>
          <cell r="I32">
            <v>7377</v>
          </cell>
          <cell r="J32" t="str">
            <v>SCL</v>
          </cell>
        </row>
        <row r="33">
          <cell r="G33">
            <v>1100229</v>
          </cell>
          <cell r="H33">
            <v>229</v>
          </cell>
          <cell r="I33">
            <v>7378</v>
          </cell>
          <cell r="J33" t="str">
            <v>SCL</v>
          </cell>
        </row>
        <row r="34">
          <cell r="G34">
            <v>1100254</v>
          </cell>
          <cell r="H34">
            <v>254</v>
          </cell>
          <cell r="I34">
            <v>7379</v>
          </cell>
          <cell r="J34" t="str">
            <v>SCL</v>
          </cell>
        </row>
        <row r="35">
          <cell r="G35">
            <v>1100255</v>
          </cell>
          <cell r="H35">
            <v>255</v>
          </cell>
          <cell r="I35">
            <v>7380</v>
          </cell>
          <cell r="J35" t="str">
            <v>SCL</v>
          </cell>
        </row>
        <row r="36">
          <cell r="G36">
            <v>1100256</v>
          </cell>
          <cell r="H36">
            <v>256</v>
          </cell>
          <cell r="I36">
            <v>7381</v>
          </cell>
          <cell r="J36" t="str">
            <v>SCL</v>
          </cell>
        </row>
        <row r="37">
          <cell r="G37">
            <v>1100258</v>
          </cell>
          <cell r="H37">
            <v>258</v>
          </cell>
          <cell r="I37">
            <v>7382</v>
          </cell>
          <cell r="J37" t="str">
            <v>SG2</v>
          </cell>
        </row>
        <row r="38">
          <cell r="G38">
            <v>1100262</v>
          </cell>
          <cell r="H38">
            <v>262</v>
          </cell>
          <cell r="I38">
            <v>7383</v>
          </cell>
          <cell r="J38" t="str">
            <v>SCL</v>
          </cell>
        </row>
        <row r="39">
          <cell r="G39">
            <v>1100263</v>
          </cell>
          <cell r="H39">
            <v>263</v>
          </cell>
          <cell r="I39">
            <v>7384</v>
          </cell>
          <cell r="J39" t="str">
            <v>HN2</v>
          </cell>
        </row>
        <row r="40">
          <cell r="G40">
            <v>1100271</v>
          </cell>
          <cell r="H40">
            <v>271</v>
          </cell>
          <cell r="I40">
            <v>7385</v>
          </cell>
          <cell r="J40" t="str">
            <v>SCL</v>
          </cell>
        </row>
        <row r="41">
          <cell r="G41">
            <v>1100292</v>
          </cell>
          <cell r="H41">
            <v>292</v>
          </cell>
          <cell r="I41">
            <v>7386</v>
          </cell>
          <cell r="J41" t="str">
            <v>SCL</v>
          </cell>
        </row>
        <row r="42">
          <cell r="G42">
            <v>1100303</v>
          </cell>
          <cell r="H42">
            <v>303</v>
          </cell>
          <cell r="I42">
            <v>7387</v>
          </cell>
          <cell r="J42" t="str">
            <v>SCL</v>
          </cell>
        </row>
        <row r="43">
          <cell r="G43">
            <v>1100311</v>
          </cell>
          <cell r="H43">
            <v>311</v>
          </cell>
          <cell r="I43">
            <v>7388</v>
          </cell>
          <cell r="J43" t="str">
            <v>SCL</v>
          </cell>
        </row>
        <row r="44">
          <cell r="G44">
            <v>1100314</v>
          </cell>
          <cell r="H44">
            <v>314</v>
          </cell>
          <cell r="I44">
            <v>7389</v>
          </cell>
          <cell r="J44" t="str">
            <v>SCL</v>
          </cell>
        </row>
        <row r="45">
          <cell r="G45">
            <v>1100341</v>
          </cell>
          <cell r="H45">
            <v>341</v>
          </cell>
          <cell r="I45">
            <v>7390</v>
          </cell>
          <cell r="J45" t="str">
            <v>SCL</v>
          </cell>
        </row>
        <row r="46">
          <cell r="G46">
            <v>1100350</v>
          </cell>
          <cell r="H46">
            <v>350</v>
          </cell>
          <cell r="I46">
            <v>7391</v>
          </cell>
          <cell r="J46" t="str">
            <v>SCL</v>
          </cell>
        </row>
        <row r="47">
          <cell r="G47">
            <v>1100359</v>
          </cell>
          <cell r="H47">
            <v>359</v>
          </cell>
          <cell r="I47">
            <v>7392</v>
          </cell>
          <cell r="J47" t="str">
            <v>DF2</v>
          </cell>
        </row>
        <row r="48">
          <cell r="G48">
            <v>1100374</v>
          </cell>
          <cell r="H48">
            <v>374</v>
          </cell>
          <cell r="I48">
            <v>7393</v>
          </cell>
          <cell r="J48" t="str">
            <v>SCL</v>
          </cell>
        </row>
        <row r="49">
          <cell r="G49">
            <v>1100387</v>
          </cell>
          <cell r="H49">
            <v>387</v>
          </cell>
          <cell r="I49">
            <v>7394</v>
          </cell>
          <cell r="J49" t="str">
            <v>SCL</v>
          </cell>
        </row>
        <row r="50">
          <cell r="G50">
            <v>1100402</v>
          </cell>
          <cell r="H50">
            <v>402</v>
          </cell>
          <cell r="I50">
            <v>7395</v>
          </cell>
          <cell r="J50" t="str">
            <v>SCL</v>
          </cell>
        </row>
        <row r="51">
          <cell r="G51">
            <v>1100407</v>
          </cell>
          <cell r="H51">
            <v>407</v>
          </cell>
          <cell r="I51">
            <v>7396</v>
          </cell>
          <cell r="J51" t="str">
            <v>SCL</v>
          </cell>
        </row>
        <row r="52">
          <cell r="G52">
            <v>1100439</v>
          </cell>
          <cell r="H52">
            <v>439</v>
          </cell>
          <cell r="I52">
            <v>7397</v>
          </cell>
          <cell r="J52" t="str">
            <v>SCL</v>
          </cell>
        </row>
        <row r="53">
          <cell r="G53">
            <v>1100479</v>
          </cell>
          <cell r="H53">
            <v>479</v>
          </cell>
          <cell r="I53">
            <v>7398</v>
          </cell>
          <cell r="J53" t="str">
            <v>SCL</v>
          </cell>
        </row>
        <row r="54">
          <cell r="G54">
            <v>1100508</v>
          </cell>
          <cell r="H54">
            <v>508</v>
          </cell>
          <cell r="I54">
            <v>7400</v>
          </cell>
          <cell r="J54" t="str">
            <v>SCL</v>
          </cell>
        </row>
        <row r="55">
          <cell r="G55">
            <v>1100509</v>
          </cell>
          <cell r="H55">
            <v>509</v>
          </cell>
          <cell r="I55">
            <v>7401</v>
          </cell>
          <cell r="J55" t="str">
            <v>SCL</v>
          </cell>
        </row>
        <row r="56">
          <cell r="G56">
            <v>1100510</v>
          </cell>
          <cell r="H56">
            <v>510</v>
          </cell>
          <cell r="I56">
            <v>7402</v>
          </cell>
          <cell r="J56" t="str">
            <v>SCL</v>
          </cell>
        </row>
        <row r="57">
          <cell r="G57">
            <v>1100511</v>
          </cell>
          <cell r="H57">
            <v>511</v>
          </cell>
          <cell r="I57">
            <v>7403</v>
          </cell>
          <cell r="J57" t="str">
            <v>SCL</v>
          </cell>
        </row>
        <row r="58">
          <cell r="G58">
            <v>1100513</v>
          </cell>
          <cell r="H58">
            <v>513</v>
          </cell>
          <cell r="I58">
            <v>7404</v>
          </cell>
          <cell r="J58" t="str">
            <v>SCL</v>
          </cell>
        </row>
        <row r="59">
          <cell r="G59">
            <v>1100514</v>
          </cell>
          <cell r="H59">
            <v>514</v>
          </cell>
          <cell r="I59">
            <v>7405</v>
          </cell>
          <cell r="J59" t="str">
            <v>SCL</v>
          </cell>
        </row>
        <row r="60">
          <cell r="G60">
            <v>1100515</v>
          </cell>
          <cell r="H60">
            <v>515</v>
          </cell>
          <cell r="I60">
            <v>7406</v>
          </cell>
          <cell r="J60" t="str">
            <v>SCL</v>
          </cell>
        </row>
        <row r="61">
          <cell r="G61">
            <v>1100517</v>
          </cell>
          <cell r="H61">
            <v>517</v>
          </cell>
          <cell r="I61">
            <v>7487</v>
          </cell>
          <cell r="J61" t="str">
            <v>DF2</v>
          </cell>
        </row>
        <row r="62">
          <cell r="G62">
            <v>1100526</v>
          </cell>
          <cell r="H62">
            <v>526</v>
          </cell>
          <cell r="I62">
            <v>7488</v>
          </cell>
          <cell r="J62" t="str">
            <v>DF2</v>
          </cell>
        </row>
        <row r="63">
          <cell r="G63">
            <v>1100531</v>
          </cell>
          <cell r="H63">
            <v>531</v>
          </cell>
          <cell r="I63">
            <v>7489</v>
          </cell>
          <cell r="J63" t="str">
            <v>SCL</v>
          </cell>
        </row>
        <row r="64">
          <cell r="G64">
            <v>1100533</v>
          </cell>
          <cell r="H64">
            <v>533</v>
          </cell>
          <cell r="I64">
            <v>7490</v>
          </cell>
          <cell r="J64" t="str">
            <v>SCL</v>
          </cell>
        </row>
        <row r="65">
          <cell r="G65">
            <v>1100598</v>
          </cell>
          <cell r="H65">
            <v>598</v>
          </cell>
          <cell r="I65">
            <v>7491</v>
          </cell>
          <cell r="J65" t="str">
            <v>SCL</v>
          </cell>
        </row>
        <row r="66">
          <cell r="G66">
            <v>1100637</v>
          </cell>
          <cell r="H66">
            <v>637</v>
          </cell>
          <cell r="I66">
            <v>7492</v>
          </cell>
          <cell r="J66" t="str">
            <v>SCL</v>
          </cell>
        </row>
        <row r="67">
          <cell r="G67">
            <v>1100641</v>
          </cell>
          <cell r="H67">
            <v>641</v>
          </cell>
          <cell r="I67">
            <v>7493</v>
          </cell>
          <cell r="J67" t="str">
            <v>SCL</v>
          </cell>
        </row>
        <row r="68">
          <cell r="G68">
            <v>1100669</v>
          </cell>
          <cell r="H68">
            <v>669</v>
          </cell>
          <cell r="I68">
            <v>7494</v>
          </cell>
          <cell r="J68" t="str">
            <v>SCL</v>
          </cell>
        </row>
        <row r="69">
          <cell r="G69">
            <v>1100670</v>
          </cell>
          <cell r="H69">
            <v>670</v>
          </cell>
          <cell r="I69">
            <v>7495</v>
          </cell>
          <cell r="J69" t="str">
            <v>DF2</v>
          </cell>
        </row>
        <row r="70">
          <cell r="G70">
            <v>1101414</v>
          </cell>
          <cell r="H70">
            <v>1414</v>
          </cell>
          <cell r="I70">
            <v>7625</v>
          </cell>
          <cell r="J70" t="str">
            <v>SCL</v>
          </cell>
        </row>
        <row r="71">
          <cell r="G71">
            <v>1101415</v>
          </cell>
          <cell r="H71">
            <v>1415</v>
          </cell>
          <cell r="I71">
            <v>7626</v>
          </cell>
          <cell r="J71" t="str">
            <v>HN2</v>
          </cell>
        </row>
        <row r="72">
          <cell r="G72">
            <v>8213</v>
          </cell>
          <cell r="I72">
            <v>8213</v>
          </cell>
          <cell r="J72" t="str">
            <v>FSH</v>
          </cell>
        </row>
        <row r="73">
          <cell r="G73">
            <v>1101990</v>
          </cell>
          <cell r="I73">
            <v>8213</v>
          </cell>
          <cell r="J73" t="str">
            <v>FSH</v>
          </cell>
        </row>
        <row r="74">
          <cell r="G74">
            <v>1101927</v>
          </cell>
          <cell r="I74">
            <v>8150</v>
          </cell>
          <cell r="J74" t="str">
            <v>SCL</v>
          </cell>
        </row>
        <row r="75">
          <cell r="G75">
            <v>1100863</v>
          </cell>
          <cell r="I75" t="str">
            <v>0863</v>
          </cell>
          <cell r="J75" t="str">
            <v>3SI</v>
          </cell>
        </row>
        <row r="76">
          <cell r="G76">
            <v>1100865</v>
          </cell>
          <cell r="I76" t="str">
            <v>0865</v>
          </cell>
          <cell r="J76" t="str">
            <v>3SI</v>
          </cell>
        </row>
        <row r="77">
          <cell r="G77">
            <v>1101747</v>
          </cell>
          <cell r="I77">
            <v>7780</v>
          </cell>
          <cell r="J77" t="str">
            <v>3SI</v>
          </cell>
        </row>
        <row r="78">
          <cell r="G78">
            <v>1101381</v>
          </cell>
          <cell r="I78">
            <v>7466</v>
          </cell>
          <cell r="J78" t="str">
            <v>3SI</v>
          </cell>
        </row>
        <row r="79">
          <cell r="G79">
            <v>1100861</v>
          </cell>
          <cell r="I79" t="str">
            <v>0861</v>
          </cell>
          <cell r="J79" t="str">
            <v>2SH</v>
          </cell>
        </row>
        <row r="80">
          <cell r="G80">
            <v>1100862</v>
          </cell>
          <cell r="I80" t="str">
            <v>0862</v>
          </cell>
          <cell r="J80" t="str">
            <v>2SH</v>
          </cell>
        </row>
        <row r="81">
          <cell r="G81">
            <v>1100866</v>
          </cell>
          <cell r="I81" t="str">
            <v>0866</v>
          </cell>
          <cell r="J81" t="str">
            <v>2SH</v>
          </cell>
        </row>
        <row r="82">
          <cell r="G82">
            <v>1101117</v>
          </cell>
          <cell r="I82">
            <v>7124</v>
          </cell>
          <cell r="J82" t="str">
            <v>2SH</v>
          </cell>
        </row>
        <row r="83">
          <cell r="G83">
            <v>1100864</v>
          </cell>
          <cell r="I83" t="str">
            <v>0864</v>
          </cell>
          <cell r="J83" t="str">
            <v>2SH</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vious month"/>
      <sheetName val="Current month"/>
      <sheetName val="Payment details"/>
      <sheetName val="Payment "/>
      <sheetName val="By Store"/>
      <sheetName val="dec"/>
      <sheetName val="nov"/>
      <sheetName val="TAX CHECK"/>
      <sheetName val="Item List"/>
      <sheetName val="Item List (2)"/>
      <sheetName val="Cross ref"/>
    </sheetNames>
    <sheetDataSet>
      <sheetData sheetId="0"/>
      <sheetData sheetId="1"/>
      <sheetData sheetId="2"/>
      <sheetData sheetId="3"/>
      <sheetData sheetId="4"/>
      <sheetData sheetId="5"/>
      <sheetData sheetId="6"/>
      <sheetData sheetId="7"/>
      <sheetData sheetId="8"/>
      <sheetData sheetId="9">
        <row r="1">
          <cell r="I1" t="str">
            <v>Group</v>
          </cell>
          <cell r="J1" t="str">
            <v>Description</v>
          </cell>
        </row>
        <row r="2">
          <cell r="I2">
            <v>100</v>
          </cell>
          <cell r="J2" t="str">
            <v>Food</v>
          </cell>
        </row>
        <row r="3">
          <cell r="I3">
            <v>1000</v>
          </cell>
          <cell r="J3" t="str">
            <v>Paper</v>
          </cell>
        </row>
        <row r="4">
          <cell r="I4">
            <v>1100</v>
          </cell>
          <cell r="J4" t="str">
            <v>Kids Meal/Promo</v>
          </cell>
        </row>
        <row r="5">
          <cell r="I5">
            <v>1200</v>
          </cell>
          <cell r="J5" t="str">
            <v>Supplies</v>
          </cell>
        </row>
        <row r="6">
          <cell r="I6">
            <v>2000</v>
          </cell>
          <cell r="J6" t="str">
            <v>EARLY PAY DISCOUNT</v>
          </cell>
        </row>
        <row r="7">
          <cell r="I7">
            <v>5041</v>
          </cell>
          <cell r="J7" t="str">
            <v>Paper Goods</v>
          </cell>
        </row>
        <row r="8">
          <cell r="I8">
            <v>100</v>
          </cell>
          <cell r="J8" t="str">
            <v>CHARGE COURIER</v>
          </cell>
        </row>
        <row r="9">
          <cell r="I9">
            <v>4000</v>
          </cell>
          <cell r="J9" t="str">
            <v>POP Marketing</v>
          </cell>
        </row>
        <row r="10">
          <cell r="I10">
            <v>3000</v>
          </cell>
          <cell r="J10" t="str">
            <v>Tax</v>
          </cell>
        </row>
        <row r="16">
          <cell r="I16"/>
        </row>
        <row r="41">
          <cell r="I41"/>
        </row>
        <row r="42">
          <cell r="I42"/>
        </row>
        <row r="69">
          <cell r="I69"/>
        </row>
      </sheetData>
      <sheetData sheetId="10"/>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174.929048148151" backgroundQuery="1" createdVersion="6" refreshedVersion="8" minRefreshableVersion="3" recordCount="0" supportSubquery="1" supportAdvancedDrill="1" xr:uid="{82768160-78F1-48A5-A3C6-45866A281226}">
  <cacheSource type="external" connectionId="1"/>
  <cacheFields count="11">
    <cacheField name="[Range].[Region].[Region]" caption="Region" numFmtId="0" hierarchy="3" level="1">
      <sharedItems count="2">
        <s v="R01"/>
        <s v="R02"/>
      </sharedItems>
    </cacheField>
    <cacheField name="[Range].[Dist].[Dist]" caption="Dist" numFmtId="0" hierarchy="2" level="1">
      <sharedItems count="8">
        <s v="D01"/>
        <s v="D03"/>
        <s v="D05"/>
        <s v="D06"/>
        <s v="D02"/>
        <s v="D07"/>
        <s v="D09"/>
        <s v="D11"/>
      </sharedItems>
    </cacheField>
    <cacheField name="[Measures].[Sum of Sales MTD]" caption="Sum of Sales MTD" numFmtId="0" hierarchy="15" level="32767"/>
    <cacheField name="[Measures].[Sum of Supplies Shamrock MTD]" caption="Sum of Supplies Shamrock MTD" numFmtId="0" hierarchy="16" level="32767"/>
    <cacheField name="[Measures].[Average of Supplies %]" caption="Average of Supplies %" numFmtId="0" hierarchy="22" level="32767"/>
    <cacheField name="[Measures].[Sum of Balance Avaiable]" caption="Sum of Balance Avaiable" numFmtId="0" hierarchy="18" level="32767"/>
    <cacheField name="[Measures].[Sum of Paper Shamrock MTD]" caption="Sum of Paper Shamrock MTD" numFmtId="0" hierarchy="19" level="32767"/>
    <cacheField name="[Measures].[Average of Paper% MTD]" caption="Average of Paper% MTD" numFmtId="0" hierarchy="23" level="32767"/>
    <cacheField name="[Measures].[Sum of Balance Avaiable 2]" caption="Sum of Balance Avaiable 2" numFmtId="0" hierarchy="21" level="32767"/>
    <cacheField name="[Measures].[Sum of Supplies  $ Limit Full Month 0.6%]" caption="Sum of Supplies  $ Limit Full Month 0.6%" numFmtId="0" hierarchy="24" level="32767"/>
    <cacheField name="[Measures].[Sum of Paper  $ Limit  Full Month 1.9%]" caption="Sum of Paper  $ Limit  Full Month 1.9%" numFmtId="0" hierarchy="25" level="32767"/>
  </cacheFields>
  <cacheHierarchies count="26">
    <cacheHierarchy uniqueName="[Range].[#]" caption="#" attribute="1" defaultMemberUniqueName="[Range].[#].[All]" allUniqueName="[Range].[#].[All]" dimensionUniqueName="[Range]" displayFolder="" count="0" memberValueDatatype="20" unbalanced="0"/>
    <cacheHierarchy uniqueName="[Range].[Store]" caption="Store" attribute="1" defaultMemberUniqueName="[Range].[Store].[All]" allUniqueName="[Range].[Store].[All]" dimensionUniqueName="[Range]" displayFolder="" count="0" memberValueDatatype="20" unbalanced="0"/>
    <cacheHierarchy uniqueName="[Range].[Dist]" caption="Dist" attribute="1" defaultMemberUniqueName="[Range].[Dist].[All]" allUniqueName="[Range].[Dist].[All]" dimensionUniqueName="[Range]" displayFolder="" count="2" memberValueDatatype="130" unbalanced="0">
      <fieldsUsage count="2">
        <fieldUsage x="-1"/>
        <fieldUsage x="1"/>
      </fieldsUsage>
    </cacheHierarchy>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Sales MTD]" caption="Sales MTD" attribute="1" defaultMemberUniqueName="[Range].[Sales MTD].[All]" allUniqueName="[Range].[Sales MTD].[All]" dimensionUniqueName="[Range]" displayFolder="" count="0" memberValueDatatype="5" unbalanced="0"/>
    <cacheHierarchy uniqueName="[Range].[Supplies Shamrock MTD]" caption="Supplies Shamrock MTD" attribute="1" defaultMemberUniqueName="[Range].[Supplies Shamrock MTD].[All]" allUniqueName="[Range].[Supplies Shamrock MTD].[All]" dimensionUniqueName="[Range]" displayFolder="" count="0" memberValueDatatype="5" unbalanced="0"/>
    <cacheHierarchy uniqueName="[Range].[Supplies %]" caption="Supplies %" attribute="1" defaultMemberUniqueName="[Range].[Supplies %].[All]" allUniqueName="[Range].[Supplies %].[All]" dimensionUniqueName="[Range]" displayFolder="" count="0" memberValueDatatype="5" unbalanced="0"/>
    <cacheHierarchy uniqueName="[Range].[Supplies  $ Limit Full Month 0.6%]" caption="Supplies  $ Limit Full Month 0.6%" attribute="1" defaultMemberUniqueName="[Range].[Supplies  $ Limit Full Month 0.6%].[All]" allUniqueName="[Range].[Supplies  $ Limit Full Month 0.6%].[All]" dimensionUniqueName="[Range]" displayFolder="" count="0" memberValueDatatype="5" unbalanced="0"/>
    <cacheHierarchy uniqueName="[Range].[Balance Avaiable]" caption="Balance Avaiable" attribute="1" defaultMemberUniqueName="[Range].[Balance Avaiable].[All]" allUniqueName="[Range].[Balance Avaiable].[All]" dimensionUniqueName="[Range]" displayFolder="" count="0" memberValueDatatype="5" unbalanced="0"/>
    <cacheHierarchy uniqueName="[Range].[Paper Shamrock MTD]" caption="Paper Shamrock MTD" attribute="1" defaultMemberUniqueName="[Range].[Paper Shamrock MTD].[All]" allUniqueName="[Range].[Paper Shamrock MTD].[All]" dimensionUniqueName="[Range]" displayFolder="" count="0" memberValueDatatype="5" unbalanced="0"/>
    <cacheHierarchy uniqueName="[Range].[Paper% MTD]" caption="Paper% MTD" attribute="1" defaultMemberUniqueName="[Range].[Paper% MTD].[All]" allUniqueName="[Range].[Paper% MTD].[All]" dimensionUniqueName="[Range]" displayFolder="" count="0" memberValueDatatype="5" unbalanced="0"/>
    <cacheHierarchy uniqueName="[Range].[Paper  $ Limit  Full Month 1.9%]" caption="Paper  $ Limit  Full Month 1.9%" attribute="1" defaultMemberUniqueName="[Range].[Paper  $ Limit  Full Month 1.9%].[All]" allUniqueName="[Range].[Paper  $ Limit  Full Month 1.9%].[All]" dimensionUniqueName="[Range]" displayFolder="" count="0" memberValueDatatype="5" unbalanced="0"/>
    <cacheHierarchy uniqueName="[Range].[Balance Avaiable 2]" caption="Balance Avaiable 2" attribute="1" defaultMemberUniqueName="[Range].[Balance Avaiable 2].[All]" allUniqueName="[Range].[Balance Avaiable 2].[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MTD]" caption="Sum of Sales MTD" measure="1" displayFolder="" measureGroup="Range" count="0" oneField="1" hidden="1">
      <fieldsUsage count="1">
        <fieldUsage x="2"/>
      </fieldsUsage>
      <extLst>
        <ext xmlns:x15="http://schemas.microsoft.com/office/spreadsheetml/2010/11/main" uri="{B97F6D7D-B522-45F9-BDA1-12C45D357490}">
          <x15:cacheHierarchy aggregatedColumn="4"/>
        </ext>
      </extLst>
    </cacheHierarchy>
    <cacheHierarchy uniqueName="[Measures].[Sum of Supplies Shamrock MTD]" caption="Sum of Supplies Shamrock MTD" measure="1" displayFolder="" measureGroup="Range" count="0" oneField="1" hidden="1">
      <fieldsUsage count="1">
        <fieldUsage x="3"/>
      </fieldsUsage>
      <extLst>
        <ext xmlns:x15="http://schemas.microsoft.com/office/spreadsheetml/2010/11/main" uri="{B97F6D7D-B522-45F9-BDA1-12C45D357490}">
          <x15:cacheHierarchy aggregatedColumn="5"/>
        </ext>
      </extLst>
    </cacheHierarchy>
    <cacheHierarchy uniqueName="[Measures].[Sum of Supplies %]" caption="Sum of Supplies %" measure="1" displayFolder="" measureGroup="Range" count="0" hidden="1">
      <extLst>
        <ext xmlns:x15="http://schemas.microsoft.com/office/spreadsheetml/2010/11/main" uri="{B97F6D7D-B522-45F9-BDA1-12C45D357490}">
          <x15:cacheHierarchy aggregatedColumn="6"/>
        </ext>
      </extLst>
    </cacheHierarchy>
    <cacheHierarchy uniqueName="[Measures].[Sum of Balance Avaiable]" caption="Sum of Balance Avaiable" measure="1" displayFolder="" measureGroup="Range" count="0" oneField="1" hidden="1">
      <fieldsUsage count="1">
        <fieldUsage x="5"/>
      </fieldsUsage>
      <extLst>
        <ext xmlns:x15="http://schemas.microsoft.com/office/spreadsheetml/2010/11/main" uri="{B97F6D7D-B522-45F9-BDA1-12C45D357490}">
          <x15:cacheHierarchy aggregatedColumn="8"/>
        </ext>
      </extLst>
    </cacheHierarchy>
    <cacheHierarchy uniqueName="[Measures].[Sum of Paper Shamrock MTD]" caption="Sum of Paper Shamrock MTD" measure="1" displayFolder="" measureGroup="Range" count="0" oneField="1" hidden="1">
      <fieldsUsage count="1">
        <fieldUsage x="6"/>
      </fieldsUsage>
      <extLst>
        <ext xmlns:x15="http://schemas.microsoft.com/office/spreadsheetml/2010/11/main" uri="{B97F6D7D-B522-45F9-BDA1-12C45D357490}">
          <x15:cacheHierarchy aggregatedColumn="9"/>
        </ext>
      </extLst>
    </cacheHierarchy>
    <cacheHierarchy uniqueName="[Measures].[Sum of Paper% MTD]" caption="Sum of Paper% MTD" measure="1" displayFolder="" measureGroup="Range" count="0" hidden="1">
      <extLst>
        <ext xmlns:x15="http://schemas.microsoft.com/office/spreadsheetml/2010/11/main" uri="{B97F6D7D-B522-45F9-BDA1-12C45D357490}">
          <x15:cacheHierarchy aggregatedColumn="10"/>
        </ext>
      </extLst>
    </cacheHierarchy>
    <cacheHierarchy uniqueName="[Measures].[Sum of Balance Avaiable 2]" caption="Sum of Balance Avaiable 2" measure="1" displayFolder="" measureGroup="Range" count="0" oneField="1" hidden="1">
      <fieldsUsage count="1">
        <fieldUsage x="8"/>
      </fieldsUsage>
      <extLst>
        <ext xmlns:x15="http://schemas.microsoft.com/office/spreadsheetml/2010/11/main" uri="{B97F6D7D-B522-45F9-BDA1-12C45D357490}">
          <x15:cacheHierarchy aggregatedColumn="12"/>
        </ext>
      </extLst>
    </cacheHierarchy>
    <cacheHierarchy uniqueName="[Measures].[Average of Supplies %]" caption="Average of Supplies %" measure="1" displayFolder="" measureGroup="Range" count="0" oneField="1" hidden="1">
      <fieldsUsage count="1">
        <fieldUsage x="4"/>
      </fieldsUsage>
      <extLst>
        <ext xmlns:x15="http://schemas.microsoft.com/office/spreadsheetml/2010/11/main" uri="{B97F6D7D-B522-45F9-BDA1-12C45D357490}">
          <x15:cacheHierarchy aggregatedColumn="6"/>
        </ext>
      </extLst>
    </cacheHierarchy>
    <cacheHierarchy uniqueName="[Measures].[Average of Paper% MTD]" caption="Average of Paper% MTD" measure="1" displayFolder="" measureGroup="Range" count="0" oneField="1" hidden="1">
      <fieldsUsage count="1">
        <fieldUsage x="7"/>
      </fieldsUsage>
      <extLst>
        <ext xmlns:x15="http://schemas.microsoft.com/office/spreadsheetml/2010/11/main" uri="{B97F6D7D-B522-45F9-BDA1-12C45D357490}">
          <x15:cacheHierarchy aggregatedColumn="10"/>
        </ext>
      </extLst>
    </cacheHierarchy>
    <cacheHierarchy uniqueName="[Measures].[Sum of Supplies  $ Limit Full Month 0.6%]" caption="Sum of Supplies  $ Limit Full Month 0.6%" measure="1" displayFolder="" measureGroup="Range" count="0" oneField="1" hidden="1">
      <fieldsUsage count="1">
        <fieldUsage x="9"/>
      </fieldsUsage>
      <extLst>
        <ext xmlns:x15="http://schemas.microsoft.com/office/spreadsheetml/2010/11/main" uri="{B97F6D7D-B522-45F9-BDA1-12C45D357490}">
          <x15:cacheHierarchy aggregatedColumn="7"/>
        </ext>
      </extLst>
    </cacheHierarchy>
    <cacheHierarchy uniqueName="[Measures].[Sum of Paper  $ Limit  Full Month 1.9%]" caption="Sum of Paper  $ Limit  Full Month 1.9%" measure="1" displayFolder="" measureGroup="Range" count="0" oneField="1" hidden="1">
      <fieldsUsage count="1">
        <fieldUsage x="10"/>
      </fieldsUsage>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saveData="false" refreshOnLoad="true" backgroundQuery="false" createdVersion="3" refreshedVersion="3" minRefreshableVersion="3">
  <cacheSource type="worksheet">
    <worksheetSource ref="A1:M58" sheet="Summary"/>
  </cacheSource>
  <cacheFields count="13">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Supplies" numFmtId="0">
      <sharedItems count="0"/>
    </cacheField>
    <cacheField name="" numFmtId="0">
      <sharedItems count="0"/>
    </cacheField>
    <cacheField name="" numFmtId="0">
      <sharedItems count="0"/>
    </cacheField>
    <cacheField name="" numFmtId="0">
      <sharedItems count="0"/>
    </cacheField>
    <cacheField name="Paper" numFmtId="0">
      <sharedItems count="0"/>
    </cacheField>
    <cacheField name="" numFmtId="0">
      <sharedItems count="0"/>
    </cacheField>
    <cacheField name="" numFmtId="0">
      <sharedItems count="0"/>
    </cacheField>
    <cacheField name="" numFmtId="0">
      <sharedItems count="0"/>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Relationships xmlns="http://schemas.openxmlformats.org/package/2006/relationships"><Relationship Id="rId1" Target="../pivotCache/pivotCacheDefinition2.xml" Type="http://schemas.openxmlformats.org/officeDocument/2006/relationships/pivotCacheDefinition"></Relationship></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BD1AFC-372F-4EE6-B849-6CE27ACA1167}" name="PivotTable1" cacheId="33" applyNumberFormats="0" applyBorderFormats="0" applyFontFormats="0" applyPatternFormats="0" applyAlignmentFormats="0" applyWidthHeightFormats="1" dataCaption="Values" tag="0b797ecc-3835-4795-b3ed-de4aac85f760" updatedVersion="8" minRefreshableVersion="3" useAutoFormatting="1" subtotalHiddenItems="1" itemPrintTitles="1" createdVersion="6" indent="0" showHeaders="0" outline="1" outlineData="1" multipleFieldFilters="0">
  <location ref="A3:J14" firstHeaderRow="0" firstDataRow="1" firstDataCol="1"/>
  <pivotFields count="11">
    <pivotField axis="axisRow" allDrilled="1" subtotalTop="0" showAll="0" dataSourceSort="1" defaultSubtotal="0" defaultAttributeDrillState="1">
      <items count="2">
        <item x="0"/>
        <item x="1"/>
      </items>
    </pivotField>
    <pivotField axis="axisRow" allDrilled="1" subtotalTop="0" showAll="0" defaultSubtotal="0" defaultAttributeDrillState="1">
      <items count="8">
        <item x="0"/>
        <item x="4"/>
        <item x="1"/>
        <item x="2"/>
        <item x="3"/>
        <item x="5"/>
        <item x="6"/>
        <item x="7"/>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2">
    <field x="0"/>
    <field x="1"/>
  </rowFields>
  <rowItems count="11">
    <i>
      <x/>
    </i>
    <i r="1">
      <x/>
    </i>
    <i r="1">
      <x v="2"/>
    </i>
    <i r="1">
      <x v="3"/>
    </i>
    <i r="1">
      <x v="4"/>
    </i>
    <i>
      <x v="1"/>
    </i>
    <i r="1">
      <x v="1"/>
    </i>
    <i r="1">
      <x v="5"/>
    </i>
    <i r="1">
      <x v="6"/>
    </i>
    <i r="1">
      <x v="7"/>
    </i>
    <i t="grand">
      <x/>
    </i>
  </rowItems>
  <colFields count="1">
    <field x="-2"/>
  </colFields>
  <colItems count="9">
    <i>
      <x/>
    </i>
    <i i="1">
      <x v="1"/>
    </i>
    <i i="2">
      <x v="2"/>
    </i>
    <i i="3">
      <x v="3"/>
    </i>
    <i i="4">
      <x v="4"/>
    </i>
    <i i="5">
      <x v="5"/>
    </i>
    <i i="6">
      <x v="6"/>
    </i>
    <i i="7">
      <x v="7"/>
    </i>
    <i i="8">
      <x v="8"/>
    </i>
  </colItems>
  <dataFields count="9">
    <dataField name="Sum of Sales MTD" fld="2" baseField="0" baseItem="0"/>
    <dataField name="Sum of Supplies Shamrock MTD" fld="3" baseField="0" baseItem="0"/>
    <dataField name="Average of Supplies %" fld="4" subtotal="average" baseField="0" baseItem="0"/>
    <dataField name="Sum of Supplies  $ Limit Full Month 0.6%" fld="9" baseField="0" baseItem="0"/>
    <dataField name="Sum of Balance Avaiable" fld="5" baseField="0" baseItem="0"/>
    <dataField name="Sum of Paper Shamrock MTD" fld="6" baseField="0" baseItem="0"/>
    <dataField name="Average of Paper% MTD" fld="7" subtotal="average" baseField="0" baseItem="0"/>
    <dataField name="Sum of Paper  $ Limit  Full Month 1.9%" fld="10" baseField="0" baseItem="0"/>
    <dataField name="Sum of Balance Avaiable 2" fld="8"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Supplies %"/>
    <pivotHierarchy dragToData="1" caption="Average of Paper% MTD"/>
    <pivotHierarchy dragToRow="0" dragToCol="0" dragToPage="0" dragToData="1"/>
    <pivotHierarchy dragToRow="0" dragToCol="0" dragToPage="0" dragToData="1"/>
  </pivotHierarchies>
  <pivotTableStyleInfo name="PivotStyleMedium9" showRowHeaders="1" showColHeaders="1" showRowStripes="0" showColStripes="0" showLastColumn="1"/>
  <rowHierarchiesUsage count="2">
    <rowHierarchyUsage hierarchyUsage="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mmary!$A$3:$Q$6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ivot Table2" cacheId="34" dataCaption="Values" showError="false" updatedVersion="3" minRefreshableVersion="3" showDrill="true" useAutoFormatting="false" pageOverThenDown="false" rowGrandTotals="true" colGrandTotals="true" mergeItem="false" createdVersion="3" compactData="false">
  <location ref="L3:U15" firstHeaderRow="1" firstDataRow="1" firstDataCol="1"/>
  <pivotFields count="13">
    <pivotField showAll="false"/>
    <pivotField showAll="false"/>
    <pivotField showAll="false"/>
    <pivotField showAll="false"/>
    <pivotField showAll="false"/>
    <pivotField showAll="false"/>
    <pivotField showAll="false"/>
    <pivotField showAll="false"/>
    <pivotField showAll="false"/>
    <pivotField showAll="false"/>
    <pivotField showAll="false"/>
    <pivotField showAll="false"/>
    <pivotField showAll="false"/>
  </pivotFields>
  <rowItems count="1">
    <i>
      <x/>
      <x/>
    </i>
  </rowItems>
  <colFields count="1">
    <field x="-2"/>
  </colFields>
  <colItems count="1">
    <i/>
  </colItems>
  <pivotTableStyleInfo name="PivotStyleLight16" showRowHeaders="true" showColHeaders="true" showLastColumn="true"/>
</pivotTableDefinition>
</file>

<file path=xl/theme/theme1.xml><?xml version="1.0" encoding="utf-8"?>
<theme xmlns="http://schemas.openxmlformats.org/drawingml/2006/main" xmlns:a="http://schemas.openxmlformats.org/drawingml/2006/main" xmlns:r="http://schemas.openxmlformats.org/officeDocument/2006/relationships" name="Office Theme 2007 - 2010">
  <themeElements>
    <clrScheme name="Office 2007 - 2010">
      <dk1>
        <sysClr val="windowText" lastClr="000000"/>
      </dk1>
      <lt1>
        <sysClr val="window" lastClr="FFFFFF"/>
      </lt1>
      <dk2>
        <srgbClr val="1F497D"/>
      </dk2>
      <lt2>
        <srgbClr val="EEECE1"/>
      </lt2>
      <accent1>
        <srgbClr val="4F81BD"/>
      </accent1>
      <accent2>
        <srgbClr val="C0504D"/>
      </accent2>
      <accent3>
        <srgbClr val="9BBB59"/>
      </accent3>
      <accent4>
        <srgbClr val="8064A2"/>
      </accent4>
      <accent5>
        <srgbClr val="4BACC6"/>
      </accent5>
      <accent6>
        <srgbClr val="F79646"/>
      </accent6>
      <hlink>
        <srgbClr val="0000FF"/>
      </hlink>
      <folHlink>
        <srgbClr val="800080"/>
      </folHlink>
    </clrScheme>
    <fontScheme name="Office 2007 - 2010">
      <majorFont>
        <latin typeface="Cambria"/>
        <ea typeface=""/>
        <cs typeface=""/>
        <font script="Jpan" typeface="ＭＳ Ｐゴシック"/>
        <font script="Hang" typeface="맑은 고딕"/>
        <font script="Hans" typeface="宋体"/>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ea typeface=""/>
        <cs typeface=""/>
        <font script="Jpan" typeface="ＭＳ Ｐゴシック"/>
        <font script="Hang" typeface="맑은 고딕"/>
        <font script="Hans" typeface="宋体"/>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2007 - 2010">
      <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fillStyleLst>
      <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lnStyleLst>
      <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effectStyleLst>
      <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bgFillStyleLst>
    </fmtScheme>
  </themeElements>
  <objectDefaults/>
  <extraClrSchemeLst/>
</theme>
</file>

<file path=xl/worksheets/_rels/sheet1.xml.rels><?xml version="1.0" encoding="UTF-8"?>
<Relationships xmlns="http://schemas.openxmlformats.org/package/2006/relationships"><Relationship Id="rId2" Target="../printerSettings/printerSettings1.bin" Type="http://schemas.openxmlformats.org/officeDocument/2006/relationships/printerSettings"></Relationship><Relationship Id="rId1" Target="../pivotTables/pivotTable1.xml" Type="http://schemas.openxmlformats.org/officeDocument/2006/relationships/pivotTable"></Relationship><Relationship Id="rId3" Target="../pivotTables/pivotTable2.xml" Type="http://schemas.openxmlformats.org/officeDocument/2006/relationships/pivotTable"></Relationship></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3" Type="http://schemas.openxmlformats.org/officeDocument/2006/relationships/hyperlink" Target="mailto:7362@ffcorp.biz" TargetMode="External"/><Relationship Id="rId18" Type="http://schemas.openxmlformats.org/officeDocument/2006/relationships/hyperlink" Target="mailto:7367@ffcorp.biz" TargetMode="External"/><Relationship Id="rId26" Type="http://schemas.openxmlformats.org/officeDocument/2006/relationships/hyperlink" Target="mailto:7401@ffcorp.biz" TargetMode="External"/><Relationship Id="rId39" Type="http://schemas.openxmlformats.org/officeDocument/2006/relationships/hyperlink" Target="mailto:7495@ffcorp.biz" TargetMode="External"/><Relationship Id="rId21" Type="http://schemas.openxmlformats.org/officeDocument/2006/relationships/hyperlink" Target="mailto:7492@ffcorp.biz" TargetMode="External"/><Relationship Id="rId34" Type="http://schemas.openxmlformats.org/officeDocument/2006/relationships/hyperlink" Target="mailto:7487@ffcorp.biz" TargetMode="External"/><Relationship Id="rId42" Type="http://schemas.openxmlformats.org/officeDocument/2006/relationships/hyperlink" Target="mailto:7373@ffcorp.biz" TargetMode="External"/><Relationship Id="rId47" Type="http://schemas.openxmlformats.org/officeDocument/2006/relationships/hyperlink" Target="mailto:7365@ffcorp.biz" TargetMode="External"/><Relationship Id="rId50" Type="http://schemas.openxmlformats.org/officeDocument/2006/relationships/hyperlink" Target="mailto:7366@ffcorp.biz" TargetMode="External"/><Relationship Id="rId55" Type="http://schemas.openxmlformats.org/officeDocument/2006/relationships/hyperlink" Target="mailto:7361@ffcorp.biz" TargetMode="External"/><Relationship Id="rId7" Type="http://schemas.openxmlformats.org/officeDocument/2006/relationships/hyperlink" Target="mailto:864@ffcorp.biz" TargetMode="External"/><Relationship Id="rId2" Type="http://schemas.openxmlformats.org/officeDocument/2006/relationships/hyperlink" Target="mailto:mamezcua@ffcorp.org" TargetMode="External"/><Relationship Id="rId16" Type="http://schemas.openxmlformats.org/officeDocument/2006/relationships/hyperlink" Target="mailto:7488@ffcorp.biz" TargetMode="External"/><Relationship Id="rId29" Type="http://schemas.openxmlformats.org/officeDocument/2006/relationships/hyperlink" Target="mailto:7383@ffcorp.biz" TargetMode="External"/><Relationship Id="rId11" Type="http://schemas.openxmlformats.org/officeDocument/2006/relationships/hyperlink" Target="mailto:7380@ffcorp.biz" TargetMode="External"/><Relationship Id="rId24" Type="http://schemas.openxmlformats.org/officeDocument/2006/relationships/hyperlink" Target="mailto:7368@ffcorp.biz" TargetMode="External"/><Relationship Id="rId32" Type="http://schemas.openxmlformats.org/officeDocument/2006/relationships/hyperlink" Target="mailto:8150@ffcorp.biz" TargetMode="External"/><Relationship Id="rId37" Type="http://schemas.openxmlformats.org/officeDocument/2006/relationships/hyperlink" Target="mailto:7355@ffcorp.biz" TargetMode="External"/><Relationship Id="rId40" Type="http://schemas.openxmlformats.org/officeDocument/2006/relationships/hyperlink" Target="mailto:7397@ffcorp.biz" TargetMode="External"/><Relationship Id="rId45" Type="http://schemas.openxmlformats.org/officeDocument/2006/relationships/hyperlink" Target="mailto:7491@ffcorp.biz" TargetMode="External"/><Relationship Id="rId53" Type="http://schemas.openxmlformats.org/officeDocument/2006/relationships/hyperlink" Target="mailto:7374@ffcorp.biz" TargetMode="External"/><Relationship Id="rId58" Type="http://schemas.openxmlformats.org/officeDocument/2006/relationships/hyperlink" Target="mailto:7378@ffcorp.biz" TargetMode="External"/><Relationship Id="rId5" Type="http://schemas.openxmlformats.org/officeDocument/2006/relationships/hyperlink" Target="mailto:7466@ffcorp.biz" TargetMode="External"/><Relationship Id="rId19" Type="http://schemas.openxmlformats.org/officeDocument/2006/relationships/hyperlink" Target="mailto:7363@ffcorp.biz" TargetMode="External"/><Relationship Id="rId4" Type="http://schemas.openxmlformats.org/officeDocument/2006/relationships/hyperlink" Target="mailto:7780@ffcorp.biz" TargetMode="External"/><Relationship Id="rId9" Type="http://schemas.openxmlformats.org/officeDocument/2006/relationships/hyperlink" Target="mailto:7386@ffcorp.biz" TargetMode="External"/><Relationship Id="rId14" Type="http://schemas.openxmlformats.org/officeDocument/2006/relationships/hyperlink" Target="mailto:7358@ffcorp.biz" TargetMode="External"/><Relationship Id="rId22" Type="http://schemas.openxmlformats.org/officeDocument/2006/relationships/hyperlink" Target="mailto:7372@ffcorp.biz" TargetMode="External"/><Relationship Id="rId27" Type="http://schemas.openxmlformats.org/officeDocument/2006/relationships/hyperlink" Target="mailto:7400@ffcorp.biz" TargetMode="External"/><Relationship Id="rId30" Type="http://schemas.openxmlformats.org/officeDocument/2006/relationships/hyperlink" Target="mailto:7379@ffcorp.biz" TargetMode="External"/><Relationship Id="rId35" Type="http://schemas.openxmlformats.org/officeDocument/2006/relationships/hyperlink" Target="mailto:7389@ffcorp.biz" TargetMode="External"/><Relationship Id="rId43" Type="http://schemas.openxmlformats.org/officeDocument/2006/relationships/hyperlink" Target="mailto:7494@ffcorp.biz" TargetMode="External"/><Relationship Id="rId48" Type="http://schemas.openxmlformats.org/officeDocument/2006/relationships/hyperlink" Target="mailto:7385@ffcorp.biz" TargetMode="External"/><Relationship Id="rId56" Type="http://schemas.openxmlformats.org/officeDocument/2006/relationships/hyperlink" Target="mailto:7391@ffcorp.biz" TargetMode="External"/><Relationship Id="rId8" Type="http://schemas.openxmlformats.org/officeDocument/2006/relationships/hyperlink" Target="mailto:863@ffcorp.biz" TargetMode="External"/><Relationship Id="rId51" Type="http://schemas.openxmlformats.org/officeDocument/2006/relationships/hyperlink" Target="mailto:7489@ffcorp.biz" TargetMode="External"/><Relationship Id="rId3" Type="http://schemas.openxmlformats.org/officeDocument/2006/relationships/hyperlink" Target="mailto:861@ffcorp.biz" TargetMode="External"/><Relationship Id="rId12" Type="http://schemas.openxmlformats.org/officeDocument/2006/relationships/hyperlink" Target="mailto:7375@ffcorp.biz" TargetMode="External"/><Relationship Id="rId17" Type="http://schemas.openxmlformats.org/officeDocument/2006/relationships/hyperlink" Target="mailto:7398@ffcorp.biz" TargetMode="External"/><Relationship Id="rId25" Type="http://schemas.openxmlformats.org/officeDocument/2006/relationships/hyperlink" Target="mailto:doo@ffcorp.org" TargetMode="External"/><Relationship Id="rId33" Type="http://schemas.openxmlformats.org/officeDocument/2006/relationships/hyperlink" Target="mailto:7493@ffcorp.biz" TargetMode="External"/><Relationship Id="rId38" Type="http://schemas.openxmlformats.org/officeDocument/2006/relationships/hyperlink" Target="mailto:fmartinez@ffcorp.org" TargetMode="External"/><Relationship Id="rId46" Type="http://schemas.openxmlformats.org/officeDocument/2006/relationships/hyperlink" Target="mailto:7396@ffcorp.biz" TargetMode="External"/><Relationship Id="rId59" Type="http://schemas.openxmlformats.org/officeDocument/2006/relationships/hyperlink" Target="mailto:7387@ffcorp.biz" TargetMode="External"/><Relationship Id="rId20" Type="http://schemas.openxmlformats.org/officeDocument/2006/relationships/hyperlink" Target="mailto:7625@ffcorp.biz" TargetMode="External"/><Relationship Id="rId41" Type="http://schemas.openxmlformats.org/officeDocument/2006/relationships/hyperlink" Target="mailto:7382@ffcorp.biz" TargetMode="External"/><Relationship Id="rId54" Type="http://schemas.openxmlformats.org/officeDocument/2006/relationships/hyperlink" Target="mailto:7393@ffcorp.biz" TargetMode="External"/><Relationship Id="rId1" Type="http://schemas.openxmlformats.org/officeDocument/2006/relationships/hyperlink" Target="mailto:cgutierrez@ffcorp.org" TargetMode="External"/><Relationship Id="rId6" Type="http://schemas.openxmlformats.org/officeDocument/2006/relationships/hyperlink" Target="mailto:866@ffcorp.biz" TargetMode="External"/><Relationship Id="rId15" Type="http://schemas.openxmlformats.org/officeDocument/2006/relationships/hyperlink" Target="mailto:7352@ffcorp.biz" TargetMode="External"/><Relationship Id="rId23" Type="http://schemas.openxmlformats.org/officeDocument/2006/relationships/hyperlink" Target="mailto:7392@ffcorp.biz" TargetMode="External"/><Relationship Id="rId28" Type="http://schemas.openxmlformats.org/officeDocument/2006/relationships/hyperlink" Target="mailto:7384@ffcorp.biz" TargetMode="External"/><Relationship Id="rId36" Type="http://schemas.openxmlformats.org/officeDocument/2006/relationships/hyperlink" Target="mailto:7364@ffcorp.biz" TargetMode="External"/><Relationship Id="rId49" Type="http://schemas.openxmlformats.org/officeDocument/2006/relationships/hyperlink" Target="mailto:7394@ffcorp.biz" TargetMode="External"/><Relationship Id="rId57" Type="http://schemas.openxmlformats.org/officeDocument/2006/relationships/hyperlink" Target="mailto:7376@ffcorp.biz" TargetMode="External"/><Relationship Id="rId10" Type="http://schemas.openxmlformats.org/officeDocument/2006/relationships/hyperlink" Target="mailto:7369@ffcorp.biz" TargetMode="External"/><Relationship Id="rId31" Type="http://schemas.openxmlformats.org/officeDocument/2006/relationships/hyperlink" Target="mailto:7351@ffcorp.biz" TargetMode="External"/><Relationship Id="rId44" Type="http://schemas.openxmlformats.org/officeDocument/2006/relationships/hyperlink" Target="mailto:7377@ffcorp.biz" TargetMode="External"/><Relationship Id="rId52" Type="http://schemas.openxmlformats.org/officeDocument/2006/relationships/hyperlink" Target="mailto:7381@ffcorp.biz" TargetMode="External"/><Relationship Id="rId60"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AE27F-780B-4B86-9978-3902664817B9}">
  <sheetPr codeName="Sheet3"/>
  <dimension ref="A3:J14"/>
  <sheetViews>
    <sheetView topLeftCell="C1" zoomScale="98" zoomScaleNormal="98" workbookViewId="0">
      <selection activeCell="B14" sqref="B14:J14"/>
    </sheetView>
  </sheetViews>
  <sheetFormatPr defaultRowHeight="15"/>
  <cols>
    <col bestFit="true" customWidth="true" max="1" min="1" width="11.28515625"/>
    <col bestFit="true" customWidth="true" max="2" min="2" width="16.85546875"/>
    <col bestFit="true" customWidth="true" max="3" min="3" width="29.28515625"/>
    <col bestFit="true" customWidth="true" max="4" min="4" width="20.85546875"/>
    <col bestFit="true" customWidth="true" max="5" min="5" width="37.42578125"/>
    <col bestFit="true" customWidth="true" max="6" min="6" width="23"/>
    <col bestFit="true" customWidth="true" max="7" min="7" width="26.85546875"/>
    <col bestFit="true" customWidth="true" max="8" min="8" width="22.7109375"/>
    <col bestFit="true" customWidth="true" max="9" min="9" width="35.42578125"/>
    <col bestFit="true" customWidth="true" max="10" min="10" width="24.42578125"/>
    <col bestFit="true" customWidth="true" max="11" min="11" width="26.140625"/>
    <col bestFit="true" customWidth="true" max="12" min="12" width="23.42578125"/>
    <col bestFit="true" customWidth="true" max="13" min="13" width="22.42578125"/>
    <col bestFit="true" customWidth="true" max="14" min="14" width="34.85546875"/>
    <col bestFit="true" customWidth="true" max="15" min="15" width="24.42578125"/>
  </cols>
  <sheetData>
    <row r="1">
      <c r="A1" t="s">
        <v>33</v>
      </c>
      <c r="B1" t="s">
        <v>33</v>
      </c>
      <c r="C1" t="s">
        <v>33</v>
      </c>
      <c r="D1" t="s">
        <v>33</v>
      </c>
      <c r="E1" t="s">
        <v>33</v>
      </c>
      <c r="F1" t="s">
        <v>15</v>
      </c>
      <c r="G1" t="s">
        <v>33</v>
      </c>
      <c r="H1" t="s">
        <v>33</v>
      </c>
      <c r="I1" t="s">
        <v>33</v>
      </c>
      <c r="J1" t="s">
        <v>13</v>
      </c>
    </row>
    <row r="2">
      <c r="A2" t="s">
        <v>1559</v>
      </c>
    </row>
    <row r="3" spans="1:10">
      <c r="A3" t="s">
        <v>585</v>
      </c>
      <c r="B3" t="s">
        <v>37</v>
      </c>
      <c r="C3" t="s">
        <v>38</v>
      </c>
      <c r="D3" t="s">
        <v>508</v>
      </c>
      <c r="E3" t="s">
        <v>478</v>
      </c>
      <c r="F3" t="s">
        <v>477</v>
      </c>
      <c r="G3" t="s">
        <v>182</v>
      </c>
      <c r="H3" t="s">
        <v>566</v>
      </c>
      <c r="I3" t="s">
        <v>476</v>
      </c>
      <c r="J3" t="s">
        <v>487</v>
      </c>
      <c r="K3" t="s">
        <v>488</v>
      </c>
      <c r="L3" t="s">
        <v>1176</v>
      </c>
      <c r="M3" t="s">
        <v>476</v>
      </c>
      <c r="N3" t="s">
        <v>33</v>
      </c>
      <c r="O3" t="s">
        <v>1177</v>
      </c>
    </row>
    <row r="4" spans="1:10">
      <c r="A4" s="107" t="s">
        <v>1725</v>
      </c>
      <c r="B4" s="227" t="s">
        <v>1726</v>
      </c>
      <c r="C4" s="227" t="s">
        <v>551</v>
      </c>
      <c r="D4" s="227" t="s">
        <v>558</v>
      </c>
      <c r="E4" s="227" t="s">
        <v>1727</v>
      </c>
      <c r="F4" s="227" t="s">
        <v>1728</v>
      </c>
      <c r="G4" s="227" t="s">
        <v>1729</v>
      </c>
      <c r="H4" s="227" t="s">
        <v>1730</v>
      </c>
      <c r="I4" s="227" t="s">
        <v>1731</v>
      </c>
      <c r="J4" s="227" t="s">
        <v>1732</v>
      </c>
      <c r="K4" t="s">
        <v>1733</v>
      </c>
      <c r="L4" t="s">
        <v>1734</v>
      </c>
      <c r="M4" t="s">
        <v>1735</v>
      </c>
    </row>
    <row r="5" spans="1:10">
      <c r="A5" s="197" t="s">
        <v>1736</v>
      </c>
      <c r="B5" s="227" t="s">
        <v>1737</v>
      </c>
      <c r="C5" s="227" t="s">
        <v>1032</v>
      </c>
      <c r="D5" s="227" t="s">
        <v>557</v>
      </c>
      <c r="E5" s="227" t="s">
        <v>1738</v>
      </c>
      <c r="F5" s="227" t="s">
        <v>1739</v>
      </c>
      <c r="G5" s="227" t="s">
        <v>1740</v>
      </c>
      <c r="H5" s="227" t="s">
        <v>1741</v>
      </c>
      <c r="I5" s="227" t="s">
        <v>1742</v>
      </c>
      <c r="J5" s="227" t="s">
        <v>1743</v>
      </c>
      <c r="K5" t="s">
        <v>1744</v>
      </c>
      <c r="L5" t="s">
        <v>1745</v>
      </c>
      <c r="M5" t="s">
        <v>1746</v>
      </c>
    </row>
    <row r="6" spans="1:10">
      <c r="A6" s="197" t="s">
        <v>1747</v>
      </c>
      <c r="B6" s="227" t="s">
        <v>1748</v>
      </c>
      <c r="C6" s="227" t="s">
        <v>1032</v>
      </c>
      <c r="D6" s="227" t="s">
        <v>557</v>
      </c>
      <c r="E6" s="227" t="s">
        <v>1749</v>
      </c>
      <c r="F6" s="227" t="s">
        <v>1750</v>
      </c>
      <c r="G6" s="227" t="s">
        <v>1751</v>
      </c>
      <c r="H6" s="227" t="s">
        <v>1752</v>
      </c>
      <c r="I6" s="227" t="s">
        <v>1753</v>
      </c>
      <c r="J6" s="227" t="s">
        <v>1754</v>
      </c>
      <c r="K6" t="s">
        <v>1755</v>
      </c>
      <c r="L6" t="s">
        <v>1756</v>
      </c>
      <c r="M6" t="s">
        <v>1757</v>
      </c>
    </row>
    <row r="7" spans="1:10">
      <c r="A7" s="197" t="s">
        <v>1758</v>
      </c>
      <c r="B7" s="227" t="s">
        <v>1759</v>
      </c>
      <c r="C7" s="227" t="s">
        <v>553</v>
      </c>
      <c r="D7" s="227" t="s">
        <v>557</v>
      </c>
      <c r="E7" s="227" t="s">
        <v>1760</v>
      </c>
      <c r="F7" s="227" t="s">
        <v>1761</v>
      </c>
      <c r="G7" s="227" t="s">
        <v>1762</v>
      </c>
      <c r="H7" s="227" t="s">
        <v>1763</v>
      </c>
      <c r="I7" s="227" t="s">
        <v>1764</v>
      </c>
      <c r="J7" s="227" t="s">
        <v>1765</v>
      </c>
      <c r="K7" t="s">
        <v>1766</v>
      </c>
      <c r="L7" t="s">
        <v>1767</v>
      </c>
      <c r="M7" t="s">
        <v>1768</v>
      </c>
    </row>
    <row r="8" spans="1:10">
      <c r="A8" s="197" t="s">
        <v>1769</v>
      </c>
      <c r="B8" s="227" t="s">
        <v>1770</v>
      </c>
      <c r="C8" s="227" t="s">
        <v>555</v>
      </c>
      <c r="D8" s="227" t="s">
        <v>558</v>
      </c>
      <c r="E8" s="227" t="s">
        <v>1771</v>
      </c>
      <c r="F8" s="227" t="s">
        <v>1772</v>
      </c>
      <c r="G8" s="227" t="s">
        <v>1729</v>
      </c>
      <c r="H8" s="227" t="s">
        <v>1773</v>
      </c>
      <c r="I8" s="227" t="s">
        <v>1774</v>
      </c>
      <c r="J8" s="227" t="s">
        <v>1775</v>
      </c>
      <c r="K8" t="s">
        <v>1776</v>
      </c>
      <c r="L8" t="s">
        <v>1777</v>
      </c>
      <c r="M8" t="s">
        <v>1778</v>
      </c>
    </row>
    <row r="9" spans="1:10">
      <c r="A9" s="107" t="s">
        <v>1779</v>
      </c>
      <c r="B9" s="227" t="s">
        <v>1780</v>
      </c>
      <c r="C9" s="227" t="s">
        <v>550</v>
      </c>
      <c r="D9" s="227" t="s">
        <v>557</v>
      </c>
      <c r="E9" s="227" t="s">
        <v>1781</v>
      </c>
      <c r="F9" s="227" t="s">
        <v>1782</v>
      </c>
      <c r="G9" s="227" t="s">
        <v>1762</v>
      </c>
      <c r="H9" s="227" t="s">
        <v>1783</v>
      </c>
      <c r="I9" s="227" t="s">
        <v>1784</v>
      </c>
      <c r="J9" s="227" t="s">
        <v>1785</v>
      </c>
      <c r="K9" t="s">
        <v>1786</v>
      </c>
      <c r="L9" t="s">
        <v>1787</v>
      </c>
      <c r="M9" t="s">
        <v>1788</v>
      </c>
    </row>
    <row r="10" spans="1:10">
      <c r="A10" s="197" t="s">
        <v>1789</v>
      </c>
      <c r="B10" s="227" t="s">
        <v>1790</v>
      </c>
      <c r="C10" s="227" t="s">
        <v>1032</v>
      </c>
      <c r="D10" s="227" t="s">
        <v>557</v>
      </c>
      <c r="E10" s="227" t="s">
        <v>1791</v>
      </c>
      <c r="F10" s="227" t="s">
        <v>1792</v>
      </c>
      <c r="G10" s="227" t="s">
        <v>1740</v>
      </c>
      <c r="H10" s="227" t="s">
        <v>1793</v>
      </c>
      <c r="I10" s="227" t="s">
        <v>1794</v>
      </c>
      <c r="J10" s="227" t="s">
        <v>1795</v>
      </c>
      <c r="K10" t="s">
        <v>1796</v>
      </c>
      <c r="L10" t="s">
        <v>1797</v>
      </c>
      <c r="M10" t="s">
        <v>1798</v>
      </c>
    </row>
    <row r="11" spans="1:10">
      <c r="A11" s="197" t="s">
        <v>1799</v>
      </c>
      <c r="B11" s="227" t="s">
        <v>1800</v>
      </c>
      <c r="C11" s="227" t="s">
        <v>554</v>
      </c>
      <c r="D11" s="227" t="s">
        <v>558</v>
      </c>
      <c r="E11" s="227" t="s">
        <v>1801</v>
      </c>
      <c r="F11" s="227" t="s">
        <v>1802</v>
      </c>
      <c r="G11" s="227" t="s">
        <v>1729</v>
      </c>
      <c r="H11" s="227" t="s">
        <v>1803</v>
      </c>
      <c r="I11" s="227" t="s">
        <v>1804</v>
      </c>
      <c r="J11" s="227" t="s">
        <v>1805</v>
      </c>
      <c r="K11" t="s">
        <v>1806</v>
      </c>
      <c r="L11" t="s">
        <v>1807</v>
      </c>
      <c r="M11" t="s">
        <v>1808</v>
      </c>
    </row>
    <row r="12" spans="1:10">
      <c r="A12" s="197" t="s">
        <v>1809</v>
      </c>
      <c r="B12" s="227" t="s">
        <v>1810</v>
      </c>
      <c r="C12" s="227" t="s">
        <v>553</v>
      </c>
      <c r="D12" s="227" t="s">
        <v>557</v>
      </c>
      <c r="E12" s="227" t="s">
        <v>1811</v>
      </c>
      <c r="F12" s="227" t="s">
        <v>1812</v>
      </c>
      <c r="G12" s="227" t="s">
        <v>1813</v>
      </c>
      <c r="H12" s="227" t="s">
        <v>1814</v>
      </c>
      <c r="I12" s="227" t="s">
        <v>1742</v>
      </c>
      <c r="J12" s="227" t="s">
        <v>1815</v>
      </c>
      <c r="K12" t="s">
        <v>1816</v>
      </c>
      <c r="L12" t="s">
        <v>1817</v>
      </c>
      <c r="M12" t="s">
        <v>1818</v>
      </c>
    </row>
    <row r="13" spans="1:10">
      <c r="A13" s="197" t="s">
        <v>1819</v>
      </c>
      <c r="B13" s="227" t="s">
        <v>1820</v>
      </c>
      <c r="C13" s="227" t="s">
        <v>550</v>
      </c>
      <c r="D13" s="227" t="s">
        <v>557</v>
      </c>
      <c r="E13" s="227" t="s">
        <v>1821</v>
      </c>
      <c r="F13" s="227" t="s">
        <v>1739</v>
      </c>
      <c r="G13" s="227" t="s">
        <v>1762</v>
      </c>
      <c r="H13" s="227" t="s">
        <v>1822</v>
      </c>
      <c r="I13" s="227" t="s">
        <v>1823</v>
      </c>
      <c r="J13" s="227" t="s">
        <v>1824</v>
      </c>
      <c r="K13" t="s">
        <v>1825</v>
      </c>
      <c r="L13" t="s">
        <v>1826</v>
      </c>
      <c r="M13" t="s">
        <v>1827</v>
      </c>
    </row>
    <row r="14" spans="1:10">
      <c r="A14" s="107" t="s">
        <v>1828</v>
      </c>
      <c r="B14" s="227" t="s">
        <v>1829</v>
      </c>
      <c r="C14" s="227" t="s">
        <v>553</v>
      </c>
      <c r="D14" s="227" t="s">
        <v>557</v>
      </c>
      <c r="E14" s="227" t="s">
        <v>1830</v>
      </c>
      <c r="F14" s="227" t="s">
        <v>1831</v>
      </c>
      <c r="G14" s="227" t="s">
        <v>1729</v>
      </c>
      <c r="H14" s="227" t="s">
        <v>1832</v>
      </c>
      <c r="I14" s="227" t="s">
        <v>1833</v>
      </c>
      <c r="J14" s="227" t="s">
        <v>1834</v>
      </c>
      <c r="K14" t="s">
        <v>1835</v>
      </c>
      <c r="L14" t="s">
        <v>1836</v>
      </c>
      <c r="M14" t="s">
        <v>1837</v>
      </c>
    </row>
    <row r="15">
      <c r="A15" t="s">
        <v>1838</v>
      </c>
      <c r="B15" t="s">
        <v>1839</v>
      </c>
      <c r="C15" t="s">
        <v>553</v>
      </c>
      <c r="D15" t="s">
        <v>557</v>
      </c>
      <c r="E15" t="s">
        <v>1840</v>
      </c>
      <c r="F15" t="s">
        <v>1841</v>
      </c>
      <c r="G15" t="s">
        <v>1842</v>
      </c>
      <c r="H15" t="s">
        <v>1814</v>
      </c>
      <c r="I15" t="s">
        <v>1843</v>
      </c>
      <c r="J15" t="s">
        <v>1844</v>
      </c>
      <c r="K15" t="s">
        <v>1845</v>
      </c>
      <c r="L15" t="s">
        <v>1846</v>
      </c>
      <c r="M15" t="s">
        <v>1847</v>
      </c>
    </row>
    <row r="16">
      <c r="A16" t="s">
        <v>1848</v>
      </c>
      <c r="B16" t="s">
        <v>1849</v>
      </c>
      <c r="C16" t="s">
        <v>552</v>
      </c>
      <c r="D16" t="s">
        <v>557</v>
      </c>
      <c r="E16" t="s">
        <v>1850</v>
      </c>
      <c r="F16" t="s">
        <v>1851</v>
      </c>
      <c r="G16" t="s">
        <v>1740</v>
      </c>
      <c r="H16" t="s">
        <v>1852</v>
      </c>
      <c r="I16" t="s">
        <v>1853</v>
      </c>
      <c r="J16" t="s">
        <v>1854</v>
      </c>
      <c r="K16" t="s">
        <v>1825</v>
      </c>
      <c r="L16" t="s">
        <v>1855</v>
      </c>
      <c r="M16" t="s">
        <v>1856</v>
      </c>
    </row>
    <row r="17">
      <c r="A17" t="s">
        <v>1857</v>
      </c>
      <c r="B17" t="s">
        <v>1858</v>
      </c>
      <c r="C17" t="s">
        <v>1032</v>
      </c>
      <c r="D17" t="s">
        <v>557</v>
      </c>
      <c r="E17" t="s">
        <v>1859</v>
      </c>
      <c r="F17" t="s">
        <v>1860</v>
      </c>
      <c r="G17" t="s">
        <v>1740</v>
      </c>
      <c r="H17" t="s">
        <v>1861</v>
      </c>
      <c r="I17" t="s">
        <v>1862</v>
      </c>
      <c r="J17" t="s">
        <v>1863</v>
      </c>
      <c r="K17" t="s">
        <v>1845</v>
      </c>
      <c r="L17" t="s">
        <v>1864</v>
      </c>
      <c r="M17" t="s">
        <v>1865</v>
      </c>
    </row>
    <row r="18">
      <c r="A18" t="s">
        <v>1866</v>
      </c>
      <c r="B18" t="s">
        <v>1867</v>
      </c>
      <c r="C18" t="s">
        <v>1032</v>
      </c>
      <c r="D18" t="s">
        <v>557</v>
      </c>
      <c r="E18" t="s">
        <v>1868</v>
      </c>
      <c r="F18" t="s">
        <v>1869</v>
      </c>
      <c r="G18" t="s">
        <v>1740</v>
      </c>
      <c r="H18" t="s">
        <v>1870</v>
      </c>
      <c r="I18" t="s">
        <v>1871</v>
      </c>
      <c r="J18" t="s">
        <v>1872</v>
      </c>
      <c r="K18" t="s">
        <v>1873</v>
      </c>
      <c r="L18" t="s">
        <v>1874</v>
      </c>
      <c r="M18" t="s">
        <v>1875</v>
      </c>
    </row>
    <row r="19">
      <c r="A19" t="s">
        <v>1876</v>
      </c>
      <c r="B19" t="s">
        <v>1877</v>
      </c>
      <c r="C19" t="s">
        <v>554</v>
      </c>
      <c r="D19" t="s">
        <v>558</v>
      </c>
      <c r="E19" t="s">
        <v>1878</v>
      </c>
      <c r="F19" t="s">
        <v>1812</v>
      </c>
      <c r="G19" t="s">
        <v>1842</v>
      </c>
      <c r="H19" t="s">
        <v>1879</v>
      </c>
      <c r="I19" t="s">
        <v>1880</v>
      </c>
      <c r="J19" t="s">
        <v>1881</v>
      </c>
      <c r="K19" t="s">
        <v>1845</v>
      </c>
      <c r="L19" t="s">
        <v>1882</v>
      </c>
      <c r="M19" t="s">
        <v>1875</v>
      </c>
    </row>
    <row r="20">
      <c r="A20" t="s">
        <v>1883</v>
      </c>
      <c r="B20" t="s">
        <v>1884</v>
      </c>
      <c r="C20" t="s">
        <v>1032</v>
      </c>
      <c r="D20" t="s">
        <v>557</v>
      </c>
      <c r="E20" t="s">
        <v>1885</v>
      </c>
      <c r="F20" t="s">
        <v>1886</v>
      </c>
      <c r="G20" t="s">
        <v>1813</v>
      </c>
      <c r="H20" t="s">
        <v>1887</v>
      </c>
      <c r="I20" t="s">
        <v>1888</v>
      </c>
      <c r="J20" t="s">
        <v>1889</v>
      </c>
      <c r="K20" t="s">
        <v>1873</v>
      </c>
      <c r="L20" t="s">
        <v>1890</v>
      </c>
      <c r="M20" t="s">
        <v>1731</v>
      </c>
    </row>
    <row r="21">
      <c r="A21" t="s">
        <v>1891</v>
      </c>
      <c r="B21" t="s">
        <v>1892</v>
      </c>
      <c r="C21" t="s">
        <v>555</v>
      </c>
      <c r="D21" t="s">
        <v>558</v>
      </c>
      <c r="E21" t="s">
        <v>1893</v>
      </c>
      <c r="F21" t="s">
        <v>1894</v>
      </c>
      <c r="G21" t="s">
        <v>1740</v>
      </c>
      <c r="H21" t="s">
        <v>1895</v>
      </c>
      <c r="I21" t="s">
        <v>1896</v>
      </c>
      <c r="J21" t="s">
        <v>1897</v>
      </c>
      <c r="K21" t="s">
        <v>1873</v>
      </c>
      <c r="L21" t="s">
        <v>1898</v>
      </c>
      <c r="M21" t="s">
        <v>1899</v>
      </c>
    </row>
    <row r="22">
      <c r="A22" t="s">
        <v>1900</v>
      </c>
      <c r="B22" t="s">
        <v>1901</v>
      </c>
      <c r="C22" t="s">
        <v>554</v>
      </c>
      <c r="D22" t="s">
        <v>558</v>
      </c>
      <c r="E22" t="s">
        <v>1902</v>
      </c>
      <c r="F22" t="s">
        <v>1903</v>
      </c>
      <c r="G22" t="s">
        <v>1740</v>
      </c>
      <c r="H22" t="s">
        <v>1904</v>
      </c>
      <c r="I22" t="s">
        <v>1905</v>
      </c>
      <c r="J22" t="s">
        <v>1906</v>
      </c>
      <c r="K22" t="s">
        <v>1873</v>
      </c>
      <c r="L22" t="s">
        <v>1907</v>
      </c>
      <c r="M22" t="s">
        <v>1908</v>
      </c>
    </row>
    <row r="23">
      <c r="A23" t="s">
        <v>1909</v>
      </c>
      <c r="B23" t="s">
        <v>1910</v>
      </c>
      <c r="C23" t="s">
        <v>1045</v>
      </c>
      <c r="D23" t="s">
        <v>558</v>
      </c>
      <c r="E23" t="s">
        <v>1911</v>
      </c>
      <c r="F23" t="s">
        <v>1886</v>
      </c>
      <c r="G23" t="s">
        <v>1842</v>
      </c>
      <c r="H23" t="s">
        <v>1912</v>
      </c>
      <c r="I23" t="s">
        <v>1913</v>
      </c>
      <c r="J23" t="s">
        <v>1914</v>
      </c>
      <c r="K23" t="s">
        <v>1915</v>
      </c>
      <c r="L23" t="s">
        <v>1916</v>
      </c>
      <c r="M23" t="s">
        <v>1917</v>
      </c>
    </row>
    <row r="24">
      <c r="A24" t="s">
        <v>1918</v>
      </c>
      <c r="B24" t="s">
        <v>1919</v>
      </c>
      <c r="C24" t="s">
        <v>553</v>
      </c>
      <c r="D24" t="s">
        <v>557</v>
      </c>
      <c r="E24" t="s">
        <v>1920</v>
      </c>
      <c r="F24" t="s">
        <v>1921</v>
      </c>
      <c r="G24" t="s">
        <v>1762</v>
      </c>
      <c r="H24" t="s">
        <v>1752</v>
      </c>
      <c r="I24" t="s">
        <v>1922</v>
      </c>
      <c r="J24" t="s">
        <v>1923</v>
      </c>
      <c r="K24" t="s">
        <v>1915</v>
      </c>
      <c r="L24" t="s">
        <v>1924</v>
      </c>
      <c r="M24" t="s">
        <v>1925</v>
      </c>
    </row>
    <row r="25">
      <c r="A25" t="s">
        <v>1926</v>
      </c>
      <c r="B25" t="s">
        <v>1927</v>
      </c>
      <c r="C25" t="s">
        <v>550</v>
      </c>
      <c r="D25" t="s">
        <v>557</v>
      </c>
      <c r="E25" t="s">
        <v>1928</v>
      </c>
      <c r="F25" t="s">
        <v>1869</v>
      </c>
      <c r="G25" t="s">
        <v>1762</v>
      </c>
      <c r="H25" t="s">
        <v>1929</v>
      </c>
      <c r="I25" t="s">
        <v>1930</v>
      </c>
      <c r="J25" t="s">
        <v>1931</v>
      </c>
      <c r="K25" t="s">
        <v>1915</v>
      </c>
      <c r="L25" t="s">
        <v>1932</v>
      </c>
      <c r="M25" t="s">
        <v>1933</v>
      </c>
    </row>
    <row r="26">
      <c r="A26" t="s">
        <v>1934</v>
      </c>
      <c r="B26" t="s">
        <v>1935</v>
      </c>
      <c r="C26" t="s">
        <v>551</v>
      </c>
      <c r="D26" t="s">
        <v>558</v>
      </c>
      <c r="E26" t="s">
        <v>1936</v>
      </c>
      <c r="F26" t="s">
        <v>1937</v>
      </c>
      <c r="G26" t="s">
        <v>1762</v>
      </c>
      <c r="H26" t="s">
        <v>1938</v>
      </c>
      <c r="I26" t="s">
        <v>1939</v>
      </c>
      <c r="J26" t="s">
        <v>1940</v>
      </c>
      <c r="K26" t="s">
        <v>1915</v>
      </c>
      <c r="L26" t="s">
        <v>1941</v>
      </c>
      <c r="M26" t="s">
        <v>1942</v>
      </c>
    </row>
    <row r="27">
      <c r="A27" t="s">
        <v>1943</v>
      </c>
      <c r="B27" t="s">
        <v>1944</v>
      </c>
      <c r="C27" t="s">
        <v>554</v>
      </c>
      <c r="D27" t="s">
        <v>558</v>
      </c>
      <c r="E27" t="s">
        <v>1945</v>
      </c>
      <c r="F27" t="s">
        <v>1946</v>
      </c>
      <c r="G27" t="s">
        <v>1813</v>
      </c>
      <c r="H27" t="s">
        <v>1904</v>
      </c>
      <c r="I27" t="s">
        <v>1947</v>
      </c>
      <c r="J27" t="s">
        <v>1948</v>
      </c>
      <c r="K27" t="s">
        <v>1915</v>
      </c>
      <c r="L27" t="s">
        <v>1949</v>
      </c>
      <c r="M27" t="s">
        <v>1950</v>
      </c>
    </row>
    <row r="28">
      <c r="A28" t="s">
        <v>1951</v>
      </c>
      <c r="B28" t="s">
        <v>1952</v>
      </c>
      <c r="C28" t="s">
        <v>1045</v>
      </c>
      <c r="D28" t="s">
        <v>558</v>
      </c>
      <c r="E28" t="s">
        <v>1953</v>
      </c>
      <c r="F28" t="s">
        <v>1954</v>
      </c>
      <c r="G28" t="s">
        <v>1740</v>
      </c>
      <c r="H28" t="s">
        <v>1955</v>
      </c>
      <c r="I28" t="s">
        <v>1956</v>
      </c>
      <c r="J28" t="s">
        <v>1957</v>
      </c>
      <c r="K28" t="s">
        <v>1958</v>
      </c>
      <c r="L28" t="s">
        <v>1959</v>
      </c>
      <c r="M28" t="s">
        <v>1960</v>
      </c>
    </row>
    <row r="29">
      <c r="A29" t="s">
        <v>1961</v>
      </c>
      <c r="B29" t="s">
        <v>1962</v>
      </c>
      <c r="C29" t="s">
        <v>551</v>
      </c>
      <c r="D29" t="s">
        <v>558</v>
      </c>
      <c r="E29" t="s">
        <v>1963</v>
      </c>
      <c r="F29" t="s">
        <v>1782</v>
      </c>
      <c r="G29" t="s">
        <v>1740</v>
      </c>
      <c r="H29" t="s">
        <v>1964</v>
      </c>
      <c r="I29" t="s">
        <v>1965</v>
      </c>
      <c r="J29" t="s">
        <v>1966</v>
      </c>
      <c r="K29" t="s">
        <v>1958</v>
      </c>
      <c r="L29" t="s">
        <v>1967</v>
      </c>
      <c r="M29" t="s">
        <v>1968</v>
      </c>
    </row>
    <row r="30">
      <c r="A30" t="s">
        <v>1969</v>
      </c>
      <c r="B30" t="s">
        <v>1970</v>
      </c>
      <c r="C30" t="s">
        <v>1032</v>
      </c>
      <c r="D30" t="s">
        <v>557</v>
      </c>
      <c r="E30" t="s">
        <v>1971</v>
      </c>
      <c r="F30" t="s">
        <v>1972</v>
      </c>
      <c r="G30" t="s">
        <v>1740</v>
      </c>
      <c r="H30" t="s">
        <v>1822</v>
      </c>
      <c r="I30" t="s">
        <v>1965</v>
      </c>
      <c r="J30" t="s">
        <v>1854</v>
      </c>
      <c r="K30" t="s">
        <v>1958</v>
      </c>
      <c r="L30" t="s">
        <v>1973</v>
      </c>
      <c r="M30" t="s">
        <v>1974</v>
      </c>
    </row>
    <row r="31">
      <c r="A31" t="s">
        <v>1975</v>
      </c>
      <c r="B31" t="s">
        <v>1976</v>
      </c>
      <c r="C31" t="s">
        <v>551</v>
      </c>
      <c r="D31" t="s">
        <v>558</v>
      </c>
      <c r="E31" t="s">
        <v>1977</v>
      </c>
      <c r="F31" t="s">
        <v>1894</v>
      </c>
      <c r="G31" t="s">
        <v>1813</v>
      </c>
      <c r="H31" t="s">
        <v>1929</v>
      </c>
      <c r="I31" t="s">
        <v>1978</v>
      </c>
      <c r="J31" t="s">
        <v>1979</v>
      </c>
      <c r="K31" t="s">
        <v>1958</v>
      </c>
      <c r="L31" t="s">
        <v>1980</v>
      </c>
      <c r="M31" t="s">
        <v>1981</v>
      </c>
    </row>
    <row r="32">
      <c r="A32" t="s">
        <v>1982</v>
      </c>
      <c r="B32" t="s">
        <v>1983</v>
      </c>
      <c r="C32" t="s">
        <v>554</v>
      </c>
      <c r="D32" t="s">
        <v>558</v>
      </c>
      <c r="E32" t="s">
        <v>1984</v>
      </c>
      <c r="F32" t="s">
        <v>1985</v>
      </c>
      <c r="G32" t="s">
        <v>1986</v>
      </c>
      <c r="H32" t="s">
        <v>1987</v>
      </c>
      <c r="I32" t="s">
        <v>1988</v>
      </c>
      <c r="J32" t="s">
        <v>1989</v>
      </c>
      <c r="K32" t="s">
        <v>1990</v>
      </c>
      <c r="L32" t="s">
        <v>1991</v>
      </c>
      <c r="M32" t="s">
        <v>1992</v>
      </c>
    </row>
    <row r="33">
      <c r="A33" t="s">
        <v>1993</v>
      </c>
      <c r="B33" t="s">
        <v>1994</v>
      </c>
      <c r="C33" t="s">
        <v>554</v>
      </c>
      <c r="D33" t="s">
        <v>558</v>
      </c>
      <c r="E33" t="s">
        <v>1995</v>
      </c>
      <c r="F33" t="s">
        <v>1866</v>
      </c>
      <c r="G33" t="s">
        <v>1813</v>
      </c>
      <c r="H33" t="s">
        <v>1996</v>
      </c>
      <c r="I33" t="s">
        <v>1947</v>
      </c>
      <c r="J33" t="s">
        <v>1834</v>
      </c>
      <c r="K33" t="s">
        <v>1997</v>
      </c>
      <c r="L33" t="s">
        <v>1998</v>
      </c>
      <c r="M33" t="s">
        <v>1999</v>
      </c>
    </row>
    <row r="34">
      <c r="A34" t="s">
        <v>1946</v>
      </c>
      <c r="B34" t="s">
        <v>2000</v>
      </c>
      <c r="C34" t="s">
        <v>552</v>
      </c>
      <c r="D34" t="s">
        <v>557</v>
      </c>
      <c r="E34" t="s">
        <v>2001</v>
      </c>
      <c r="F34" t="s">
        <v>2002</v>
      </c>
      <c r="G34" t="s">
        <v>2003</v>
      </c>
      <c r="H34" t="s">
        <v>2004</v>
      </c>
      <c r="I34" t="s">
        <v>2005</v>
      </c>
      <c r="J34" t="s">
        <v>1921</v>
      </c>
      <c r="K34" t="s">
        <v>2006</v>
      </c>
      <c r="L34" t="s">
        <v>1887</v>
      </c>
      <c r="M34" t="s">
        <v>1999</v>
      </c>
    </row>
    <row r="35">
      <c r="A35" t="s">
        <v>2007</v>
      </c>
      <c r="B35" t="s">
        <v>2008</v>
      </c>
      <c r="C35" t="s">
        <v>550</v>
      </c>
      <c r="D35" t="s">
        <v>557</v>
      </c>
      <c r="E35" t="s">
        <v>2009</v>
      </c>
      <c r="F35" t="s">
        <v>2010</v>
      </c>
      <c r="G35" t="s">
        <v>1762</v>
      </c>
      <c r="H35" t="s">
        <v>2011</v>
      </c>
      <c r="I35" t="s">
        <v>2012</v>
      </c>
      <c r="J35" t="s">
        <v>2013</v>
      </c>
      <c r="K35" t="s">
        <v>1997</v>
      </c>
      <c r="L35" t="s">
        <v>2014</v>
      </c>
      <c r="M35" t="s">
        <v>2015</v>
      </c>
    </row>
    <row r="36">
      <c r="A36" t="s">
        <v>2016</v>
      </c>
      <c r="B36" t="s">
        <v>2017</v>
      </c>
      <c r="C36" t="s">
        <v>550</v>
      </c>
      <c r="D36" t="s">
        <v>557</v>
      </c>
      <c r="E36" t="s">
        <v>2018</v>
      </c>
      <c r="F36" t="s">
        <v>2019</v>
      </c>
      <c r="G36" t="s">
        <v>2020</v>
      </c>
      <c r="H36" t="s">
        <v>2021</v>
      </c>
      <c r="I36" t="s">
        <v>2022</v>
      </c>
      <c r="J36" t="s">
        <v>2023</v>
      </c>
      <c r="K36" t="s">
        <v>1990</v>
      </c>
      <c r="L36" t="s">
        <v>2024</v>
      </c>
      <c r="M36" t="s">
        <v>1912</v>
      </c>
    </row>
    <row r="37">
      <c r="A37" t="s">
        <v>1886</v>
      </c>
      <c r="B37" t="s">
        <v>2025</v>
      </c>
      <c r="C37" t="s">
        <v>1045</v>
      </c>
      <c r="D37" t="s">
        <v>558</v>
      </c>
      <c r="E37" t="s">
        <v>2026</v>
      </c>
      <c r="F37" t="s">
        <v>1886</v>
      </c>
      <c r="G37" t="s">
        <v>1842</v>
      </c>
      <c r="H37" t="s">
        <v>2015</v>
      </c>
      <c r="I37" t="s">
        <v>2027</v>
      </c>
      <c r="J37" t="s">
        <v>2028</v>
      </c>
      <c r="K37" t="s">
        <v>2006</v>
      </c>
      <c r="L37" t="s">
        <v>2029</v>
      </c>
      <c r="M37" t="s">
        <v>2030</v>
      </c>
    </row>
    <row r="38">
      <c r="A38" t="s">
        <v>2031</v>
      </c>
      <c r="B38" t="s">
        <v>2032</v>
      </c>
      <c r="C38" t="s">
        <v>555</v>
      </c>
      <c r="D38" t="s">
        <v>558</v>
      </c>
      <c r="E38" t="s">
        <v>2033</v>
      </c>
      <c r="F38" t="s">
        <v>1851</v>
      </c>
      <c r="G38" t="s">
        <v>1740</v>
      </c>
      <c r="H38" t="s">
        <v>2034</v>
      </c>
      <c r="I38" t="s">
        <v>2035</v>
      </c>
      <c r="J38" t="s">
        <v>2036</v>
      </c>
      <c r="K38" t="s">
        <v>2037</v>
      </c>
      <c r="L38" t="s">
        <v>2038</v>
      </c>
      <c r="M38" t="s">
        <v>1861</v>
      </c>
    </row>
    <row r="39">
      <c r="A39" t="s">
        <v>2039</v>
      </c>
      <c r="B39" t="s">
        <v>2040</v>
      </c>
      <c r="C39" t="s">
        <v>552</v>
      </c>
      <c r="D39" t="s">
        <v>557</v>
      </c>
      <c r="E39" t="s">
        <v>2041</v>
      </c>
      <c r="F39" t="s">
        <v>2042</v>
      </c>
      <c r="G39" t="s">
        <v>1740</v>
      </c>
      <c r="H39" t="s">
        <v>2043</v>
      </c>
      <c r="I39" t="s">
        <v>2044</v>
      </c>
      <c r="J39" t="s">
        <v>2045</v>
      </c>
      <c r="K39" t="s">
        <v>1990</v>
      </c>
      <c r="L39" t="s">
        <v>2046</v>
      </c>
      <c r="M39" t="s">
        <v>2047</v>
      </c>
    </row>
    <row r="40">
      <c r="A40" t="s">
        <v>2048</v>
      </c>
      <c r="B40" t="s">
        <v>2049</v>
      </c>
      <c r="C40" t="s">
        <v>552</v>
      </c>
      <c r="D40" t="s">
        <v>557</v>
      </c>
      <c r="E40" t="s">
        <v>2050</v>
      </c>
      <c r="F40" t="s">
        <v>2051</v>
      </c>
      <c r="G40" t="s">
        <v>1740</v>
      </c>
      <c r="H40" t="s">
        <v>2052</v>
      </c>
      <c r="I40" t="s">
        <v>1895</v>
      </c>
      <c r="J40" t="s">
        <v>2053</v>
      </c>
      <c r="K40" t="s">
        <v>2054</v>
      </c>
      <c r="L40" t="s">
        <v>2055</v>
      </c>
      <c r="M40" t="s">
        <v>2056</v>
      </c>
    </row>
    <row r="41">
      <c r="A41" t="s">
        <v>1812</v>
      </c>
      <c r="B41" t="s">
        <v>2057</v>
      </c>
      <c r="C41" t="s">
        <v>1045</v>
      </c>
      <c r="D41" t="s">
        <v>558</v>
      </c>
      <c r="E41" t="s">
        <v>2058</v>
      </c>
      <c r="F41" t="s">
        <v>2059</v>
      </c>
      <c r="G41" t="s">
        <v>1729</v>
      </c>
      <c r="H41" t="s">
        <v>2060</v>
      </c>
      <c r="I41" t="s">
        <v>2061</v>
      </c>
      <c r="J41" t="s">
        <v>2062</v>
      </c>
      <c r="K41" t="s">
        <v>2037</v>
      </c>
      <c r="L41" t="s">
        <v>2063</v>
      </c>
      <c r="M41" t="s">
        <v>2064</v>
      </c>
    </row>
    <row r="42">
      <c r="A42" t="s">
        <v>2065</v>
      </c>
      <c r="B42" t="s">
        <v>2066</v>
      </c>
      <c r="C42" t="s">
        <v>551</v>
      </c>
      <c r="D42" t="s">
        <v>558</v>
      </c>
      <c r="E42" t="s">
        <v>2067</v>
      </c>
      <c r="F42" t="s">
        <v>2068</v>
      </c>
      <c r="G42" t="s">
        <v>1762</v>
      </c>
      <c r="H42" t="s">
        <v>2069</v>
      </c>
      <c r="I42" t="s">
        <v>1862</v>
      </c>
      <c r="J42" t="s">
        <v>2070</v>
      </c>
      <c r="K42" t="s">
        <v>2054</v>
      </c>
      <c r="L42" t="s">
        <v>2071</v>
      </c>
      <c r="M42" t="s">
        <v>2072</v>
      </c>
    </row>
    <row r="43">
      <c r="A43" t="s">
        <v>2073</v>
      </c>
      <c r="B43" t="s">
        <v>2074</v>
      </c>
      <c r="C43" t="s">
        <v>1032</v>
      </c>
      <c r="D43" t="s">
        <v>557</v>
      </c>
      <c r="E43" t="s">
        <v>2075</v>
      </c>
      <c r="F43" t="s">
        <v>2076</v>
      </c>
      <c r="G43" t="s">
        <v>2003</v>
      </c>
      <c r="H43" t="s">
        <v>2077</v>
      </c>
      <c r="I43" t="s">
        <v>2078</v>
      </c>
      <c r="J43" t="s">
        <v>2079</v>
      </c>
      <c r="K43" t="s">
        <v>1990</v>
      </c>
      <c r="L43" t="s">
        <v>2080</v>
      </c>
      <c r="M43" t="s">
        <v>2081</v>
      </c>
    </row>
    <row r="44">
      <c r="A44" t="s">
        <v>1894</v>
      </c>
      <c r="B44" t="s">
        <v>2082</v>
      </c>
      <c r="C44" t="s">
        <v>1045</v>
      </c>
      <c r="D44" t="s">
        <v>558</v>
      </c>
      <c r="E44" t="s">
        <v>2083</v>
      </c>
      <c r="F44" t="s">
        <v>1972</v>
      </c>
      <c r="G44" t="s">
        <v>1762</v>
      </c>
      <c r="H44" t="s">
        <v>2084</v>
      </c>
      <c r="I44" t="s">
        <v>1784</v>
      </c>
      <c r="J44" t="s">
        <v>2085</v>
      </c>
      <c r="K44" t="s">
        <v>1751</v>
      </c>
      <c r="L44" t="s">
        <v>2086</v>
      </c>
      <c r="M44" t="s">
        <v>1887</v>
      </c>
    </row>
    <row r="45">
      <c r="A45" t="s">
        <v>2087</v>
      </c>
      <c r="B45" t="s">
        <v>2088</v>
      </c>
      <c r="C45" t="s">
        <v>552</v>
      </c>
      <c r="D45" t="s">
        <v>557</v>
      </c>
      <c r="E45" t="s">
        <v>2089</v>
      </c>
      <c r="F45" t="s">
        <v>2090</v>
      </c>
      <c r="G45" t="s">
        <v>2003</v>
      </c>
      <c r="H45" t="s">
        <v>2091</v>
      </c>
      <c r="I45" t="s">
        <v>2092</v>
      </c>
      <c r="J45" t="s">
        <v>2093</v>
      </c>
      <c r="K45" t="s">
        <v>2037</v>
      </c>
      <c r="L45" t="s">
        <v>2094</v>
      </c>
      <c r="M45" t="s">
        <v>2095</v>
      </c>
    </row>
    <row r="46">
      <c r="A46" t="s">
        <v>2096</v>
      </c>
      <c r="B46" t="s">
        <v>2097</v>
      </c>
      <c r="C46" t="s">
        <v>555</v>
      </c>
      <c r="D46" t="s">
        <v>558</v>
      </c>
      <c r="E46" t="s">
        <v>2098</v>
      </c>
      <c r="F46" t="s">
        <v>1909</v>
      </c>
      <c r="G46" t="s">
        <v>1813</v>
      </c>
      <c r="H46" t="s">
        <v>2099</v>
      </c>
      <c r="I46" t="s">
        <v>1843</v>
      </c>
      <c r="J46" t="s">
        <v>2100</v>
      </c>
      <c r="K46" t="s">
        <v>1751</v>
      </c>
      <c r="L46" t="s">
        <v>2101</v>
      </c>
      <c r="M46" t="s">
        <v>2102</v>
      </c>
    </row>
    <row r="47">
      <c r="A47" t="s">
        <v>2103</v>
      </c>
      <c r="B47" t="s">
        <v>2104</v>
      </c>
      <c r="C47" t="s">
        <v>1045</v>
      </c>
      <c r="D47" t="s">
        <v>558</v>
      </c>
      <c r="E47" t="s">
        <v>2105</v>
      </c>
      <c r="F47" t="s">
        <v>2090</v>
      </c>
      <c r="G47" t="s">
        <v>2003</v>
      </c>
      <c r="H47" t="s">
        <v>2106</v>
      </c>
      <c r="I47" t="s">
        <v>2107</v>
      </c>
      <c r="J47" t="s">
        <v>2108</v>
      </c>
      <c r="K47" t="s">
        <v>2037</v>
      </c>
      <c r="L47" t="s">
        <v>2109</v>
      </c>
      <c r="M47" t="s">
        <v>2110</v>
      </c>
    </row>
    <row r="48">
      <c r="A48" t="s">
        <v>2111</v>
      </c>
      <c r="B48" t="s">
        <v>2112</v>
      </c>
      <c r="C48" t="s">
        <v>552</v>
      </c>
      <c r="D48" t="s">
        <v>557</v>
      </c>
      <c r="E48" t="s">
        <v>2113</v>
      </c>
      <c r="F48" t="s">
        <v>2051</v>
      </c>
      <c r="G48" t="s">
        <v>1762</v>
      </c>
      <c r="H48" t="s">
        <v>2091</v>
      </c>
      <c r="I48" t="s">
        <v>1794</v>
      </c>
      <c r="J48" t="s">
        <v>2114</v>
      </c>
      <c r="K48" t="s">
        <v>2037</v>
      </c>
      <c r="L48" t="s">
        <v>2115</v>
      </c>
      <c r="M48" t="s">
        <v>2116</v>
      </c>
    </row>
    <row r="49">
      <c r="A49" t="s">
        <v>2117</v>
      </c>
      <c r="B49" t="s">
        <v>2118</v>
      </c>
      <c r="C49" t="s">
        <v>554</v>
      </c>
      <c r="D49" t="s">
        <v>558</v>
      </c>
      <c r="E49" t="s">
        <v>2119</v>
      </c>
      <c r="F49" t="s">
        <v>1799</v>
      </c>
      <c r="G49" t="s">
        <v>2120</v>
      </c>
      <c r="H49" t="s">
        <v>2121</v>
      </c>
      <c r="I49" t="s">
        <v>2064</v>
      </c>
      <c r="J49" t="s">
        <v>2122</v>
      </c>
      <c r="K49" t="s">
        <v>2037</v>
      </c>
      <c r="L49" t="s">
        <v>2123</v>
      </c>
      <c r="M49" t="s">
        <v>2124</v>
      </c>
    </row>
    <row r="50">
      <c r="A50" t="s">
        <v>2002</v>
      </c>
      <c r="B50" t="s">
        <v>2125</v>
      </c>
      <c r="C50" t="s">
        <v>551</v>
      </c>
      <c r="D50" t="s">
        <v>558</v>
      </c>
      <c r="E50" t="s">
        <v>2126</v>
      </c>
      <c r="F50" t="s">
        <v>1943</v>
      </c>
      <c r="G50" t="s">
        <v>1813</v>
      </c>
      <c r="H50" t="s">
        <v>2127</v>
      </c>
      <c r="I50" t="s">
        <v>2095</v>
      </c>
      <c r="J50" t="s">
        <v>2128</v>
      </c>
      <c r="K50" t="s">
        <v>2037</v>
      </c>
      <c r="L50" t="s">
        <v>2129</v>
      </c>
      <c r="M50" t="s">
        <v>2130</v>
      </c>
    </row>
    <row r="51">
      <c r="A51" t="s">
        <v>2131</v>
      </c>
      <c r="B51" t="s">
        <v>2132</v>
      </c>
      <c r="C51" t="s">
        <v>555</v>
      </c>
      <c r="D51" t="s">
        <v>558</v>
      </c>
      <c r="E51" t="s">
        <v>2133</v>
      </c>
      <c r="F51" t="s">
        <v>2016</v>
      </c>
      <c r="G51" t="s">
        <v>1842</v>
      </c>
      <c r="H51" t="s">
        <v>2134</v>
      </c>
      <c r="I51" t="s">
        <v>2135</v>
      </c>
      <c r="J51" t="s">
        <v>2136</v>
      </c>
      <c r="K51" t="s">
        <v>2020</v>
      </c>
      <c r="L51" t="s">
        <v>2137</v>
      </c>
      <c r="M51" t="s">
        <v>2138</v>
      </c>
    </row>
    <row r="52">
      <c r="A52" t="s">
        <v>2139</v>
      </c>
      <c r="B52" t="s">
        <v>2140</v>
      </c>
      <c r="C52" t="s">
        <v>1032</v>
      </c>
      <c r="D52" t="s">
        <v>557</v>
      </c>
      <c r="E52" t="s">
        <v>2141</v>
      </c>
      <c r="F52" t="s">
        <v>2142</v>
      </c>
      <c r="G52" t="s">
        <v>1842</v>
      </c>
      <c r="H52" t="s">
        <v>2143</v>
      </c>
      <c r="I52" t="s">
        <v>2043</v>
      </c>
      <c r="J52" t="s">
        <v>2144</v>
      </c>
      <c r="K52" t="s">
        <v>1990</v>
      </c>
      <c r="L52" t="s">
        <v>2145</v>
      </c>
      <c r="M52" t="s">
        <v>2146</v>
      </c>
    </row>
    <row r="53">
      <c r="A53" t="s">
        <v>2147</v>
      </c>
      <c r="B53" t="s">
        <v>2148</v>
      </c>
      <c r="C53" t="s">
        <v>555</v>
      </c>
      <c r="D53" t="s">
        <v>558</v>
      </c>
      <c r="E53" t="s">
        <v>2149</v>
      </c>
      <c r="F53" t="s">
        <v>2150</v>
      </c>
      <c r="G53" t="s">
        <v>1762</v>
      </c>
      <c r="H53" t="s">
        <v>1793</v>
      </c>
      <c r="I53" t="s">
        <v>2151</v>
      </c>
      <c r="J53" t="s">
        <v>2152</v>
      </c>
      <c r="K53" t="s">
        <v>2020</v>
      </c>
      <c r="L53" t="s">
        <v>2153</v>
      </c>
      <c r="M53" t="s">
        <v>2154</v>
      </c>
    </row>
    <row r="54">
      <c r="A54" t="s">
        <v>2155</v>
      </c>
      <c r="B54" t="s">
        <v>2156</v>
      </c>
      <c r="C54" t="s">
        <v>555</v>
      </c>
      <c r="D54" t="s">
        <v>558</v>
      </c>
      <c r="E54" t="s">
        <v>2157</v>
      </c>
      <c r="F54" t="s">
        <v>2103</v>
      </c>
      <c r="G54" t="s">
        <v>1842</v>
      </c>
      <c r="H54" t="s">
        <v>1996</v>
      </c>
      <c r="I54" t="s">
        <v>1832</v>
      </c>
      <c r="J54" t="s">
        <v>2158</v>
      </c>
      <c r="K54" t="s">
        <v>2159</v>
      </c>
      <c r="L54" t="s">
        <v>2160</v>
      </c>
      <c r="M54" t="s">
        <v>2161</v>
      </c>
    </row>
    <row r="55">
      <c r="A55" t="s">
        <v>2162</v>
      </c>
      <c r="B55" t="s">
        <v>2163</v>
      </c>
      <c r="C55" t="s">
        <v>553</v>
      </c>
      <c r="D55" t="s">
        <v>557</v>
      </c>
      <c r="E55" t="s">
        <v>2164</v>
      </c>
      <c r="F55" t="s">
        <v>2165</v>
      </c>
      <c r="G55" t="s">
        <v>1842</v>
      </c>
      <c r="H55" t="s">
        <v>2127</v>
      </c>
      <c r="I55" t="s">
        <v>2166</v>
      </c>
      <c r="J55" t="s">
        <v>2167</v>
      </c>
      <c r="K55" t="s">
        <v>2006</v>
      </c>
      <c r="L55" t="s">
        <v>2168</v>
      </c>
      <c r="M55" t="s">
        <v>2169</v>
      </c>
    </row>
    <row r="56">
      <c r="A56" t="s">
        <v>2170</v>
      </c>
      <c r="B56" t="s">
        <v>2171</v>
      </c>
      <c r="C56" t="s">
        <v>553</v>
      </c>
      <c r="D56" t="s">
        <v>557</v>
      </c>
      <c r="E56" t="s">
        <v>2172</v>
      </c>
      <c r="F56" t="s">
        <v>1860</v>
      </c>
      <c r="G56" t="s">
        <v>1842</v>
      </c>
      <c r="H56" t="s">
        <v>2173</v>
      </c>
      <c r="I56" t="s">
        <v>2174</v>
      </c>
      <c r="J56" t="s">
        <v>2076</v>
      </c>
      <c r="K56" t="s">
        <v>1986</v>
      </c>
      <c r="L56" t="s">
        <v>2175</v>
      </c>
      <c r="M56" t="s">
        <v>2176</v>
      </c>
    </row>
    <row r="57">
      <c r="A57" t="s">
        <v>2177</v>
      </c>
      <c r="B57" t="s">
        <v>2178</v>
      </c>
      <c r="C57" t="s">
        <v>554</v>
      </c>
      <c r="D57" t="s">
        <v>558</v>
      </c>
      <c r="E57" t="s">
        <v>2179</v>
      </c>
      <c r="F57" t="s">
        <v>1799</v>
      </c>
      <c r="G57" t="s">
        <v>2120</v>
      </c>
      <c r="H57" t="s">
        <v>1996</v>
      </c>
      <c r="I57" t="s">
        <v>2060</v>
      </c>
      <c r="J57" t="s">
        <v>2180</v>
      </c>
      <c r="K57" t="s">
        <v>2020</v>
      </c>
      <c r="L57" t="s">
        <v>1998</v>
      </c>
      <c r="M57" t="s">
        <v>2181</v>
      </c>
    </row>
    <row r="58">
      <c r="A58" t="s">
        <v>33</v>
      </c>
      <c r="B58" t="s">
        <v>489</v>
      </c>
      <c r="C58" t="s">
        <v>33</v>
      </c>
      <c r="D58" t="s">
        <v>33</v>
      </c>
      <c r="E58" t="s">
        <v>2182</v>
      </c>
      <c r="F58" t="s">
        <v>2183</v>
      </c>
      <c r="G58" t="s">
        <v>1740</v>
      </c>
      <c r="H58" t="s">
        <v>2184</v>
      </c>
      <c r="I58" t="s">
        <v>2185</v>
      </c>
      <c r="J58" t="s">
        <v>2186</v>
      </c>
      <c r="K58" t="s">
        <v>1845</v>
      </c>
      <c r="L58" t="s">
        <v>2187</v>
      </c>
      <c r="M58" t="s">
        <v>2188</v>
      </c>
    </row>
  </sheetData>
  <pageMargins left="0.7" right="0.7" top="0.75" bottom="0.75" header="0.3" footer="0.3"/>
  <pageSetup r:id="rId2"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Q58"/>
  <sheetViews>
    <sheetView tabSelected="true" zoomScale="110" zoomScaleNormal="110" workbookViewId="0">
      <pane activePane="bottomLeft" state="frozen" topLeftCell="A4" ySplit="3"/>
      <selection activeCell="A2" sqref="A2"/>
      <selection activeCell="Q49" pane="bottomLeft" sqref="Q49"/>
    </sheetView>
  </sheetViews>
  <sheetFormatPr defaultColWidth="9.140625" defaultRowHeight="15"/>
  <cols>
    <col bestFit="true" customWidth="true" max="1" min="1" width="3"/>
    <col customWidth="true" max="2" min="2" width="5.5703125"/>
    <col bestFit="true" customWidth="true" max="3" min="3" width="5.5703125"/>
    <col customWidth="true" max="4" min="4" width="7.7109375"/>
    <col customWidth="true" max="5" min="5" width="12.42578125"/>
    <col customWidth="true" max="6" min="6" width="9.5703125"/>
    <col bestFit="true" customWidth="true" max="7" min="7" width="9.28515625"/>
    <col customWidth="true" max="8" min="8" style="175" width="10.42578125"/>
    <col bestFit="true" customWidth="true" max="9" min="9" style="175" width="9.5703125"/>
    <col customWidth="true" max="10" min="10" width="10.7109375"/>
    <col bestFit="true" customWidth="true" max="11" min="11" width="9.28515625"/>
    <col bestFit="true" customWidth="true" max="12" min="12" width="10.85546875"/>
    <col bestFit="true" customWidth="true" max="13" min="13" width="10.5703125"/>
  </cols>
  <sheetData>
    <row r="1" spans="1:17" ht="15" hidden="true" customHeight="true">
      <c r="F1" s="174" t="s">
        <v>15</v>
      </c>
      <c r="J1" s="29" t="s">
        <v>13</v>
      </c>
    </row>
    <row r="2" spans="1:17" ht="16.5" customHeight="true">
      <c r="A2" s="223" t="s">
        <v>1559</v>
      </c>
      <c r="B2" s="223"/>
      <c r="C2" s="223"/>
      <c r="D2" s="223"/>
      <c r="E2" s="223"/>
      <c r="F2" s="223"/>
      <c r="G2" s="223"/>
      <c r="H2" s="223"/>
      <c r="I2" s="223"/>
      <c r="J2" s="223"/>
      <c r="K2" s="223"/>
      <c r="L2" s="223"/>
      <c r="M2" s="223"/>
    </row>
    <row r="3" spans="1:17" s="178" customFormat="true" ht="63" customHeight="true">
      <c r="A3" s="176" t="s">
        <v>585</v>
      </c>
      <c r="B3" s="176" t="s">
        <v>37</v>
      </c>
      <c r="C3" s="176" t="s">
        <v>38</v>
      </c>
      <c r="D3" s="176" t="s">
        <v>508</v>
      </c>
      <c r="E3" s="176" t="s">
        <v>478</v>
      </c>
      <c r="F3" s="177" t="s">
        <v>477</v>
      </c>
      <c r="G3" s="177" t="s">
        <v>182</v>
      </c>
      <c r="H3" s="177" t="s">
        <v>566</v>
      </c>
      <c r="I3" s="177" t="s">
        <v>476</v>
      </c>
      <c r="J3" s="174" t="s">
        <v>487</v>
      </c>
      <c r="K3" s="174" t="s">
        <v>488</v>
      </c>
      <c r="L3" s="174" t="s">
        <v>1176</v>
      </c>
      <c r="M3" s="174" t="s">
        <v>476</v>
      </c>
      <c r="O3" s="224" t="s">
        <v>1177</v>
      </c>
      <c r="P3" s="224"/>
      <c r="Q3" s="224"/>
    </row>
    <row r="4" spans="1:17" ht="15" customHeight="true">
      <c r="A4" s="179">
        <v>1</v>
      </c>
      <c r="B4" s="179">
        <v>7489</v>
      </c>
      <c r="C4" s="179" t="str">
        <f>VLOOKUP(B4,'Store List'!B:R,17,0)</f>
        <v>D02</v>
      </c>
      <c r="D4" s="179" t="str">
        <f>VLOOKUP(B4,'Store List'!B:S,18,0)</f>
        <v>R02</v>
      </c>
      <c r="E4" s="180">
        <f>SUMIF(SALES!A:A,B4,SALES!C:C)</f>
        <v>42546.559999999998</v>
      </c>
      <c r="F4" s="180">
        <f>SUMIF(Shamrock!$AD:$AD,$B4&amp;"-"&amp;F$1,Shamrock!$AA:$AA)</f>
        <v>260.32</v>
      </c>
      <c r="G4" s="181">
        <f>F4/E4*100</f>
        <v>0.6118473502910694</v>
      </c>
      <c r="H4" s="182">
        <f>E4*0.6%</f>
        <v>255.27936</v>
      </c>
      <c r="I4" s="182">
        <f>H4-F4</f>
        <v>-5.0406399999999962</v>
      </c>
      <c r="J4" s="180">
        <f>SUMIF(Shamrock!$AD:$AD,$B4&amp;"-"&amp;J$1,Shamrock!$AA:$AA)</f>
        <v>3616.5</v>
      </c>
      <c r="K4" s="181">
        <f>J4/E4*100</f>
        <v>8.5000996555303185</v>
      </c>
      <c r="L4" s="182">
        <f>E4*1.9%</f>
        <v>808.38463999999999</v>
      </c>
      <c r="M4" s="182">
        <f>L4-J4</f>
        <v>-2808.1153599999998</v>
      </c>
    </row>
    <row r="5" spans="1:17" ht="15" customHeight="true">
      <c r="A5" s="179">
        <v>2</v>
      </c>
      <c r="B5" s="179">
        <v>7392</v>
      </c>
      <c r="C5" s="179" t="str">
        <f>VLOOKUP(B5,'Store List'!B:R,17,0)</f>
        <v>D05</v>
      </c>
      <c r="D5" s="179" t="str">
        <f>VLOOKUP(B5,'Store List'!B:S,18,0)</f>
        <v>R01</v>
      </c>
      <c r="E5" s="180">
        <f>SUMIF(SALES!A:A,B5,SALES!C:C)</f>
        <v>40719.86</v>
      </c>
      <c r="F5" s="180">
        <f>SUMIF(Shamrock!$AD:$AD,$B5&amp;"-"&amp;F$1,Shamrock!$AA:$AA)</f>
        <v>108.54999999999998</v>
      </c>
      <c r="G5" s="181">
        <f>F5/E5*100</f>
        <v>0.26657753734909695</v>
      </c>
      <c r="H5" s="182">
        <f>E5*0.6%</f>
        <v>244.31916000000001</v>
      </c>
      <c r="I5" s="182">
        <f>H5-F5</f>
        <v>135.76916000000003</v>
      </c>
      <c r="J5" s="180">
        <f>SUMIF(Shamrock!$AD:$AD,$B5&amp;"-"&amp;J$1,Shamrock!$AA:$AA)</f>
        <v>3497.31</v>
      </c>
      <c r="K5" s="181">
        <f>J5/E5*100</f>
        <v>8.5887083108831899</v>
      </c>
      <c r="L5" s="182">
        <f>E5*1.9%</f>
        <v>773.67733999999996</v>
      </c>
      <c r="M5" s="182">
        <f>L5-J5</f>
        <v>-2723.6326600000002</v>
      </c>
    </row>
    <row r="6" spans="1:17" ht="15" customHeight="true">
      <c r="A6" s="179">
        <v>3</v>
      </c>
      <c r="B6" s="179">
        <v>7402</v>
      </c>
      <c r="C6" s="179" t="str">
        <f>VLOOKUP(B6,'Store List'!B:R,17,0)</f>
        <v>D05</v>
      </c>
      <c r="D6" s="179" t="str">
        <f>VLOOKUP(B6,'Store List'!B:S,18,0)</f>
        <v>R01</v>
      </c>
      <c r="E6" s="180">
        <f>SUMIF(SALES!A:A,B6,SALES!C:C)</f>
        <v>25737.62</v>
      </c>
      <c r="F6" s="180">
        <f>SUMIF(Shamrock!$AD:$AD,$B6&amp;"-"&amp;F$1,Shamrock!$AA:$AA)</f>
        <v>257.58</v>
      </c>
      <c r="G6" s="181">
        <f>F6/E6*100</f>
        <v>1.0007918370074622</v>
      </c>
      <c r="H6" s="182">
        <f>E6*0.6%</f>
        <v>154.42571999999998</v>
      </c>
      <c r="I6" s="182">
        <f>H6-F6</f>
        <v>-103.15428</v>
      </c>
      <c r="J6" s="180">
        <f>SUMIF(Shamrock!$AD:$AD,$B6&amp;"-"&amp;J$1,Shamrock!$AA:$AA)</f>
        <v>930.36999999999989</v>
      </c>
      <c r="K6" s="181">
        <f>J6/E6*100</f>
        <v>3.6148253024172399</v>
      </c>
      <c r="L6" s="182">
        <f>E6*1.9%</f>
        <v>489.01477999999997</v>
      </c>
      <c r="M6" s="182">
        <f>L6-J6</f>
        <v>-441.35521999999992</v>
      </c>
    </row>
    <row r="7" spans="1:17" ht="15" customHeight="true">
      <c r="A7" s="179">
        <v>4</v>
      </c>
      <c r="B7" s="179">
        <v>7400</v>
      </c>
      <c r="C7" s="179" t="str">
        <f>VLOOKUP(B7,'Store List'!B:R,17,0)</f>
        <v>D06</v>
      </c>
      <c r="D7" s="179" t="str">
        <f>VLOOKUP(B7,'Store List'!B:S,18,0)</f>
        <v>R01</v>
      </c>
      <c r="E7" s="180">
        <f>SUMIF(SALES!A:A,B7,SALES!C:C)</f>
        <v>20900.539999999997</v>
      </c>
      <c r="F7" s="180">
        <f>SUMIF(Shamrock!$AD:$AD,$B7&amp;"-"&amp;F$1,Shamrock!$AA:$AA)</f>
        <v>86.93</v>
      </c>
      <c r="G7" s="181">
        <f>F7/E7*100</f>
        <v>0.41592226803709392</v>
      </c>
      <c r="H7" s="182">
        <f>E7*0.6%</f>
        <v>125.40323999999998</v>
      </c>
      <c r="I7" s="182">
        <f>H7-F7</f>
        <v>38.473239999999976</v>
      </c>
      <c r="J7" s="180">
        <f>SUMIF(Shamrock!$AD:$AD,$B7&amp;"-"&amp;J$1,Shamrock!$AA:$AA)</f>
        <v>598.70999999999992</v>
      </c>
      <c r="K7" s="181">
        <f>J7/E7*100</f>
        <v>2.8645671355859705</v>
      </c>
      <c r="L7" s="182">
        <f>E7*1.9%</f>
        <v>397.11025999999993</v>
      </c>
      <c r="M7" s="182">
        <f>L7-J7</f>
        <v>-201.59974</v>
      </c>
    </row>
    <row r="8" spans="1:17" ht="15" customHeight="true">
      <c r="A8" s="179">
        <v>5</v>
      </c>
      <c r="B8" s="179">
        <v>7396</v>
      </c>
      <c r="C8" s="179" t="str">
        <f>VLOOKUP(B8,'Store List'!B:R,17,0)</f>
        <v>D09</v>
      </c>
      <c r="D8" s="179" t="str">
        <f>VLOOKUP(B8,'Store List'!B:S,18,0)</f>
        <v>R02</v>
      </c>
      <c r="E8" s="180">
        <f>SUMIF(SALES!A:A,B8,SALES!C:C)</f>
        <v>24641.989999999998</v>
      </c>
      <c r="F8" s="180">
        <f>SUMIF(Shamrock!$AD:$AD,$B8&amp;"-"&amp;F$1,Shamrock!$AA:$AA)</f>
        <v>137.13999999999999</v>
      </c>
      <c r="G8" s="181">
        <f>F8/E8*100</f>
        <v>0.55652972832145453</v>
      </c>
      <c r="H8" s="182">
        <f>E8*0.6%</f>
        <v>147.85193999999998</v>
      </c>
      <c r="I8" s="182">
        <f>H8-F8</f>
        <v>10.711939999999998</v>
      </c>
      <c r="J8" s="180">
        <f>SUMIF(Shamrock!$AD:$AD,$B8&amp;"-"&amp;J$1,Shamrock!$AA:$AA)</f>
        <v>660.49</v>
      </c>
      <c r="K8" s="181">
        <f>J8/E8*100</f>
        <v>2.6803435923803236</v>
      </c>
      <c r="L8" s="182">
        <f>E8*1.9%</f>
        <v>468.19780999999995</v>
      </c>
      <c r="M8" s="182">
        <f>L8-J8</f>
        <v>-192.29219000000006</v>
      </c>
    </row>
    <row r="9" spans="1:17" ht="15" customHeight="true">
      <c r="A9" s="179">
        <v>6</v>
      </c>
      <c r="B9" s="179">
        <v>7495</v>
      </c>
      <c r="C9" s="179" t="str">
        <f>VLOOKUP(B9,'Store List'!B:R,17,0)</f>
        <v>D01</v>
      </c>
      <c r="D9" s="179" t="str">
        <f>VLOOKUP(B9,'Store List'!B:S,18,0)</f>
        <v>R01</v>
      </c>
      <c r="E9" s="180">
        <f>SUMIF(SALES!A:A,B9,SALES!C:C)</f>
        <v>20435.260000000002</v>
      </c>
      <c r="F9" s="180">
        <f>SUMIF(Shamrock!$AD:$AD,$B9&amp;"-"&amp;F$1,Shamrock!$AA:$AA)</f>
        <v>85.78</v>
      </c>
      <c r="G9" s="181">
        <f>F9/E9*100</f>
        <v>0.41976466166811671</v>
      </c>
      <c r="H9" s="182">
        <f>E9*0.6%</f>
        <v>122.61156000000001</v>
      </c>
      <c r="I9" s="182">
        <f>H9-F9</f>
        <v>36.83156000000001</v>
      </c>
      <c r="J9" s="180">
        <f>SUMIF(Shamrock!$AD:$AD,$B9&amp;"-"&amp;J$1,Shamrock!$AA:$AA)</f>
        <v>569.51</v>
      </c>
      <c r="K9" s="181">
        <f>J9/E9*100</f>
        <v>2.7868987230894047</v>
      </c>
      <c r="L9" s="182">
        <f>E9*1.9%</f>
        <v>388.26994000000002</v>
      </c>
      <c r="M9" s="182">
        <f>L9-J9</f>
        <v>-181.24005999999997</v>
      </c>
    </row>
    <row r="10" spans="1:17" ht="15" customHeight="true">
      <c r="A10" s="179">
        <v>7</v>
      </c>
      <c r="B10" s="179">
        <v>7359</v>
      </c>
      <c r="C10" s="179" t="str">
        <f>VLOOKUP(B10,'Store List'!B:R,17,0)</f>
        <v>D05</v>
      </c>
      <c r="D10" s="179" t="str">
        <f>VLOOKUP(B10,'Store List'!B:S,18,0)</f>
        <v>R01</v>
      </c>
      <c r="E10" s="180">
        <f>SUMIF(SALES!A:A,B10,SALES!C:C)</f>
        <v>21971.989999999998</v>
      </c>
      <c r="F10" s="180">
        <f>SUMIF(Shamrock!$AD:$AD,$B10&amp;"-"&amp;F$1,Shamrock!$AA:$AA)</f>
        <v>62.13</v>
      </c>
      <c r="G10" s="181">
        <f>F10/E10*100</f>
        <v>0.28276910739537026</v>
      </c>
      <c r="H10" s="182">
        <f>E10*0.6%</f>
        <v>131.83194</v>
      </c>
      <c r="I10" s="182">
        <f>H10-F10</f>
        <v>69.701940000000008</v>
      </c>
      <c r="J10" s="180">
        <f>SUMIF(Shamrock!$AD:$AD,$B10&amp;"-"&amp;J$1,Shamrock!$AA:$AA)</f>
        <v>570.86999999999989</v>
      </c>
      <c r="K10" s="181">
        <f>J10/E10*100</f>
        <v>2.5981715811813131</v>
      </c>
      <c r="L10" s="182">
        <f>E10*1.9%</f>
        <v>417.46780999999993</v>
      </c>
      <c r="M10" s="182">
        <f>L10-J10</f>
        <v>-153.40218999999996</v>
      </c>
    </row>
    <row r="11" spans="1:17" ht="15" customHeight="true">
      <c r="A11" s="179">
        <v>8</v>
      </c>
      <c r="B11" s="179">
        <v>7361</v>
      </c>
      <c r="C11" s="179" t="str">
        <f>VLOOKUP(B11,'Store List'!B:R,17,0)</f>
        <v>D07</v>
      </c>
      <c r="D11" s="179" t="str">
        <f>VLOOKUP(B11,'Store List'!B:S,18,0)</f>
        <v>R02</v>
      </c>
      <c r="E11" s="180">
        <f>SUMIF(SALES!A:A,B11,SALES!C:C)</f>
        <v>27328.65</v>
      </c>
      <c r="F11" s="180">
        <f>SUMIF(Shamrock!$AD:$AD,$B11&amp;"-"&amp;F$1,Shamrock!$AA:$AA)</f>
        <v>155.32</v>
      </c>
      <c r="G11" s="181">
        <f>F11/E11*100</f>
        <v>0.5683412828661496</v>
      </c>
      <c r="H11" s="182">
        <f>E11*0.6%</f>
        <v>163.97190000000001</v>
      </c>
      <c r="I11" s="182">
        <f>H11-F11</f>
        <v>8.6519000000000119</v>
      </c>
      <c r="J11" s="180">
        <f>SUMIF(Shamrock!$AD:$AD,$B11&amp;"-"&amp;J$1,Shamrock!$AA:$AA)</f>
        <v>666.92000000000007</v>
      </c>
      <c r="K11" s="181">
        <f>J11/E11*100</f>
        <v>2.4403693559689192</v>
      </c>
      <c r="L11" s="182">
        <f>E11*1.9%</f>
        <v>519.24435000000005</v>
      </c>
      <c r="M11" s="182">
        <f>L11-J11</f>
        <v>-147.67565000000002</v>
      </c>
    </row>
    <row r="12" spans="1:17" ht="14.25" customHeight="true">
      <c r="A12" s="179">
        <v>9</v>
      </c>
      <c r="B12" s="179">
        <v>7379</v>
      </c>
      <c r="C12" s="179" t="str">
        <f>VLOOKUP(B12,'Store List'!B:R,17,0)</f>
        <v>D06</v>
      </c>
      <c r="D12" s="179" t="str">
        <f>VLOOKUP(B12,'Store List'!B:S,18,0)</f>
        <v>R01</v>
      </c>
      <c r="E12" s="180">
        <f>SUMIF(SALES!A:A,B12,SALES!C:C)</f>
        <v>28984.82</v>
      </c>
      <c r="F12" s="180">
        <f>SUMIF(Shamrock!$AD:$AD,$B12&amp;"-"&amp;F$1,Shamrock!$AA:$AA)</f>
        <v>37.799999999999997</v>
      </c>
      <c r="G12" s="181">
        <f>F12/E12*100</f>
        <v>0.13041309209441354</v>
      </c>
      <c r="H12" s="182">
        <f>E12*0.6%</f>
        <v>173.90891999999999</v>
      </c>
      <c r="I12" s="182">
        <f>H12-F12</f>
        <v>136.10892000000001</v>
      </c>
      <c r="J12" s="180">
        <f>SUMIF(Shamrock!$AD:$AD,$B12&amp;"-"&amp;J$1,Shamrock!$AA:$AA)</f>
        <v>665.55000000000007</v>
      </c>
      <c r="K12" s="181">
        <f>J12/E12*100</f>
        <v>2.2962019429480676</v>
      </c>
      <c r="L12" s="182">
        <f>E12*1.9%</f>
        <v>550.71158000000003</v>
      </c>
      <c r="M12" s="182">
        <f>L12-J12</f>
        <v>-114.83842000000004</v>
      </c>
    </row>
    <row r="13" spans="1:17" ht="15" customHeight="true">
      <c r="A13" s="179">
        <v>10</v>
      </c>
      <c r="B13" s="179">
        <v>7397</v>
      </c>
      <c r="C13" s="179" t="str">
        <f>VLOOKUP(B13,'Store List'!B:R,17,0)</f>
        <v>D01</v>
      </c>
      <c r="D13" s="179" t="str">
        <f>VLOOKUP(B13,'Store List'!B:S,18,0)</f>
        <v>R01</v>
      </c>
      <c r="E13" s="180">
        <f>SUMIF(SALES!A:A,B13,SALES!C:C)</f>
        <v>26939.200000000001</v>
      </c>
      <c r="F13" s="180">
        <f>SUMIF(Shamrock!$AD:$AD,$B13&amp;"-"&amp;F$1,Shamrock!$AA:$AA)</f>
        <v>108.93</v>
      </c>
      <c r="G13" s="181">
        <f>F13/E13*100</f>
        <v>0.40435499198194452</v>
      </c>
      <c r="H13" s="182">
        <f>E13*0.6%</f>
        <v>161.6352</v>
      </c>
      <c r="I13" s="182">
        <f>H13-F13</f>
        <v>52.705199999999991</v>
      </c>
      <c r="J13" s="180">
        <f>SUMIF(Shamrock!$AD:$AD,$B13&amp;"-"&amp;J$1,Shamrock!$AA:$AA)</f>
        <v>571.87999999999988</v>
      </c>
      <c r="K13" s="181">
        <f>J13/E13*100</f>
        <v>2.1228544277484107</v>
      </c>
      <c r="L13" s="182">
        <f>E13*1.9%</f>
        <v>511.84480000000002</v>
      </c>
      <c r="M13" s="182">
        <f>L13-J13</f>
        <v>-60.035199999999861</v>
      </c>
    </row>
    <row r="14" spans="1:17" ht="15" customHeight="true">
      <c r="A14" s="179">
        <v>11</v>
      </c>
      <c r="B14" s="179">
        <v>7384</v>
      </c>
      <c r="C14" s="179" t="str">
        <f>VLOOKUP(B14,'Store List'!B:R,17,0)</f>
        <v>D06</v>
      </c>
      <c r="D14" s="179" t="str">
        <f>VLOOKUP(B14,'Store List'!B:S,18,0)</f>
        <v>R01</v>
      </c>
      <c r="E14" s="180">
        <f>SUMIF(SALES!A:A,B14,SALES!C:C)</f>
        <v>18669.72</v>
      </c>
      <c r="F14" s="180">
        <f>SUMIF(Shamrock!$AD:$AD,$B14&amp;"-"&amp;F$1,Shamrock!$AA:$AA)</f>
        <v>109.9</v>
      </c>
      <c r="G14" s="181">
        <f>F14/E14*100</f>
        <v>0.58865371307121905</v>
      </c>
      <c r="H14" s="182">
        <f>E14*0.6%</f>
        <v>112.01832</v>
      </c>
      <c r="I14" s="182">
        <f>H14-F14</f>
        <v>2.1183199999999971</v>
      </c>
      <c r="J14" s="180">
        <f>SUMIF(Shamrock!$AD:$AD,$B14&amp;"-"&amp;J$1,Shamrock!$AA:$AA)</f>
        <v>412.23</v>
      </c>
      <c r="K14" s="181">
        <f>J14/E14*100</f>
        <v>2.2080138320231906</v>
      </c>
      <c r="L14" s="182">
        <f>E14*1.9%</f>
        <v>354.72468000000003</v>
      </c>
      <c r="M14" s="182">
        <f>L14-J14</f>
        <v>-57.505319999999983</v>
      </c>
    </row>
    <row r="15" spans="1:17" ht="15" customHeight="true">
      <c r="A15" s="179">
        <v>12</v>
      </c>
      <c r="B15" s="179">
        <v>7383</v>
      </c>
      <c r="C15" s="179" t="str">
        <f>VLOOKUP(B15,'Store List'!B:R,17,0)</f>
        <v>D06</v>
      </c>
      <c r="D15" s="179" t="str">
        <f>VLOOKUP(B15,'Store List'!B:S,18,0)</f>
        <v>R01</v>
      </c>
      <c r="E15" s="180">
        <f>SUMIF(SALES!A:A,B15,SALES!C:C)</f>
        <v>28971.54</v>
      </c>
      <c r="F15" s="180">
        <f>SUMIF(Shamrock!$AD:$AD,$B15&amp;"-"&amp;F$1,Shamrock!$AA:$AA)</f>
        <v>60.18</v>
      </c>
      <c r="G15" s="181">
        <f>F15/E15*100</f>
        <v>0.20772109456383747</v>
      </c>
      <c r="H15" s="182">
        <f>E15*0.6%</f>
        <v>173.82924</v>
      </c>
      <c r="I15" s="182">
        <f>H15-F15</f>
        <v>113.64923999999999</v>
      </c>
      <c r="J15" s="180">
        <f>SUMIF(Shamrock!$AD:$AD,$B15&amp;"-"&amp;J$1,Shamrock!$AA:$AA)</f>
        <v>587.9899999999999</v>
      </c>
      <c r="K15" s="181">
        <f>J15/E15*100</f>
        <v>2.029543476114835</v>
      </c>
      <c r="L15" s="182">
        <f>E15*1.9%</f>
        <v>550.45925999999997</v>
      </c>
      <c r="M15" s="182">
        <f>L15-J15</f>
        <v>-37.530739999999923</v>
      </c>
    </row>
    <row r="16" spans="1:17" ht="15" customHeight="true">
      <c r="A16" s="179">
        <v>13</v>
      </c>
      <c r="B16" s="179">
        <v>7487</v>
      </c>
      <c r="C16" s="179" t="str">
        <f>VLOOKUP(B16,'Store List'!B:R,17,0)</f>
        <v>D03</v>
      </c>
      <c r="D16" s="179" t="str">
        <f>VLOOKUP(B16,'Store List'!B:S,18,0)</f>
        <v>R01</v>
      </c>
      <c r="E16" s="180">
        <f>SUMIF(SALES!A:A,B16,SALES!C:C)</f>
        <v>21667.47</v>
      </c>
      <c r="F16" s="180">
        <f>SUMIF(Shamrock!$AD:$AD,$B16&amp;"-"&amp;F$1,Shamrock!$AA:$AA)</f>
        <v>61.47</v>
      </c>
      <c r="G16" s="181">
        <f>F16/E16*100</f>
        <v>0.28369717368940622</v>
      </c>
      <c r="H16" s="182">
        <f>E16*0.6%</f>
        <v>130.00482000000002</v>
      </c>
      <c r="I16" s="182">
        <f>H16-F16</f>
        <v>68.534820000000025</v>
      </c>
      <c r="J16" s="180">
        <f>SUMIF(Shamrock!$AD:$AD,$B16&amp;"-"&amp;J$1,Shamrock!$AA:$AA)</f>
        <v>448.62999999999994</v>
      </c>
      <c r="K16" s="181">
        <f>J16/E16*100</f>
        <v>2.0705232313694211</v>
      </c>
      <c r="L16" s="182">
        <f>E16*1.9%</f>
        <v>411.68193000000002</v>
      </c>
      <c r="M16" s="182">
        <f>L16-J16</f>
        <v>-36.948069999999916</v>
      </c>
    </row>
    <row r="17" spans="1:13" ht="15" customHeight="true">
      <c r="A17" s="179">
        <v>14</v>
      </c>
      <c r="B17" s="179">
        <v>7371</v>
      </c>
      <c r="C17" s="179" t="str">
        <f>VLOOKUP(B17,'Store List'!B:R,17,0)</f>
        <v>D05</v>
      </c>
      <c r="D17" s="179" t="str">
        <f>VLOOKUP(B17,'Store List'!B:S,18,0)</f>
        <v>R01</v>
      </c>
      <c r="E17" s="180">
        <f>SUMIF(SALES!A:A,B17,SALES!C:C)</f>
        <v>24276.31</v>
      </c>
      <c r="F17" s="180">
        <f>SUMIF(Shamrock!$AD:$AD,$B17&amp;"-"&amp;F$1,Shamrock!$AA:$AA)</f>
        <v>66.180000000000007</v>
      </c>
      <c r="G17" s="181">
        <f>F17/E17*100</f>
        <v>0.2726114471268492</v>
      </c>
      <c r="H17" s="182">
        <f>E17*0.6%</f>
        <v>145.65786</v>
      </c>
      <c r="I17" s="182">
        <f>H17-F17</f>
        <v>79.477859999999993</v>
      </c>
      <c r="J17" s="180">
        <f>SUMIF(Shamrock!$AD:$AD,$B17&amp;"-"&amp;J$1,Shamrock!$AA:$AA)</f>
        <v>495.91</v>
      </c>
      <c r="K17" s="181">
        <f>J17/E17*100</f>
        <v>2.0427733868944662</v>
      </c>
      <c r="L17" s="182">
        <f>E17*1.9%</f>
        <v>461.24988999999999</v>
      </c>
      <c r="M17" s="182">
        <f>L17-J17</f>
        <v>-34.660110000000032</v>
      </c>
    </row>
    <row r="18" spans="1:13" ht="15" customHeight="true">
      <c r="A18" s="179">
        <v>15</v>
      </c>
      <c r="B18" s="179">
        <v>7378</v>
      </c>
      <c r="C18" s="179" t="str">
        <f>VLOOKUP(B18,'Store List'!B:R,17,0)</f>
        <v>D05</v>
      </c>
      <c r="D18" s="179" t="str">
        <f>VLOOKUP(B18,'Store List'!B:S,18,0)</f>
        <v>R01</v>
      </c>
      <c r="E18" s="180">
        <f>SUMIF(SALES!A:A,B18,SALES!C:C)</f>
        <v>36663.79</v>
      </c>
      <c r="F18" s="180">
        <f>SUMIF(Shamrock!$AD:$AD,$B18&amp;"-"&amp;F$1,Shamrock!$AA:$AA)</f>
        <v>118.63999999999999</v>
      </c>
      <c r="G18" s="181">
        <f>F18/E18*100</f>
        <v>0.32358902339338069</v>
      </c>
      <c r="H18" s="182">
        <f>E18*0.6%</f>
        <v>219.98274000000001</v>
      </c>
      <c r="I18" s="182">
        <f>H18-F18</f>
        <v>101.34274000000002</v>
      </c>
      <c r="J18" s="180">
        <f>SUMIF(Shamrock!$AD:$AD,$B18&amp;"-"&amp;J$1,Shamrock!$AA:$AA)</f>
        <v>713.93</v>
      </c>
      <c r="K18" s="181">
        <f>J18/E18*100</f>
        <v>1.9472345875862804</v>
      </c>
      <c r="L18" s="182">
        <f>E18*1.9%</f>
        <v>696.61201000000005</v>
      </c>
      <c r="M18" s="182">
        <f>L18-J18</f>
        <v>-17.317989999999895</v>
      </c>
    </row>
    <row r="19" spans="1:13" ht="15" customHeight="true">
      <c r="A19" s="179">
        <v>16</v>
      </c>
      <c r="B19" s="179">
        <v>7363</v>
      </c>
      <c r="C19" s="179" t="str">
        <f>VLOOKUP(B19,'Store List'!B:R,17,0)</f>
        <v>D07</v>
      </c>
      <c r="D19" s="179" t="str">
        <f>VLOOKUP(B19,'Store List'!B:S,18,0)</f>
        <v>R02</v>
      </c>
      <c r="E19" s="180">
        <f>SUMIF(SALES!A:A,B19,SALES!C:C)</f>
        <v>21777.14</v>
      </c>
      <c r="F19" s="180">
        <f>SUMIF(Shamrock!$AD:$AD,$B19&amp;"-"&amp;F$1,Shamrock!$AA:$AA)</f>
        <v>37.67</v>
      </c>
      <c r="G19" s="181">
        <f>F19/E19*100</f>
        <v>0.1729795556257617</v>
      </c>
      <c r="H19" s="182">
        <f>E19*0.6%</f>
        <v>130.66283999999999</v>
      </c>
      <c r="I19" s="182">
        <f>H19-F19</f>
        <v>92.992839999999987</v>
      </c>
      <c r="J19" s="180">
        <f>SUMIF(Shamrock!$AD:$AD,$B19&amp;"-"&amp;J$1,Shamrock!$AA:$AA)</f>
        <v>430.65</v>
      </c>
      <c r="K19" s="181">
        <f>J19/E19*100</f>
        <v>1.9775324032448705</v>
      </c>
      <c r="L19" s="182">
        <f>E19*1.9%</f>
        <v>413.76565999999997</v>
      </c>
      <c r="M19" s="182">
        <f>L19-J19</f>
        <v>-16.884340000000009</v>
      </c>
    </row>
    <row r="20" spans="1:13" ht="15" customHeight="true">
      <c r="A20" s="179">
        <v>17</v>
      </c>
      <c r="B20" s="179">
        <v>7387</v>
      </c>
      <c r="C20" s="179" t="str">
        <f>VLOOKUP(B20,'Store List'!B:R,17,0)</f>
        <v>D05</v>
      </c>
      <c r="D20" s="179" t="str">
        <f>VLOOKUP(B20,'Store List'!B:S,18,0)</f>
        <v>R01</v>
      </c>
      <c r="E20" s="180">
        <f>SUMIF(SALES!A:A,B20,SALES!C:C)</f>
        <v>31228.570000000003</v>
      </c>
      <c r="F20" s="180">
        <f>SUMIF(Shamrock!$AD:$AD,$B20&amp;"-"&amp;F$1,Shamrock!$AA:$AA)</f>
        <v>34.36</v>
      </c>
      <c r="G20" s="181">
        <f>F20/E20*100</f>
        <v>0.11002745242577548</v>
      </c>
      <c r="H20" s="182">
        <f>E20*0.6%</f>
        <v>187.37142000000003</v>
      </c>
      <c r="I20" s="182">
        <f>H20-F20</f>
        <v>153.01142000000004</v>
      </c>
      <c r="J20" s="180">
        <f>SUMIF(Shamrock!$AD:$AD,$B20&amp;"-"&amp;J$1,Shamrock!$AA:$AA)</f>
        <v>598.31999999999994</v>
      </c>
      <c r="K20" s="181">
        <f>J20/E20*100</f>
        <v>1.9159378735561696</v>
      </c>
      <c r="L20" s="182">
        <f>E20*1.9%</f>
        <v>593.34283000000005</v>
      </c>
      <c r="M20" s="182">
        <f>L20-J20</f>
        <v>-4.9771699999998873</v>
      </c>
    </row>
    <row r="21" spans="1:13" ht="15" customHeight="true">
      <c r="A21" s="179">
        <v>18</v>
      </c>
      <c r="B21" s="179">
        <v>7362</v>
      </c>
      <c r="C21" s="179" t="str">
        <f>VLOOKUP(B21,'Store List'!B:R,17,0)</f>
        <v>D09</v>
      </c>
      <c r="D21" s="179" t="str">
        <f>VLOOKUP(B21,'Store List'!B:S,18,0)</f>
        <v>R02</v>
      </c>
      <c r="E21" s="180">
        <f>SUMIF(SALES!A:A,B21,SALES!C:C)</f>
        <v>16506.929999999997</v>
      </c>
      <c r="F21" s="180">
        <f>SUMIF(Shamrock!$AD:$AD,$B21&amp;"-"&amp;F$1,Shamrock!$AA:$AA)</f>
        <v>41.370000000000005</v>
      </c>
      <c r="G21" s="181">
        <f>F21/E21*100</f>
        <v>0.25062201148245017</v>
      </c>
      <c r="H21" s="182">
        <f>E21*0.6%</f>
        <v>99.041579999999982</v>
      </c>
      <c r="I21" s="182">
        <f>H21-F21</f>
        <v>57.671579999999977</v>
      </c>
      <c r="J21" s="180">
        <f>SUMIF(Shamrock!$AD:$AD,$B21&amp;"-"&amp;J$1,Shamrock!$AA:$AA)</f>
        <v>316.52</v>
      </c>
      <c r="K21" s="181">
        <f>J21/E21*100</f>
        <v>1.9174976812768942</v>
      </c>
      <c r="L21" s="182">
        <f>E21*1.9%</f>
        <v>313.63166999999993</v>
      </c>
      <c r="M21" s="182">
        <f>L21-J21</f>
        <v>-2.8883300000000531</v>
      </c>
    </row>
    <row r="22" spans="1:13" ht="15" customHeight="true">
      <c r="A22" s="179">
        <v>19</v>
      </c>
      <c r="B22" s="179">
        <v>7377</v>
      </c>
      <c r="C22" s="179" t="str">
        <f>VLOOKUP(B22,'Store List'!B:R,17,0)</f>
        <v>D07</v>
      </c>
      <c r="D22" s="179" t="str">
        <f>VLOOKUP(B22,'Store List'!B:S,18,0)</f>
        <v>R02</v>
      </c>
      <c r="E22" s="180">
        <f>SUMIF(SALES!A:A,B22,SALES!C:C)</f>
        <v>28748.280000000002</v>
      </c>
      <c r="F22" s="180">
        <f>SUMIF(Shamrock!$AD:$AD,$B22&amp;"-"&amp;F$1,Shamrock!$AA:$AA)</f>
        <v>78.42</v>
      </c>
      <c r="G22" s="181">
        <f>F22/E22*100</f>
        <v>0.27278153684324763</v>
      </c>
      <c r="H22" s="182">
        <f>E22*0.6%</f>
        <v>172.48968000000002</v>
      </c>
      <c r="I22" s="182">
        <f>H22-F22</f>
        <v>94.06968000000002</v>
      </c>
      <c r="J22" s="180">
        <f>SUMIF(Shamrock!$AD:$AD,$B22&amp;"-"&amp;J$1,Shamrock!$AA:$AA)</f>
        <v>538.56000000000006</v>
      </c>
      <c r="K22" s="181">
        <f>J22/E22*100</f>
        <v>1.8733642499655632</v>
      </c>
      <c r="L22" s="182">
        <f>E22*1.9%</f>
        <v>546.21732000000009</v>
      </c>
      <c r="M22" s="182">
        <f>L22-J22</f>
        <v>7.657320000000027</v>
      </c>
    </row>
    <row r="23" spans="1:13" ht="15" customHeight="true">
      <c r="A23" s="179">
        <v>20</v>
      </c>
      <c r="B23" s="179">
        <v>7385</v>
      </c>
      <c r="C23" s="179" t="str">
        <f>VLOOKUP(B23,'Store List'!B:R,17,0)</f>
        <v>D11</v>
      </c>
      <c r="D23" s="179" t="str">
        <f>VLOOKUP(B23,'Store List'!B:S,18,0)</f>
        <v>R02</v>
      </c>
      <c r="E23" s="180">
        <f>SUMIF(SALES!A:A,B23,SALES!C:C)</f>
        <v>19298.309999999998</v>
      </c>
      <c r="F23" s="180">
        <f>SUMIF(Shamrock!$AD:$AD,$B23&amp;"-"&amp;F$1,Shamrock!$AA:$AA)</f>
        <v>34.36</v>
      </c>
      <c r="G23" s="181">
        <f>F23/E23*100</f>
        <v>0.17804667869880836</v>
      </c>
      <c r="H23" s="182">
        <f>E23*0.6%</f>
        <v>115.78985999999999</v>
      </c>
      <c r="I23" s="182">
        <f>H23-F23</f>
        <v>81.429859999999991</v>
      </c>
      <c r="J23" s="180">
        <f>SUMIF(Shamrock!$AD:$AD,$B23&amp;"-"&amp;J$1,Shamrock!$AA:$AA)</f>
        <v>348.21999999999997</v>
      </c>
      <c r="K23" s="181">
        <f>J23/E23*100</f>
        <v>1.8044067071158045</v>
      </c>
      <c r="L23" s="182">
        <f>E23*1.9%</f>
        <v>366.66788999999994</v>
      </c>
      <c r="M23" s="182">
        <f>L23-J23</f>
        <v>18.447889999999973</v>
      </c>
    </row>
    <row r="24" spans="1:13" ht="15" customHeight="true">
      <c r="A24" s="179">
        <v>21</v>
      </c>
      <c r="B24" s="179">
        <v>7401</v>
      </c>
      <c r="C24" s="179" t="str">
        <f>VLOOKUP(B24,'Store List'!B:R,17,0)</f>
        <v>D06</v>
      </c>
      <c r="D24" s="179" t="str">
        <f>VLOOKUP(B24,'Store List'!B:S,18,0)</f>
        <v>R01</v>
      </c>
      <c r="E24" s="180">
        <f>SUMIF(SALES!A:A,B24,SALES!C:C)</f>
        <v>25682.510000000002</v>
      </c>
      <c r="F24" s="180">
        <f>SUMIF(Shamrock!$AD:$AD,$B24&amp;"-"&amp;F$1,Shamrock!$AA:$AA)</f>
        <v>103.47</v>
      </c>
      <c r="G24" s="181">
        <f>F24/E24*100</f>
        <v>0.40288118256354222</v>
      </c>
      <c r="H24" s="182">
        <f>E24*0.6%</f>
        <v>154.09506000000002</v>
      </c>
      <c r="I24" s="182">
        <f>H24-F24</f>
        <v>50.625060000000019</v>
      </c>
      <c r="J24" s="180">
        <f>SUMIF(Shamrock!$AD:$AD,$B24&amp;"-"&amp;J$1,Shamrock!$AA:$AA)</f>
        <v>469.17999999999995</v>
      </c>
      <c r="K24" s="181">
        <f>J24/E24*100</f>
        <v>1.8268463635368968</v>
      </c>
      <c r="L24" s="182">
        <f>E24*1.9%</f>
        <v>487.96769</v>
      </c>
      <c r="M24" s="182">
        <f>L24-J24</f>
        <v>18.787690000000055</v>
      </c>
    </row>
    <row r="25" spans="1:13" ht="15" customHeight="true">
      <c r="A25" s="179">
        <v>22</v>
      </c>
      <c r="B25" s="179">
        <v>7382</v>
      </c>
      <c r="C25" s="179" t="str">
        <f>VLOOKUP(B25,'Store List'!B:R,17,0)</f>
        <v>D01</v>
      </c>
      <c r="D25" s="179" t="str">
        <f>VLOOKUP(B25,'Store List'!B:S,18,0)</f>
        <v>R01</v>
      </c>
      <c r="E25" s="180">
        <f>SUMIF(SALES!A:A,B25,SALES!C:C)</f>
        <v>27802.2</v>
      </c>
      <c r="F25" s="180">
        <f>SUMIF(Shamrock!$AD:$AD,$B25&amp;"-"&amp;F$1,Shamrock!$AA:$AA)</f>
        <v>118.77000000000001</v>
      </c>
      <c r="G25" s="181">
        <f>F25/E25*100</f>
        <v>0.42719640891728</v>
      </c>
      <c r="H25" s="182">
        <f>E25*0.6%</f>
        <v>166.81319999999999</v>
      </c>
      <c r="I25" s="182">
        <f>H25-F25</f>
        <v>48.043199999999985</v>
      </c>
      <c r="J25" s="180">
        <f>SUMIF(Shamrock!$AD:$AD,$B25&amp;"-"&amp;J$1,Shamrock!$AA:$AA)</f>
        <v>507.83</v>
      </c>
      <c r="K25" s="181">
        <f>J25/E25*100</f>
        <v>1.8265820690448957</v>
      </c>
      <c r="L25" s="182">
        <f>E25*1.9%</f>
        <v>528.24180000000001</v>
      </c>
      <c r="M25" s="182">
        <f>L25-J25</f>
        <v>20.411800000000028</v>
      </c>
    </row>
    <row r="26" spans="1:13" ht="15" customHeight="true">
      <c r="A26" s="179">
        <v>23</v>
      </c>
      <c r="B26" s="179">
        <v>7372</v>
      </c>
      <c r="C26" s="179" t="str">
        <f>VLOOKUP(B26,'Store List'!B:R,17,0)</f>
        <v>D02</v>
      </c>
      <c r="D26" s="179" t="str">
        <f>VLOOKUP(B26,'Store List'!B:S,18,0)</f>
        <v>R02</v>
      </c>
      <c r="E26" s="180">
        <f>SUMIF(SALES!A:A,B26,SALES!C:C)</f>
        <v>21448.420000000002</v>
      </c>
      <c r="F26" s="180">
        <f>SUMIF(Shamrock!$AD:$AD,$B26&amp;"-"&amp;F$1,Shamrock!$AA:$AA)</f>
        <v>93.289999999999992</v>
      </c>
      <c r="G26" s="181">
        <f>F26/E26*100</f>
        <v>0.43495045322685771</v>
      </c>
      <c r="H26" s="182">
        <f>E26*0.6%</f>
        <v>128.69052000000002</v>
      </c>
      <c r="I26" s="182">
        <f>H26-F26</f>
        <v>35.400520000000029</v>
      </c>
      <c r="J26" s="180">
        <f>SUMIF(Shamrock!$AD:$AD,$B26&amp;"-"&amp;J$1,Shamrock!$AA:$AA)</f>
        <v>380.84999999999997</v>
      </c>
      <c r="K26" s="181">
        <f>J26/E26*100</f>
        <v>1.7756552697121744</v>
      </c>
      <c r="L26" s="182">
        <f>E26*1.9%</f>
        <v>407.51998000000003</v>
      </c>
      <c r="M26" s="182">
        <f>L26-J26</f>
        <v>26.669980000000066</v>
      </c>
    </row>
    <row r="27" spans="1:13" ht="15" customHeight="true">
      <c r="A27" s="179">
        <v>24</v>
      </c>
      <c r="B27" s="179">
        <v>7367</v>
      </c>
      <c r="C27" s="179" t="str">
        <f>VLOOKUP(B27,'Store List'!B:R,17,0)</f>
        <v>D07</v>
      </c>
      <c r="D27" s="179" t="str">
        <f>VLOOKUP(B27,'Store List'!B:S,18,0)</f>
        <v>R02</v>
      </c>
      <c r="E27" s="180">
        <f>SUMIF(SALES!A:A,B27,SALES!C:C)</f>
        <v>28621.59</v>
      </c>
      <c r="F27" s="180">
        <f>SUMIF(Shamrock!$AD:$AD,$B27&amp;"-"&amp;F$1,Shamrock!$AA:$AA)</f>
        <v>30.549999999999997</v>
      </c>
      <c r="G27" s="181">
        <f>F27/E27*100</f>
        <v>0.10673760612181223</v>
      </c>
      <c r="H27" s="182">
        <f>E27*0.6%</f>
        <v>171.72954000000001</v>
      </c>
      <c r="I27" s="182">
        <f>H27-F27</f>
        <v>141.17954000000003</v>
      </c>
      <c r="J27" s="180">
        <f>SUMIF(Shamrock!$AD:$AD,$B27&amp;"-"&amp;J$1,Shamrock!$AA:$AA)</f>
        <v>512.94000000000005</v>
      </c>
      <c r="K27" s="181">
        <f>J27/E27*100</f>
        <v>1.7921436230481955</v>
      </c>
      <c r="L27" s="182">
        <f>E27*1.9%</f>
        <v>543.81020999999998</v>
      </c>
      <c r="M27" s="182">
        <f>L27-J27</f>
        <v>30.870209999999929</v>
      </c>
    </row>
    <row r="28" spans="1:13" ht="15" customHeight="true">
      <c r="A28" s="179">
        <v>25</v>
      </c>
      <c r="B28" s="179">
        <v>7369</v>
      </c>
      <c r="C28" s="179" t="str">
        <f>VLOOKUP(B28,'Store List'!B:R,17,0)</f>
        <v>D11</v>
      </c>
      <c r="D28" s="179" t="str">
        <f>VLOOKUP(B28,'Store List'!B:S,18,0)</f>
        <v>R02</v>
      </c>
      <c r="E28" s="180">
        <f>SUMIF(SALES!A:A,B28,SALES!C:C)</f>
        <v>19665.82</v>
      </c>
      <c r="F28" s="180">
        <f>SUMIF(Shamrock!$AD:$AD,$B28&amp;"-"&amp;F$1,Shamrock!$AA:$AA)</f>
        <v>55.089999999999996</v>
      </c>
      <c r="G28" s="181">
        <f>F28/E28*100</f>
        <v>0.28013070393199974</v>
      </c>
      <c r="H28" s="182">
        <f>E28*0.6%</f>
        <v>117.99492000000001</v>
      </c>
      <c r="I28" s="182">
        <f>H28-F28</f>
        <v>62.904920000000011</v>
      </c>
      <c r="J28" s="180">
        <f>SUMIF(Shamrock!$AD:$AD,$B28&amp;"-"&amp;J$1,Shamrock!$AA:$AA)</f>
        <v>341.61</v>
      </c>
      <c r="K28" s="181">
        <f>J28/E28*100</f>
        <v>1.7370747825414856</v>
      </c>
      <c r="L28" s="182">
        <f>E28*1.9%</f>
        <v>373.65057999999999</v>
      </c>
      <c r="M28" s="182">
        <f>L28-J28</f>
        <v>32.040579999999977</v>
      </c>
    </row>
    <row r="29" spans="1:13" ht="15" customHeight="true">
      <c r="A29" s="179">
        <v>26</v>
      </c>
      <c r="B29" s="179">
        <v>7374</v>
      </c>
      <c r="C29" s="179" t="str">
        <f>VLOOKUP(B29,'Store List'!B:R,17,0)</f>
        <v>D02</v>
      </c>
      <c r="D29" s="179" t="str">
        <f>VLOOKUP(B29,'Store List'!B:S,18,0)</f>
        <v>R02</v>
      </c>
      <c r="E29" s="180">
        <f>SUMIF(SALES!A:A,B29,SALES!C:C)</f>
        <v>27626.619999999995</v>
      </c>
      <c r="F29" s="180">
        <f>SUMIF(Shamrock!$AD:$AD,$B29&amp;"-"&amp;F$1,Shamrock!$AA:$AA)</f>
        <v>86.18</v>
      </c>
      <c r="G29" s="181">
        <f>F29/E29*100</f>
        <v>0.31194550762995987</v>
      </c>
      <c r="H29" s="182">
        <f>E29*0.6%</f>
        <v>165.75971999999999</v>
      </c>
      <c r="I29" s="182">
        <f>H29-F29</f>
        <v>79.57971999999998</v>
      </c>
      <c r="J29" s="180">
        <f>SUMIF(Shamrock!$AD:$AD,$B29&amp;"-"&amp;J$1,Shamrock!$AA:$AA)</f>
        <v>475.97999999999996</v>
      </c>
      <c r="K29" s="181">
        <f>J29/E29*100</f>
        <v>1.7229034894605275</v>
      </c>
      <c r="L29" s="182">
        <f>E29*1.9%</f>
        <v>524.90577999999994</v>
      </c>
      <c r="M29" s="182">
        <f>L29-J29</f>
        <v>48.925779999999975</v>
      </c>
    </row>
    <row r="30" spans="1:13" ht="15" customHeight="true">
      <c r="A30" s="179">
        <v>27</v>
      </c>
      <c r="B30" s="179">
        <v>7403</v>
      </c>
      <c r="C30" s="179" t="str">
        <f>VLOOKUP(B30,'Store List'!B:R,17,0)</f>
        <v>D05</v>
      </c>
      <c r="D30" s="179" t="str">
        <f>VLOOKUP(B30,'Store List'!B:S,18,0)</f>
        <v>R01</v>
      </c>
      <c r="E30" s="180">
        <f>SUMIF(SALES!A:A,B30,SALES!C:C)</f>
        <v>27013.119999999995</v>
      </c>
      <c r="F30" s="180">
        <f>SUMIF(Shamrock!$AD:$AD,$B30&amp;"-"&amp;F$1,Shamrock!$AA:$AA)</f>
        <v>81.88</v>
      </c>
      <c r="G30" s="181">
        <f>F30/E30*100</f>
        <v>0.3031119692949204</v>
      </c>
      <c r="H30" s="182">
        <f>E30*0.6%</f>
        <v>162.07871999999998</v>
      </c>
      <c r="I30" s="182">
        <f>H30-F30</f>
        <v>80.19871999999998</v>
      </c>
      <c r="J30" s="180">
        <f>SUMIF(Shamrock!$AD:$AD,$B30&amp;"-"&amp;J$1,Shamrock!$AA:$AA)</f>
        <v>448.51</v>
      </c>
      <c r="K30" s="181">
        <f>J30/E30*100</f>
        <v>1.6603413452426083</v>
      </c>
      <c r="L30" s="182">
        <f>E30*1.9%</f>
        <v>513.24927999999989</v>
      </c>
      <c r="M30" s="182">
        <f>L30-J30</f>
        <v>64.739279999999894</v>
      </c>
    </row>
    <row r="31" spans="1:13" ht="15" customHeight="true">
      <c r="A31" s="179">
        <v>28</v>
      </c>
      <c r="B31" s="179">
        <v>7492</v>
      </c>
      <c r="C31" s="179" t="str">
        <f>VLOOKUP(B31,'Store List'!B:R,17,0)</f>
        <v>D02</v>
      </c>
      <c r="D31" s="179" t="str">
        <f>VLOOKUP(B31,'Store List'!B:S,18,0)</f>
        <v>R02</v>
      </c>
      <c r="E31" s="180">
        <f>SUMIF(SALES!A:A,B31,SALES!C:C)</f>
        <v>27877.85</v>
      </c>
      <c r="F31" s="180">
        <f>SUMIF(Shamrock!$AD:$AD,$B31&amp;"-"&amp;F$1,Shamrock!$AA:$AA)</f>
        <v>41.239999999999995</v>
      </c>
      <c r="G31" s="181">
        <f>F31/E31*100</f>
        <v>0.14793106355045313</v>
      </c>
      <c r="H31" s="182">
        <f>E31*0.6%</f>
        <v>167.2671</v>
      </c>
      <c r="I31" s="182">
        <f>H31-F31</f>
        <v>126.0271</v>
      </c>
      <c r="J31" s="180">
        <f>SUMIF(Shamrock!$AD:$AD,$B31&amp;"-"&amp;J$1,Shamrock!$AA:$AA)</f>
        <v>461.56</v>
      </c>
      <c r="K31" s="181">
        <f>J31/E31*100</f>
        <v>1.6556513504448873</v>
      </c>
      <c r="L31" s="182">
        <f>E31*1.9%</f>
        <v>529.67914999999994</v>
      </c>
      <c r="M31" s="182">
        <f>L31-J31</f>
        <v>68.119149999999934</v>
      </c>
    </row>
    <row r="32" spans="1:13" ht="15" customHeight="true">
      <c r="A32" s="179">
        <v>29</v>
      </c>
      <c r="B32" s="179">
        <v>7488</v>
      </c>
      <c r="C32" s="179" t="str">
        <f>VLOOKUP(B32,'Store List'!B:R,17,0)</f>
        <v>D07</v>
      </c>
      <c r="D32" s="179" t="str">
        <f>VLOOKUP(B32,'Store List'!B:S,18,0)</f>
        <v>R02</v>
      </c>
      <c r="E32" s="180">
        <f>SUMIF(SALES!A:A,B32,SALES!C:C)</f>
        <v>18182.97</v>
      </c>
      <c r="F32" s="180">
        <f>SUMIF(Shamrock!$AD:$AD,$B32&amp;"-"&amp;F$1,Shamrock!$AA:$AA)</f>
        <v>147.79999999999998</v>
      </c>
      <c r="G32" s="181">
        <f>F32/E32*100</f>
        <v>0.81284850604714176</v>
      </c>
      <c r="H32" s="182">
        <f>E32*0.6%</f>
        <v>109.09782000000001</v>
      </c>
      <c r="I32" s="182">
        <f>H32-F32</f>
        <v>-38.70217999999997</v>
      </c>
      <c r="J32" s="180">
        <f>SUMIF(Shamrock!$AD:$AD,$B32&amp;"-"&amp;J$1,Shamrock!$AA:$AA)</f>
        <v>271.72999999999996</v>
      </c>
      <c r="K32" s="181">
        <f>J32/E32*100</f>
        <v>1.4944203284721911</v>
      </c>
      <c r="L32" s="182">
        <f>E32*1.9%</f>
        <v>345.47642999999999</v>
      </c>
      <c r="M32" s="182">
        <f>L32-J32</f>
        <v>73.746430000000032</v>
      </c>
    </row>
    <row r="33" spans="1:13" ht="15" customHeight="true">
      <c r="A33" s="179">
        <v>30</v>
      </c>
      <c r="B33" s="179">
        <v>7494</v>
      </c>
      <c r="C33" s="179" t="str">
        <f>VLOOKUP(B33,'Store List'!B:R,17,0)</f>
        <v>D07</v>
      </c>
      <c r="D33" s="179" t="str">
        <f>VLOOKUP(B33,'Store List'!B:S,18,0)</f>
        <v>R02</v>
      </c>
      <c r="E33" s="180">
        <f>SUMIF(SALES!A:A,B33,SALES!C:C)</f>
        <v>26041.790000000005</v>
      </c>
      <c r="F33" s="180">
        <f>SUMIF(Shamrock!$AD:$AD,$B33&amp;"-"&amp;F$1,Shamrock!$AA:$AA)</f>
        <v>15.379999999999999</v>
      </c>
      <c r="G33" s="181">
        <f>F33/E33*100</f>
        <v>5.9058920296953463E-2</v>
      </c>
      <c r="H33" s="182">
        <f>E33*0.6%</f>
        <v>156.25074000000004</v>
      </c>
      <c r="I33" s="182">
        <f>H33-F33</f>
        <v>140.87074000000004</v>
      </c>
      <c r="J33" s="180">
        <f>SUMIF(Shamrock!$AD:$AD,$B33&amp;"-"&amp;J$1,Shamrock!$AA:$AA)</f>
        <v>411.60999999999996</v>
      </c>
      <c r="K33" s="181">
        <f>J33/E33*100</f>
        <v>1.580574914397205</v>
      </c>
      <c r="L33" s="182">
        <f>E33*1.9%</f>
        <v>494.79401000000007</v>
      </c>
      <c r="M33" s="182">
        <f>L33-J33</f>
        <v>83.184010000000114</v>
      </c>
    </row>
    <row r="34" spans="1:13" ht="15" customHeight="true">
      <c r="A34" s="179">
        <v>31</v>
      </c>
      <c r="B34" s="179">
        <v>7364</v>
      </c>
      <c r="C34" s="179" t="str">
        <f>VLOOKUP(B34,'Store List'!B:R,17,0)</f>
        <v>D03</v>
      </c>
      <c r="D34" s="179" t="str">
        <f>VLOOKUP(B34,'Store List'!B:S,18,0)</f>
        <v>R01</v>
      </c>
      <c r="E34" s="180">
        <f>SUMIF(SALES!A:A,B34,SALES!C:C)</f>
        <v>9829.6800000000021</v>
      </c>
      <c r="F34" s="180">
        <f>SUMIF(Shamrock!$AD:$AD,$B34&amp;"-"&amp;F$1,Shamrock!$AA:$AA)</f>
        <v>46.75</v>
      </c>
      <c r="G34" s="181">
        <f>F34/E34*100</f>
        <v>0.47560042646352674</v>
      </c>
      <c r="H34" s="182">
        <f>E34*0.6%</f>
        <v>58.978080000000013</v>
      </c>
      <c r="I34" s="182">
        <f>H34-F34</f>
        <v>12.228080000000013</v>
      </c>
      <c r="J34" s="180">
        <f>SUMIF(Shamrock!$AD:$AD,$B34&amp;"-"&amp;J$1,Shamrock!$AA:$AA)</f>
        <v>103.3</v>
      </c>
      <c r="K34" s="181">
        <f>J34/E34*100</f>
        <v>1.0508989102391937</v>
      </c>
      <c r="L34" s="182">
        <f>E34*1.9%</f>
        <v>186.76392000000004</v>
      </c>
      <c r="M34" s="182">
        <f>L34-J34</f>
        <v>83.463920000000044</v>
      </c>
    </row>
    <row r="35" spans="1:13" ht="15.75" customHeight="true">
      <c r="A35" s="179">
        <v>32</v>
      </c>
      <c r="B35" s="179">
        <v>7360</v>
      </c>
      <c r="C35" s="179" t="str">
        <f>VLOOKUP(B35,'Store List'!B:R,17,0)</f>
        <v>D01</v>
      </c>
      <c r="D35" s="179" t="str">
        <f>VLOOKUP(B35,'Store List'!B:S,18,0)</f>
        <v>R01</v>
      </c>
      <c r="E35" s="180">
        <f>SUMIF(SALES!A:A,B35,SALES!C:C)</f>
        <v>32705.68</v>
      </c>
      <c r="F35" s="180">
        <f>SUMIF(Shamrock!$AD:$AD,$B35&amp;"-"&amp;F$1,Shamrock!$AA:$AA)</f>
        <v>122.76</v>
      </c>
      <c r="G35" s="181">
        <f>F35/E35*100</f>
        <v>0.37534764603579562</v>
      </c>
      <c r="H35" s="182">
        <f>E35*0.6%</f>
        <v>196.23408000000001</v>
      </c>
      <c r="I35" s="182">
        <f>H35-F35</f>
        <v>73.474080000000001</v>
      </c>
      <c r="J35" s="180">
        <f>SUMIF(Shamrock!$AD:$AD,$B35&amp;"-"&amp;J$1,Shamrock!$AA:$AA)</f>
        <v>513.83000000000004</v>
      </c>
      <c r="K35" s="181">
        <f>J35/E35*100</f>
        <v>1.5710726699460158</v>
      </c>
      <c r="L35" s="182">
        <f>E35*1.9%</f>
        <v>621.40791999999999</v>
      </c>
      <c r="M35" s="182">
        <f>L35-J35</f>
        <v>107.57791999999995</v>
      </c>
    </row>
    <row r="36" spans="1:13" ht="15" customHeight="true">
      <c r="A36" s="179">
        <v>33</v>
      </c>
      <c r="B36" s="179">
        <v>7373</v>
      </c>
      <c r="C36" s="179" t="str">
        <f>VLOOKUP(B36,'Store List'!B:R,17,0)</f>
        <v>D01</v>
      </c>
      <c r="D36" s="179" t="str">
        <f>VLOOKUP(B36,'Store List'!B:S,18,0)</f>
        <v>R01</v>
      </c>
      <c r="E36" s="180">
        <f>SUMIF(SALES!A:A,B36,SALES!C:C)</f>
        <v>27144.080000000002</v>
      </c>
      <c r="F36" s="180">
        <f>SUMIF(Shamrock!$AD:$AD,$B36&amp;"-"&amp;F$1,Shamrock!$AA:$AA)</f>
        <v>180.49</v>
      </c>
      <c r="G36" s="181">
        <f>F36/E36*100</f>
        <v>0.66493320090421182</v>
      </c>
      <c r="H36" s="182">
        <f>E36*0.6%</f>
        <v>162.86448000000001</v>
      </c>
      <c r="I36" s="182">
        <f>H36-F36</f>
        <v>-17.625519999999995</v>
      </c>
      <c r="J36" s="180">
        <f>SUMIF(Shamrock!$AD:$AD,$B36&amp;"-"&amp;J$1,Shamrock!$AA:$AA)</f>
        <v>399.54</v>
      </c>
      <c r="K36" s="181">
        <f>J36/E36*100</f>
        <v>1.4719231596723852</v>
      </c>
      <c r="L36" s="182">
        <f>E36*1.9%</f>
        <v>515.73752000000002</v>
      </c>
      <c r="M36" s="182">
        <f>L36-J36</f>
        <v>116.19752</v>
      </c>
    </row>
    <row r="37" spans="1:13" ht="15" customHeight="true">
      <c r="A37" s="179">
        <v>34</v>
      </c>
      <c r="B37" s="179">
        <v>7365</v>
      </c>
      <c r="C37" s="179" t="str">
        <f>VLOOKUP(B37,'Store List'!B:R,17,0)</f>
        <v>D11</v>
      </c>
      <c r="D37" s="179" t="str">
        <f>VLOOKUP(B37,'Store List'!B:S,18,0)</f>
        <v>R02</v>
      </c>
      <c r="E37" s="180">
        <f>SUMIF(SALES!A:A,B37,SALES!C:C)</f>
        <v>18064.650000000001</v>
      </c>
      <c r="F37" s="180">
        <f>SUMIF(Shamrock!$AD:$AD,$B37&amp;"-"&amp;F$1,Shamrock!$AA:$AA)</f>
        <v>33.680000000000007</v>
      </c>
      <c r="G37" s="181">
        <f>F37/E37*100</f>
        <v>0.18644147547835138</v>
      </c>
      <c r="H37" s="182">
        <f>E37*0.6%</f>
        <v>108.38790000000002</v>
      </c>
      <c r="I37" s="182">
        <f>H37-F37</f>
        <v>74.707900000000009</v>
      </c>
      <c r="J37" s="180">
        <f>SUMIF(Shamrock!$AD:$AD,$B37&amp;"-"&amp;J$1,Shamrock!$AA:$AA)</f>
        <v>202.77999999999997</v>
      </c>
      <c r="K37" s="181">
        <f>J37/E37*100</f>
        <v>1.1225238241538029</v>
      </c>
      <c r="L37" s="182">
        <f>E37*1.9%</f>
        <v>343.22835000000003</v>
      </c>
      <c r="M37" s="182">
        <f>L37-J37</f>
        <v>140.44835000000006</v>
      </c>
    </row>
    <row r="38" spans="1:13" ht="15" customHeight="true">
      <c r="A38" s="179">
        <v>35</v>
      </c>
      <c r="B38" s="179">
        <v>7491</v>
      </c>
      <c r="C38" s="179" t="str">
        <f>VLOOKUP(B38,'Store List'!B:R,17,0)</f>
        <v>D09</v>
      </c>
      <c r="D38" s="179" t="str">
        <f>VLOOKUP(B38,'Store List'!B:S,18,0)</f>
        <v>R02</v>
      </c>
      <c r="E38" s="180">
        <f>SUMIF(SALES!A:A,B38,SALES!C:C)</f>
        <v>20304.709999999995</v>
      </c>
      <c r="F38" s="180">
        <f>SUMIF(Shamrock!$AD:$AD,$B38&amp;"-"&amp;F$1,Shamrock!$AA:$AA)</f>
        <v>60.790000000000006</v>
      </c>
      <c r="G38" s="181">
        <f>F38/E38*100</f>
        <v>0.29938866400948361</v>
      </c>
      <c r="H38" s="182">
        <f>E38*0.6%</f>
        <v>121.82825999999997</v>
      </c>
      <c r="I38" s="182">
        <f>H38-F38</f>
        <v>61.038259999999966</v>
      </c>
      <c r="J38" s="180">
        <f>SUMIF(Shamrock!$AD:$AD,$B38&amp;"-"&amp;J$1,Shamrock!$AA:$AA)</f>
        <v>239.83</v>
      </c>
      <c r="K38" s="181">
        <f>J38/E38*100</f>
        <v>1.18115452030588</v>
      </c>
      <c r="L38" s="182">
        <f>E38*1.9%</f>
        <v>385.78948999999989</v>
      </c>
      <c r="M38" s="182">
        <f>L38-J38</f>
        <v>145.95948999999987</v>
      </c>
    </row>
    <row r="39" spans="1:13" ht="15" customHeight="true">
      <c r="A39" s="179">
        <v>36</v>
      </c>
      <c r="B39" s="179">
        <v>7389</v>
      </c>
      <c r="C39" s="179" t="str">
        <f>VLOOKUP(B39,'Store List'!B:R,17,0)</f>
        <v>D03</v>
      </c>
      <c r="D39" s="179" t="str">
        <f>VLOOKUP(B39,'Store List'!B:S,18,0)</f>
        <v>R01</v>
      </c>
      <c r="E39" s="180">
        <f>SUMIF(SALES!A:A,B39,SALES!C:C)</f>
        <v>43157.429999999993</v>
      </c>
      <c r="F39" s="180">
        <f>SUMIF(Shamrock!$AD:$AD,$B39&amp;"-"&amp;F$1,Shamrock!$AA:$AA)</f>
        <v>119.51</v>
      </c>
      <c r="G39" s="181">
        <f>F39/E39*100</f>
        <v>0.27691639655095313</v>
      </c>
      <c r="H39" s="182">
        <f>E39*0.6%</f>
        <v>258.94457999999997</v>
      </c>
      <c r="I39" s="182">
        <f>H39-F39</f>
        <v>139.43457999999998</v>
      </c>
      <c r="J39" s="180">
        <f>SUMIF(Shamrock!$AD:$AD,$B39&amp;"-"&amp;J$1,Shamrock!$AA:$AA)</f>
        <v>662.53999999999985</v>
      </c>
      <c r="K39" s="181">
        <f>J39/E39*100</f>
        <v>1.5351701896985059</v>
      </c>
      <c r="L39" s="182">
        <f>E39*1.9%</f>
        <v>819.9911699999999</v>
      </c>
      <c r="M39" s="182">
        <f>L39-J39</f>
        <v>157.45117000000005</v>
      </c>
    </row>
    <row r="40" spans="1:13" ht="15" customHeight="true">
      <c r="A40" s="179">
        <v>37</v>
      </c>
      <c r="B40" s="179">
        <v>7493</v>
      </c>
      <c r="C40" s="179" t="str">
        <f>VLOOKUP(B40,'Store List'!B:R,17,0)</f>
        <v>D03</v>
      </c>
      <c r="D40" s="179" t="str">
        <f>VLOOKUP(B40,'Store List'!B:S,18,0)</f>
        <v>R01</v>
      </c>
      <c r="E40" s="180">
        <f>SUMIF(SALES!A:A,B40,SALES!C:C)</f>
        <v>33037.990000000005</v>
      </c>
      <c r="F40" s="180">
        <f>SUMIF(Shamrock!$AD:$AD,$B40&amp;"-"&amp;F$1,Shamrock!$AA:$AA)</f>
        <v>98.960000000000008</v>
      </c>
      <c r="G40" s="181">
        <f>F40/E40*100</f>
        <v>0.29953396075245492</v>
      </c>
      <c r="H40" s="182">
        <f>E40*0.6%</f>
        <v>198.22794000000005</v>
      </c>
      <c r="I40" s="182">
        <f>H40-F40</f>
        <v>99.267940000000038</v>
      </c>
      <c r="J40" s="180">
        <f>SUMIF(Shamrock!$AD:$AD,$B40&amp;"-"&amp;J$1,Shamrock!$AA:$AA)</f>
        <v>458.21</v>
      </c>
      <c r="K40" s="181">
        <f>J40/E40*100</f>
        <v>1.3869185141105735</v>
      </c>
      <c r="L40" s="182">
        <f>E40*1.9%</f>
        <v>627.72181000000012</v>
      </c>
      <c r="M40" s="182">
        <f>L40-J40</f>
        <v>169.51181000000014</v>
      </c>
    </row>
    <row r="41" spans="1:13" ht="15" customHeight="true">
      <c r="A41" s="179">
        <v>38</v>
      </c>
      <c r="B41" s="179">
        <v>7386</v>
      </c>
      <c r="C41" s="179" t="str">
        <f>VLOOKUP(B41,'Store List'!B:R,17,0)</f>
        <v>D11</v>
      </c>
      <c r="D41" s="179" t="str">
        <f>VLOOKUP(B41,'Store List'!B:S,18,0)</f>
        <v>R02</v>
      </c>
      <c r="E41" s="180">
        <f>SUMIF(SALES!A:A,B41,SALES!C:C)</f>
        <v>24802.34</v>
      </c>
      <c r="F41" s="180">
        <f>SUMIF(Shamrock!$AD:$AD,$B41&amp;"-"&amp;F$1,Shamrock!$AA:$AA)</f>
        <v>160.97999999999999</v>
      </c>
      <c r="G41" s="181">
        <f>F41/E41*100</f>
        <v>0.64905166206091836</v>
      </c>
      <c r="H41" s="182">
        <f>E41*0.6%</f>
        <v>148.81404000000001</v>
      </c>
      <c r="I41" s="182">
        <f>H41-F41</f>
        <v>-12.165959999999984</v>
      </c>
      <c r="J41" s="180">
        <f>SUMIF(Shamrock!$AD:$AD,$B41&amp;"-"&amp;J$1,Shamrock!$AA:$AA)</f>
        <v>293.77</v>
      </c>
      <c r="K41" s="181">
        <f>J41/E41*100</f>
        <v>1.1844446935248851</v>
      </c>
      <c r="L41" s="182">
        <f>E41*1.9%</f>
        <v>471.24446</v>
      </c>
      <c r="M41" s="182">
        <f>L41-J41</f>
        <v>177.47446000000002</v>
      </c>
    </row>
    <row r="42" spans="1:13" ht="15" customHeight="true">
      <c r="A42" s="179">
        <v>39</v>
      </c>
      <c r="B42" s="179">
        <v>7381</v>
      </c>
      <c r="C42" s="179" t="str">
        <f>VLOOKUP(B42,'Store List'!B:R,17,0)</f>
        <v>D02</v>
      </c>
      <c r="D42" s="179" t="str">
        <f>VLOOKUP(B42,'Store List'!B:S,18,0)</f>
        <v>R02</v>
      </c>
      <c r="E42" s="180">
        <f>SUMIF(SALES!A:A,B42,SALES!C:C)</f>
        <v>34137.270000000004</v>
      </c>
      <c r="F42" s="180">
        <f>SUMIF(Shamrock!$AD:$AD,$B42&amp;"-"&amp;F$1,Shamrock!$AA:$AA)</f>
        <v>125.94</v>
      </c>
      <c r="G42" s="181">
        <f>F42/E42*100</f>
        <v>0.368922295192322</v>
      </c>
      <c r="H42" s="182">
        <f>E42*0.6%</f>
        <v>204.82362000000003</v>
      </c>
      <c r="I42" s="182">
        <f>H42-F42</f>
        <v>78.883620000000036</v>
      </c>
      <c r="J42" s="180">
        <f>SUMIF(Shamrock!$AD:$AD,$B42&amp;"-"&amp;J$1,Shamrock!$AA:$AA)</f>
        <v>468.48</v>
      </c>
      <c r="K42" s="181">
        <f>J42/E42*100</f>
        <v>1.3723417250412817</v>
      </c>
      <c r="L42" s="182">
        <f>E42*1.9%</f>
        <v>648.60813000000007</v>
      </c>
      <c r="M42" s="182">
        <f>L42-J42</f>
        <v>180.12813000000006</v>
      </c>
    </row>
    <row r="43" spans="1:13" ht="15" customHeight="true">
      <c r="A43" s="179">
        <v>40</v>
      </c>
      <c r="B43" s="179">
        <v>7368</v>
      </c>
      <c r="C43" s="179" t="str">
        <f>VLOOKUP(B43,'Store List'!B:R,17,0)</f>
        <v>D05</v>
      </c>
      <c r="D43" s="179" t="str">
        <f>VLOOKUP(B43,'Store List'!B:S,18,0)</f>
        <v>R01</v>
      </c>
      <c r="E43" s="180">
        <f>SUMIF(SALES!A:A,B43,SALES!C:C)</f>
        <v>42415.430000000008</v>
      </c>
      <c r="F43" s="180">
        <f>SUMIF(Shamrock!$AD:$AD,$B43&amp;"-"&amp;F$1,Shamrock!$AA:$AA)</f>
        <v>215.87999999999997</v>
      </c>
      <c r="G43" s="181">
        <f>F43/E43*100</f>
        <v>0.50896572308709331</v>
      </c>
      <c r="H43" s="182">
        <f>E43*0.6%</f>
        <v>254.49258000000006</v>
      </c>
      <c r="I43" s="182">
        <f>H43-F43</f>
        <v>38.612580000000094</v>
      </c>
      <c r="J43" s="180">
        <f>SUMIF(Shamrock!$AD:$AD,$B43&amp;"-"&amp;J$1,Shamrock!$AA:$AA)</f>
        <v>624.27</v>
      </c>
      <c r="K43" s="181">
        <f>J43/E43*100</f>
        <v>1.4717992956808403</v>
      </c>
      <c r="L43" s="182">
        <f>E43*1.9%</f>
        <v>805.89317000000017</v>
      </c>
      <c r="M43" s="182">
        <f>L43-J43</f>
        <v>181.62317000000019</v>
      </c>
    </row>
    <row r="44" spans="1:13" ht="15" customHeight="true">
      <c r="A44" s="179">
        <v>41</v>
      </c>
      <c r="B44" s="179">
        <v>7394</v>
      </c>
      <c r="C44" s="179" t="str">
        <f>VLOOKUP(B44,'Store List'!B:R,17,0)</f>
        <v>D11</v>
      </c>
      <c r="D44" s="179" t="str">
        <f>VLOOKUP(B44,'Store List'!B:S,18,0)</f>
        <v>R02</v>
      </c>
      <c r="E44" s="180">
        <f>SUMIF(SALES!A:A,B44,SALES!C:C)</f>
        <v>19913.310000000001</v>
      </c>
      <c r="F44" s="180">
        <f>SUMIF(Shamrock!$AD:$AD,$B44&amp;"-"&amp;F$1,Shamrock!$AA:$AA)</f>
        <v>82.300000000000011</v>
      </c>
      <c r="G44" s="181">
        <f>F44/E44*100</f>
        <v>0.41329141162368288</v>
      </c>
      <c r="H44" s="182">
        <f>E44*0.6%</f>
        <v>119.47986000000002</v>
      </c>
      <c r="I44" s="182">
        <f>H44-F44</f>
        <v>37.179860000000005</v>
      </c>
      <c r="J44" s="180">
        <f>SUMIF(Shamrock!$AD:$AD,$B44&amp;"-"&amp;J$1,Shamrock!$AA:$AA)</f>
        <v>191.21</v>
      </c>
      <c r="K44" s="181">
        <f>J44/E44*100</f>
        <v>0.96021203908340702</v>
      </c>
      <c r="L44" s="182">
        <f>E44*1.9%</f>
        <v>378.35289</v>
      </c>
      <c r="M44" s="182">
        <f>L44-J44</f>
        <v>187.14288999999999</v>
      </c>
    </row>
    <row r="45" spans="1:13" ht="15" customHeight="true">
      <c r="A45" s="179">
        <v>42</v>
      </c>
      <c r="B45" s="179">
        <v>8150</v>
      </c>
      <c r="C45" s="179" t="str">
        <f>VLOOKUP(B45,'Store List'!B:R,17,0)</f>
        <v>D03</v>
      </c>
      <c r="D45" s="179" t="str">
        <f>VLOOKUP(B45,'Store List'!B:S,18,0)</f>
        <v>R01</v>
      </c>
      <c r="E45" s="180">
        <f>SUMIF(SALES!A:A,B45,SALES!C:C)</f>
        <v>28216.58</v>
      </c>
      <c r="F45" s="180">
        <f>SUMIF(Shamrock!$AD:$AD,$B45&amp;"-"&amp;F$1,Shamrock!$AA:$AA)</f>
        <v>143.19999999999999</v>
      </c>
      <c r="G45" s="181">
        <f>F45/E45*100</f>
        <v>0.50750303544937048</v>
      </c>
      <c r="H45" s="182">
        <f>E45*0.6%</f>
        <v>169.29948000000002</v>
      </c>
      <c r="I45" s="182">
        <f>H45-F45</f>
        <v>26.099480000000028</v>
      </c>
      <c r="J45" s="180">
        <f>SUMIF(Shamrock!$AD:$AD,$B45&amp;"-"&amp;J$1,Shamrock!$AA:$AA)</f>
        <v>347.19</v>
      </c>
      <c r="K45" s="181">
        <f>J45/E45*100</f>
        <v>1.2304467798719758</v>
      </c>
      <c r="L45" s="182">
        <f>E45*1.9%</f>
        <v>536.11502000000007</v>
      </c>
      <c r="M45" s="182">
        <f>L45-J45</f>
        <v>188.92502000000007</v>
      </c>
    </row>
    <row r="46" spans="1:13" ht="15" customHeight="true">
      <c r="A46" s="179">
        <v>43</v>
      </c>
      <c r="B46" s="179">
        <v>7358</v>
      </c>
      <c r="C46" s="179" t="str">
        <f>VLOOKUP(B46,'Store List'!B:R,17,0)</f>
        <v>D09</v>
      </c>
      <c r="D46" s="179" t="str">
        <f>VLOOKUP(B46,'Store List'!B:S,18,0)</f>
        <v>R02</v>
      </c>
      <c r="E46" s="180">
        <f>SUMIF(SALES!A:A,B46,SALES!C:C)</f>
        <v>22382.22</v>
      </c>
      <c r="F46" s="180">
        <f>SUMIF(Shamrock!$AD:$AD,$B46&amp;"-"&amp;F$1,Shamrock!$AA:$AA)</f>
        <v>20.23</v>
      </c>
      <c r="G46" s="181">
        <f>F46/E46*100</f>
        <v>9.0384242492478409E-2</v>
      </c>
      <c r="H46" s="182">
        <f>E46*0.6%</f>
        <v>134.29332000000002</v>
      </c>
      <c r="I46" s="182">
        <f>H46-F46</f>
        <v>114.06332000000002</v>
      </c>
      <c r="J46" s="180">
        <f>SUMIF(Shamrock!$AD:$AD,$B46&amp;"-"&amp;J$1,Shamrock!$AA:$AA)</f>
        <v>234.84</v>
      </c>
      <c r="K46" s="181">
        <f>J46/E46*100</f>
        <v>1.0492256800263782</v>
      </c>
      <c r="L46" s="182">
        <f>E46*1.9%</f>
        <v>425.26218</v>
      </c>
      <c r="M46" s="182">
        <f>L46-J46</f>
        <v>190.42218</v>
      </c>
    </row>
    <row r="47" spans="1:13" ht="15" customHeight="true">
      <c r="A47" s="179">
        <v>44</v>
      </c>
      <c r="B47" s="179">
        <v>7391</v>
      </c>
      <c r="C47" s="179" t="str">
        <f>VLOOKUP(B47,'Store List'!B:R,17,0)</f>
        <v>D11</v>
      </c>
      <c r="D47" s="179" t="str">
        <f>VLOOKUP(B47,'Store List'!B:S,18,0)</f>
        <v>R02</v>
      </c>
      <c r="E47" s="180">
        <f>SUMIF(SALES!A:A,B47,SALES!C:C)</f>
        <v>28007.68</v>
      </c>
      <c r="F47" s="180">
        <f>SUMIF(Shamrock!$AD:$AD,$B47&amp;"-"&amp;F$1,Shamrock!$AA:$AA)</f>
        <v>142.87999999999997</v>
      </c>
      <c r="G47" s="181">
        <f>F47/E47*100</f>
        <v>0.51014578858370263</v>
      </c>
      <c r="H47" s="182">
        <f>E47*0.6%</f>
        <v>168.04608000000002</v>
      </c>
      <c r="I47" s="182">
        <f>H47-F47</f>
        <v>25.166080000000051</v>
      </c>
      <c r="J47" s="180">
        <f>SUMIF(Shamrock!$AD:$AD,$B47&amp;"-"&amp;J$1,Shamrock!$AA:$AA)</f>
        <v>327.96</v>
      </c>
      <c r="K47" s="181">
        <f>J47/E47*100</f>
        <v>1.1709645354417073</v>
      </c>
      <c r="L47" s="182">
        <f>E47*1.9%</f>
        <v>532.14592000000005</v>
      </c>
      <c r="M47" s="182">
        <f>L47-J47</f>
        <v>204.18592000000007</v>
      </c>
    </row>
    <row r="48" spans="1:13" ht="15" customHeight="true">
      <c r="A48" s="179">
        <v>45</v>
      </c>
      <c r="B48" s="179">
        <v>7355</v>
      </c>
      <c r="C48" s="179" t="str">
        <f>VLOOKUP(B48,'Store List'!B:R,17,0)</f>
        <v>D03</v>
      </c>
      <c r="D48" s="179" t="str">
        <f>VLOOKUP(B48,'Store List'!B:S,18,0)</f>
        <v>R01</v>
      </c>
      <c r="E48" s="180">
        <f>SUMIF(SALES!A:A,B48,SALES!C:C)</f>
        <v>28243.090000000004</v>
      </c>
      <c r="F48" s="180">
        <f>SUMIF(Shamrock!$AD:$AD,$B48&amp;"-"&amp;F$1,Shamrock!$AA:$AA)</f>
        <v>99.199999999999989</v>
      </c>
      <c r="G48" s="181">
        <f>F48/E48*100</f>
        <v>0.35123635551209154</v>
      </c>
      <c r="H48" s="182">
        <f>E48*0.6%</f>
        <v>169.45854000000003</v>
      </c>
      <c r="I48" s="182">
        <f>H48-F48</f>
        <v>70.258540000000039</v>
      </c>
      <c r="J48" s="180">
        <f>SUMIF(Shamrock!$AD:$AD,$B48&amp;"-"&amp;J$1,Shamrock!$AA:$AA)</f>
        <v>327.45999999999998</v>
      </c>
      <c r="K48" s="181">
        <f>J48/E48*100</f>
        <v>1.1594340420966682</v>
      </c>
      <c r="L48" s="182">
        <f>E48*1.9%</f>
        <v>536.61871000000008</v>
      </c>
      <c r="M48" s="182">
        <f>L48-J48</f>
        <v>209.1587100000001</v>
      </c>
    </row>
    <row r="49" spans="1:13" ht="15" customHeight="true">
      <c r="A49" s="179">
        <v>46</v>
      </c>
      <c r="B49" s="179">
        <v>7398</v>
      </c>
      <c r="C49" s="179" t="str">
        <f>VLOOKUP(B49,'Store List'!B:R,17,0)</f>
        <v>D07</v>
      </c>
      <c r="D49" s="179" t="str">
        <f>VLOOKUP(B49,'Store List'!B:S,18,0)</f>
        <v>R02</v>
      </c>
      <c r="E49" s="180">
        <f>SUMIF(SALES!A:A,B49,SALES!C:C)</f>
        <v>30825.43</v>
      </c>
      <c r="F49" s="180">
        <f>SUMIF(Shamrock!$AD:$AD,$B49&amp;"-"&amp;F$1,Shamrock!$AA:$AA)</f>
        <v>7.7</v>
      </c>
      <c r="G49" s="181">
        <f>F49/E49*100</f>
        <v>2.4979375794595568E-2</v>
      </c>
      <c r="H49" s="182">
        <f>E49*0.6%</f>
        <v>184.95258000000001</v>
      </c>
      <c r="I49" s="182">
        <f>H49-F49</f>
        <v>177.25258000000002</v>
      </c>
      <c r="J49" s="180">
        <f>SUMIF(Shamrock!$AD:$AD,$B49&amp;"-"&amp;J$1,Shamrock!$AA:$AA)</f>
        <v>364.03</v>
      </c>
      <c r="K49" s="181">
        <f>J49/E49*100</f>
        <v>1.1809405416242367</v>
      </c>
      <c r="L49" s="182">
        <f>E49*1.9%</f>
        <v>585.68317000000002</v>
      </c>
      <c r="M49" s="182">
        <f>L49-J49</f>
        <v>221.65317000000005</v>
      </c>
    </row>
    <row r="50" spans="1:13" ht="15" customHeight="true">
      <c r="A50" s="179">
        <v>47</v>
      </c>
      <c r="B50" s="179">
        <v>7625</v>
      </c>
      <c r="C50" s="179" t="str">
        <f>VLOOKUP(B50,'Store List'!B:R,17,0)</f>
        <v>D02</v>
      </c>
      <c r="D50" s="179" t="str">
        <f>VLOOKUP(B50,'Store List'!B:S,18,0)</f>
        <v>R02</v>
      </c>
      <c r="E50" s="180">
        <f>SUMIF(SALES!A:A,B50,SALES!C:C)</f>
        <v>35524.33</v>
      </c>
      <c r="F50" s="180">
        <f>SUMIF(Shamrock!$AD:$AD,$B50&amp;"-"&amp;F$1,Shamrock!$AA:$AA)</f>
        <v>23.669999999999998</v>
      </c>
      <c r="G50" s="181">
        <f>F50/E50*100</f>
        <v>6.6630391058747615E-2</v>
      </c>
      <c r="H50" s="182">
        <f>E50*0.6%</f>
        <v>213.14598000000001</v>
      </c>
      <c r="I50" s="182">
        <f>H50-F50</f>
        <v>189.47598000000002</v>
      </c>
      <c r="J50" s="180">
        <f>SUMIF(Shamrock!$AD:$AD,$B50&amp;"-"&amp;J$1,Shamrock!$AA:$AA)</f>
        <v>434.14</v>
      </c>
      <c r="K50" s="181">
        <f>J50/E50*100</f>
        <v>1.2220920141210261</v>
      </c>
      <c r="L50" s="182">
        <f>E50*1.9%</f>
        <v>674.96226999999999</v>
      </c>
      <c r="M50" s="182">
        <f>L50-J50</f>
        <v>240.82227</v>
      </c>
    </row>
    <row r="51" spans="1:13" ht="15" customHeight="true">
      <c r="A51" s="179">
        <v>48</v>
      </c>
      <c r="B51" s="179">
        <v>7380</v>
      </c>
      <c r="C51" s="179" t="str">
        <f>VLOOKUP(B51,'Store List'!B:R,17,0)</f>
        <v>D09</v>
      </c>
      <c r="D51" s="179" t="str">
        <f>VLOOKUP(B51,'Store List'!B:S,18,0)</f>
        <v>R02</v>
      </c>
      <c r="E51" s="180">
        <f>SUMIF(SALES!A:A,B51,SALES!C:C)</f>
        <v>19501.849999999999</v>
      </c>
      <c r="F51" s="180">
        <f>SUMIF(Shamrock!$AD:$AD,$B51&amp;"-"&amp;F$1,Shamrock!$AA:$AA)</f>
        <v>32.93</v>
      </c>
      <c r="G51" s="181">
        <f>F51/E51*100</f>
        <v>0.16885577522132517</v>
      </c>
      <c r="H51" s="182">
        <f>E51*0.6%</f>
        <v>117.0111</v>
      </c>
      <c r="I51" s="182">
        <f>H51-F51</f>
        <v>84.081099999999992</v>
      </c>
      <c r="J51" s="180">
        <f>SUMIF(Shamrock!$AD:$AD,$B51&amp;"-"&amp;J$1,Shamrock!$AA:$AA)</f>
        <v>127.5</v>
      </c>
      <c r="K51" s="181">
        <f>J51/E51*100</f>
        <v>0.65378412817245546</v>
      </c>
      <c r="L51" s="182">
        <f>E51*1.9%</f>
        <v>370.53514999999999</v>
      </c>
      <c r="M51" s="182">
        <f>L51-J51</f>
        <v>243.03514999999999</v>
      </c>
    </row>
    <row r="52" spans="1:13" ht="15" customHeight="true">
      <c r="A52" s="179">
        <v>49</v>
      </c>
      <c r="B52" s="179">
        <v>7376</v>
      </c>
      <c r="C52" s="179" t="str">
        <f>VLOOKUP(B52,'Store List'!B:R,17,0)</f>
        <v>D05</v>
      </c>
      <c r="D52" s="179" t="str">
        <f>VLOOKUP(B52,'Store List'!B:S,18,0)</f>
        <v>R01</v>
      </c>
      <c r="E52" s="180">
        <f>SUMIF(SALES!A:A,B52,SALES!C:C)</f>
        <v>63796.74</v>
      </c>
      <c r="F52" s="180">
        <f>SUMIF(Shamrock!$AD:$AD,$B52&amp;"-"&amp;F$1,Shamrock!$AA:$AA)</f>
        <v>123.61999999999999</v>
      </c>
      <c r="G52" s="181">
        <f>F52/E52*100</f>
        <v>0.19377165667085811</v>
      </c>
      <c r="H52" s="182">
        <f>E52*0.6%</f>
        <v>382.78044</v>
      </c>
      <c r="I52" s="182">
        <f>H52-F52</f>
        <v>259.16043999999999</v>
      </c>
      <c r="J52" s="180">
        <f>SUMIF(Shamrock!$AD:$AD,$B52&amp;"-"&amp;J$1,Shamrock!$AA:$AA)</f>
        <v>962.1</v>
      </c>
      <c r="K52" s="181">
        <f>J52/E52*100</f>
        <v>1.5080707885700744</v>
      </c>
      <c r="L52" s="182">
        <f>E52*1.9%</f>
        <v>1212.13806</v>
      </c>
      <c r="M52" s="182">
        <f>L52-J52</f>
        <v>250.03805999999997</v>
      </c>
    </row>
    <row r="53" spans="1:13" ht="15" customHeight="true">
      <c r="A53" s="179">
        <v>50</v>
      </c>
      <c r="B53" s="179">
        <v>7352</v>
      </c>
      <c r="C53" s="179" t="str">
        <f>VLOOKUP(B53,'Store List'!B:R,17,0)</f>
        <v>D09</v>
      </c>
      <c r="D53" s="179" t="str">
        <f>VLOOKUP(B53,'Store List'!B:S,18,0)</f>
        <v>R02</v>
      </c>
      <c r="E53" s="180">
        <f>SUMIF(SALES!A:A,B53,SALES!C:C)</f>
        <v>22076.75</v>
      </c>
      <c r="F53" s="180">
        <f>SUMIF(Shamrock!$AD:$AD,$B53&amp;"-"&amp;F$1,Shamrock!$AA:$AA)</f>
        <v>85.160000000000011</v>
      </c>
      <c r="G53" s="181">
        <f>F53/E53*100</f>
        <v>0.38574518441346672</v>
      </c>
      <c r="H53" s="182">
        <f>E53*0.6%</f>
        <v>132.4605</v>
      </c>
      <c r="I53" s="182">
        <f>H53-F53</f>
        <v>47.300499999999985</v>
      </c>
      <c r="J53" s="180">
        <f>SUMIF(Shamrock!$AD:$AD,$B53&amp;"-"&amp;J$1,Shamrock!$AA:$AA)</f>
        <v>159.36000000000001</v>
      </c>
      <c r="K53" s="181">
        <f>J53/E53*100</f>
        <v>0.72184538032092593</v>
      </c>
      <c r="L53" s="182">
        <f>E53*1.9%</f>
        <v>419.45824999999996</v>
      </c>
      <c r="M53" s="182">
        <f>L53-J53</f>
        <v>260.09824999999995</v>
      </c>
    </row>
    <row r="54" spans="1:13" ht="15" customHeight="true">
      <c r="A54" s="179">
        <v>51</v>
      </c>
      <c r="B54" s="179">
        <v>7375</v>
      </c>
      <c r="C54" s="179" t="str">
        <f>VLOOKUP(B54,'Store List'!B:R,17,0)</f>
        <v>D09</v>
      </c>
      <c r="D54" s="179" t="str">
        <f>VLOOKUP(B54,'Store List'!B:S,18,0)</f>
        <v>R02</v>
      </c>
      <c r="E54" s="180">
        <f>SUMIF(SALES!A:A,B54,SALES!C:C)</f>
        <v>26013.350000000002</v>
      </c>
      <c r="F54" s="180">
        <f>SUMIF(Shamrock!$AD:$AD,$B54&amp;"-"&amp;F$1,Shamrock!$AA:$AA)</f>
        <v>43.9</v>
      </c>
      <c r="G54" s="181">
        <f>F54/E54*100</f>
        <v>0.16875950233245621</v>
      </c>
      <c r="H54" s="182">
        <f>E54*0.6%</f>
        <v>156.08010000000002</v>
      </c>
      <c r="I54" s="182">
        <f>H54-F54</f>
        <v>112.18010000000001</v>
      </c>
      <c r="J54" s="180">
        <f>SUMIF(Shamrock!$AD:$AD,$B54&amp;"-"&amp;J$1,Shamrock!$AA:$AA)</f>
        <v>229.76</v>
      </c>
      <c r="K54" s="181">
        <f>J54/E54*100</f>
        <v>0.88323879853998044</v>
      </c>
      <c r="L54" s="182">
        <f>E54*1.9%</f>
        <v>494.25365000000005</v>
      </c>
      <c r="M54" s="182">
        <f>L54-J54</f>
        <v>264.49365000000006</v>
      </c>
    </row>
    <row r="55" spans="1:13" ht="15" customHeight="true">
      <c r="A55" s="179">
        <v>52</v>
      </c>
      <c r="B55" s="179">
        <v>7366</v>
      </c>
      <c r="C55" s="179" t="str">
        <f>VLOOKUP(B55,'Store List'!B:R,17,0)</f>
        <v>D06</v>
      </c>
      <c r="D55" s="179" t="str">
        <f>VLOOKUP(B55,'Store List'!B:S,18,0)</f>
        <v>R01</v>
      </c>
      <c r="E55" s="180">
        <f>SUMIF(SALES!A:A,B55,SALES!C:C)</f>
        <v>35452.840000000004</v>
      </c>
      <c r="F55" s="180">
        <f>SUMIF(Shamrock!$AD:$AD,$B55&amp;"-"&amp;F$1,Shamrock!$AA:$AA)</f>
        <v>88.25</v>
      </c>
      <c r="G55" s="181">
        <f>F55/E55*100</f>
        <v>0.2489222302077915</v>
      </c>
      <c r="H55" s="182">
        <f>E55*0.6%</f>
        <v>212.71704000000003</v>
      </c>
      <c r="I55" s="182">
        <f>H55-F55</f>
        <v>124.46704000000003</v>
      </c>
      <c r="J55" s="180">
        <f>SUMIF(Shamrock!$AD:$AD,$B55&amp;"-"&amp;J$1,Shamrock!$AA:$AA)</f>
        <v>390.82</v>
      </c>
      <c r="K55" s="181">
        <f>J55/E55*100</f>
        <v>1.1023658471366466</v>
      </c>
      <c r="L55" s="182">
        <f>E55*1.9%</f>
        <v>673.60396000000003</v>
      </c>
      <c r="M55" s="182">
        <f>L55-J55</f>
        <v>282.78396000000004</v>
      </c>
    </row>
    <row r="56" spans="1:13" ht="15" customHeight="true">
      <c r="A56" s="179">
        <v>53</v>
      </c>
      <c r="B56" s="179">
        <v>7351</v>
      </c>
      <c r="C56" s="179" t="str">
        <f>VLOOKUP(B56,'Store List'!B:R,17,0)</f>
        <v>D06</v>
      </c>
      <c r="D56" s="179" t="str">
        <f>VLOOKUP(B56,'Store List'!B:S,18,0)</f>
        <v>R01</v>
      </c>
      <c r="E56" s="180">
        <f>SUMIF(SALES!A:A,B56,SALES!C:C)</f>
        <v>26339.9</v>
      </c>
      <c r="F56" s="180">
        <f>SUMIF(Shamrock!$AD:$AD,$B56&amp;"-"&amp;F$1,Shamrock!$AA:$AA)</f>
        <v>65.63</v>
      </c>
      <c r="G56" s="181">
        <f>F56/E56*100</f>
        <v>0.24916571437249191</v>
      </c>
      <c r="H56" s="182">
        <f>E56*0.6%</f>
        <v>158.0394</v>
      </c>
      <c r="I56" s="182">
        <f>H56-F56</f>
        <v>92.409400000000005</v>
      </c>
      <c r="J56" s="180">
        <f>SUMIF(Shamrock!$AD:$AD,$B56&amp;"-"&amp;J$1,Shamrock!$AA:$AA)</f>
        <v>215.9</v>
      </c>
      <c r="K56" s="181">
        <f>J56/E56*100</f>
        <v>0.81966901924456803</v>
      </c>
      <c r="L56" s="182">
        <f>E56*1.9%</f>
        <v>500.4581</v>
      </c>
      <c r="M56" s="182">
        <f>L56-J56</f>
        <v>284.55809999999997</v>
      </c>
    </row>
    <row r="57" spans="1:13" ht="15" customHeight="true" thickBot="true">
      <c r="A57" s="179">
        <v>54</v>
      </c>
      <c r="B57" s="179">
        <v>7393</v>
      </c>
      <c r="C57" s="179" t="str">
        <f>VLOOKUP(B57,'Store List'!B:R,17,0)</f>
        <v>D07</v>
      </c>
      <c r="D57" s="179" t="str">
        <f>VLOOKUP(B57,'Store List'!B:S,18,0)</f>
        <v>R02</v>
      </c>
      <c r="E57" s="180">
        <f>SUMIF(SALES!A:A,B57,SALES!C:C)</f>
        <v>26073.010000000002</v>
      </c>
      <c r="F57" s="180">
        <f>SUMIF(Shamrock!$AD:$AD,$B57&amp;"-"&amp;F$1,Shamrock!$AA:$AA)</f>
        <v>7.6899999999999995</v>
      </c>
      <c r="G57" s="181">
        <f>F57/E57*100</f>
        <v>2.9494101371494889E-2</v>
      </c>
      <c r="H57" s="182">
        <f>E57*0.6%</f>
        <v>156.43806000000001</v>
      </c>
      <c r="I57" s="182">
        <f>H57-F57</f>
        <v>148.74806000000001</v>
      </c>
      <c r="J57" s="180">
        <f>SUMIF(Shamrock!$AD:$AD,$B57&amp;"-"&amp;J$1,Shamrock!$AA:$AA)</f>
        <v>186.66000000000003</v>
      </c>
      <c r="K57" s="181">
        <f>J57/E57*100</f>
        <v>0.7159127388820854</v>
      </c>
      <c r="L57" s="182">
        <f>E57*1.9%</f>
        <v>495.38719000000003</v>
      </c>
      <c r="M57" s="182">
        <f>L57-J57</f>
        <v>308.72719000000001</v>
      </c>
    </row>
    <row r="58" spans="1:13" s="173" customFormat="true" ht="15" customHeight="true" thickBot="true">
      <c r="A58" s="169"/>
      <c r="B58" s="170" t="s">
        <v>489</v>
      </c>
      <c r="C58" s="171"/>
      <c r="D58" s="171"/>
      <c r="E58" s="171">
        <f>SUM(E4:E57)</f>
        <v>1475943.7800000003</v>
      </c>
      <c r="F58" s="171">
        <f>SUM(F4:F57)</f>
        <v>4848.7800000000007</v>
      </c>
      <c r="G58" s="172">
        <f t="shared" ref="G58" si="0">F58/E58*100</f>
        <v>0.32852064324563907</v>
      </c>
      <c r="H58" s="171">
        <f>SUM(H4:H57)</f>
        <v>8855.6626800000013</v>
      </c>
      <c r="I58" s="171">
        <f>SUM(I4:I57)</f>
        <v>4006.8826800000011</v>
      </c>
      <c r="J58" s="171">
        <f>SUM(J4:J57)</f>
        <v>29986.349999999991</v>
      </c>
      <c r="K58" s="172">
        <f t="shared" ref="K58" si="1">J58/E58*100</f>
        <v>2.0316729137203304</v>
      </c>
      <c r="L58" s="171">
        <f>SUM(L4:L57)</f>
        <v>28042.931819999998</v>
      </c>
      <c r="M58" s="171">
        <f>SUM(M4:M57)</f>
        <v>-1943.4181800000019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autoFilter ref="A3:M58"/>
  <sortState ref="B4:M57">
    <sortCondition ref="M4:M57"/>
    <sortCondition ref="I4:I57"/>
  </sortState>
  <mergeCells count="2">
    <mergeCell ref="A2:M2"/>
    <mergeCell ref="O3:Q3"/>
  </mergeCells>
  <pageMargins left="0.7" right="0.7" top="0.75" bottom="0.75" header="0.3" footer="0.3"/>
  <pageSetup r:id="rId1"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CBB16-C161-4114-B488-9D7FDAC373CE}">
  <sheetPr codeName="Sheet7"/>
  <dimension ref="A1:L46"/>
  <sheetViews>
    <sheetView workbookViewId="0">
      <selection activeCell="O13" sqref="O13"/>
    </sheetView>
  </sheetViews>
  <sheetFormatPr defaultColWidth="9.140625" defaultRowHeight="15"/>
  <cols>
    <col min="1" max="1" width="13.42578125" style="190" bestFit="1" customWidth="1"/>
    <col min="2" max="2" width="11.5703125" style="191" bestFit="1" customWidth="1"/>
    <col min="3" max="3" width="13.28515625" style="191" bestFit="1" customWidth="1"/>
    <col min="4" max="4" width="23.42578125" bestFit="1" customWidth="1"/>
    <col min="5" max="5" width="3.42578125" customWidth="1"/>
    <col min="6" max="8" width="2" customWidth="1"/>
    <col min="9" max="9" width="5" bestFit="1" customWidth="1"/>
    <col min="10" max="10" width="11.28515625" customWidth="1"/>
    <col min="11" max="11" width="10.5703125" bestFit="1" customWidth="1"/>
  </cols>
  <sheetData>
    <row r="1" spans="1:12">
      <c r="B1" s="191" t="s">
        <v>511</v>
      </c>
      <c r="C1" s="191" t="s">
        <v>512</v>
      </c>
      <c r="D1" t="s">
        <v>513</v>
      </c>
      <c r="I1" t="s">
        <v>549</v>
      </c>
      <c r="J1" s="196">
        <f>SUM(Shamrock!P:P)</f>
        <v>335254.05000000232</v>
      </c>
      <c r="K1" s="196">
        <f>SUM(SALES!C:C)</f>
        <v>1475943.7800000012</v>
      </c>
      <c r="L1" s="189">
        <f>J1/K1*100</f>
        <v>22.714554208833214</v>
      </c>
    </row>
    <row r="2" spans="1:12">
      <c r="A2" s="192">
        <v>45167</v>
      </c>
      <c r="B2" s="191">
        <f>SUMIF(Shamrock!G:G,A2,Shamrock!P:P)</f>
        <v>110135.91</v>
      </c>
      <c r="C2" s="191">
        <f>SUMIF(SALES!B:B,A2,SALES!C:C)</f>
        <v>200138.62999999995</v>
      </c>
    </row>
    <row r="3" spans="1:12">
      <c r="A3" s="190">
        <f>A2+1</f>
        <v>45168</v>
      </c>
      <c r="B3" s="191">
        <f>SUMIF(Shamrock!G:G,A3,Shamrock!P:P)</f>
        <v>92328.910000000091</v>
      </c>
      <c r="C3" s="191">
        <f>SUMIF(SALES!B:B,A3,SALES!C:C)</f>
        <v>209575.05</v>
      </c>
    </row>
    <row r="4" spans="1:12">
      <c r="A4" s="190">
        <f t="shared" ref="A4:A8" si="0">A3+1</f>
        <v>45169</v>
      </c>
      <c r="B4" s="191">
        <f>SUMIF(Shamrock!G:G,A4,Shamrock!P:P)</f>
        <v>56700.840000000004</v>
      </c>
      <c r="C4" s="191">
        <f>SUMIF(SALES!B:B,A4,SALES!C:C)</f>
        <v>228227.89999999997</v>
      </c>
    </row>
    <row r="5" spans="1:12">
      <c r="A5" s="190">
        <f t="shared" si="0"/>
        <v>45170</v>
      </c>
      <c r="B5" s="191">
        <f>SUMIF(Shamrock!G:G,A5,Shamrock!P:P)</f>
        <v>33788.859999999993</v>
      </c>
      <c r="C5" s="191">
        <f>SUMIF(SALES!B:B,A5,SALES!C:C)</f>
        <v>247620.1</v>
      </c>
    </row>
    <row r="6" spans="1:12">
      <c r="A6" s="190">
        <f t="shared" si="0"/>
        <v>45171</v>
      </c>
      <c r="B6" s="191">
        <f>SUMIF(Shamrock!G:G,A6,Shamrock!P:P)</f>
        <v>41542.349999999991</v>
      </c>
      <c r="C6" s="191">
        <f>SUMIF(SALES!B:B,A6,SALES!C:C)</f>
        <v>213298.44999999995</v>
      </c>
    </row>
    <row r="7" spans="1:12">
      <c r="A7" s="190">
        <f t="shared" si="0"/>
        <v>45172</v>
      </c>
      <c r="B7" s="191">
        <f>SUMIF(Shamrock!G:G,A7,Shamrock!P:P)</f>
        <v>443.45</v>
      </c>
      <c r="C7" s="191">
        <f>SUMIF(SALES!B:B,A7,SALES!C:C)</f>
        <v>192480.62000000002</v>
      </c>
    </row>
    <row r="8" spans="1:12">
      <c r="A8" s="190">
        <f t="shared" si="0"/>
        <v>45173</v>
      </c>
      <c r="B8" s="191">
        <f>SUMIF(Shamrock!G:G,A8,Shamrock!P:P)</f>
        <v>313.73</v>
      </c>
      <c r="C8" s="191">
        <f>SUMIF(SALES!B:B,A8,SALES!C:C)</f>
        <v>184603.03</v>
      </c>
    </row>
    <row r="9" spans="1:12">
      <c r="B9" s="191">
        <f>SUM(B2:B8)</f>
        <v>335254.05000000005</v>
      </c>
      <c r="C9" s="191">
        <f>SUM(C2:C8)</f>
        <v>1475943.78</v>
      </c>
      <c r="D9" s="189">
        <f>B9/C9*100</f>
        <v>22.714554208833079</v>
      </c>
    </row>
    <row r="11" spans="1:12">
      <c r="A11" s="192">
        <f>A8+1</f>
        <v>45174</v>
      </c>
      <c r="B11" s="191">
        <f>SUMIF(Shamrock!G:G,A11,Shamrock!P:P)</f>
        <v>0</v>
      </c>
      <c r="C11" s="191">
        <f>SUMIF(SALES!B:B,A11,SALES!C:C)</f>
        <v>0</v>
      </c>
    </row>
    <row r="12" spans="1:12">
      <c r="A12" s="190">
        <f>A11+1</f>
        <v>45175</v>
      </c>
      <c r="B12" s="191">
        <f>SUMIF(Shamrock!G:G,A12,Shamrock!P:P)</f>
        <v>0</v>
      </c>
      <c r="C12" s="191">
        <f>SUMIF(SALES!B:B,A12,SALES!C:C)</f>
        <v>0</v>
      </c>
    </row>
    <row r="13" spans="1:12">
      <c r="A13" s="190">
        <f t="shared" ref="A13:A17" si="1">A12+1</f>
        <v>45176</v>
      </c>
      <c r="B13" s="191">
        <f>SUMIF(Shamrock!G:G,A13,Shamrock!P:P)</f>
        <v>0</v>
      </c>
      <c r="C13" s="191">
        <f>SUMIF(SALES!B:B,A13,SALES!C:C)</f>
        <v>0</v>
      </c>
    </row>
    <row r="14" spans="1:12">
      <c r="A14" s="190">
        <f t="shared" si="1"/>
        <v>45177</v>
      </c>
      <c r="B14" s="191">
        <f>SUMIF(Shamrock!G:G,A14,Shamrock!P:P)</f>
        <v>0</v>
      </c>
      <c r="C14" s="191">
        <f>SUMIF(SALES!B:B,A14,SALES!C:C)</f>
        <v>0</v>
      </c>
    </row>
    <row r="15" spans="1:12">
      <c r="A15" s="190">
        <f t="shared" si="1"/>
        <v>45178</v>
      </c>
      <c r="B15" s="191">
        <f>SUMIF(Shamrock!G:G,A15,Shamrock!P:P)</f>
        <v>0</v>
      </c>
      <c r="C15" s="191">
        <f>SUMIF(SALES!B:B,A15,SALES!C:C)</f>
        <v>0</v>
      </c>
    </row>
    <row r="16" spans="1:12">
      <c r="A16" s="190">
        <f t="shared" si="1"/>
        <v>45179</v>
      </c>
      <c r="B16" s="191">
        <f>SUMIF(Shamrock!G:G,A16,Shamrock!P:P)</f>
        <v>0</v>
      </c>
      <c r="C16" s="191">
        <f>SUMIF(SALES!B:B,A16,SALES!C:C)</f>
        <v>0</v>
      </c>
    </row>
    <row r="17" spans="1:4">
      <c r="A17" s="190">
        <f t="shared" si="1"/>
        <v>45180</v>
      </c>
      <c r="B17" s="191">
        <f>SUMIF(Shamrock!G:G,A17,Shamrock!P:P)</f>
        <v>0</v>
      </c>
      <c r="C17" s="191">
        <f>SUMIF(SALES!B:B,A17,SALES!C:C)</f>
        <v>0</v>
      </c>
    </row>
    <row r="18" spans="1:4">
      <c r="B18" s="191">
        <f>SUM(B11:B17)</f>
        <v>0</v>
      </c>
      <c r="C18" s="191">
        <f>SUM(C11:C17)</f>
        <v>0</v>
      </c>
      <c r="D18" s="189" t="e">
        <f>B18/C18*100</f>
        <v>#DIV/0!</v>
      </c>
    </row>
    <row r="20" spans="1:4">
      <c r="A20" s="192">
        <f>A17+1</f>
        <v>45181</v>
      </c>
      <c r="B20" s="191">
        <f>SUMIF(Shamrock!G:G,A20,Shamrock!P:P)</f>
        <v>0</v>
      </c>
      <c r="C20" s="191">
        <f>SUMIF(SALES!B:B,A20,SALES!C:C)</f>
        <v>0</v>
      </c>
    </row>
    <row r="21" spans="1:4">
      <c r="A21" s="190">
        <f>A20+1</f>
        <v>45182</v>
      </c>
      <c r="B21" s="191">
        <f>SUMIF(Shamrock!G:G,A21,Shamrock!P:P)</f>
        <v>0</v>
      </c>
      <c r="C21" s="191">
        <f>SUMIF(SALES!B:B,A21,SALES!C:C)</f>
        <v>0</v>
      </c>
    </row>
    <row r="22" spans="1:4">
      <c r="A22" s="190">
        <f t="shared" ref="A22:A26" si="2">A21+1</f>
        <v>45183</v>
      </c>
      <c r="B22" s="191">
        <f>SUMIF(Shamrock!G:G,A22,Shamrock!P:P)</f>
        <v>0</v>
      </c>
      <c r="C22" s="191">
        <f>SUMIF(SALES!B:B,A22,SALES!C:C)</f>
        <v>0</v>
      </c>
    </row>
    <row r="23" spans="1:4">
      <c r="A23" s="190">
        <f t="shared" si="2"/>
        <v>45184</v>
      </c>
      <c r="B23" s="191">
        <f>SUMIF(Shamrock!G:G,A23,Shamrock!P:P)</f>
        <v>0</v>
      </c>
      <c r="C23" s="191">
        <f>SUMIF(SALES!B:B,A23,SALES!C:C)</f>
        <v>0</v>
      </c>
    </row>
    <row r="24" spans="1:4">
      <c r="A24" s="190">
        <f t="shared" si="2"/>
        <v>45185</v>
      </c>
      <c r="B24" s="191">
        <f>SUMIF(Shamrock!G:G,A24,Shamrock!P:P)</f>
        <v>0</v>
      </c>
      <c r="C24" s="191">
        <f>SUMIF(SALES!B:B,A24,SALES!C:C)</f>
        <v>0</v>
      </c>
    </row>
    <row r="25" spans="1:4">
      <c r="A25" s="190">
        <f t="shared" si="2"/>
        <v>45186</v>
      </c>
      <c r="B25" s="191">
        <f>SUMIF(Shamrock!G:G,A25,Shamrock!P:P)</f>
        <v>0</v>
      </c>
      <c r="C25" s="191">
        <f>SUMIF(SALES!B:B,A25,SALES!C:C)</f>
        <v>0</v>
      </c>
    </row>
    <row r="26" spans="1:4">
      <c r="A26" s="190">
        <f t="shared" si="2"/>
        <v>45187</v>
      </c>
      <c r="B26" s="191">
        <f>SUMIF(Shamrock!G:G,A26,Shamrock!P:P)</f>
        <v>0</v>
      </c>
      <c r="C26" s="191">
        <f>SUMIF(SALES!B:B,A26,SALES!C:C)</f>
        <v>0</v>
      </c>
    </row>
    <row r="27" spans="1:4">
      <c r="B27" s="191">
        <f>SUM(B20:B26)</f>
        <v>0</v>
      </c>
      <c r="C27" s="191">
        <f>SUM(C20:C26)</f>
        <v>0</v>
      </c>
      <c r="D27" s="189" t="e">
        <f>B27/C27*100</f>
        <v>#DIV/0!</v>
      </c>
    </row>
    <row r="29" spans="1:4">
      <c r="A29" s="192">
        <f>A26+1</f>
        <v>45188</v>
      </c>
      <c r="B29" s="191">
        <f>SUMIF(Shamrock!G:G,A29,Shamrock!P:P)</f>
        <v>0</v>
      </c>
      <c r="C29" s="191">
        <f>SUMIF(SALES!B:B,A29,SALES!C:C)</f>
        <v>0</v>
      </c>
    </row>
    <row r="30" spans="1:4">
      <c r="A30" s="190">
        <f>A29+1</f>
        <v>45189</v>
      </c>
      <c r="B30" s="191">
        <f>SUMIF(Shamrock!G:G,A30,Shamrock!P:P)</f>
        <v>0</v>
      </c>
      <c r="C30" s="191">
        <f>SUMIF(SALES!B:B,A30,SALES!C:C)</f>
        <v>0</v>
      </c>
    </row>
    <row r="31" spans="1:4">
      <c r="A31" s="190">
        <f t="shared" ref="A31:A35" si="3">A30+1</f>
        <v>45190</v>
      </c>
      <c r="B31" s="191">
        <f>SUMIF(Shamrock!G:G,A31,Shamrock!P:P)</f>
        <v>0</v>
      </c>
      <c r="C31" s="191">
        <f>SUMIF(SALES!B:B,A31,SALES!C:C)</f>
        <v>0</v>
      </c>
    </row>
    <row r="32" spans="1:4">
      <c r="A32" s="190">
        <f t="shared" si="3"/>
        <v>45191</v>
      </c>
      <c r="B32" s="191">
        <f>SUMIF(Shamrock!G:G,A32,Shamrock!P:P)</f>
        <v>0</v>
      </c>
      <c r="C32" s="191">
        <f>SUMIF(SALES!B:B,A32,SALES!C:C)</f>
        <v>0</v>
      </c>
    </row>
    <row r="33" spans="1:4">
      <c r="A33" s="190">
        <f t="shared" si="3"/>
        <v>45192</v>
      </c>
      <c r="B33" s="191">
        <f>SUMIF(Shamrock!G:G,A33,Shamrock!P:P)</f>
        <v>0</v>
      </c>
      <c r="C33" s="191">
        <f>SUMIF(SALES!B:B,A33,SALES!C:C)</f>
        <v>0</v>
      </c>
    </row>
    <row r="34" spans="1:4">
      <c r="A34" s="190">
        <f t="shared" si="3"/>
        <v>45193</v>
      </c>
      <c r="B34" s="191">
        <f>SUMIF(Shamrock!G:G,A34,Shamrock!P:P)</f>
        <v>0</v>
      </c>
      <c r="C34" s="191">
        <f>SUMIF(SALES!B:B,A34,SALES!C:C)</f>
        <v>0</v>
      </c>
    </row>
    <row r="35" spans="1:4">
      <c r="A35" s="190">
        <f t="shared" si="3"/>
        <v>45194</v>
      </c>
      <c r="B35" s="191">
        <f>SUMIF(Shamrock!G:G,A35,Shamrock!P:P)</f>
        <v>0</v>
      </c>
      <c r="C35" s="191">
        <f>SUMIF(SALES!B:B,A35,SALES!C:C)</f>
        <v>0</v>
      </c>
    </row>
    <row r="36" spans="1:4">
      <c r="B36" s="191">
        <f>SUM(B29:B35)</f>
        <v>0</v>
      </c>
      <c r="C36" s="191">
        <f>SUM(C29:C35)</f>
        <v>0</v>
      </c>
      <c r="D36" s="189" t="e">
        <f>B36/C36*100</f>
        <v>#DIV/0!</v>
      </c>
    </row>
    <row r="39" spans="1:4">
      <c r="A39" s="192">
        <f>A35+1</f>
        <v>45195</v>
      </c>
      <c r="B39" s="191">
        <f>SUMIF(Shamrock!G:G,A39,Shamrock!P:P)</f>
        <v>0</v>
      </c>
      <c r="C39" s="191">
        <f>SUMIF(SALES!B:B,A39,SALES!C:C)</f>
        <v>0</v>
      </c>
    </row>
    <row r="40" spans="1:4">
      <c r="A40" s="190">
        <f>A39+1</f>
        <v>45196</v>
      </c>
      <c r="B40" s="191">
        <f>SUMIF(Shamrock!G:G,A40,Shamrock!P:P)</f>
        <v>0</v>
      </c>
      <c r="C40" s="191">
        <f>SUMIF(SALES!B:B,A40,SALES!C:C)</f>
        <v>0</v>
      </c>
    </row>
    <row r="41" spans="1:4">
      <c r="A41" s="190">
        <f t="shared" ref="A41:A45" si="4">A40+1</f>
        <v>45197</v>
      </c>
      <c r="B41" s="191">
        <f>SUMIF(Shamrock!G:G,A41,Shamrock!P:P)</f>
        <v>0</v>
      </c>
      <c r="C41" s="191">
        <f>SUMIF(SALES!B:B,A41,SALES!C:C)</f>
        <v>0</v>
      </c>
    </row>
    <row r="42" spans="1:4">
      <c r="A42" s="190">
        <f t="shared" si="4"/>
        <v>45198</v>
      </c>
      <c r="B42" s="191">
        <f>SUMIF(Shamrock!G:G,A42,Shamrock!P:P)</f>
        <v>0</v>
      </c>
      <c r="C42" s="191">
        <f>SUMIF(SALES!B:B,A42,SALES!C:C)</f>
        <v>0</v>
      </c>
    </row>
    <row r="43" spans="1:4">
      <c r="A43" s="190">
        <f t="shared" si="4"/>
        <v>45199</v>
      </c>
      <c r="B43" s="191">
        <f>SUMIF(Shamrock!G:G,A43,Shamrock!P:P)</f>
        <v>0</v>
      </c>
      <c r="C43" s="191">
        <f>SUMIF(SALES!B:B,A43,SALES!C:C)</f>
        <v>0</v>
      </c>
    </row>
    <row r="44" spans="1:4">
      <c r="A44" s="190">
        <f t="shared" si="4"/>
        <v>45200</v>
      </c>
      <c r="B44" s="191">
        <f>SUMIF(Shamrock!G:G,A44,Shamrock!P:P)</f>
        <v>0</v>
      </c>
      <c r="C44" s="191">
        <f>SUMIF(SALES!B:B,A44,SALES!C:C)</f>
        <v>0</v>
      </c>
    </row>
    <row r="45" spans="1:4">
      <c r="A45" s="190">
        <f t="shared" si="4"/>
        <v>45201</v>
      </c>
      <c r="B45" s="191">
        <f>SUMIF(Shamrock!G:G,A45,Shamrock!P:P)</f>
        <v>0</v>
      </c>
      <c r="C45" s="191">
        <f>SUMIF(SALES!B:B,A45,SALES!C:C)</f>
        <v>0</v>
      </c>
    </row>
    <row r="46" spans="1:4">
      <c r="B46" s="191">
        <f>SUM(B39:B45)</f>
        <v>0</v>
      </c>
      <c r="C46" s="191">
        <f>SUM(C39:C45)</f>
        <v>0</v>
      </c>
      <c r="D46" s="189" t="e">
        <f>B46/C46*100</f>
        <v>#DIV/0!</v>
      </c>
    </row>
  </sheetData>
  <autoFilter ref="A1:D46" xr:uid="{6114562E-DA3D-482E-87B3-2C313007B0DD}"/>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D20376"/>
  <sheetViews>
    <sheetView zoomScale="115" zoomScaleNormal="115" workbookViewId="0">
      <pane ySplit="1" topLeftCell="A11" activePane="bottomLeft" state="frozen"/>
      <selection pane="bottomLeft" activeCell="S2" sqref="S2"/>
    </sheetView>
  </sheetViews>
  <sheetFormatPr defaultRowHeight="15"/>
  <cols>
    <col min="1" max="2" width="10.140625" customWidth="1"/>
    <col min="3" max="3" width="16.7109375" customWidth="1"/>
    <col min="4" max="4" width="14.5703125" customWidth="1"/>
    <col min="5" max="5" width="11.42578125" bestFit="1" customWidth="1"/>
    <col min="6" max="6" width="10.7109375" style="159" customWidth="1"/>
    <col min="7" max="7" width="14.28515625" style="159" bestFit="1" customWidth="1"/>
    <col min="8" max="8" width="11.42578125" customWidth="1"/>
    <col min="9" max="9" width="9.5703125" bestFit="1" customWidth="1"/>
    <col min="10" max="10" width="27.28515625" customWidth="1"/>
    <col min="11" max="11" width="13.42578125" bestFit="1" customWidth="1"/>
    <col min="12" max="12" width="6.7109375" style="160" customWidth="1"/>
    <col min="13" max="13" width="11" bestFit="1" customWidth="1"/>
    <col min="14" max="14" width="9.5703125" bestFit="1" customWidth="1"/>
    <col min="15" max="17" width="10.5703125" customWidth="1"/>
    <col min="18" max="18" width="8.42578125" customWidth="1"/>
    <col min="19" max="19" width="6.28515625" style="193" customWidth="1"/>
    <col min="20" max="20" width="7.42578125" style="193" customWidth="1"/>
    <col min="21" max="21" width="9.28515625" style="193" bestFit="1" customWidth="1"/>
    <col min="22" max="22" width="9.28515625" style="193" customWidth="1"/>
    <col min="23" max="23" width="6.140625" style="193" customWidth="1"/>
    <col min="24" max="24" width="5.42578125" style="193" customWidth="1"/>
    <col min="25" max="25" width="41.42578125" style="193" bestFit="1" customWidth="1"/>
    <col min="26" max="26" width="8.28515625" customWidth="1"/>
    <col min="27" max="27" width="8.85546875" style="29" bestFit="1" customWidth="1"/>
    <col min="28" max="29" width="9.140625" style="29"/>
    <col min="30" max="30" width="11.85546875" style="29" customWidth="1"/>
  </cols>
  <sheetData>
    <row r="1" spans="1:30">
      <c r="A1" s="3" t="s">
        <v>972</v>
      </c>
      <c r="B1" s="199" t="s">
        <v>973</v>
      </c>
      <c r="C1" s="200" t="s">
        <v>974</v>
      </c>
      <c r="D1" t="s">
        <v>37</v>
      </c>
      <c r="E1" s="200" t="s">
        <v>975</v>
      </c>
      <c r="F1" s="200" t="s">
        <v>976</v>
      </c>
      <c r="G1" s="201" t="s">
        <v>977</v>
      </c>
      <c r="H1" s="160" t="s">
        <v>978</v>
      </c>
      <c r="I1" t="s">
        <v>979</v>
      </c>
      <c r="J1" s="200" t="s">
        <v>980</v>
      </c>
      <c r="K1" t="s">
        <v>981</v>
      </c>
      <c r="L1" t="s">
        <v>982</v>
      </c>
      <c r="M1" s="200" t="s">
        <v>983</v>
      </c>
      <c r="N1" s="200" t="s">
        <v>984</v>
      </c>
      <c r="O1" s="200" t="s">
        <v>985</v>
      </c>
      <c r="P1" s="208" t="s">
        <v>986</v>
      </c>
      <c r="Q1" s="208" t="s">
        <v>987</v>
      </c>
      <c r="R1" s="202" t="s">
        <v>988</v>
      </c>
      <c r="S1" s="193" t="s">
        <v>10</v>
      </c>
      <c r="T1" s="203" t="s">
        <v>569</v>
      </c>
      <c r="U1" s="193" t="s">
        <v>186</v>
      </c>
      <c r="V1" s="203" t="s">
        <v>7</v>
      </c>
      <c r="W1" s="193" t="s">
        <v>570</v>
      </c>
      <c r="X1" s="193" t="s">
        <v>571</v>
      </c>
      <c r="Y1" s="193" t="s">
        <v>568</v>
      </c>
      <c r="AA1" s="28" t="s">
        <v>181</v>
      </c>
      <c r="AB1" s="29" t="s">
        <v>36</v>
      </c>
      <c r="AC1" s="29" t="s">
        <v>37</v>
      </c>
      <c r="AD1" s="29" t="s">
        <v>180</v>
      </c>
    </row>
    <row r="2" spans="1:30">
      <c r="A2" t="s">
        <v>699</v>
      </c>
      <c r="B2" t="s">
        <v>586</v>
      </c>
      <c r="C2" t="s">
        <v>1182</v>
      </c>
      <c r="D2" t="s">
        <v>609</v>
      </c>
      <c r="E2" t="s">
        <v>1566</v>
      </c>
      <c r="F2"/>
      <c r="G2" s="159">
        <v>45168</v>
      </c>
      <c r="H2" t="s">
        <v>1203</v>
      </c>
      <c r="I2" t="s">
        <v>1188</v>
      </c>
      <c r="J2" t="s">
        <v>900</v>
      </c>
      <c r="K2" t="s">
        <v>907</v>
      </c>
      <c r="L2" t="s">
        <v>908</v>
      </c>
      <c r="M2">
        <v>1</v>
      </c>
      <c r="N2">
        <v>0</v>
      </c>
      <c r="O2">
        <v>42.61</v>
      </c>
      <c r="P2">
        <v>42.61</v>
      </c>
      <c r="Q2">
        <v>42.61</v>
      </c>
      <c r="R2">
        <v>0</v>
      </c>
      <c r="S2" s="193" t="str">
        <f>VLOOKUP(U2,'[1]Cross ref'!I:J,2,0)</f>
        <v>DF2</v>
      </c>
      <c r="T2" s="193">
        <f t="shared" ref="T2" si="0">P2</f>
        <v>42.61</v>
      </c>
      <c r="U2" s="193">
        <f>VLOOKUP(VALUE(C2),'[1]Cross ref'!G:I,3,0)</f>
        <v>7367</v>
      </c>
      <c r="V2" s="193">
        <f>IFERROR(VLOOKUP(J2,'[1]Item List (2)'!C:D,2,0),VLOOKUP(K2,'[1]Item List (2)'!C:D,2,0))</f>
        <v>50007</v>
      </c>
      <c r="W2" s="193">
        <f>IFERROR(VLOOKUP(J2,'[1]Item List (2)'!C:E,3,0),VLOOKUP(K2,'[1]Item List (2)'!C:E,3,0))</f>
        <v>100</v>
      </c>
      <c r="X2" s="193">
        <f>M2*O2-P2</f>
        <v>0</v>
      </c>
      <c r="Y2" s="193" t="str">
        <f>K2</f>
        <v>PEPPER, CHILE GRN STRIP</v>
      </c>
      <c r="AA2" s="29">
        <f t="shared" ref="AA2:AA6" si="1">P2</f>
        <v>42.61</v>
      </c>
      <c r="AB2" s="29" t="str">
        <f>VLOOKUP(W2,'[2]Item List (2)'!$I:$J,2,0)</f>
        <v>Food</v>
      </c>
      <c r="AC2" s="29">
        <f t="shared" ref="AC2:AC6" si="2">U2</f>
        <v>7367</v>
      </c>
      <c r="AD2" s="29" t="str">
        <f t="shared" ref="AD2:AD6" si="3">AC2&amp;"-"&amp;AB2</f>
        <v>7367-Food</v>
      </c>
    </row>
    <row r="3" spans="1:30">
      <c r="A3" t="s">
        <v>699</v>
      </c>
      <c r="B3" t="s">
        <v>586</v>
      </c>
      <c r="C3" t="s">
        <v>1182</v>
      </c>
      <c r="D3" t="s">
        <v>609</v>
      </c>
      <c r="E3" t="s">
        <v>1567</v>
      </c>
      <c r="F3"/>
      <c r="G3" s="159">
        <v>45168</v>
      </c>
      <c r="H3" t="s">
        <v>1482</v>
      </c>
      <c r="I3" t="s">
        <v>1185</v>
      </c>
      <c r="J3" t="s">
        <v>1066</v>
      </c>
      <c r="K3" t="s">
        <v>1492</v>
      </c>
      <c r="L3" t="s">
        <v>1483</v>
      </c>
      <c r="M3">
        <v>1</v>
      </c>
      <c r="N3">
        <v>0</v>
      </c>
      <c r="O3">
        <v>116.52</v>
      </c>
      <c r="P3">
        <v>116.52</v>
      </c>
      <c r="Q3">
        <v>5657.12</v>
      </c>
      <c r="R3">
        <v>6.86</v>
      </c>
      <c r="S3" s="193" t="str">
        <f>VLOOKUP(U3,'[1]Cross ref'!I:J,2,0)</f>
        <v>DF2</v>
      </c>
      <c r="T3" s="193">
        <f t="shared" ref="T3:T66" si="4">P3</f>
        <v>116.52</v>
      </c>
      <c r="U3" s="193">
        <f>VLOOKUP(VALUE(C3),'[1]Cross ref'!G:I,3,0)</f>
        <v>7367</v>
      </c>
      <c r="V3" s="193">
        <f>IFERROR(VLOOKUP(J3,'[1]Item List (2)'!C:D,2,0),VLOOKUP(K3,'[1]Item List (2)'!C:D,2,0))</f>
        <v>51001</v>
      </c>
      <c r="W3" s="193">
        <f>IFERROR(VLOOKUP(J3,'[1]Item List (2)'!C:E,3,0),VLOOKUP(K3,'[1]Item List (2)'!C:E,3,0))</f>
        <v>1000</v>
      </c>
      <c r="X3" s="193">
        <f t="shared" ref="X3:X66" si="5">M3*O3-P3</f>
        <v>0</v>
      </c>
      <c r="Y3" s="193" t="str">
        <f t="shared" ref="Y3:Y66" si="6">K3</f>
        <v>PREMIUM, TOY KIDS MEAL LOONEY TUNES</v>
      </c>
      <c r="AA3" s="29">
        <f t="shared" ref="AA3:AA66" si="7">P3</f>
        <v>116.52</v>
      </c>
      <c r="AB3" s="29" t="str">
        <f>VLOOKUP(W3,'[2]Item List (2)'!$I:$J,2,0)</f>
        <v>Paper</v>
      </c>
      <c r="AC3" s="29">
        <f t="shared" ref="AC3:AC66" si="8">U3</f>
        <v>7367</v>
      </c>
      <c r="AD3" s="29" t="str">
        <f t="shared" ref="AD3:AD66" si="9">AC3&amp;"-"&amp;AB3</f>
        <v>7367-Paper</v>
      </c>
    </row>
    <row r="4" spans="1:30">
      <c r="A4" t="s">
        <v>699</v>
      </c>
      <c r="B4" t="s">
        <v>586</v>
      </c>
      <c r="C4" t="s">
        <v>1182</v>
      </c>
      <c r="D4" t="s">
        <v>609</v>
      </c>
      <c r="E4" t="s">
        <v>1567</v>
      </c>
      <c r="F4"/>
      <c r="G4" s="159">
        <v>45168</v>
      </c>
      <c r="H4" t="s">
        <v>1189</v>
      </c>
      <c r="I4" t="s">
        <v>1190</v>
      </c>
      <c r="J4" t="s">
        <v>704</v>
      </c>
      <c r="K4" t="s">
        <v>1496</v>
      </c>
      <c r="L4" t="s">
        <v>705</v>
      </c>
      <c r="M4">
        <v>4</v>
      </c>
      <c r="N4">
        <v>0</v>
      </c>
      <c r="O4">
        <v>3.44</v>
      </c>
      <c r="P4">
        <v>13.76</v>
      </c>
      <c r="Q4">
        <v>5657.12</v>
      </c>
      <c r="R4">
        <v>6.86</v>
      </c>
      <c r="S4" s="193" t="str">
        <f>VLOOKUP(U4,'[1]Cross ref'!I:J,2,0)</f>
        <v>DF2</v>
      </c>
      <c r="T4" s="193">
        <f t="shared" si="4"/>
        <v>13.76</v>
      </c>
      <c r="U4" s="193">
        <f>VLOOKUP(VALUE(C4),'[1]Cross ref'!G:I,3,0)</f>
        <v>7367</v>
      </c>
      <c r="V4" s="193">
        <f>IFERROR(VLOOKUP(J4,'[1]Item List (2)'!C:D,2,0),VLOOKUP(K4,'[1]Item List (2)'!C:D,2,0))</f>
        <v>60507</v>
      </c>
      <c r="W4" s="193">
        <f>IFERROR(VLOOKUP(J4,'[1]Item List (2)'!C:E,3,0),VLOOKUP(K4,'[1]Item List (2)'!C:E,3,0))</f>
        <v>1200</v>
      </c>
      <c r="X4" s="193">
        <f t="shared" si="5"/>
        <v>0</v>
      </c>
      <c r="Y4" s="193" t="str">
        <f t="shared" si="6"/>
        <v>SEAT COVER, PAPER PERSONAL 1/2 FOLD</v>
      </c>
      <c r="AA4" s="29">
        <f t="shared" si="7"/>
        <v>13.76</v>
      </c>
      <c r="AB4" s="29" t="str">
        <f>VLOOKUP(W4,'[2]Item List (2)'!$I:$J,2,0)</f>
        <v>Supplies</v>
      </c>
      <c r="AC4" s="29">
        <f t="shared" si="8"/>
        <v>7367</v>
      </c>
      <c r="AD4" s="29" t="str">
        <f t="shared" si="9"/>
        <v>7367-Supplies</v>
      </c>
    </row>
    <row r="5" spans="1:30">
      <c r="A5" t="s">
        <v>699</v>
      </c>
      <c r="B5" t="s">
        <v>586</v>
      </c>
      <c r="C5" t="s">
        <v>1182</v>
      </c>
      <c r="D5" t="s">
        <v>609</v>
      </c>
      <c r="E5" t="s">
        <v>1567</v>
      </c>
      <c r="F5"/>
      <c r="G5" s="159">
        <v>45168</v>
      </c>
      <c r="H5" t="s">
        <v>1183</v>
      </c>
      <c r="I5" t="s">
        <v>1184</v>
      </c>
      <c r="J5" t="s">
        <v>839</v>
      </c>
      <c r="K5" t="s">
        <v>588</v>
      </c>
      <c r="L5" t="s">
        <v>836</v>
      </c>
      <c r="M5">
        <v>1</v>
      </c>
      <c r="N5">
        <v>0</v>
      </c>
      <c r="P5">
        <v>3.51</v>
      </c>
      <c r="Q5">
        <v>5657.12</v>
      </c>
      <c r="R5">
        <v>6.86</v>
      </c>
      <c r="S5" s="193" t="str">
        <f>VLOOKUP(U5,'[1]Cross ref'!I:J,2,0)</f>
        <v>DF2</v>
      </c>
      <c r="T5" s="193">
        <f t="shared" si="4"/>
        <v>3.51</v>
      </c>
      <c r="U5" s="193">
        <f>VLOOKUP(VALUE(C5),'[1]Cross ref'!G:I,3,0)</f>
        <v>7367</v>
      </c>
      <c r="V5" s="193">
        <f>IFERROR(VLOOKUP(J5,'[1]Item List (2)'!C:D,2,0),VLOOKUP(K5,'[1]Item List (2)'!C:D,2,0))</f>
        <v>50007</v>
      </c>
      <c r="W5" s="193">
        <f>IFERROR(VLOOKUP(J5,'[1]Item List (2)'!C:E,3,0),VLOOKUP(K5,'[1]Item List (2)'!C:E,3,0))</f>
        <v>100</v>
      </c>
      <c r="X5" s="193">
        <f t="shared" si="5"/>
        <v>-3.51</v>
      </c>
      <c r="Y5" s="193" t="str">
        <f t="shared" si="6"/>
        <v>SERVICE - PAYMENT TERMS</v>
      </c>
      <c r="AA5" s="29">
        <f t="shared" si="7"/>
        <v>3.51</v>
      </c>
      <c r="AB5" s="29" t="str">
        <f>VLOOKUP(W5,'[2]Item List (2)'!$I:$J,2,0)</f>
        <v>Food</v>
      </c>
      <c r="AC5" s="29">
        <f t="shared" si="8"/>
        <v>7367</v>
      </c>
      <c r="AD5" s="29" t="str">
        <f t="shared" si="9"/>
        <v>7367-Food</v>
      </c>
    </row>
    <row r="6" spans="1:30">
      <c r="A6" t="s">
        <v>699</v>
      </c>
      <c r="B6" t="s">
        <v>586</v>
      </c>
      <c r="C6" t="s">
        <v>1182</v>
      </c>
      <c r="D6" t="s">
        <v>609</v>
      </c>
      <c r="E6" t="s">
        <v>1567</v>
      </c>
      <c r="F6"/>
      <c r="G6" s="159">
        <v>45168</v>
      </c>
      <c r="H6" t="s">
        <v>1293</v>
      </c>
      <c r="I6" t="s">
        <v>1188</v>
      </c>
      <c r="J6" t="s">
        <v>710</v>
      </c>
      <c r="K6" t="s">
        <v>1546</v>
      </c>
      <c r="L6" t="s">
        <v>709</v>
      </c>
      <c r="M6">
        <v>1</v>
      </c>
      <c r="N6">
        <v>0</v>
      </c>
      <c r="O6">
        <v>99.5</v>
      </c>
      <c r="P6">
        <v>99.5</v>
      </c>
      <c r="Q6">
        <v>5657.12</v>
      </c>
      <c r="R6">
        <v>6.86</v>
      </c>
      <c r="S6" s="193" t="str">
        <f>VLOOKUP(U6,'[1]Cross ref'!I:J,2,0)</f>
        <v>DF2</v>
      </c>
      <c r="T6" s="193">
        <f t="shared" si="4"/>
        <v>99.5</v>
      </c>
      <c r="U6" s="193">
        <f>VLOOKUP(VALUE(C6),'[1]Cross ref'!G:I,3,0)</f>
        <v>7367</v>
      </c>
      <c r="V6" s="193">
        <f>IFERROR(VLOOKUP(J6,'[1]Item List (2)'!C:D,2,0),VLOOKUP(K6,'[1]Item List (2)'!C:D,2,0))</f>
        <v>50007</v>
      </c>
      <c r="W6" s="193">
        <f>IFERROR(VLOOKUP(J6,'[1]Item List (2)'!C:E,3,0),VLOOKUP(K6,'[1]Item List (2)'!C:E,3,0))</f>
        <v>100</v>
      </c>
      <c r="X6" s="193">
        <f t="shared" si="5"/>
        <v>0</v>
      </c>
      <c r="Y6" s="193" t="str">
        <f t="shared" si="6"/>
        <v>SYRUP, SODA CHERRY COKE BIB</v>
      </c>
      <c r="AA6" s="29">
        <f t="shared" si="7"/>
        <v>99.5</v>
      </c>
      <c r="AB6" s="29" t="str">
        <f>VLOOKUP(W6,'[2]Item List (2)'!$I:$J,2,0)</f>
        <v>Food</v>
      </c>
      <c r="AC6" s="29">
        <f t="shared" si="8"/>
        <v>7367</v>
      </c>
      <c r="AD6" s="29" t="str">
        <f t="shared" si="9"/>
        <v>7367-Food</v>
      </c>
    </row>
    <row r="7" spans="1:30">
      <c r="A7" t="s">
        <v>699</v>
      </c>
      <c r="B7" t="s">
        <v>586</v>
      </c>
      <c r="C7" t="s">
        <v>1182</v>
      </c>
      <c r="D7" t="s">
        <v>609</v>
      </c>
      <c r="E7" t="s">
        <v>1567</v>
      </c>
      <c r="F7"/>
      <c r="G7" s="159">
        <v>45168</v>
      </c>
      <c r="H7" t="s">
        <v>1264</v>
      </c>
      <c r="I7" t="s">
        <v>1188</v>
      </c>
      <c r="J7" t="s">
        <v>707</v>
      </c>
      <c r="K7" t="s">
        <v>708</v>
      </c>
      <c r="L7" t="s">
        <v>709</v>
      </c>
      <c r="M7">
        <v>1</v>
      </c>
      <c r="N7">
        <v>0</v>
      </c>
      <c r="O7">
        <v>99.5</v>
      </c>
      <c r="P7">
        <v>99.5</v>
      </c>
      <c r="Q7">
        <v>5657.12</v>
      </c>
      <c r="R7">
        <v>6.86</v>
      </c>
      <c r="S7" s="193" t="str">
        <f>VLOOKUP(U7,'[1]Cross ref'!I:J,2,0)</f>
        <v>DF2</v>
      </c>
      <c r="T7" s="193">
        <f t="shared" si="4"/>
        <v>99.5</v>
      </c>
      <c r="U7" s="193">
        <f>VLOOKUP(VALUE(C7),'[1]Cross ref'!G:I,3,0)</f>
        <v>7367</v>
      </c>
      <c r="V7" s="193">
        <f>IFERROR(VLOOKUP(J7,'[1]Item List (2)'!C:D,2,0),VLOOKUP(K7,'[1]Item List (2)'!C:D,2,0))</f>
        <v>50007</v>
      </c>
      <c r="W7" s="193">
        <f>IFERROR(VLOOKUP(J7,'[1]Item List (2)'!C:E,3,0),VLOOKUP(K7,'[1]Item List (2)'!C:E,3,0))</f>
        <v>100</v>
      </c>
      <c r="X7" s="193">
        <f t="shared" si="5"/>
        <v>0</v>
      </c>
      <c r="Y7" s="193" t="str">
        <f t="shared" si="6"/>
        <v>SYRUP, POWERADE MTN BLAST BIB</v>
      </c>
      <c r="AA7" s="29">
        <f t="shared" si="7"/>
        <v>99.5</v>
      </c>
      <c r="AB7" s="29" t="str">
        <f>VLOOKUP(W7,'[2]Item List (2)'!$I:$J,2,0)</f>
        <v>Food</v>
      </c>
      <c r="AC7" s="29">
        <f t="shared" si="8"/>
        <v>7367</v>
      </c>
      <c r="AD7" s="29" t="str">
        <f t="shared" si="9"/>
        <v>7367-Food</v>
      </c>
    </row>
    <row r="8" spans="1:30">
      <c r="A8" t="s">
        <v>699</v>
      </c>
      <c r="B8" t="s">
        <v>586</v>
      </c>
      <c r="C8" t="s">
        <v>1182</v>
      </c>
      <c r="D8" t="s">
        <v>609</v>
      </c>
      <c r="E8" t="s">
        <v>1567</v>
      </c>
      <c r="F8"/>
      <c r="G8" s="159">
        <v>45168</v>
      </c>
      <c r="H8" t="s">
        <v>1313</v>
      </c>
      <c r="I8" t="s">
        <v>1188</v>
      </c>
      <c r="J8" t="s">
        <v>710</v>
      </c>
      <c r="K8" t="s">
        <v>711</v>
      </c>
      <c r="L8" t="s">
        <v>701</v>
      </c>
      <c r="M8">
        <v>1</v>
      </c>
      <c r="N8">
        <v>0</v>
      </c>
      <c r="O8">
        <v>51.9</v>
      </c>
      <c r="P8">
        <v>51.9</v>
      </c>
      <c r="Q8">
        <v>5657.12</v>
      </c>
      <c r="R8">
        <v>6.86</v>
      </c>
      <c r="S8" s="193" t="str">
        <f>VLOOKUP(U8,'[1]Cross ref'!I:J,2,0)</f>
        <v>DF2</v>
      </c>
      <c r="T8" s="193">
        <f t="shared" si="4"/>
        <v>51.9</v>
      </c>
      <c r="U8" s="193">
        <f>VLOOKUP(VALUE(C8),'[1]Cross ref'!G:I,3,0)</f>
        <v>7367</v>
      </c>
      <c r="V8" s="193">
        <f>IFERROR(VLOOKUP(J8,'[1]Item List (2)'!C:D,2,0),VLOOKUP(K8,'[1]Item List (2)'!C:D,2,0))</f>
        <v>50007</v>
      </c>
      <c r="W8" s="193">
        <f>IFERROR(VLOOKUP(J8,'[1]Item List (2)'!C:E,3,0),VLOOKUP(K8,'[1]Item List (2)'!C:E,3,0))</f>
        <v>100</v>
      </c>
      <c r="X8" s="193">
        <f t="shared" si="5"/>
        <v>0</v>
      </c>
      <c r="Y8" s="193" t="str">
        <f t="shared" si="6"/>
        <v>SYRUP, COKE ZERO SUGAR BIB</v>
      </c>
      <c r="AA8" s="29">
        <f t="shared" si="7"/>
        <v>51.9</v>
      </c>
      <c r="AB8" s="29" t="str">
        <f>VLOOKUP(W8,'[2]Item List (2)'!$I:$J,2,0)</f>
        <v>Food</v>
      </c>
      <c r="AC8" s="29">
        <f t="shared" si="8"/>
        <v>7367</v>
      </c>
      <c r="AD8" s="29" t="str">
        <f t="shared" si="9"/>
        <v>7367-Food</v>
      </c>
    </row>
    <row r="9" spans="1:30">
      <c r="A9" t="s">
        <v>699</v>
      </c>
      <c r="B9" t="s">
        <v>586</v>
      </c>
      <c r="C9" t="s">
        <v>1182</v>
      </c>
      <c r="D9" t="s">
        <v>609</v>
      </c>
      <c r="E9" t="s">
        <v>1567</v>
      </c>
      <c r="F9"/>
      <c r="G9" s="159">
        <v>45168</v>
      </c>
      <c r="H9" t="s">
        <v>1294</v>
      </c>
      <c r="I9" t="s">
        <v>1188</v>
      </c>
      <c r="J9" t="s">
        <v>710</v>
      </c>
      <c r="K9" t="s">
        <v>840</v>
      </c>
      <c r="L9" t="s">
        <v>709</v>
      </c>
      <c r="M9">
        <v>1</v>
      </c>
      <c r="N9">
        <v>0</v>
      </c>
      <c r="O9">
        <v>145.41999999999999</v>
      </c>
      <c r="P9">
        <v>145.41999999999999</v>
      </c>
      <c r="Q9">
        <v>5657.12</v>
      </c>
      <c r="R9">
        <v>6.86</v>
      </c>
      <c r="S9" s="193" t="str">
        <f>VLOOKUP(U9,'[1]Cross ref'!I:J,2,0)</f>
        <v>DF2</v>
      </c>
      <c r="T9" s="193">
        <f t="shared" si="4"/>
        <v>145.41999999999999</v>
      </c>
      <c r="U9" s="193">
        <f>VLOOKUP(VALUE(C9),'[1]Cross ref'!G:I,3,0)</f>
        <v>7367</v>
      </c>
      <c r="V9" s="193">
        <f>IFERROR(VLOOKUP(J9,'[1]Item List (2)'!C:D,2,0),VLOOKUP(K9,'[1]Item List (2)'!C:D,2,0))</f>
        <v>50007</v>
      </c>
      <c r="W9" s="193">
        <f>IFERROR(VLOOKUP(J9,'[1]Item List (2)'!C:E,3,0),VLOOKUP(K9,'[1]Item List (2)'!C:E,3,0))</f>
        <v>100</v>
      </c>
      <c r="X9" s="193">
        <f t="shared" si="5"/>
        <v>0</v>
      </c>
      <c r="Y9" s="193" t="str">
        <f t="shared" si="6"/>
        <v>SYRUP, COKE DIET HIYLD BIB</v>
      </c>
      <c r="AA9" s="29">
        <f t="shared" si="7"/>
        <v>145.41999999999999</v>
      </c>
      <c r="AB9" s="29" t="str">
        <f>VLOOKUP(W9,'[2]Item List (2)'!$I:$J,2,0)</f>
        <v>Food</v>
      </c>
      <c r="AC9" s="29">
        <f t="shared" si="8"/>
        <v>7367</v>
      </c>
      <c r="AD9" s="29" t="str">
        <f t="shared" si="9"/>
        <v>7367-Food</v>
      </c>
    </row>
    <row r="10" spans="1:30">
      <c r="A10" t="s">
        <v>699</v>
      </c>
      <c r="B10" t="s">
        <v>586</v>
      </c>
      <c r="C10" t="s">
        <v>1182</v>
      </c>
      <c r="D10" t="s">
        <v>609</v>
      </c>
      <c r="E10" t="s">
        <v>1567</v>
      </c>
      <c r="F10"/>
      <c r="G10" s="159">
        <v>45168</v>
      </c>
      <c r="H10" t="s">
        <v>1193</v>
      </c>
      <c r="I10" t="s">
        <v>1188</v>
      </c>
      <c r="J10" t="s">
        <v>710</v>
      </c>
      <c r="K10" t="s">
        <v>712</v>
      </c>
      <c r="L10" t="s">
        <v>709</v>
      </c>
      <c r="M10">
        <v>3</v>
      </c>
      <c r="N10">
        <v>0</v>
      </c>
      <c r="O10">
        <v>112.77</v>
      </c>
      <c r="P10">
        <v>338.31</v>
      </c>
      <c r="Q10">
        <v>5657.12</v>
      </c>
      <c r="R10">
        <v>6.86</v>
      </c>
      <c r="S10" s="193" t="str">
        <f>VLOOKUP(U10,'[1]Cross ref'!I:J,2,0)</f>
        <v>DF2</v>
      </c>
      <c r="T10" s="193">
        <f t="shared" si="4"/>
        <v>338.31</v>
      </c>
      <c r="U10" s="193">
        <f>VLOOKUP(VALUE(C10),'[1]Cross ref'!G:I,3,0)</f>
        <v>7367</v>
      </c>
      <c r="V10" s="193">
        <f>IFERROR(VLOOKUP(J10,'[1]Item List (2)'!C:D,2,0),VLOOKUP(K10,'[1]Item List (2)'!C:D,2,0))</f>
        <v>50007</v>
      </c>
      <c r="W10" s="193">
        <f>IFERROR(VLOOKUP(J10,'[1]Item List (2)'!C:E,3,0),VLOOKUP(K10,'[1]Item List (2)'!C:E,3,0))</f>
        <v>100</v>
      </c>
      <c r="X10" s="193">
        <f t="shared" si="5"/>
        <v>0</v>
      </c>
      <c r="Y10" s="193" t="str">
        <f t="shared" si="6"/>
        <v>SYRUP, COKE CLASC BIB (HYCS)</v>
      </c>
      <c r="AA10" s="29">
        <f t="shared" si="7"/>
        <v>338.31</v>
      </c>
      <c r="AB10" s="29" t="str">
        <f>VLOOKUP(W10,'[2]Item List (2)'!$I:$J,2,0)</f>
        <v>Food</v>
      </c>
      <c r="AC10" s="29">
        <f t="shared" si="8"/>
        <v>7367</v>
      </c>
      <c r="AD10" s="29" t="str">
        <f t="shared" si="9"/>
        <v>7367-Food</v>
      </c>
    </row>
    <row r="11" spans="1:30">
      <c r="A11" t="s">
        <v>699</v>
      </c>
      <c r="B11" t="s">
        <v>586</v>
      </c>
      <c r="C11" t="s">
        <v>1182</v>
      </c>
      <c r="D11" t="s">
        <v>609</v>
      </c>
      <c r="E11" t="s">
        <v>1567</v>
      </c>
      <c r="F11"/>
      <c r="G11" s="159">
        <v>45168</v>
      </c>
      <c r="H11" t="s">
        <v>1196</v>
      </c>
      <c r="I11" t="s">
        <v>1188</v>
      </c>
      <c r="J11" t="s">
        <v>717</v>
      </c>
      <c r="K11" t="s">
        <v>1568</v>
      </c>
      <c r="L11" t="s">
        <v>718</v>
      </c>
      <c r="M11">
        <v>1</v>
      </c>
      <c r="N11">
        <v>0</v>
      </c>
      <c r="O11">
        <v>58.17</v>
      </c>
      <c r="P11">
        <v>58.17</v>
      </c>
      <c r="Q11">
        <v>5657.12</v>
      </c>
      <c r="R11">
        <v>6.86</v>
      </c>
      <c r="S11" s="193" t="str">
        <f>VLOOKUP(U11,'[1]Cross ref'!I:J,2,0)</f>
        <v>DF2</v>
      </c>
      <c r="T11" s="193">
        <f t="shared" si="4"/>
        <v>58.17</v>
      </c>
      <c r="U11" s="193">
        <f>VLOOKUP(VALUE(C11),'[1]Cross ref'!G:I,3,0)</f>
        <v>7367</v>
      </c>
      <c r="V11" s="193">
        <f>IFERROR(VLOOKUP(J11,'[1]Item List (2)'!C:D,2,0),VLOOKUP(K11,'[1]Item List (2)'!C:D,2,0))</f>
        <v>50007</v>
      </c>
      <c r="W11" s="193">
        <f>IFERROR(VLOOKUP(J11,'[1]Item List (2)'!C:E,3,0),VLOOKUP(K11,'[1]Item List (2)'!C:E,3,0))</f>
        <v>100</v>
      </c>
      <c r="X11" s="193">
        <f t="shared" si="5"/>
        <v>0</v>
      </c>
      <c r="Y11" s="193" t="str">
        <f t="shared" si="6"/>
        <v>EGG, LIQ WHL CAGE FREE P12CE</v>
      </c>
      <c r="AA11" s="29">
        <f t="shared" si="7"/>
        <v>58.17</v>
      </c>
      <c r="AB11" s="29" t="str">
        <f>VLOOKUP(W11,'[2]Item List (2)'!$I:$J,2,0)</f>
        <v>Food</v>
      </c>
      <c r="AC11" s="29">
        <f t="shared" si="8"/>
        <v>7367</v>
      </c>
      <c r="AD11" s="29" t="str">
        <f t="shared" si="9"/>
        <v>7367-Food</v>
      </c>
    </row>
    <row r="12" spans="1:30">
      <c r="A12" t="s">
        <v>699</v>
      </c>
      <c r="B12" t="s">
        <v>586</v>
      </c>
      <c r="C12" t="s">
        <v>1182</v>
      </c>
      <c r="D12" t="s">
        <v>609</v>
      </c>
      <c r="E12" t="s">
        <v>1567</v>
      </c>
      <c r="G12" s="159">
        <v>45168</v>
      </c>
      <c r="H12" t="s">
        <v>1197</v>
      </c>
      <c r="I12" t="s">
        <v>1188</v>
      </c>
      <c r="J12" t="s">
        <v>719</v>
      </c>
      <c r="K12" t="s">
        <v>720</v>
      </c>
      <c r="L12" t="s">
        <v>721</v>
      </c>
      <c r="M12">
        <v>1</v>
      </c>
      <c r="N12">
        <v>0</v>
      </c>
      <c r="O12">
        <v>26.21</v>
      </c>
      <c r="P12">
        <v>26.21</v>
      </c>
      <c r="Q12">
        <v>5657.12</v>
      </c>
      <c r="R12">
        <v>6.86</v>
      </c>
      <c r="S12" s="193" t="str">
        <f>VLOOKUP(U12,'[1]Cross ref'!I:J,2,0)</f>
        <v>DF2</v>
      </c>
      <c r="T12" s="193">
        <f t="shared" si="4"/>
        <v>26.21</v>
      </c>
      <c r="U12" s="193">
        <f>VLOOKUP(VALUE(C12),'[1]Cross ref'!G:I,3,0)</f>
        <v>7367</v>
      </c>
      <c r="V12" s="193">
        <f>IFERROR(VLOOKUP(J12,'[1]Item List (2)'!C:D,2,0),VLOOKUP(K12,'[1]Item List (2)'!C:D,2,0))</f>
        <v>50007</v>
      </c>
      <c r="W12" s="193">
        <f>IFERROR(VLOOKUP(J12,'[1]Item List (2)'!C:E,3,0),VLOOKUP(K12,'[1]Item List (2)'!C:E,3,0))</f>
        <v>100</v>
      </c>
      <c r="X12" s="193">
        <f t="shared" si="5"/>
        <v>0</v>
      </c>
      <c r="Y12" s="193" t="str">
        <f t="shared" si="6"/>
        <v>JUICE, ORANGE ORIG SIMPLY</v>
      </c>
      <c r="AA12" s="29">
        <f t="shared" si="7"/>
        <v>26.21</v>
      </c>
      <c r="AB12" s="29" t="str">
        <f>VLOOKUP(W12,'[2]Item List (2)'!$I:$J,2,0)</f>
        <v>Food</v>
      </c>
      <c r="AC12" s="29">
        <f t="shared" si="8"/>
        <v>7367</v>
      </c>
      <c r="AD12" s="29" t="str">
        <f t="shared" si="9"/>
        <v>7367-Food</v>
      </c>
    </row>
    <row r="13" spans="1:30">
      <c r="A13" t="s">
        <v>699</v>
      </c>
      <c r="B13" t="s">
        <v>586</v>
      </c>
      <c r="C13" t="s">
        <v>1182</v>
      </c>
      <c r="D13" t="s">
        <v>609</v>
      </c>
      <c r="E13" t="s">
        <v>1567</v>
      </c>
      <c r="F13"/>
      <c r="G13" s="159">
        <v>45168</v>
      </c>
      <c r="H13" t="s">
        <v>1198</v>
      </c>
      <c r="I13" t="s">
        <v>1188</v>
      </c>
      <c r="J13" t="s">
        <v>702</v>
      </c>
      <c r="K13" t="s">
        <v>993</v>
      </c>
      <c r="L13" t="s">
        <v>723</v>
      </c>
      <c r="M13">
        <v>3</v>
      </c>
      <c r="N13">
        <v>0</v>
      </c>
      <c r="O13">
        <v>20.03</v>
      </c>
      <c r="P13">
        <v>60.09</v>
      </c>
      <c r="Q13">
        <v>5657.12</v>
      </c>
      <c r="R13">
        <v>6.86</v>
      </c>
      <c r="S13" s="193" t="str">
        <f>VLOOKUP(U13,'[1]Cross ref'!I:J,2,0)</f>
        <v>DF2</v>
      </c>
      <c r="T13" s="193">
        <f t="shared" si="4"/>
        <v>60.09</v>
      </c>
      <c r="U13" s="193">
        <f>VLOOKUP(VALUE(C13),'[1]Cross ref'!G:I,3,0)</f>
        <v>7367</v>
      </c>
      <c r="V13" s="193">
        <f>IFERROR(VLOOKUP(J13,'[1]Item List (2)'!C:D,2,0),VLOOKUP(K13,'[1]Item List (2)'!C:D,2,0))</f>
        <v>50007</v>
      </c>
      <c r="W13" s="193">
        <f>IFERROR(VLOOKUP(J13,'[1]Item List (2)'!C:E,3,0),VLOOKUP(K13,'[1]Item List (2)'!C:E,3,0))</f>
        <v>100</v>
      </c>
      <c r="X13" s="193">
        <f t="shared" si="5"/>
        <v>0</v>
      </c>
      <c r="Y13" s="193" t="str">
        <f t="shared" si="6"/>
        <v>SAUCE, BBQ SWEET &amp; BOLD CUP</v>
      </c>
      <c r="AA13" s="29">
        <f t="shared" si="7"/>
        <v>60.09</v>
      </c>
      <c r="AB13" s="29" t="str">
        <f>VLOOKUP(W13,'[2]Item List (2)'!$I:$J,2,0)</f>
        <v>Food</v>
      </c>
      <c r="AC13" s="29">
        <f t="shared" si="8"/>
        <v>7367</v>
      </c>
      <c r="AD13" s="29" t="str">
        <f t="shared" si="9"/>
        <v>7367-Food</v>
      </c>
    </row>
    <row r="14" spans="1:30">
      <c r="A14" t="s">
        <v>699</v>
      </c>
      <c r="B14" t="s">
        <v>586</v>
      </c>
      <c r="C14" t="s">
        <v>1182</v>
      </c>
      <c r="D14" t="s">
        <v>609</v>
      </c>
      <c r="E14" t="s">
        <v>1567</v>
      </c>
      <c r="F14"/>
      <c r="G14" s="159">
        <v>45168</v>
      </c>
      <c r="H14" t="s">
        <v>1200</v>
      </c>
      <c r="I14" t="s">
        <v>1188</v>
      </c>
      <c r="J14" t="s">
        <v>703</v>
      </c>
      <c r="K14" t="s">
        <v>722</v>
      </c>
      <c r="L14" t="s">
        <v>723</v>
      </c>
      <c r="M14">
        <v>1</v>
      </c>
      <c r="N14">
        <v>0</v>
      </c>
      <c r="O14">
        <v>26.02</v>
      </c>
      <c r="P14">
        <v>26.02</v>
      </c>
      <c r="Q14">
        <v>5657.12</v>
      </c>
      <c r="R14">
        <v>6.86</v>
      </c>
      <c r="S14" s="193" t="str">
        <f>VLOOKUP(U14,'[1]Cross ref'!I:J,2,0)</f>
        <v>DF2</v>
      </c>
      <c r="T14" s="193">
        <f t="shared" si="4"/>
        <v>26.02</v>
      </c>
      <c r="U14" s="193">
        <f>VLOOKUP(VALUE(C14),'[1]Cross ref'!G:I,3,0)</f>
        <v>7367</v>
      </c>
      <c r="V14" s="193">
        <f>IFERROR(VLOOKUP(J14,'[1]Item List (2)'!C:D,2,0),VLOOKUP(K14,'[1]Item List (2)'!C:D,2,0))</f>
        <v>50007</v>
      </c>
      <c r="W14" s="193">
        <f>IFERROR(VLOOKUP(J14,'[1]Item List (2)'!C:E,3,0),VLOOKUP(K14,'[1]Item List (2)'!C:E,3,0))</f>
        <v>100</v>
      </c>
      <c r="X14" s="193">
        <f t="shared" si="5"/>
        <v>0</v>
      </c>
      <c r="Y14" s="193" t="str">
        <f t="shared" si="6"/>
        <v>SAUCE, HOUSE CUP</v>
      </c>
      <c r="AA14" s="29">
        <f t="shared" si="7"/>
        <v>26.02</v>
      </c>
      <c r="AB14" s="29" t="str">
        <f>VLOOKUP(W14,'[2]Item List (2)'!$I:$J,2,0)</f>
        <v>Food</v>
      </c>
      <c r="AC14" s="29">
        <f t="shared" si="8"/>
        <v>7367</v>
      </c>
      <c r="AD14" s="29" t="str">
        <f t="shared" si="9"/>
        <v>7367-Food</v>
      </c>
    </row>
    <row r="15" spans="1:30">
      <c r="A15" t="s">
        <v>699</v>
      </c>
      <c r="B15" t="s">
        <v>586</v>
      </c>
      <c r="C15" t="s">
        <v>1182</v>
      </c>
      <c r="D15" t="s">
        <v>609</v>
      </c>
      <c r="E15" t="s">
        <v>1567</v>
      </c>
      <c r="F15"/>
      <c r="G15" s="159">
        <v>45168</v>
      </c>
      <c r="H15" t="s">
        <v>1201</v>
      </c>
      <c r="I15" t="s">
        <v>1188</v>
      </c>
      <c r="J15" t="s">
        <v>724</v>
      </c>
      <c r="K15" t="s">
        <v>725</v>
      </c>
      <c r="L15" t="s">
        <v>726</v>
      </c>
      <c r="M15">
        <v>2</v>
      </c>
      <c r="N15">
        <v>0</v>
      </c>
      <c r="O15">
        <v>9.5399999999999991</v>
      </c>
      <c r="P15">
        <v>19.079999999999998</v>
      </c>
      <c r="Q15">
        <v>5657.12</v>
      </c>
      <c r="R15">
        <v>6.86</v>
      </c>
      <c r="S15" s="193" t="str">
        <f>VLOOKUP(U15,'[1]Cross ref'!I:J,2,0)</f>
        <v>DF2</v>
      </c>
      <c r="T15" s="193">
        <f t="shared" si="4"/>
        <v>19.079999999999998</v>
      </c>
      <c r="U15" s="193">
        <f>VLOOKUP(VALUE(C15),'[1]Cross ref'!G:I,3,0)</f>
        <v>7367</v>
      </c>
      <c r="V15" s="193">
        <f>IFERROR(VLOOKUP(J15,'[1]Item List (2)'!C:D,2,0),VLOOKUP(K15,'[1]Item List (2)'!C:D,2,0))</f>
        <v>50007</v>
      </c>
      <c r="W15" s="193">
        <f>IFERROR(VLOOKUP(J15,'[1]Item List (2)'!C:E,3,0),VLOOKUP(K15,'[1]Item List (2)'!C:E,3,0))</f>
        <v>100</v>
      </c>
      <c r="X15" s="193">
        <f t="shared" si="5"/>
        <v>0</v>
      </c>
      <c r="Y15" s="193" t="str">
        <f t="shared" si="6"/>
        <v>MILK, 1%</v>
      </c>
      <c r="AA15" s="29">
        <f t="shared" si="7"/>
        <v>19.079999999999998</v>
      </c>
      <c r="AB15" s="29" t="str">
        <f>VLOOKUP(W15,'[2]Item List (2)'!$I:$J,2,0)</f>
        <v>Food</v>
      </c>
      <c r="AC15" s="29">
        <f t="shared" si="8"/>
        <v>7367</v>
      </c>
      <c r="AD15" s="29" t="str">
        <f t="shared" si="9"/>
        <v>7367-Food</v>
      </c>
    </row>
    <row r="16" spans="1:30">
      <c r="A16" t="s">
        <v>699</v>
      </c>
      <c r="B16" t="s">
        <v>586</v>
      </c>
      <c r="C16" t="s">
        <v>1182</v>
      </c>
      <c r="D16" t="s">
        <v>609</v>
      </c>
      <c r="E16" t="s">
        <v>1567</v>
      </c>
      <c r="F16"/>
      <c r="G16" s="159">
        <v>45168</v>
      </c>
      <c r="H16" t="s">
        <v>1299</v>
      </c>
      <c r="I16" t="s">
        <v>1190</v>
      </c>
      <c r="J16" t="s">
        <v>727</v>
      </c>
      <c r="K16" t="s">
        <v>728</v>
      </c>
      <c r="L16" t="s">
        <v>729</v>
      </c>
      <c r="M16">
        <v>1</v>
      </c>
      <c r="N16">
        <v>0</v>
      </c>
      <c r="O16">
        <v>16.79</v>
      </c>
      <c r="P16">
        <v>16.79</v>
      </c>
      <c r="Q16">
        <v>5657.12</v>
      </c>
      <c r="R16">
        <v>6.86</v>
      </c>
      <c r="S16" s="193" t="str">
        <f>VLOOKUP(U16,'[1]Cross ref'!I:J,2,0)</f>
        <v>DF2</v>
      </c>
      <c r="T16" s="193">
        <f t="shared" si="4"/>
        <v>16.79</v>
      </c>
      <c r="U16" s="193">
        <f>VLOOKUP(VALUE(C16),'[1]Cross ref'!G:I,3,0)</f>
        <v>7367</v>
      </c>
      <c r="V16" s="193">
        <f>IFERROR(VLOOKUP(J16,'[1]Item List (2)'!C:D,2,0),VLOOKUP(K16,'[1]Item List (2)'!C:D,2,0))</f>
        <v>60507</v>
      </c>
      <c r="W16" s="193">
        <f>IFERROR(VLOOKUP(J16,'[1]Item List (2)'!C:E,3,0),VLOOKUP(K16,'[1]Item List (2)'!C:E,3,0))</f>
        <v>1200</v>
      </c>
      <c r="X16" s="193">
        <f t="shared" si="5"/>
        <v>0</v>
      </c>
      <c r="Y16" s="193" t="str">
        <f t="shared" si="6"/>
        <v>GLOVE, SYNTH MED</v>
      </c>
      <c r="AA16" s="29">
        <f t="shared" si="7"/>
        <v>16.79</v>
      </c>
      <c r="AB16" s="29" t="str">
        <f>VLOOKUP(W16,'[2]Item List (2)'!$I:$J,2,0)</f>
        <v>Supplies</v>
      </c>
      <c r="AC16" s="29">
        <f t="shared" si="8"/>
        <v>7367</v>
      </c>
      <c r="AD16" s="29" t="str">
        <f t="shared" si="9"/>
        <v>7367-Supplies</v>
      </c>
    </row>
    <row r="17" spans="1:30">
      <c r="A17" t="s">
        <v>699</v>
      </c>
      <c r="B17" t="s">
        <v>586</v>
      </c>
      <c r="C17" t="s">
        <v>1182</v>
      </c>
      <c r="D17" t="s">
        <v>609</v>
      </c>
      <c r="E17" t="s">
        <v>1567</v>
      </c>
      <c r="F17"/>
      <c r="G17" s="159">
        <v>45168</v>
      </c>
      <c r="H17" t="s">
        <v>1203</v>
      </c>
      <c r="I17" t="s">
        <v>1188</v>
      </c>
      <c r="J17" t="s">
        <v>900</v>
      </c>
      <c r="K17" t="s">
        <v>907</v>
      </c>
      <c r="L17" t="s">
        <v>908</v>
      </c>
      <c r="M17">
        <v>0</v>
      </c>
      <c r="N17">
        <v>0</v>
      </c>
      <c r="O17">
        <v>42.61</v>
      </c>
      <c r="P17">
        <v>0</v>
      </c>
      <c r="Q17">
        <v>5657.12</v>
      </c>
      <c r="R17">
        <v>6.86</v>
      </c>
      <c r="S17" s="193" t="str">
        <f>VLOOKUP(U17,'[1]Cross ref'!I:J,2,0)</f>
        <v>DF2</v>
      </c>
      <c r="T17" s="193">
        <f t="shared" si="4"/>
        <v>0</v>
      </c>
      <c r="U17" s="193">
        <f>VLOOKUP(VALUE(C17),'[1]Cross ref'!G:I,3,0)</f>
        <v>7367</v>
      </c>
      <c r="V17" s="193">
        <f>IFERROR(VLOOKUP(J17,'[1]Item List (2)'!C:D,2,0),VLOOKUP(K17,'[1]Item List (2)'!C:D,2,0))</f>
        <v>50007</v>
      </c>
      <c r="W17" s="193">
        <f>IFERROR(VLOOKUP(J17,'[1]Item List (2)'!C:E,3,0),VLOOKUP(K17,'[1]Item List (2)'!C:E,3,0))</f>
        <v>100</v>
      </c>
      <c r="X17" s="193">
        <f t="shared" si="5"/>
        <v>0</v>
      </c>
      <c r="Y17" s="193" t="str">
        <f t="shared" si="6"/>
        <v>PEPPER, CHILE GRN STRIP</v>
      </c>
      <c r="AA17" s="29">
        <f t="shared" si="7"/>
        <v>0</v>
      </c>
      <c r="AB17" s="29" t="str">
        <f>VLOOKUP(W17,'[2]Item List (2)'!$I:$J,2,0)</f>
        <v>Food</v>
      </c>
      <c r="AC17" s="29">
        <f t="shared" si="8"/>
        <v>7367</v>
      </c>
      <c r="AD17" s="29" t="str">
        <f t="shared" si="9"/>
        <v>7367-Food</v>
      </c>
    </row>
    <row r="18" spans="1:30">
      <c r="A18" t="s">
        <v>699</v>
      </c>
      <c r="B18" t="s">
        <v>586</v>
      </c>
      <c r="C18" t="s">
        <v>1182</v>
      </c>
      <c r="D18" t="s">
        <v>609</v>
      </c>
      <c r="E18" t="s">
        <v>1567</v>
      </c>
      <c r="F18"/>
      <c r="G18" s="159">
        <v>45168</v>
      </c>
      <c r="H18" t="s">
        <v>1204</v>
      </c>
      <c r="I18" t="s">
        <v>1188</v>
      </c>
      <c r="J18" t="s">
        <v>731</v>
      </c>
      <c r="K18" t="s">
        <v>732</v>
      </c>
      <c r="L18" t="s">
        <v>733</v>
      </c>
      <c r="M18">
        <v>1</v>
      </c>
      <c r="N18">
        <v>0</v>
      </c>
      <c r="O18">
        <v>40.54</v>
      </c>
      <c r="P18">
        <v>40.54</v>
      </c>
      <c r="Q18">
        <v>5657.12</v>
      </c>
      <c r="R18">
        <v>6.86</v>
      </c>
      <c r="S18" s="193" t="str">
        <f>VLOOKUP(U18,'[1]Cross ref'!I:J,2,0)</f>
        <v>DF2</v>
      </c>
      <c r="T18" s="193">
        <f t="shared" si="4"/>
        <v>40.54</v>
      </c>
      <c r="U18" s="193">
        <f>VLOOKUP(VALUE(C18),'[1]Cross ref'!G:I,3,0)</f>
        <v>7367</v>
      </c>
      <c r="V18" s="193">
        <f>IFERROR(VLOOKUP(J18,'[1]Item List (2)'!C:D,2,0),VLOOKUP(K18,'[1]Item List (2)'!C:D,2,0))</f>
        <v>50007</v>
      </c>
      <c r="W18" s="193">
        <f>IFERROR(VLOOKUP(J18,'[1]Item List (2)'!C:E,3,0),VLOOKUP(K18,'[1]Item List (2)'!C:E,3,0))</f>
        <v>100</v>
      </c>
      <c r="X18" s="193">
        <f t="shared" si="5"/>
        <v>0</v>
      </c>
      <c r="Y18" s="193" t="str">
        <f t="shared" si="6"/>
        <v>CHEESECAKE, STAWBRY 3.5Z</v>
      </c>
      <c r="AA18" s="29">
        <f t="shared" si="7"/>
        <v>40.54</v>
      </c>
      <c r="AB18" s="29" t="str">
        <f>VLOOKUP(W18,'[2]Item List (2)'!$I:$J,2,0)</f>
        <v>Food</v>
      </c>
      <c r="AC18" s="29">
        <f t="shared" si="8"/>
        <v>7367</v>
      </c>
      <c r="AD18" s="29" t="str">
        <f t="shared" si="9"/>
        <v>7367-Food</v>
      </c>
    </row>
    <row r="19" spans="1:30">
      <c r="A19" t="s">
        <v>699</v>
      </c>
      <c r="B19" t="s">
        <v>586</v>
      </c>
      <c r="C19" t="s">
        <v>1182</v>
      </c>
      <c r="D19" t="s">
        <v>609</v>
      </c>
      <c r="E19" t="s">
        <v>1567</v>
      </c>
      <c r="F19"/>
      <c r="G19" s="159">
        <v>45168</v>
      </c>
      <c r="H19" t="s">
        <v>1205</v>
      </c>
      <c r="I19" t="s">
        <v>1188</v>
      </c>
      <c r="J19" t="s">
        <v>734</v>
      </c>
      <c r="K19" t="s">
        <v>735</v>
      </c>
      <c r="L19" t="s">
        <v>736</v>
      </c>
      <c r="M19">
        <v>18</v>
      </c>
      <c r="N19">
        <v>0</v>
      </c>
      <c r="O19">
        <v>76.78</v>
      </c>
      <c r="P19">
        <v>1382.04</v>
      </c>
      <c r="Q19">
        <v>5657.12</v>
      </c>
      <c r="R19">
        <v>6.86</v>
      </c>
      <c r="S19" s="193" t="str">
        <f>VLOOKUP(U19,'[1]Cross ref'!I:J,2,0)</f>
        <v>DF2</v>
      </c>
      <c r="T19" s="193">
        <f t="shared" si="4"/>
        <v>1382.04</v>
      </c>
      <c r="U19" s="193">
        <f>VLOOKUP(VALUE(C19),'[1]Cross ref'!G:I,3,0)</f>
        <v>7367</v>
      </c>
      <c r="V19" s="193">
        <f>IFERROR(VLOOKUP(J19,'[1]Item List (2)'!C:D,2,0),VLOOKUP(K19,'[1]Item List (2)'!C:D,2,0))</f>
        <v>50007</v>
      </c>
      <c r="W19" s="193">
        <f>IFERROR(VLOOKUP(J19,'[1]Item List (2)'!C:E,3,0),VLOOKUP(K19,'[1]Item List (2)'!C:E,3,0))</f>
        <v>100</v>
      </c>
      <c r="X19" s="193">
        <f t="shared" si="5"/>
        <v>0</v>
      </c>
      <c r="Y19" s="193" t="str">
        <f t="shared" si="6"/>
        <v>BEEF, GRND PTY 3.5Z</v>
      </c>
      <c r="AA19" s="29">
        <f t="shared" si="7"/>
        <v>1382.04</v>
      </c>
      <c r="AB19" s="29" t="str">
        <f>VLOOKUP(W19,'[2]Item List (2)'!$I:$J,2,0)</f>
        <v>Food</v>
      </c>
      <c r="AC19" s="29">
        <f t="shared" si="8"/>
        <v>7367</v>
      </c>
      <c r="AD19" s="29" t="str">
        <f t="shared" si="9"/>
        <v>7367-Food</v>
      </c>
    </row>
    <row r="20" spans="1:30">
      <c r="A20" t="s">
        <v>699</v>
      </c>
      <c r="B20" t="s">
        <v>586</v>
      </c>
      <c r="C20" t="s">
        <v>1182</v>
      </c>
      <c r="D20" t="s">
        <v>609</v>
      </c>
      <c r="E20" t="s">
        <v>1567</v>
      </c>
      <c r="F20"/>
      <c r="G20" s="159">
        <v>45168</v>
      </c>
      <c r="H20" t="s">
        <v>1206</v>
      </c>
      <c r="I20" t="s">
        <v>1188</v>
      </c>
      <c r="J20" t="s">
        <v>737</v>
      </c>
      <c r="K20" t="s">
        <v>738</v>
      </c>
      <c r="L20" t="s">
        <v>739</v>
      </c>
      <c r="M20">
        <v>3</v>
      </c>
      <c r="N20">
        <v>0</v>
      </c>
      <c r="O20">
        <v>30.72</v>
      </c>
      <c r="P20">
        <v>92.16</v>
      </c>
      <c r="Q20">
        <v>5657.12</v>
      </c>
      <c r="R20">
        <v>6.86</v>
      </c>
      <c r="S20" s="193" t="str">
        <f>VLOOKUP(U20,'[1]Cross ref'!I:J,2,0)</f>
        <v>DF2</v>
      </c>
      <c r="T20" s="193">
        <f t="shared" si="4"/>
        <v>92.16</v>
      </c>
      <c r="U20" s="193">
        <f>VLOOKUP(VALUE(C20),'[1]Cross ref'!G:I,3,0)</f>
        <v>7367</v>
      </c>
      <c r="V20" s="193">
        <f>IFERROR(VLOOKUP(J20,'[1]Item List (2)'!C:D,2,0),VLOOKUP(K20,'[1]Item List (2)'!C:D,2,0))</f>
        <v>50007</v>
      </c>
      <c r="W20" s="193">
        <f>IFERROR(VLOOKUP(J20,'[1]Item List (2)'!C:E,3,0),VLOOKUP(K20,'[1]Item List (2)'!C:E,3,0))</f>
        <v>100</v>
      </c>
      <c r="X20" s="193">
        <f t="shared" si="5"/>
        <v>0</v>
      </c>
      <c r="Y20" s="193" t="str">
        <f t="shared" si="6"/>
        <v>APPTZR, ONION RING</v>
      </c>
      <c r="AA20" s="29">
        <f t="shared" si="7"/>
        <v>92.16</v>
      </c>
      <c r="AB20" s="29" t="str">
        <f>VLOOKUP(W20,'[2]Item List (2)'!$I:$J,2,0)</f>
        <v>Food</v>
      </c>
      <c r="AC20" s="29">
        <f t="shared" si="8"/>
        <v>7367</v>
      </c>
      <c r="AD20" s="29" t="str">
        <f t="shared" si="9"/>
        <v>7367-Food</v>
      </c>
    </row>
    <row r="21" spans="1:30">
      <c r="A21" t="s">
        <v>699</v>
      </c>
      <c r="B21" t="s">
        <v>586</v>
      </c>
      <c r="C21" t="s">
        <v>1182</v>
      </c>
      <c r="D21" t="s">
        <v>609</v>
      </c>
      <c r="E21" t="s">
        <v>1567</v>
      </c>
      <c r="F21"/>
      <c r="G21" s="159">
        <v>45168</v>
      </c>
      <c r="H21" t="s">
        <v>1208</v>
      </c>
      <c r="I21" t="s">
        <v>1188</v>
      </c>
      <c r="J21" t="s">
        <v>741</v>
      </c>
      <c r="K21" t="s">
        <v>742</v>
      </c>
      <c r="L21" t="s">
        <v>743</v>
      </c>
      <c r="M21">
        <v>2</v>
      </c>
      <c r="N21">
        <v>0</v>
      </c>
      <c r="O21">
        <v>21.8</v>
      </c>
      <c r="P21">
        <v>43.6</v>
      </c>
      <c r="Q21">
        <v>5657.12</v>
      </c>
      <c r="R21">
        <v>6.86</v>
      </c>
      <c r="S21" s="193" t="str">
        <f>VLOOKUP(U21,'[1]Cross ref'!I:J,2,0)</f>
        <v>DF2</v>
      </c>
      <c r="T21" s="193">
        <f t="shared" si="4"/>
        <v>43.6</v>
      </c>
      <c r="U21" s="193">
        <f>VLOOKUP(VALUE(C21),'[1]Cross ref'!G:I,3,0)</f>
        <v>7367</v>
      </c>
      <c r="V21" s="193">
        <f>IFERROR(VLOOKUP(J21,'[1]Item List (2)'!C:D,2,0),VLOOKUP(K21,'[1]Item List (2)'!C:D,2,0))</f>
        <v>50007</v>
      </c>
      <c r="W21" s="193">
        <f>IFERROR(VLOOKUP(J21,'[1]Item List (2)'!C:E,3,0),VLOOKUP(K21,'[1]Item List (2)'!C:E,3,0))</f>
        <v>100</v>
      </c>
      <c r="X21" s="193">
        <f t="shared" si="5"/>
        <v>0</v>
      </c>
      <c r="Y21" s="193" t="str">
        <f t="shared" si="6"/>
        <v>KETCHUP, PKT</v>
      </c>
      <c r="AA21" s="29">
        <f t="shared" si="7"/>
        <v>43.6</v>
      </c>
      <c r="AB21" s="29" t="str">
        <f>VLOOKUP(W21,'[2]Item List (2)'!$I:$J,2,0)</f>
        <v>Food</v>
      </c>
      <c r="AC21" s="29">
        <f t="shared" si="8"/>
        <v>7367</v>
      </c>
      <c r="AD21" s="29" t="str">
        <f t="shared" si="9"/>
        <v>7367-Food</v>
      </c>
    </row>
    <row r="22" spans="1:30">
      <c r="A22" t="s">
        <v>699</v>
      </c>
      <c r="B22" t="s">
        <v>586</v>
      </c>
      <c r="C22" t="s">
        <v>1182</v>
      </c>
      <c r="D22" t="s">
        <v>609</v>
      </c>
      <c r="E22" t="s">
        <v>1567</v>
      </c>
      <c r="F22"/>
      <c r="G22" s="159">
        <v>45168</v>
      </c>
      <c r="H22" t="s">
        <v>1212</v>
      </c>
      <c r="I22" t="s">
        <v>1188</v>
      </c>
      <c r="J22" t="s">
        <v>747</v>
      </c>
      <c r="K22" t="s">
        <v>748</v>
      </c>
      <c r="L22" t="s">
        <v>749</v>
      </c>
      <c r="M22">
        <v>1</v>
      </c>
      <c r="N22">
        <v>0</v>
      </c>
      <c r="O22">
        <v>33.380000000000003</v>
      </c>
      <c r="P22">
        <v>33.380000000000003</v>
      </c>
      <c r="Q22">
        <v>5657.12</v>
      </c>
      <c r="R22">
        <v>6.86</v>
      </c>
      <c r="S22" s="193" t="str">
        <f>VLOOKUP(U22,'[1]Cross ref'!I:J,2,0)</f>
        <v>DF2</v>
      </c>
      <c r="T22" s="193">
        <f t="shared" si="4"/>
        <v>33.380000000000003</v>
      </c>
      <c r="U22" s="193">
        <f>VLOOKUP(VALUE(C22),'[1]Cross ref'!G:I,3,0)</f>
        <v>7367</v>
      </c>
      <c r="V22" s="193">
        <f>IFERROR(VLOOKUP(J22,'[1]Item List (2)'!C:D,2,0),VLOOKUP(K22,'[1]Item List (2)'!C:D,2,0))</f>
        <v>50007</v>
      </c>
      <c r="W22" s="193">
        <f>IFERROR(VLOOKUP(J22,'[1]Item List (2)'!C:E,3,0),VLOOKUP(K22,'[1]Item List (2)'!C:E,3,0))</f>
        <v>100</v>
      </c>
      <c r="X22" s="193">
        <f t="shared" si="5"/>
        <v>0</v>
      </c>
      <c r="Y22" s="193" t="str">
        <f t="shared" si="6"/>
        <v>HASHBROWN, RND ZTF</v>
      </c>
      <c r="AA22" s="29">
        <f t="shared" si="7"/>
        <v>33.380000000000003</v>
      </c>
      <c r="AB22" s="29" t="str">
        <f>VLOOKUP(W22,'[2]Item List (2)'!$I:$J,2,0)</f>
        <v>Food</v>
      </c>
      <c r="AC22" s="29">
        <f t="shared" si="8"/>
        <v>7367</v>
      </c>
      <c r="AD22" s="29" t="str">
        <f t="shared" si="9"/>
        <v>7367-Food</v>
      </c>
    </row>
    <row r="23" spans="1:30">
      <c r="A23" t="s">
        <v>699</v>
      </c>
      <c r="B23" t="s">
        <v>586</v>
      </c>
      <c r="C23" t="s">
        <v>1182</v>
      </c>
      <c r="D23" t="s">
        <v>609</v>
      </c>
      <c r="E23" t="s">
        <v>1567</v>
      </c>
      <c r="F23"/>
      <c r="G23" s="159">
        <v>45168</v>
      </c>
      <c r="H23" t="s">
        <v>1213</v>
      </c>
      <c r="I23" t="s">
        <v>1188</v>
      </c>
      <c r="J23" t="s">
        <v>747</v>
      </c>
      <c r="K23" t="s">
        <v>750</v>
      </c>
      <c r="L23" t="s">
        <v>749</v>
      </c>
      <c r="M23">
        <v>1</v>
      </c>
      <c r="N23">
        <v>0</v>
      </c>
      <c r="O23">
        <v>33.380000000000003</v>
      </c>
      <c r="P23">
        <v>33.380000000000003</v>
      </c>
      <c r="Q23">
        <v>5657.12</v>
      </c>
      <c r="R23">
        <v>6.86</v>
      </c>
      <c r="S23" s="193" t="str">
        <f>VLOOKUP(U23,'[1]Cross ref'!I:J,2,0)</f>
        <v>DF2</v>
      </c>
      <c r="T23" s="193">
        <f t="shared" si="4"/>
        <v>33.380000000000003</v>
      </c>
      <c r="U23" s="193">
        <f>VLOOKUP(VALUE(C23),'[1]Cross ref'!G:I,3,0)</f>
        <v>7367</v>
      </c>
      <c r="V23" s="193">
        <f>IFERROR(VLOOKUP(J23,'[1]Item List (2)'!C:D,2,0),VLOOKUP(K23,'[1]Item List (2)'!C:D,2,0))</f>
        <v>50007</v>
      </c>
      <c r="W23" s="193">
        <f>IFERROR(VLOOKUP(J23,'[1]Item List (2)'!C:E,3,0),VLOOKUP(K23,'[1]Item List (2)'!C:E,3,0))</f>
        <v>100</v>
      </c>
      <c r="X23" s="193">
        <f t="shared" si="5"/>
        <v>0</v>
      </c>
      <c r="Y23" s="193" t="str">
        <f t="shared" si="6"/>
        <v>FRIES, CRISS CUT SEASN</v>
      </c>
      <c r="AA23" s="29">
        <f t="shared" si="7"/>
        <v>33.380000000000003</v>
      </c>
      <c r="AB23" s="29" t="str">
        <f>VLOOKUP(W23,'[2]Item List (2)'!$I:$J,2,0)</f>
        <v>Food</v>
      </c>
      <c r="AC23" s="29">
        <f t="shared" si="8"/>
        <v>7367</v>
      </c>
      <c r="AD23" s="29" t="str">
        <f t="shared" si="9"/>
        <v>7367-Food</v>
      </c>
    </row>
    <row r="24" spans="1:30">
      <c r="A24" t="s">
        <v>699</v>
      </c>
      <c r="B24" t="s">
        <v>586</v>
      </c>
      <c r="C24" t="s">
        <v>1182</v>
      </c>
      <c r="D24" t="s">
        <v>609</v>
      </c>
      <c r="E24" t="s">
        <v>1567</v>
      </c>
      <c r="F24"/>
      <c r="G24" s="159">
        <v>45168</v>
      </c>
      <c r="H24" t="s">
        <v>1214</v>
      </c>
      <c r="I24" t="s">
        <v>1188</v>
      </c>
      <c r="J24" t="s">
        <v>747</v>
      </c>
      <c r="K24" t="s">
        <v>751</v>
      </c>
      <c r="L24" t="s">
        <v>752</v>
      </c>
      <c r="M24">
        <v>12</v>
      </c>
      <c r="N24">
        <v>0</v>
      </c>
      <c r="O24">
        <v>35.28</v>
      </c>
      <c r="P24">
        <v>423.36</v>
      </c>
      <c r="Q24">
        <v>5657.12</v>
      </c>
      <c r="R24">
        <v>6.86</v>
      </c>
      <c r="S24" s="193" t="str">
        <f>VLOOKUP(U24,'[1]Cross ref'!I:J,2,0)</f>
        <v>DF2</v>
      </c>
      <c r="T24" s="193">
        <f t="shared" si="4"/>
        <v>423.36</v>
      </c>
      <c r="U24" s="193">
        <f>VLOOKUP(VALUE(C24),'[1]Cross ref'!G:I,3,0)</f>
        <v>7367</v>
      </c>
      <c r="V24" s="193">
        <f>IFERROR(VLOOKUP(J24,'[1]Item List (2)'!C:D,2,0),VLOOKUP(K24,'[1]Item List (2)'!C:D,2,0))</f>
        <v>50007</v>
      </c>
      <c r="W24" s="193">
        <f>IFERROR(VLOOKUP(J24,'[1]Item List (2)'!C:E,3,0),VLOOKUP(K24,'[1]Item List (2)'!C:E,3,0))</f>
        <v>100</v>
      </c>
      <c r="X24" s="193">
        <f t="shared" si="5"/>
        <v>0</v>
      </c>
      <c r="Y24" s="193" t="str">
        <f t="shared" si="6"/>
        <v>FRIES, SS SK ON</v>
      </c>
      <c r="AA24" s="29">
        <f t="shared" si="7"/>
        <v>423.36</v>
      </c>
      <c r="AB24" s="29" t="str">
        <f>VLOOKUP(W24,'[2]Item List (2)'!$I:$J,2,0)</f>
        <v>Food</v>
      </c>
      <c r="AC24" s="29">
        <f t="shared" si="8"/>
        <v>7367</v>
      </c>
      <c r="AD24" s="29" t="str">
        <f t="shared" si="9"/>
        <v>7367-Food</v>
      </c>
    </row>
    <row r="25" spans="1:30">
      <c r="A25" t="s">
        <v>699</v>
      </c>
      <c r="B25" t="s">
        <v>586</v>
      </c>
      <c r="C25" t="s">
        <v>1182</v>
      </c>
      <c r="D25" t="s">
        <v>609</v>
      </c>
      <c r="E25" t="s">
        <v>1567</v>
      </c>
      <c r="F25"/>
      <c r="G25" s="159">
        <v>45168</v>
      </c>
      <c r="H25" t="s">
        <v>1336</v>
      </c>
      <c r="I25" t="s">
        <v>1188</v>
      </c>
      <c r="J25" t="s">
        <v>962</v>
      </c>
      <c r="K25" t="s">
        <v>969</v>
      </c>
      <c r="L25" t="s">
        <v>858</v>
      </c>
      <c r="M25">
        <v>1</v>
      </c>
      <c r="N25">
        <v>0</v>
      </c>
      <c r="O25">
        <v>32.57</v>
      </c>
      <c r="P25">
        <v>32.57</v>
      </c>
      <c r="Q25">
        <v>5657.12</v>
      </c>
      <c r="R25">
        <v>6.86</v>
      </c>
      <c r="S25" s="193" t="str">
        <f>VLOOKUP(U25,'[1]Cross ref'!I:J,2,0)</f>
        <v>DF2</v>
      </c>
      <c r="T25" s="193">
        <f t="shared" si="4"/>
        <v>32.57</v>
      </c>
      <c r="U25" s="193">
        <f>VLOOKUP(VALUE(C25),'[1]Cross ref'!G:I,3,0)</f>
        <v>7367</v>
      </c>
      <c r="V25" s="193">
        <f>IFERROR(VLOOKUP(J25,'[1]Item List (2)'!C:D,2,0),VLOOKUP(K25,'[1]Item List (2)'!C:D,2,0))</f>
        <v>50007</v>
      </c>
      <c r="W25" s="193">
        <f>IFERROR(VLOOKUP(J25,'[1]Item List (2)'!C:E,3,0),VLOOKUP(K25,'[1]Item List (2)'!C:E,3,0))</f>
        <v>100</v>
      </c>
      <c r="X25" s="193">
        <f t="shared" si="5"/>
        <v>0</v>
      </c>
      <c r="Y25" s="193" t="str">
        <f t="shared" si="6"/>
        <v>SYRUP, SHAKE STRAWBRY</v>
      </c>
      <c r="AA25" s="29">
        <f t="shared" si="7"/>
        <v>32.57</v>
      </c>
      <c r="AB25" s="29" t="str">
        <f>VLOOKUP(W25,'[2]Item List (2)'!$I:$J,2,0)</f>
        <v>Food</v>
      </c>
      <c r="AC25" s="29">
        <f t="shared" si="8"/>
        <v>7367</v>
      </c>
      <c r="AD25" s="29" t="str">
        <f t="shared" si="9"/>
        <v>7367-Food</v>
      </c>
    </row>
    <row r="26" spans="1:30">
      <c r="A26" t="s">
        <v>699</v>
      </c>
      <c r="B26" t="s">
        <v>586</v>
      </c>
      <c r="C26" t="s">
        <v>1182</v>
      </c>
      <c r="D26" t="s">
        <v>609</v>
      </c>
      <c r="E26" t="s">
        <v>1567</v>
      </c>
      <c r="F26"/>
      <c r="G26" s="159">
        <v>45168</v>
      </c>
      <c r="H26" t="s">
        <v>1216</v>
      </c>
      <c r="I26" t="s">
        <v>1188</v>
      </c>
      <c r="J26" t="s">
        <v>859</v>
      </c>
      <c r="K26" t="s">
        <v>860</v>
      </c>
      <c r="L26" t="s">
        <v>861</v>
      </c>
      <c r="M26">
        <v>1</v>
      </c>
      <c r="N26">
        <v>0</v>
      </c>
      <c r="O26">
        <v>29.7</v>
      </c>
      <c r="P26">
        <v>29.7</v>
      </c>
      <c r="Q26">
        <v>5657.12</v>
      </c>
      <c r="R26">
        <v>6.86</v>
      </c>
      <c r="S26" s="193" t="str">
        <f>VLOOKUP(U26,'[1]Cross ref'!I:J,2,0)</f>
        <v>DF2</v>
      </c>
      <c r="T26" s="193">
        <f t="shared" si="4"/>
        <v>29.7</v>
      </c>
      <c r="U26" s="193">
        <f>VLOOKUP(VALUE(C26),'[1]Cross ref'!G:I,3,0)</f>
        <v>7367</v>
      </c>
      <c r="V26" s="193">
        <f>IFERROR(VLOOKUP(J26,'[1]Item List (2)'!C:D,2,0),VLOOKUP(K26,'[1]Item List (2)'!C:D,2,0))</f>
        <v>50007</v>
      </c>
      <c r="W26" s="193">
        <f>IFERROR(VLOOKUP(J26,'[1]Item List (2)'!C:E,3,0),VLOOKUP(K26,'[1]Item List (2)'!C:E,3,0))</f>
        <v>100</v>
      </c>
      <c r="X26" s="193">
        <f t="shared" si="5"/>
        <v>0</v>
      </c>
      <c r="Y26" s="193" t="str">
        <f t="shared" si="6"/>
        <v>CAKE, CHOC DOME</v>
      </c>
      <c r="AA26" s="29">
        <f t="shared" si="7"/>
        <v>29.7</v>
      </c>
      <c r="AB26" s="29" t="str">
        <f>VLOOKUP(W26,'[2]Item List (2)'!$I:$J,2,0)</f>
        <v>Food</v>
      </c>
      <c r="AC26" s="29">
        <f t="shared" si="8"/>
        <v>7367</v>
      </c>
      <c r="AD26" s="29" t="str">
        <f t="shared" si="9"/>
        <v>7367-Food</v>
      </c>
    </row>
    <row r="27" spans="1:30">
      <c r="A27" t="s">
        <v>699</v>
      </c>
      <c r="B27" t="s">
        <v>586</v>
      </c>
      <c r="C27" t="s">
        <v>1182</v>
      </c>
      <c r="D27" t="s">
        <v>609</v>
      </c>
      <c r="E27" t="s">
        <v>1567</v>
      </c>
      <c r="F27"/>
      <c r="G27" s="159">
        <v>45168</v>
      </c>
      <c r="H27" t="s">
        <v>1217</v>
      </c>
      <c r="I27" t="s">
        <v>1188</v>
      </c>
      <c r="J27" t="s">
        <v>758</v>
      </c>
      <c r="K27" t="s">
        <v>759</v>
      </c>
      <c r="L27" t="s">
        <v>760</v>
      </c>
      <c r="M27">
        <v>1</v>
      </c>
      <c r="N27">
        <v>0</v>
      </c>
      <c r="O27">
        <v>111.01</v>
      </c>
      <c r="P27">
        <v>111.01</v>
      </c>
      <c r="Q27">
        <v>5657.12</v>
      </c>
      <c r="R27">
        <v>6.86</v>
      </c>
      <c r="S27" s="193" t="str">
        <f>VLOOKUP(U27,'[1]Cross ref'!I:J,2,0)</f>
        <v>DF2</v>
      </c>
      <c r="T27" s="193">
        <f t="shared" si="4"/>
        <v>111.01</v>
      </c>
      <c r="U27" s="193">
        <f>VLOOKUP(VALUE(C27),'[1]Cross ref'!G:I,3,0)</f>
        <v>7367</v>
      </c>
      <c r="V27" s="193">
        <f>IFERROR(VLOOKUP(J27,'[1]Item List (2)'!C:D,2,0),VLOOKUP(K27,'[1]Item List (2)'!C:D,2,0))</f>
        <v>50007</v>
      </c>
      <c r="W27" s="193">
        <f>IFERROR(VLOOKUP(J27,'[1]Item List (2)'!C:E,3,0),VLOOKUP(K27,'[1]Item List (2)'!C:E,3,0))</f>
        <v>100</v>
      </c>
      <c r="X27" s="193">
        <f t="shared" si="5"/>
        <v>0</v>
      </c>
      <c r="Y27" s="193" t="str">
        <f t="shared" si="6"/>
        <v>CHICKEN, TNDRLOIN STRIP 1.5Z</v>
      </c>
      <c r="AA27" s="29">
        <f t="shared" si="7"/>
        <v>111.01</v>
      </c>
      <c r="AB27" s="29" t="str">
        <f>VLOOKUP(W27,'[2]Item List (2)'!$I:$J,2,0)</f>
        <v>Food</v>
      </c>
      <c r="AC27" s="29">
        <f t="shared" si="8"/>
        <v>7367</v>
      </c>
      <c r="AD27" s="29" t="str">
        <f t="shared" si="9"/>
        <v>7367-Food</v>
      </c>
    </row>
    <row r="28" spans="1:30">
      <c r="A28" t="s">
        <v>699</v>
      </c>
      <c r="B28" t="s">
        <v>586</v>
      </c>
      <c r="C28" t="s">
        <v>1182</v>
      </c>
      <c r="D28" t="s">
        <v>609</v>
      </c>
      <c r="E28" t="s">
        <v>1567</v>
      </c>
      <c r="F28"/>
      <c r="G28" s="159">
        <v>45168</v>
      </c>
      <c r="H28" t="s">
        <v>1218</v>
      </c>
      <c r="I28" t="s">
        <v>1188</v>
      </c>
      <c r="J28" t="s">
        <v>703</v>
      </c>
      <c r="K28" t="s">
        <v>997</v>
      </c>
      <c r="L28" t="s">
        <v>723</v>
      </c>
      <c r="M28">
        <v>4</v>
      </c>
      <c r="N28">
        <v>0</v>
      </c>
      <c r="O28">
        <v>25.94</v>
      </c>
      <c r="P28">
        <v>103.76</v>
      </c>
      <c r="Q28">
        <v>5657.12</v>
      </c>
      <c r="R28">
        <v>6.86</v>
      </c>
      <c r="S28" s="193" t="str">
        <f>VLOOKUP(U28,'[1]Cross ref'!I:J,2,0)</f>
        <v>DF2</v>
      </c>
      <c r="T28" s="193">
        <f t="shared" si="4"/>
        <v>103.76</v>
      </c>
      <c r="U28" s="193">
        <f>VLOOKUP(VALUE(C28),'[1]Cross ref'!G:I,3,0)</f>
        <v>7367</v>
      </c>
      <c r="V28" s="193">
        <f>IFERROR(VLOOKUP(J28,'[1]Item List (2)'!C:D,2,0),VLOOKUP(K28,'[1]Item List (2)'!C:D,2,0))</f>
        <v>50007</v>
      </c>
      <c r="W28" s="193">
        <f>IFERROR(VLOOKUP(J28,'[1]Item List (2)'!C:E,3,0),VLOOKUP(K28,'[1]Item List (2)'!C:E,3,0))</f>
        <v>100</v>
      </c>
      <c r="X28" s="193">
        <f t="shared" si="5"/>
        <v>0</v>
      </c>
      <c r="Y28" s="193" t="str">
        <f t="shared" si="6"/>
        <v>SAUCE, BTRMILK RANCH CUP</v>
      </c>
      <c r="AA28" s="29">
        <f t="shared" si="7"/>
        <v>103.76</v>
      </c>
      <c r="AB28" s="29" t="str">
        <f>VLOOKUP(W28,'[2]Item List (2)'!$I:$J,2,0)</f>
        <v>Food</v>
      </c>
      <c r="AC28" s="29">
        <f t="shared" si="8"/>
        <v>7367</v>
      </c>
      <c r="AD28" s="29" t="str">
        <f t="shared" si="9"/>
        <v>7367-Food</v>
      </c>
    </row>
    <row r="29" spans="1:30">
      <c r="A29" t="s">
        <v>699</v>
      </c>
      <c r="B29" t="s">
        <v>586</v>
      </c>
      <c r="C29" t="s">
        <v>1182</v>
      </c>
      <c r="D29" t="s">
        <v>609</v>
      </c>
      <c r="E29" t="s">
        <v>1567</v>
      </c>
      <c r="F29"/>
      <c r="G29" s="159">
        <v>45168</v>
      </c>
      <c r="H29" t="s">
        <v>1219</v>
      </c>
      <c r="I29" t="s">
        <v>1188</v>
      </c>
      <c r="J29" t="s">
        <v>767</v>
      </c>
      <c r="K29" t="s">
        <v>768</v>
      </c>
      <c r="L29" t="s">
        <v>769</v>
      </c>
      <c r="M29">
        <v>1</v>
      </c>
      <c r="N29">
        <v>0</v>
      </c>
      <c r="O29">
        <v>11.66</v>
      </c>
      <c r="P29">
        <v>11.66</v>
      </c>
      <c r="Q29">
        <v>5657.12</v>
      </c>
      <c r="R29">
        <v>6.86</v>
      </c>
      <c r="S29" s="193" t="str">
        <f>VLOOKUP(U29,'[1]Cross ref'!I:J,2,0)</f>
        <v>DF2</v>
      </c>
      <c r="T29" s="193">
        <f t="shared" si="4"/>
        <v>11.66</v>
      </c>
      <c r="U29" s="193">
        <f>VLOOKUP(VALUE(C29),'[1]Cross ref'!G:I,3,0)</f>
        <v>7367</v>
      </c>
      <c r="V29" s="193">
        <f>IFERROR(VLOOKUP(J29,'[1]Item List (2)'!C:D,2,0),VLOOKUP(K29,'[1]Item List (2)'!C:D,2,0))</f>
        <v>50007</v>
      </c>
      <c r="W29" s="193">
        <f>IFERROR(VLOOKUP(J29,'[1]Item List (2)'!C:E,3,0),VLOOKUP(K29,'[1]Item List (2)'!C:E,3,0))</f>
        <v>100</v>
      </c>
      <c r="X29" s="193">
        <f t="shared" si="5"/>
        <v>0</v>
      </c>
      <c r="Y29" s="193" t="str">
        <f t="shared" si="6"/>
        <v>SAUCE, BUFFALO CUP</v>
      </c>
      <c r="AA29" s="29">
        <f t="shared" si="7"/>
        <v>11.66</v>
      </c>
      <c r="AB29" s="29" t="str">
        <f>VLOOKUP(W29,'[2]Item List (2)'!$I:$J,2,0)</f>
        <v>Food</v>
      </c>
      <c r="AC29" s="29">
        <f t="shared" si="8"/>
        <v>7367</v>
      </c>
      <c r="AD29" s="29" t="str">
        <f t="shared" si="9"/>
        <v>7367-Food</v>
      </c>
    </row>
    <row r="30" spans="1:30">
      <c r="A30" t="s">
        <v>699</v>
      </c>
      <c r="B30" t="s">
        <v>586</v>
      </c>
      <c r="C30" t="s">
        <v>1182</v>
      </c>
      <c r="D30" t="s">
        <v>609</v>
      </c>
      <c r="E30" t="s">
        <v>1567</v>
      </c>
      <c r="F30"/>
      <c r="G30" s="159">
        <v>45168</v>
      </c>
      <c r="H30" t="s">
        <v>1221</v>
      </c>
      <c r="I30" t="s">
        <v>1188</v>
      </c>
      <c r="J30" t="s">
        <v>773</v>
      </c>
      <c r="K30" t="s">
        <v>774</v>
      </c>
      <c r="L30" t="s">
        <v>775</v>
      </c>
      <c r="M30">
        <v>4</v>
      </c>
      <c r="N30">
        <v>0</v>
      </c>
      <c r="O30">
        <v>19.78</v>
      </c>
      <c r="P30">
        <v>79.12</v>
      </c>
      <c r="Q30">
        <v>5657.12</v>
      </c>
      <c r="R30">
        <v>6.86</v>
      </c>
      <c r="S30" s="193" t="str">
        <f>VLOOKUP(U30,'[1]Cross ref'!I:J,2,0)</f>
        <v>DF2</v>
      </c>
      <c r="T30" s="193">
        <f t="shared" si="4"/>
        <v>79.12</v>
      </c>
      <c r="U30" s="193">
        <f>VLOOKUP(VALUE(C30),'[1]Cross ref'!G:I,3,0)</f>
        <v>7367</v>
      </c>
      <c r="V30" s="193">
        <f>IFERROR(VLOOKUP(J30,'[1]Item List (2)'!C:D,2,0),VLOOKUP(K30,'[1]Item List (2)'!C:D,2,0))</f>
        <v>50007</v>
      </c>
      <c r="W30" s="193">
        <f>IFERROR(VLOOKUP(J30,'[1]Item List (2)'!C:E,3,0),VLOOKUP(K30,'[1]Item List (2)'!C:E,3,0))</f>
        <v>100</v>
      </c>
      <c r="X30" s="193">
        <f t="shared" si="5"/>
        <v>0</v>
      </c>
      <c r="Y30" s="193" t="str">
        <f t="shared" si="6"/>
        <v>ICE CREAM, VANILLA SLOW MELT</v>
      </c>
      <c r="AA30" s="29">
        <f t="shared" si="7"/>
        <v>79.12</v>
      </c>
      <c r="AB30" s="29" t="str">
        <f>VLOOKUP(W30,'[2]Item List (2)'!$I:$J,2,0)</f>
        <v>Food</v>
      </c>
      <c r="AC30" s="29">
        <f t="shared" si="8"/>
        <v>7367</v>
      </c>
      <c r="AD30" s="29" t="str">
        <f t="shared" si="9"/>
        <v>7367-Food</v>
      </c>
    </row>
    <row r="31" spans="1:30">
      <c r="A31" t="s">
        <v>699</v>
      </c>
      <c r="B31" t="s">
        <v>586</v>
      </c>
      <c r="C31" t="s">
        <v>1182</v>
      </c>
      <c r="D31" t="s">
        <v>609</v>
      </c>
      <c r="E31" t="s">
        <v>1567</v>
      </c>
      <c r="F31"/>
      <c r="G31" s="159">
        <v>45168</v>
      </c>
      <c r="H31" t="s">
        <v>1222</v>
      </c>
      <c r="I31" t="s">
        <v>1188</v>
      </c>
      <c r="J31" t="s">
        <v>776</v>
      </c>
      <c r="K31" t="s">
        <v>777</v>
      </c>
      <c r="L31" t="s">
        <v>778</v>
      </c>
      <c r="M31">
        <v>7</v>
      </c>
      <c r="N31">
        <v>0</v>
      </c>
      <c r="O31">
        <v>36.909999999999997</v>
      </c>
      <c r="P31">
        <v>258.37</v>
      </c>
      <c r="Q31">
        <v>5657.12</v>
      </c>
      <c r="R31">
        <v>6.86</v>
      </c>
      <c r="S31" s="193" t="str">
        <f>VLOOKUP(U31,'[1]Cross ref'!I:J,2,0)</f>
        <v>DF2</v>
      </c>
      <c r="T31" s="193">
        <f t="shared" si="4"/>
        <v>258.37</v>
      </c>
      <c r="U31" s="193">
        <f>VLOOKUP(VALUE(C31),'[1]Cross ref'!G:I,3,0)</f>
        <v>7367</v>
      </c>
      <c r="V31" s="193">
        <f>IFERROR(VLOOKUP(J31,'[1]Item List (2)'!C:D,2,0),VLOOKUP(K31,'[1]Item List (2)'!C:D,2,0))</f>
        <v>50007</v>
      </c>
      <c r="W31" s="193">
        <f>IFERROR(VLOOKUP(J31,'[1]Item List (2)'!C:E,3,0),VLOOKUP(K31,'[1]Item List (2)'!C:E,3,0))</f>
        <v>100</v>
      </c>
      <c r="X31" s="193">
        <f t="shared" si="5"/>
        <v>0</v>
      </c>
      <c r="Y31" s="193" t="str">
        <f t="shared" si="6"/>
        <v>SHORTENING, LIQ FRY PREM</v>
      </c>
      <c r="AA31" s="29">
        <f t="shared" si="7"/>
        <v>258.37</v>
      </c>
      <c r="AB31" s="29" t="str">
        <f>VLOOKUP(W31,'[2]Item List (2)'!$I:$J,2,0)</f>
        <v>Food</v>
      </c>
      <c r="AC31" s="29">
        <f t="shared" si="8"/>
        <v>7367</v>
      </c>
      <c r="AD31" s="29" t="str">
        <f t="shared" si="9"/>
        <v>7367-Food</v>
      </c>
    </row>
    <row r="32" spans="1:30">
      <c r="A32" t="s">
        <v>699</v>
      </c>
      <c r="B32" t="s">
        <v>586</v>
      </c>
      <c r="C32" t="s">
        <v>1182</v>
      </c>
      <c r="D32" t="s">
        <v>609</v>
      </c>
      <c r="E32" t="s">
        <v>1567</v>
      </c>
      <c r="F32"/>
      <c r="G32" s="159">
        <v>45168</v>
      </c>
      <c r="H32" t="s">
        <v>1223</v>
      </c>
      <c r="I32" t="s">
        <v>1188</v>
      </c>
      <c r="J32" t="s">
        <v>758</v>
      </c>
      <c r="K32" t="s">
        <v>780</v>
      </c>
      <c r="L32" t="s">
        <v>781</v>
      </c>
      <c r="M32">
        <v>2</v>
      </c>
      <c r="N32">
        <v>0</v>
      </c>
      <c r="O32">
        <v>37.6</v>
      </c>
      <c r="P32">
        <v>75.2</v>
      </c>
      <c r="Q32">
        <v>5657.12</v>
      </c>
      <c r="R32">
        <v>6.86</v>
      </c>
      <c r="S32" s="193" t="str">
        <f>VLOOKUP(U32,'[1]Cross ref'!I:J,2,0)</f>
        <v>DF2</v>
      </c>
      <c r="T32" s="193">
        <f t="shared" si="4"/>
        <v>75.2</v>
      </c>
      <c r="U32" s="193">
        <f>VLOOKUP(VALUE(C32),'[1]Cross ref'!G:I,3,0)</f>
        <v>7367</v>
      </c>
      <c r="V32" s="193">
        <f>IFERROR(VLOOKUP(J32,'[1]Item List (2)'!C:D,2,0),VLOOKUP(K32,'[1]Item List (2)'!C:D,2,0))</f>
        <v>50007</v>
      </c>
      <c r="W32" s="193">
        <f>IFERROR(VLOOKUP(J32,'[1]Item List (2)'!C:E,3,0),VLOOKUP(K32,'[1]Item List (2)'!C:E,3,0))</f>
        <v>100</v>
      </c>
      <c r="X32" s="193">
        <f t="shared" si="5"/>
        <v>0</v>
      </c>
      <c r="Y32" s="193" t="str">
        <f t="shared" si="6"/>
        <v>CHICKEN, PTY SPCY 3Z</v>
      </c>
      <c r="AA32" s="29">
        <f t="shared" si="7"/>
        <v>75.2</v>
      </c>
      <c r="AB32" s="29" t="str">
        <f>VLOOKUP(W32,'[2]Item List (2)'!$I:$J,2,0)</f>
        <v>Food</v>
      </c>
      <c r="AC32" s="29">
        <f t="shared" si="8"/>
        <v>7367</v>
      </c>
      <c r="AD32" s="29" t="str">
        <f t="shared" si="9"/>
        <v>7367-Food</v>
      </c>
    </row>
    <row r="33" spans="1:30">
      <c r="A33" t="s">
        <v>699</v>
      </c>
      <c r="B33" t="s">
        <v>586</v>
      </c>
      <c r="C33" t="s">
        <v>1182</v>
      </c>
      <c r="D33" t="s">
        <v>609</v>
      </c>
      <c r="E33" t="s">
        <v>1567</v>
      </c>
      <c r="F33"/>
      <c r="G33" s="159">
        <v>45168</v>
      </c>
      <c r="H33" t="s">
        <v>1224</v>
      </c>
      <c r="I33" t="s">
        <v>1188</v>
      </c>
      <c r="J33" t="s">
        <v>737</v>
      </c>
      <c r="K33" t="s">
        <v>783</v>
      </c>
      <c r="L33" t="s">
        <v>784</v>
      </c>
      <c r="M33">
        <v>1</v>
      </c>
      <c r="N33">
        <v>0</v>
      </c>
      <c r="O33">
        <v>29.39</v>
      </c>
      <c r="P33">
        <v>29.39</v>
      </c>
      <c r="Q33">
        <v>5657.12</v>
      </c>
      <c r="R33">
        <v>6.86</v>
      </c>
      <c r="S33" s="193" t="str">
        <f>VLOOKUP(U33,'[1]Cross ref'!I:J,2,0)</f>
        <v>DF2</v>
      </c>
      <c r="T33" s="193">
        <f t="shared" si="4"/>
        <v>29.39</v>
      </c>
      <c r="U33" s="193">
        <f>VLOOKUP(VALUE(C33),'[1]Cross ref'!G:I,3,0)</f>
        <v>7367</v>
      </c>
      <c r="V33" s="193">
        <f>IFERROR(VLOOKUP(J33,'[1]Item List (2)'!C:D,2,0),VLOOKUP(K33,'[1]Item List (2)'!C:D,2,0))</f>
        <v>50007</v>
      </c>
      <c r="W33" s="193">
        <f>IFERROR(VLOOKUP(J33,'[1]Item List (2)'!C:E,3,0),VLOOKUP(K33,'[1]Item List (2)'!C:E,3,0))</f>
        <v>100</v>
      </c>
      <c r="X33" s="193">
        <f t="shared" si="5"/>
        <v>0</v>
      </c>
      <c r="Y33" s="193" t="str">
        <f t="shared" si="6"/>
        <v>SQUASH, ZUCCHINI BRD SLI</v>
      </c>
      <c r="AA33" s="29">
        <f t="shared" si="7"/>
        <v>29.39</v>
      </c>
      <c r="AB33" s="29" t="str">
        <f>VLOOKUP(W33,'[2]Item List (2)'!$I:$J,2,0)</f>
        <v>Food</v>
      </c>
      <c r="AC33" s="29">
        <f t="shared" si="8"/>
        <v>7367</v>
      </c>
      <c r="AD33" s="29" t="str">
        <f t="shared" si="9"/>
        <v>7367-Food</v>
      </c>
    </row>
    <row r="34" spans="1:30">
      <c r="A34" t="s">
        <v>699</v>
      </c>
      <c r="B34" t="s">
        <v>586</v>
      </c>
      <c r="C34" t="s">
        <v>1182</v>
      </c>
      <c r="D34" t="s">
        <v>609</v>
      </c>
      <c r="E34" t="s">
        <v>1567</v>
      </c>
      <c r="F34"/>
      <c r="G34" s="159">
        <v>45168</v>
      </c>
      <c r="H34" t="s">
        <v>1225</v>
      </c>
      <c r="I34" t="s">
        <v>1188</v>
      </c>
      <c r="J34" t="s">
        <v>785</v>
      </c>
      <c r="K34" t="s">
        <v>1180</v>
      </c>
      <c r="L34" t="s">
        <v>786</v>
      </c>
      <c r="M34">
        <v>2</v>
      </c>
      <c r="N34">
        <v>0</v>
      </c>
      <c r="O34">
        <v>90.57</v>
      </c>
      <c r="P34">
        <v>181.14</v>
      </c>
      <c r="Q34">
        <v>5657.12</v>
      </c>
      <c r="R34">
        <v>6.86</v>
      </c>
      <c r="S34" s="193" t="str">
        <f>VLOOKUP(U34,'[1]Cross ref'!I:J,2,0)</f>
        <v>DF2</v>
      </c>
      <c r="T34" s="193">
        <f t="shared" si="4"/>
        <v>181.14</v>
      </c>
      <c r="U34" s="193">
        <f>VLOOKUP(VALUE(C34),'[1]Cross ref'!G:I,3,0)</f>
        <v>7367</v>
      </c>
      <c r="V34" s="193">
        <f>IFERROR(VLOOKUP(J34,'[1]Item List (2)'!C:D,2,0),VLOOKUP(K34,'[1]Item List (2)'!C:D,2,0))</f>
        <v>50007</v>
      </c>
      <c r="W34" s="193">
        <f>IFERROR(VLOOKUP(J34,'[1]Item List (2)'!C:E,3,0),VLOOKUP(K34,'[1]Item List (2)'!C:E,3,0))</f>
        <v>100</v>
      </c>
      <c r="X34" s="193">
        <f t="shared" si="5"/>
        <v>0</v>
      </c>
      <c r="Y34" s="193" t="str">
        <f t="shared" si="6"/>
        <v>BACON, 500 SLICES FC</v>
      </c>
      <c r="AA34" s="29">
        <f t="shared" si="7"/>
        <v>181.14</v>
      </c>
      <c r="AB34" s="29" t="str">
        <f>VLOOKUP(W34,'[2]Item List (2)'!$I:$J,2,0)</f>
        <v>Food</v>
      </c>
      <c r="AC34" s="29">
        <f t="shared" si="8"/>
        <v>7367</v>
      </c>
      <c r="AD34" s="29" t="str">
        <f t="shared" si="9"/>
        <v>7367-Food</v>
      </c>
    </row>
    <row r="35" spans="1:30">
      <c r="A35" t="s">
        <v>699</v>
      </c>
      <c r="B35" t="s">
        <v>586</v>
      </c>
      <c r="C35" t="s">
        <v>1182</v>
      </c>
      <c r="D35" t="s">
        <v>609</v>
      </c>
      <c r="E35" t="s">
        <v>1567</v>
      </c>
      <c r="F35"/>
      <c r="G35" s="159">
        <v>45168</v>
      </c>
      <c r="H35" t="s">
        <v>1226</v>
      </c>
      <c r="I35" t="s">
        <v>1188</v>
      </c>
      <c r="J35" t="s">
        <v>734</v>
      </c>
      <c r="K35" t="s">
        <v>787</v>
      </c>
      <c r="L35" t="s">
        <v>788</v>
      </c>
      <c r="M35">
        <v>1</v>
      </c>
      <c r="N35">
        <v>0</v>
      </c>
      <c r="O35">
        <v>81.59</v>
      </c>
      <c r="P35">
        <v>81.59</v>
      </c>
      <c r="Q35">
        <v>5657.12</v>
      </c>
      <c r="R35">
        <v>6.86</v>
      </c>
      <c r="S35" s="193" t="str">
        <f>VLOOKUP(U35,'[1]Cross ref'!I:J,2,0)</f>
        <v>DF2</v>
      </c>
      <c r="T35" s="193">
        <f t="shared" si="4"/>
        <v>81.59</v>
      </c>
      <c r="U35" s="193">
        <f>VLOOKUP(VALUE(C35),'[1]Cross ref'!G:I,3,0)</f>
        <v>7367</v>
      </c>
      <c r="V35" s="193">
        <f>IFERROR(VLOOKUP(J35,'[1]Item List (2)'!C:D,2,0),VLOOKUP(K35,'[1]Item List (2)'!C:D,2,0))</f>
        <v>50007</v>
      </c>
      <c r="W35" s="193">
        <f>IFERROR(VLOOKUP(J35,'[1]Item List (2)'!C:E,3,0),VLOOKUP(K35,'[1]Item List (2)'!C:E,3,0))</f>
        <v>100</v>
      </c>
      <c r="X35" s="193">
        <f t="shared" si="5"/>
        <v>0</v>
      </c>
      <c r="Y35" s="193" t="str">
        <f t="shared" si="6"/>
        <v>BEEF, GRND PTY 1.78Z</v>
      </c>
      <c r="AA35" s="29">
        <f t="shared" si="7"/>
        <v>81.59</v>
      </c>
      <c r="AB35" s="29" t="str">
        <f>VLOOKUP(W35,'[2]Item List (2)'!$I:$J,2,0)</f>
        <v>Food</v>
      </c>
      <c r="AC35" s="29">
        <f t="shared" si="8"/>
        <v>7367</v>
      </c>
      <c r="AD35" s="29" t="str">
        <f t="shared" si="9"/>
        <v>7367-Food</v>
      </c>
    </row>
    <row r="36" spans="1:30">
      <c r="A36" t="s">
        <v>699</v>
      </c>
      <c r="B36" t="s">
        <v>586</v>
      </c>
      <c r="C36" t="s">
        <v>1182</v>
      </c>
      <c r="D36" t="s">
        <v>609</v>
      </c>
      <c r="E36" t="s">
        <v>1567</v>
      </c>
      <c r="F36"/>
      <c r="G36" s="159">
        <v>45168</v>
      </c>
      <c r="H36" t="s">
        <v>1227</v>
      </c>
      <c r="I36" t="s">
        <v>1188</v>
      </c>
      <c r="J36" t="s">
        <v>710</v>
      </c>
      <c r="K36" t="s">
        <v>792</v>
      </c>
      <c r="L36" t="s">
        <v>709</v>
      </c>
      <c r="M36">
        <v>1</v>
      </c>
      <c r="N36">
        <v>0</v>
      </c>
      <c r="O36">
        <v>99.5</v>
      </c>
      <c r="P36">
        <v>99.5</v>
      </c>
      <c r="Q36">
        <v>5657.12</v>
      </c>
      <c r="R36">
        <v>6.86</v>
      </c>
      <c r="S36" s="193" t="str">
        <f>VLOOKUP(U36,'[1]Cross ref'!I:J,2,0)</f>
        <v>DF2</v>
      </c>
      <c r="T36" s="193">
        <f t="shared" si="4"/>
        <v>99.5</v>
      </c>
      <c r="U36" s="193">
        <f>VLOOKUP(VALUE(C36),'[1]Cross ref'!G:I,3,0)</f>
        <v>7367</v>
      </c>
      <c r="V36" s="193">
        <f>IFERROR(VLOOKUP(J36,'[1]Item List (2)'!C:D,2,0),VLOOKUP(K36,'[1]Item List (2)'!C:D,2,0))</f>
        <v>50007</v>
      </c>
      <c r="W36" s="193">
        <f>IFERROR(VLOOKUP(J36,'[1]Item List (2)'!C:E,3,0),VLOOKUP(K36,'[1]Item List (2)'!C:E,3,0))</f>
        <v>100</v>
      </c>
      <c r="X36" s="193">
        <f t="shared" si="5"/>
        <v>0</v>
      </c>
      <c r="Y36" s="193" t="str">
        <f t="shared" si="6"/>
        <v>SYRUP, DR PEPPER BIB</v>
      </c>
      <c r="AA36" s="29">
        <f t="shared" si="7"/>
        <v>99.5</v>
      </c>
      <c r="AB36" s="29" t="str">
        <f>VLOOKUP(W36,'[2]Item List (2)'!$I:$J,2,0)</f>
        <v>Food</v>
      </c>
      <c r="AC36" s="29">
        <f t="shared" si="8"/>
        <v>7367</v>
      </c>
      <c r="AD36" s="29" t="str">
        <f t="shared" si="9"/>
        <v>7367-Food</v>
      </c>
    </row>
    <row r="37" spans="1:30">
      <c r="A37" t="s">
        <v>699</v>
      </c>
      <c r="B37" t="s">
        <v>586</v>
      </c>
      <c r="C37" t="s">
        <v>1182</v>
      </c>
      <c r="D37" t="s">
        <v>609</v>
      </c>
      <c r="E37" t="s">
        <v>1567</v>
      </c>
      <c r="F37"/>
      <c r="G37" s="159">
        <v>45168</v>
      </c>
      <c r="H37" t="s">
        <v>1229</v>
      </c>
      <c r="I37" t="s">
        <v>1188</v>
      </c>
      <c r="J37" t="s">
        <v>804</v>
      </c>
      <c r="K37" t="s">
        <v>863</v>
      </c>
      <c r="L37" t="s">
        <v>760</v>
      </c>
      <c r="M37">
        <v>1</v>
      </c>
      <c r="N37">
        <v>0</v>
      </c>
      <c r="O37">
        <v>77.569999999999993</v>
      </c>
      <c r="P37">
        <v>77.569999999999993</v>
      </c>
      <c r="Q37">
        <v>5657.12</v>
      </c>
      <c r="R37">
        <v>6.86</v>
      </c>
      <c r="S37" s="193" t="str">
        <f>VLOOKUP(U37,'[1]Cross ref'!I:J,2,0)</f>
        <v>DF2</v>
      </c>
      <c r="T37" s="193">
        <f t="shared" si="4"/>
        <v>77.569999999999993</v>
      </c>
      <c r="U37" s="193">
        <f>VLOOKUP(VALUE(C37),'[1]Cross ref'!G:I,3,0)</f>
        <v>7367</v>
      </c>
      <c r="V37" s="193">
        <f>IFERROR(VLOOKUP(J37,'[1]Item List (2)'!C:D,2,0),VLOOKUP(K37,'[1]Item List (2)'!C:D,2,0))</f>
        <v>50007</v>
      </c>
      <c r="W37" s="193">
        <f>IFERROR(VLOOKUP(J37,'[1]Item List (2)'!C:E,3,0),VLOOKUP(K37,'[1]Item List (2)'!C:E,3,0))</f>
        <v>100</v>
      </c>
      <c r="X37" s="193">
        <f t="shared" si="5"/>
        <v>0</v>
      </c>
      <c r="Y37" s="193" t="str">
        <f t="shared" si="6"/>
        <v>CHEESE, AMER SHRP SLI 144CT</v>
      </c>
      <c r="AA37" s="29">
        <f t="shared" si="7"/>
        <v>77.569999999999993</v>
      </c>
      <c r="AB37" s="29" t="str">
        <f>VLOOKUP(W37,'[2]Item List (2)'!$I:$J,2,0)</f>
        <v>Food</v>
      </c>
      <c r="AC37" s="29">
        <f t="shared" si="8"/>
        <v>7367</v>
      </c>
      <c r="AD37" s="29" t="str">
        <f t="shared" si="9"/>
        <v>7367-Food</v>
      </c>
    </row>
    <row r="38" spans="1:30">
      <c r="A38" t="s">
        <v>699</v>
      </c>
      <c r="B38" t="s">
        <v>586</v>
      </c>
      <c r="C38" t="s">
        <v>1182</v>
      </c>
      <c r="D38" t="s">
        <v>609</v>
      </c>
      <c r="E38" t="s">
        <v>1567</v>
      </c>
      <c r="F38"/>
      <c r="G38" s="159">
        <v>45168</v>
      </c>
      <c r="H38" t="s">
        <v>1230</v>
      </c>
      <c r="I38" t="s">
        <v>1188</v>
      </c>
      <c r="J38" t="s">
        <v>737</v>
      </c>
      <c r="K38" t="s">
        <v>794</v>
      </c>
      <c r="L38" t="s">
        <v>795</v>
      </c>
      <c r="M38">
        <v>2</v>
      </c>
      <c r="N38">
        <v>0</v>
      </c>
      <c r="O38">
        <v>39.79</v>
      </c>
      <c r="P38">
        <v>79.58</v>
      </c>
      <c r="Q38">
        <v>5657.12</v>
      </c>
      <c r="R38">
        <v>6.86</v>
      </c>
      <c r="S38" s="193" t="str">
        <f>VLOOKUP(U38,'[1]Cross ref'!I:J,2,0)</f>
        <v>DF2</v>
      </c>
      <c r="T38" s="193">
        <f t="shared" si="4"/>
        <v>79.58</v>
      </c>
      <c r="U38" s="193">
        <f>VLOOKUP(VALUE(C38),'[1]Cross ref'!G:I,3,0)</f>
        <v>7367</v>
      </c>
      <c r="V38" s="193">
        <f>IFERROR(VLOOKUP(J38,'[1]Item List (2)'!C:D,2,0),VLOOKUP(K38,'[1]Item List (2)'!C:D,2,0))</f>
        <v>50007</v>
      </c>
      <c r="W38" s="193">
        <f>IFERROR(VLOOKUP(J38,'[1]Item List (2)'!C:E,3,0),VLOOKUP(K38,'[1]Item List (2)'!C:E,3,0))</f>
        <v>100</v>
      </c>
      <c r="X38" s="193">
        <f t="shared" si="5"/>
        <v>0</v>
      </c>
      <c r="Y38" s="193" t="str">
        <f t="shared" si="6"/>
        <v>APPTZR, JALAPENO BRD CHSE BITE</v>
      </c>
      <c r="AA38" s="29">
        <f t="shared" si="7"/>
        <v>79.58</v>
      </c>
      <c r="AB38" s="29" t="str">
        <f>VLOOKUP(W38,'[2]Item List (2)'!$I:$J,2,0)</f>
        <v>Food</v>
      </c>
      <c r="AC38" s="29">
        <f t="shared" si="8"/>
        <v>7367</v>
      </c>
      <c r="AD38" s="29" t="str">
        <f t="shared" si="9"/>
        <v>7367-Food</v>
      </c>
    </row>
    <row r="39" spans="1:30">
      <c r="A39" t="s">
        <v>699</v>
      </c>
      <c r="B39" t="s">
        <v>586</v>
      </c>
      <c r="C39" t="s">
        <v>1182</v>
      </c>
      <c r="D39" t="s">
        <v>609</v>
      </c>
      <c r="E39" t="s">
        <v>1567</v>
      </c>
      <c r="F39"/>
      <c r="G39" s="159">
        <v>45168</v>
      </c>
      <c r="H39" t="s">
        <v>1231</v>
      </c>
      <c r="I39" t="s">
        <v>1188</v>
      </c>
      <c r="J39" t="s">
        <v>734</v>
      </c>
      <c r="K39" t="s">
        <v>796</v>
      </c>
      <c r="L39" t="s">
        <v>797</v>
      </c>
      <c r="M39">
        <v>2</v>
      </c>
      <c r="N39">
        <v>0</v>
      </c>
      <c r="O39">
        <v>76.44</v>
      </c>
      <c r="P39">
        <v>152.88</v>
      </c>
      <c r="Q39">
        <v>5657.12</v>
      </c>
      <c r="R39">
        <v>6.86</v>
      </c>
      <c r="S39" s="193" t="str">
        <f>VLOOKUP(U39,'[1]Cross ref'!I:J,2,0)</f>
        <v>DF2</v>
      </c>
      <c r="T39" s="193">
        <f t="shared" si="4"/>
        <v>152.88</v>
      </c>
      <c r="U39" s="193">
        <f>VLOOKUP(VALUE(C39),'[1]Cross ref'!G:I,3,0)</f>
        <v>7367</v>
      </c>
      <c r="V39" s="193">
        <f>IFERROR(VLOOKUP(J39,'[1]Item List (2)'!C:D,2,0),VLOOKUP(K39,'[1]Item List (2)'!C:D,2,0))</f>
        <v>50007</v>
      </c>
      <c r="W39" s="193">
        <f>IFERROR(VLOOKUP(J39,'[1]Item List (2)'!C:E,3,0),VLOOKUP(K39,'[1]Item List (2)'!C:E,3,0))</f>
        <v>100</v>
      </c>
      <c r="X39" s="193">
        <f t="shared" si="5"/>
        <v>0</v>
      </c>
      <c r="Y39" s="193" t="str">
        <f t="shared" si="6"/>
        <v>BEEF, GRND PTY 5.33Z ANGUS IQF</v>
      </c>
      <c r="AA39" s="29">
        <f t="shared" si="7"/>
        <v>152.88</v>
      </c>
      <c r="AB39" s="29" t="str">
        <f>VLOOKUP(W39,'[2]Item List (2)'!$I:$J,2,0)</f>
        <v>Food</v>
      </c>
      <c r="AC39" s="29">
        <f t="shared" si="8"/>
        <v>7367</v>
      </c>
      <c r="AD39" s="29" t="str">
        <f t="shared" si="9"/>
        <v>7367-Food</v>
      </c>
    </row>
    <row r="40" spans="1:30">
      <c r="A40" t="s">
        <v>699</v>
      </c>
      <c r="B40" t="s">
        <v>586</v>
      </c>
      <c r="C40" t="s">
        <v>1182</v>
      </c>
      <c r="D40" t="s">
        <v>609</v>
      </c>
      <c r="E40" t="s">
        <v>1567</v>
      </c>
      <c r="F40"/>
      <c r="G40" s="159">
        <v>45168</v>
      </c>
      <c r="H40" t="s">
        <v>1232</v>
      </c>
      <c r="I40" t="s">
        <v>1188</v>
      </c>
      <c r="J40" t="s">
        <v>758</v>
      </c>
      <c r="K40" t="s">
        <v>798</v>
      </c>
      <c r="L40" t="s">
        <v>799</v>
      </c>
      <c r="M40">
        <v>1</v>
      </c>
      <c r="N40">
        <v>0</v>
      </c>
      <c r="O40">
        <v>46.88</v>
      </c>
      <c r="P40">
        <v>46.88</v>
      </c>
      <c r="Q40">
        <v>5657.12</v>
      </c>
      <c r="R40">
        <v>6.86</v>
      </c>
      <c r="S40" s="193" t="str">
        <f>VLOOKUP(U40,'[1]Cross ref'!I:J,2,0)</f>
        <v>DF2</v>
      </c>
      <c r="T40" s="193">
        <f t="shared" si="4"/>
        <v>46.88</v>
      </c>
      <c r="U40" s="193">
        <f>VLOOKUP(VALUE(C40),'[1]Cross ref'!G:I,3,0)</f>
        <v>7367</v>
      </c>
      <c r="V40" s="193">
        <f>IFERROR(VLOOKUP(J40,'[1]Item List (2)'!C:D,2,0),VLOOKUP(K40,'[1]Item List (2)'!C:D,2,0))</f>
        <v>50007</v>
      </c>
      <c r="W40" s="193">
        <f>IFERROR(VLOOKUP(J40,'[1]Item List (2)'!C:E,3,0),VLOOKUP(K40,'[1]Item List (2)'!C:E,3,0))</f>
        <v>100</v>
      </c>
      <c r="X40" s="193">
        <f t="shared" si="5"/>
        <v>0</v>
      </c>
      <c r="Y40" s="193" t="str">
        <f t="shared" si="6"/>
        <v>CHICKEN, NUGGET BRD STAR SHP</v>
      </c>
      <c r="AA40" s="29">
        <f t="shared" si="7"/>
        <v>46.88</v>
      </c>
      <c r="AB40" s="29" t="str">
        <f>VLOOKUP(W40,'[2]Item List (2)'!$I:$J,2,0)</f>
        <v>Food</v>
      </c>
      <c r="AC40" s="29">
        <f t="shared" si="8"/>
        <v>7367</v>
      </c>
      <c r="AD40" s="29" t="str">
        <f t="shared" si="9"/>
        <v>7367-Food</v>
      </c>
    </row>
    <row r="41" spans="1:30">
      <c r="A41" t="s">
        <v>699</v>
      </c>
      <c r="B41" t="s">
        <v>586</v>
      </c>
      <c r="C41" t="s">
        <v>1182</v>
      </c>
      <c r="D41" t="s">
        <v>609</v>
      </c>
      <c r="E41" t="s">
        <v>1567</v>
      </c>
      <c r="F41"/>
      <c r="G41" s="159">
        <v>45168</v>
      </c>
      <c r="H41" t="s">
        <v>1462</v>
      </c>
      <c r="I41" t="s">
        <v>1188</v>
      </c>
      <c r="J41" t="s">
        <v>992</v>
      </c>
      <c r="K41" t="s">
        <v>1434</v>
      </c>
      <c r="L41" t="s">
        <v>1003</v>
      </c>
      <c r="M41">
        <v>1</v>
      </c>
      <c r="N41">
        <v>0</v>
      </c>
      <c r="O41">
        <v>21.44</v>
      </c>
      <c r="P41">
        <v>21.44</v>
      </c>
      <c r="Q41">
        <v>5657.12</v>
      </c>
      <c r="R41">
        <v>6.86</v>
      </c>
      <c r="S41" s="193" t="str">
        <f>VLOOKUP(U41,'[1]Cross ref'!I:J,2,0)</f>
        <v>DF2</v>
      </c>
      <c r="T41" s="193">
        <f t="shared" si="4"/>
        <v>21.44</v>
      </c>
      <c r="U41" s="193">
        <f>VLOOKUP(VALUE(C41),'[1]Cross ref'!G:I,3,0)</f>
        <v>7367</v>
      </c>
      <c r="V41" s="193">
        <f>IFERROR(VLOOKUP(J41,'[1]Item List (2)'!C:D,2,0),VLOOKUP(K41,'[1]Item List (2)'!C:D,2,0))</f>
        <v>50007</v>
      </c>
      <c r="W41" s="193">
        <f>IFERROR(VLOOKUP(J41,'[1]Item List (2)'!C:E,3,0),VLOOKUP(K41,'[1]Item List (2)'!C:E,3,0))</f>
        <v>100</v>
      </c>
      <c r="X41" s="193">
        <f t="shared" si="5"/>
        <v>0</v>
      </c>
      <c r="Y41" s="193" t="str">
        <f t="shared" si="6"/>
        <v>SEASONING, S&amp;P BLND</v>
      </c>
      <c r="AA41" s="29">
        <f t="shared" si="7"/>
        <v>21.44</v>
      </c>
      <c r="AB41" s="29" t="str">
        <f>VLOOKUP(W41,'[2]Item List (2)'!$I:$J,2,0)</f>
        <v>Food</v>
      </c>
      <c r="AC41" s="29">
        <f t="shared" si="8"/>
        <v>7367</v>
      </c>
      <c r="AD41" s="29" t="str">
        <f t="shared" si="9"/>
        <v>7367-Food</v>
      </c>
    </row>
    <row r="42" spans="1:30">
      <c r="A42" t="s">
        <v>699</v>
      </c>
      <c r="B42" t="s">
        <v>586</v>
      </c>
      <c r="C42" t="s">
        <v>1182</v>
      </c>
      <c r="D42" t="s">
        <v>609</v>
      </c>
      <c r="E42" t="s">
        <v>1567</v>
      </c>
      <c r="F42"/>
      <c r="G42" s="159">
        <v>45168</v>
      </c>
      <c r="H42" t="s">
        <v>1234</v>
      </c>
      <c r="I42" t="s">
        <v>1188</v>
      </c>
      <c r="J42" t="s">
        <v>804</v>
      </c>
      <c r="K42" t="s">
        <v>805</v>
      </c>
      <c r="L42" t="s">
        <v>760</v>
      </c>
      <c r="M42">
        <v>1</v>
      </c>
      <c r="N42">
        <v>0</v>
      </c>
      <c r="O42">
        <v>77.97</v>
      </c>
      <c r="P42">
        <v>77.97</v>
      </c>
      <c r="Q42">
        <v>5657.12</v>
      </c>
      <c r="R42">
        <v>6.86</v>
      </c>
      <c r="S42" s="193" t="str">
        <f>VLOOKUP(U42,'[1]Cross ref'!I:J,2,0)</f>
        <v>DF2</v>
      </c>
      <c r="T42" s="193">
        <f t="shared" si="4"/>
        <v>77.97</v>
      </c>
      <c r="U42" s="193">
        <f>VLOOKUP(VALUE(C42),'[1]Cross ref'!G:I,3,0)</f>
        <v>7367</v>
      </c>
      <c r="V42" s="193">
        <f>IFERROR(VLOOKUP(J42,'[1]Item List (2)'!C:D,2,0),VLOOKUP(K42,'[1]Item List (2)'!C:D,2,0))</f>
        <v>50007</v>
      </c>
      <c r="W42" s="193">
        <f>IFERROR(VLOOKUP(J42,'[1]Item List (2)'!C:E,3,0),VLOOKUP(K42,'[1]Item List (2)'!C:E,3,0))</f>
        <v>100</v>
      </c>
      <c r="X42" s="193">
        <f t="shared" si="5"/>
        <v>0</v>
      </c>
      <c r="Y42" s="193" t="str">
        <f t="shared" si="6"/>
        <v>CHEESE, AMER SHRP SLI 200CT SM</v>
      </c>
      <c r="AA42" s="29">
        <f t="shared" si="7"/>
        <v>77.97</v>
      </c>
      <c r="AB42" s="29" t="str">
        <f>VLOOKUP(W42,'[2]Item List (2)'!$I:$J,2,0)</f>
        <v>Food</v>
      </c>
      <c r="AC42" s="29">
        <f t="shared" si="8"/>
        <v>7367</v>
      </c>
      <c r="AD42" s="29" t="str">
        <f t="shared" si="9"/>
        <v>7367-Food</v>
      </c>
    </row>
    <row r="43" spans="1:30">
      <c r="A43" t="s">
        <v>699</v>
      </c>
      <c r="B43" t="s">
        <v>586</v>
      </c>
      <c r="C43" t="s">
        <v>1182</v>
      </c>
      <c r="D43" t="s">
        <v>609</v>
      </c>
      <c r="E43" t="s">
        <v>1567</v>
      </c>
      <c r="F43"/>
      <c r="G43" s="159">
        <v>45168</v>
      </c>
      <c r="H43" t="s">
        <v>1235</v>
      </c>
      <c r="I43" t="s">
        <v>1188</v>
      </c>
      <c r="J43" t="s">
        <v>935</v>
      </c>
      <c r="K43" t="s">
        <v>936</v>
      </c>
      <c r="L43" t="s">
        <v>937</v>
      </c>
      <c r="M43">
        <v>1</v>
      </c>
      <c r="N43">
        <v>0</v>
      </c>
      <c r="O43">
        <v>63.46</v>
      </c>
      <c r="P43">
        <v>63.46</v>
      </c>
      <c r="Q43">
        <v>5657.12</v>
      </c>
      <c r="R43">
        <v>6.86</v>
      </c>
      <c r="S43" s="193" t="str">
        <f>VLOOKUP(U43,'[1]Cross ref'!I:J,2,0)</f>
        <v>DF2</v>
      </c>
      <c r="T43" s="193">
        <f t="shared" si="4"/>
        <v>63.46</v>
      </c>
      <c r="U43" s="193">
        <f>VLOOKUP(VALUE(C43),'[1]Cross ref'!G:I,3,0)</f>
        <v>7367</v>
      </c>
      <c r="V43" s="193">
        <f>IFERROR(VLOOKUP(J43,'[1]Item List (2)'!C:D,2,0),VLOOKUP(K43,'[1]Item List (2)'!C:D,2,0))</f>
        <v>50007</v>
      </c>
      <c r="W43" s="193">
        <f>IFERROR(VLOOKUP(J43,'[1]Item List (2)'!C:E,3,0),VLOOKUP(K43,'[1]Item List (2)'!C:E,3,0))</f>
        <v>100</v>
      </c>
      <c r="X43" s="193">
        <f t="shared" si="5"/>
        <v>0</v>
      </c>
      <c r="Y43" s="193" t="str">
        <f t="shared" si="6"/>
        <v>ROLL, CINN</v>
      </c>
      <c r="AA43" s="29">
        <f t="shared" si="7"/>
        <v>63.46</v>
      </c>
      <c r="AB43" s="29" t="str">
        <f>VLOOKUP(W43,'[2]Item List (2)'!$I:$J,2,0)</f>
        <v>Food</v>
      </c>
      <c r="AC43" s="29">
        <f t="shared" si="8"/>
        <v>7367</v>
      </c>
      <c r="AD43" s="29" t="str">
        <f t="shared" si="9"/>
        <v>7367-Food</v>
      </c>
    </row>
    <row r="44" spans="1:30">
      <c r="A44" t="s">
        <v>699</v>
      </c>
      <c r="B44" t="s">
        <v>586</v>
      </c>
      <c r="C44" t="s">
        <v>1182</v>
      </c>
      <c r="D44" t="s">
        <v>609</v>
      </c>
      <c r="E44" t="s">
        <v>1567</v>
      </c>
      <c r="F44"/>
      <c r="G44" s="159">
        <v>45168</v>
      </c>
      <c r="H44" t="s">
        <v>1280</v>
      </c>
      <c r="I44" t="s">
        <v>1211</v>
      </c>
      <c r="J44" t="s">
        <v>806</v>
      </c>
      <c r="K44" t="s">
        <v>807</v>
      </c>
      <c r="L44" t="s">
        <v>808</v>
      </c>
      <c r="M44">
        <v>1</v>
      </c>
      <c r="N44">
        <v>0</v>
      </c>
      <c r="O44">
        <v>70.17</v>
      </c>
      <c r="P44">
        <v>70.17</v>
      </c>
      <c r="Q44">
        <v>5657.12</v>
      </c>
      <c r="R44">
        <v>6.86</v>
      </c>
      <c r="S44" s="193" t="str">
        <f>VLOOKUP(U44,'[1]Cross ref'!I:J,2,0)</f>
        <v>DF2</v>
      </c>
      <c r="T44" s="193">
        <f t="shared" si="4"/>
        <v>70.17</v>
      </c>
      <c r="U44" s="193">
        <f>VLOOKUP(VALUE(C44),'[1]Cross ref'!G:I,3,0)</f>
        <v>7367</v>
      </c>
      <c r="V44" s="193">
        <f>IFERROR(VLOOKUP(J44,'[1]Item List (2)'!C:D,2,0),VLOOKUP(K44,'[1]Item List (2)'!C:D,2,0))</f>
        <v>51001</v>
      </c>
      <c r="W44" s="193">
        <f>IFERROR(VLOOKUP(J44,'[1]Item List (2)'!C:E,3,0),VLOOKUP(K44,'[1]Item List (2)'!C:E,3,0))</f>
        <v>1000</v>
      </c>
      <c r="X44" s="193">
        <f t="shared" si="5"/>
        <v>0</v>
      </c>
      <c r="Y44" s="193" t="str">
        <f t="shared" si="6"/>
        <v>WRAP, WESTERN SUPER 4 WAY</v>
      </c>
      <c r="AA44" s="29">
        <f t="shared" si="7"/>
        <v>70.17</v>
      </c>
      <c r="AB44" s="29" t="str">
        <f>VLOOKUP(W44,'[2]Item List (2)'!$I:$J,2,0)</f>
        <v>Paper</v>
      </c>
      <c r="AC44" s="29">
        <f t="shared" si="8"/>
        <v>7367</v>
      </c>
      <c r="AD44" s="29" t="str">
        <f t="shared" si="9"/>
        <v>7367-Paper</v>
      </c>
    </row>
    <row r="45" spans="1:30">
      <c r="A45" t="s">
        <v>699</v>
      </c>
      <c r="B45" t="s">
        <v>586</v>
      </c>
      <c r="C45" t="s">
        <v>1182</v>
      </c>
      <c r="D45" t="s">
        <v>609</v>
      </c>
      <c r="E45" t="s">
        <v>1567</v>
      </c>
      <c r="F45"/>
      <c r="G45" s="159">
        <v>45168</v>
      </c>
      <c r="H45" t="s">
        <v>1460</v>
      </c>
      <c r="I45" t="s">
        <v>1188</v>
      </c>
      <c r="J45" t="s">
        <v>811</v>
      </c>
      <c r="K45" t="s">
        <v>1433</v>
      </c>
      <c r="L45" t="s">
        <v>831</v>
      </c>
      <c r="M45">
        <v>5</v>
      </c>
      <c r="N45">
        <v>0</v>
      </c>
      <c r="O45">
        <v>22.17</v>
      </c>
      <c r="P45">
        <v>110.85</v>
      </c>
      <c r="Q45">
        <v>5657.12</v>
      </c>
      <c r="R45">
        <v>6.86</v>
      </c>
      <c r="S45" s="193" t="str">
        <f>VLOOKUP(U45,'[1]Cross ref'!I:J,2,0)</f>
        <v>DF2</v>
      </c>
      <c r="T45" s="193">
        <f t="shared" si="4"/>
        <v>110.85</v>
      </c>
      <c r="U45" s="193">
        <f>VLOOKUP(VALUE(C45),'[1]Cross ref'!G:I,3,0)</f>
        <v>7367</v>
      </c>
      <c r="V45" s="193">
        <f>IFERROR(VLOOKUP(J45,'[1]Item List (2)'!C:D,2,0),VLOOKUP(K45,'[1]Item List (2)'!C:D,2,0))</f>
        <v>50007</v>
      </c>
      <c r="W45" s="193">
        <f>IFERROR(VLOOKUP(J45,'[1]Item List (2)'!C:E,3,0),VLOOKUP(K45,'[1]Item List (2)'!C:E,3,0))</f>
        <v>100</v>
      </c>
      <c r="X45" s="193">
        <f t="shared" si="5"/>
        <v>0</v>
      </c>
      <c r="Y45" s="193" t="str">
        <f t="shared" si="6"/>
        <v>LETTUCE, LINER</v>
      </c>
      <c r="AA45" s="29">
        <f t="shared" si="7"/>
        <v>110.85</v>
      </c>
      <c r="AB45" s="29" t="str">
        <f>VLOOKUP(W45,'[2]Item List (2)'!$I:$J,2,0)</f>
        <v>Food</v>
      </c>
      <c r="AC45" s="29">
        <f t="shared" si="8"/>
        <v>7367</v>
      </c>
      <c r="AD45" s="29" t="str">
        <f t="shared" si="9"/>
        <v>7367-Food</v>
      </c>
    </row>
    <row r="46" spans="1:30">
      <c r="A46" t="s">
        <v>699</v>
      </c>
      <c r="B46" t="s">
        <v>586</v>
      </c>
      <c r="C46" t="s">
        <v>1182</v>
      </c>
      <c r="D46" t="s">
        <v>609</v>
      </c>
      <c r="E46" t="s">
        <v>1567</v>
      </c>
      <c r="F46"/>
      <c r="G46" s="159">
        <v>45168</v>
      </c>
      <c r="H46" t="s">
        <v>1237</v>
      </c>
      <c r="I46" t="s">
        <v>1188</v>
      </c>
      <c r="J46" t="s">
        <v>812</v>
      </c>
      <c r="K46" t="s">
        <v>813</v>
      </c>
      <c r="L46" t="s">
        <v>814</v>
      </c>
      <c r="M46">
        <v>2</v>
      </c>
      <c r="N46">
        <v>0</v>
      </c>
      <c r="O46">
        <v>19.57</v>
      </c>
      <c r="P46">
        <v>39.14</v>
      </c>
      <c r="Q46">
        <v>5657.12</v>
      </c>
      <c r="R46">
        <v>6.86</v>
      </c>
      <c r="S46" s="193" t="str">
        <f>VLOOKUP(U46,'[1]Cross ref'!I:J,2,0)</f>
        <v>DF2</v>
      </c>
      <c r="T46" s="193">
        <f t="shared" si="4"/>
        <v>39.14</v>
      </c>
      <c r="U46" s="193">
        <f>VLOOKUP(VALUE(C46),'[1]Cross ref'!G:I,3,0)</f>
        <v>7367</v>
      </c>
      <c r="V46" s="193">
        <f>IFERROR(VLOOKUP(J46,'[1]Item List (2)'!C:D,2,0),VLOOKUP(K46,'[1]Item List (2)'!C:D,2,0))</f>
        <v>50007</v>
      </c>
      <c r="W46" s="193">
        <f>IFERROR(VLOOKUP(J46,'[1]Item List (2)'!C:E,3,0),VLOOKUP(K46,'[1]Item List (2)'!C:E,3,0))</f>
        <v>100</v>
      </c>
      <c r="X46" s="193">
        <f t="shared" si="5"/>
        <v>0</v>
      </c>
      <c r="Y46" s="193" t="str">
        <f t="shared" si="6"/>
        <v>TOMATO, RED 5X5 BULK 25LB</v>
      </c>
      <c r="AA46" s="29">
        <f t="shared" si="7"/>
        <v>39.14</v>
      </c>
      <c r="AB46" s="29" t="str">
        <f>VLOOKUP(W46,'[2]Item List (2)'!$I:$J,2,0)</f>
        <v>Food</v>
      </c>
      <c r="AC46" s="29">
        <f t="shared" si="8"/>
        <v>7367</v>
      </c>
      <c r="AD46" s="29" t="str">
        <f t="shared" si="9"/>
        <v>7367-Food</v>
      </c>
    </row>
    <row r="47" spans="1:30">
      <c r="A47" t="s">
        <v>699</v>
      </c>
      <c r="B47" t="s">
        <v>586</v>
      </c>
      <c r="C47" t="s">
        <v>1182</v>
      </c>
      <c r="D47" t="s">
        <v>609</v>
      </c>
      <c r="E47" t="s">
        <v>1567</v>
      </c>
      <c r="F47"/>
      <c r="G47" s="159">
        <v>45168</v>
      </c>
      <c r="H47" t="s">
        <v>1239</v>
      </c>
      <c r="I47" t="s">
        <v>1188</v>
      </c>
      <c r="J47" t="s">
        <v>816</v>
      </c>
      <c r="K47" t="s">
        <v>817</v>
      </c>
      <c r="L47" t="s">
        <v>709</v>
      </c>
      <c r="M47">
        <v>1</v>
      </c>
      <c r="N47">
        <v>0</v>
      </c>
      <c r="O47">
        <v>27.07</v>
      </c>
      <c r="P47">
        <v>27.07</v>
      </c>
      <c r="Q47">
        <v>5657.12</v>
      </c>
      <c r="R47">
        <v>6.86</v>
      </c>
      <c r="S47" s="193" t="str">
        <f>VLOOKUP(U47,'[1]Cross ref'!I:J,2,0)</f>
        <v>DF2</v>
      </c>
      <c r="T47" s="193">
        <f t="shared" si="4"/>
        <v>27.07</v>
      </c>
      <c r="U47" s="193">
        <f>VLOOKUP(VALUE(C47),'[1]Cross ref'!G:I,3,0)</f>
        <v>7367</v>
      </c>
      <c r="V47" s="193">
        <f>IFERROR(VLOOKUP(J47,'[1]Item List (2)'!C:D,2,0),VLOOKUP(K47,'[1]Item List (2)'!C:D,2,0))</f>
        <v>50007</v>
      </c>
      <c r="W47" s="193">
        <f>IFERROR(VLOOKUP(J47,'[1]Item List (2)'!C:E,3,0),VLOOKUP(K47,'[1]Item List (2)'!C:E,3,0))</f>
        <v>100</v>
      </c>
      <c r="X47" s="193">
        <f t="shared" si="5"/>
        <v>0</v>
      </c>
      <c r="Y47" s="193" t="str">
        <f t="shared" si="6"/>
        <v>PICKLE, CHIP DELI 3/16" CC</v>
      </c>
      <c r="AA47" s="29">
        <f t="shared" si="7"/>
        <v>27.07</v>
      </c>
      <c r="AB47" s="29" t="str">
        <f>VLOOKUP(W47,'[2]Item List (2)'!$I:$J,2,0)</f>
        <v>Food</v>
      </c>
      <c r="AC47" s="29">
        <f t="shared" si="8"/>
        <v>7367</v>
      </c>
      <c r="AD47" s="29" t="str">
        <f t="shared" si="9"/>
        <v>7367-Food</v>
      </c>
    </row>
    <row r="48" spans="1:30">
      <c r="A48" t="s">
        <v>699</v>
      </c>
      <c r="B48" t="s">
        <v>586</v>
      </c>
      <c r="C48" t="s">
        <v>1182</v>
      </c>
      <c r="D48" t="s">
        <v>609</v>
      </c>
      <c r="E48" t="s">
        <v>1567</v>
      </c>
      <c r="F48"/>
      <c r="G48" s="159">
        <v>45168</v>
      </c>
      <c r="H48" t="s">
        <v>1569</v>
      </c>
      <c r="I48" t="s">
        <v>1188</v>
      </c>
      <c r="J48" t="s">
        <v>703</v>
      </c>
      <c r="K48" t="s">
        <v>1570</v>
      </c>
      <c r="L48" t="s">
        <v>1571</v>
      </c>
      <c r="M48">
        <v>1</v>
      </c>
      <c r="N48">
        <v>0</v>
      </c>
      <c r="O48">
        <v>24.48</v>
      </c>
      <c r="P48">
        <v>24.48</v>
      </c>
      <c r="Q48">
        <v>5657.12</v>
      </c>
      <c r="R48">
        <v>6.86</v>
      </c>
      <c r="S48" s="193" t="str">
        <f>VLOOKUP(U48,'[1]Cross ref'!I:J,2,0)</f>
        <v>DF2</v>
      </c>
      <c r="T48" s="193">
        <f t="shared" si="4"/>
        <v>24.48</v>
      </c>
      <c r="U48" s="193">
        <f>VLOOKUP(VALUE(C48),'[1]Cross ref'!G:I,3,0)</f>
        <v>7367</v>
      </c>
      <c r="V48" s="193">
        <f>IFERROR(VLOOKUP(J48,'[1]Item List (2)'!C:D,2,0),VLOOKUP(K48,'[1]Item List (2)'!C:D,2,0))</f>
        <v>50007</v>
      </c>
      <c r="W48" s="193">
        <f>IFERROR(VLOOKUP(J48,'[1]Item List (2)'!C:E,3,0),VLOOKUP(K48,'[1]Item List (2)'!C:E,3,0))</f>
        <v>100</v>
      </c>
      <c r="X48" s="193">
        <f t="shared" si="5"/>
        <v>0</v>
      </c>
      <c r="Y48" s="193" t="str">
        <f t="shared" si="6"/>
        <v>DRESSING, VINGRT BALSAMIC SGNTR 1.5Z</v>
      </c>
      <c r="AA48" s="29">
        <f t="shared" si="7"/>
        <v>24.48</v>
      </c>
      <c r="AB48" s="29" t="str">
        <f>VLOOKUP(W48,'[2]Item List (2)'!$I:$J,2,0)</f>
        <v>Food</v>
      </c>
      <c r="AC48" s="29">
        <f t="shared" si="8"/>
        <v>7367</v>
      </c>
      <c r="AD48" s="29" t="str">
        <f t="shared" si="9"/>
        <v>7367-Food</v>
      </c>
    </row>
    <row r="49" spans="1:30">
      <c r="A49" t="s">
        <v>699</v>
      </c>
      <c r="B49" t="s">
        <v>586</v>
      </c>
      <c r="C49" t="s">
        <v>1182</v>
      </c>
      <c r="D49" t="s">
        <v>609</v>
      </c>
      <c r="E49" t="s">
        <v>1567</v>
      </c>
      <c r="F49"/>
      <c r="G49" s="159">
        <v>45168</v>
      </c>
      <c r="H49" t="s">
        <v>1241</v>
      </c>
      <c r="I49" t="s">
        <v>1188</v>
      </c>
      <c r="J49" t="s">
        <v>894</v>
      </c>
      <c r="K49" t="s">
        <v>895</v>
      </c>
      <c r="L49" t="s">
        <v>896</v>
      </c>
      <c r="M49">
        <v>1</v>
      </c>
      <c r="N49">
        <v>0</v>
      </c>
      <c r="O49">
        <v>13.66</v>
      </c>
      <c r="P49">
        <v>13.66</v>
      </c>
      <c r="Q49">
        <v>5657.12</v>
      </c>
      <c r="R49">
        <v>6.86</v>
      </c>
      <c r="S49" s="193" t="str">
        <f>VLOOKUP(U49,'[1]Cross ref'!I:J,2,0)</f>
        <v>DF2</v>
      </c>
      <c r="T49" s="193">
        <f t="shared" si="4"/>
        <v>13.66</v>
      </c>
      <c r="U49" s="193">
        <f>VLOOKUP(VALUE(C49),'[1]Cross ref'!G:I,3,0)</f>
        <v>7367</v>
      </c>
      <c r="V49" s="193">
        <f>IFERROR(VLOOKUP(J49,'[1]Item List (2)'!C:D,2,0),VLOOKUP(K49,'[1]Item List (2)'!C:D,2,0))</f>
        <v>50007</v>
      </c>
      <c r="W49" s="193">
        <f>IFERROR(VLOOKUP(J49,'[1]Item List (2)'!C:E,3,0),VLOOKUP(K49,'[1]Item List (2)'!C:E,3,0))</f>
        <v>100</v>
      </c>
      <c r="X49" s="193">
        <f t="shared" si="5"/>
        <v>0</v>
      </c>
      <c r="Y49" s="193" t="str">
        <f t="shared" si="6"/>
        <v>WATER, PURIFIED 16.9Z DASANI</v>
      </c>
      <c r="AA49" s="29">
        <f t="shared" si="7"/>
        <v>13.66</v>
      </c>
      <c r="AB49" s="29" t="str">
        <f>VLOOKUP(W49,'[2]Item List (2)'!$I:$J,2,0)</f>
        <v>Food</v>
      </c>
      <c r="AC49" s="29">
        <f t="shared" si="8"/>
        <v>7367</v>
      </c>
      <c r="AD49" s="29" t="str">
        <f t="shared" si="9"/>
        <v>7367-Food</v>
      </c>
    </row>
    <row r="50" spans="1:30">
      <c r="A50" t="s">
        <v>699</v>
      </c>
      <c r="B50" t="s">
        <v>586</v>
      </c>
      <c r="C50" t="s">
        <v>1182</v>
      </c>
      <c r="D50" t="s">
        <v>609</v>
      </c>
      <c r="E50" t="s">
        <v>1567</v>
      </c>
      <c r="F50"/>
      <c r="G50" s="159">
        <v>45168</v>
      </c>
      <c r="H50" t="s">
        <v>1243</v>
      </c>
      <c r="I50" t="s">
        <v>1211</v>
      </c>
      <c r="J50" t="s">
        <v>823</v>
      </c>
      <c r="K50" t="s">
        <v>1504</v>
      </c>
      <c r="L50" t="s">
        <v>824</v>
      </c>
      <c r="M50">
        <v>1</v>
      </c>
      <c r="N50">
        <v>0</v>
      </c>
      <c r="O50">
        <v>12.07</v>
      </c>
      <c r="P50">
        <v>12.07</v>
      </c>
      <c r="Q50">
        <v>5657.12</v>
      </c>
      <c r="R50">
        <v>6.86</v>
      </c>
      <c r="S50" s="193" t="str">
        <f>VLOOKUP(U50,'[1]Cross ref'!I:J,2,0)</f>
        <v>DF2</v>
      </c>
      <c r="T50" s="193">
        <f t="shared" si="4"/>
        <v>12.07</v>
      </c>
      <c r="U50" s="193">
        <f>VLOOKUP(VALUE(C50),'[1]Cross ref'!G:I,3,0)</f>
        <v>7367</v>
      </c>
      <c r="V50" s="193">
        <f>IFERROR(VLOOKUP(J50,'[1]Item List (2)'!C:D,2,0),VLOOKUP(K50,'[1]Item List (2)'!C:D,2,0))</f>
        <v>51001</v>
      </c>
      <c r="W50" s="193">
        <f>IFERROR(VLOOKUP(J50,'[1]Item List (2)'!C:E,3,0),VLOOKUP(K50,'[1]Item List (2)'!C:E,3,0))</f>
        <v>1000</v>
      </c>
      <c r="X50" s="193">
        <f t="shared" si="5"/>
        <v>0</v>
      </c>
      <c r="Y50" s="193" t="str">
        <f t="shared" si="6"/>
        <v>LABEL, DELIVERY 2.5X8" SECUREIT CARLS JR</v>
      </c>
      <c r="AA50" s="29">
        <f t="shared" si="7"/>
        <v>12.07</v>
      </c>
      <c r="AB50" s="29" t="str">
        <f>VLOOKUP(W50,'[2]Item List (2)'!$I:$J,2,0)</f>
        <v>Paper</v>
      </c>
      <c r="AC50" s="29">
        <f t="shared" si="8"/>
        <v>7367</v>
      </c>
      <c r="AD50" s="29" t="str">
        <f t="shared" si="9"/>
        <v>7367-Paper</v>
      </c>
    </row>
    <row r="51" spans="1:30">
      <c r="A51" t="s">
        <v>699</v>
      </c>
      <c r="B51" t="s">
        <v>586</v>
      </c>
      <c r="C51" t="s">
        <v>1182</v>
      </c>
      <c r="D51" t="s">
        <v>609</v>
      </c>
      <c r="E51" t="s">
        <v>1567</v>
      </c>
      <c r="F51"/>
      <c r="G51" s="159">
        <v>45168</v>
      </c>
      <c r="H51" t="s">
        <v>1244</v>
      </c>
      <c r="I51" t="s">
        <v>1188</v>
      </c>
      <c r="J51" t="s">
        <v>827</v>
      </c>
      <c r="K51" t="s">
        <v>828</v>
      </c>
      <c r="L51" t="s">
        <v>829</v>
      </c>
      <c r="M51">
        <v>1</v>
      </c>
      <c r="N51">
        <v>0</v>
      </c>
      <c r="O51">
        <v>30.07</v>
      </c>
      <c r="P51">
        <v>30.07</v>
      </c>
      <c r="Q51">
        <v>5657.12</v>
      </c>
      <c r="R51">
        <v>6.86</v>
      </c>
      <c r="S51" s="193" t="str">
        <f>VLOOKUP(U51,'[1]Cross ref'!I:J,2,0)</f>
        <v>DF2</v>
      </c>
      <c r="T51" s="193">
        <f t="shared" si="4"/>
        <v>30.07</v>
      </c>
      <c r="U51" s="193">
        <f>VLOOKUP(VALUE(C51),'[1]Cross ref'!G:I,3,0)</f>
        <v>7367</v>
      </c>
      <c r="V51" s="193">
        <f>IFERROR(VLOOKUP(J51,'[1]Item List (2)'!C:D,2,0),VLOOKUP(K51,'[1]Item List (2)'!C:D,2,0))</f>
        <v>50007</v>
      </c>
      <c r="W51" s="193">
        <f>IFERROR(VLOOKUP(J51,'[1]Item List (2)'!C:E,3,0),VLOOKUP(K51,'[1]Item List (2)'!C:E,3,0))</f>
        <v>100</v>
      </c>
      <c r="X51" s="193">
        <f t="shared" si="5"/>
        <v>0</v>
      </c>
      <c r="Y51" s="193" t="str">
        <f t="shared" si="6"/>
        <v>ONION, YLW</v>
      </c>
      <c r="AA51" s="29">
        <f t="shared" si="7"/>
        <v>30.07</v>
      </c>
      <c r="AB51" s="29" t="str">
        <f>VLOOKUP(W51,'[2]Item List (2)'!$I:$J,2,0)</f>
        <v>Food</v>
      </c>
      <c r="AC51" s="29">
        <f t="shared" si="8"/>
        <v>7367</v>
      </c>
      <c r="AD51" s="29" t="str">
        <f t="shared" si="9"/>
        <v>7367-Food</v>
      </c>
    </row>
    <row r="52" spans="1:30">
      <c r="A52" t="s">
        <v>699</v>
      </c>
      <c r="B52" t="s">
        <v>586</v>
      </c>
      <c r="C52" t="s">
        <v>1182</v>
      </c>
      <c r="D52" t="s">
        <v>609</v>
      </c>
      <c r="E52" t="s">
        <v>1567</v>
      </c>
      <c r="F52"/>
      <c r="G52" s="159">
        <v>45168</v>
      </c>
      <c r="H52" t="s">
        <v>1246</v>
      </c>
      <c r="I52" t="s">
        <v>1211</v>
      </c>
      <c r="J52" t="s">
        <v>815</v>
      </c>
      <c r="K52" t="s">
        <v>1033</v>
      </c>
      <c r="L52" t="s">
        <v>888</v>
      </c>
      <c r="M52">
        <v>1</v>
      </c>
      <c r="N52">
        <v>0</v>
      </c>
      <c r="O52">
        <v>25.97</v>
      </c>
      <c r="P52">
        <v>25.97</v>
      </c>
      <c r="Q52">
        <v>5657.12</v>
      </c>
      <c r="R52">
        <v>6.86</v>
      </c>
      <c r="S52" s="193" t="str">
        <f>VLOOKUP(U52,'[1]Cross ref'!I:J,2,0)</f>
        <v>DF2</v>
      </c>
      <c r="T52" s="193">
        <f t="shared" si="4"/>
        <v>25.97</v>
      </c>
      <c r="U52" s="193">
        <f>VLOOKUP(VALUE(C52),'[1]Cross ref'!G:I,3,0)</f>
        <v>7367</v>
      </c>
      <c r="V52" s="193">
        <f>IFERROR(VLOOKUP(J52,'[1]Item List (2)'!C:D,2,0),VLOOKUP(K52,'[1]Item List (2)'!C:D,2,0))</f>
        <v>51001</v>
      </c>
      <c r="W52" s="193">
        <f>IFERROR(VLOOKUP(J52,'[1]Item List (2)'!C:E,3,0),VLOOKUP(K52,'[1]Item List (2)'!C:E,3,0))</f>
        <v>1000</v>
      </c>
      <c r="X52" s="193">
        <f t="shared" si="5"/>
        <v>0</v>
      </c>
      <c r="Y52" s="193" t="str">
        <f t="shared" si="6"/>
        <v>LID, 12-24Z</v>
      </c>
      <c r="AA52" s="29">
        <f t="shared" si="7"/>
        <v>25.97</v>
      </c>
      <c r="AB52" s="29" t="str">
        <f>VLOOKUP(W52,'[2]Item List (2)'!$I:$J,2,0)</f>
        <v>Paper</v>
      </c>
      <c r="AC52" s="29">
        <f t="shared" si="8"/>
        <v>7367</v>
      </c>
      <c r="AD52" s="29" t="str">
        <f t="shared" si="9"/>
        <v>7367-Paper</v>
      </c>
    </row>
    <row r="53" spans="1:30">
      <c r="A53" t="s">
        <v>699</v>
      </c>
      <c r="B53" t="s">
        <v>586</v>
      </c>
      <c r="C53" t="s">
        <v>1182</v>
      </c>
      <c r="D53" t="s">
        <v>609</v>
      </c>
      <c r="E53" t="s">
        <v>1567</v>
      </c>
      <c r="F53"/>
      <c r="G53" s="159">
        <v>45168</v>
      </c>
      <c r="H53" t="s">
        <v>1247</v>
      </c>
      <c r="I53" t="s">
        <v>1211</v>
      </c>
      <c r="J53" t="s">
        <v>800</v>
      </c>
      <c r="K53" t="s">
        <v>877</v>
      </c>
      <c r="L53" t="s">
        <v>878</v>
      </c>
      <c r="M53">
        <v>1</v>
      </c>
      <c r="N53">
        <v>0</v>
      </c>
      <c r="O53">
        <v>59.26</v>
      </c>
      <c r="P53">
        <v>59.26</v>
      </c>
      <c r="Q53">
        <v>5657.12</v>
      </c>
      <c r="R53">
        <v>6.86</v>
      </c>
      <c r="S53" s="193" t="str">
        <f>VLOOKUP(U53,'[1]Cross ref'!I:J,2,0)</f>
        <v>DF2</v>
      </c>
      <c r="T53" s="193">
        <f t="shared" si="4"/>
        <v>59.26</v>
      </c>
      <c r="U53" s="193">
        <f>VLOOKUP(VALUE(C53),'[1]Cross ref'!G:I,3,0)</f>
        <v>7367</v>
      </c>
      <c r="V53" s="193">
        <f>IFERROR(VLOOKUP(J53,'[1]Item List (2)'!C:D,2,0),VLOOKUP(K53,'[1]Item List (2)'!C:D,2,0))</f>
        <v>51001</v>
      </c>
      <c r="W53" s="193">
        <f>IFERROR(VLOOKUP(J53,'[1]Item List (2)'!C:E,3,0),VLOOKUP(K53,'[1]Item List (2)'!C:E,3,0))</f>
        <v>1000</v>
      </c>
      <c r="X53" s="193">
        <f t="shared" si="5"/>
        <v>0</v>
      </c>
      <c r="Y53" s="193" t="str">
        <f t="shared" si="6"/>
        <v>CUP, COLD 20Z FLV TRL</v>
      </c>
      <c r="AA53" s="29">
        <f t="shared" si="7"/>
        <v>59.26</v>
      </c>
      <c r="AB53" s="29" t="str">
        <f>VLOOKUP(W53,'[2]Item List (2)'!$I:$J,2,0)</f>
        <v>Paper</v>
      </c>
      <c r="AC53" s="29">
        <f t="shared" si="8"/>
        <v>7367</v>
      </c>
      <c r="AD53" s="29" t="str">
        <f t="shared" si="9"/>
        <v>7367-Paper</v>
      </c>
    </row>
    <row r="54" spans="1:30">
      <c r="A54" t="s">
        <v>699</v>
      </c>
      <c r="B54" t="s">
        <v>586</v>
      </c>
      <c r="C54" t="s">
        <v>1182</v>
      </c>
      <c r="D54" t="s">
        <v>609</v>
      </c>
      <c r="E54" t="s">
        <v>1567</v>
      </c>
      <c r="F54"/>
      <c r="G54" s="159">
        <v>45168</v>
      </c>
      <c r="H54" t="s">
        <v>1304</v>
      </c>
      <c r="I54" t="s">
        <v>1211</v>
      </c>
      <c r="J54" t="s">
        <v>809</v>
      </c>
      <c r="K54" t="s">
        <v>1034</v>
      </c>
      <c r="L54" t="s">
        <v>1035</v>
      </c>
      <c r="M54">
        <v>1</v>
      </c>
      <c r="N54">
        <v>0</v>
      </c>
      <c r="O54">
        <v>47.12</v>
      </c>
      <c r="P54">
        <v>47.12</v>
      </c>
      <c r="Q54">
        <v>5657.12</v>
      </c>
      <c r="R54">
        <v>6.86</v>
      </c>
      <c r="S54" s="193" t="str">
        <f>VLOOKUP(U54,'[1]Cross ref'!I:J,2,0)</f>
        <v>DF2</v>
      </c>
      <c r="T54" s="193">
        <f t="shared" si="4"/>
        <v>47.12</v>
      </c>
      <c r="U54" s="193">
        <f>VLOOKUP(VALUE(C54),'[1]Cross ref'!G:I,3,0)</f>
        <v>7367</v>
      </c>
      <c r="V54" s="193">
        <f>IFERROR(VLOOKUP(J54,'[1]Item List (2)'!C:D,2,0),VLOOKUP(K54,'[1]Item List (2)'!C:D,2,0))</f>
        <v>51001</v>
      </c>
      <c r="W54" s="193">
        <f>IFERROR(VLOOKUP(J54,'[1]Item List (2)'!C:E,3,0),VLOOKUP(K54,'[1]Item List (2)'!C:E,3,0))</f>
        <v>1000</v>
      </c>
      <c r="X54" s="193">
        <f t="shared" si="5"/>
        <v>0</v>
      </c>
      <c r="Y54" s="193" t="str">
        <f t="shared" si="6"/>
        <v>CARTON, FFRY SM FLVR TRAIL</v>
      </c>
      <c r="AA54" s="29">
        <f t="shared" si="7"/>
        <v>47.12</v>
      </c>
      <c r="AB54" s="29" t="str">
        <f>VLOOKUP(W54,'[2]Item List (2)'!$I:$J,2,0)</f>
        <v>Paper</v>
      </c>
      <c r="AC54" s="29">
        <f t="shared" si="8"/>
        <v>7367</v>
      </c>
      <c r="AD54" s="29" t="str">
        <f t="shared" si="9"/>
        <v>7367-Paper</v>
      </c>
    </row>
    <row r="55" spans="1:30">
      <c r="A55" t="s">
        <v>699</v>
      </c>
      <c r="B55" t="s">
        <v>586</v>
      </c>
      <c r="C55" t="s">
        <v>1182</v>
      </c>
      <c r="D55" t="s">
        <v>609</v>
      </c>
      <c r="E55" t="s">
        <v>1567</v>
      </c>
      <c r="F55"/>
      <c r="G55" s="159">
        <v>45168</v>
      </c>
      <c r="H55" t="s">
        <v>1250</v>
      </c>
      <c r="I55" t="s">
        <v>1188</v>
      </c>
      <c r="J55" t="s">
        <v>770</v>
      </c>
      <c r="K55" t="s">
        <v>832</v>
      </c>
      <c r="L55" t="s">
        <v>833</v>
      </c>
      <c r="M55">
        <v>2</v>
      </c>
      <c r="N55">
        <v>0</v>
      </c>
      <c r="O55">
        <v>19.989999999999998</v>
      </c>
      <c r="P55">
        <v>39.979999999999997</v>
      </c>
      <c r="Q55">
        <v>5657.12</v>
      </c>
      <c r="R55">
        <v>6.86</v>
      </c>
      <c r="S55" s="193" t="str">
        <f>VLOOKUP(U55,'[1]Cross ref'!I:J,2,0)</f>
        <v>DF2</v>
      </c>
      <c r="T55" s="193">
        <f t="shared" si="4"/>
        <v>39.979999999999997</v>
      </c>
      <c r="U55" s="193">
        <f>VLOOKUP(VALUE(C55),'[1]Cross ref'!G:I,3,0)</f>
        <v>7367</v>
      </c>
      <c r="V55" s="193">
        <f>IFERROR(VLOOKUP(J55,'[1]Item List (2)'!C:D,2,0),VLOOKUP(K55,'[1]Item List (2)'!C:D,2,0))</f>
        <v>50007</v>
      </c>
      <c r="W55" s="193">
        <f>IFERROR(VLOOKUP(J55,'[1]Item List (2)'!C:E,3,0),VLOOKUP(K55,'[1]Item List (2)'!C:E,3,0))</f>
        <v>100</v>
      </c>
      <c r="X55" s="193">
        <f t="shared" si="5"/>
        <v>0</v>
      </c>
      <c r="Y55" s="193" t="str">
        <f t="shared" si="6"/>
        <v>CREAMER, HALF &amp; HALF</v>
      </c>
      <c r="AA55" s="29">
        <f t="shared" si="7"/>
        <v>39.979999999999997</v>
      </c>
      <c r="AB55" s="29" t="str">
        <f>VLOOKUP(W55,'[2]Item List (2)'!$I:$J,2,0)</f>
        <v>Food</v>
      </c>
      <c r="AC55" s="29">
        <f t="shared" si="8"/>
        <v>7367</v>
      </c>
      <c r="AD55" s="29" t="str">
        <f t="shared" si="9"/>
        <v>7367-Food</v>
      </c>
    </row>
    <row r="56" spans="1:30">
      <c r="A56" t="s">
        <v>699</v>
      </c>
      <c r="B56" t="s">
        <v>586</v>
      </c>
      <c r="C56" t="s">
        <v>1182</v>
      </c>
      <c r="D56" t="s">
        <v>609</v>
      </c>
      <c r="E56" t="s">
        <v>1567</v>
      </c>
      <c r="F56"/>
      <c r="G56" s="159">
        <v>45168</v>
      </c>
      <c r="H56" t="s">
        <v>1253</v>
      </c>
      <c r="I56" t="s">
        <v>1211</v>
      </c>
      <c r="J56" t="s">
        <v>809</v>
      </c>
      <c r="K56" t="s">
        <v>991</v>
      </c>
      <c r="L56" t="s">
        <v>822</v>
      </c>
      <c r="M56">
        <v>1</v>
      </c>
      <c r="N56">
        <v>0</v>
      </c>
      <c r="O56">
        <v>16.89</v>
      </c>
      <c r="P56">
        <v>16.89</v>
      </c>
      <c r="Q56">
        <v>5657.12</v>
      </c>
      <c r="R56">
        <v>6.86</v>
      </c>
      <c r="S56" s="193" t="str">
        <f>VLOOKUP(U56,'[1]Cross ref'!I:J,2,0)</f>
        <v>DF2</v>
      </c>
      <c r="T56" s="193">
        <f t="shared" si="4"/>
        <v>16.89</v>
      </c>
      <c r="U56" s="193">
        <f>VLOOKUP(VALUE(C56),'[1]Cross ref'!G:I,3,0)</f>
        <v>7367</v>
      </c>
      <c r="V56" s="193">
        <f>IFERROR(VLOOKUP(J56,'[1]Item List (2)'!C:D,2,0),VLOOKUP(K56,'[1]Item List (2)'!C:D,2,0))</f>
        <v>51001</v>
      </c>
      <c r="W56" s="193">
        <f>IFERROR(VLOOKUP(J56,'[1]Item List (2)'!C:E,3,0),VLOOKUP(K56,'[1]Item List (2)'!C:E,3,0))</f>
        <v>1000</v>
      </c>
      <c r="X56" s="193">
        <f t="shared" si="5"/>
        <v>0</v>
      </c>
      <c r="Y56" s="193" t="str">
        <f t="shared" si="6"/>
        <v>BAG, #12 FVLR TRAILS</v>
      </c>
      <c r="AA56" s="29">
        <f t="shared" si="7"/>
        <v>16.89</v>
      </c>
      <c r="AB56" s="29" t="str">
        <f>VLOOKUP(W56,'[2]Item List (2)'!$I:$J,2,0)</f>
        <v>Paper</v>
      </c>
      <c r="AC56" s="29">
        <f t="shared" si="8"/>
        <v>7367</v>
      </c>
      <c r="AD56" s="29" t="str">
        <f t="shared" si="9"/>
        <v>7367-Paper</v>
      </c>
    </row>
    <row r="57" spans="1:30">
      <c r="A57" t="s">
        <v>699</v>
      </c>
      <c r="B57" t="s">
        <v>586</v>
      </c>
      <c r="C57" t="s">
        <v>1182</v>
      </c>
      <c r="D57" t="s">
        <v>609</v>
      </c>
      <c r="E57" t="s">
        <v>1567</v>
      </c>
      <c r="F57"/>
      <c r="G57" s="159">
        <v>45168</v>
      </c>
      <c r="H57" t="s">
        <v>1254</v>
      </c>
      <c r="I57" t="s">
        <v>1211</v>
      </c>
      <c r="J57" t="s">
        <v>809</v>
      </c>
      <c r="K57" t="s">
        <v>989</v>
      </c>
      <c r="L57" t="s">
        <v>706</v>
      </c>
      <c r="M57">
        <v>1</v>
      </c>
      <c r="N57">
        <v>0</v>
      </c>
      <c r="O57">
        <v>26.37</v>
      </c>
      <c r="P57">
        <v>26.37</v>
      </c>
      <c r="Q57">
        <v>5657.12</v>
      </c>
      <c r="R57">
        <v>6.86</v>
      </c>
      <c r="S57" s="193" t="str">
        <f>VLOOKUP(U57,'[1]Cross ref'!I:J,2,0)</f>
        <v>DF2</v>
      </c>
      <c r="T57" s="193">
        <f t="shared" si="4"/>
        <v>26.37</v>
      </c>
      <c r="U57" s="193">
        <f>VLOOKUP(VALUE(C57),'[1]Cross ref'!G:I,3,0)</f>
        <v>7367</v>
      </c>
      <c r="V57" s="193">
        <f>IFERROR(VLOOKUP(J57,'[1]Item List (2)'!C:D,2,0),VLOOKUP(K57,'[1]Item List (2)'!C:D,2,0))</f>
        <v>51001</v>
      </c>
      <c r="W57" s="193">
        <f>IFERROR(VLOOKUP(J57,'[1]Item List (2)'!C:E,3,0),VLOOKUP(K57,'[1]Item List (2)'!C:E,3,0))</f>
        <v>1000</v>
      </c>
      <c r="X57" s="193">
        <f t="shared" si="5"/>
        <v>0</v>
      </c>
      <c r="Y57" s="193" t="str">
        <f t="shared" si="6"/>
        <v>BAG, #8 FLVR TRAILS</v>
      </c>
      <c r="AA57" s="29">
        <f t="shared" si="7"/>
        <v>26.37</v>
      </c>
      <c r="AB57" s="29" t="str">
        <f>VLOOKUP(W57,'[2]Item List (2)'!$I:$J,2,0)</f>
        <v>Paper</v>
      </c>
      <c r="AC57" s="29">
        <f t="shared" si="8"/>
        <v>7367</v>
      </c>
      <c r="AD57" s="29" t="str">
        <f t="shared" si="9"/>
        <v>7367-Paper</v>
      </c>
    </row>
    <row r="58" spans="1:30">
      <c r="A58" t="s">
        <v>699</v>
      </c>
      <c r="B58" t="s">
        <v>586</v>
      </c>
      <c r="C58" t="s">
        <v>1182</v>
      </c>
      <c r="D58" t="s">
        <v>609</v>
      </c>
      <c r="E58" t="s">
        <v>1567</v>
      </c>
      <c r="F58"/>
      <c r="G58" s="159">
        <v>45168</v>
      </c>
      <c r="H58" t="s">
        <v>1305</v>
      </c>
      <c r="I58" t="s">
        <v>1211</v>
      </c>
      <c r="J58" t="s">
        <v>809</v>
      </c>
      <c r="K58" t="s">
        <v>994</v>
      </c>
      <c r="L58" t="s">
        <v>822</v>
      </c>
      <c r="M58">
        <v>1</v>
      </c>
      <c r="N58">
        <v>0</v>
      </c>
      <c r="O58">
        <v>10.7</v>
      </c>
      <c r="P58">
        <v>10.7</v>
      </c>
      <c r="Q58">
        <v>5657.12</v>
      </c>
      <c r="R58">
        <v>6.86</v>
      </c>
      <c r="S58" s="193" t="str">
        <f>VLOOKUP(U58,'[1]Cross ref'!I:J,2,0)</f>
        <v>DF2</v>
      </c>
      <c r="T58" s="193">
        <f t="shared" si="4"/>
        <v>10.7</v>
      </c>
      <c r="U58" s="193">
        <f>VLOOKUP(VALUE(C58),'[1]Cross ref'!G:I,3,0)</f>
        <v>7367</v>
      </c>
      <c r="V58" s="193">
        <f>IFERROR(VLOOKUP(J58,'[1]Item List (2)'!C:D,2,0),VLOOKUP(K58,'[1]Item List (2)'!C:D,2,0))</f>
        <v>51001</v>
      </c>
      <c r="W58" s="193">
        <f>IFERROR(VLOOKUP(J58,'[1]Item List (2)'!C:E,3,0),VLOOKUP(K58,'[1]Item List (2)'!C:E,3,0))</f>
        <v>1000</v>
      </c>
      <c r="X58" s="193">
        <f t="shared" si="5"/>
        <v>0</v>
      </c>
      <c r="Y58" s="193" t="str">
        <f t="shared" si="6"/>
        <v>BAG, #4 FLVR TRAILS</v>
      </c>
      <c r="AA58" s="29">
        <f t="shared" si="7"/>
        <v>10.7</v>
      </c>
      <c r="AB58" s="29" t="str">
        <f>VLOOKUP(W58,'[2]Item List (2)'!$I:$J,2,0)</f>
        <v>Paper</v>
      </c>
      <c r="AC58" s="29">
        <f t="shared" si="8"/>
        <v>7367</v>
      </c>
      <c r="AD58" s="29" t="str">
        <f t="shared" si="9"/>
        <v>7367-Paper</v>
      </c>
    </row>
    <row r="59" spans="1:30">
      <c r="A59" t="s">
        <v>699</v>
      </c>
      <c r="B59" t="s">
        <v>586</v>
      </c>
      <c r="C59" t="s">
        <v>1182</v>
      </c>
      <c r="D59" t="s">
        <v>609</v>
      </c>
      <c r="E59" t="s">
        <v>1567</v>
      </c>
      <c r="F59"/>
      <c r="G59" s="159">
        <v>45168</v>
      </c>
      <c r="H59" t="s">
        <v>1255</v>
      </c>
      <c r="I59" t="s">
        <v>1211</v>
      </c>
      <c r="J59" t="s">
        <v>800</v>
      </c>
      <c r="K59" t="s">
        <v>1047</v>
      </c>
      <c r="L59" t="s">
        <v>1048</v>
      </c>
      <c r="M59">
        <v>1</v>
      </c>
      <c r="N59">
        <v>0</v>
      </c>
      <c r="O59">
        <v>66.19</v>
      </c>
      <c r="P59">
        <v>66.19</v>
      </c>
      <c r="Q59">
        <v>5657.12</v>
      </c>
      <c r="R59">
        <v>6.86</v>
      </c>
      <c r="S59" s="193" t="str">
        <f>VLOOKUP(U59,'[1]Cross ref'!I:J,2,0)</f>
        <v>DF2</v>
      </c>
      <c r="T59" s="193">
        <f t="shared" si="4"/>
        <v>66.19</v>
      </c>
      <c r="U59" s="193">
        <f>VLOOKUP(VALUE(C59),'[1]Cross ref'!G:I,3,0)</f>
        <v>7367</v>
      </c>
      <c r="V59" s="193">
        <f>IFERROR(VLOOKUP(J59,'[1]Item List (2)'!C:D,2,0),VLOOKUP(K59,'[1]Item List (2)'!C:D,2,0))</f>
        <v>51001</v>
      </c>
      <c r="W59" s="193">
        <f>IFERROR(VLOOKUP(J59,'[1]Item List (2)'!C:E,3,0),VLOOKUP(K59,'[1]Item List (2)'!C:E,3,0))</f>
        <v>1000</v>
      </c>
      <c r="X59" s="193">
        <f t="shared" si="5"/>
        <v>0</v>
      </c>
      <c r="Y59" s="193" t="str">
        <f t="shared" si="6"/>
        <v>CUP, COLD 24Z FLVR TRAIL</v>
      </c>
      <c r="AA59" s="29">
        <f t="shared" si="7"/>
        <v>66.19</v>
      </c>
      <c r="AB59" s="29" t="str">
        <f>VLOOKUP(W59,'[2]Item List (2)'!$I:$J,2,0)</f>
        <v>Paper</v>
      </c>
      <c r="AC59" s="29">
        <f t="shared" si="8"/>
        <v>7367</v>
      </c>
      <c r="AD59" s="29" t="str">
        <f t="shared" si="9"/>
        <v>7367-Paper</v>
      </c>
    </row>
    <row r="60" spans="1:30">
      <c r="A60" t="s">
        <v>699</v>
      </c>
      <c r="B60" t="s">
        <v>586</v>
      </c>
      <c r="C60" t="s">
        <v>1182</v>
      </c>
      <c r="D60" t="s">
        <v>609</v>
      </c>
      <c r="E60" t="s">
        <v>1567</v>
      </c>
      <c r="F60"/>
      <c r="G60" s="159">
        <v>45168</v>
      </c>
      <c r="H60" t="s">
        <v>1256</v>
      </c>
      <c r="I60" t="s">
        <v>1211</v>
      </c>
      <c r="J60" t="s">
        <v>800</v>
      </c>
      <c r="K60" t="s">
        <v>1057</v>
      </c>
      <c r="L60" t="s">
        <v>1058</v>
      </c>
      <c r="M60">
        <v>1</v>
      </c>
      <c r="N60">
        <v>0</v>
      </c>
      <c r="O60">
        <v>30.68</v>
      </c>
      <c r="P60">
        <v>30.68</v>
      </c>
      <c r="Q60">
        <v>5657.12</v>
      </c>
      <c r="R60">
        <v>6.86</v>
      </c>
      <c r="S60" s="193" t="str">
        <f>VLOOKUP(U60,'[1]Cross ref'!I:J,2,0)</f>
        <v>DF2</v>
      </c>
      <c r="T60" s="193">
        <f t="shared" si="4"/>
        <v>30.68</v>
      </c>
      <c r="U60" s="193">
        <f>VLOOKUP(VALUE(C60),'[1]Cross ref'!G:I,3,0)</f>
        <v>7367</v>
      </c>
      <c r="V60" s="193">
        <f>IFERROR(VLOOKUP(J60,'[1]Item List (2)'!C:D,2,0),VLOOKUP(K60,'[1]Item List (2)'!C:D,2,0))</f>
        <v>51001</v>
      </c>
      <c r="W60" s="193">
        <f>IFERROR(VLOOKUP(J60,'[1]Item List (2)'!C:E,3,0),VLOOKUP(K60,'[1]Item List (2)'!C:E,3,0))</f>
        <v>1000</v>
      </c>
      <c r="X60" s="193">
        <f t="shared" si="5"/>
        <v>0</v>
      </c>
      <c r="Y60" s="193" t="str">
        <f t="shared" si="6"/>
        <v>CUP, PLS COLD 32Z FLVR TRAIL</v>
      </c>
      <c r="AA60" s="29">
        <f t="shared" si="7"/>
        <v>30.68</v>
      </c>
      <c r="AB60" s="29" t="str">
        <f>VLOOKUP(W60,'[2]Item List (2)'!$I:$J,2,0)</f>
        <v>Paper</v>
      </c>
      <c r="AC60" s="29">
        <f t="shared" si="8"/>
        <v>7367</v>
      </c>
      <c r="AD60" s="29" t="str">
        <f t="shared" si="9"/>
        <v>7367-Paper</v>
      </c>
    </row>
    <row r="61" spans="1:30">
      <c r="A61" t="s">
        <v>699</v>
      </c>
      <c r="B61" t="s">
        <v>586</v>
      </c>
      <c r="C61" t="s">
        <v>1182</v>
      </c>
      <c r="D61" t="s">
        <v>609</v>
      </c>
      <c r="E61" t="s">
        <v>1567</v>
      </c>
      <c r="F61"/>
      <c r="G61" s="159">
        <v>45168</v>
      </c>
      <c r="H61" t="s">
        <v>1288</v>
      </c>
      <c r="I61" t="s">
        <v>1188</v>
      </c>
      <c r="J61" t="s">
        <v>702</v>
      </c>
      <c r="K61" t="s">
        <v>793</v>
      </c>
      <c r="L61" t="s">
        <v>766</v>
      </c>
      <c r="M61">
        <v>2</v>
      </c>
      <c r="N61">
        <v>0</v>
      </c>
      <c r="O61">
        <v>22.91</v>
      </c>
      <c r="P61">
        <v>45.82</v>
      </c>
      <c r="Q61">
        <v>5657.12</v>
      </c>
      <c r="R61">
        <v>6.86</v>
      </c>
      <c r="S61" s="193" t="str">
        <f>VLOOKUP(U61,'[1]Cross ref'!I:J,2,0)</f>
        <v>DF2</v>
      </c>
      <c r="T61" s="193">
        <f t="shared" si="4"/>
        <v>45.82</v>
      </c>
      <c r="U61" s="193">
        <f>VLOOKUP(VALUE(C61),'[1]Cross ref'!G:I,3,0)</f>
        <v>7367</v>
      </c>
      <c r="V61" s="193">
        <f>IFERROR(VLOOKUP(J61,'[1]Item List (2)'!C:D,2,0),VLOOKUP(K61,'[1]Item List (2)'!C:D,2,0))</f>
        <v>50007</v>
      </c>
      <c r="W61" s="193">
        <f>IFERROR(VLOOKUP(J61,'[1]Item List (2)'!C:E,3,0),VLOOKUP(K61,'[1]Item List (2)'!C:E,3,0))</f>
        <v>100</v>
      </c>
      <c r="X61" s="193">
        <f t="shared" si="5"/>
        <v>0</v>
      </c>
      <c r="Y61" s="193" t="str">
        <f t="shared" si="6"/>
        <v>SAUCE, BBQ</v>
      </c>
      <c r="AA61" s="29">
        <f t="shared" si="7"/>
        <v>45.82</v>
      </c>
      <c r="AB61" s="29" t="str">
        <f>VLOOKUP(W61,'[2]Item List (2)'!$I:$J,2,0)</f>
        <v>Food</v>
      </c>
      <c r="AC61" s="29">
        <f t="shared" si="8"/>
        <v>7367</v>
      </c>
      <c r="AD61" s="29" t="str">
        <f t="shared" si="9"/>
        <v>7367-Food</v>
      </c>
    </row>
    <row r="62" spans="1:30">
      <c r="A62" t="s">
        <v>699</v>
      </c>
      <c r="B62" t="s">
        <v>586</v>
      </c>
      <c r="C62" t="s">
        <v>1182</v>
      </c>
      <c r="D62" t="s">
        <v>609</v>
      </c>
      <c r="E62" t="s">
        <v>1567</v>
      </c>
      <c r="F62"/>
      <c r="G62" s="159">
        <v>45168</v>
      </c>
      <c r="H62" t="s">
        <v>1325</v>
      </c>
      <c r="I62" t="s">
        <v>1188</v>
      </c>
      <c r="J62" t="s">
        <v>764</v>
      </c>
      <c r="K62" t="s">
        <v>765</v>
      </c>
      <c r="L62" t="s">
        <v>766</v>
      </c>
      <c r="M62">
        <v>2</v>
      </c>
      <c r="N62">
        <v>0</v>
      </c>
      <c r="O62">
        <v>23.87</v>
      </c>
      <c r="P62">
        <v>47.74</v>
      </c>
      <c r="Q62">
        <v>5657.12</v>
      </c>
      <c r="R62">
        <v>6.86</v>
      </c>
      <c r="S62" s="193" t="str">
        <f>VLOOKUP(U62,'[1]Cross ref'!I:J,2,0)</f>
        <v>DF2</v>
      </c>
      <c r="T62" s="193">
        <f t="shared" si="4"/>
        <v>47.74</v>
      </c>
      <c r="U62" s="193">
        <f>VLOOKUP(VALUE(C62),'[1]Cross ref'!G:I,3,0)</f>
        <v>7367</v>
      </c>
      <c r="V62" s="193">
        <f>IFERROR(VLOOKUP(J62,'[1]Item List (2)'!C:D,2,0),VLOOKUP(K62,'[1]Item List (2)'!C:D,2,0))</f>
        <v>50007</v>
      </c>
      <c r="W62" s="193">
        <f>IFERROR(VLOOKUP(J62,'[1]Item List (2)'!C:E,3,0),VLOOKUP(K62,'[1]Item List (2)'!C:E,3,0))</f>
        <v>100</v>
      </c>
      <c r="X62" s="193">
        <f t="shared" si="5"/>
        <v>0</v>
      </c>
      <c r="Y62" s="193" t="str">
        <f t="shared" si="6"/>
        <v>SAUCE, SPECIAL</v>
      </c>
      <c r="AA62" s="29">
        <f t="shared" si="7"/>
        <v>47.74</v>
      </c>
      <c r="AB62" s="29" t="str">
        <f>VLOOKUP(W62,'[2]Item List (2)'!$I:$J,2,0)</f>
        <v>Food</v>
      </c>
      <c r="AC62" s="29">
        <f t="shared" si="8"/>
        <v>7367</v>
      </c>
      <c r="AD62" s="29" t="str">
        <f t="shared" si="9"/>
        <v>7367-Food</v>
      </c>
    </row>
    <row r="63" spans="1:30">
      <c r="A63" t="s">
        <v>699</v>
      </c>
      <c r="B63" t="s">
        <v>586</v>
      </c>
      <c r="C63" t="s">
        <v>1182</v>
      </c>
      <c r="D63" t="s">
        <v>609</v>
      </c>
      <c r="E63" t="s">
        <v>1567</v>
      </c>
      <c r="F63"/>
      <c r="G63" s="159">
        <v>45168</v>
      </c>
      <c r="H63" t="s">
        <v>1258</v>
      </c>
      <c r="I63" t="s">
        <v>1188</v>
      </c>
      <c r="J63" t="s">
        <v>825</v>
      </c>
      <c r="K63" t="s">
        <v>1259</v>
      </c>
      <c r="L63" t="s">
        <v>1484</v>
      </c>
      <c r="M63">
        <v>2</v>
      </c>
      <c r="N63">
        <v>0</v>
      </c>
      <c r="O63">
        <v>47.11</v>
      </c>
      <c r="P63">
        <v>94.22</v>
      </c>
      <c r="Q63">
        <v>5657.12</v>
      </c>
      <c r="R63">
        <v>6.86</v>
      </c>
      <c r="S63" s="193" t="str">
        <f>VLOOKUP(U63,'[1]Cross ref'!I:J,2,0)</f>
        <v>DF2</v>
      </c>
      <c r="T63" s="193">
        <f t="shared" si="4"/>
        <v>94.22</v>
      </c>
      <c r="U63" s="193">
        <f>VLOOKUP(VALUE(C63),'[1]Cross ref'!G:I,3,0)</f>
        <v>7367</v>
      </c>
      <c r="V63" s="193">
        <f>IFERROR(VLOOKUP(J63,'[1]Item List (2)'!C:D,2,0),VLOOKUP(K63,'[1]Item List (2)'!C:D,2,0))</f>
        <v>50007</v>
      </c>
      <c r="W63" s="193">
        <f>IFERROR(VLOOKUP(J63,'[1]Item List (2)'!C:E,3,0),VLOOKUP(K63,'[1]Item List (2)'!C:E,3,0))</f>
        <v>100</v>
      </c>
      <c r="X63" s="193">
        <f t="shared" si="5"/>
        <v>0</v>
      </c>
      <c r="Y63" s="193" t="str">
        <f t="shared" si="6"/>
        <v>MAYONNAISE, 64Z</v>
      </c>
      <c r="AA63" s="29">
        <f t="shared" si="7"/>
        <v>94.22</v>
      </c>
      <c r="AB63" s="29" t="str">
        <f>VLOOKUP(W63,'[2]Item List (2)'!$I:$J,2,0)</f>
        <v>Food</v>
      </c>
      <c r="AC63" s="29">
        <f t="shared" si="8"/>
        <v>7367</v>
      </c>
      <c r="AD63" s="29" t="str">
        <f t="shared" si="9"/>
        <v>7367-Food</v>
      </c>
    </row>
    <row r="64" spans="1:30">
      <c r="A64" t="s">
        <v>699</v>
      </c>
      <c r="B64" t="s">
        <v>586</v>
      </c>
      <c r="C64" t="s">
        <v>1182</v>
      </c>
      <c r="D64" t="s">
        <v>609</v>
      </c>
      <c r="E64" t="s">
        <v>1567</v>
      </c>
      <c r="F64"/>
      <c r="G64" s="159">
        <v>45168</v>
      </c>
      <c r="H64" t="s">
        <v>1261</v>
      </c>
      <c r="I64" t="s">
        <v>1188</v>
      </c>
      <c r="J64" t="s">
        <v>756</v>
      </c>
      <c r="K64" t="s">
        <v>1491</v>
      </c>
      <c r="L64" t="s">
        <v>757</v>
      </c>
      <c r="M64">
        <v>1</v>
      </c>
      <c r="N64">
        <v>0</v>
      </c>
      <c r="O64">
        <v>39.82</v>
      </c>
      <c r="P64">
        <v>39.82</v>
      </c>
      <c r="Q64">
        <v>5657.12</v>
      </c>
      <c r="R64">
        <v>6.86</v>
      </c>
      <c r="S64" s="193" t="str">
        <f>VLOOKUP(U64,'[1]Cross ref'!I:J,2,0)</f>
        <v>DF2</v>
      </c>
      <c r="T64" s="193">
        <f t="shared" si="4"/>
        <v>39.82</v>
      </c>
      <c r="U64" s="193">
        <f>VLOOKUP(VALUE(C64),'[1]Cross ref'!G:I,3,0)</f>
        <v>7367</v>
      </c>
      <c r="V64" s="193">
        <f>IFERROR(VLOOKUP(J64,'[1]Item List (2)'!C:D,2,0),VLOOKUP(K64,'[1]Item List (2)'!C:D,2,0))</f>
        <v>50007</v>
      </c>
      <c r="W64" s="193">
        <f>IFERROR(VLOOKUP(J64,'[1]Item List (2)'!C:E,3,0),VLOOKUP(K64,'[1]Item List (2)'!C:E,3,0))</f>
        <v>100</v>
      </c>
      <c r="X64" s="193">
        <f t="shared" si="5"/>
        <v>0</v>
      </c>
      <c r="Y64" s="193" t="str">
        <f t="shared" si="6"/>
        <v>FRENCH TOAST, STICK ORIGINAL CARLS JR</v>
      </c>
      <c r="AA64" s="29">
        <f t="shared" si="7"/>
        <v>39.82</v>
      </c>
      <c r="AB64" s="29" t="str">
        <f>VLOOKUP(W64,'[2]Item List (2)'!$I:$J,2,0)</f>
        <v>Food</v>
      </c>
      <c r="AC64" s="29">
        <f t="shared" si="8"/>
        <v>7367</v>
      </c>
      <c r="AD64" s="29" t="str">
        <f t="shared" si="9"/>
        <v>7367-Food</v>
      </c>
    </row>
    <row r="65" spans="1:30">
      <c r="A65" t="s">
        <v>699</v>
      </c>
      <c r="B65" t="s">
        <v>586</v>
      </c>
      <c r="C65" t="s">
        <v>1182</v>
      </c>
      <c r="D65" t="s">
        <v>609</v>
      </c>
      <c r="E65" t="s">
        <v>1567</v>
      </c>
      <c r="F65"/>
      <c r="G65" s="159">
        <v>45168</v>
      </c>
      <c r="H65" t="s">
        <v>1186</v>
      </c>
      <c r="I65" t="s">
        <v>1184</v>
      </c>
      <c r="J65" t="s">
        <v>834</v>
      </c>
      <c r="K65" t="s">
        <v>835</v>
      </c>
      <c r="L65" t="s">
        <v>836</v>
      </c>
      <c r="M65">
        <v>1</v>
      </c>
      <c r="N65">
        <v>0</v>
      </c>
      <c r="P65">
        <v>35.96</v>
      </c>
      <c r="Q65">
        <v>5657.12</v>
      </c>
      <c r="R65">
        <v>6.86</v>
      </c>
      <c r="S65" s="193" t="str">
        <f>VLOOKUP(U65,'[1]Cross ref'!I:J,2,0)</f>
        <v>DF2</v>
      </c>
      <c r="T65" s="193">
        <f t="shared" si="4"/>
        <v>35.96</v>
      </c>
      <c r="U65" s="193">
        <f>VLOOKUP(VALUE(C65),'[1]Cross ref'!G:I,3,0)</f>
        <v>7367</v>
      </c>
      <c r="V65" s="193">
        <f>IFERROR(VLOOKUP(J65,'[1]Item List (2)'!C:D,2,0),VLOOKUP(K65,'[1]Item List (2)'!C:D,2,0))</f>
        <v>50007</v>
      </c>
      <c r="W65" s="193">
        <f>IFERROR(VLOOKUP(J65,'[1]Item List (2)'!C:E,3,0),VLOOKUP(K65,'[1]Item List (2)'!C:E,3,0))</f>
        <v>100</v>
      </c>
      <c r="X65" s="193">
        <f t="shared" si="5"/>
        <v>-35.96</v>
      </c>
      <c r="Y65" s="193" t="str">
        <f t="shared" si="6"/>
        <v>SURCHARGE, FUEL</v>
      </c>
      <c r="AA65" s="29">
        <f t="shared" si="7"/>
        <v>35.96</v>
      </c>
      <c r="AB65" s="29" t="str">
        <f>VLOOKUP(W65,'[2]Item List (2)'!$I:$J,2,0)</f>
        <v>Food</v>
      </c>
      <c r="AC65" s="29">
        <f t="shared" si="8"/>
        <v>7367</v>
      </c>
      <c r="AD65" s="29" t="str">
        <f t="shared" si="9"/>
        <v>7367-Food</v>
      </c>
    </row>
    <row r="66" spans="1:30">
      <c r="A66" t="s">
        <v>699</v>
      </c>
      <c r="B66" t="s">
        <v>586</v>
      </c>
      <c r="C66" t="s">
        <v>1182</v>
      </c>
      <c r="D66" t="s">
        <v>609</v>
      </c>
      <c r="E66" t="s">
        <v>1572</v>
      </c>
      <c r="F66"/>
      <c r="G66" s="159">
        <v>45173</v>
      </c>
      <c r="H66" t="s">
        <v>1206</v>
      </c>
      <c r="I66" t="s">
        <v>1188</v>
      </c>
      <c r="J66" t="s">
        <v>737</v>
      </c>
      <c r="K66" t="s">
        <v>738</v>
      </c>
      <c r="L66" t="s">
        <v>739</v>
      </c>
      <c r="M66">
        <v>1</v>
      </c>
      <c r="N66">
        <v>20</v>
      </c>
      <c r="O66">
        <v>30.72</v>
      </c>
      <c r="P66">
        <v>30.72</v>
      </c>
      <c r="Q66">
        <v>108.6</v>
      </c>
      <c r="R66">
        <v>0</v>
      </c>
      <c r="S66" s="193" t="str">
        <f>VLOOKUP(U66,'[1]Cross ref'!I:J,2,0)</f>
        <v>DF2</v>
      </c>
      <c r="T66" s="193">
        <f t="shared" si="4"/>
        <v>30.72</v>
      </c>
      <c r="U66" s="193">
        <f>VLOOKUP(VALUE(C66),'[1]Cross ref'!G:I,3,0)</f>
        <v>7367</v>
      </c>
      <c r="V66" s="193">
        <f>IFERROR(VLOOKUP(J66,'[1]Item List (2)'!C:D,2,0),VLOOKUP(K66,'[1]Item List (2)'!C:D,2,0))</f>
        <v>50007</v>
      </c>
      <c r="W66" s="193">
        <f>IFERROR(VLOOKUP(J66,'[1]Item List (2)'!C:E,3,0),VLOOKUP(K66,'[1]Item List (2)'!C:E,3,0))</f>
        <v>100</v>
      </c>
      <c r="X66" s="193">
        <f t="shared" si="5"/>
        <v>0</v>
      </c>
      <c r="Y66" s="193" t="str">
        <f t="shared" si="6"/>
        <v>APPTZR, ONION RING</v>
      </c>
      <c r="AA66" s="29">
        <f t="shared" si="7"/>
        <v>30.72</v>
      </c>
      <c r="AB66" s="29" t="str">
        <f>VLOOKUP(W66,'[2]Item List (2)'!$I:$J,2,0)</f>
        <v>Food</v>
      </c>
      <c r="AC66" s="29">
        <f t="shared" si="8"/>
        <v>7367</v>
      </c>
      <c r="AD66" s="29" t="str">
        <f t="shared" si="9"/>
        <v>7367-Food</v>
      </c>
    </row>
    <row r="67" spans="1:30">
      <c r="A67" t="s">
        <v>699</v>
      </c>
      <c r="B67" t="s">
        <v>586</v>
      </c>
      <c r="C67" t="s">
        <v>1182</v>
      </c>
      <c r="D67" t="s">
        <v>609</v>
      </c>
      <c r="E67" t="s">
        <v>1572</v>
      </c>
      <c r="F67"/>
      <c r="G67" s="159">
        <v>45173</v>
      </c>
      <c r="H67" t="s">
        <v>1232</v>
      </c>
      <c r="I67" t="s">
        <v>1188</v>
      </c>
      <c r="J67" t="s">
        <v>758</v>
      </c>
      <c r="K67" t="s">
        <v>798</v>
      </c>
      <c r="L67" t="s">
        <v>799</v>
      </c>
      <c r="M67">
        <v>1</v>
      </c>
      <c r="N67">
        <v>24</v>
      </c>
      <c r="O67">
        <v>46.88</v>
      </c>
      <c r="P67">
        <v>46.88</v>
      </c>
      <c r="Q67">
        <v>108.6</v>
      </c>
      <c r="R67">
        <v>0</v>
      </c>
      <c r="S67" s="193" t="str">
        <f>VLOOKUP(U67,'[1]Cross ref'!I:J,2,0)</f>
        <v>DF2</v>
      </c>
      <c r="T67" s="193">
        <f t="shared" ref="T67:T130" si="10">P67</f>
        <v>46.88</v>
      </c>
      <c r="U67" s="193">
        <f>VLOOKUP(VALUE(C67),'[1]Cross ref'!G:I,3,0)</f>
        <v>7367</v>
      </c>
      <c r="V67" s="193">
        <f>IFERROR(VLOOKUP(J67,'[1]Item List (2)'!C:D,2,0),VLOOKUP(K67,'[1]Item List (2)'!C:D,2,0))</f>
        <v>50007</v>
      </c>
      <c r="W67" s="193">
        <f>IFERROR(VLOOKUP(J67,'[1]Item List (2)'!C:E,3,0),VLOOKUP(K67,'[1]Item List (2)'!C:E,3,0))</f>
        <v>100</v>
      </c>
      <c r="X67" s="193">
        <f t="shared" ref="X67:X130" si="11">M67*O67-P67</f>
        <v>0</v>
      </c>
      <c r="Y67" s="193" t="str">
        <f t="shared" ref="Y67:Y130" si="12">K67</f>
        <v>CHICKEN, NUGGET BRD STAR SHP</v>
      </c>
      <c r="AA67" s="29">
        <f t="shared" ref="AA67:AA130" si="13">P67</f>
        <v>46.88</v>
      </c>
      <c r="AB67" s="29" t="str">
        <f>VLOOKUP(W67,'[2]Item List (2)'!$I:$J,2,0)</f>
        <v>Food</v>
      </c>
      <c r="AC67" s="29">
        <f t="shared" ref="AC67:AC130" si="14">U67</f>
        <v>7367</v>
      </c>
      <c r="AD67" s="29" t="str">
        <f t="shared" ref="AD67:AD130" si="15">AC67&amp;"-"&amp;AB67</f>
        <v>7367-Food</v>
      </c>
    </row>
    <row r="68" spans="1:30">
      <c r="A68" t="s">
        <v>699</v>
      </c>
      <c r="B68" t="s">
        <v>586</v>
      </c>
      <c r="C68" t="s">
        <v>1182</v>
      </c>
      <c r="D68" t="s">
        <v>609</v>
      </c>
      <c r="E68" t="s">
        <v>1572</v>
      </c>
      <c r="F68"/>
      <c r="G68" s="159">
        <v>45173</v>
      </c>
      <c r="H68" t="s">
        <v>1256</v>
      </c>
      <c r="I68" t="s">
        <v>1211</v>
      </c>
      <c r="J68" t="s">
        <v>800</v>
      </c>
      <c r="K68" t="s">
        <v>1057</v>
      </c>
      <c r="L68" t="s">
        <v>1058</v>
      </c>
      <c r="M68">
        <v>1</v>
      </c>
      <c r="N68">
        <v>14.28</v>
      </c>
      <c r="O68">
        <v>31</v>
      </c>
      <c r="P68">
        <v>31</v>
      </c>
      <c r="Q68">
        <v>108.6</v>
      </c>
      <c r="R68">
        <v>0</v>
      </c>
      <c r="S68" s="193" t="str">
        <f>VLOOKUP(U68,'[1]Cross ref'!I:J,2,0)</f>
        <v>DF2</v>
      </c>
      <c r="T68" s="193">
        <f t="shared" si="10"/>
        <v>31</v>
      </c>
      <c r="U68" s="193">
        <f>VLOOKUP(VALUE(C68),'[1]Cross ref'!G:I,3,0)</f>
        <v>7367</v>
      </c>
      <c r="V68" s="193">
        <f>IFERROR(VLOOKUP(J68,'[1]Item List (2)'!C:D,2,0),VLOOKUP(K68,'[1]Item List (2)'!C:D,2,0))</f>
        <v>51001</v>
      </c>
      <c r="W68" s="193">
        <f>IFERROR(VLOOKUP(J68,'[1]Item List (2)'!C:E,3,0),VLOOKUP(K68,'[1]Item List (2)'!C:E,3,0))</f>
        <v>1000</v>
      </c>
      <c r="X68" s="193">
        <f t="shared" si="11"/>
        <v>0</v>
      </c>
      <c r="Y68" s="193" t="str">
        <f t="shared" si="12"/>
        <v>CUP, PLS COLD 32Z FLVR TRAIL</v>
      </c>
      <c r="AA68" s="29">
        <f t="shared" si="13"/>
        <v>31</v>
      </c>
      <c r="AB68" s="29" t="str">
        <f>VLOOKUP(W68,'[2]Item List (2)'!$I:$J,2,0)</f>
        <v>Paper</v>
      </c>
      <c r="AC68" s="29">
        <f t="shared" si="14"/>
        <v>7367</v>
      </c>
      <c r="AD68" s="29" t="str">
        <f t="shared" si="15"/>
        <v>7367-Paper</v>
      </c>
    </row>
    <row r="69" spans="1:30">
      <c r="A69" t="s">
        <v>699</v>
      </c>
      <c r="B69" t="s">
        <v>586</v>
      </c>
      <c r="C69" t="s">
        <v>1263</v>
      </c>
      <c r="D69" t="s">
        <v>610</v>
      </c>
      <c r="E69" t="s">
        <v>1573</v>
      </c>
      <c r="F69"/>
      <c r="G69" s="159">
        <v>45168</v>
      </c>
      <c r="H69" t="s">
        <v>1183</v>
      </c>
      <c r="I69" t="s">
        <v>1184</v>
      </c>
      <c r="J69" t="s">
        <v>839</v>
      </c>
      <c r="K69" t="s">
        <v>588</v>
      </c>
      <c r="L69" t="s">
        <v>836</v>
      </c>
      <c r="M69">
        <v>1</v>
      </c>
      <c r="N69">
        <v>0</v>
      </c>
      <c r="P69">
        <v>0.99</v>
      </c>
      <c r="Q69">
        <v>1646</v>
      </c>
      <c r="R69">
        <v>0</v>
      </c>
      <c r="S69" s="193" t="str">
        <f>VLOOKUP(U69,'[1]Cross ref'!I:J,2,0)</f>
        <v>DF2</v>
      </c>
      <c r="T69" s="193">
        <f t="shared" si="10"/>
        <v>0.99</v>
      </c>
      <c r="U69" s="193">
        <f>VLOOKUP(VALUE(C69),'[1]Cross ref'!G:I,3,0)</f>
        <v>7392</v>
      </c>
      <c r="V69" s="193">
        <f>IFERROR(VLOOKUP(J69,'[1]Item List (2)'!C:D,2,0),VLOOKUP(K69,'[1]Item List (2)'!C:D,2,0))</f>
        <v>50007</v>
      </c>
      <c r="W69" s="193">
        <f>IFERROR(VLOOKUP(J69,'[1]Item List (2)'!C:E,3,0),VLOOKUP(K69,'[1]Item List (2)'!C:E,3,0))</f>
        <v>100</v>
      </c>
      <c r="X69" s="193">
        <f t="shared" si="11"/>
        <v>-0.99</v>
      </c>
      <c r="Y69" s="193" t="str">
        <f t="shared" si="12"/>
        <v>SERVICE - PAYMENT TERMS</v>
      </c>
      <c r="AA69" s="29">
        <f t="shared" si="13"/>
        <v>0.99</v>
      </c>
      <c r="AB69" s="29" t="str">
        <f>VLOOKUP(W69,'[2]Item List (2)'!$I:$J,2,0)</f>
        <v>Food</v>
      </c>
      <c r="AC69" s="29">
        <f t="shared" si="14"/>
        <v>7392</v>
      </c>
      <c r="AD69" s="29" t="str">
        <f t="shared" si="15"/>
        <v>7392-Food</v>
      </c>
    </row>
    <row r="70" spans="1:30">
      <c r="A70" t="s">
        <v>699</v>
      </c>
      <c r="B70" t="s">
        <v>586</v>
      </c>
      <c r="C70" t="s">
        <v>1263</v>
      </c>
      <c r="D70" t="s">
        <v>610</v>
      </c>
      <c r="E70" t="s">
        <v>1573</v>
      </c>
      <c r="F70"/>
      <c r="G70" s="159">
        <v>45168</v>
      </c>
      <c r="H70" t="s">
        <v>1198</v>
      </c>
      <c r="I70" t="s">
        <v>1188</v>
      </c>
      <c r="J70" t="s">
        <v>702</v>
      </c>
      <c r="K70" t="s">
        <v>993</v>
      </c>
      <c r="L70" t="s">
        <v>723</v>
      </c>
      <c r="M70">
        <v>1</v>
      </c>
      <c r="N70">
        <v>0</v>
      </c>
      <c r="O70">
        <v>20.03</v>
      </c>
      <c r="P70">
        <v>20.03</v>
      </c>
      <c r="Q70">
        <v>1646</v>
      </c>
      <c r="R70">
        <v>0</v>
      </c>
      <c r="S70" s="193" t="str">
        <f>VLOOKUP(U70,'[1]Cross ref'!I:J,2,0)</f>
        <v>DF2</v>
      </c>
      <c r="T70" s="193">
        <f t="shared" si="10"/>
        <v>20.03</v>
      </c>
      <c r="U70" s="193">
        <f>VLOOKUP(VALUE(C70),'[1]Cross ref'!G:I,3,0)</f>
        <v>7392</v>
      </c>
      <c r="V70" s="193">
        <f>IFERROR(VLOOKUP(J70,'[1]Item List (2)'!C:D,2,0),VLOOKUP(K70,'[1]Item List (2)'!C:D,2,0))</f>
        <v>50007</v>
      </c>
      <c r="W70" s="193">
        <f>IFERROR(VLOOKUP(J70,'[1]Item List (2)'!C:E,3,0),VLOOKUP(K70,'[1]Item List (2)'!C:E,3,0))</f>
        <v>100</v>
      </c>
      <c r="X70" s="193">
        <f t="shared" si="11"/>
        <v>0</v>
      </c>
      <c r="Y70" s="193" t="str">
        <f t="shared" si="12"/>
        <v>SAUCE, BBQ SWEET &amp; BOLD CUP</v>
      </c>
      <c r="AA70" s="29">
        <f t="shared" si="13"/>
        <v>20.03</v>
      </c>
      <c r="AB70" s="29" t="str">
        <f>VLOOKUP(W70,'[2]Item List (2)'!$I:$J,2,0)</f>
        <v>Food</v>
      </c>
      <c r="AC70" s="29">
        <f t="shared" si="14"/>
        <v>7392</v>
      </c>
      <c r="AD70" s="29" t="str">
        <f t="shared" si="15"/>
        <v>7392-Food</v>
      </c>
    </row>
    <row r="71" spans="1:30">
      <c r="A71" t="s">
        <v>699</v>
      </c>
      <c r="B71" t="s">
        <v>586</v>
      </c>
      <c r="C71" t="s">
        <v>1263</v>
      </c>
      <c r="D71" t="s">
        <v>610</v>
      </c>
      <c r="E71" t="s">
        <v>1573</v>
      </c>
      <c r="F71"/>
      <c r="G71" s="159">
        <v>45168</v>
      </c>
      <c r="H71" t="s">
        <v>1205</v>
      </c>
      <c r="I71" t="s">
        <v>1188</v>
      </c>
      <c r="J71" t="s">
        <v>734</v>
      </c>
      <c r="K71" t="s">
        <v>735</v>
      </c>
      <c r="L71" t="s">
        <v>736</v>
      </c>
      <c r="M71">
        <v>3</v>
      </c>
      <c r="N71">
        <v>0</v>
      </c>
      <c r="O71">
        <v>76.78</v>
      </c>
      <c r="P71">
        <v>230.34</v>
      </c>
      <c r="Q71">
        <v>1646</v>
      </c>
      <c r="R71">
        <v>0</v>
      </c>
      <c r="S71" s="193" t="str">
        <f>VLOOKUP(U71,'[1]Cross ref'!I:J,2,0)</f>
        <v>DF2</v>
      </c>
      <c r="T71" s="193">
        <f t="shared" si="10"/>
        <v>230.34</v>
      </c>
      <c r="U71" s="193">
        <f>VLOOKUP(VALUE(C71),'[1]Cross ref'!G:I,3,0)</f>
        <v>7392</v>
      </c>
      <c r="V71" s="193">
        <f>IFERROR(VLOOKUP(J71,'[1]Item List (2)'!C:D,2,0),VLOOKUP(K71,'[1]Item List (2)'!C:D,2,0))</f>
        <v>50007</v>
      </c>
      <c r="W71" s="193">
        <f>IFERROR(VLOOKUP(J71,'[1]Item List (2)'!C:E,3,0),VLOOKUP(K71,'[1]Item List (2)'!C:E,3,0))</f>
        <v>100</v>
      </c>
      <c r="X71" s="193">
        <f t="shared" si="11"/>
        <v>0</v>
      </c>
      <c r="Y71" s="193" t="str">
        <f t="shared" si="12"/>
        <v>BEEF, GRND PTY 3.5Z</v>
      </c>
      <c r="AA71" s="29">
        <f t="shared" si="13"/>
        <v>230.34</v>
      </c>
      <c r="AB71" s="29" t="str">
        <f>VLOOKUP(W71,'[2]Item List (2)'!$I:$J,2,0)</f>
        <v>Food</v>
      </c>
      <c r="AC71" s="29">
        <f t="shared" si="14"/>
        <v>7392</v>
      </c>
      <c r="AD71" s="29" t="str">
        <f t="shared" si="15"/>
        <v>7392-Food</v>
      </c>
    </row>
    <row r="72" spans="1:30">
      <c r="A72" t="s">
        <v>699</v>
      </c>
      <c r="B72" t="s">
        <v>586</v>
      </c>
      <c r="C72" t="s">
        <v>1263</v>
      </c>
      <c r="D72" t="s">
        <v>610</v>
      </c>
      <c r="E72" t="s">
        <v>1573</v>
      </c>
      <c r="F72"/>
      <c r="G72" s="159">
        <v>45168</v>
      </c>
      <c r="H72" t="s">
        <v>1208</v>
      </c>
      <c r="I72" t="s">
        <v>1188</v>
      </c>
      <c r="J72" t="s">
        <v>741</v>
      </c>
      <c r="K72" t="s">
        <v>742</v>
      </c>
      <c r="L72" t="s">
        <v>743</v>
      </c>
      <c r="M72">
        <v>1</v>
      </c>
      <c r="N72">
        <v>0</v>
      </c>
      <c r="O72">
        <v>21.8</v>
      </c>
      <c r="P72">
        <v>21.8</v>
      </c>
      <c r="Q72">
        <v>1646</v>
      </c>
      <c r="R72">
        <v>0</v>
      </c>
      <c r="S72" s="193" t="str">
        <f>VLOOKUP(U72,'[1]Cross ref'!I:J,2,0)</f>
        <v>DF2</v>
      </c>
      <c r="T72" s="193">
        <f t="shared" si="10"/>
        <v>21.8</v>
      </c>
      <c r="U72" s="193">
        <f>VLOOKUP(VALUE(C72),'[1]Cross ref'!G:I,3,0)</f>
        <v>7392</v>
      </c>
      <c r="V72" s="193">
        <f>IFERROR(VLOOKUP(J72,'[1]Item List (2)'!C:D,2,0),VLOOKUP(K72,'[1]Item List (2)'!C:D,2,0))</f>
        <v>50007</v>
      </c>
      <c r="W72" s="193">
        <f>IFERROR(VLOOKUP(J72,'[1]Item List (2)'!C:E,3,0),VLOOKUP(K72,'[1]Item List (2)'!C:E,3,0))</f>
        <v>100</v>
      </c>
      <c r="X72" s="193">
        <f t="shared" si="11"/>
        <v>0</v>
      </c>
      <c r="Y72" s="193" t="str">
        <f t="shared" si="12"/>
        <v>KETCHUP, PKT</v>
      </c>
      <c r="AA72" s="29">
        <f t="shared" si="13"/>
        <v>21.8</v>
      </c>
      <c r="AB72" s="29" t="str">
        <f>VLOOKUP(W72,'[2]Item List (2)'!$I:$J,2,0)</f>
        <v>Food</v>
      </c>
      <c r="AC72" s="29">
        <f t="shared" si="14"/>
        <v>7392</v>
      </c>
      <c r="AD72" s="29" t="str">
        <f t="shared" si="15"/>
        <v>7392-Food</v>
      </c>
    </row>
    <row r="73" spans="1:30">
      <c r="A73" t="s">
        <v>699</v>
      </c>
      <c r="B73" t="s">
        <v>586</v>
      </c>
      <c r="C73" t="s">
        <v>1263</v>
      </c>
      <c r="D73" t="s">
        <v>610</v>
      </c>
      <c r="E73" t="s">
        <v>1573</v>
      </c>
      <c r="F73"/>
      <c r="G73" s="159">
        <v>45168</v>
      </c>
      <c r="H73" t="s">
        <v>1212</v>
      </c>
      <c r="I73" t="s">
        <v>1188</v>
      </c>
      <c r="J73" t="s">
        <v>747</v>
      </c>
      <c r="K73" t="s">
        <v>748</v>
      </c>
      <c r="L73" t="s">
        <v>749</v>
      </c>
      <c r="M73">
        <v>1</v>
      </c>
      <c r="N73">
        <v>0</v>
      </c>
      <c r="O73">
        <v>33.380000000000003</v>
      </c>
      <c r="P73">
        <v>33.380000000000003</v>
      </c>
      <c r="Q73">
        <v>1646</v>
      </c>
      <c r="R73">
        <v>0</v>
      </c>
      <c r="S73" s="193" t="str">
        <f>VLOOKUP(U73,'[1]Cross ref'!I:J,2,0)</f>
        <v>DF2</v>
      </c>
      <c r="T73" s="193">
        <f t="shared" si="10"/>
        <v>33.380000000000003</v>
      </c>
      <c r="U73" s="193">
        <f>VLOOKUP(VALUE(C73),'[1]Cross ref'!G:I,3,0)</f>
        <v>7392</v>
      </c>
      <c r="V73" s="193">
        <f>IFERROR(VLOOKUP(J73,'[1]Item List (2)'!C:D,2,0),VLOOKUP(K73,'[1]Item List (2)'!C:D,2,0))</f>
        <v>50007</v>
      </c>
      <c r="W73" s="193">
        <f>IFERROR(VLOOKUP(J73,'[1]Item List (2)'!C:E,3,0),VLOOKUP(K73,'[1]Item List (2)'!C:E,3,0))</f>
        <v>100</v>
      </c>
      <c r="X73" s="193">
        <f t="shared" si="11"/>
        <v>0</v>
      </c>
      <c r="Y73" s="193" t="str">
        <f t="shared" si="12"/>
        <v>HASHBROWN, RND ZTF</v>
      </c>
      <c r="AA73" s="29">
        <f t="shared" si="13"/>
        <v>33.380000000000003</v>
      </c>
      <c r="AB73" s="29" t="str">
        <f>VLOOKUP(W73,'[2]Item List (2)'!$I:$J,2,0)</f>
        <v>Food</v>
      </c>
      <c r="AC73" s="29">
        <f t="shared" si="14"/>
        <v>7392</v>
      </c>
      <c r="AD73" s="29" t="str">
        <f t="shared" si="15"/>
        <v>7392-Food</v>
      </c>
    </row>
    <row r="74" spans="1:30">
      <c r="A74" t="s">
        <v>699</v>
      </c>
      <c r="B74" t="s">
        <v>586</v>
      </c>
      <c r="C74" t="s">
        <v>1263</v>
      </c>
      <c r="D74" t="s">
        <v>610</v>
      </c>
      <c r="E74" t="s">
        <v>1573</v>
      </c>
      <c r="F74"/>
      <c r="G74" s="159">
        <v>45168</v>
      </c>
      <c r="H74" t="s">
        <v>1213</v>
      </c>
      <c r="I74" t="s">
        <v>1188</v>
      </c>
      <c r="J74" t="s">
        <v>747</v>
      </c>
      <c r="K74" t="s">
        <v>750</v>
      </c>
      <c r="L74" t="s">
        <v>749</v>
      </c>
      <c r="M74">
        <v>1</v>
      </c>
      <c r="N74">
        <v>0</v>
      </c>
      <c r="O74">
        <v>33.380000000000003</v>
      </c>
      <c r="P74">
        <v>33.380000000000003</v>
      </c>
      <c r="Q74">
        <v>1646</v>
      </c>
      <c r="R74">
        <v>0</v>
      </c>
      <c r="S74" s="193" t="str">
        <f>VLOOKUP(U74,'[1]Cross ref'!I:J,2,0)</f>
        <v>DF2</v>
      </c>
      <c r="T74" s="193">
        <f t="shared" si="10"/>
        <v>33.380000000000003</v>
      </c>
      <c r="U74" s="193">
        <f>VLOOKUP(VALUE(C74),'[1]Cross ref'!G:I,3,0)</f>
        <v>7392</v>
      </c>
      <c r="V74" s="193">
        <f>IFERROR(VLOOKUP(J74,'[1]Item List (2)'!C:D,2,0),VLOOKUP(K74,'[1]Item List (2)'!C:D,2,0))</f>
        <v>50007</v>
      </c>
      <c r="W74" s="193">
        <f>IFERROR(VLOOKUP(J74,'[1]Item List (2)'!C:E,3,0),VLOOKUP(K74,'[1]Item List (2)'!C:E,3,0))</f>
        <v>100</v>
      </c>
      <c r="X74" s="193">
        <f t="shared" si="11"/>
        <v>0</v>
      </c>
      <c r="Y74" s="193" t="str">
        <f t="shared" si="12"/>
        <v>FRIES, CRISS CUT SEASN</v>
      </c>
      <c r="AA74" s="29">
        <f t="shared" si="13"/>
        <v>33.380000000000003</v>
      </c>
      <c r="AB74" s="29" t="str">
        <f>VLOOKUP(W74,'[2]Item List (2)'!$I:$J,2,0)</f>
        <v>Food</v>
      </c>
      <c r="AC74" s="29">
        <f t="shared" si="14"/>
        <v>7392</v>
      </c>
      <c r="AD74" s="29" t="str">
        <f t="shared" si="15"/>
        <v>7392-Food</v>
      </c>
    </row>
    <row r="75" spans="1:30">
      <c r="A75" t="s">
        <v>699</v>
      </c>
      <c r="B75" t="s">
        <v>586</v>
      </c>
      <c r="C75" t="s">
        <v>1263</v>
      </c>
      <c r="D75" t="s">
        <v>610</v>
      </c>
      <c r="E75" t="s">
        <v>1573</v>
      </c>
      <c r="F75"/>
      <c r="G75" s="159">
        <v>45168</v>
      </c>
      <c r="H75" t="s">
        <v>1214</v>
      </c>
      <c r="I75" t="s">
        <v>1188</v>
      </c>
      <c r="J75" t="s">
        <v>747</v>
      </c>
      <c r="K75" t="s">
        <v>751</v>
      </c>
      <c r="L75" t="s">
        <v>752</v>
      </c>
      <c r="M75">
        <v>2</v>
      </c>
      <c r="N75">
        <v>0</v>
      </c>
      <c r="O75">
        <v>35.28</v>
      </c>
      <c r="P75">
        <v>70.56</v>
      </c>
      <c r="Q75">
        <v>1646</v>
      </c>
      <c r="R75">
        <v>0</v>
      </c>
      <c r="S75" s="193" t="str">
        <f>VLOOKUP(U75,'[1]Cross ref'!I:J,2,0)</f>
        <v>DF2</v>
      </c>
      <c r="T75" s="193">
        <f t="shared" si="10"/>
        <v>70.56</v>
      </c>
      <c r="U75" s="193">
        <f>VLOOKUP(VALUE(C75),'[1]Cross ref'!G:I,3,0)</f>
        <v>7392</v>
      </c>
      <c r="V75" s="193">
        <f>IFERROR(VLOOKUP(J75,'[1]Item List (2)'!C:D,2,0),VLOOKUP(K75,'[1]Item List (2)'!C:D,2,0))</f>
        <v>50007</v>
      </c>
      <c r="W75" s="193">
        <f>IFERROR(VLOOKUP(J75,'[1]Item List (2)'!C:E,3,0),VLOOKUP(K75,'[1]Item List (2)'!C:E,3,0))</f>
        <v>100</v>
      </c>
      <c r="X75" s="193">
        <f t="shared" si="11"/>
        <v>0</v>
      </c>
      <c r="Y75" s="193" t="str">
        <f t="shared" si="12"/>
        <v>FRIES, SS SK ON</v>
      </c>
      <c r="AA75" s="29">
        <f t="shared" si="13"/>
        <v>70.56</v>
      </c>
      <c r="AB75" s="29" t="str">
        <f>VLOOKUP(W75,'[2]Item List (2)'!$I:$J,2,0)</f>
        <v>Food</v>
      </c>
      <c r="AC75" s="29">
        <f t="shared" si="14"/>
        <v>7392</v>
      </c>
      <c r="AD75" s="29" t="str">
        <f t="shared" si="15"/>
        <v>7392-Food</v>
      </c>
    </row>
    <row r="76" spans="1:30">
      <c r="A76" t="s">
        <v>699</v>
      </c>
      <c r="B76" t="s">
        <v>586</v>
      </c>
      <c r="C76" t="s">
        <v>1263</v>
      </c>
      <c r="D76" t="s">
        <v>610</v>
      </c>
      <c r="E76" t="s">
        <v>1573</v>
      </c>
      <c r="F76"/>
      <c r="G76" s="159">
        <v>45168</v>
      </c>
      <c r="H76" t="s">
        <v>1218</v>
      </c>
      <c r="I76" t="s">
        <v>1188</v>
      </c>
      <c r="J76" t="s">
        <v>703</v>
      </c>
      <c r="K76" t="s">
        <v>997</v>
      </c>
      <c r="L76" t="s">
        <v>723</v>
      </c>
      <c r="M76">
        <v>2</v>
      </c>
      <c r="N76">
        <v>0</v>
      </c>
      <c r="O76">
        <v>25.94</v>
      </c>
      <c r="P76">
        <v>51.88</v>
      </c>
      <c r="Q76">
        <v>1646</v>
      </c>
      <c r="R76">
        <v>0</v>
      </c>
      <c r="S76" s="193" t="str">
        <f>VLOOKUP(U76,'[1]Cross ref'!I:J,2,0)</f>
        <v>DF2</v>
      </c>
      <c r="T76" s="193">
        <f t="shared" si="10"/>
        <v>51.88</v>
      </c>
      <c r="U76" s="193">
        <f>VLOOKUP(VALUE(C76),'[1]Cross ref'!G:I,3,0)</f>
        <v>7392</v>
      </c>
      <c r="V76" s="193">
        <f>IFERROR(VLOOKUP(J76,'[1]Item List (2)'!C:D,2,0),VLOOKUP(K76,'[1]Item List (2)'!C:D,2,0))</f>
        <v>50007</v>
      </c>
      <c r="W76" s="193">
        <f>IFERROR(VLOOKUP(J76,'[1]Item List (2)'!C:E,3,0),VLOOKUP(K76,'[1]Item List (2)'!C:E,3,0))</f>
        <v>100</v>
      </c>
      <c r="X76" s="193">
        <f t="shared" si="11"/>
        <v>0</v>
      </c>
      <c r="Y76" s="193" t="str">
        <f t="shared" si="12"/>
        <v>SAUCE, BTRMILK RANCH CUP</v>
      </c>
      <c r="AA76" s="29">
        <f t="shared" si="13"/>
        <v>51.88</v>
      </c>
      <c r="AB76" s="29" t="str">
        <f>VLOOKUP(W76,'[2]Item List (2)'!$I:$J,2,0)</f>
        <v>Food</v>
      </c>
      <c r="AC76" s="29">
        <f t="shared" si="14"/>
        <v>7392</v>
      </c>
      <c r="AD76" s="29" t="str">
        <f t="shared" si="15"/>
        <v>7392-Food</v>
      </c>
    </row>
    <row r="77" spans="1:30">
      <c r="A77" t="s">
        <v>699</v>
      </c>
      <c r="B77" t="s">
        <v>586</v>
      </c>
      <c r="C77" t="s">
        <v>1263</v>
      </c>
      <c r="D77" t="s">
        <v>610</v>
      </c>
      <c r="E77" t="s">
        <v>1573</v>
      </c>
      <c r="F77"/>
      <c r="G77" s="159">
        <v>45168</v>
      </c>
      <c r="H77" t="s">
        <v>1222</v>
      </c>
      <c r="I77" t="s">
        <v>1188</v>
      </c>
      <c r="J77" t="s">
        <v>776</v>
      </c>
      <c r="K77" t="s">
        <v>777</v>
      </c>
      <c r="L77" t="s">
        <v>778</v>
      </c>
      <c r="M77">
        <v>2</v>
      </c>
      <c r="N77">
        <v>0</v>
      </c>
      <c r="O77">
        <v>36.909999999999997</v>
      </c>
      <c r="P77">
        <v>73.819999999999993</v>
      </c>
      <c r="Q77">
        <v>1646</v>
      </c>
      <c r="R77">
        <v>0</v>
      </c>
      <c r="S77" s="193" t="str">
        <f>VLOOKUP(U77,'[1]Cross ref'!I:J,2,0)</f>
        <v>DF2</v>
      </c>
      <c r="T77" s="193">
        <f t="shared" si="10"/>
        <v>73.819999999999993</v>
      </c>
      <c r="U77" s="193">
        <f>VLOOKUP(VALUE(C77),'[1]Cross ref'!G:I,3,0)</f>
        <v>7392</v>
      </c>
      <c r="V77" s="193">
        <f>IFERROR(VLOOKUP(J77,'[1]Item List (2)'!C:D,2,0),VLOOKUP(K77,'[1]Item List (2)'!C:D,2,0))</f>
        <v>50007</v>
      </c>
      <c r="W77" s="193">
        <f>IFERROR(VLOOKUP(J77,'[1]Item List (2)'!C:E,3,0),VLOOKUP(K77,'[1]Item List (2)'!C:E,3,0))</f>
        <v>100</v>
      </c>
      <c r="X77" s="193">
        <f t="shared" si="11"/>
        <v>0</v>
      </c>
      <c r="Y77" s="193" t="str">
        <f t="shared" si="12"/>
        <v>SHORTENING, LIQ FRY PREM</v>
      </c>
      <c r="AA77" s="29">
        <f t="shared" si="13"/>
        <v>73.819999999999993</v>
      </c>
      <c r="AB77" s="29" t="str">
        <f>VLOOKUP(W77,'[2]Item List (2)'!$I:$J,2,0)</f>
        <v>Food</v>
      </c>
      <c r="AC77" s="29">
        <f t="shared" si="14"/>
        <v>7392</v>
      </c>
      <c r="AD77" s="29" t="str">
        <f t="shared" si="15"/>
        <v>7392-Food</v>
      </c>
    </row>
    <row r="78" spans="1:30">
      <c r="A78" t="s">
        <v>699</v>
      </c>
      <c r="B78" t="s">
        <v>586</v>
      </c>
      <c r="C78" t="s">
        <v>1263</v>
      </c>
      <c r="D78" t="s">
        <v>610</v>
      </c>
      <c r="E78" t="s">
        <v>1573</v>
      </c>
      <c r="F78"/>
      <c r="G78" s="159">
        <v>45168</v>
      </c>
      <c r="H78" t="s">
        <v>1224</v>
      </c>
      <c r="I78" t="s">
        <v>1188</v>
      </c>
      <c r="J78" t="s">
        <v>737</v>
      </c>
      <c r="K78" t="s">
        <v>783</v>
      </c>
      <c r="L78" t="s">
        <v>784</v>
      </c>
      <c r="M78">
        <v>1</v>
      </c>
      <c r="N78">
        <v>0</v>
      </c>
      <c r="O78">
        <v>29.39</v>
      </c>
      <c r="P78">
        <v>29.39</v>
      </c>
      <c r="Q78">
        <v>1646</v>
      </c>
      <c r="R78">
        <v>0</v>
      </c>
      <c r="S78" s="193" t="str">
        <f>VLOOKUP(U78,'[1]Cross ref'!I:J,2,0)</f>
        <v>DF2</v>
      </c>
      <c r="T78" s="193">
        <f t="shared" si="10"/>
        <v>29.39</v>
      </c>
      <c r="U78" s="193">
        <f>VLOOKUP(VALUE(C78),'[1]Cross ref'!G:I,3,0)</f>
        <v>7392</v>
      </c>
      <c r="V78" s="193">
        <f>IFERROR(VLOOKUP(J78,'[1]Item List (2)'!C:D,2,0),VLOOKUP(K78,'[1]Item List (2)'!C:D,2,0))</f>
        <v>50007</v>
      </c>
      <c r="W78" s="193">
        <f>IFERROR(VLOOKUP(J78,'[1]Item List (2)'!C:E,3,0),VLOOKUP(K78,'[1]Item List (2)'!C:E,3,0))</f>
        <v>100</v>
      </c>
      <c r="X78" s="193">
        <f t="shared" si="11"/>
        <v>0</v>
      </c>
      <c r="Y78" s="193" t="str">
        <f t="shared" si="12"/>
        <v>SQUASH, ZUCCHINI BRD SLI</v>
      </c>
      <c r="AA78" s="29">
        <f t="shared" si="13"/>
        <v>29.39</v>
      </c>
      <c r="AB78" s="29" t="str">
        <f>VLOOKUP(W78,'[2]Item List (2)'!$I:$J,2,0)</f>
        <v>Food</v>
      </c>
      <c r="AC78" s="29">
        <f t="shared" si="14"/>
        <v>7392</v>
      </c>
      <c r="AD78" s="29" t="str">
        <f t="shared" si="15"/>
        <v>7392-Food</v>
      </c>
    </row>
    <row r="79" spans="1:30">
      <c r="A79" t="s">
        <v>699</v>
      </c>
      <c r="B79" t="s">
        <v>586</v>
      </c>
      <c r="C79" t="s">
        <v>1263</v>
      </c>
      <c r="D79" t="s">
        <v>610</v>
      </c>
      <c r="E79" t="s">
        <v>1573</v>
      </c>
      <c r="F79"/>
      <c r="G79" s="159">
        <v>45168</v>
      </c>
      <c r="H79" t="s">
        <v>1225</v>
      </c>
      <c r="I79" t="s">
        <v>1188</v>
      </c>
      <c r="J79" t="s">
        <v>785</v>
      </c>
      <c r="K79" t="s">
        <v>1180</v>
      </c>
      <c r="L79" t="s">
        <v>786</v>
      </c>
      <c r="M79">
        <v>2</v>
      </c>
      <c r="N79">
        <v>0</v>
      </c>
      <c r="O79">
        <v>90.57</v>
      </c>
      <c r="P79">
        <v>181.14</v>
      </c>
      <c r="Q79">
        <v>1646</v>
      </c>
      <c r="R79">
        <v>0</v>
      </c>
      <c r="S79" s="193" t="str">
        <f>VLOOKUP(U79,'[1]Cross ref'!I:J,2,0)</f>
        <v>DF2</v>
      </c>
      <c r="T79" s="193">
        <f t="shared" si="10"/>
        <v>181.14</v>
      </c>
      <c r="U79" s="193">
        <f>VLOOKUP(VALUE(C79),'[1]Cross ref'!G:I,3,0)</f>
        <v>7392</v>
      </c>
      <c r="V79" s="193">
        <f>IFERROR(VLOOKUP(J79,'[1]Item List (2)'!C:D,2,0),VLOOKUP(K79,'[1]Item List (2)'!C:D,2,0))</f>
        <v>50007</v>
      </c>
      <c r="W79" s="193">
        <f>IFERROR(VLOOKUP(J79,'[1]Item List (2)'!C:E,3,0),VLOOKUP(K79,'[1]Item List (2)'!C:E,3,0))</f>
        <v>100</v>
      </c>
      <c r="X79" s="193">
        <f t="shared" si="11"/>
        <v>0</v>
      </c>
      <c r="Y79" s="193" t="str">
        <f t="shared" si="12"/>
        <v>BACON, 500 SLICES FC</v>
      </c>
      <c r="AA79" s="29">
        <f t="shared" si="13"/>
        <v>181.14</v>
      </c>
      <c r="AB79" s="29" t="str">
        <f>VLOOKUP(W79,'[2]Item List (2)'!$I:$J,2,0)</f>
        <v>Food</v>
      </c>
      <c r="AC79" s="29">
        <f t="shared" si="14"/>
        <v>7392</v>
      </c>
      <c r="AD79" s="29" t="str">
        <f t="shared" si="15"/>
        <v>7392-Food</v>
      </c>
    </row>
    <row r="80" spans="1:30">
      <c r="A80" t="s">
        <v>699</v>
      </c>
      <c r="B80" t="s">
        <v>586</v>
      </c>
      <c r="C80" t="s">
        <v>1263</v>
      </c>
      <c r="D80" t="s">
        <v>610</v>
      </c>
      <c r="E80" t="s">
        <v>1573</v>
      </c>
      <c r="F80"/>
      <c r="G80" s="159">
        <v>45168</v>
      </c>
      <c r="H80" t="s">
        <v>1226</v>
      </c>
      <c r="I80" t="s">
        <v>1188</v>
      </c>
      <c r="J80" t="s">
        <v>734</v>
      </c>
      <c r="K80" t="s">
        <v>787</v>
      </c>
      <c r="L80" t="s">
        <v>788</v>
      </c>
      <c r="M80">
        <v>1</v>
      </c>
      <c r="N80">
        <v>0</v>
      </c>
      <c r="O80">
        <v>81.59</v>
      </c>
      <c r="P80">
        <v>81.59</v>
      </c>
      <c r="Q80">
        <v>1646</v>
      </c>
      <c r="R80">
        <v>0</v>
      </c>
      <c r="S80" s="193" t="str">
        <f>VLOOKUP(U80,'[1]Cross ref'!I:J,2,0)</f>
        <v>DF2</v>
      </c>
      <c r="T80" s="193">
        <f t="shared" si="10"/>
        <v>81.59</v>
      </c>
      <c r="U80" s="193">
        <f>VLOOKUP(VALUE(C80),'[1]Cross ref'!G:I,3,0)</f>
        <v>7392</v>
      </c>
      <c r="V80" s="193">
        <f>IFERROR(VLOOKUP(J80,'[1]Item List (2)'!C:D,2,0),VLOOKUP(K80,'[1]Item List (2)'!C:D,2,0))</f>
        <v>50007</v>
      </c>
      <c r="W80" s="193">
        <f>IFERROR(VLOOKUP(J80,'[1]Item List (2)'!C:E,3,0),VLOOKUP(K80,'[1]Item List (2)'!C:E,3,0))</f>
        <v>100</v>
      </c>
      <c r="X80" s="193">
        <f t="shared" si="11"/>
        <v>0</v>
      </c>
      <c r="Y80" s="193" t="str">
        <f t="shared" si="12"/>
        <v>BEEF, GRND PTY 1.78Z</v>
      </c>
      <c r="AA80" s="29">
        <f t="shared" si="13"/>
        <v>81.59</v>
      </c>
      <c r="AB80" s="29" t="str">
        <f>VLOOKUP(W80,'[2]Item List (2)'!$I:$J,2,0)</f>
        <v>Food</v>
      </c>
      <c r="AC80" s="29">
        <f t="shared" si="14"/>
        <v>7392</v>
      </c>
      <c r="AD80" s="29" t="str">
        <f t="shared" si="15"/>
        <v>7392-Food</v>
      </c>
    </row>
    <row r="81" spans="1:30">
      <c r="A81" t="s">
        <v>699</v>
      </c>
      <c r="B81" t="s">
        <v>586</v>
      </c>
      <c r="C81" t="s">
        <v>1263</v>
      </c>
      <c r="D81" t="s">
        <v>610</v>
      </c>
      <c r="E81" t="s">
        <v>1573</v>
      </c>
      <c r="F81"/>
      <c r="G81" s="159">
        <v>45168</v>
      </c>
      <c r="H81" t="s">
        <v>1230</v>
      </c>
      <c r="I81" t="s">
        <v>1188</v>
      </c>
      <c r="J81" t="s">
        <v>737</v>
      </c>
      <c r="K81" t="s">
        <v>794</v>
      </c>
      <c r="L81" t="s">
        <v>795</v>
      </c>
      <c r="M81">
        <v>1</v>
      </c>
      <c r="N81">
        <v>0</v>
      </c>
      <c r="O81">
        <v>39.79</v>
      </c>
      <c r="P81">
        <v>39.79</v>
      </c>
      <c r="Q81">
        <v>1646</v>
      </c>
      <c r="R81">
        <v>0</v>
      </c>
      <c r="S81" s="193" t="str">
        <f>VLOOKUP(U81,'[1]Cross ref'!I:J,2,0)</f>
        <v>DF2</v>
      </c>
      <c r="T81" s="193">
        <f t="shared" si="10"/>
        <v>39.79</v>
      </c>
      <c r="U81" s="193">
        <f>VLOOKUP(VALUE(C81),'[1]Cross ref'!G:I,3,0)</f>
        <v>7392</v>
      </c>
      <c r="V81" s="193">
        <f>IFERROR(VLOOKUP(J81,'[1]Item List (2)'!C:D,2,0),VLOOKUP(K81,'[1]Item List (2)'!C:D,2,0))</f>
        <v>50007</v>
      </c>
      <c r="W81" s="193">
        <f>IFERROR(VLOOKUP(J81,'[1]Item List (2)'!C:E,3,0),VLOOKUP(K81,'[1]Item List (2)'!C:E,3,0))</f>
        <v>100</v>
      </c>
      <c r="X81" s="193">
        <f t="shared" si="11"/>
        <v>0</v>
      </c>
      <c r="Y81" s="193" t="str">
        <f t="shared" si="12"/>
        <v>APPTZR, JALAPENO BRD CHSE BITE</v>
      </c>
      <c r="AA81" s="29">
        <f t="shared" si="13"/>
        <v>39.79</v>
      </c>
      <c r="AB81" s="29" t="str">
        <f>VLOOKUP(W81,'[2]Item List (2)'!$I:$J,2,0)</f>
        <v>Food</v>
      </c>
      <c r="AC81" s="29">
        <f t="shared" si="14"/>
        <v>7392</v>
      </c>
      <c r="AD81" s="29" t="str">
        <f t="shared" si="15"/>
        <v>7392-Food</v>
      </c>
    </row>
    <row r="82" spans="1:30">
      <c r="A82" t="s">
        <v>699</v>
      </c>
      <c r="B82" t="s">
        <v>586</v>
      </c>
      <c r="C82" t="s">
        <v>1263</v>
      </c>
      <c r="D82" t="s">
        <v>610</v>
      </c>
      <c r="E82" t="s">
        <v>1573</v>
      </c>
      <c r="F82"/>
      <c r="G82" s="159">
        <v>45168</v>
      </c>
      <c r="H82" t="s">
        <v>1231</v>
      </c>
      <c r="I82" t="s">
        <v>1188</v>
      </c>
      <c r="J82" t="s">
        <v>734</v>
      </c>
      <c r="K82" t="s">
        <v>796</v>
      </c>
      <c r="L82" t="s">
        <v>797</v>
      </c>
      <c r="M82">
        <v>3</v>
      </c>
      <c r="N82">
        <v>0</v>
      </c>
      <c r="O82">
        <v>76.44</v>
      </c>
      <c r="P82">
        <v>229.32</v>
      </c>
      <c r="Q82">
        <v>1646</v>
      </c>
      <c r="R82">
        <v>0</v>
      </c>
      <c r="S82" s="193" t="str">
        <f>VLOOKUP(U82,'[1]Cross ref'!I:J,2,0)</f>
        <v>DF2</v>
      </c>
      <c r="T82" s="193">
        <f t="shared" si="10"/>
        <v>229.32</v>
      </c>
      <c r="U82" s="193">
        <f>VLOOKUP(VALUE(C82),'[1]Cross ref'!G:I,3,0)</f>
        <v>7392</v>
      </c>
      <c r="V82" s="193">
        <f>IFERROR(VLOOKUP(J82,'[1]Item List (2)'!C:D,2,0),VLOOKUP(K82,'[1]Item List (2)'!C:D,2,0))</f>
        <v>50007</v>
      </c>
      <c r="W82" s="193">
        <f>IFERROR(VLOOKUP(J82,'[1]Item List (2)'!C:E,3,0),VLOOKUP(K82,'[1]Item List (2)'!C:E,3,0))</f>
        <v>100</v>
      </c>
      <c r="X82" s="193">
        <f t="shared" si="11"/>
        <v>0</v>
      </c>
      <c r="Y82" s="193" t="str">
        <f t="shared" si="12"/>
        <v>BEEF, GRND PTY 5.33Z ANGUS IQF</v>
      </c>
      <c r="AA82" s="29">
        <f t="shared" si="13"/>
        <v>229.32</v>
      </c>
      <c r="AB82" s="29" t="str">
        <f>VLOOKUP(W82,'[2]Item List (2)'!$I:$J,2,0)</f>
        <v>Food</v>
      </c>
      <c r="AC82" s="29">
        <f t="shared" si="14"/>
        <v>7392</v>
      </c>
      <c r="AD82" s="29" t="str">
        <f t="shared" si="15"/>
        <v>7392-Food</v>
      </c>
    </row>
    <row r="83" spans="1:30">
      <c r="A83" t="s">
        <v>699</v>
      </c>
      <c r="B83" t="s">
        <v>586</v>
      </c>
      <c r="C83" t="s">
        <v>1263</v>
      </c>
      <c r="D83" t="s">
        <v>610</v>
      </c>
      <c r="E83" t="s">
        <v>1573</v>
      </c>
      <c r="F83"/>
      <c r="G83" s="159">
        <v>45168</v>
      </c>
      <c r="H83" t="s">
        <v>1232</v>
      </c>
      <c r="I83" t="s">
        <v>1188</v>
      </c>
      <c r="J83" t="s">
        <v>758</v>
      </c>
      <c r="K83" t="s">
        <v>798</v>
      </c>
      <c r="L83" t="s">
        <v>799</v>
      </c>
      <c r="M83">
        <v>3</v>
      </c>
      <c r="N83">
        <v>0</v>
      </c>
      <c r="O83">
        <v>46.88</v>
      </c>
      <c r="P83">
        <v>140.63999999999999</v>
      </c>
      <c r="Q83">
        <v>1646</v>
      </c>
      <c r="R83">
        <v>0</v>
      </c>
      <c r="S83" s="193" t="str">
        <f>VLOOKUP(U83,'[1]Cross ref'!I:J,2,0)</f>
        <v>DF2</v>
      </c>
      <c r="T83" s="193">
        <f t="shared" si="10"/>
        <v>140.63999999999999</v>
      </c>
      <c r="U83" s="193">
        <f>VLOOKUP(VALUE(C83),'[1]Cross ref'!G:I,3,0)</f>
        <v>7392</v>
      </c>
      <c r="V83" s="193">
        <f>IFERROR(VLOOKUP(J83,'[1]Item List (2)'!C:D,2,0),VLOOKUP(K83,'[1]Item List (2)'!C:D,2,0))</f>
        <v>50007</v>
      </c>
      <c r="W83" s="193">
        <f>IFERROR(VLOOKUP(J83,'[1]Item List (2)'!C:E,3,0),VLOOKUP(K83,'[1]Item List (2)'!C:E,3,0))</f>
        <v>100</v>
      </c>
      <c r="X83" s="193">
        <f t="shared" si="11"/>
        <v>0</v>
      </c>
      <c r="Y83" s="193" t="str">
        <f t="shared" si="12"/>
        <v>CHICKEN, NUGGET BRD STAR SHP</v>
      </c>
      <c r="AA83" s="29">
        <f t="shared" si="13"/>
        <v>140.63999999999999</v>
      </c>
      <c r="AB83" s="29" t="str">
        <f>VLOOKUP(W83,'[2]Item List (2)'!$I:$J,2,0)</f>
        <v>Food</v>
      </c>
      <c r="AC83" s="29">
        <f t="shared" si="14"/>
        <v>7392</v>
      </c>
      <c r="AD83" s="29" t="str">
        <f t="shared" si="15"/>
        <v>7392-Food</v>
      </c>
    </row>
    <row r="84" spans="1:30">
      <c r="A84" t="s">
        <v>699</v>
      </c>
      <c r="B84" t="s">
        <v>586</v>
      </c>
      <c r="C84" t="s">
        <v>1263</v>
      </c>
      <c r="D84" t="s">
        <v>610</v>
      </c>
      <c r="E84" t="s">
        <v>1573</v>
      </c>
      <c r="F84"/>
      <c r="G84" s="159">
        <v>45168</v>
      </c>
      <c r="H84" t="s">
        <v>1277</v>
      </c>
      <c r="I84" t="s">
        <v>1188</v>
      </c>
      <c r="J84" t="s">
        <v>724</v>
      </c>
      <c r="K84" t="s">
        <v>866</v>
      </c>
      <c r="L84" t="s">
        <v>867</v>
      </c>
      <c r="M84">
        <v>1</v>
      </c>
      <c r="N84">
        <v>0</v>
      </c>
      <c r="O84">
        <v>12.91</v>
      </c>
      <c r="P84">
        <v>12.91</v>
      </c>
      <c r="Q84">
        <v>1646</v>
      </c>
      <c r="R84">
        <v>0</v>
      </c>
      <c r="S84" s="193" t="str">
        <f>VLOOKUP(U84,'[1]Cross ref'!I:J,2,0)</f>
        <v>DF2</v>
      </c>
      <c r="T84" s="193">
        <f t="shared" si="10"/>
        <v>12.91</v>
      </c>
      <c r="U84" s="193">
        <f>VLOOKUP(VALUE(C84),'[1]Cross ref'!G:I,3,0)</f>
        <v>7392</v>
      </c>
      <c r="V84" s="193">
        <f>IFERROR(VLOOKUP(J84,'[1]Item List (2)'!C:D,2,0),VLOOKUP(K84,'[1]Item List (2)'!C:D,2,0))</f>
        <v>50007</v>
      </c>
      <c r="W84" s="193">
        <f>IFERROR(VLOOKUP(J84,'[1]Item List (2)'!C:E,3,0),VLOOKUP(K84,'[1]Item List (2)'!C:E,3,0))</f>
        <v>100</v>
      </c>
      <c r="X84" s="193">
        <f t="shared" si="11"/>
        <v>0</v>
      </c>
      <c r="Y84" s="193" t="str">
        <f t="shared" si="12"/>
        <v>BUTTERMILK, 1% LF</v>
      </c>
      <c r="AA84" s="29">
        <f t="shared" si="13"/>
        <v>12.91</v>
      </c>
      <c r="AB84" s="29" t="str">
        <f>VLOOKUP(W84,'[2]Item List (2)'!$I:$J,2,0)</f>
        <v>Food</v>
      </c>
      <c r="AC84" s="29">
        <f t="shared" si="14"/>
        <v>7392</v>
      </c>
      <c r="AD84" s="29" t="str">
        <f t="shared" si="15"/>
        <v>7392-Food</v>
      </c>
    </row>
    <row r="85" spans="1:30">
      <c r="A85" t="s">
        <v>699</v>
      </c>
      <c r="B85" t="s">
        <v>586</v>
      </c>
      <c r="C85" t="s">
        <v>1263</v>
      </c>
      <c r="D85" t="s">
        <v>610</v>
      </c>
      <c r="E85" t="s">
        <v>1573</v>
      </c>
      <c r="F85"/>
      <c r="G85" s="159">
        <v>45168</v>
      </c>
      <c r="H85" t="s">
        <v>1234</v>
      </c>
      <c r="I85" t="s">
        <v>1188</v>
      </c>
      <c r="J85" t="s">
        <v>804</v>
      </c>
      <c r="K85" t="s">
        <v>805</v>
      </c>
      <c r="L85" t="s">
        <v>760</v>
      </c>
      <c r="M85">
        <v>1</v>
      </c>
      <c r="N85">
        <v>0</v>
      </c>
      <c r="O85">
        <v>77.97</v>
      </c>
      <c r="P85">
        <v>77.97</v>
      </c>
      <c r="Q85">
        <v>1646</v>
      </c>
      <c r="R85">
        <v>0</v>
      </c>
      <c r="S85" s="193" t="str">
        <f>VLOOKUP(U85,'[1]Cross ref'!I:J,2,0)</f>
        <v>DF2</v>
      </c>
      <c r="T85" s="193">
        <f t="shared" si="10"/>
        <v>77.97</v>
      </c>
      <c r="U85" s="193">
        <f>VLOOKUP(VALUE(C85),'[1]Cross ref'!G:I,3,0)</f>
        <v>7392</v>
      </c>
      <c r="V85" s="193">
        <f>IFERROR(VLOOKUP(J85,'[1]Item List (2)'!C:D,2,0),VLOOKUP(K85,'[1]Item List (2)'!C:D,2,0))</f>
        <v>50007</v>
      </c>
      <c r="W85" s="193">
        <f>IFERROR(VLOOKUP(J85,'[1]Item List (2)'!C:E,3,0),VLOOKUP(K85,'[1]Item List (2)'!C:E,3,0))</f>
        <v>100</v>
      </c>
      <c r="X85" s="193">
        <f t="shared" si="11"/>
        <v>0</v>
      </c>
      <c r="Y85" s="193" t="str">
        <f t="shared" si="12"/>
        <v>CHEESE, AMER SHRP SLI 200CT SM</v>
      </c>
      <c r="AA85" s="29">
        <f t="shared" si="13"/>
        <v>77.97</v>
      </c>
      <c r="AB85" s="29" t="str">
        <f>VLOOKUP(W85,'[2]Item List (2)'!$I:$J,2,0)</f>
        <v>Food</v>
      </c>
      <c r="AC85" s="29">
        <f t="shared" si="14"/>
        <v>7392</v>
      </c>
      <c r="AD85" s="29" t="str">
        <f t="shared" si="15"/>
        <v>7392-Food</v>
      </c>
    </row>
    <row r="86" spans="1:30">
      <c r="A86" t="s">
        <v>699</v>
      </c>
      <c r="B86" t="s">
        <v>586</v>
      </c>
      <c r="C86" t="s">
        <v>1263</v>
      </c>
      <c r="D86" t="s">
        <v>610</v>
      </c>
      <c r="E86" t="s">
        <v>1573</v>
      </c>
      <c r="F86"/>
      <c r="G86" s="159">
        <v>45168</v>
      </c>
      <c r="H86" t="s">
        <v>1460</v>
      </c>
      <c r="I86" t="s">
        <v>1188</v>
      </c>
      <c r="J86" t="s">
        <v>811</v>
      </c>
      <c r="K86" t="s">
        <v>1433</v>
      </c>
      <c r="L86" t="s">
        <v>831</v>
      </c>
      <c r="M86">
        <v>2</v>
      </c>
      <c r="N86">
        <v>0</v>
      </c>
      <c r="O86">
        <v>22.17</v>
      </c>
      <c r="P86">
        <v>44.34</v>
      </c>
      <c r="Q86">
        <v>1646</v>
      </c>
      <c r="R86">
        <v>0</v>
      </c>
      <c r="S86" s="193" t="str">
        <f>VLOOKUP(U86,'[1]Cross ref'!I:J,2,0)</f>
        <v>DF2</v>
      </c>
      <c r="T86" s="193">
        <f t="shared" si="10"/>
        <v>44.34</v>
      </c>
      <c r="U86" s="193">
        <f>VLOOKUP(VALUE(C86),'[1]Cross ref'!G:I,3,0)</f>
        <v>7392</v>
      </c>
      <c r="V86" s="193">
        <f>IFERROR(VLOOKUP(J86,'[1]Item List (2)'!C:D,2,0),VLOOKUP(K86,'[1]Item List (2)'!C:D,2,0))</f>
        <v>50007</v>
      </c>
      <c r="W86" s="193">
        <f>IFERROR(VLOOKUP(J86,'[1]Item List (2)'!C:E,3,0),VLOOKUP(K86,'[1]Item List (2)'!C:E,3,0))</f>
        <v>100</v>
      </c>
      <c r="X86" s="193">
        <f t="shared" si="11"/>
        <v>0</v>
      </c>
      <c r="Y86" s="193" t="str">
        <f t="shared" si="12"/>
        <v>LETTUCE, LINER</v>
      </c>
      <c r="AA86" s="29">
        <f t="shared" si="13"/>
        <v>44.34</v>
      </c>
      <c r="AB86" s="29" t="str">
        <f>VLOOKUP(W86,'[2]Item List (2)'!$I:$J,2,0)</f>
        <v>Food</v>
      </c>
      <c r="AC86" s="29">
        <f t="shared" si="14"/>
        <v>7392</v>
      </c>
      <c r="AD86" s="29" t="str">
        <f t="shared" si="15"/>
        <v>7392-Food</v>
      </c>
    </row>
    <row r="87" spans="1:30">
      <c r="A87" t="s">
        <v>699</v>
      </c>
      <c r="B87" t="s">
        <v>586</v>
      </c>
      <c r="C87" t="s">
        <v>1263</v>
      </c>
      <c r="D87" t="s">
        <v>610</v>
      </c>
      <c r="E87" t="s">
        <v>1573</v>
      </c>
      <c r="F87"/>
      <c r="G87" s="159">
        <v>45168</v>
      </c>
      <c r="H87" t="s">
        <v>1282</v>
      </c>
      <c r="I87" t="s">
        <v>1188</v>
      </c>
      <c r="J87" t="s">
        <v>758</v>
      </c>
      <c r="K87" t="s">
        <v>1489</v>
      </c>
      <c r="L87" t="s">
        <v>760</v>
      </c>
      <c r="M87">
        <v>1</v>
      </c>
      <c r="N87">
        <v>0</v>
      </c>
      <c r="O87">
        <v>117.62</v>
      </c>
      <c r="P87">
        <v>117.62</v>
      </c>
      <c r="Q87">
        <v>1646</v>
      </c>
      <c r="R87">
        <v>0</v>
      </c>
      <c r="S87" s="193" t="str">
        <f>VLOOKUP(U87,'[1]Cross ref'!I:J,2,0)</f>
        <v>DF2</v>
      </c>
      <c r="T87" s="193">
        <f t="shared" si="10"/>
        <v>117.62</v>
      </c>
      <c r="U87" s="193">
        <f>VLOOKUP(VALUE(C87),'[1]Cross ref'!G:I,3,0)</f>
        <v>7392</v>
      </c>
      <c r="V87" s="193">
        <f>IFERROR(VLOOKUP(J87,'[1]Item List (2)'!C:D,2,0),VLOOKUP(K87,'[1]Item List (2)'!C:D,2,0))</f>
        <v>50007</v>
      </c>
      <c r="W87" s="193">
        <f>IFERROR(VLOOKUP(J87,'[1]Item List (2)'!C:E,3,0),VLOOKUP(K87,'[1]Item List (2)'!C:E,3,0))</f>
        <v>100</v>
      </c>
      <c r="X87" s="193">
        <f t="shared" si="11"/>
        <v>0</v>
      </c>
      <c r="Y87" s="193" t="str">
        <f t="shared" si="12"/>
        <v>CHICKEN, BRST FLT MARNTD 3.5Z FZN</v>
      </c>
      <c r="AA87" s="29">
        <f t="shared" si="13"/>
        <v>117.62</v>
      </c>
      <c r="AB87" s="29" t="str">
        <f>VLOOKUP(W87,'[2]Item List (2)'!$I:$J,2,0)</f>
        <v>Food</v>
      </c>
      <c r="AC87" s="29">
        <f t="shared" si="14"/>
        <v>7392</v>
      </c>
      <c r="AD87" s="29" t="str">
        <f t="shared" si="15"/>
        <v>7392-Food</v>
      </c>
    </row>
    <row r="88" spans="1:30">
      <c r="A88" t="s">
        <v>699</v>
      </c>
      <c r="B88" t="s">
        <v>586</v>
      </c>
      <c r="C88" t="s">
        <v>1263</v>
      </c>
      <c r="D88" t="s">
        <v>610</v>
      </c>
      <c r="E88" t="s">
        <v>1573</v>
      </c>
      <c r="F88"/>
      <c r="G88" s="159">
        <v>45168</v>
      </c>
      <c r="H88" t="s">
        <v>1244</v>
      </c>
      <c r="I88" t="s">
        <v>1188</v>
      </c>
      <c r="J88" t="s">
        <v>827</v>
      </c>
      <c r="K88" t="s">
        <v>828</v>
      </c>
      <c r="L88" t="s">
        <v>829</v>
      </c>
      <c r="M88">
        <v>1</v>
      </c>
      <c r="N88">
        <v>0</v>
      </c>
      <c r="O88">
        <v>30.07</v>
      </c>
      <c r="P88">
        <v>30.07</v>
      </c>
      <c r="Q88">
        <v>1646</v>
      </c>
      <c r="R88">
        <v>0</v>
      </c>
      <c r="S88" s="193" t="str">
        <f>VLOOKUP(U88,'[1]Cross ref'!I:J,2,0)</f>
        <v>DF2</v>
      </c>
      <c r="T88" s="193">
        <f t="shared" si="10"/>
        <v>30.07</v>
      </c>
      <c r="U88" s="193">
        <f>VLOOKUP(VALUE(C88),'[1]Cross ref'!G:I,3,0)</f>
        <v>7392</v>
      </c>
      <c r="V88" s="193">
        <f>IFERROR(VLOOKUP(J88,'[1]Item List (2)'!C:D,2,0),VLOOKUP(K88,'[1]Item List (2)'!C:D,2,0))</f>
        <v>50007</v>
      </c>
      <c r="W88" s="193">
        <f>IFERROR(VLOOKUP(J88,'[1]Item List (2)'!C:E,3,0),VLOOKUP(K88,'[1]Item List (2)'!C:E,3,0))</f>
        <v>100</v>
      </c>
      <c r="X88" s="193">
        <f t="shared" si="11"/>
        <v>0</v>
      </c>
      <c r="Y88" s="193" t="str">
        <f t="shared" si="12"/>
        <v>ONION, YLW</v>
      </c>
      <c r="AA88" s="29">
        <f t="shared" si="13"/>
        <v>30.07</v>
      </c>
      <c r="AB88" s="29" t="str">
        <f>VLOOKUP(W88,'[2]Item List (2)'!$I:$J,2,0)</f>
        <v>Food</v>
      </c>
      <c r="AC88" s="29">
        <f t="shared" si="14"/>
        <v>7392</v>
      </c>
      <c r="AD88" s="29" t="str">
        <f t="shared" si="15"/>
        <v>7392-Food</v>
      </c>
    </row>
    <row r="89" spans="1:30">
      <c r="A89" t="s">
        <v>699</v>
      </c>
      <c r="B89" t="s">
        <v>586</v>
      </c>
      <c r="C89" t="s">
        <v>1263</v>
      </c>
      <c r="D89" t="s">
        <v>610</v>
      </c>
      <c r="E89" t="s">
        <v>1573</v>
      </c>
      <c r="F89"/>
      <c r="G89" s="159">
        <v>45168</v>
      </c>
      <c r="H89" t="s">
        <v>1254</v>
      </c>
      <c r="I89" t="s">
        <v>1211</v>
      </c>
      <c r="J89" t="s">
        <v>809</v>
      </c>
      <c r="K89" t="s">
        <v>989</v>
      </c>
      <c r="L89" t="s">
        <v>706</v>
      </c>
      <c r="M89">
        <v>1</v>
      </c>
      <c r="N89">
        <v>0</v>
      </c>
      <c r="O89">
        <v>26.37</v>
      </c>
      <c r="P89">
        <v>26.37</v>
      </c>
      <c r="Q89">
        <v>1646</v>
      </c>
      <c r="R89">
        <v>0</v>
      </c>
      <c r="S89" s="193" t="str">
        <f>VLOOKUP(U89,'[1]Cross ref'!I:J,2,0)</f>
        <v>DF2</v>
      </c>
      <c r="T89" s="193">
        <f t="shared" si="10"/>
        <v>26.37</v>
      </c>
      <c r="U89" s="193">
        <f>VLOOKUP(VALUE(C89),'[1]Cross ref'!G:I,3,0)</f>
        <v>7392</v>
      </c>
      <c r="V89" s="193">
        <f>IFERROR(VLOOKUP(J89,'[1]Item List (2)'!C:D,2,0),VLOOKUP(K89,'[1]Item List (2)'!C:D,2,0))</f>
        <v>51001</v>
      </c>
      <c r="W89" s="193">
        <f>IFERROR(VLOOKUP(J89,'[1]Item List (2)'!C:E,3,0),VLOOKUP(K89,'[1]Item List (2)'!C:E,3,0))</f>
        <v>1000</v>
      </c>
      <c r="X89" s="193">
        <f t="shared" si="11"/>
        <v>0</v>
      </c>
      <c r="Y89" s="193" t="str">
        <f t="shared" si="12"/>
        <v>BAG, #8 FLVR TRAILS</v>
      </c>
      <c r="AA89" s="29">
        <f t="shared" si="13"/>
        <v>26.37</v>
      </c>
      <c r="AB89" s="29" t="str">
        <f>VLOOKUP(W89,'[2]Item List (2)'!$I:$J,2,0)</f>
        <v>Paper</v>
      </c>
      <c r="AC89" s="29">
        <f t="shared" si="14"/>
        <v>7392</v>
      </c>
      <c r="AD89" s="29" t="str">
        <f t="shared" si="15"/>
        <v>7392-Paper</v>
      </c>
    </row>
    <row r="90" spans="1:30">
      <c r="A90" t="s">
        <v>699</v>
      </c>
      <c r="B90" t="s">
        <v>586</v>
      </c>
      <c r="C90" t="s">
        <v>1263</v>
      </c>
      <c r="D90" t="s">
        <v>610</v>
      </c>
      <c r="E90" t="s">
        <v>1573</v>
      </c>
      <c r="F90"/>
      <c r="G90" s="159">
        <v>45168</v>
      </c>
      <c r="H90" t="s">
        <v>1255</v>
      </c>
      <c r="I90" t="s">
        <v>1211</v>
      </c>
      <c r="J90" t="s">
        <v>800</v>
      </c>
      <c r="K90" t="s">
        <v>1047</v>
      </c>
      <c r="L90" t="s">
        <v>1048</v>
      </c>
      <c r="M90">
        <v>1</v>
      </c>
      <c r="N90">
        <v>0</v>
      </c>
      <c r="O90">
        <v>66.19</v>
      </c>
      <c r="P90">
        <v>66.19</v>
      </c>
      <c r="Q90">
        <v>1646</v>
      </c>
      <c r="R90">
        <v>0</v>
      </c>
      <c r="S90" s="193" t="str">
        <f>VLOOKUP(U90,'[1]Cross ref'!I:J,2,0)</f>
        <v>DF2</v>
      </c>
      <c r="T90" s="193">
        <f t="shared" si="10"/>
        <v>66.19</v>
      </c>
      <c r="U90" s="193">
        <f>VLOOKUP(VALUE(C90),'[1]Cross ref'!G:I,3,0)</f>
        <v>7392</v>
      </c>
      <c r="V90" s="193">
        <f>IFERROR(VLOOKUP(J90,'[1]Item List (2)'!C:D,2,0),VLOOKUP(K90,'[1]Item List (2)'!C:D,2,0))</f>
        <v>51001</v>
      </c>
      <c r="W90" s="193">
        <f>IFERROR(VLOOKUP(J90,'[1]Item List (2)'!C:E,3,0),VLOOKUP(K90,'[1]Item List (2)'!C:E,3,0))</f>
        <v>1000</v>
      </c>
      <c r="X90" s="193">
        <f t="shared" si="11"/>
        <v>0</v>
      </c>
      <c r="Y90" s="193" t="str">
        <f t="shared" si="12"/>
        <v>CUP, COLD 24Z FLVR TRAIL</v>
      </c>
      <c r="AA90" s="29">
        <f t="shared" si="13"/>
        <v>66.19</v>
      </c>
      <c r="AB90" s="29" t="str">
        <f>VLOOKUP(W90,'[2]Item List (2)'!$I:$J,2,0)</f>
        <v>Paper</v>
      </c>
      <c r="AC90" s="29">
        <f t="shared" si="14"/>
        <v>7392</v>
      </c>
      <c r="AD90" s="29" t="str">
        <f t="shared" si="15"/>
        <v>7392-Paper</v>
      </c>
    </row>
    <row r="91" spans="1:30">
      <c r="A91" t="s">
        <v>699</v>
      </c>
      <c r="B91" t="s">
        <v>586</v>
      </c>
      <c r="C91" t="s">
        <v>1263</v>
      </c>
      <c r="D91" t="s">
        <v>610</v>
      </c>
      <c r="E91" t="s">
        <v>1573</v>
      </c>
      <c r="F91"/>
      <c r="G91" s="159">
        <v>45168</v>
      </c>
      <c r="H91" t="s">
        <v>1288</v>
      </c>
      <c r="I91" t="s">
        <v>1188</v>
      </c>
      <c r="J91" t="s">
        <v>702</v>
      </c>
      <c r="K91" t="s">
        <v>793</v>
      </c>
      <c r="L91" t="s">
        <v>766</v>
      </c>
      <c r="M91">
        <v>1</v>
      </c>
      <c r="N91">
        <v>0</v>
      </c>
      <c r="O91">
        <v>22.91</v>
      </c>
      <c r="P91">
        <v>22.91</v>
      </c>
      <c r="Q91">
        <v>1646</v>
      </c>
      <c r="R91">
        <v>0</v>
      </c>
      <c r="S91" s="193" t="str">
        <f>VLOOKUP(U91,'[1]Cross ref'!I:J,2,0)</f>
        <v>DF2</v>
      </c>
      <c r="T91" s="193">
        <f t="shared" si="10"/>
        <v>22.91</v>
      </c>
      <c r="U91" s="193">
        <f>VLOOKUP(VALUE(C91),'[1]Cross ref'!G:I,3,0)</f>
        <v>7392</v>
      </c>
      <c r="V91" s="193">
        <f>IFERROR(VLOOKUP(J91,'[1]Item List (2)'!C:D,2,0),VLOOKUP(K91,'[1]Item List (2)'!C:D,2,0))</f>
        <v>50007</v>
      </c>
      <c r="W91" s="193">
        <f>IFERROR(VLOOKUP(J91,'[1]Item List (2)'!C:E,3,0),VLOOKUP(K91,'[1]Item List (2)'!C:E,3,0))</f>
        <v>100</v>
      </c>
      <c r="X91" s="193">
        <f t="shared" si="11"/>
        <v>0</v>
      </c>
      <c r="Y91" s="193" t="str">
        <f t="shared" si="12"/>
        <v>SAUCE, BBQ</v>
      </c>
      <c r="AA91" s="29">
        <f t="shared" si="13"/>
        <v>22.91</v>
      </c>
      <c r="AB91" s="29" t="str">
        <f>VLOOKUP(W91,'[2]Item List (2)'!$I:$J,2,0)</f>
        <v>Food</v>
      </c>
      <c r="AC91" s="29">
        <f t="shared" si="14"/>
        <v>7392</v>
      </c>
      <c r="AD91" s="29" t="str">
        <f t="shared" si="15"/>
        <v>7392-Food</v>
      </c>
    </row>
    <row r="92" spans="1:30">
      <c r="A92" t="s">
        <v>699</v>
      </c>
      <c r="B92" t="s">
        <v>586</v>
      </c>
      <c r="C92" t="s">
        <v>1263</v>
      </c>
      <c r="D92" t="s">
        <v>610</v>
      </c>
      <c r="E92" t="s">
        <v>1573</v>
      </c>
      <c r="F92"/>
      <c r="G92" s="159">
        <v>45168</v>
      </c>
      <c r="H92" t="s">
        <v>1186</v>
      </c>
      <c r="I92" t="s">
        <v>1184</v>
      </c>
      <c r="J92" t="s">
        <v>834</v>
      </c>
      <c r="K92" t="s">
        <v>835</v>
      </c>
      <c r="L92" t="s">
        <v>836</v>
      </c>
      <c r="M92">
        <v>1</v>
      </c>
      <c r="N92">
        <v>0</v>
      </c>
      <c r="P92">
        <v>9.57</v>
      </c>
      <c r="Q92">
        <v>1646</v>
      </c>
      <c r="R92">
        <v>0</v>
      </c>
      <c r="S92" s="193" t="str">
        <f>VLOOKUP(U92,'[1]Cross ref'!I:J,2,0)</f>
        <v>DF2</v>
      </c>
      <c r="T92" s="193">
        <f t="shared" si="10"/>
        <v>9.57</v>
      </c>
      <c r="U92" s="193">
        <f>VLOOKUP(VALUE(C92),'[1]Cross ref'!G:I,3,0)</f>
        <v>7392</v>
      </c>
      <c r="V92" s="193">
        <f>IFERROR(VLOOKUP(J92,'[1]Item List (2)'!C:D,2,0),VLOOKUP(K92,'[1]Item List (2)'!C:D,2,0))</f>
        <v>50007</v>
      </c>
      <c r="W92" s="193">
        <f>IFERROR(VLOOKUP(J92,'[1]Item List (2)'!C:E,3,0),VLOOKUP(K92,'[1]Item List (2)'!C:E,3,0))</f>
        <v>100</v>
      </c>
      <c r="X92" s="193">
        <f t="shared" si="11"/>
        <v>-9.57</v>
      </c>
      <c r="Y92" s="193" t="str">
        <f t="shared" si="12"/>
        <v>SURCHARGE, FUEL</v>
      </c>
      <c r="AA92" s="29">
        <f t="shared" si="13"/>
        <v>9.57</v>
      </c>
      <c r="AB92" s="29" t="str">
        <f>VLOOKUP(W92,'[2]Item List (2)'!$I:$J,2,0)</f>
        <v>Food</v>
      </c>
      <c r="AC92" s="29">
        <f t="shared" si="14"/>
        <v>7392</v>
      </c>
      <c r="AD92" s="29" t="str">
        <f t="shared" si="15"/>
        <v>7392-Food</v>
      </c>
    </row>
    <row r="93" spans="1:30">
      <c r="A93" t="s">
        <v>699</v>
      </c>
      <c r="B93" t="s">
        <v>586</v>
      </c>
      <c r="C93" t="s">
        <v>1263</v>
      </c>
      <c r="D93" t="s">
        <v>610</v>
      </c>
      <c r="E93" t="s">
        <v>1574</v>
      </c>
      <c r="F93"/>
      <c r="G93" s="159">
        <v>45171</v>
      </c>
      <c r="H93" t="s">
        <v>1482</v>
      </c>
      <c r="I93" t="s">
        <v>1185</v>
      </c>
      <c r="J93" t="s">
        <v>1066</v>
      </c>
      <c r="K93" t="s">
        <v>1492</v>
      </c>
      <c r="L93" t="s">
        <v>1483</v>
      </c>
      <c r="M93">
        <v>1</v>
      </c>
      <c r="N93">
        <v>0</v>
      </c>
      <c r="O93">
        <v>116.52</v>
      </c>
      <c r="P93">
        <v>116.52</v>
      </c>
      <c r="Q93">
        <v>9086.68</v>
      </c>
      <c r="R93">
        <v>18.829999999999998</v>
      </c>
      <c r="S93" s="193" t="str">
        <f>VLOOKUP(U93,'[1]Cross ref'!I:J,2,0)</f>
        <v>DF2</v>
      </c>
      <c r="T93" s="193">
        <f t="shared" si="10"/>
        <v>116.52</v>
      </c>
      <c r="U93" s="193">
        <f>VLOOKUP(VALUE(C93),'[1]Cross ref'!G:I,3,0)</f>
        <v>7392</v>
      </c>
      <c r="V93" s="193">
        <f>IFERROR(VLOOKUP(J93,'[1]Item List (2)'!C:D,2,0),VLOOKUP(K93,'[1]Item List (2)'!C:D,2,0))</f>
        <v>51001</v>
      </c>
      <c r="W93" s="193">
        <f>IFERROR(VLOOKUP(J93,'[1]Item List (2)'!C:E,3,0),VLOOKUP(K93,'[1]Item List (2)'!C:E,3,0))</f>
        <v>1000</v>
      </c>
      <c r="X93" s="193">
        <f t="shared" si="11"/>
        <v>0</v>
      </c>
      <c r="Y93" s="193" t="str">
        <f t="shared" si="12"/>
        <v>PREMIUM, TOY KIDS MEAL LOONEY TUNES</v>
      </c>
      <c r="AA93" s="29">
        <f t="shared" si="13"/>
        <v>116.52</v>
      </c>
      <c r="AB93" s="29" t="str">
        <f>VLOOKUP(W93,'[2]Item List (2)'!$I:$J,2,0)</f>
        <v>Paper</v>
      </c>
      <c r="AC93" s="29">
        <f t="shared" si="14"/>
        <v>7392</v>
      </c>
      <c r="AD93" s="29" t="str">
        <f t="shared" si="15"/>
        <v>7392-Paper</v>
      </c>
    </row>
    <row r="94" spans="1:30">
      <c r="A94" t="s">
        <v>699</v>
      </c>
      <c r="B94" t="s">
        <v>586</v>
      </c>
      <c r="C94" t="s">
        <v>1263</v>
      </c>
      <c r="D94" t="s">
        <v>610</v>
      </c>
      <c r="E94" t="s">
        <v>1574</v>
      </c>
      <c r="F94"/>
      <c r="G94" s="159">
        <v>45171</v>
      </c>
      <c r="H94" t="s">
        <v>1183</v>
      </c>
      <c r="I94" t="s">
        <v>1184</v>
      </c>
      <c r="J94" t="s">
        <v>839</v>
      </c>
      <c r="K94" t="s">
        <v>588</v>
      </c>
      <c r="L94" t="s">
        <v>836</v>
      </c>
      <c r="M94">
        <v>1</v>
      </c>
      <c r="N94">
        <v>0</v>
      </c>
      <c r="P94">
        <v>5.19</v>
      </c>
      <c r="Q94">
        <v>9086.68</v>
      </c>
      <c r="R94">
        <v>18.829999999999998</v>
      </c>
      <c r="S94" s="193" t="str">
        <f>VLOOKUP(U94,'[1]Cross ref'!I:J,2,0)</f>
        <v>DF2</v>
      </c>
      <c r="T94" s="193">
        <f t="shared" si="10"/>
        <v>5.19</v>
      </c>
      <c r="U94" s="193">
        <f>VLOOKUP(VALUE(C94),'[1]Cross ref'!G:I,3,0)</f>
        <v>7392</v>
      </c>
      <c r="V94" s="193">
        <f>IFERROR(VLOOKUP(J94,'[1]Item List (2)'!C:D,2,0),VLOOKUP(K94,'[1]Item List (2)'!C:D,2,0))</f>
        <v>50007</v>
      </c>
      <c r="W94" s="193">
        <f>IFERROR(VLOOKUP(J94,'[1]Item List (2)'!C:E,3,0),VLOOKUP(K94,'[1]Item List (2)'!C:E,3,0))</f>
        <v>100</v>
      </c>
      <c r="X94" s="193">
        <f t="shared" si="11"/>
        <v>-5.19</v>
      </c>
      <c r="Y94" s="193" t="str">
        <f t="shared" si="12"/>
        <v>SERVICE - PAYMENT TERMS</v>
      </c>
      <c r="AA94" s="29">
        <f t="shared" si="13"/>
        <v>5.19</v>
      </c>
      <c r="AB94" s="29" t="str">
        <f>VLOOKUP(W94,'[2]Item List (2)'!$I:$J,2,0)</f>
        <v>Food</v>
      </c>
      <c r="AC94" s="29">
        <f t="shared" si="14"/>
        <v>7392</v>
      </c>
      <c r="AD94" s="29" t="str">
        <f t="shared" si="15"/>
        <v>7392-Food</v>
      </c>
    </row>
    <row r="95" spans="1:30">
      <c r="A95" t="s">
        <v>699</v>
      </c>
      <c r="B95" t="s">
        <v>586</v>
      </c>
      <c r="C95" t="s">
        <v>1263</v>
      </c>
      <c r="D95" t="s">
        <v>610</v>
      </c>
      <c r="E95" t="s">
        <v>1574</v>
      </c>
      <c r="F95"/>
      <c r="G95" s="159">
        <v>45171</v>
      </c>
      <c r="H95" t="s">
        <v>1339</v>
      </c>
      <c r="I95" t="s">
        <v>1188</v>
      </c>
      <c r="J95" t="s">
        <v>767</v>
      </c>
      <c r="K95" t="s">
        <v>941</v>
      </c>
      <c r="L95" t="s">
        <v>942</v>
      </c>
      <c r="M95">
        <v>1</v>
      </c>
      <c r="N95">
        <v>0</v>
      </c>
      <c r="O95">
        <v>13.17</v>
      </c>
      <c r="P95">
        <v>13.17</v>
      </c>
      <c r="Q95">
        <v>9086.68</v>
      </c>
      <c r="R95">
        <v>18.829999999999998</v>
      </c>
      <c r="S95" s="193" t="str">
        <f>VLOOKUP(U95,'[1]Cross ref'!I:J,2,0)</f>
        <v>DF2</v>
      </c>
      <c r="T95" s="193">
        <f t="shared" si="10"/>
        <v>13.17</v>
      </c>
      <c r="U95" s="193">
        <f>VLOOKUP(VALUE(C95),'[1]Cross ref'!G:I,3,0)</f>
        <v>7392</v>
      </c>
      <c r="V95" s="193">
        <f>IFERROR(VLOOKUP(J95,'[1]Item List (2)'!C:D,2,0),VLOOKUP(K95,'[1]Item List (2)'!C:D,2,0))</f>
        <v>50007</v>
      </c>
      <c r="W95" s="193">
        <f>IFERROR(VLOOKUP(J95,'[1]Item List (2)'!C:E,3,0),VLOOKUP(K95,'[1]Item List (2)'!C:E,3,0))</f>
        <v>100</v>
      </c>
      <c r="X95" s="193">
        <f t="shared" si="11"/>
        <v>0</v>
      </c>
      <c r="Y95" s="193" t="str">
        <f t="shared" si="12"/>
        <v>SAUCE, HOT MEX PC</v>
      </c>
      <c r="AA95" s="29">
        <f t="shared" si="13"/>
        <v>13.17</v>
      </c>
      <c r="AB95" s="29" t="str">
        <f>VLOOKUP(W95,'[2]Item List (2)'!$I:$J,2,0)</f>
        <v>Food</v>
      </c>
      <c r="AC95" s="29">
        <f t="shared" si="14"/>
        <v>7392</v>
      </c>
      <c r="AD95" s="29" t="str">
        <f t="shared" si="15"/>
        <v>7392-Food</v>
      </c>
    </row>
    <row r="96" spans="1:30">
      <c r="A96" t="s">
        <v>699</v>
      </c>
      <c r="B96" t="s">
        <v>586</v>
      </c>
      <c r="C96" t="s">
        <v>1263</v>
      </c>
      <c r="D96" t="s">
        <v>610</v>
      </c>
      <c r="E96" t="s">
        <v>1574</v>
      </c>
      <c r="F96"/>
      <c r="G96" s="159">
        <v>45171</v>
      </c>
      <c r="H96" t="s">
        <v>1293</v>
      </c>
      <c r="I96" t="s">
        <v>1188</v>
      </c>
      <c r="J96" t="s">
        <v>710</v>
      </c>
      <c r="K96" t="s">
        <v>1546</v>
      </c>
      <c r="L96" t="s">
        <v>709</v>
      </c>
      <c r="M96">
        <v>1</v>
      </c>
      <c r="N96">
        <v>0</v>
      </c>
      <c r="O96">
        <v>99.5</v>
      </c>
      <c r="P96">
        <v>99.5</v>
      </c>
      <c r="Q96">
        <v>9086.68</v>
      </c>
      <c r="R96">
        <v>18.829999999999998</v>
      </c>
      <c r="S96" s="193" t="str">
        <f>VLOOKUP(U96,'[1]Cross ref'!I:J,2,0)</f>
        <v>DF2</v>
      </c>
      <c r="T96" s="193">
        <f t="shared" si="10"/>
        <v>99.5</v>
      </c>
      <c r="U96" s="193">
        <f>VLOOKUP(VALUE(C96),'[1]Cross ref'!G:I,3,0)</f>
        <v>7392</v>
      </c>
      <c r="V96" s="193">
        <f>IFERROR(VLOOKUP(J96,'[1]Item List (2)'!C:D,2,0),VLOOKUP(K96,'[1]Item List (2)'!C:D,2,0))</f>
        <v>50007</v>
      </c>
      <c r="W96" s="193">
        <f>IFERROR(VLOOKUP(J96,'[1]Item List (2)'!C:E,3,0),VLOOKUP(K96,'[1]Item List (2)'!C:E,3,0))</f>
        <v>100</v>
      </c>
      <c r="X96" s="193">
        <f t="shared" si="11"/>
        <v>0</v>
      </c>
      <c r="Y96" s="193" t="str">
        <f t="shared" si="12"/>
        <v>SYRUP, SODA CHERRY COKE BIB</v>
      </c>
      <c r="AA96" s="29">
        <f t="shared" si="13"/>
        <v>99.5</v>
      </c>
      <c r="AB96" s="29" t="str">
        <f>VLOOKUP(W96,'[2]Item List (2)'!$I:$J,2,0)</f>
        <v>Food</v>
      </c>
      <c r="AC96" s="29">
        <f t="shared" si="14"/>
        <v>7392</v>
      </c>
      <c r="AD96" s="29" t="str">
        <f t="shared" si="15"/>
        <v>7392-Food</v>
      </c>
    </row>
    <row r="97" spans="1:30">
      <c r="A97" t="s">
        <v>699</v>
      </c>
      <c r="B97" t="s">
        <v>586</v>
      </c>
      <c r="C97" t="s">
        <v>1263</v>
      </c>
      <c r="D97" t="s">
        <v>610</v>
      </c>
      <c r="E97" t="s">
        <v>1574</v>
      </c>
      <c r="F97"/>
      <c r="G97" s="159">
        <v>45171</v>
      </c>
      <c r="H97" t="s">
        <v>1308</v>
      </c>
      <c r="I97" t="s">
        <v>1188</v>
      </c>
      <c r="J97" t="s">
        <v>710</v>
      </c>
      <c r="K97" t="s">
        <v>902</v>
      </c>
      <c r="L97" t="s">
        <v>709</v>
      </c>
      <c r="M97">
        <v>1</v>
      </c>
      <c r="N97">
        <v>0</v>
      </c>
      <c r="O97">
        <v>99.5</v>
      </c>
      <c r="P97">
        <v>99.5</v>
      </c>
      <c r="Q97">
        <v>9086.68</v>
      </c>
      <c r="R97">
        <v>18.829999999999998</v>
      </c>
      <c r="S97" s="193" t="str">
        <f>VLOOKUP(U97,'[1]Cross ref'!I:J,2,0)</f>
        <v>DF2</v>
      </c>
      <c r="T97" s="193">
        <f t="shared" si="10"/>
        <v>99.5</v>
      </c>
      <c r="U97" s="193">
        <f>VLOOKUP(VALUE(C97),'[1]Cross ref'!G:I,3,0)</f>
        <v>7392</v>
      </c>
      <c r="V97" s="193">
        <f>IFERROR(VLOOKUP(J97,'[1]Item List (2)'!C:D,2,0),VLOOKUP(K97,'[1]Item List (2)'!C:D,2,0))</f>
        <v>50007</v>
      </c>
      <c r="W97" s="193">
        <f>IFERROR(VLOOKUP(J97,'[1]Item List (2)'!C:E,3,0),VLOOKUP(K97,'[1]Item List (2)'!C:E,3,0))</f>
        <v>100</v>
      </c>
      <c r="X97" s="193">
        <f t="shared" si="11"/>
        <v>0</v>
      </c>
      <c r="Y97" s="193" t="str">
        <f t="shared" si="12"/>
        <v>SYRUP, DR PEPPER DIET BIB</v>
      </c>
      <c r="AA97" s="29">
        <f t="shared" si="13"/>
        <v>99.5</v>
      </c>
      <c r="AB97" s="29" t="str">
        <f>VLOOKUP(W97,'[2]Item List (2)'!$I:$J,2,0)</f>
        <v>Food</v>
      </c>
      <c r="AC97" s="29">
        <f t="shared" si="14"/>
        <v>7392</v>
      </c>
      <c r="AD97" s="29" t="str">
        <f t="shared" si="15"/>
        <v>7392-Food</v>
      </c>
    </row>
    <row r="98" spans="1:30">
      <c r="A98" t="s">
        <v>699</v>
      </c>
      <c r="B98" t="s">
        <v>586</v>
      </c>
      <c r="C98" t="s">
        <v>1263</v>
      </c>
      <c r="D98" t="s">
        <v>610</v>
      </c>
      <c r="E98" t="s">
        <v>1574</v>
      </c>
      <c r="F98"/>
      <c r="G98" s="159">
        <v>45171</v>
      </c>
      <c r="H98" t="s">
        <v>1264</v>
      </c>
      <c r="I98" t="s">
        <v>1188</v>
      </c>
      <c r="J98" t="s">
        <v>707</v>
      </c>
      <c r="K98" t="s">
        <v>708</v>
      </c>
      <c r="L98" t="s">
        <v>709</v>
      </c>
      <c r="M98">
        <v>1</v>
      </c>
      <c r="N98">
        <v>0</v>
      </c>
      <c r="O98">
        <v>99.5</v>
      </c>
      <c r="P98">
        <v>99.5</v>
      </c>
      <c r="Q98">
        <v>9086.68</v>
      </c>
      <c r="R98">
        <v>18.829999999999998</v>
      </c>
      <c r="S98" s="193" t="str">
        <f>VLOOKUP(U98,'[1]Cross ref'!I:J,2,0)</f>
        <v>DF2</v>
      </c>
      <c r="T98" s="193">
        <f t="shared" si="10"/>
        <v>99.5</v>
      </c>
      <c r="U98" s="193">
        <f>VLOOKUP(VALUE(C98),'[1]Cross ref'!G:I,3,0)</f>
        <v>7392</v>
      </c>
      <c r="V98" s="193">
        <f>IFERROR(VLOOKUP(J98,'[1]Item List (2)'!C:D,2,0),VLOOKUP(K98,'[1]Item List (2)'!C:D,2,0))</f>
        <v>50007</v>
      </c>
      <c r="W98" s="193">
        <f>IFERROR(VLOOKUP(J98,'[1]Item List (2)'!C:E,3,0),VLOOKUP(K98,'[1]Item List (2)'!C:E,3,0))</f>
        <v>100</v>
      </c>
      <c r="X98" s="193">
        <f t="shared" si="11"/>
        <v>0</v>
      </c>
      <c r="Y98" s="193" t="str">
        <f t="shared" si="12"/>
        <v>SYRUP, POWERADE MTN BLAST BIB</v>
      </c>
      <c r="AA98" s="29">
        <f t="shared" si="13"/>
        <v>99.5</v>
      </c>
      <c r="AB98" s="29" t="str">
        <f>VLOOKUP(W98,'[2]Item List (2)'!$I:$J,2,0)</f>
        <v>Food</v>
      </c>
      <c r="AC98" s="29">
        <f t="shared" si="14"/>
        <v>7392</v>
      </c>
      <c r="AD98" s="29" t="str">
        <f t="shared" si="15"/>
        <v>7392-Food</v>
      </c>
    </row>
    <row r="99" spans="1:30">
      <c r="A99" t="s">
        <v>699</v>
      </c>
      <c r="B99" t="s">
        <v>586</v>
      </c>
      <c r="C99" t="s">
        <v>1263</v>
      </c>
      <c r="D99" t="s">
        <v>610</v>
      </c>
      <c r="E99" t="s">
        <v>1574</v>
      </c>
      <c r="F99"/>
      <c r="G99" s="159">
        <v>45171</v>
      </c>
      <c r="H99" t="s">
        <v>1313</v>
      </c>
      <c r="I99" t="s">
        <v>1188</v>
      </c>
      <c r="J99" t="s">
        <v>710</v>
      </c>
      <c r="K99" t="s">
        <v>711</v>
      </c>
      <c r="L99" t="s">
        <v>701</v>
      </c>
      <c r="M99">
        <v>1</v>
      </c>
      <c r="N99">
        <v>0</v>
      </c>
      <c r="O99">
        <v>51.9</v>
      </c>
      <c r="P99">
        <v>51.9</v>
      </c>
      <c r="Q99">
        <v>9086.68</v>
      </c>
      <c r="R99">
        <v>18.829999999999998</v>
      </c>
      <c r="S99" s="193" t="str">
        <f>VLOOKUP(U99,'[1]Cross ref'!I:J,2,0)</f>
        <v>DF2</v>
      </c>
      <c r="T99" s="193">
        <f t="shared" si="10"/>
        <v>51.9</v>
      </c>
      <c r="U99" s="193">
        <f>VLOOKUP(VALUE(C99),'[1]Cross ref'!G:I,3,0)</f>
        <v>7392</v>
      </c>
      <c r="V99" s="193">
        <f>IFERROR(VLOOKUP(J99,'[1]Item List (2)'!C:D,2,0),VLOOKUP(K99,'[1]Item List (2)'!C:D,2,0))</f>
        <v>50007</v>
      </c>
      <c r="W99" s="193">
        <f>IFERROR(VLOOKUP(J99,'[1]Item List (2)'!C:E,3,0),VLOOKUP(K99,'[1]Item List (2)'!C:E,3,0))</f>
        <v>100</v>
      </c>
      <c r="X99" s="193">
        <f t="shared" si="11"/>
        <v>0</v>
      </c>
      <c r="Y99" s="193" t="str">
        <f t="shared" si="12"/>
        <v>SYRUP, COKE ZERO SUGAR BIB</v>
      </c>
      <c r="AA99" s="29">
        <f t="shared" si="13"/>
        <v>51.9</v>
      </c>
      <c r="AB99" s="29" t="str">
        <f>VLOOKUP(W99,'[2]Item List (2)'!$I:$J,2,0)</f>
        <v>Food</v>
      </c>
      <c r="AC99" s="29">
        <f t="shared" si="14"/>
        <v>7392</v>
      </c>
      <c r="AD99" s="29" t="str">
        <f t="shared" si="15"/>
        <v>7392-Food</v>
      </c>
    </row>
    <row r="100" spans="1:30">
      <c r="A100" t="s">
        <v>699</v>
      </c>
      <c r="B100" t="s">
        <v>586</v>
      </c>
      <c r="C100" t="s">
        <v>1263</v>
      </c>
      <c r="D100" t="s">
        <v>610</v>
      </c>
      <c r="E100" t="s">
        <v>1574</v>
      </c>
      <c r="F100"/>
      <c r="G100" s="159">
        <v>45171</v>
      </c>
      <c r="H100" t="s">
        <v>1294</v>
      </c>
      <c r="I100" t="s">
        <v>1188</v>
      </c>
      <c r="J100" t="s">
        <v>710</v>
      </c>
      <c r="K100" t="s">
        <v>840</v>
      </c>
      <c r="L100" t="s">
        <v>709</v>
      </c>
      <c r="M100">
        <v>1</v>
      </c>
      <c r="N100">
        <v>0</v>
      </c>
      <c r="O100">
        <v>145.41999999999999</v>
      </c>
      <c r="P100">
        <v>145.41999999999999</v>
      </c>
      <c r="Q100">
        <v>9086.68</v>
      </c>
      <c r="R100">
        <v>18.829999999999998</v>
      </c>
      <c r="S100" s="193" t="str">
        <f>VLOOKUP(U100,'[1]Cross ref'!I:J,2,0)</f>
        <v>DF2</v>
      </c>
      <c r="T100" s="193">
        <f t="shared" si="10"/>
        <v>145.41999999999999</v>
      </c>
      <c r="U100" s="193">
        <f>VLOOKUP(VALUE(C100),'[1]Cross ref'!G:I,3,0)</f>
        <v>7392</v>
      </c>
      <c r="V100" s="193">
        <f>IFERROR(VLOOKUP(J100,'[1]Item List (2)'!C:D,2,0),VLOOKUP(K100,'[1]Item List (2)'!C:D,2,0))</f>
        <v>50007</v>
      </c>
      <c r="W100" s="193">
        <f>IFERROR(VLOOKUP(J100,'[1]Item List (2)'!C:E,3,0),VLOOKUP(K100,'[1]Item List (2)'!C:E,3,0))</f>
        <v>100</v>
      </c>
      <c r="X100" s="193">
        <f t="shared" si="11"/>
        <v>0</v>
      </c>
      <c r="Y100" s="193" t="str">
        <f t="shared" si="12"/>
        <v>SYRUP, COKE DIET HIYLD BIB</v>
      </c>
      <c r="AA100" s="29">
        <f t="shared" si="13"/>
        <v>145.41999999999999</v>
      </c>
      <c r="AB100" s="29" t="str">
        <f>VLOOKUP(W100,'[2]Item List (2)'!$I:$J,2,0)</f>
        <v>Food</v>
      </c>
      <c r="AC100" s="29">
        <f t="shared" si="14"/>
        <v>7392</v>
      </c>
      <c r="AD100" s="29" t="str">
        <f t="shared" si="15"/>
        <v>7392-Food</v>
      </c>
    </row>
    <row r="101" spans="1:30">
      <c r="A101" t="s">
        <v>699</v>
      </c>
      <c r="B101" t="s">
        <v>586</v>
      </c>
      <c r="C101" t="s">
        <v>1263</v>
      </c>
      <c r="D101" t="s">
        <v>610</v>
      </c>
      <c r="E101" t="s">
        <v>1574</v>
      </c>
      <c r="F101"/>
      <c r="G101" s="159">
        <v>45171</v>
      </c>
      <c r="H101" t="s">
        <v>1193</v>
      </c>
      <c r="I101" t="s">
        <v>1188</v>
      </c>
      <c r="J101" t="s">
        <v>710</v>
      </c>
      <c r="K101" t="s">
        <v>712</v>
      </c>
      <c r="L101" t="s">
        <v>709</v>
      </c>
      <c r="M101">
        <v>3</v>
      </c>
      <c r="N101">
        <v>0</v>
      </c>
      <c r="O101">
        <v>112.77</v>
      </c>
      <c r="P101">
        <v>338.31</v>
      </c>
      <c r="Q101">
        <v>9086.68</v>
      </c>
      <c r="R101">
        <v>18.829999999999998</v>
      </c>
      <c r="S101" s="193" t="str">
        <f>VLOOKUP(U101,'[1]Cross ref'!I:J,2,0)</f>
        <v>DF2</v>
      </c>
      <c r="T101" s="193">
        <f t="shared" si="10"/>
        <v>338.31</v>
      </c>
      <c r="U101" s="193">
        <f>VLOOKUP(VALUE(C101),'[1]Cross ref'!G:I,3,0)</f>
        <v>7392</v>
      </c>
      <c r="V101" s="193">
        <f>IFERROR(VLOOKUP(J101,'[1]Item List (2)'!C:D,2,0),VLOOKUP(K101,'[1]Item List (2)'!C:D,2,0))</f>
        <v>50007</v>
      </c>
      <c r="W101" s="193">
        <f>IFERROR(VLOOKUP(J101,'[1]Item List (2)'!C:E,3,0),VLOOKUP(K101,'[1]Item List (2)'!C:E,3,0))</f>
        <v>100</v>
      </c>
      <c r="X101" s="193">
        <f t="shared" si="11"/>
        <v>0</v>
      </c>
      <c r="Y101" s="193" t="str">
        <f t="shared" si="12"/>
        <v>SYRUP, COKE CLASC BIB (HYCS)</v>
      </c>
      <c r="AA101" s="29">
        <f t="shared" si="13"/>
        <v>338.31</v>
      </c>
      <c r="AB101" s="29" t="str">
        <f>VLOOKUP(W101,'[2]Item List (2)'!$I:$J,2,0)</f>
        <v>Food</v>
      </c>
      <c r="AC101" s="29">
        <f t="shared" si="14"/>
        <v>7392</v>
      </c>
      <c r="AD101" s="29" t="str">
        <f t="shared" si="15"/>
        <v>7392-Food</v>
      </c>
    </row>
    <row r="102" spans="1:30">
      <c r="A102" t="s">
        <v>699</v>
      </c>
      <c r="B102" t="s">
        <v>586</v>
      </c>
      <c r="C102" t="s">
        <v>1263</v>
      </c>
      <c r="D102" t="s">
        <v>610</v>
      </c>
      <c r="E102" t="s">
        <v>1574</v>
      </c>
      <c r="F102"/>
      <c r="G102" s="159">
        <v>45171</v>
      </c>
      <c r="H102" t="s">
        <v>1194</v>
      </c>
      <c r="I102" t="s">
        <v>1188</v>
      </c>
      <c r="J102" t="s">
        <v>710</v>
      </c>
      <c r="K102" t="s">
        <v>713</v>
      </c>
      <c r="L102" t="s">
        <v>709</v>
      </c>
      <c r="M102">
        <v>2</v>
      </c>
      <c r="N102">
        <v>0</v>
      </c>
      <c r="O102">
        <v>116.08</v>
      </c>
      <c r="P102">
        <v>232.16</v>
      </c>
      <c r="Q102">
        <v>9086.68</v>
      </c>
      <c r="R102">
        <v>18.829999999999998</v>
      </c>
      <c r="S102" s="193" t="str">
        <f>VLOOKUP(U102,'[1]Cross ref'!I:J,2,0)</f>
        <v>DF2</v>
      </c>
      <c r="T102" s="193">
        <f t="shared" si="10"/>
        <v>232.16</v>
      </c>
      <c r="U102" s="193">
        <f>VLOOKUP(VALUE(C102),'[1]Cross ref'!G:I,3,0)</f>
        <v>7392</v>
      </c>
      <c r="V102" s="193">
        <f>IFERROR(VLOOKUP(J102,'[1]Item List (2)'!C:D,2,0),VLOOKUP(K102,'[1]Item List (2)'!C:D,2,0))</f>
        <v>50007</v>
      </c>
      <c r="W102" s="193">
        <f>IFERROR(VLOOKUP(J102,'[1]Item List (2)'!C:E,3,0),VLOOKUP(K102,'[1]Item List (2)'!C:E,3,0))</f>
        <v>100</v>
      </c>
      <c r="X102" s="193">
        <f t="shared" si="11"/>
        <v>0</v>
      </c>
      <c r="Y102" s="193" t="str">
        <f t="shared" si="12"/>
        <v>SYRUP, SPRITE BIB (HYCS)</v>
      </c>
      <c r="AA102" s="29">
        <f t="shared" si="13"/>
        <v>232.16</v>
      </c>
      <c r="AB102" s="29" t="str">
        <f>VLOOKUP(W102,'[2]Item List (2)'!$I:$J,2,0)</f>
        <v>Food</v>
      </c>
      <c r="AC102" s="29">
        <f t="shared" si="14"/>
        <v>7392</v>
      </c>
      <c r="AD102" s="29" t="str">
        <f t="shared" si="15"/>
        <v>7392-Food</v>
      </c>
    </row>
    <row r="103" spans="1:30">
      <c r="A103" t="s">
        <v>699</v>
      </c>
      <c r="B103" t="s">
        <v>586</v>
      </c>
      <c r="C103" t="s">
        <v>1263</v>
      </c>
      <c r="D103" t="s">
        <v>610</v>
      </c>
      <c r="E103" t="s">
        <v>1574</v>
      </c>
      <c r="F103"/>
      <c r="G103" s="159">
        <v>45171</v>
      </c>
      <c r="H103" t="s">
        <v>1309</v>
      </c>
      <c r="I103" t="s">
        <v>1188</v>
      </c>
      <c r="J103" t="s">
        <v>724</v>
      </c>
      <c r="K103" t="s">
        <v>841</v>
      </c>
      <c r="L103" t="s">
        <v>842</v>
      </c>
      <c r="M103">
        <v>1</v>
      </c>
      <c r="N103">
        <v>0</v>
      </c>
      <c r="O103">
        <v>16.14</v>
      </c>
      <c r="P103">
        <v>16.14</v>
      </c>
      <c r="Q103">
        <v>9086.68</v>
      </c>
      <c r="R103">
        <v>18.829999999999998</v>
      </c>
      <c r="S103" s="193" t="str">
        <f>VLOOKUP(U103,'[1]Cross ref'!I:J,2,0)</f>
        <v>DF2</v>
      </c>
      <c r="T103" s="193">
        <f t="shared" si="10"/>
        <v>16.14</v>
      </c>
      <c r="U103" s="193">
        <f>VLOOKUP(VALUE(C103),'[1]Cross ref'!G:I,3,0)</f>
        <v>7392</v>
      </c>
      <c r="V103" s="193">
        <f>IFERROR(VLOOKUP(J103,'[1]Item List (2)'!C:D,2,0),VLOOKUP(K103,'[1]Item List (2)'!C:D,2,0))</f>
        <v>50007</v>
      </c>
      <c r="W103" s="193">
        <f>IFERROR(VLOOKUP(J103,'[1]Item List (2)'!C:E,3,0),VLOOKUP(K103,'[1]Item List (2)'!C:E,3,0))</f>
        <v>100</v>
      </c>
      <c r="X103" s="193">
        <f t="shared" si="11"/>
        <v>0</v>
      </c>
      <c r="Y103" s="193" t="str">
        <f t="shared" si="12"/>
        <v>MILK, 1% LF ESL</v>
      </c>
      <c r="AA103" s="29">
        <f t="shared" si="13"/>
        <v>16.14</v>
      </c>
      <c r="AB103" s="29" t="str">
        <f>VLOOKUP(W103,'[2]Item List (2)'!$I:$J,2,0)</f>
        <v>Food</v>
      </c>
      <c r="AC103" s="29">
        <f t="shared" si="14"/>
        <v>7392</v>
      </c>
      <c r="AD103" s="29" t="str">
        <f t="shared" si="15"/>
        <v>7392-Food</v>
      </c>
    </row>
    <row r="104" spans="1:30">
      <c r="A104" t="s">
        <v>699</v>
      </c>
      <c r="B104" t="s">
        <v>586</v>
      </c>
      <c r="C104" t="s">
        <v>1263</v>
      </c>
      <c r="D104" t="s">
        <v>610</v>
      </c>
      <c r="E104" t="s">
        <v>1574</v>
      </c>
      <c r="F104"/>
      <c r="G104" s="159">
        <v>45171</v>
      </c>
      <c r="H104" t="s">
        <v>1195</v>
      </c>
      <c r="I104" t="s">
        <v>1188</v>
      </c>
      <c r="J104" t="s">
        <v>724</v>
      </c>
      <c r="K104" t="s">
        <v>906</v>
      </c>
      <c r="L104" t="s">
        <v>842</v>
      </c>
      <c r="M104">
        <v>1</v>
      </c>
      <c r="N104">
        <v>0</v>
      </c>
      <c r="O104">
        <v>16.84</v>
      </c>
      <c r="P104">
        <v>16.84</v>
      </c>
      <c r="Q104">
        <v>9086.68</v>
      </c>
      <c r="R104">
        <v>18.829999999999998</v>
      </c>
      <c r="S104" s="193" t="str">
        <f>VLOOKUP(U104,'[1]Cross ref'!I:J,2,0)</f>
        <v>DF2</v>
      </c>
      <c r="T104" s="193">
        <f t="shared" si="10"/>
        <v>16.84</v>
      </c>
      <c r="U104" s="193">
        <f>VLOOKUP(VALUE(C104),'[1]Cross ref'!G:I,3,0)</f>
        <v>7392</v>
      </c>
      <c r="V104" s="193">
        <f>IFERROR(VLOOKUP(J104,'[1]Item List (2)'!C:D,2,0),VLOOKUP(K104,'[1]Item List (2)'!C:D,2,0))</f>
        <v>50007</v>
      </c>
      <c r="W104" s="193">
        <f>IFERROR(VLOOKUP(J104,'[1]Item List (2)'!C:E,3,0),VLOOKUP(K104,'[1]Item List (2)'!C:E,3,0))</f>
        <v>100</v>
      </c>
      <c r="X104" s="193">
        <f t="shared" si="11"/>
        <v>0</v>
      </c>
      <c r="Y104" s="193" t="str">
        <f t="shared" si="12"/>
        <v>MILK, CHOC 1% LF 7Z PLS ESL</v>
      </c>
      <c r="AA104" s="29">
        <f t="shared" si="13"/>
        <v>16.84</v>
      </c>
      <c r="AB104" s="29" t="str">
        <f>VLOOKUP(W104,'[2]Item List (2)'!$I:$J,2,0)</f>
        <v>Food</v>
      </c>
      <c r="AC104" s="29">
        <f t="shared" si="14"/>
        <v>7392</v>
      </c>
      <c r="AD104" s="29" t="str">
        <f t="shared" si="15"/>
        <v>7392-Food</v>
      </c>
    </row>
    <row r="105" spans="1:30">
      <c r="A105" t="s">
        <v>699</v>
      </c>
      <c r="B105" t="s">
        <v>586</v>
      </c>
      <c r="C105" t="s">
        <v>1263</v>
      </c>
      <c r="D105" t="s">
        <v>610</v>
      </c>
      <c r="E105" t="s">
        <v>1574</v>
      </c>
      <c r="F105"/>
      <c r="G105" s="159">
        <v>45171</v>
      </c>
      <c r="H105" t="s">
        <v>1196</v>
      </c>
      <c r="I105" t="s">
        <v>1188</v>
      </c>
      <c r="J105" t="s">
        <v>717</v>
      </c>
      <c r="K105" t="s">
        <v>1568</v>
      </c>
      <c r="L105" t="s">
        <v>718</v>
      </c>
      <c r="M105">
        <v>1</v>
      </c>
      <c r="N105">
        <v>0</v>
      </c>
      <c r="O105">
        <v>58.17</v>
      </c>
      <c r="P105">
        <v>58.17</v>
      </c>
      <c r="Q105">
        <v>9086.68</v>
      </c>
      <c r="R105">
        <v>18.829999999999998</v>
      </c>
      <c r="S105" s="193" t="str">
        <f>VLOOKUP(U105,'[1]Cross ref'!I:J,2,0)</f>
        <v>DF2</v>
      </c>
      <c r="T105" s="193">
        <f t="shared" si="10"/>
        <v>58.17</v>
      </c>
      <c r="U105" s="193">
        <f>VLOOKUP(VALUE(C105),'[1]Cross ref'!G:I,3,0)</f>
        <v>7392</v>
      </c>
      <c r="V105" s="193">
        <f>IFERROR(VLOOKUP(J105,'[1]Item List (2)'!C:D,2,0),VLOOKUP(K105,'[1]Item List (2)'!C:D,2,0))</f>
        <v>50007</v>
      </c>
      <c r="W105" s="193">
        <f>IFERROR(VLOOKUP(J105,'[1]Item List (2)'!C:E,3,0),VLOOKUP(K105,'[1]Item List (2)'!C:E,3,0))</f>
        <v>100</v>
      </c>
      <c r="X105" s="193">
        <f t="shared" si="11"/>
        <v>0</v>
      </c>
      <c r="Y105" s="193" t="str">
        <f t="shared" si="12"/>
        <v>EGG, LIQ WHL CAGE FREE P12CE</v>
      </c>
      <c r="AA105" s="29">
        <f t="shared" si="13"/>
        <v>58.17</v>
      </c>
      <c r="AB105" s="29" t="str">
        <f>VLOOKUP(W105,'[2]Item List (2)'!$I:$J,2,0)</f>
        <v>Food</v>
      </c>
      <c r="AC105" s="29">
        <f t="shared" si="14"/>
        <v>7392</v>
      </c>
      <c r="AD105" s="29" t="str">
        <f t="shared" si="15"/>
        <v>7392-Food</v>
      </c>
    </row>
    <row r="106" spans="1:30">
      <c r="A106" t="s">
        <v>699</v>
      </c>
      <c r="B106" t="s">
        <v>586</v>
      </c>
      <c r="C106" t="s">
        <v>1263</v>
      </c>
      <c r="D106" t="s">
        <v>610</v>
      </c>
      <c r="E106" t="s">
        <v>1574</v>
      </c>
      <c r="F106"/>
      <c r="G106" s="159">
        <v>45171</v>
      </c>
      <c r="H106" t="s">
        <v>1197</v>
      </c>
      <c r="I106" t="s">
        <v>1188</v>
      </c>
      <c r="J106" t="s">
        <v>719</v>
      </c>
      <c r="K106" t="s">
        <v>720</v>
      </c>
      <c r="L106" t="s">
        <v>721</v>
      </c>
      <c r="M106">
        <v>2</v>
      </c>
      <c r="N106">
        <v>0</v>
      </c>
      <c r="O106">
        <v>26.21</v>
      </c>
      <c r="P106">
        <v>52.42</v>
      </c>
      <c r="Q106">
        <v>9086.68</v>
      </c>
      <c r="R106">
        <v>18.829999999999998</v>
      </c>
      <c r="S106" s="193" t="str">
        <f>VLOOKUP(U106,'[1]Cross ref'!I:J,2,0)</f>
        <v>DF2</v>
      </c>
      <c r="T106" s="193">
        <f t="shared" si="10"/>
        <v>52.42</v>
      </c>
      <c r="U106" s="193">
        <f>VLOOKUP(VALUE(C106),'[1]Cross ref'!G:I,3,0)</f>
        <v>7392</v>
      </c>
      <c r="V106" s="193">
        <f>IFERROR(VLOOKUP(J106,'[1]Item List (2)'!C:D,2,0),VLOOKUP(K106,'[1]Item List (2)'!C:D,2,0))</f>
        <v>50007</v>
      </c>
      <c r="W106" s="193">
        <f>IFERROR(VLOOKUP(J106,'[1]Item List (2)'!C:E,3,0),VLOOKUP(K106,'[1]Item List (2)'!C:E,3,0))</f>
        <v>100</v>
      </c>
      <c r="X106" s="193">
        <f t="shared" si="11"/>
        <v>0</v>
      </c>
      <c r="Y106" s="193" t="str">
        <f t="shared" si="12"/>
        <v>JUICE, ORANGE ORIG SIMPLY</v>
      </c>
      <c r="AA106" s="29">
        <f t="shared" si="13"/>
        <v>52.42</v>
      </c>
      <c r="AB106" s="29" t="str">
        <f>VLOOKUP(W106,'[2]Item List (2)'!$I:$J,2,0)</f>
        <v>Food</v>
      </c>
      <c r="AC106" s="29">
        <f t="shared" si="14"/>
        <v>7392</v>
      </c>
      <c r="AD106" s="29" t="str">
        <f t="shared" si="15"/>
        <v>7392-Food</v>
      </c>
    </row>
    <row r="107" spans="1:30">
      <c r="A107" t="s">
        <v>699</v>
      </c>
      <c r="B107" t="s">
        <v>586</v>
      </c>
      <c r="C107" t="s">
        <v>1263</v>
      </c>
      <c r="D107" t="s">
        <v>610</v>
      </c>
      <c r="E107" t="s">
        <v>1574</v>
      </c>
      <c r="F107"/>
      <c r="G107" s="159">
        <v>45171</v>
      </c>
      <c r="H107" t="s">
        <v>1298</v>
      </c>
      <c r="I107" t="s">
        <v>1190</v>
      </c>
      <c r="J107" t="s">
        <v>916</v>
      </c>
      <c r="K107" t="s">
        <v>926</v>
      </c>
      <c r="L107" t="s">
        <v>848</v>
      </c>
      <c r="M107">
        <v>1</v>
      </c>
      <c r="N107">
        <v>0</v>
      </c>
      <c r="O107">
        <v>11.91</v>
      </c>
      <c r="P107">
        <v>11.91</v>
      </c>
      <c r="Q107">
        <v>9086.68</v>
      </c>
      <c r="R107">
        <v>18.829999999999998</v>
      </c>
      <c r="S107" s="193" t="str">
        <f>VLOOKUP(U107,'[1]Cross ref'!I:J,2,0)</f>
        <v>DF2</v>
      </c>
      <c r="T107" s="193">
        <f t="shared" si="10"/>
        <v>11.91</v>
      </c>
      <c r="U107" s="193">
        <f>VLOOKUP(VALUE(C107),'[1]Cross ref'!G:I,3,0)</f>
        <v>7392</v>
      </c>
      <c r="V107" s="193">
        <f>IFERROR(VLOOKUP(J107,'[1]Item List (2)'!C:D,2,0),VLOOKUP(K107,'[1]Item List (2)'!C:D,2,0))</f>
        <v>60507</v>
      </c>
      <c r="W107" s="193">
        <f>IFERROR(VLOOKUP(J107,'[1]Item List (2)'!C:E,3,0),VLOOKUP(K107,'[1]Item List (2)'!C:E,3,0))</f>
        <v>1200</v>
      </c>
      <c r="X107" s="193">
        <f t="shared" si="11"/>
        <v>0</v>
      </c>
      <c r="Y107" s="193" t="str">
        <f t="shared" si="12"/>
        <v>MOP HEAD, GREASE BEATER BLUE</v>
      </c>
      <c r="AA107" s="29">
        <f t="shared" si="13"/>
        <v>11.91</v>
      </c>
      <c r="AB107" s="29" t="str">
        <f>VLOOKUP(W107,'[2]Item List (2)'!$I:$J,2,0)</f>
        <v>Supplies</v>
      </c>
      <c r="AC107" s="29">
        <f t="shared" si="14"/>
        <v>7392</v>
      </c>
      <c r="AD107" s="29" t="str">
        <f t="shared" si="15"/>
        <v>7392-Supplies</v>
      </c>
    </row>
    <row r="108" spans="1:30">
      <c r="A108" t="s">
        <v>699</v>
      </c>
      <c r="B108" t="s">
        <v>586</v>
      </c>
      <c r="C108" t="s">
        <v>1263</v>
      </c>
      <c r="D108" t="s">
        <v>610</v>
      </c>
      <c r="E108" t="s">
        <v>1574</v>
      </c>
      <c r="F108"/>
      <c r="G108" s="159">
        <v>45171</v>
      </c>
      <c r="H108" t="s">
        <v>1198</v>
      </c>
      <c r="I108" t="s">
        <v>1188</v>
      </c>
      <c r="J108" t="s">
        <v>702</v>
      </c>
      <c r="K108" t="s">
        <v>993</v>
      </c>
      <c r="L108" t="s">
        <v>723</v>
      </c>
      <c r="M108">
        <v>3</v>
      </c>
      <c r="N108">
        <v>0</v>
      </c>
      <c r="O108">
        <v>20.03</v>
      </c>
      <c r="P108">
        <v>60.09</v>
      </c>
      <c r="Q108">
        <v>9086.68</v>
      </c>
      <c r="R108">
        <v>18.829999999999998</v>
      </c>
      <c r="S108" s="193" t="str">
        <f>VLOOKUP(U108,'[1]Cross ref'!I:J,2,0)</f>
        <v>DF2</v>
      </c>
      <c r="T108" s="193">
        <f t="shared" si="10"/>
        <v>60.09</v>
      </c>
      <c r="U108" s="193">
        <f>VLOOKUP(VALUE(C108),'[1]Cross ref'!G:I,3,0)</f>
        <v>7392</v>
      </c>
      <c r="V108" s="193">
        <f>IFERROR(VLOOKUP(J108,'[1]Item List (2)'!C:D,2,0),VLOOKUP(K108,'[1]Item List (2)'!C:D,2,0))</f>
        <v>50007</v>
      </c>
      <c r="W108" s="193">
        <f>IFERROR(VLOOKUP(J108,'[1]Item List (2)'!C:E,3,0),VLOOKUP(K108,'[1]Item List (2)'!C:E,3,0))</f>
        <v>100</v>
      </c>
      <c r="X108" s="193">
        <f t="shared" si="11"/>
        <v>0</v>
      </c>
      <c r="Y108" s="193" t="str">
        <f t="shared" si="12"/>
        <v>SAUCE, BBQ SWEET &amp; BOLD CUP</v>
      </c>
      <c r="AA108" s="29">
        <f t="shared" si="13"/>
        <v>60.09</v>
      </c>
      <c r="AB108" s="29" t="str">
        <f>VLOOKUP(W108,'[2]Item List (2)'!$I:$J,2,0)</f>
        <v>Food</v>
      </c>
      <c r="AC108" s="29">
        <f t="shared" si="14"/>
        <v>7392</v>
      </c>
      <c r="AD108" s="29" t="str">
        <f t="shared" si="15"/>
        <v>7392-Food</v>
      </c>
    </row>
    <row r="109" spans="1:30">
      <c r="A109" t="s">
        <v>699</v>
      </c>
      <c r="B109" t="s">
        <v>586</v>
      </c>
      <c r="C109" t="s">
        <v>1263</v>
      </c>
      <c r="D109" t="s">
        <v>610</v>
      </c>
      <c r="E109" t="s">
        <v>1574</v>
      </c>
      <c r="F109"/>
      <c r="G109" s="159">
        <v>45171</v>
      </c>
      <c r="H109" t="s">
        <v>1199</v>
      </c>
      <c r="I109" t="s">
        <v>1188</v>
      </c>
      <c r="J109" t="s">
        <v>714</v>
      </c>
      <c r="K109" t="s">
        <v>998</v>
      </c>
      <c r="L109" t="s">
        <v>723</v>
      </c>
      <c r="M109">
        <v>1</v>
      </c>
      <c r="N109">
        <v>0</v>
      </c>
      <c r="O109">
        <v>30.8</v>
      </c>
      <c r="P109">
        <v>30.8</v>
      </c>
      <c r="Q109">
        <v>9086.68</v>
      </c>
      <c r="R109">
        <v>18.829999999999998</v>
      </c>
      <c r="S109" s="193" t="str">
        <f>VLOOKUP(U109,'[1]Cross ref'!I:J,2,0)</f>
        <v>DF2</v>
      </c>
      <c r="T109" s="193">
        <f t="shared" si="10"/>
        <v>30.8</v>
      </c>
      <c r="U109" s="193">
        <f>VLOOKUP(VALUE(C109),'[1]Cross ref'!G:I,3,0)</f>
        <v>7392</v>
      </c>
      <c r="V109" s="193">
        <f>IFERROR(VLOOKUP(J109,'[1]Item List (2)'!C:D,2,0),VLOOKUP(K109,'[1]Item List (2)'!C:D,2,0))</f>
        <v>50007</v>
      </c>
      <c r="W109" s="193">
        <f>IFERROR(VLOOKUP(J109,'[1]Item List (2)'!C:E,3,0),VLOOKUP(K109,'[1]Item List (2)'!C:E,3,0))</f>
        <v>100</v>
      </c>
      <c r="X109" s="193">
        <f t="shared" si="11"/>
        <v>0</v>
      </c>
      <c r="Y109" s="193" t="str">
        <f t="shared" si="12"/>
        <v>SAUCE, HNY MUST CUP</v>
      </c>
      <c r="AA109" s="29">
        <f t="shared" si="13"/>
        <v>30.8</v>
      </c>
      <c r="AB109" s="29" t="str">
        <f>VLOOKUP(W109,'[2]Item List (2)'!$I:$J,2,0)</f>
        <v>Food</v>
      </c>
      <c r="AC109" s="29">
        <f t="shared" si="14"/>
        <v>7392</v>
      </c>
      <c r="AD109" s="29" t="str">
        <f t="shared" si="15"/>
        <v>7392-Food</v>
      </c>
    </row>
    <row r="110" spans="1:30">
      <c r="A110" t="s">
        <v>699</v>
      </c>
      <c r="B110" t="s">
        <v>586</v>
      </c>
      <c r="C110" t="s">
        <v>1263</v>
      </c>
      <c r="D110" t="s">
        <v>610</v>
      </c>
      <c r="E110" t="s">
        <v>1574</v>
      </c>
      <c r="F110"/>
      <c r="G110" s="159">
        <v>45171</v>
      </c>
      <c r="H110" t="s">
        <v>1201</v>
      </c>
      <c r="I110" t="s">
        <v>1188</v>
      </c>
      <c r="J110" t="s">
        <v>724</v>
      </c>
      <c r="K110" t="s">
        <v>725</v>
      </c>
      <c r="L110" t="s">
        <v>726</v>
      </c>
      <c r="M110">
        <v>2</v>
      </c>
      <c r="N110">
        <v>0</v>
      </c>
      <c r="O110">
        <v>9.5399999999999991</v>
      </c>
      <c r="P110">
        <v>19.079999999999998</v>
      </c>
      <c r="Q110">
        <v>9086.68</v>
      </c>
      <c r="R110">
        <v>18.829999999999998</v>
      </c>
      <c r="S110" s="193" t="str">
        <f>VLOOKUP(U110,'[1]Cross ref'!I:J,2,0)</f>
        <v>DF2</v>
      </c>
      <c r="T110" s="193">
        <f t="shared" si="10"/>
        <v>19.079999999999998</v>
      </c>
      <c r="U110" s="193">
        <f>VLOOKUP(VALUE(C110),'[1]Cross ref'!G:I,3,0)</f>
        <v>7392</v>
      </c>
      <c r="V110" s="193">
        <f>IFERROR(VLOOKUP(J110,'[1]Item List (2)'!C:D,2,0),VLOOKUP(K110,'[1]Item List (2)'!C:D,2,0))</f>
        <v>50007</v>
      </c>
      <c r="W110" s="193">
        <f>IFERROR(VLOOKUP(J110,'[1]Item List (2)'!C:E,3,0),VLOOKUP(K110,'[1]Item List (2)'!C:E,3,0))</f>
        <v>100</v>
      </c>
      <c r="X110" s="193">
        <f t="shared" si="11"/>
        <v>0</v>
      </c>
      <c r="Y110" s="193" t="str">
        <f t="shared" si="12"/>
        <v>MILK, 1%</v>
      </c>
      <c r="AA110" s="29">
        <f t="shared" si="13"/>
        <v>19.079999999999998</v>
      </c>
      <c r="AB110" s="29" t="str">
        <f>VLOOKUP(W110,'[2]Item List (2)'!$I:$J,2,0)</f>
        <v>Food</v>
      </c>
      <c r="AC110" s="29">
        <f t="shared" si="14"/>
        <v>7392</v>
      </c>
      <c r="AD110" s="29" t="str">
        <f t="shared" si="15"/>
        <v>7392-Food</v>
      </c>
    </row>
    <row r="111" spans="1:30">
      <c r="A111" t="s">
        <v>699</v>
      </c>
      <c r="B111" t="s">
        <v>586</v>
      </c>
      <c r="C111" t="s">
        <v>1263</v>
      </c>
      <c r="D111" t="s">
        <v>610</v>
      </c>
      <c r="E111" t="s">
        <v>1574</v>
      </c>
      <c r="F111"/>
      <c r="G111" s="159">
        <v>45171</v>
      </c>
      <c r="H111" t="s">
        <v>1299</v>
      </c>
      <c r="I111" t="s">
        <v>1190</v>
      </c>
      <c r="J111" t="s">
        <v>727</v>
      </c>
      <c r="K111" t="s">
        <v>728</v>
      </c>
      <c r="L111" t="s">
        <v>729</v>
      </c>
      <c r="M111">
        <v>2</v>
      </c>
      <c r="N111">
        <v>0</v>
      </c>
      <c r="O111">
        <v>16.79</v>
      </c>
      <c r="P111">
        <v>33.58</v>
      </c>
      <c r="Q111">
        <v>9086.68</v>
      </c>
      <c r="R111">
        <v>18.829999999999998</v>
      </c>
      <c r="S111" s="193" t="str">
        <f>VLOOKUP(U111,'[1]Cross ref'!I:J,2,0)</f>
        <v>DF2</v>
      </c>
      <c r="T111" s="193">
        <f t="shared" si="10"/>
        <v>33.58</v>
      </c>
      <c r="U111" s="193">
        <f>VLOOKUP(VALUE(C111),'[1]Cross ref'!G:I,3,0)</f>
        <v>7392</v>
      </c>
      <c r="V111" s="193">
        <f>IFERROR(VLOOKUP(J111,'[1]Item List (2)'!C:D,2,0),VLOOKUP(K111,'[1]Item List (2)'!C:D,2,0))</f>
        <v>60507</v>
      </c>
      <c r="W111" s="193">
        <f>IFERROR(VLOOKUP(J111,'[1]Item List (2)'!C:E,3,0),VLOOKUP(K111,'[1]Item List (2)'!C:E,3,0))</f>
        <v>1200</v>
      </c>
      <c r="X111" s="193">
        <f t="shared" si="11"/>
        <v>0</v>
      </c>
      <c r="Y111" s="193" t="str">
        <f t="shared" si="12"/>
        <v>GLOVE, SYNTH MED</v>
      </c>
      <c r="AA111" s="29">
        <f t="shared" si="13"/>
        <v>33.58</v>
      </c>
      <c r="AB111" s="29" t="str">
        <f>VLOOKUP(W111,'[2]Item List (2)'!$I:$J,2,0)</f>
        <v>Supplies</v>
      </c>
      <c r="AC111" s="29">
        <f t="shared" si="14"/>
        <v>7392</v>
      </c>
      <c r="AD111" s="29" t="str">
        <f t="shared" si="15"/>
        <v>7392-Supplies</v>
      </c>
    </row>
    <row r="112" spans="1:30">
      <c r="A112" t="s">
        <v>699</v>
      </c>
      <c r="B112" t="s">
        <v>586</v>
      </c>
      <c r="C112" t="s">
        <v>1263</v>
      </c>
      <c r="D112" t="s">
        <v>610</v>
      </c>
      <c r="E112" t="s">
        <v>1574</v>
      </c>
      <c r="F112"/>
      <c r="G112" s="159">
        <v>45171</v>
      </c>
      <c r="H112" t="s">
        <v>1202</v>
      </c>
      <c r="I112" t="s">
        <v>1190</v>
      </c>
      <c r="J112" t="s">
        <v>727</v>
      </c>
      <c r="K112" t="s">
        <v>899</v>
      </c>
      <c r="L112" t="s">
        <v>729</v>
      </c>
      <c r="M112">
        <v>1</v>
      </c>
      <c r="N112">
        <v>0</v>
      </c>
      <c r="O112">
        <v>16.79</v>
      </c>
      <c r="P112">
        <v>16.79</v>
      </c>
      <c r="Q112">
        <v>9086.68</v>
      </c>
      <c r="R112">
        <v>18.829999999999998</v>
      </c>
      <c r="S112" s="193" t="str">
        <f>VLOOKUP(U112,'[1]Cross ref'!I:J,2,0)</f>
        <v>DF2</v>
      </c>
      <c r="T112" s="193">
        <f t="shared" si="10"/>
        <v>16.79</v>
      </c>
      <c r="U112" s="193">
        <f>VLOOKUP(VALUE(C112),'[1]Cross ref'!G:I,3,0)</f>
        <v>7392</v>
      </c>
      <c r="V112" s="193">
        <f>IFERROR(VLOOKUP(J112,'[1]Item List (2)'!C:D,2,0),VLOOKUP(K112,'[1]Item List (2)'!C:D,2,0))</f>
        <v>60507</v>
      </c>
      <c r="W112" s="193">
        <f>IFERROR(VLOOKUP(J112,'[1]Item List (2)'!C:E,3,0),VLOOKUP(K112,'[1]Item List (2)'!C:E,3,0))</f>
        <v>1200</v>
      </c>
      <c r="X112" s="193">
        <f t="shared" si="11"/>
        <v>0</v>
      </c>
      <c r="Y112" s="193" t="str">
        <f t="shared" si="12"/>
        <v>GLOVE, SYNTH XLG</v>
      </c>
      <c r="AA112" s="29">
        <f t="shared" si="13"/>
        <v>16.79</v>
      </c>
      <c r="AB112" s="29" t="str">
        <f>VLOOKUP(W112,'[2]Item List (2)'!$I:$J,2,0)</f>
        <v>Supplies</v>
      </c>
      <c r="AC112" s="29">
        <f t="shared" si="14"/>
        <v>7392</v>
      </c>
      <c r="AD112" s="29" t="str">
        <f t="shared" si="15"/>
        <v>7392-Supplies</v>
      </c>
    </row>
    <row r="113" spans="1:30">
      <c r="A113" t="s">
        <v>699</v>
      </c>
      <c r="B113" t="s">
        <v>586</v>
      </c>
      <c r="C113" t="s">
        <v>1263</v>
      </c>
      <c r="D113" t="s">
        <v>610</v>
      </c>
      <c r="E113" t="s">
        <v>1574</v>
      </c>
      <c r="F113"/>
      <c r="G113" s="159">
        <v>45171</v>
      </c>
      <c r="H113" t="s">
        <v>1203</v>
      </c>
      <c r="I113" t="s">
        <v>1188</v>
      </c>
      <c r="J113" t="s">
        <v>900</v>
      </c>
      <c r="K113" t="s">
        <v>907</v>
      </c>
      <c r="L113" t="s">
        <v>908</v>
      </c>
      <c r="M113">
        <v>1</v>
      </c>
      <c r="N113">
        <v>0</v>
      </c>
      <c r="O113">
        <v>42.61</v>
      </c>
      <c r="P113">
        <v>42.61</v>
      </c>
      <c r="Q113">
        <v>9086.68</v>
      </c>
      <c r="R113">
        <v>18.829999999999998</v>
      </c>
      <c r="S113" s="193" t="str">
        <f>VLOOKUP(U113,'[1]Cross ref'!I:J,2,0)</f>
        <v>DF2</v>
      </c>
      <c r="T113" s="193">
        <f t="shared" si="10"/>
        <v>42.61</v>
      </c>
      <c r="U113" s="193">
        <f>VLOOKUP(VALUE(C113),'[1]Cross ref'!G:I,3,0)</f>
        <v>7392</v>
      </c>
      <c r="V113" s="193">
        <f>IFERROR(VLOOKUP(J113,'[1]Item List (2)'!C:D,2,0),VLOOKUP(K113,'[1]Item List (2)'!C:D,2,0))</f>
        <v>50007</v>
      </c>
      <c r="W113" s="193">
        <f>IFERROR(VLOOKUP(J113,'[1]Item List (2)'!C:E,3,0),VLOOKUP(K113,'[1]Item List (2)'!C:E,3,0))</f>
        <v>100</v>
      </c>
      <c r="X113" s="193">
        <f t="shared" si="11"/>
        <v>0</v>
      </c>
      <c r="Y113" s="193" t="str">
        <f t="shared" si="12"/>
        <v>PEPPER, CHILE GRN STRIP</v>
      </c>
      <c r="AA113" s="29">
        <f t="shared" si="13"/>
        <v>42.61</v>
      </c>
      <c r="AB113" s="29" t="str">
        <f>VLOOKUP(W113,'[2]Item List (2)'!$I:$J,2,0)</f>
        <v>Food</v>
      </c>
      <c r="AC113" s="29">
        <f t="shared" si="14"/>
        <v>7392</v>
      </c>
      <c r="AD113" s="29" t="str">
        <f t="shared" si="15"/>
        <v>7392-Food</v>
      </c>
    </row>
    <row r="114" spans="1:30">
      <c r="A114" t="s">
        <v>699</v>
      </c>
      <c r="B114" t="s">
        <v>586</v>
      </c>
      <c r="C114" t="s">
        <v>1263</v>
      </c>
      <c r="D114" t="s">
        <v>610</v>
      </c>
      <c r="E114" t="s">
        <v>1574</v>
      </c>
      <c r="F114"/>
      <c r="G114" s="159">
        <v>45171</v>
      </c>
      <c r="H114" t="s">
        <v>1204</v>
      </c>
      <c r="I114" t="s">
        <v>1188</v>
      </c>
      <c r="J114" t="s">
        <v>731</v>
      </c>
      <c r="K114" t="s">
        <v>732</v>
      </c>
      <c r="L114" t="s">
        <v>733</v>
      </c>
      <c r="M114">
        <v>1</v>
      </c>
      <c r="N114">
        <v>0</v>
      </c>
      <c r="O114">
        <v>40.54</v>
      </c>
      <c r="P114">
        <v>40.54</v>
      </c>
      <c r="Q114">
        <v>9086.68</v>
      </c>
      <c r="R114">
        <v>18.829999999999998</v>
      </c>
      <c r="S114" s="193" t="str">
        <f>VLOOKUP(U114,'[1]Cross ref'!I:J,2,0)</f>
        <v>DF2</v>
      </c>
      <c r="T114" s="193">
        <f t="shared" si="10"/>
        <v>40.54</v>
      </c>
      <c r="U114" s="193">
        <f>VLOOKUP(VALUE(C114),'[1]Cross ref'!G:I,3,0)</f>
        <v>7392</v>
      </c>
      <c r="V114" s="193">
        <f>IFERROR(VLOOKUP(J114,'[1]Item List (2)'!C:D,2,0),VLOOKUP(K114,'[1]Item List (2)'!C:D,2,0))</f>
        <v>50007</v>
      </c>
      <c r="W114" s="193">
        <f>IFERROR(VLOOKUP(J114,'[1]Item List (2)'!C:E,3,0),VLOOKUP(K114,'[1]Item List (2)'!C:E,3,0))</f>
        <v>100</v>
      </c>
      <c r="X114" s="193">
        <f t="shared" si="11"/>
        <v>0</v>
      </c>
      <c r="Y114" s="193" t="str">
        <f t="shared" si="12"/>
        <v>CHEESECAKE, STAWBRY 3.5Z</v>
      </c>
      <c r="AA114" s="29">
        <f t="shared" si="13"/>
        <v>40.54</v>
      </c>
      <c r="AB114" s="29" t="str">
        <f>VLOOKUP(W114,'[2]Item List (2)'!$I:$J,2,0)</f>
        <v>Food</v>
      </c>
      <c r="AC114" s="29">
        <f t="shared" si="14"/>
        <v>7392</v>
      </c>
      <c r="AD114" s="29" t="str">
        <f t="shared" si="15"/>
        <v>7392-Food</v>
      </c>
    </row>
    <row r="115" spans="1:30">
      <c r="A115" t="s">
        <v>699</v>
      </c>
      <c r="B115" t="s">
        <v>586</v>
      </c>
      <c r="C115" t="s">
        <v>1263</v>
      </c>
      <c r="D115" t="s">
        <v>610</v>
      </c>
      <c r="E115" t="s">
        <v>1574</v>
      </c>
      <c r="F115"/>
      <c r="G115" s="159">
        <v>45171</v>
      </c>
      <c r="H115" t="s">
        <v>1267</v>
      </c>
      <c r="I115" t="s">
        <v>1188</v>
      </c>
      <c r="J115" t="s">
        <v>852</v>
      </c>
      <c r="K115" t="s">
        <v>853</v>
      </c>
      <c r="L115" t="s">
        <v>854</v>
      </c>
      <c r="M115">
        <v>1</v>
      </c>
      <c r="N115">
        <v>0</v>
      </c>
      <c r="O115">
        <v>11.6</v>
      </c>
      <c r="P115">
        <v>11.6</v>
      </c>
      <c r="Q115">
        <v>9086.68</v>
      </c>
      <c r="R115">
        <v>18.829999999999998</v>
      </c>
      <c r="S115" s="193" t="str">
        <f>VLOOKUP(U115,'[1]Cross ref'!I:J,2,0)</f>
        <v>DF2</v>
      </c>
      <c r="T115" s="193">
        <f t="shared" si="10"/>
        <v>11.6</v>
      </c>
      <c r="U115" s="193">
        <f>VLOOKUP(VALUE(C115),'[1]Cross ref'!G:I,3,0)</f>
        <v>7392</v>
      </c>
      <c r="V115" s="193">
        <f>IFERROR(VLOOKUP(J115,'[1]Item List (2)'!C:D,2,0),VLOOKUP(K115,'[1]Item List (2)'!C:D,2,0))</f>
        <v>50007</v>
      </c>
      <c r="W115" s="193">
        <f>IFERROR(VLOOKUP(J115,'[1]Item List (2)'!C:E,3,0),VLOOKUP(K115,'[1]Item List (2)'!C:E,3,0))</f>
        <v>100</v>
      </c>
      <c r="X115" s="193">
        <f t="shared" si="11"/>
        <v>0</v>
      </c>
      <c r="Y115" s="193" t="str">
        <f t="shared" si="12"/>
        <v>SALSA, PCH .43Z</v>
      </c>
      <c r="AA115" s="29">
        <f t="shared" si="13"/>
        <v>11.6</v>
      </c>
      <c r="AB115" s="29" t="str">
        <f>VLOOKUP(W115,'[2]Item List (2)'!$I:$J,2,0)</f>
        <v>Food</v>
      </c>
      <c r="AC115" s="29">
        <f t="shared" si="14"/>
        <v>7392</v>
      </c>
      <c r="AD115" s="29" t="str">
        <f t="shared" si="15"/>
        <v>7392-Food</v>
      </c>
    </row>
    <row r="116" spans="1:30">
      <c r="A116" t="s">
        <v>699</v>
      </c>
      <c r="B116" t="s">
        <v>586</v>
      </c>
      <c r="C116" t="s">
        <v>1263</v>
      </c>
      <c r="D116" t="s">
        <v>610</v>
      </c>
      <c r="E116" t="s">
        <v>1574</v>
      </c>
      <c r="F116"/>
      <c r="G116" s="159">
        <v>45171</v>
      </c>
      <c r="H116" t="s">
        <v>1206</v>
      </c>
      <c r="I116" t="s">
        <v>1188</v>
      </c>
      <c r="J116" t="s">
        <v>737</v>
      </c>
      <c r="K116" t="s">
        <v>738</v>
      </c>
      <c r="L116" t="s">
        <v>739</v>
      </c>
      <c r="M116">
        <v>4</v>
      </c>
      <c r="N116">
        <v>0</v>
      </c>
      <c r="O116">
        <v>30.72</v>
      </c>
      <c r="P116">
        <v>122.88</v>
      </c>
      <c r="Q116">
        <v>9086.68</v>
      </c>
      <c r="R116">
        <v>18.829999999999998</v>
      </c>
      <c r="S116" s="193" t="str">
        <f>VLOOKUP(U116,'[1]Cross ref'!I:J,2,0)</f>
        <v>DF2</v>
      </c>
      <c r="T116" s="193">
        <f t="shared" si="10"/>
        <v>122.88</v>
      </c>
      <c r="U116" s="193">
        <f>VLOOKUP(VALUE(C116),'[1]Cross ref'!G:I,3,0)</f>
        <v>7392</v>
      </c>
      <c r="V116" s="193">
        <f>IFERROR(VLOOKUP(J116,'[1]Item List (2)'!C:D,2,0),VLOOKUP(K116,'[1]Item List (2)'!C:D,2,0))</f>
        <v>50007</v>
      </c>
      <c r="W116" s="193">
        <f>IFERROR(VLOOKUP(J116,'[1]Item List (2)'!C:E,3,0),VLOOKUP(K116,'[1]Item List (2)'!C:E,3,0))</f>
        <v>100</v>
      </c>
      <c r="X116" s="193">
        <f t="shared" si="11"/>
        <v>0</v>
      </c>
      <c r="Y116" s="193" t="str">
        <f t="shared" si="12"/>
        <v>APPTZR, ONION RING</v>
      </c>
      <c r="AA116" s="29">
        <f t="shared" si="13"/>
        <v>122.88</v>
      </c>
      <c r="AB116" s="29" t="str">
        <f>VLOOKUP(W116,'[2]Item List (2)'!$I:$J,2,0)</f>
        <v>Food</v>
      </c>
      <c r="AC116" s="29">
        <f t="shared" si="14"/>
        <v>7392</v>
      </c>
      <c r="AD116" s="29" t="str">
        <f t="shared" si="15"/>
        <v>7392-Food</v>
      </c>
    </row>
    <row r="117" spans="1:30">
      <c r="A117" t="s">
        <v>699</v>
      </c>
      <c r="B117" t="s">
        <v>586</v>
      </c>
      <c r="C117" t="s">
        <v>1263</v>
      </c>
      <c r="D117" t="s">
        <v>610</v>
      </c>
      <c r="E117" t="s">
        <v>1574</v>
      </c>
      <c r="F117"/>
      <c r="G117" s="159">
        <v>45171</v>
      </c>
      <c r="H117" t="s">
        <v>1207</v>
      </c>
      <c r="I117" t="s">
        <v>1188</v>
      </c>
      <c r="J117" t="s">
        <v>741</v>
      </c>
      <c r="K117" t="s">
        <v>855</v>
      </c>
      <c r="L117" t="s">
        <v>775</v>
      </c>
      <c r="M117">
        <v>1</v>
      </c>
      <c r="N117">
        <v>0</v>
      </c>
      <c r="O117">
        <v>15.31</v>
      </c>
      <c r="P117">
        <v>15.31</v>
      </c>
      <c r="Q117">
        <v>9086.68</v>
      </c>
      <c r="R117">
        <v>18.829999999999998</v>
      </c>
      <c r="S117" s="193" t="str">
        <f>VLOOKUP(U117,'[1]Cross ref'!I:J,2,0)</f>
        <v>DF2</v>
      </c>
      <c r="T117" s="193">
        <f t="shared" si="10"/>
        <v>15.31</v>
      </c>
      <c r="U117" s="193">
        <f>VLOOKUP(VALUE(C117),'[1]Cross ref'!G:I,3,0)</f>
        <v>7392</v>
      </c>
      <c r="V117" s="193">
        <f>IFERROR(VLOOKUP(J117,'[1]Item List (2)'!C:D,2,0),VLOOKUP(K117,'[1]Item List (2)'!C:D,2,0))</f>
        <v>50007</v>
      </c>
      <c r="W117" s="193">
        <f>IFERROR(VLOOKUP(J117,'[1]Item List (2)'!C:E,3,0),VLOOKUP(K117,'[1]Item List (2)'!C:E,3,0))</f>
        <v>100</v>
      </c>
      <c r="X117" s="193">
        <f t="shared" si="11"/>
        <v>0</v>
      </c>
      <c r="Y117" s="193" t="str">
        <f t="shared" si="12"/>
        <v>KETCHUP, VOLPAK</v>
      </c>
      <c r="AA117" s="29">
        <f t="shared" si="13"/>
        <v>15.31</v>
      </c>
      <c r="AB117" s="29" t="str">
        <f>VLOOKUP(W117,'[2]Item List (2)'!$I:$J,2,0)</f>
        <v>Food</v>
      </c>
      <c r="AC117" s="29">
        <f t="shared" si="14"/>
        <v>7392</v>
      </c>
      <c r="AD117" s="29" t="str">
        <f t="shared" si="15"/>
        <v>7392-Food</v>
      </c>
    </row>
    <row r="118" spans="1:30">
      <c r="A118" t="s">
        <v>699</v>
      </c>
      <c r="B118" t="s">
        <v>586</v>
      </c>
      <c r="C118" t="s">
        <v>1263</v>
      </c>
      <c r="D118" t="s">
        <v>610</v>
      </c>
      <c r="E118" t="s">
        <v>1574</v>
      </c>
      <c r="F118"/>
      <c r="G118" s="159">
        <v>45171</v>
      </c>
      <c r="H118" t="s">
        <v>1208</v>
      </c>
      <c r="I118" t="s">
        <v>1188</v>
      </c>
      <c r="J118" t="s">
        <v>741</v>
      </c>
      <c r="K118" t="s">
        <v>742</v>
      </c>
      <c r="L118" t="s">
        <v>743</v>
      </c>
      <c r="M118">
        <v>2</v>
      </c>
      <c r="N118">
        <v>0</v>
      </c>
      <c r="O118">
        <v>21.8</v>
      </c>
      <c r="P118">
        <v>43.6</v>
      </c>
      <c r="Q118">
        <v>9086.68</v>
      </c>
      <c r="R118">
        <v>18.829999999999998</v>
      </c>
      <c r="S118" s="193" t="str">
        <f>VLOOKUP(U118,'[1]Cross ref'!I:J,2,0)</f>
        <v>DF2</v>
      </c>
      <c r="T118" s="193">
        <f t="shared" si="10"/>
        <v>43.6</v>
      </c>
      <c r="U118" s="193">
        <f>VLOOKUP(VALUE(C118),'[1]Cross ref'!G:I,3,0)</f>
        <v>7392</v>
      </c>
      <c r="V118" s="193">
        <f>IFERROR(VLOOKUP(J118,'[1]Item List (2)'!C:D,2,0),VLOOKUP(K118,'[1]Item List (2)'!C:D,2,0))</f>
        <v>50007</v>
      </c>
      <c r="W118" s="193">
        <f>IFERROR(VLOOKUP(J118,'[1]Item List (2)'!C:E,3,0),VLOOKUP(K118,'[1]Item List (2)'!C:E,3,0))</f>
        <v>100</v>
      </c>
      <c r="X118" s="193">
        <f t="shared" si="11"/>
        <v>0</v>
      </c>
      <c r="Y118" s="193" t="str">
        <f t="shared" si="12"/>
        <v>KETCHUP, PKT</v>
      </c>
      <c r="AA118" s="29">
        <f t="shared" si="13"/>
        <v>43.6</v>
      </c>
      <c r="AB118" s="29" t="str">
        <f>VLOOKUP(W118,'[2]Item List (2)'!$I:$J,2,0)</f>
        <v>Food</v>
      </c>
      <c r="AC118" s="29">
        <f t="shared" si="14"/>
        <v>7392</v>
      </c>
      <c r="AD118" s="29" t="str">
        <f t="shared" si="15"/>
        <v>7392-Food</v>
      </c>
    </row>
    <row r="119" spans="1:30">
      <c r="A119" t="s">
        <v>699</v>
      </c>
      <c r="B119" t="s">
        <v>586</v>
      </c>
      <c r="C119" t="s">
        <v>1263</v>
      </c>
      <c r="D119" t="s">
        <v>610</v>
      </c>
      <c r="E119" t="s">
        <v>1574</v>
      </c>
      <c r="F119"/>
      <c r="G119" s="159">
        <v>45171</v>
      </c>
      <c r="H119" t="s">
        <v>1209</v>
      </c>
      <c r="I119" t="s">
        <v>1188</v>
      </c>
      <c r="J119" t="s">
        <v>856</v>
      </c>
      <c r="K119" t="s">
        <v>857</v>
      </c>
      <c r="L119" t="s">
        <v>814</v>
      </c>
      <c r="M119">
        <v>1</v>
      </c>
      <c r="N119">
        <v>0</v>
      </c>
      <c r="O119">
        <v>17.149999999999999</v>
      </c>
      <c r="P119">
        <v>17.149999999999999</v>
      </c>
      <c r="Q119">
        <v>9086.68</v>
      </c>
      <c r="R119">
        <v>18.829999999999998</v>
      </c>
      <c r="S119" s="193" t="str">
        <f>VLOOKUP(U119,'[1]Cross ref'!I:J,2,0)</f>
        <v>DF2</v>
      </c>
      <c r="T119" s="193">
        <f t="shared" si="10"/>
        <v>17.149999999999999</v>
      </c>
      <c r="U119" s="193">
        <f>VLOOKUP(VALUE(C119),'[1]Cross ref'!G:I,3,0)</f>
        <v>7392</v>
      </c>
      <c r="V119" s="193">
        <f>IFERROR(VLOOKUP(J119,'[1]Item List (2)'!C:D,2,0),VLOOKUP(K119,'[1]Item List (2)'!C:D,2,0))</f>
        <v>50007</v>
      </c>
      <c r="W119" s="193">
        <f>IFERROR(VLOOKUP(J119,'[1]Item List (2)'!C:E,3,0),VLOOKUP(K119,'[1]Item List (2)'!C:E,3,0))</f>
        <v>100</v>
      </c>
      <c r="X119" s="193">
        <f t="shared" si="11"/>
        <v>0</v>
      </c>
      <c r="Y119" s="193" t="str">
        <f t="shared" si="12"/>
        <v>BREADING, CHICK TNDR</v>
      </c>
      <c r="AA119" s="29">
        <f t="shared" si="13"/>
        <v>17.149999999999999</v>
      </c>
      <c r="AB119" s="29" t="str">
        <f>VLOOKUP(W119,'[2]Item List (2)'!$I:$J,2,0)</f>
        <v>Food</v>
      </c>
      <c r="AC119" s="29">
        <f t="shared" si="14"/>
        <v>7392</v>
      </c>
      <c r="AD119" s="29" t="str">
        <f t="shared" si="15"/>
        <v>7392-Food</v>
      </c>
    </row>
    <row r="120" spans="1:30">
      <c r="A120" t="s">
        <v>699</v>
      </c>
      <c r="B120" t="s">
        <v>586</v>
      </c>
      <c r="C120" t="s">
        <v>1263</v>
      </c>
      <c r="D120" t="s">
        <v>610</v>
      </c>
      <c r="E120" t="s">
        <v>1574</v>
      </c>
      <c r="F120"/>
      <c r="G120" s="159">
        <v>45171</v>
      </c>
      <c r="H120" t="s">
        <v>1210</v>
      </c>
      <c r="I120" t="s">
        <v>1211</v>
      </c>
      <c r="J120" t="s">
        <v>744</v>
      </c>
      <c r="K120" t="s">
        <v>745</v>
      </c>
      <c r="L120" t="s">
        <v>746</v>
      </c>
      <c r="M120">
        <v>1</v>
      </c>
      <c r="N120">
        <v>0</v>
      </c>
      <c r="O120">
        <v>26.2</v>
      </c>
      <c r="P120">
        <v>26.2</v>
      </c>
      <c r="Q120">
        <v>9086.68</v>
      </c>
      <c r="R120">
        <v>18.829999999999998</v>
      </c>
      <c r="S120" s="193" t="str">
        <f>VLOOKUP(U120,'[1]Cross ref'!I:J,2,0)</f>
        <v>DF2</v>
      </c>
      <c r="T120" s="193">
        <f t="shared" si="10"/>
        <v>26.2</v>
      </c>
      <c r="U120" s="193">
        <f>VLOOKUP(VALUE(C120),'[1]Cross ref'!G:I,3,0)</f>
        <v>7392</v>
      </c>
      <c r="V120" s="193">
        <f>IFERROR(VLOOKUP(J120,'[1]Item List (2)'!C:D,2,0),VLOOKUP(K120,'[1]Item List (2)'!C:D,2,0))</f>
        <v>51001</v>
      </c>
      <c r="W120" s="193">
        <f>IFERROR(VLOOKUP(J120,'[1]Item List (2)'!C:E,3,0),VLOOKUP(K120,'[1]Item List (2)'!C:E,3,0))</f>
        <v>1000</v>
      </c>
      <c r="X120" s="193">
        <f t="shared" si="11"/>
        <v>0</v>
      </c>
      <c r="Y120" s="193" t="str">
        <f t="shared" si="12"/>
        <v>CARRIER, 4-CUP</v>
      </c>
      <c r="AA120" s="29">
        <f t="shared" si="13"/>
        <v>26.2</v>
      </c>
      <c r="AB120" s="29" t="str">
        <f>VLOOKUP(W120,'[2]Item List (2)'!$I:$J,2,0)</f>
        <v>Paper</v>
      </c>
      <c r="AC120" s="29">
        <f t="shared" si="14"/>
        <v>7392</v>
      </c>
      <c r="AD120" s="29" t="str">
        <f t="shared" si="15"/>
        <v>7392-Paper</v>
      </c>
    </row>
    <row r="121" spans="1:30">
      <c r="A121" t="s">
        <v>699</v>
      </c>
      <c r="B121" t="s">
        <v>586</v>
      </c>
      <c r="C121" t="s">
        <v>1263</v>
      </c>
      <c r="D121" t="s">
        <v>610</v>
      </c>
      <c r="E121" t="s">
        <v>1574</v>
      </c>
      <c r="F121"/>
      <c r="G121" s="159">
        <v>45171</v>
      </c>
      <c r="H121" t="s">
        <v>1212</v>
      </c>
      <c r="I121" t="s">
        <v>1188</v>
      </c>
      <c r="J121" t="s">
        <v>747</v>
      </c>
      <c r="K121" t="s">
        <v>748</v>
      </c>
      <c r="L121" t="s">
        <v>749</v>
      </c>
      <c r="M121">
        <v>2</v>
      </c>
      <c r="N121">
        <v>0</v>
      </c>
      <c r="O121">
        <v>33.380000000000003</v>
      </c>
      <c r="P121">
        <v>66.760000000000005</v>
      </c>
      <c r="Q121">
        <v>9086.68</v>
      </c>
      <c r="R121">
        <v>18.829999999999998</v>
      </c>
      <c r="S121" s="193" t="str">
        <f>VLOOKUP(U121,'[1]Cross ref'!I:J,2,0)</f>
        <v>DF2</v>
      </c>
      <c r="T121" s="193">
        <f t="shared" si="10"/>
        <v>66.760000000000005</v>
      </c>
      <c r="U121" s="193">
        <f>VLOOKUP(VALUE(C121),'[1]Cross ref'!G:I,3,0)</f>
        <v>7392</v>
      </c>
      <c r="V121" s="193">
        <f>IFERROR(VLOOKUP(J121,'[1]Item List (2)'!C:D,2,0),VLOOKUP(K121,'[1]Item List (2)'!C:D,2,0))</f>
        <v>50007</v>
      </c>
      <c r="W121" s="193">
        <f>IFERROR(VLOOKUP(J121,'[1]Item List (2)'!C:E,3,0),VLOOKUP(K121,'[1]Item List (2)'!C:E,3,0))</f>
        <v>100</v>
      </c>
      <c r="X121" s="193">
        <f t="shared" si="11"/>
        <v>0</v>
      </c>
      <c r="Y121" s="193" t="str">
        <f t="shared" si="12"/>
        <v>HASHBROWN, RND ZTF</v>
      </c>
      <c r="AA121" s="29">
        <f t="shared" si="13"/>
        <v>66.760000000000005</v>
      </c>
      <c r="AB121" s="29" t="str">
        <f>VLOOKUP(W121,'[2]Item List (2)'!$I:$J,2,0)</f>
        <v>Food</v>
      </c>
      <c r="AC121" s="29">
        <f t="shared" si="14"/>
        <v>7392</v>
      </c>
      <c r="AD121" s="29" t="str">
        <f t="shared" si="15"/>
        <v>7392-Food</v>
      </c>
    </row>
    <row r="122" spans="1:30">
      <c r="A122" t="s">
        <v>699</v>
      </c>
      <c r="B122" t="s">
        <v>586</v>
      </c>
      <c r="C122" t="s">
        <v>1263</v>
      </c>
      <c r="D122" t="s">
        <v>610</v>
      </c>
      <c r="E122" t="s">
        <v>1574</v>
      </c>
      <c r="F122"/>
      <c r="G122" s="159">
        <v>45171</v>
      </c>
      <c r="H122" t="s">
        <v>1213</v>
      </c>
      <c r="I122" t="s">
        <v>1188</v>
      </c>
      <c r="J122" t="s">
        <v>747</v>
      </c>
      <c r="K122" t="s">
        <v>750</v>
      </c>
      <c r="L122" t="s">
        <v>749</v>
      </c>
      <c r="M122">
        <v>4</v>
      </c>
      <c r="N122">
        <v>0</v>
      </c>
      <c r="O122">
        <v>33.380000000000003</v>
      </c>
      <c r="P122">
        <v>133.52000000000001</v>
      </c>
      <c r="Q122">
        <v>9086.68</v>
      </c>
      <c r="R122">
        <v>18.829999999999998</v>
      </c>
      <c r="S122" s="193" t="str">
        <f>VLOOKUP(U122,'[1]Cross ref'!I:J,2,0)</f>
        <v>DF2</v>
      </c>
      <c r="T122" s="193">
        <f t="shared" si="10"/>
        <v>133.52000000000001</v>
      </c>
      <c r="U122" s="193">
        <f>VLOOKUP(VALUE(C122),'[1]Cross ref'!G:I,3,0)</f>
        <v>7392</v>
      </c>
      <c r="V122" s="193">
        <f>IFERROR(VLOOKUP(J122,'[1]Item List (2)'!C:D,2,0),VLOOKUP(K122,'[1]Item List (2)'!C:D,2,0))</f>
        <v>50007</v>
      </c>
      <c r="W122" s="193">
        <f>IFERROR(VLOOKUP(J122,'[1]Item List (2)'!C:E,3,0),VLOOKUP(K122,'[1]Item List (2)'!C:E,3,0))</f>
        <v>100</v>
      </c>
      <c r="X122" s="193">
        <f t="shared" si="11"/>
        <v>0</v>
      </c>
      <c r="Y122" s="193" t="str">
        <f t="shared" si="12"/>
        <v>FRIES, CRISS CUT SEASN</v>
      </c>
      <c r="AA122" s="29">
        <f t="shared" si="13"/>
        <v>133.52000000000001</v>
      </c>
      <c r="AB122" s="29" t="str">
        <f>VLOOKUP(W122,'[2]Item List (2)'!$I:$J,2,0)</f>
        <v>Food</v>
      </c>
      <c r="AC122" s="29">
        <f t="shared" si="14"/>
        <v>7392</v>
      </c>
      <c r="AD122" s="29" t="str">
        <f t="shared" si="15"/>
        <v>7392-Food</v>
      </c>
    </row>
    <row r="123" spans="1:30">
      <c r="A123" t="s">
        <v>699</v>
      </c>
      <c r="B123" t="s">
        <v>586</v>
      </c>
      <c r="C123" t="s">
        <v>1263</v>
      </c>
      <c r="D123" t="s">
        <v>610</v>
      </c>
      <c r="E123" t="s">
        <v>1574</v>
      </c>
      <c r="F123"/>
      <c r="G123" s="159">
        <v>45171</v>
      </c>
      <c r="H123" t="s">
        <v>1214</v>
      </c>
      <c r="I123" t="s">
        <v>1188</v>
      </c>
      <c r="J123" t="s">
        <v>747</v>
      </c>
      <c r="K123" t="s">
        <v>751</v>
      </c>
      <c r="L123" t="s">
        <v>752</v>
      </c>
      <c r="M123">
        <v>16</v>
      </c>
      <c r="N123">
        <v>0</v>
      </c>
      <c r="O123">
        <v>35.28</v>
      </c>
      <c r="P123">
        <v>564.48</v>
      </c>
      <c r="Q123">
        <v>9086.68</v>
      </c>
      <c r="R123">
        <v>18.829999999999998</v>
      </c>
      <c r="S123" s="193" t="str">
        <f>VLOOKUP(U123,'[1]Cross ref'!I:J,2,0)</f>
        <v>DF2</v>
      </c>
      <c r="T123" s="193">
        <f t="shared" si="10"/>
        <v>564.48</v>
      </c>
      <c r="U123" s="193">
        <f>VLOOKUP(VALUE(C123),'[1]Cross ref'!G:I,3,0)</f>
        <v>7392</v>
      </c>
      <c r="V123" s="193">
        <f>IFERROR(VLOOKUP(J123,'[1]Item List (2)'!C:D,2,0),VLOOKUP(K123,'[1]Item List (2)'!C:D,2,0))</f>
        <v>50007</v>
      </c>
      <c r="W123" s="193">
        <f>IFERROR(VLOOKUP(J123,'[1]Item List (2)'!C:E,3,0),VLOOKUP(K123,'[1]Item List (2)'!C:E,3,0))</f>
        <v>100</v>
      </c>
      <c r="X123" s="193">
        <f t="shared" si="11"/>
        <v>0</v>
      </c>
      <c r="Y123" s="193" t="str">
        <f t="shared" si="12"/>
        <v>FRIES, SS SK ON</v>
      </c>
      <c r="AA123" s="29">
        <f t="shared" si="13"/>
        <v>564.48</v>
      </c>
      <c r="AB123" s="29" t="str">
        <f>VLOOKUP(W123,'[2]Item List (2)'!$I:$J,2,0)</f>
        <v>Food</v>
      </c>
      <c r="AC123" s="29">
        <f t="shared" si="14"/>
        <v>7392</v>
      </c>
      <c r="AD123" s="29" t="str">
        <f t="shared" si="15"/>
        <v>7392-Food</v>
      </c>
    </row>
    <row r="124" spans="1:30">
      <c r="A124" t="s">
        <v>699</v>
      </c>
      <c r="B124" t="s">
        <v>586</v>
      </c>
      <c r="C124" t="s">
        <v>1263</v>
      </c>
      <c r="D124" t="s">
        <v>610</v>
      </c>
      <c r="E124" t="s">
        <v>1574</v>
      </c>
      <c r="F124"/>
      <c r="G124" s="159">
        <v>45171</v>
      </c>
      <c r="H124" t="s">
        <v>1399</v>
      </c>
      <c r="I124" t="s">
        <v>1188</v>
      </c>
      <c r="J124" t="s">
        <v>962</v>
      </c>
      <c r="K124" t="s">
        <v>968</v>
      </c>
      <c r="L124" t="s">
        <v>858</v>
      </c>
      <c r="M124">
        <v>1</v>
      </c>
      <c r="N124">
        <v>0</v>
      </c>
      <c r="O124">
        <v>36.15</v>
      </c>
      <c r="P124">
        <v>36.15</v>
      </c>
      <c r="Q124">
        <v>9086.68</v>
      </c>
      <c r="R124">
        <v>18.829999999999998</v>
      </c>
      <c r="S124" s="193" t="str">
        <f>VLOOKUP(U124,'[1]Cross ref'!I:J,2,0)</f>
        <v>DF2</v>
      </c>
      <c r="T124" s="193">
        <f t="shared" si="10"/>
        <v>36.15</v>
      </c>
      <c r="U124" s="193">
        <f>VLOOKUP(VALUE(C124),'[1]Cross ref'!G:I,3,0)</f>
        <v>7392</v>
      </c>
      <c r="V124" s="193">
        <f>IFERROR(VLOOKUP(J124,'[1]Item List (2)'!C:D,2,0),VLOOKUP(K124,'[1]Item List (2)'!C:D,2,0))</f>
        <v>50007</v>
      </c>
      <c r="W124" s="193">
        <f>IFERROR(VLOOKUP(J124,'[1]Item List (2)'!C:E,3,0),VLOOKUP(K124,'[1]Item List (2)'!C:E,3,0))</f>
        <v>100</v>
      </c>
      <c r="X124" s="193">
        <f t="shared" si="11"/>
        <v>0</v>
      </c>
      <c r="Y124" s="193" t="str">
        <f t="shared" si="12"/>
        <v>SYRUP, SHAKE CHOC</v>
      </c>
      <c r="AA124" s="29">
        <f t="shared" si="13"/>
        <v>36.15</v>
      </c>
      <c r="AB124" s="29" t="str">
        <f>VLOOKUP(W124,'[2]Item List (2)'!$I:$J,2,0)</f>
        <v>Food</v>
      </c>
      <c r="AC124" s="29">
        <f t="shared" si="14"/>
        <v>7392</v>
      </c>
      <c r="AD124" s="29" t="str">
        <f t="shared" si="15"/>
        <v>7392-Food</v>
      </c>
    </row>
    <row r="125" spans="1:30">
      <c r="A125" t="s">
        <v>699</v>
      </c>
      <c r="B125" t="s">
        <v>586</v>
      </c>
      <c r="C125" t="s">
        <v>1263</v>
      </c>
      <c r="D125" t="s">
        <v>610</v>
      </c>
      <c r="E125" t="s">
        <v>1574</v>
      </c>
      <c r="F125"/>
      <c r="G125" s="159">
        <v>45171</v>
      </c>
      <c r="H125" t="s">
        <v>1215</v>
      </c>
      <c r="I125" t="s">
        <v>1188</v>
      </c>
      <c r="J125" t="s">
        <v>753</v>
      </c>
      <c r="K125" t="s">
        <v>754</v>
      </c>
      <c r="L125" t="s">
        <v>755</v>
      </c>
      <c r="M125">
        <v>1</v>
      </c>
      <c r="N125">
        <v>0</v>
      </c>
      <c r="O125">
        <v>31.31</v>
      </c>
      <c r="P125">
        <v>31.31</v>
      </c>
      <c r="Q125">
        <v>9086.68</v>
      </c>
      <c r="R125">
        <v>18.829999999999998</v>
      </c>
      <c r="S125" s="193" t="str">
        <f>VLOOKUP(U125,'[1]Cross ref'!I:J,2,0)</f>
        <v>DF2</v>
      </c>
      <c r="T125" s="193">
        <f t="shared" si="10"/>
        <v>31.31</v>
      </c>
      <c r="U125" s="193">
        <f>VLOOKUP(VALUE(C125),'[1]Cross ref'!G:I,3,0)</f>
        <v>7392</v>
      </c>
      <c r="V125" s="193">
        <f>IFERROR(VLOOKUP(J125,'[1]Item List (2)'!C:D,2,0),VLOOKUP(K125,'[1]Item List (2)'!C:D,2,0))</f>
        <v>50007</v>
      </c>
      <c r="W125" s="193">
        <f>IFERROR(VLOOKUP(J125,'[1]Item List (2)'!C:E,3,0),VLOOKUP(K125,'[1]Item List (2)'!C:E,3,0))</f>
        <v>100</v>
      </c>
      <c r="X125" s="193">
        <f t="shared" si="11"/>
        <v>0</v>
      </c>
      <c r="Y125" s="193" t="str">
        <f t="shared" si="12"/>
        <v>TORTILLA, FLOUR 10" FZN</v>
      </c>
      <c r="AA125" s="29">
        <f t="shared" si="13"/>
        <v>31.31</v>
      </c>
      <c r="AB125" s="29" t="str">
        <f>VLOOKUP(W125,'[2]Item List (2)'!$I:$J,2,0)</f>
        <v>Food</v>
      </c>
      <c r="AC125" s="29">
        <f t="shared" si="14"/>
        <v>7392</v>
      </c>
      <c r="AD125" s="29" t="str">
        <f t="shared" si="15"/>
        <v>7392-Food</v>
      </c>
    </row>
    <row r="126" spans="1:30">
      <c r="A126" t="s">
        <v>699</v>
      </c>
      <c r="B126" t="s">
        <v>586</v>
      </c>
      <c r="C126" t="s">
        <v>1263</v>
      </c>
      <c r="D126" t="s">
        <v>610</v>
      </c>
      <c r="E126" t="s">
        <v>1574</v>
      </c>
      <c r="F126"/>
      <c r="G126" s="159">
        <v>45171</v>
      </c>
      <c r="H126" t="s">
        <v>1216</v>
      </c>
      <c r="I126" t="s">
        <v>1188</v>
      </c>
      <c r="J126" t="s">
        <v>859</v>
      </c>
      <c r="K126" t="s">
        <v>860</v>
      </c>
      <c r="L126" t="s">
        <v>861</v>
      </c>
      <c r="M126">
        <v>1</v>
      </c>
      <c r="N126">
        <v>0</v>
      </c>
      <c r="O126">
        <v>29.7</v>
      </c>
      <c r="P126">
        <v>29.7</v>
      </c>
      <c r="Q126">
        <v>9086.68</v>
      </c>
      <c r="R126">
        <v>18.829999999999998</v>
      </c>
      <c r="S126" s="193" t="str">
        <f>VLOOKUP(U126,'[1]Cross ref'!I:J,2,0)</f>
        <v>DF2</v>
      </c>
      <c r="T126" s="193">
        <f t="shared" si="10"/>
        <v>29.7</v>
      </c>
      <c r="U126" s="193">
        <f>VLOOKUP(VALUE(C126),'[1]Cross ref'!G:I,3,0)</f>
        <v>7392</v>
      </c>
      <c r="V126" s="193">
        <f>IFERROR(VLOOKUP(J126,'[1]Item List (2)'!C:D,2,0),VLOOKUP(K126,'[1]Item List (2)'!C:D,2,0))</f>
        <v>50007</v>
      </c>
      <c r="W126" s="193">
        <f>IFERROR(VLOOKUP(J126,'[1]Item List (2)'!C:E,3,0),VLOOKUP(K126,'[1]Item List (2)'!C:E,3,0))</f>
        <v>100</v>
      </c>
      <c r="X126" s="193">
        <f t="shared" si="11"/>
        <v>0</v>
      </c>
      <c r="Y126" s="193" t="str">
        <f t="shared" si="12"/>
        <v>CAKE, CHOC DOME</v>
      </c>
      <c r="AA126" s="29">
        <f t="shared" si="13"/>
        <v>29.7</v>
      </c>
      <c r="AB126" s="29" t="str">
        <f>VLOOKUP(W126,'[2]Item List (2)'!$I:$J,2,0)</f>
        <v>Food</v>
      </c>
      <c r="AC126" s="29">
        <f t="shared" si="14"/>
        <v>7392</v>
      </c>
      <c r="AD126" s="29" t="str">
        <f t="shared" si="15"/>
        <v>7392-Food</v>
      </c>
    </row>
    <row r="127" spans="1:30">
      <c r="A127" t="s">
        <v>699</v>
      </c>
      <c r="B127" t="s">
        <v>586</v>
      </c>
      <c r="C127" t="s">
        <v>1263</v>
      </c>
      <c r="D127" t="s">
        <v>610</v>
      </c>
      <c r="E127" t="s">
        <v>1574</v>
      </c>
      <c r="F127"/>
      <c r="G127" s="159">
        <v>45171</v>
      </c>
      <c r="H127" t="s">
        <v>1217</v>
      </c>
      <c r="I127" t="s">
        <v>1188</v>
      </c>
      <c r="J127" t="s">
        <v>758</v>
      </c>
      <c r="K127" t="s">
        <v>759</v>
      </c>
      <c r="L127" t="s">
        <v>760</v>
      </c>
      <c r="M127">
        <v>2</v>
      </c>
      <c r="N127">
        <v>0</v>
      </c>
      <c r="O127">
        <v>112.38</v>
      </c>
      <c r="P127">
        <v>224.76</v>
      </c>
      <c r="Q127">
        <v>9086.68</v>
      </c>
      <c r="R127">
        <v>18.829999999999998</v>
      </c>
      <c r="S127" s="193" t="str">
        <f>VLOOKUP(U127,'[1]Cross ref'!I:J,2,0)</f>
        <v>DF2</v>
      </c>
      <c r="T127" s="193">
        <f t="shared" si="10"/>
        <v>224.76</v>
      </c>
      <c r="U127" s="193">
        <f>VLOOKUP(VALUE(C127),'[1]Cross ref'!G:I,3,0)</f>
        <v>7392</v>
      </c>
      <c r="V127" s="193">
        <f>IFERROR(VLOOKUP(J127,'[1]Item List (2)'!C:D,2,0),VLOOKUP(K127,'[1]Item List (2)'!C:D,2,0))</f>
        <v>50007</v>
      </c>
      <c r="W127" s="193">
        <f>IFERROR(VLOOKUP(J127,'[1]Item List (2)'!C:E,3,0),VLOOKUP(K127,'[1]Item List (2)'!C:E,3,0))</f>
        <v>100</v>
      </c>
      <c r="X127" s="193">
        <f t="shared" si="11"/>
        <v>0</v>
      </c>
      <c r="Y127" s="193" t="str">
        <f t="shared" si="12"/>
        <v>CHICKEN, TNDRLOIN STRIP 1.5Z</v>
      </c>
      <c r="AA127" s="29">
        <f t="shared" si="13"/>
        <v>224.76</v>
      </c>
      <c r="AB127" s="29" t="str">
        <f>VLOOKUP(W127,'[2]Item List (2)'!$I:$J,2,0)</f>
        <v>Food</v>
      </c>
      <c r="AC127" s="29">
        <f t="shared" si="14"/>
        <v>7392</v>
      </c>
      <c r="AD127" s="29" t="str">
        <f t="shared" si="15"/>
        <v>7392-Food</v>
      </c>
    </row>
    <row r="128" spans="1:30">
      <c r="A128" t="s">
        <v>699</v>
      </c>
      <c r="B128" t="s">
        <v>586</v>
      </c>
      <c r="C128" t="s">
        <v>1263</v>
      </c>
      <c r="D128" t="s">
        <v>610</v>
      </c>
      <c r="E128" t="s">
        <v>1574</v>
      </c>
      <c r="F128"/>
      <c r="G128" s="159">
        <v>45171</v>
      </c>
      <c r="H128" t="s">
        <v>1269</v>
      </c>
      <c r="I128" t="s">
        <v>1190</v>
      </c>
      <c r="J128" t="s">
        <v>761</v>
      </c>
      <c r="K128" t="s">
        <v>762</v>
      </c>
      <c r="L128" t="s">
        <v>763</v>
      </c>
      <c r="M128">
        <v>1</v>
      </c>
      <c r="N128">
        <v>0</v>
      </c>
      <c r="O128">
        <v>17.57</v>
      </c>
      <c r="P128">
        <v>17.57</v>
      </c>
      <c r="Q128">
        <v>9086.68</v>
      </c>
      <c r="R128">
        <v>18.829999999999998</v>
      </c>
      <c r="S128" s="193" t="str">
        <f>VLOOKUP(U128,'[1]Cross ref'!I:J,2,0)</f>
        <v>DF2</v>
      </c>
      <c r="T128" s="193">
        <f t="shared" si="10"/>
        <v>17.57</v>
      </c>
      <c r="U128" s="193">
        <f>VLOOKUP(VALUE(C128),'[1]Cross ref'!G:I,3,0)</f>
        <v>7392</v>
      </c>
      <c r="V128" s="193">
        <f>IFERROR(VLOOKUP(J128,'[1]Item List (2)'!C:D,2,0),VLOOKUP(K128,'[1]Item List (2)'!C:D,2,0))</f>
        <v>60507</v>
      </c>
      <c r="W128" s="193">
        <f>IFERROR(VLOOKUP(J128,'[1]Item List (2)'!C:E,3,0),VLOOKUP(K128,'[1]Item List (2)'!C:E,3,0))</f>
        <v>1200</v>
      </c>
      <c r="X128" s="193">
        <f t="shared" si="11"/>
        <v>0</v>
      </c>
      <c r="Y128" s="193" t="str">
        <f t="shared" si="12"/>
        <v>LINER, CAN 38X44 BLK</v>
      </c>
      <c r="AA128" s="29">
        <f t="shared" si="13"/>
        <v>17.57</v>
      </c>
      <c r="AB128" s="29" t="str">
        <f>VLOOKUP(W128,'[2]Item List (2)'!$I:$J,2,0)</f>
        <v>Supplies</v>
      </c>
      <c r="AC128" s="29">
        <f t="shared" si="14"/>
        <v>7392</v>
      </c>
      <c r="AD128" s="29" t="str">
        <f t="shared" si="15"/>
        <v>7392-Supplies</v>
      </c>
    </row>
    <row r="129" spans="1:30">
      <c r="A129" t="s">
        <v>699</v>
      </c>
      <c r="B129" t="s">
        <v>586</v>
      </c>
      <c r="C129" t="s">
        <v>1263</v>
      </c>
      <c r="D129" t="s">
        <v>610</v>
      </c>
      <c r="E129" t="s">
        <v>1574</v>
      </c>
      <c r="F129"/>
      <c r="G129" s="159">
        <v>45171</v>
      </c>
      <c r="H129" t="s">
        <v>1218</v>
      </c>
      <c r="I129" t="s">
        <v>1188</v>
      </c>
      <c r="J129" t="s">
        <v>703</v>
      </c>
      <c r="K129" t="s">
        <v>997</v>
      </c>
      <c r="L129" t="s">
        <v>723</v>
      </c>
      <c r="M129">
        <v>5</v>
      </c>
      <c r="N129">
        <v>0</v>
      </c>
      <c r="O129">
        <v>25.94</v>
      </c>
      <c r="P129">
        <v>129.69999999999999</v>
      </c>
      <c r="Q129">
        <v>9086.68</v>
      </c>
      <c r="R129">
        <v>18.829999999999998</v>
      </c>
      <c r="S129" s="193" t="str">
        <f>VLOOKUP(U129,'[1]Cross ref'!I:J,2,0)</f>
        <v>DF2</v>
      </c>
      <c r="T129" s="193">
        <f t="shared" si="10"/>
        <v>129.69999999999999</v>
      </c>
      <c r="U129" s="193">
        <f>VLOOKUP(VALUE(C129),'[1]Cross ref'!G:I,3,0)</f>
        <v>7392</v>
      </c>
      <c r="V129" s="193">
        <f>IFERROR(VLOOKUP(J129,'[1]Item List (2)'!C:D,2,0),VLOOKUP(K129,'[1]Item List (2)'!C:D,2,0))</f>
        <v>50007</v>
      </c>
      <c r="W129" s="193">
        <f>IFERROR(VLOOKUP(J129,'[1]Item List (2)'!C:E,3,0),VLOOKUP(K129,'[1]Item List (2)'!C:E,3,0))</f>
        <v>100</v>
      </c>
      <c r="X129" s="193">
        <f t="shared" si="11"/>
        <v>0</v>
      </c>
      <c r="Y129" s="193" t="str">
        <f t="shared" si="12"/>
        <v>SAUCE, BTRMILK RANCH CUP</v>
      </c>
      <c r="AA129" s="29">
        <f t="shared" si="13"/>
        <v>129.69999999999999</v>
      </c>
      <c r="AB129" s="29" t="str">
        <f>VLOOKUP(W129,'[2]Item List (2)'!$I:$J,2,0)</f>
        <v>Food</v>
      </c>
      <c r="AC129" s="29">
        <f t="shared" si="14"/>
        <v>7392</v>
      </c>
      <c r="AD129" s="29" t="str">
        <f t="shared" si="15"/>
        <v>7392-Food</v>
      </c>
    </row>
    <row r="130" spans="1:30">
      <c r="A130" t="s">
        <v>699</v>
      </c>
      <c r="B130" t="s">
        <v>586</v>
      </c>
      <c r="C130" t="s">
        <v>1263</v>
      </c>
      <c r="D130" t="s">
        <v>610</v>
      </c>
      <c r="E130" t="s">
        <v>1574</v>
      </c>
      <c r="F130"/>
      <c r="G130" s="159">
        <v>45171</v>
      </c>
      <c r="H130" t="s">
        <v>1219</v>
      </c>
      <c r="I130" t="s">
        <v>1188</v>
      </c>
      <c r="J130" t="s">
        <v>767</v>
      </c>
      <c r="K130" t="s">
        <v>768</v>
      </c>
      <c r="L130" t="s">
        <v>769</v>
      </c>
      <c r="M130">
        <v>2</v>
      </c>
      <c r="N130">
        <v>0</v>
      </c>
      <c r="O130">
        <v>11.66</v>
      </c>
      <c r="P130">
        <v>23.32</v>
      </c>
      <c r="Q130">
        <v>9086.68</v>
      </c>
      <c r="R130">
        <v>18.829999999999998</v>
      </c>
      <c r="S130" s="193" t="str">
        <f>VLOOKUP(U130,'[1]Cross ref'!I:J,2,0)</f>
        <v>DF2</v>
      </c>
      <c r="T130" s="193">
        <f t="shared" si="10"/>
        <v>23.32</v>
      </c>
      <c r="U130" s="193">
        <f>VLOOKUP(VALUE(C130),'[1]Cross ref'!G:I,3,0)</f>
        <v>7392</v>
      </c>
      <c r="V130" s="193">
        <f>IFERROR(VLOOKUP(J130,'[1]Item List (2)'!C:D,2,0),VLOOKUP(K130,'[1]Item List (2)'!C:D,2,0))</f>
        <v>50007</v>
      </c>
      <c r="W130" s="193">
        <f>IFERROR(VLOOKUP(J130,'[1]Item List (2)'!C:E,3,0),VLOOKUP(K130,'[1]Item List (2)'!C:E,3,0))</f>
        <v>100</v>
      </c>
      <c r="X130" s="193">
        <f t="shared" si="11"/>
        <v>0</v>
      </c>
      <c r="Y130" s="193" t="str">
        <f t="shared" si="12"/>
        <v>SAUCE, BUFFALO CUP</v>
      </c>
      <c r="AA130" s="29">
        <f t="shared" si="13"/>
        <v>23.32</v>
      </c>
      <c r="AB130" s="29" t="str">
        <f>VLOOKUP(W130,'[2]Item List (2)'!$I:$J,2,0)</f>
        <v>Food</v>
      </c>
      <c r="AC130" s="29">
        <f t="shared" si="14"/>
        <v>7392</v>
      </c>
      <c r="AD130" s="29" t="str">
        <f t="shared" si="15"/>
        <v>7392-Food</v>
      </c>
    </row>
    <row r="131" spans="1:30">
      <c r="A131" t="s">
        <v>699</v>
      </c>
      <c r="B131" t="s">
        <v>586</v>
      </c>
      <c r="C131" t="s">
        <v>1263</v>
      </c>
      <c r="D131" t="s">
        <v>610</v>
      </c>
      <c r="E131" t="s">
        <v>1574</v>
      </c>
      <c r="F131"/>
      <c r="G131" s="159">
        <v>45171</v>
      </c>
      <c r="H131" t="s">
        <v>1220</v>
      </c>
      <c r="I131" t="s">
        <v>1188</v>
      </c>
      <c r="J131" t="s">
        <v>770</v>
      </c>
      <c r="K131" t="s">
        <v>771</v>
      </c>
      <c r="L131" t="s">
        <v>772</v>
      </c>
      <c r="M131">
        <v>1</v>
      </c>
      <c r="N131">
        <v>0</v>
      </c>
      <c r="O131">
        <v>31.38</v>
      </c>
      <c r="P131">
        <v>31.38</v>
      </c>
      <c r="Q131">
        <v>9086.68</v>
      </c>
      <c r="R131">
        <v>18.829999999999998</v>
      </c>
      <c r="S131" s="193" t="str">
        <f>VLOOKUP(U131,'[1]Cross ref'!I:J,2,0)</f>
        <v>DF2</v>
      </c>
      <c r="T131" s="193">
        <f t="shared" ref="T131:T194" si="16">P131</f>
        <v>31.38</v>
      </c>
      <c r="U131" s="193">
        <f>VLOOKUP(VALUE(C131),'[1]Cross ref'!G:I,3,0)</f>
        <v>7392</v>
      </c>
      <c r="V131" s="193">
        <f>IFERROR(VLOOKUP(J131,'[1]Item List (2)'!C:D,2,0),VLOOKUP(K131,'[1]Item List (2)'!C:D,2,0))</f>
        <v>50007</v>
      </c>
      <c r="W131" s="193">
        <f>IFERROR(VLOOKUP(J131,'[1]Item List (2)'!C:E,3,0),VLOOKUP(K131,'[1]Item List (2)'!C:E,3,0))</f>
        <v>100</v>
      </c>
      <c r="X131" s="193">
        <f t="shared" ref="X131:X194" si="17">M131*O131-P131</f>
        <v>0</v>
      </c>
      <c r="Y131" s="193" t="str">
        <f t="shared" ref="Y131:Y194" si="18">K131</f>
        <v>WHIP CREAM, AEROSOL 17Z</v>
      </c>
      <c r="AA131" s="29">
        <f t="shared" ref="AA131:AA194" si="19">P131</f>
        <v>31.38</v>
      </c>
      <c r="AB131" s="29" t="str">
        <f>VLOOKUP(W131,'[2]Item List (2)'!$I:$J,2,0)</f>
        <v>Food</v>
      </c>
      <c r="AC131" s="29">
        <f t="shared" ref="AC131:AC194" si="20">U131</f>
        <v>7392</v>
      </c>
      <c r="AD131" s="29" t="str">
        <f t="shared" ref="AD131:AD194" si="21">AC131&amp;"-"&amp;AB131</f>
        <v>7392-Food</v>
      </c>
    </row>
    <row r="132" spans="1:30">
      <c r="A132" t="s">
        <v>699</v>
      </c>
      <c r="B132" t="s">
        <v>586</v>
      </c>
      <c r="C132" t="s">
        <v>1263</v>
      </c>
      <c r="D132" t="s">
        <v>610</v>
      </c>
      <c r="E132" t="s">
        <v>1574</v>
      </c>
      <c r="F132"/>
      <c r="G132" s="159">
        <v>45171</v>
      </c>
      <c r="H132" t="s">
        <v>1221</v>
      </c>
      <c r="I132" t="s">
        <v>1188</v>
      </c>
      <c r="J132" t="s">
        <v>773</v>
      </c>
      <c r="K132" t="s">
        <v>774</v>
      </c>
      <c r="L132" t="s">
        <v>775</v>
      </c>
      <c r="M132">
        <v>3</v>
      </c>
      <c r="N132">
        <v>0</v>
      </c>
      <c r="O132">
        <v>19.78</v>
      </c>
      <c r="P132">
        <v>59.34</v>
      </c>
      <c r="Q132">
        <v>9086.68</v>
      </c>
      <c r="R132">
        <v>18.829999999999998</v>
      </c>
      <c r="S132" s="193" t="str">
        <f>VLOOKUP(U132,'[1]Cross ref'!I:J,2,0)</f>
        <v>DF2</v>
      </c>
      <c r="T132" s="193">
        <f t="shared" si="16"/>
        <v>59.34</v>
      </c>
      <c r="U132" s="193">
        <f>VLOOKUP(VALUE(C132),'[1]Cross ref'!G:I,3,0)</f>
        <v>7392</v>
      </c>
      <c r="V132" s="193">
        <f>IFERROR(VLOOKUP(J132,'[1]Item List (2)'!C:D,2,0),VLOOKUP(K132,'[1]Item List (2)'!C:D,2,0))</f>
        <v>50007</v>
      </c>
      <c r="W132" s="193">
        <f>IFERROR(VLOOKUP(J132,'[1]Item List (2)'!C:E,3,0),VLOOKUP(K132,'[1]Item List (2)'!C:E,3,0))</f>
        <v>100</v>
      </c>
      <c r="X132" s="193">
        <f t="shared" si="17"/>
        <v>0</v>
      </c>
      <c r="Y132" s="193" t="str">
        <f t="shared" si="18"/>
        <v>ICE CREAM, VANILLA SLOW MELT</v>
      </c>
      <c r="AA132" s="29">
        <f t="shared" si="19"/>
        <v>59.34</v>
      </c>
      <c r="AB132" s="29" t="str">
        <f>VLOOKUP(W132,'[2]Item List (2)'!$I:$J,2,0)</f>
        <v>Food</v>
      </c>
      <c r="AC132" s="29">
        <f t="shared" si="20"/>
        <v>7392</v>
      </c>
      <c r="AD132" s="29" t="str">
        <f t="shared" si="21"/>
        <v>7392-Food</v>
      </c>
    </row>
    <row r="133" spans="1:30">
      <c r="A133" t="s">
        <v>699</v>
      </c>
      <c r="B133" t="s">
        <v>586</v>
      </c>
      <c r="C133" t="s">
        <v>1263</v>
      </c>
      <c r="D133" t="s">
        <v>610</v>
      </c>
      <c r="E133" t="s">
        <v>1574</v>
      </c>
      <c r="F133"/>
      <c r="G133" s="159">
        <v>45171</v>
      </c>
      <c r="H133" t="s">
        <v>1222</v>
      </c>
      <c r="I133" t="s">
        <v>1188</v>
      </c>
      <c r="J133" t="s">
        <v>776</v>
      </c>
      <c r="K133" t="s">
        <v>777</v>
      </c>
      <c r="L133" t="s">
        <v>778</v>
      </c>
      <c r="M133">
        <v>6</v>
      </c>
      <c r="N133">
        <v>0</v>
      </c>
      <c r="O133">
        <v>36.5</v>
      </c>
      <c r="P133">
        <v>219</v>
      </c>
      <c r="Q133">
        <v>9086.68</v>
      </c>
      <c r="R133">
        <v>18.829999999999998</v>
      </c>
      <c r="S133" s="193" t="str">
        <f>VLOOKUP(U133,'[1]Cross ref'!I:J,2,0)</f>
        <v>DF2</v>
      </c>
      <c r="T133" s="193">
        <f t="shared" si="16"/>
        <v>219</v>
      </c>
      <c r="U133" s="193">
        <f>VLOOKUP(VALUE(C133),'[1]Cross ref'!G:I,3,0)</f>
        <v>7392</v>
      </c>
      <c r="V133" s="193">
        <f>IFERROR(VLOOKUP(J133,'[1]Item List (2)'!C:D,2,0),VLOOKUP(K133,'[1]Item List (2)'!C:D,2,0))</f>
        <v>50007</v>
      </c>
      <c r="W133" s="193">
        <f>IFERROR(VLOOKUP(J133,'[1]Item List (2)'!C:E,3,0),VLOOKUP(K133,'[1]Item List (2)'!C:E,3,0))</f>
        <v>100</v>
      </c>
      <c r="X133" s="193">
        <f t="shared" si="17"/>
        <v>0</v>
      </c>
      <c r="Y133" s="193" t="str">
        <f t="shared" si="18"/>
        <v>SHORTENING, LIQ FRY PREM</v>
      </c>
      <c r="AA133" s="29">
        <f t="shared" si="19"/>
        <v>219</v>
      </c>
      <c r="AB133" s="29" t="str">
        <f>VLOOKUP(W133,'[2]Item List (2)'!$I:$J,2,0)</f>
        <v>Food</v>
      </c>
      <c r="AC133" s="29">
        <f t="shared" si="20"/>
        <v>7392</v>
      </c>
      <c r="AD133" s="29" t="str">
        <f t="shared" si="21"/>
        <v>7392-Food</v>
      </c>
    </row>
    <row r="134" spans="1:30">
      <c r="A134" t="s">
        <v>699</v>
      </c>
      <c r="B134" t="s">
        <v>586</v>
      </c>
      <c r="C134" t="s">
        <v>1263</v>
      </c>
      <c r="D134" t="s">
        <v>610</v>
      </c>
      <c r="E134" t="s">
        <v>1574</v>
      </c>
      <c r="F134"/>
      <c r="G134" s="159">
        <v>45171</v>
      </c>
      <c r="H134" t="s">
        <v>1316</v>
      </c>
      <c r="I134" t="s">
        <v>1188</v>
      </c>
      <c r="J134" t="s">
        <v>932</v>
      </c>
      <c r="K134" t="s">
        <v>933</v>
      </c>
      <c r="L134" t="s">
        <v>934</v>
      </c>
      <c r="M134">
        <v>1</v>
      </c>
      <c r="N134">
        <v>0</v>
      </c>
      <c r="O134">
        <v>46.56</v>
      </c>
      <c r="P134">
        <v>46.56</v>
      </c>
      <c r="Q134">
        <v>9086.68</v>
      </c>
      <c r="R134">
        <v>18.829999999999998</v>
      </c>
      <c r="S134" s="193" t="str">
        <f>VLOOKUP(U134,'[1]Cross ref'!I:J,2,0)</f>
        <v>DF2</v>
      </c>
      <c r="T134" s="193">
        <f t="shared" si="16"/>
        <v>46.56</v>
      </c>
      <c r="U134" s="193">
        <f>VLOOKUP(VALUE(C134),'[1]Cross ref'!G:I,3,0)</f>
        <v>7392</v>
      </c>
      <c r="V134" s="193">
        <f>IFERROR(VLOOKUP(J134,'[1]Item List (2)'!C:D,2,0),VLOOKUP(K134,'[1]Item List (2)'!C:D,2,0))</f>
        <v>50007</v>
      </c>
      <c r="W134" s="193">
        <f>IFERROR(VLOOKUP(J134,'[1]Item List (2)'!C:E,3,0),VLOOKUP(K134,'[1]Item List (2)'!C:E,3,0))</f>
        <v>100</v>
      </c>
      <c r="X134" s="193">
        <f t="shared" si="17"/>
        <v>0</v>
      </c>
      <c r="Y134" s="193" t="str">
        <f t="shared" si="18"/>
        <v>AVOCADO, PULP FZN</v>
      </c>
      <c r="AA134" s="29">
        <f t="shared" si="19"/>
        <v>46.56</v>
      </c>
      <c r="AB134" s="29" t="str">
        <f>VLOOKUP(W134,'[2]Item List (2)'!$I:$J,2,0)</f>
        <v>Food</v>
      </c>
      <c r="AC134" s="29">
        <f t="shared" si="20"/>
        <v>7392</v>
      </c>
      <c r="AD134" s="29" t="str">
        <f t="shared" si="21"/>
        <v>7392-Food</v>
      </c>
    </row>
    <row r="135" spans="1:30">
      <c r="A135" t="s">
        <v>699</v>
      </c>
      <c r="B135" t="s">
        <v>586</v>
      </c>
      <c r="C135" t="s">
        <v>1263</v>
      </c>
      <c r="D135" t="s">
        <v>610</v>
      </c>
      <c r="E135" t="s">
        <v>1574</v>
      </c>
      <c r="F135"/>
      <c r="G135" s="159">
        <v>45171</v>
      </c>
      <c r="H135" t="s">
        <v>1272</v>
      </c>
      <c r="I135" t="s">
        <v>1211</v>
      </c>
      <c r="J135" t="s">
        <v>815</v>
      </c>
      <c r="K135" t="s">
        <v>1145</v>
      </c>
      <c r="L135" t="s">
        <v>1146</v>
      </c>
      <c r="M135">
        <v>2</v>
      </c>
      <c r="N135">
        <v>0</v>
      </c>
      <c r="O135">
        <v>29.05</v>
      </c>
      <c r="P135">
        <v>58.1</v>
      </c>
      <c r="Q135">
        <v>9086.68</v>
      </c>
      <c r="R135">
        <v>18.829999999999998</v>
      </c>
      <c r="S135" s="193" t="str">
        <f>VLOOKUP(U135,'[1]Cross ref'!I:J,2,0)</f>
        <v>DF2</v>
      </c>
      <c r="T135" s="193">
        <f t="shared" si="16"/>
        <v>58.1</v>
      </c>
      <c r="U135" s="193">
        <f>VLOOKUP(VALUE(C135),'[1]Cross ref'!G:I,3,0)</f>
        <v>7392</v>
      </c>
      <c r="V135" s="193">
        <f>IFERROR(VLOOKUP(J135,'[1]Item List (2)'!C:D,2,0),VLOOKUP(K135,'[1]Item List (2)'!C:D,2,0))</f>
        <v>51001</v>
      </c>
      <c r="W135" s="193">
        <f>IFERROR(VLOOKUP(J135,'[1]Item List (2)'!C:E,3,0),VLOOKUP(K135,'[1]Item List (2)'!C:E,3,0))</f>
        <v>1000</v>
      </c>
      <c r="X135" s="193">
        <f t="shared" si="17"/>
        <v>0</v>
      </c>
      <c r="Y135" s="193" t="str">
        <f t="shared" si="18"/>
        <v>LID, CUP CRUISER 32Z</v>
      </c>
      <c r="AA135" s="29">
        <f t="shared" si="19"/>
        <v>58.1</v>
      </c>
      <c r="AB135" s="29" t="str">
        <f>VLOOKUP(W135,'[2]Item List (2)'!$I:$J,2,0)</f>
        <v>Paper</v>
      </c>
      <c r="AC135" s="29">
        <f t="shared" si="20"/>
        <v>7392</v>
      </c>
      <c r="AD135" s="29" t="str">
        <f t="shared" si="21"/>
        <v>7392-Paper</v>
      </c>
    </row>
    <row r="136" spans="1:30">
      <c r="A136" t="s">
        <v>699</v>
      </c>
      <c r="B136" t="s">
        <v>586</v>
      </c>
      <c r="C136" t="s">
        <v>1263</v>
      </c>
      <c r="D136" t="s">
        <v>610</v>
      </c>
      <c r="E136" t="s">
        <v>1574</v>
      </c>
      <c r="F136"/>
      <c r="G136" s="159">
        <v>45171</v>
      </c>
      <c r="H136" t="s">
        <v>1223</v>
      </c>
      <c r="I136" t="s">
        <v>1188</v>
      </c>
      <c r="J136" t="s">
        <v>758</v>
      </c>
      <c r="K136" t="s">
        <v>780</v>
      </c>
      <c r="L136" t="s">
        <v>781</v>
      </c>
      <c r="M136">
        <v>4</v>
      </c>
      <c r="N136">
        <v>0</v>
      </c>
      <c r="O136">
        <v>37.6</v>
      </c>
      <c r="P136">
        <v>150.4</v>
      </c>
      <c r="Q136">
        <v>9086.68</v>
      </c>
      <c r="R136">
        <v>18.829999999999998</v>
      </c>
      <c r="S136" s="193" t="str">
        <f>VLOOKUP(U136,'[1]Cross ref'!I:J,2,0)</f>
        <v>DF2</v>
      </c>
      <c r="T136" s="193">
        <f t="shared" si="16"/>
        <v>150.4</v>
      </c>
      <c r="U136" s="193">
        <f>VLOOKUP(VALUE(C136),'[1]Cross ref'!G:I,3,0)</f>
        <v>7392</v>
      </c>
      <c r="V136" s="193">
        <f>IFERROR(VLOOKUP(J136,'[1]Item List (2)'!C:D,2,0),VLOOKUP(K136,'[1]Item List (2)'!C:D,2,0))</f>
        <v>50007</v>
      </c>
      <c r="W136" s="193">
        <f>IFERROR(VLOOKUP(J136,'[1]Item List (2)'!C:E,3,0),VLOOKUP(K136,'[1]Item List (2)'!C:E,3,0))</f>
        <v>100</v>
      </c>
      <c r="X136" s="193">
        <f t="shared" si="17"/>
        <v>0</v>
      </c>
      <c r="Y136" s="193" t="str">
        <f t="shared" si="18"/>
        <v>CHICKEN, PTY SPCY 3Z</v>
      </c>
      <c r="AA136" s="29">
        <f t="shared" si="19"/>
        <v>150.4</v>
      </c>
      <c r="AB136" s="29" t="str">
        <f>VLOOKUP(W136,'[2]Item List (2)'!$I:$J,2,0)</f>
        <v>Food</v>
      </c>
      <c r="AC136" s="29">
        <f t="shared" si="20"/>
        <v>7392</v>
      </c>
      <c r="AD136" s="29" t="str">
        <f t="shared" si="21"/>
        <v>7392-Food</v>
      </c>
    </row>
    <row r="137" spans="1:30">
      <c r="A137" t="s">
        <v>699</v>
      </c>
      <c r="B137" t="s">
        <v>586</v>
      </c>
      <c r="C137" t="s">
        <v>1263</v>
      </c>
      <c r="D137" t="s">
        <v>610</v>
      </c>
      <c r="E137" t="s">
        <v>1574</v>
      </c>
      <c r="F137"/>
      <c r="G137" s="159">
        <v>45171</v>
      </c>
      <c r="H137" t="s">
        <v>1273</v>
      </c>
      <c r="I137" t="s">
        <v>1190</v>
      </c>
      <c r="J137" t="s">
        <v>727</v>
      </c>
      <c r="K137" t="s">
        <v>782</v>
      </c>
      <c r="L137" t="s">
        <v>729</v>
      </c>
      <c r="M137">
        <v>1</v>
      </c>
      <c r="N137">
        <v>0</v>
      </c>
      <c r="O137">
        <v>16.79</v>
      </c>
      <c r="P137">
        <v>16.79</v>
      </c>
      <c r="Q137">
        <v>9086.68</v>
      </c>
      <c r="R137">
        <v>18.829999999999998</v>
      </c>
      <c r="S137" s="193" t="str">
        <f>VLOOKUP(U137,'[1]Cross ref'!I:J,2,0)</f>
        <v>DF2</v>
      </c>
      <c r="T137" s="193">
        <f t="shared" si="16"/>
        <v>16.79</v>
      </c>
      <c r="U137" s="193">
        <f>VLOOKUP(VALUE(C137),'[1]Cross ref'!G:I,3,0)</f>
        <v>7392</v>
      </c>
      <c r="V137" s="193">
        <f>IFERROR(VLOOKUP(J137,'[1]Item List (2)'!C:D,2,0),VLOOKUP(K137,'[1]Item List (2)'!C:D,2,0))</f>
        <v>60507</v>
      </c>
      <c r="W137" s="193">
        <f>IFERROR(VLOOKUP(J137,'[1]Item List (2)'!C:E,3,0),VLOOKUP(K137,'[1]Item List (2)'!C:E,3,0))</f>
        <v>1200</v>
      </c>
      <c r="X137" s="193">
        <f t="shared" si="17"/>
        <v>0</v>
      </c>
      <c r="Y137" s="193" t="str">
        <f t="shared" si="18"/>
        <v>GLOVE, SYNTH LG</v>
      </c>
      <c r="AA137" s="29">
        <f t="shared" si="19"/>
        <v>16.79</v>
      </c>
      <c r="AB137" s="29" t="str">
        <f>VLOOKUP(W137,'[2]Item List (2)'!$I:$J,2,0)</f>
        <v>Supplies</v>
      </c>
      <c r="AC137" s="29">
        <f t="shared" si="20"/>
        <v>7392</v>
      </c>
      <c r="AD137" s="29" t="str">
        <f t="shared" si="21"/>
        <v>7392-Supplies</v>
      </c>
    </row>
    <row r="138" spans="1:30">
      <c r="A138" t="s">
        <v>699</v>
      </c>
      <c r="B138" t="s">
        <v>586</v>
      </c>
      <c r="C138" t="s">
        <v>1263</v>
      </c>
      <c r="D138" t="s">
        <v>610</v>
      </c>
      <c r="E138" t="s">
        <v>1574</v>
      </c>
      <c r="F138"/>
      <c r="G138" s="159">
        <v>45171</v>
      </c>
      <c r="H138" t="s">
        <v>1224</v>
      </c>
      <c r="I138" t="s">
        <v>1188</v>
      </c>
      <c r="J138" t="s">
        <v>737</v>
      </c>
      <c r="K138" t="s">
        <v>783</v>
      </c>
      <c r="L138" t="s">
        <v>784</v>
      </c>
      <c r="M138">
        <v>0</v>
      </c>
      <c r="N138">
        <v>0</v>
      </c>
      <c r="O138">
        <v>29.39</v>
      </c>
      <c r="P138">
        <v>0</v>
      </c>
      <c r="Q138">
        <v>9086.68</v>
      </c>
      <c r="R138">
        <v>18.829999999999998</v>
      </c>
      <c r="S138" s="193" t="str">
        <f>VLOOKUP(U138,'[1]Cross ref'!I:J,2,0)</f>
        <v>DF2</v>
      </c>
      <c r="T138" s="193">
        <f t="shared" si="16"/>
        <v>0</v>
      </c>
      <c r="U138" s="193">
        <f>VLOOKUP(VALUE(C138),'[1]Cross ref'!G:I,3,0)</f>
        <v>7392</v>
      </c>
      <c r="V138" s="193">
        <f>IFERROR(VLOOKUP(J138,'[1]Item List (2)'!C:D,2,0),VLOOKUP(K138,'[1]Item List (2)'!C:D,2,0))</f>
        <v>50007</v>
      </c>
      <c r="W138" s="193">
        <f>IFERROR(VLOOKUP(J138,'[1]Item List (2)'!C:E,3,0),VLOOKUP(K138,'[1]Item List (2)'!C:E,3,0))</f>
        <v>100</v>
      </c>
      <c r="X138" s="193">
        <f t="shared" si="17"/>
        <v>0</v>
      </c>
      <c r="Y138" s="193" t="str">
        <f t="shared" si="18"/>
        <v>SQUASH, ZUCCHINI BRD SLI</v>
      </c>
      <c r="AA138" s="29">
        <f t="shared" si="19"/>
        <v>0</v>
      </c>
      <c r="AB138" s="29" t="str">
        <f>VLOOKUP(W138,'[2]Item List (2)'!$I:$J,2,0)</f>
        <v>Food</v>
      </c>
      <c r="AC138" s="29">
        <f t="shared" si="20"/>
        <v>7392</v>
      </c>
      <c r="AD138" s="29" t="str">
        <f t="shared" si="21"/>
        <v>7392-Food</v>
      </c>
    </row>
    <row r="139" spans="1:30">
      <c r="A139" t="s">
        <v>699</v>
      </c>
      <c r="B139" t="s">
        <v>586</v>
      </c>
      <c r="C139" t="s">
        <v>1263</v>
      </c>
      <c r="D139" t="s">
        <v>610</v>
      </c>
      <c r="E139" t="s">
        <v>1574</v>
      </c>
      <c r="F139"/>
      <c r="G139" s="159">
        <v>45171</v>
      </c>
      <c r="H139" t="s">
        <v>1225</v>
      </c>
      <c r="I139" t="s">
        <v>1188</v>
      </c>
      <c r="J139" t="s">
        <v>785</v>
      </c>
      <c r="K139" t="s">
        <v>1180</v>
      </c>
      <c r="L139" t="s">
        <v>786</v>
      </c>
      <c r="M139">
        <v>4</v>
      </c>
      <c r="N139">
        <v>0</v>
      </c>
      <c r="O139">
        <v>90.57</v>
      </c>
      <c r="P139">
        <v>362.28</v>
      </c>
      <c r="Q139">
        <v>9086.68</v>
      </c>
      <c r="R139">
        <v>18.829999999999998</v>
      </c>
      <c r="S139" s="193" t="str">
        <f>VLOOKUP(U139,'[1]Cross ref'!I:J,2,0)</f>
        <v>DF2</v>
      </c>
      <c r="T139" s="193">
        <f t="shared" si="16"/>
        <v>362.28</v>
      </c>
      <c r="U139" s="193">
        <f>VLOOKUP(VALUE(C139),'[1]Cross ref'!G:I,3,0)</f>
        <v>7392</v>
      </c>
      <c r="V139" s="193">
        <f>IFERROR(VLOOKUP(J139,'[1]Item List (2)'!C:D,2,0),VLOOKUP(K139,'[1]Item List (2)'!C:D,2,0))</f>
        <v>50007</v>
      </c>
      <c r="W139" s="193">
        <f>IFERROR(VLOOKUP(J139,'[1]Item List (2)'!C:E,3,0),VLOOKUP(K139,'[1]Item List (2)'!C:E,3,0))</f>
        <v>100</v>
      </c>
      <c r="X139" s="193">
        <f t="shared" si="17"/>
        <v>0</v>
      </c>
      <c r="Y139" s="193" t="str">
        <f t="shared" si="18"/>
        <v>BACON, 500 SLICES FC</v>
      </c>
      <c r="AA139" s="29">
        <f t="shared" si="19"/>
        <v>362.28</v>
      </c>
      <c r="AB139" s="29" t="str">
        <f>VLOOKUP(W139,'[2]Item List (2)'!$I:$J,2,0)</f>
        <v>Food</v>
      </c>
      <c r="AC139" s="29">
        <f t="shared" si="20"/>
        <v>7392</v>
      </c>
      <c r="AD139" s="29" t="str">
        <f t="shared" si="21"/>
        <v>7392-Food</v>
      </c>
    </row>
    <row r="140" spans="1:30">
      <c r="A140" t="s">
        <v>699</v>
      </c>
      <c r="B140" t="s">
        <v>586</v>
      </c>
      <c r="C140" t="s">
        <v>1263</v>
      </c>
      <c r="D140" t="s">
        <v>610</v>
      </c>
      <c r="E140" t="s">
        <v>1574</v>
      </c>
      <c r="F140"/>
      <c r="G140" s="159">
        <v>45171</v>
      </c>
      <c r="H140" t="s">
        <v>1226</v>
      </c>
      <c r="I140" t="s">
        <v>1188</v>
      </c>
      <c r="J140" t="s">
        <v>734</v>
      </c>
      <c r="K140" t="s">
        <v>787</v>
      </c>
      <c r="L140" t="s">
        <v>788</v>
      </c>
      <c r="M140">
        <v>1</v>
      </c>
      <c r="N140">
        <v>0</v>
      </c>
      <c r="O140">
        <v>81.59</v>
      </c>
      <c r="P140">
        <v>81.59</v>
      </c>
      <c r="Q140">
        <v>9086.68</v>
      </c>
      <c r="R140">
        <v>18.829999999999998</v>
      </c>
      <c r="S140" s="193" t="str">
        <f>VLOOKUP(U140,'[1]Cross ref'!I:J,2,0)</f>
        <v>DF2</v>
      </c>
      <c r="T140" s="193">
        <f t="shared" si="16"/>
        <v>81.59</v>
      </c>
      <c r="U140" s="193">
        <f>VLOOKUP(VALUE(C140),'[1]Cross ref'!G:I,3,0)</f>
        <v>7392</v>
      </c>
      <c r="V140" s="193">
        <f>IFERROR(VLOOKUP(J140,'[1]Item List (2)'!C:D,2,0),VLOOKUP(K140,'[1]Item List (2)'!C:D,2,0))</f>
        <v>50007</v>
      </c>
      <c r="W140" s="193">
        <f>IFERROR(VLOOKUP(J140,'[1]Item List (2)'!C:E,3,0),VLOOKUP(K140,'[1]Item List (2)'!C:E,3,0))</f>
        <v>100</v>
      </c>
      <c r="X140" s="193">
        <f t="shared" si="17"/>
        <v>0</v>
      </c>
      <c r="Y140" s="193" t="str">
        <f t="shared" si="18"/>
        <v>BEEF, GRND PTY 1.78Z</v>
      </c>
      <c r="AA140" s="29">
        <f t="shared" si="19"/>
        <v>81.59</v>
      </c>
      <c r="AB140" s="29" t="str">
        <f>VLOOKUP(W140,'[2]Item List (2)'!$I:$J,2,0)</f>
        <v>Food</v>
      </c>
      <c r="AC140" s="29">
        <f t="shared" si="20"/>
        <v>7392</v>
      </c>
      <c r="AD140" s="29" t="str">
        <f t="shared" si="21"/>
        <v>7392-Food</v>
      </c>
    </row>
    <row r="141" spans="1:30">
      <c r="A141" t="s">
        <v>699</v>
      </c>
      <c r="B141" t="s">
        <v>586</v>
      </c>
      <c r="C141" t="s">
        <v>1263</v>
      </c>
      <c r="D141" t="s">
        <v>610</v>
      </c>
      <c r="E141" t="s">
        <v>1574</v>
      </c>
      <c r="F141"/>
      <c r="G141" s="159">
        <v>45171</v>
      </c>
      <c r="H141" t="s">
        <v>1318</v>
      </c>
      <c r="I141" t="s">
        <v>1188</v>
      </c>
      <c r="J141" t="s">
        <v>789</v>
      </c>
      <c r="K141" t="s">
        <v>790</v>
      </c>
      <c r="L141" t="s">
        <v>791</v>
      </c>
      <c r="M141">
        <v>1</v>
      </c>
      <c r="N141">
        <v>0</v>
      </c>
      <c r="O141">
        <v>25.95</v>
      </c>
      <c r="P141">
        <v>25.95</v>
      </c>
      <c r="Q141">
        <v>9086.68</v>
      </c>
      <c r="R141">
        <v>18.829999999999998</v>
      </c>
      <c r="S141" s="193" t="str">
        <f>VLOOKUP(U141,'[1]Cross ref'!I:J,2,0)</f>
        <v>DF2</v>
      </c>
      <c r="T141" s="193">
        <f t="shared" si="16"/>
        <v>25.95</v>
      </c>
      <c r="U141" s="193">
        <f>VLOOKUP(VALUE(C141),'[1]Cross ref'!G:I,3,0)</f>
        <v>7392</v>
      </c>
      <c r="V141" s="193">
        <f>IFERROR(VLOOKUP(J141,'[1]Item List (2)'!C:D,2,0),VLOOKUP(K141,'[1]Item List (2)'!C:D,2,0))</f>
        <v>50007</v>
      </c>
      <c r="W141" s="193">
        <f>IFERROR(VLOOKUP(J141,'[1]Item List (2)'!C:E,3,0),VLOOKUP(K141,'[1]Item List (2)'!C:E,3,0))</f>
        <v>100</v>
      </c>
      <c r="X141" s="193">
        <f t="shared" si="17"/>
        <v>0</v>
      </c>
      <c r="Y141" s="193" t="str">
        <f t="shared" si="18"/>
        <v>BREAD, SOURDOUGH THICKER SLI</v>
      </c>
      <c r="AA141" s="29">
        <f t="shared" si="19"/>
        <v>25.95</v>
      </c>
      <c r="AB141" s="29" t="str">
        <f>VLOOKUP(W141,'[2]Item List (2)'!$I:$J,2,0)</f>
        <v>Food</v>
      </c>
      <c r="AC141" s="29">
        <f t="shared" si="20"/>
        <v>7392</v>
      </c>
      <c r="AD141" s="29" t="str">
        <f t="shared" si="21"/>
        <v>7392-Food</v>
      </c>
    </row>
    <row r="142" spans="1:30">
      <c r="A142" t="s">
        <v>699</v>
      </c>
      <c r="B142" t="s">
        <v>586</v>
      </c>
      <c r="C142" t="s">
        <v>1263</v>
      </c>
      <c r="D142" t="s">
        <v>610</v>
      </c>
      <c r="E142" t="s">
        <v>1574</v>
      </c>
      <c r="F142"/>
      <c r="G142" s="159">
        <v>45171</v>
      </c>
      <c r="H142" t="s">
        <v>1227</v>
      </c>
      <c r="I142" t="s">
        <v>1188</v>
      </c>
      <c r="J142" t="s">
        <v>710</v>
      </c>
      <c r="K142" t="s">
        <v>792</v>
      </c>
      <c r="L142" t="s">
        <v>709</v>
      </c>
      <c r="M142">
        <v>1</v>
      </c>
      <c r="N142">
        <v>0</v>
      </c>
      <c r="O142">
        <v>99.5</v>
      </c>
      <c r="P142">
        <v>99.5</v>
      </c>
      <c r="Q142">
        <v>9086.68</v>
      </c>
      <c r="R142">
        <v>18.829999999999998</v>
      </c>
      <c r="S142" s="193" t="str">
        <f>VLOOKUP(U142,'[1]Cross ref'!I:J,2,0)</f>
        <v>DF2</v>
      </c>
      <c r="T142" s="193">
        <f t="shared" si="16"/>
        <v>99.5</v>
      </c>
      <c r="U142" s="193">
        <f>VLOOKUP(VALUE(C142),'[1]Cross ref'!G:I,3,0)</f>
        <v>7392</v>
      </c>
      <c r="V142" s="193">
        <f>IFERROR(VLOOKUP(J142,'[1]Item List (2)'!C:D,2,0),VLOOKUP(K142,'[1]Item List (2)'!C:D,2,0))</f>
        <v>50007</v>
      </c>
      <c r="W142" s="193">
        <f>IFERROR(VLOOKUP(J142,'[1]Item List (2)'!C:E,3,0),VLOOKUP(K142,'[1]Item List (2)'!C:E,3,0))</f>
        <v>100</v>
      </c>
      <c r="X142" s="193">
        <f t="shared" si="17"/>
        <v>0</v>
      </c>
      <c r="Y142" s="193" t="str">
        <f t="shared" si="18"/>
        <v>SYRUP, DR PEPPER BIB</v>
      </c>
      <c r="AA142" s="29">
        <f t="shared" si="19"/>
        <v>99.5</v>
      </c>
      <c r="AB142" s="29" t="str">
        <f>VLOOKUP(W142,'[2]Item List (2)'!$I:$J,2,0)</f>
        <v>Food</v>
      </c>
      <c r="AC142" s="29">
        <f t="shared" si="20"/>
        <v>7392</v>
      </c>
      <c r="AD142" s="29" t="str">
        <f t="shared" si="21"/>
        <v>7392-Food</v>
      </c>
    </row>
    <row r="143" spans="1:30">
      <c r="A143" t="s">
        <v>699</v>
      </c>
      <c r="B143" t="s">
        <v>586</v>
      </c>
      <c r="C143" t="s">
        <v>1263</v>
      </c>
      <c r="D143" t="s">
        <v>610</v>
      </c>
      <c r="E143" t="s">
        <v>1574</v>
      </c>
      <c r="F143"/>
      <c r="G143" s="159">
        <v>45171</v>
      </c>
      <c r="H143" t="s">
        <v>1228</v>
      </c>
      <c r="I143" t="s">
        <v>1188</v>
      </c>
      <c r="J143" t="s">
        <v>710</v>
      </c>
      <c r="K143" t="s">
        <v>862</v>
      </c>
      <c r="L143" t="s">
        <v>709</v>
      </c>
      <c r="M143">
        <v>1</v>
      </c>
      <c r="N143">
        <v>0</v>
      </c>
      <c r="O143">
        <v>99.5</v>
      </c>
      <c r="P143">
        <v>99.5</v>
      </c>
      <c r="Q143">
        <v>9086.68</v>
      </c>
      <c r="R143">
        <v>18.829999999999998</v>
      </c>
      <c r="S143" s="193" t="str">
        <f>VLOOKUP(U143,'[1]Cross ref'!I:J,2,0)</f>
        <v>DF2</v>
      </c>
      <c r="T143" s="193">
        <f t="shared" si="16"/>
        <v>99.5</v>
      </c>
      <c r="U143" s="193">
        <f>VLOOKUP(VALUE(C143),'[1]Cross ref'!G:I,3,0)</f>
        <v>7392</v>
      </c>
      <c r="V143" s="193">
        <f>IFERROR(VLOOKUP(J143,'[1]Item List (2)'!C:D,2,0),VLOOKUP(K143,'[1]Item List (2)'!C:D,2,0))</f>
        <v>50007</v>
      </c>
      <c r="W143" s="193">
        <f>IFERROR(VLOOKUP(J143,'[1]Item List (2)'!C:E,3,0),VLOOKUP(K143,'[1]Item List (2)'!C:E,3,0))</f>
        <v>100</v>
      </c>
      <c r="X143" s="193">
        <f t="shared" si="17"/>
        <v>0</v>
      </c>
      <c r="Y143" s="193" t="str">
        <f t="shared" si="18"/>
        <v>SYRUP, ROOT BEER BIB</v>
      </c>
      <c r="AA143" s="29">
        <f t="shared" si="19"/>
        <v>99.5</v>
      </c>
      <c r="AB143" s="29" t="str">
        <f>VLOOKUP(W143,'[2]Item List (2)'!$I:$J,2,0)</f>
        <v>Food</v>
      </c>
      <c r="AC143" s="29">
        <f t="shared" si="20"/>
        <v>7392</v>
      </c>
      <c r="AD143" s="29" t="str">
        <f t="shared" si="21"/>
        <v>7392-Food</v>
      </c>
    </row>
    <row r="144" spans="1:30">
      <c r="A144" t="s">
        <v>699</v>
      </c>
      <c r="B144" t="s">
        <v>586</v>
      </c>
      <c r="C144" t="s">
        <v>1263</v>
      </c>
      <c r="D144" t="s">
        <v>610</v>
      </c>
      <c r="E144" t="s">
        <v>1574</v>
      </c>
      <c r="F144"/>
      <c r="G144" s="159">
        <v>45171</v>
      </c>
      <c r="H144" t="s">
        <v>1524</v>
      </c>
      <c r="I144" t="s">
        <v>1575</v>
      </c>
      <c r="J144" t="s">
        <v>1576</v>
      </c>
      <c r="K144" t="s">
        <v>1525</v>
      </c>
      <c r="L144" t="s">
        <v>1575</v>
      </c>
      <c r="M144">
        <v>20</v>
      </c>
      <c r="N144">
        <v>0</v>
      </c>
      <c r="O144">
        <v>84.67</v>
      </c>
      <c r="P144">
        <v>1693.4</v>
      </c>
      <c r="Q144">
        <v>9086.68</v>
      </c>
      <c r="R144">
        <v>18.829999999999998</v>
      </c>
      <c r="S144" s="193" t="str">
        <f>VLOOKUP(U144,'[1]Cross ref'!I:J,2,0)</f>
        <v>DF2</v>
      </c>
      <c r="T144" s="193">
        <f t="shared" si="16"/>
        <v>1693.4</v>
      </c>
      <c r="U144" s="193">
        <f>VLOOKUP(VALUE(C144),'[1]Cross ref'!G:I,3,0)</f>
        <v>7392</v>
      </c>
      <c r="V144" s="193">
        <f>IFERROR(VLOOKUP(J144,'[1]Item List (2)'!C:D,2,0),VLOOKUP(K144,'[1]Item List (2)'!C:D,2,0))</f>
        <v>51001</v>
      </c>
      <c r="W144" s="193">
        <f>IFERROR(VLOOKUP(J144,'[1]Item List (2)'!C:E,3,0),VLOOKUP(K144,'[1]Item List (2)'!C:E,3,0))</f>
        <v>1000</v>
      </c>
      <c r="X144" s="193">
        <f t="shared" si="17"/>
        <v>0</v>
      </c>
      <c r="Y144" s="193" t="str">
        <f t="shared" si="18"/>
        <v>BEEF, PTY SCALLOPED 3.5Z IQF</v>
      </c>
      <c r="AA144" s="29">
        <f t="shared" si="19"/>
        <v>1693.4</v>
      </c>
      <c r="AB144" s="29" t="str">
        <f>VLOOKUP(W144,'[2]Item List (2)'!$I:$J,2,0)</f>
        <v>Paper</v>
      </c>
      <c r="AC144" s="29">
        <f t="shared" si="20"/>
        <v>7392</v>
      </c>
      <c r="AD144" s="29" t="str">
        <f t="shared" si="21"/>
        <v>7392-Paper</v>
      </c>
    </row>
    <row r="145" spans="1:30">
      <c r="A145" t="s">
        <v>699</v>
      </c>
      <c r="B145" t="s">
        <v>586</v>
      </c>
      <c r="C145" t="s">
        <v>1263</v>
      </c>
      <c r="D145" t="s">
        <v>610</v>
      </c>
      <c r="E145" t="s">
        <v>1574</v>
      </c>
      <c r="F145"/>
      <c r="G145" s="159">
        <v>45171</v>
      </c>
      <c r="H145" t="s">
        <v>1230</v>
      </c>
      <c r="I145" t="s">
        <v>1188</v>
      </c>
      <c r="J145" t="s">
        <v>737</v>
      </c>
      <c r="K145" t="s">
        <v>794</v>
      </c>
      <c r="L145" t="s">
        <v>795</v>
      </c>
      <c r="M145">
        <v>3</v>
      </c>
      <c r="N145">
        <v>0</v>
      </c>
      <c r="O145">
        <v>39.79</v>
      </c>
      <c r="P145">
        <v>119.37</v>
      </c>
      <c r="Q145">
        <v>9086.68</v>
      </c>
      <c r="R145">
        <v>18.829999999999998</v>
      </c>
      <c r="S145" s="193" t="str">
        <f>VLOOKUP(U145,'[1]Cross ref'!I:J,2,0)</f>
        <v>DF2</v>
      </c>
      <c r="T145" s="193">
        <f t="shared" si="16"/>
        <v>119.37</v>
      </c>
      <c r="U145" s="193">
        <f>VLOOKUP(VALUE(C145),'[1]Cross ref'!G:I,3,0)</f>
        <v>7392</v>
      </c>
      <c r="V145" s="193">
        <f>IFERROR(VLOOKUP(J145,'[1]Item List (2)'!C:D,2,0),VLOOKUP(K145,'[1]Item List (2)'!C:D,2,0))</f>
        <v>50007</v>
      </c>
      <c r="W145" s="193">
        <f>IFERROR(VLOOKUP(J145,'[1]Item List (2)'!C:E,3,0),VLOOKUP(K145,'[1]Item List (2)'!C:E,3,0))</f>
        <v>100</v>
      </c>
      <c r="X145" s="193">
        <f t="shared" si="17"/>
        <v>0</v>
      </c>
      <c r="Y145" s="193" t="str">
        <f t="shared" si="18"/>
        <v>APPTZR, JALAPENO BRD CHSE BITE</v>
      </c>
      <c r="AA145" s="29">
        <f t="shared" si="19"/>
        <v>119.37</v>
      </c>
      <c r="AB145" s="29" t="str">
        <f>VLOOKUP(W145,'[2]Item List (2)'!$I:$J,2,0)</f>
        <v>Food</v>
      </c>
      <c r="AC145" s="29">
        <f t="shared" si="20"/>
        <v>7392</v>
      </c>
      <c r="AD145" s="29" t="str">
        <f t="shared" si="21"/>
        <v>7392-Food</v>
      </c>
    </row>
    <row r="146" spans="1:30">
      <c r="A146" t="s">
        <v>699</v>
      </c>
      <c r="B146" t="s">
        <v>586</v>
      </c>
      <c r="C146" t="s">
        <v>1263</v>
      </c>
      <c r="D146" t="s">
        <v>610</v>
      </c>
      <c r="E146" t="s">
        <v>1574</v>
      </c>
      <c r="F146"/>
      <c r="G146" s="159">
        <v>45171</v>
      </c>
      <c r="H146" t="s">
        <v>1232</v>
      </c>
      <c r="I146" t="s">
        <v>1188</v>
      </c>
      <c r="J146" t="s">
        <v>758</v>
      </c>
      <c r="K146" t="s">
        <v>798</v>
      </c>
      <c r="L146" t="s">
        <v>799</v>
      </c>
      <c r="M146">
        <v>4</v>
      </c>
      <c r="N146">
        <v>0</v>
      </c>
      <c r="O146">
        <v>46.88</v>
      </c>
      <c r="P146">
        <v>187.52</v>
      </c>
      <c r="Q146">
        <v>9086.68</v>
      </c>
      <c r="R146">
        <v>18.829999999999998</v>
      </c>
      <c r="S146" s="193" t="str">
        <f>VLOOKUP(U146,'[1]Cross ref'!I:J,2,0)</f>
        <v>DF2</v>
      </c>
      <c r="T146" s="193">
        <f t="shared" si="16"/>
        <v>187.52</v>
      </c>
      <c r="U146" s="193">
        <f>VLOOKUP(VALUE(C146),'[1]Cross ref'!G:I,3,0)</f>
        <v>7392</v>
      </c>
      <c r="V146" s="193">
        <f>IFERROR(VLOOKUP(J146,'[1]Item List (2)'!C:D,2,0),VLOOKUP(K146,'[1]Item List (2)'!C:D,2,0))</f>
        <v>50007</v>
      </c>
      <c r="W146" s="193">
        <f>IFERROR(VLOOKUP(J146,'[1]Item List (2)'!C:E,3,0),VLOOKUP(K146,'[1]Item List (2)'!C:E,3,0))</f>
        <v>100</v>
      </c>
      <c r="X146" s="193">
        <f t="shared" si="17"/>
        <v>0</v>
      </c>
      <c r="Y146" s="193" t="str">
        <f t="shared" si="18"/>
        <v>CHICKEN, NUGGET BRD STAR SHP</v>
      </c>
      <c r="AA146" s="29">
        <f t="shared" si="19"/>
        <v>187.52</v>
      </c>
      <c r="AB146" s="29" t="str">
        <f>VLOOKUP(W146,'[2]Item List (2)'!$I:$J,2,0)</f>
        <v>Food</v>
      </c>
      <c r="AC146" s="29">
        <f t="shared" si="20"/>
        <v>7392</v>
      </c>
      <c r="AD146" s="29" t="str">
        <f t="shared" si="21"/>
        <v>7392-Food</v>
      </c>
    </row>
    <row r="147" spans="1:30">
      <c r="A147" t="s">
        <v>699</v>
      </c>
      <c r="B147" t="s">
        <v>586</v>
      </c>
      <c r="C147" t="s">
        <v>1263</v>
      </c>
      <c r="D147" t="s">
        <v>610</v>
      </c>
      <c r="E147" t="s">
        <v>1574</v>
      </c>
      <c r="F147"/>
      <c r="G147" s="159">
        <v>45171</v>
      </c>
      <c r="H147" t="s">
        <v>1275</v>
      </c>
      <c r="I147" t="s">
        <v>1211</v>
      </c>
      <c r="J147" t="s">
        <v>815</v>
      </c>
      <c r="K147" t="s">
        <v>1001</v>
      </c>
      <c r="L147" t="s">
        <v>967</v>
      </c>
      <c r="M147">
        <v>1</v>
      </c>
      <c r="N147">
        <v>0</v>
      </c>
      <c r="O147">
        <v>42.37</v>
      </c>
      <c r="P147">
        <v>42.37</v>
      </c>
      <c r="Q147">
        <v>9086.68</v>
      </c>
      <c r="R147">
        <v>18.829999999999998</v>
      </c>
      <c r="S147" s="193" t="str">
        <f>VLOOKUP(U147,'[1]Cross ref'!I:J,2,0)</f>
        <v>DF2</v>
      </c>
      <c r="T147" s="193">
        <f t="shared" si="16"/>
        <v>42.37</v>
      </c>
      <c r="U147" s="193">
        <f>VLOOKUP(VALUE(C147),'[1]Cross ref'!G:I,3,0)</f>
        <v>7392</v>
      </c>
      <c r="V147" s="193">
        <f>IFERROR(VLOOKUP(J147,'[1]Item List (2)'!C:D,2,0),VLOOKUP(K147,'[1]Item List (2)'!C:D,2,0))</f>
        <v>51001</v>
      </c>
      <c r="W147" s="193">
        <f>IFERROR(VLOOKUP(J147,'[1]Item List (2)'!C:E,3,0),VLOOKUP(K147,'[1]Item List (2)'!C:E,3,0))</f>
        <v>1000</v>
      </c>
      <c r="X147" s="193">
        <f t="shared" si="17"/>
        <v>0</v>
      </c>
      <c r="Y147" s="193" t="str">
        <f t="shared" si="18"/>
        <v>LID, RECLOSEABLE CJ</v>
      </c>
      <c r="AA147" s="29">
        <f t="shared" si="19"/>
        <v>42.37</v>
      </c>
      <c r="AB147" s="29" t="str">
        <f>VLOOKUP(W147,'[2]Item List (2)'!$I:$J,2,0)</f>
        <v>Paper</v>
      </c>
      <c r="AC147" s="29">
        <f t="shared" si="20"/>
        <v>7392</v>
      </c>
      <c r="AD147" s="29" t="str">
        <f t="shared" si="21"/>
        <v>7392-Paper</v>
      </c>
    </row>
    <row r="148" spans="1:30">
      <c r="A148" t="s">
        <v>699</v>
      </c>
      <c r="B148" t="s">
        <v>586</v>
      </c>
      <c r="C148" t="s">
        <v>1263</v>
      </c>
      <c r="D148" t="s">
        <v>610</v>
      </c>
      <c r="E148" t="s">
        <v>1574</v>
      </c>
      <c r="F148"/>
      <c r="G148" s="159">
        <v>45171</v>
      </c>
      <c r="H148" t="s">
        <v>1233</v>
      </c>
      <c r="I148" t="s">
        <v>1188</v>
      </c>
      <c r="J148" t="s">
        <v>801</v>
      </c>
      <c r="K148" t="s">
        <v>802</v>
      </c>
      <c r="L148" t="s">
        <v>803</v>
      </c>
      <c r="M148">
        <v>1</v>
      </c>
      <c r="N148">
        <v>0</v>
      </c>
      <c r="O148">
        <v>24.1</v>
      </c>
      <c r="P148">
        <v>24.1</v>
      </c>
      <c r="Q148">
        <v>9086.68</v>
      </c>
      <c r="R148">
        <v>18.829999999999998</v>
      </c>
      <c r="S148" s="193" t="str">
        <f>VLOOKUP(U148,'[1]Cross ref'!I:J,2,0)</f>
        <v>DF2</v>
      </c>
      <c r="T148" s="193">
        <f t="shared" si="16"/>
        <v>24.1</v>
      </c>
      <c r="U148" s="193">
        <f>VLOOKUP(VALUE(C148),'[1]Cross ref'!G:I,3,0)</f>
        <v>7392</v>
      </c>
      <c r="V148" s="193">
        <f>IFERROR(VLOOKUP(J148,'[1]Item List (2)'!C:D,2,0),VLOOKUP(K148,'[1]Item List (2)'!C:D,2,0))</f>
        <v>50007</v>
      </c>
      <c r="W148" s="193">
        <f>IFERROR(VLOOKUP(J148,'[1]Item List (2)'!C:E,3,0),VLOOKUP(K148,'[1]Item List (2)'!C:E,3,0))</f>
        <v>100</v>
      </c>
      <c r="X148" s="193">
        <f t="shared" si="17"/>
        <v>0</v>
      </c>
      <c r="Y148" s="193" t="str">
        <f t="shared" si="18"/>
        <v>BISCUIT, BUTTERMILK PARBKD</v>
      </c>
      <c r="AA148" s="29">
        <f t="shared" si="19"/>
        <v>24.1</v>
      </c>
      <c r="AB148" s="29" t="str">
        <f>VLOOKUP(W148,'[2]Item List (2)'!$I:$J,2,0)</f>
        <v>Food</v>
      </c>
      <c r="AC148" s="29">
        <f t="shared" si="20"/>
        <v>7392</v>
      </c>
      <c r="AD148" s="29" t="str">
        <f t="shared" si="21"/>
        <v>7392-Food</v>
      </c>
    </row>
    <row r="149" spans="1:30">
      <c r="A149" t="s">
        <v>699</v>
      </c>
      <c r="B149" t="s">
        <v>586</v>
      </c>
      <c r="C149" t="s">
        <v>1263</v>
      </c>
      <c r="D149" t="s">
        <v>610</v>
      </c>
      <c r="E149" t="s">
        <v>1574</v>
      </c>
      <c r="F149"/>
      <c r="G149" s="159">
        <v>45171</v>
      </c>
      <c r="H149" t="s">
        <v>1234</v>
      </c>
      <c r="I149" t="s">
        <v>1188</v>
      </c>
      <c r="J149" t="s">
        <v>804</v>
      </c>
      <c r="K149" t="s">
        <v>805</v>
      </c>
      <c r="L149" t="s">
        <v>760</v>
      </c>
      <c r="M149">
        <v>1</v>
      </c>
      <c r="N149">
        <v>0</v>
      </c>
      <c r="O149">
        <v>88.31</v>
      </c>
      <c r="P149">
        <v>88.31</v>
      </c>
      <c r="Q149">
        <v>9086.68</v>
      </c>
      <c r="R149">
        <v>18.829999999999998</v>
      </c>
      <c r="S149" s="193" t="str">
        <f>VLOOKUP(U149,'[1]Cross ref'!I:J,2,0)</f>
        <v>DF2</v>
      </c>
      <c r="T149" s="193">
        <f t="shared" si="16"/>
        <v>88.31</v>
      </c>
      <c r="U149" s="193">
        <f>VLOOKUP(VALUE(C149),'[1]Cross ref'!G:I,3,0)</f>
        <v>7392</v>
      </c>
      <c r="V149" s="193">
        <f>IFERROR(VLOOKUP(J149,'[1]Item List (2)'!C:D,2,0),VLOOKUP(K149,'[1]Item List (2)'!C:D,2,0))</f>
        <v>50007</v>
      </c>
      <c r="W149" s="193">
        <f>IFERROR(VLOOKUP(J149,'[1]Item List (2)'!C:E,3,0),VLOOKUP(K149,'[1]Item List (2)'!C:E,3,0))</f>
        <v>100</v>
      </c>
      <c r="X149" s="193">
        <f t="shared" si="17"/>
        <v>0</v>
      </c>
      <c r="Y149" s="193" t="str">
        <f t="shared" si="18"/>
        <v>CHEESE, AMER SHRP SLI 200CT SM</v>
      </c>
      <c r="AA149" s="29">
        <f t="shared" si="19"/>
        <v>88.31</v>
      </c>
      <c r="AB149" s="29" t="str">
        <f>VLOOKUP(W149,'[2]Item List (2)'!$I:$J,2,0)</f>
        <v>Food</v>
      </c>
      <c r="AC149" s="29">
        <f t="shared" si="20"/>
        <v>7392</v>
      </c>
      <c r="AD149" s="29" t="str">
        <f t="shared" si="21"/>
        <v>7392-Food</v>
      </c>
    </row>
    <row r="150" spans="1:30">
      <c r="A150" t="s">
        <v>699</v>
      </c>
      <c r="B150" t="s">
        <v>586</v>
      </c>
      <c r="C150" t="s">
        <v>1263</v>
      </c>
      <c r="D150" t="s">
        <v>610</v>
      </c>
      <c r="E150" t="s">
        <v>1574</v>
      </c>
      <c r="F150"/>
      <c r="G150" s="159">
        <v>45171</v>
      </c>
      <c r="H150" t="s">
        <v>1278</v>
      </c>
      <c r="I150" t="s">
        <v>1188</v>
      </c>
      <c r="J150" t="s">
        <v>868</v>
      </c>
      <c r="K150" t="s">
        <v>869</v>
      </c>
      <c r="L150" t="s">
        <v>870</v>
      </c>
      <c r="M150">
        <v>1</v>
      </c>
      <c r="N150">
        <v>0</v>
      </c>
      <c r="O150">
        <v>107.29</v>
      </c>
      <c r="P150">
        <v>107.29</v>
      </c>
      <c r="Q150">
        <v>9086.68</v>
      </c>
      <c r="R150">
        <v>18.829999999999998</v>
      </c>
      <c r="S150" s="193" t="str">
        <f>VLOOKUP(U150,'[1]Cross ref'!I:J,2,0)</f>
        <v>DF2</v>
      </c>
      <c r="T150" s="193">
        <f t="shared" si="16"/>
        <v>107.29</v>
      </c>
      <c r="U150" s="193">
        <f>VLOOKUP(VALUE(C150),'[1]Cross ref'!G:I,3,0)</f>
        <v>7392</v>
      </c>
      <c r="V150" s="193">
        <f>IFERROR(VLOOKUP(J150,'[1]Item List (2)'!C:D,2,0),VLOOKUP(K150,'[1]Item List (2)'!C:D,2,0))</f>
        <v>50007</v>
      </c>
      <c r="W150" s="193">
        <f>IFERROR(VLOOKUP(J150,'[1]Item List (2)'!C:E,3,0),VLOOKUP(K150,'[1]Item List (2)'!C:E,3,0))</f>
        <v>100</v>
      </c>
      <c r="X150" s="193">
        <f t="shared" si="17"/>
        <v>0</v>
      </c>
      <c r="Y150" s="193" t="str">
        <f t="shared" si="18"/>
        <v>BURGER, BEYOND MEAT 3.7Z</v>
      </c>
      <c r="AA150" s="29">
        <f t="shared" si="19"/>
        <v>107.29</v>
      </c>
      <c r="AB150" s="29" t="str">
        <f>VLOOKUP(W150,'[2]Item List (2)'!$I:$J,2,0)</f>
        <v>Food</v>
      </c>
      <c r="AC150" s="29">
        <f t="shared" si="20"/>
        <v>7392</v>
      </c>
      <c r="AD150" s="29" t="str">
        <f t="shared" si="21"/>
        <v>7392-Food</v>
      </c>
    </row>
    <row r="151" spans="1:30">
      <c r="A151" t="s">
        <v>699</v>
      </c>
      <c r="B151" t="s">
        <v>586</v>
      </c>
      <c r="C151" t="s">
        <v>1263</v>
      </c>
      <c r="D151" t="s">
        <v>610</v>
      </c>
      <c r="E151" t="s">
        <v>1574</v>
      </c>
      <c r="F151"/>
      <c r="G151" s="159">
        <v>45171</v>
      </c>
      <c r="H151" t="s">
        <v>1376</v>
      </c>
      <c r="I151" t="s">
        <v>1211</v>
      </c>
      <c r="J151" t="s">
        <v>957</v>
      </c>
      <c r="K151" t="s">
        <v>958</v>
      </c>
      <c r="L151" t="s">
        <v>959</v>
      </c>
      <c r="M151">
        <v>1</v>
      </c>
      <c r="N151">
        <v>0</v>
      </c>
      <c r="O151">
        <v>87.85</v>
      </c>
      <c r="P151">
        <v>87.85</v>
      </c>
      <c r="Q151">
        <v>9086.68</v>
      </c>
      <c r="R151">
        <v>18.829999999999998</v>
      </c>
      <c r="S151" s="193" t="str">
        <f>VLOOKUP(U151,'[1]Cross ref'!I:J,2,0)</f>
        <v>DF2</v>
      </c>
      <c r="T151" s="193">
        <f t="shared" si="16"/>
        <v>87.85</v>
      </c>
      <c r="U151" s="193">
        <f>VLOOKUP(VALUE(C151),'[1]Cross ref'!G:I,3,0)</f>
        <v>7392</v>
      </c>
      <c r="V151" s="193">
        <f>IFERROR(VLOOKUP(J151,'[1]Item List (2)'!C:D,2,0),VLOOKUP(K151,'[1]Item List (2)'!C:D,2,0))</f>
        <v>51001</v>
      </c>
      <c r="W151" s="193">
        <f>IFERROR(VLOOKUP(J151,'[1]Item List (2)'!C:E,3,0),VLOOKUP(K151,'[1]Item List (2)'!C:E,3,0))</f>
        <v>1000</v>
      </c>
      <c r="X151" s="193">
        <f t="shared" si="17"/>
        <v>0</v>
      </c>
      <c r="Y151" s="193" t="str">
        <f t="shared" si="18"/>
        <v>WRAP, FOIL BRKFST</v>
      </c>
      <c r="AA151" s="29">
        <f t="shared" si="19"/>
        <v>87.85</v>
      </c>
      <c r="AB151" s="29" t="str">
        <f>VLOOKUP(W151,'[2]Item List (2)'!$I:$J,2,0)</f>
        <v>Paper</v>
      </c>
      <c r="AC151" s="29">
        <f t="shared" si="20"/>
        <v>7392</v>
      </c>
      <c r="AD151" s="29" t="str">
        <f t="shared" si="21"/>
        <v>7392-Paper</v>
      </c>
    </row>
    <row r="152" spans="1:30">
      <c r="A152" t="s">
        <v>699</v>
      </c>
      <c r="B152" t="s">
        <v>586</v>
      </c>
      <c r="C152" t="s">
        <v>1263</v>
      </c>
      <c r="D152" t="s">
        <v>610</v>
      </c>
      <c r="E152" t="s">
        <v>1574</v>
      </c>
      <c r="F152"/>
      <c r="G152" s="159">
        <v>45171</v>
      </c>
      <c r="H152" t="s">
        <v>1460</v>
      </c>
      <c r="I152" t="s">
        <v>1188</v>
      </c>
      <c r="J152" t="s">
        <v>811</v>
      </c>
      <c r="K152" t="s">
        <v>1433</v>
      </c>
      <c r="L152" t="s">
        <v>831</v>
      </c>
      <c r="M152">
        <v>4</v>
      </c>
      <c r="N152">
        <v>0</v>
      </c>
      <c r="O152">
        <v>22.17</v>
      </c>
      <c r="P152">
        <v>88.68</v>
      </c>
      <c r="Q152">
        <v>9086.68</v>
      </c>
      <c r="R152">
        <v>18.829999999999998</v>
      </c>
      <c r="S152" s="193" t="str">
        <f>VLOOKUP(U152,'[1]Cross ref'!I:J,2,0)</f>
        <v>DF2</v>
      </c>
      <c r="T152" s="193">
        <f t="shared" si="16"/>
        <v>88.68</v>
      </c>
      <c r="U152" s="193">
        <f>VLOOKUP(VALUE(C152),'[1]Cross ref'!G:I,3,0)</f>
        <v>7392</v>
      </c>
      <c r="V152" s="193">
        <f>IFERROR(VLOOKUP(J152,'[1]Item List (2)'!C:D,2,0),VLOOKUP(K152,'[1]Item List (2)'!C:D,2,0))</f>
        <v>50007</v>
      </c>
      <c r="W152" s="193">
        <f>IFERROR(VLOOKUP(J152,'[1]Item List (2)'!C:E,3,0),VLOOKUP(K152,'[1]Item List (2)'!C:E,3,0))</f>
        <v>100</v>
      </c>
      <c r="X152" s="193">
        <f t="shared" si="17"/>
        <v>0</v>
      </c>
      <c r="Y152" s="193" t="str">
        <f t="shared" si="18"/>
        <v>LETTUCE, LINER</v>
      </c>
      <c r="AA152" s="29">
        <f t="shared" si="19"/>
        <v>88.68</v>
      </c>
      <c r="AB152" s="29" t="str">
        <f>VLOOKUP(W152,'[2]Item List (2)'!$I:$J,2,0)</f>
        <v>Food</v>
      </c>
      <c r="AC152" s="29">
        <f t="shared" si="20"/>
        <v>7392</v>
      </c>
      <c r="AD152" s="29" t="str">
        <f t="shared" si="21"/>
        <v>7392-Food</v>
      </c>
    </row>
    <row r="153" spans="1:30">
      <c r="A153" t="s">
        <v>699</v>
      </c>
      <c r="B153" t="s">
        <v>586</v>
      </c>
      <c r="C153" t="s">
        <v>1263</v>
      </c>
      <c r="D153" t="s">
        <v>610</v>
      </c>
      <c r="E153" t="s">
        <v>1574</v>
      </c>
      <c r="F153"/>
      <c r="G153" s="159">
        <v>45171</v>
      </c>
      <c r="H153" t="s">
        <v>1237</v>
      </c>
      <c r="I153" t="s">
        <v>1188</v>
      </c>
      <c r="J153" t="s">
        <v>812</v>
      </c>
      <c r="K153" t="s">
        <v>813</v>
      </c>
      <c r="L153" t="s">
        <v>814</v>
      </c>
      <c r="M153">
        <v>4</v>
      </c>
      <c r="N153">
        <v>0</v>
      </c>
      <c r="O153">
        <v>19.57</v>
      </c>
      <c r="P153">
        <v>78.28</v>
      </c>
      <c r="Q153">
        <v>9086.68</v>
      </c>
      <c r="R153">
        <v>18.829999999999998</v>
      </c>
      <c r="S153" s="193" t="str">
        <f>VLOOKUP(U153,'[1]Cross ref'!I:J,2,0)</f>
        <v>DF2</v>
      </c>
      <c r="T153" s="193">
        <f t="shared" si="16"/>
        <v>78.28</v>
      </c>
      <c r="U153" s="193">
        <f>VLOOKUP(VALUE(C153),'[1]Cross ref'!G:I,3,0)</f>
        <v>7392</v>
      </c>
      <c r="V153" s="193">
        <f>IFERROR(VLOOKUP(J153,'[1]Item List (2)'!C:D,2,0),VLOOKUP(K153,'[1]Item List (2)'!C:D,2,0))</f>
        <v>50007</v>
      </c>
      <c r="W153" s="193">
        <f>IFERROR(VLOOKUP(J153,'[1]Item List (2)'!C:E,3,0),VLOOKUP(K153,'[1]Item List (2)'!C:E,3,0))</f>
        <v>100</v>
      </c>
      <c r="X153" s="193">
        <f t="shared" si="17"/>
        <v>0</v>
      </c>
      <c r="Y153" s="193" t="str">
        <f t="shared" si="18"/>
        <v>TOMATO, RED 5X5 BULK 25LB</v>
      </c>
      <c r="AA153" s="29">
        <f t="shared" si="19"/>
        <v>78.28</v>
      </c>
      <c r="AB153" s="29" t="str">
        <f>VLOOKUP(W153,'[2]Item List (2)'!$I:$J,2,0)</f>
        <v>Food</v>
      </c>
      <c r="AC153" s="29">
        <f t="shared" si="20"/>
        <v>7392</v>
      </c>
      <c r="AD153" s="29" t="str">
        <f t="shared" si="21"/>
        <v>7392-Food</v>
      </c>
    </row>
    <row r="154" spans="1:30">
      <c r="A154" t="s">
        <v>699</v>
      </c>
      <c r="B154" t="s">
        <v>586</v>
      </c>
      <c r="C154" t="s">
        <v>1263</v>
      </c>
      <c r="D154" t="s">
        <v>610</v>
      </c>
      <c r="E154" t="s">
        <v>1574</v>
      </c>
      <c r="F154"/>
      <c r="G154" s="159">
        <v>45171</v>
      </c>
      <c r="H154" t="s">
        <v>1301</v>
      </c>
      <c r="I154" t="s">
        <v>1188</v>
      </c>
      <c r="J154" t="s">
        <v>819</v>
      </c>
      <c r="K154" t="s">
        <v>1038</v>
      </c>
      <c r="L154" t="s">
        <v>1039</v>
      </c>
      <c r="M154">
        <v>1</v>
      </c>
      <c r="N154">
        <v>0</v>
      </c>
      <c r="O154">
        <v>38.47</v>
      </c>
      <c r="P154">
        <v>38.47</v>
      </c>
      <c r="Q154">
        <v>9086.68</v>
      </c>
      <c r="R154">
        <v>18.829999999999998</v>
      </c>
      <c r="S154" s="193" t="str">
        <f>VLOOKUP(U154,'[1]Cross ref'!I:J,2,0)</f>
        <v>DF2</v>
      </c>
      <c r="T154" s="193">
        <f t="shared" si="16"/>
        <v>38.47</v>
      </c>
      <c r="U154" s="193">
        <f>VLOOKUP(VALUE(C154),'[1]Cross ref'!G:I,3,0)</f>
        <v>7392</v>
      </c>
      <c r="V154" s="193">
        <f>IFERROR(VLOOKUP(J154,'[1]Item List (2)'!C:D,2,0),VLOOKUP(K154,'[1]Item List (2)'!C:D,2,0))</f>
        <v>50007</v>
      </c>
      <c r="W154" s="193">
        <f>IFERROR(VLOOKUP(J154,'[1]Item List (2)'!C:E,3,0),VLOOKUP(K154,'[1]Item List (2)'!C:E,3,0))</f>
        <v>100</v>
      </c>
      <c r="X154" s="193">
        <f t="shared" si="17"/>
        <v>0</v>
      </c>
      <c r="Y154" s="193" t="str">
        <f t="shared" si="18"/>
        <v>SYRUP, MAPLE FLVR CUP PC</v>
      </c>
      <c r="AA154" s="29">
        <f t="shared" si="19"/>
        <v>38.47</v>
      </c>
      <c r="AB154" s="29" t="str">
        <f>VLOOKUP(W154,'[2]Item List (2)'!$I:$J,2,0)</f>
        <v>Food</v>
      </c>
      <c r="AC154" s="29">
        <f t="shared" si="20"/>
        <v>7392</v>
      </c>
      <c r="AD154" s="29" t="str">
        <f t="shared" si="21"/>
        <v>7392-Food</v>
      </c>
    </row>
    <row r="155" spans="1:30">
      <c r="A155" t="s">
        <v>699</v>
      </c>
      <c r="B155" t="s">
        <v>586</v>
      </c>
      <c r="C155" t="s">
        <v>1263</v>
      </c>
      <c r="D155" t="s">
        <v>610</v>
      </c>
      <c r="E155" t="s">
        <v>1574</v>
      </c>
      <c r="F155"/>
      <c r="G155" s="159">
        <v>45171</v>
      </c>
      <c r="H155" t="s">
        <v>1239</v>
      </c>
      <c r="I155" t="s">
        <v>1188</v>
      </c>
      <c r="J155" t="s">
        <v>816</v>
      </c>
      <c r="K155" t="s">
        <v>817</v>
      </c>
      <c r="L155" t="s">
        <v>709</v>
      </c>
      <c r="M155">
        <v>1</v>
      </c>
      <c r="N155">
        <v>0</v>
      </c>
      <c r="O155">
        <v>27.07</v>
      </c>
      <c r="P155">
        <v>27.07</v>
      </c>
      <c r="Q155">
        <v>9086.68</v>
      </c>
      <c r="R155">
        <v>18.829999999999998</v>
      </c>
      <c r="S155" s="193" t="str">
        <f>VLOOKUP(U155,'[1]Cross ref'!I:J,2,0)</f>
        <v>DF2</v>
      </c>
      <c r="T155" s="193">
        <f t="shared" si="16"/>
        <v>27.07</v>
      </c>
      <c r="U155" s="193">
        <f>VLOOKUP(VALUE(C155),'[1]Cross ref'!G:I,3,0)</f>
        <v>7392</v>
      </c>
      <c r="V155" s="193">
        <f>IFERROR(VLOOKUP(J155,'[1]Item List (2)'!C:D,2,0),VLOOKUP(K155,'[1]Item List (2)'!C:D,2,0))</f>
        <v>50007</v>
      </c>
      <c r="W155" s="193">
        <f>IFERROR(VLOOKUP(J155,'[1]Item List (2)'!C:E,3,0),VLOOKUP(K155,'[1]Item List (2)'!C:E,3,0))</f>
        <v>100</v>
      </c>
      <c r="X155" s="193">
        <f t="shared" si="17"/>
        <v>0</v>
      </c>
      <c r="Y155" s="193" t="str">
        <f t="shared" si="18"/>
        <v>PICKLE, CHIP DELI 3/16" CC</v>
      </c>
      <c r="AA155" s="29">
        <f t="shared" si="19"/>
        <v>27.07</v>
      </c>
      <c r="AB155" s="29" t="str">
        <f>VLOOKUP(W155,'[2]Item List (2)'!$I:$J,2,0)</f>
        <v>Food</v>
      </c>
      <c r="AC155" s="29">
        <f t="shared" si="20"/>
        <v>7392</v>
      </c>
      <c r="AD155" s="29" t="str">
        <f t="shared" si="21"/>
        <v>7392-Food</v>
      </c>
    </row>
    <row r="156" spans="1:30">
      <c r="A156" t="s">
        <v>699</v>
      </c>
      <c r="B156" t="s">
        <v>586</v>
      </c>
      <c r="C156" t="s">
        <v>1263</v>
      </c>
      <c r="D156" t="s">
        <v>610</v>
      </c>
      <c r="E156" t="s">
        <v>1574</v>
      </c>
      <c r="F156"/>
      <c r="G156" s="159">
        <v>45171</v>
      </c>
      <c r="H156" t="s">
        <v>1577</v>
      </c>
      <c r="I156" t="s">
        <v>1575</v>
      </c>
      <c r="J156" t="s">
        <v>1576</v>
      </c>
      <c r="K156" t="s">
        <v>1578</v>
      </c>
      <c r="L156" t="s">
        <v>1575</v>
      </c>
      <c r="M156">
        <v>7</v>
      </c>
      <c r="N156">
        <v>0</v>
      </c>
      <c r="O156">
        <v>113.12</v>
      </c>
      <c r="P156">
        <v>791.84</v>
      </c>
      <c r="Q156">
        <v>9086.68</v>
      </c>
      <c r="R156">
        <v>18.829999999999998</v>
      </c>
      <c r="S156" s="193" t="str">
        <f>VLOOKUP(U156,'[1]Cross ref'!I:J,2,0)</f>
        <v>DF2</v>
      </c>
      <c r="T156" s="193">
        <f t="shared" si="16"/>
        <v>791.84</v>
      </c>
      <c r="U156" s="193">
        <f>VLOOKUP(VALUE(C156),'[1]Cross ref'!G:I,3,0)</f>
        <v>7392</v>
      </c>
      <c r="V156" s="193">
        <f>IFERROR(VLOOKUP(J156,'[1]Item List (2)'!C:D,2,0),VLOOKUP(K156,'[1]Item List (2)'!C:D,2,0))</f>
        <v>51001</v>
      </c>
      <c r="W156" s="193">
        <f>IFERROR(VLOOKUP(J156,'[1]Item List (2)'!C:E,3,0),VLOOKUP(K156,'[1]Item List (2)'!C:E,3,0))</f>
        <v>1000</v>
      </c>
      <c r="X156" s="193">
        <f t="shared" si="17"/>
        <v>0</v>
      </c>
      <c r="Y156" s="193" t="str">
        <f t="shared" si="18"/>
        <v>BEEF, PTY SCALLOPED ANGUS RAW 5.33Z IQF</v>
      </c>
      <c r="AA156" s="29">
        <f t="shared" si="19"/>
        <v>791.84</v>
      </c>
      <c r="AB156" s="29" t="str">
        <f>VLOOKUP(W156,'[2]Item List (2)'!$I:$J,2,0)</f>
        <v>Paper</v>
      </c>
      <c r="AC156" s="29">
        <f t="shared" si="20"/>
        <v>7392</v>
      </c>
      <c r="AD156" s="29" t="str">
        <f t="shared" si="21"/>
        <v>7392-Paper</v>
      </c>
    </row>
    <row r="157" spans="1:30">
      <c r="A157" t="s">
        <v>699</v>
      </c>
      <c r="B157" t="s">
        <v>586</v>
      </c>
      <c r="C157" t="s">
        <v>1263</v>
      </c>
      <c r="D157" t="s">
        <v>610</v>
      </c>
      <c r="E157" t="s">
        <v>1574</v>
      </c>
      <c r="F157"/>
      <c r="G157" s="159">
        <v>45171</v>
      </c>
      <c r="H157" t="s">
        <v>1282</v>
      </c>
      <c r="I157" t="s">
        <v>1188</v>
      </c>
      <c r="J157" t="s">
        <v>758</v>
      </c>
      <c r="K157" t="s">
        <v>1489</v>
      </c>
      <c r="L157" t="s">
        <v>760</v>
      </c>
      <c r="M157">
        <v>1</v>
      </c>
      <c r="N157">
        <v>0</v>
      </c>
      <c r="O157">
        <v>117.62</v>
      </c>
      <c r="P157">
        <v>117.62</v>
      </c>
      <c r="Q157">
        <v>9086.68</v>
      </c>
      <c r="R157">
        <v>18.829999999999998</v>
      </c>
      <c r="S157" s="193" t="str">
        <f>VLOOKUP(U157,'[1]Cross ref'!I:J,2,0)</f>
        <v>DF2</v>
      </c>
      <c r="T157" s="193">
        <f t="shared" si="16"/>
        <v>117.62</v>
      </c>
      <c r="U157" s="193">
        <f>VLOOKUP(VALUE(C157),'[1]Cross ref'!G:I,3,0)</f>
        <v>7392</v>
      </c>
      <c r="V157" s="193">
        <f>IFERROR(VLOOKUP(J157,'[1]Item List (2)'!C:D,2,0),VLOOKUP(K157,'[1]Item List (2)'!C:D,2,0))</f>
        <v>50007</v>
      </c>
      <c r="W157" s="193">
        <f>IFERROR(VLOOKUP(J157,'[1]Item List (2)'!C:E,3,0),VLOOKUP(K157,'[1]Item List (2)'!C:E,3,0))</f>
        <v>100</v>
      </c>
      <c r="X157" s="193">
        <f t="shared" si="17"/>
        <v>0</v>
      </c>
      <c r="Y157" s="193" t="str">
        <f t="shared" si="18"/>
        <v>CHICKEN, BRST FLT MARNTD 3.5Z FZN</v>
      </c>
      <c r="AA157" s="29">
        <f t="shared" si="19"/>
        <v>117.62</v>
      </c>
      <c r="AB157" s="29" t="str">
        <f>VLOOKUP(W157,'[2]Item List (2)'!$I:$J,2,0)</f>
        <v>Food</v>
      </c>
      <c r="AC157" s="29">
        <f t="shared" si="20"/>
        <v>7392</v>
      </c>
      <c r="AD157" s="29" t="str">
        <f t="shared" si="21"/>
        <v>7392-Food</v>
      </c>
    </row>
    <row r="158" spans="1:30">
      <c r="A158" t="s">
        <v>699</v>
      </c>
      <c r="B158" t="s">
        <v>586</v>
      </c>
      <c r="C158" t="s">
        <v>1263</v>
      </c>
      <c r="D158" t="s">
        <v>610</v>
      </c>
      <c r="E158" t="s">
        <v>1574</v>
      </c>
      <c r="F158"/>
      <c r="G158" s="159">
        <v>45171</v>
      </c>
      <c r="H158" t="s">
        <v>1240</v>
      </c>
      <c r="I158" t="s">
        <v>1188</v>
      </c>
      <c r="J158" t="s">
        <v>758</v>
      </c>
      <c r="K158" t="s">
        <v>1490</v>
      </c>
      <c r="L158" t="s">
        <v>818</v>
      </c>
      <c r="M158">
        <v>1</v>
      </c>
      <c r="N158">
        <v>0</v>
      </c>
      <c r="O158">
        <v>175.35</v>
      </c>
      <c r="P158">
        <v>175.35</v>
      </c>
      <c r="Q158">
        <v>9086.68</v>
      </c>
      <c r="R158">
        <v>18.829999999999998</v>
      </c>
      <c r="S158" s="193" t="str">
        <f>VLOOKUP(U158,'[1]Cross ref'!I:J,2,0)</f>
        <v>DF2</v>
      </c>
      <c r="T158" s="193">
        <f t="shared" si="16"/>
        <v>175.35</v>
      </c>
      <c r="U158" s="193">
        <f>VLOOKUP(VALUE(C158),'[1]Cross ref'!G:I,3,0)</f>
        <v>7392</v>
      </c>
      <c r="V158" s="193">
        <f>IFERROR(VLOOKUP(J158,'[1]Item List (2)'!C:D,2,0),VLOOKUP(K158,'[1]Item List (2)'!C:D,2,0))</f>
        <v>50007</v>
      </c>
      <c r="W158" s="193">
        <f>IFERROR(VLOOKUP(J158,'[1]Item List (2)'!C:E,3,0),VLOOKUP(K158,'[1]Item List (2)'!C:E,3,0))</f>
        <v>100</v>
      </c>
      <c r="X158" s="193">
        <f t="shared" si="17"/>
        <v>0</v>
      </c>
      <c r="Y158" s="193" t="str">
        <f t="shared" si="18"/>
        <v>CHICKEN, BRST GR SAVOR 4.25Z CARLS JR</v>
      </c>
      <c r="AA158" s="29">
        <f t="shared" si="19"/>
        <v>175.35</v>
      </c>
      <c r="AB158" s="29" t="str">
        <f>VLOOKUP(W158,'[2]Item List (2)'!$I:$J,2,0)</f>
        <v>Food</v>
      </c>
      <c r="AC158" s="29">
        <f t="shared" si="20"/>
        <v>7392</v>
      </c>
      <c r="AD158" s="29" t="str">
        <f t="shared" si="21"/>
        <v>7392-Food</v>
      </c>
    </row>
    <row r="159" spans="1:30">
      <c r="A159" t="s">
        <v>699</v>
      </c>
      <c r="B159" t="s">
        <v>586</v>
      </c>
      <c r="C159" t="s">
        <v>1263</v>
      </c>
      <c r="D159" t="s">
        <v>610</v>
      </c>
      <c r="E159" t="s">
        <v>1574</v>
      </c>
      <c r="F159"/>
      <c r="G159" s="159">
        <v>45171</v>
      </c>
      <c r="H159" t="s">
        <v>1467</v>
      </c>
      <c r="I159" t="s">
        <v>1211</v>
      </c>
      <c r="J159" t="s">
        <v>800</v>
      </c>
      <c r="K159" t="s">
        <v>1438</v>
      </c>
      <c r="L159" t="s">
        <v>1439</v>
      </c>
      <c r="M159">
        <v>1</v>
      </c>
      <c r="N159">
        <v>0</v>
      </c>
      <c r="O159">
        <v>50.79</v>
      </c>
      <c r="P159">
        <v>50.79</v>
      </c>
      <c r="Q159">
        <v>9086.68</v>
      </c>
      <c r="R159">
        <v>18.829999999999998</v>
      </c>
      <c r="S159" s="193" t="str">
        <f>VLOOKUP(U159,'[1]Cross ref'!I:J,2,0)</f>
        <v>DF2</v>
      </c>
      <c r="T159" s="193">
        <f t="shared" si="16"/>
        <v>50.79</v>
      </c>
      <c r="U159" s="193">
        <f>VLOOKUP(VALUE(C159),'[1]Cross ref'!G:I,3,0)</f>
        <v>7392</v>
      </c>
      <c r="V159" s="193">
        <f>IFERROR(VLOOKUP(J159,'[1]Item List (2)'!C:D,2,0),VLOOKUP(K159,'[1]Item List (2)'!C:D,2,0))</f>
        <v>51001</v>
      </c>
      <c r="W159" s="193">
        <f>IFERROR(VLOOKUP(J159,'[1]Item List (2)'!C:E,3,0),VLOOKUP(K159,'[1]Item List (2)'!C:E,3,0))</f>
        <v>1000</v>
      </c>
      <c r="X159" s="193">
        <f t="shared" si="17"/>
        <v>0</v>
      </c>
      <c r="Y159" s="193" t="str">
        <f t="shared" si="18"/>
        <v>CUP, WATER 10Z CLR</v>
      </c>
      <c r="AA159" s="29">
        <f t="shared" si="19"/>
        <v>50.79</v>
      </c>
      <c r="AB159" s="29" t="str">
        <f>VLOOKUP(W159,'[2]Item List (2)'!$I:$J,2,0)</f>
        <v>Paper</v>
      </c>
      <c r="AC159" s="29">
        <f t="shared" si="20"/>
        <v>7392</v>
      </c>
      <c r="AD159" s="29" t="str">
        <f t="shared" si="21"/>
        <v>7392-Paper</v>
      </c>
    </row>
    <row r="160" spans="1:30">
      <c r="A160" t="s">
        <v>699</v>
      </c>
      <c r="B160" t="s">
        <v>586</v>
      </c>
      <c r="C160" t="s">
        <v>1263</v>
      </c>
      <c r="D160" t="s">
        <v>610</v>
      </c>
      <c r="E160" t="s">
        <v>1574</v>
      </c>
      <c r="F160"/>
      <c r="G160" s="159">
        <v>45171</v>
      </c>
      <c r="H160" t="s">
        <v>1241</v>
      </c>
      <c r="I160" t="s">
        <v>1188</v>
      </c>
      <c r="J160" t="s">
        <v>894</v>
      </c>
      <c r="K160" t="s">
        <v>895</v>
      </c>
      <c r="L160" t="s">
        <v>896</v>
      </c>
      <c r="M160">
        <v>1</v>
      </c>
      <c r="N160">
        <v>0</v>
      </c>
      <c r="O160">
        <v>13.66</v>
      </c>
      <c r="P160">
        <v>13.66</v>
      </c>
      <c r="Q160">
        <v>9086.68</v>
      </c>
      <c r="R160">
        <v>18.829999999999998</v>
      </c>
      <c r="S160" s="193" t="str">
        <f>VLOOKUP(U160,'[1]Cross ref'!I:J,2,0)</f>
        <v>DF2</v>
      </c>
      <c r="T160" s="193">
        <f t="shared" si="16"/>
        <v>13.66</v>
      </c>
      <c r="U160" s="193">
        <f>VLOOKUP(VALUE(C160),'[1]Cross ref'!G:I,3,0)</f>
        <v>7392</v>
      </c>
      <c r="V160" s="193">
        <f>IFERROR(VLOOKUP(J160,'[1]Item List (2)'!C:D,2,0),VLOOKUP(K160,'[1]Item List (2)'!C:D,2,0))</f>
        <v>50007</v>
      </c>
      <c r="W160" s="193">
        <f>IFERROR(VLOOKUP(J160,'[1]Item List (2)'!C:E,3,0),VLOOKUP(K160,'[1]Item List (2)'!C:E,3,0))</f>
        <v>100</v>
      </c>
      <c r="X160" s="193">
        <f t="shared" si="17"/>
        <v>0</v>
      </c>
      <c r="Y160" s="193" t="str">
        <f t="shared" si="18"/>
        <v>WATER, PURIFIED 16.9Z DASANI</v>
      </c>
      <c r="AA160" s="29">
        <f t="shared" si="19"/>
        <v>13.66</v>
      </c>
      <c r="AB160" s="29" t="str">
        <f>VLOOKUP(W160,'[2]Item List (2)'!$I:$J,2,0)</f>
        <v>Food</v>
      </c>
      <c r="AC160" s="29">
        <f t="shared" si="20"/>
        <v>7392</v>
      </c>
      <c r="AD160" s="29" t="str">
        <f t="shared" si="21"/>
        <v>7392-Food</v>
      </c>
    </row>
    <row r="161" spans="1:30">
      <c r="A161" t="s">
        <v>699</v>
      </c>
      <c r="B161" t="s">
        <v>586</v>
      </c>
      <c r="C161" t="s">
        <v>1263</v>
      </c>
      <c r="D161" t="s">
        <v>610</v>
      </c>
      <c r="E161" t="s">
        <v>1574</v>
      </c>
      <c r="F161"/>
      <c r="G161" s="159">
        <v>45171</v>
      </c>
      <c r="H161" t="s">
        <v>1243</v>
      </c>
      <c r="I161" t="s">
        <v>1211</v>
      </c>
      <c r="J161" t="s">
        <v>823</v>
      </c>
      <c r="K161" t="s">
        <v>1504</v>
      </c>
      <c r="L161" t="s">
        <v>824</v>
      </c>
      <c r="M161">
        <v>3</v>
      </c>
      <c r="N161">
        <v>0</v>
      </c>
      <c r="O161">
        <v>12.07</v>
      </c>
      <c r="P161">
        <v>36.21</v>
      </c>
      <c r="Q161">
        <v>9086.68</v>
      </c>
      <c r="R161">
        <v>18.829999999999998</v>
      </c>
      <c r="S161" s="193" t="str">
        <f>VLOOKUP(U161,'[1]Cross ref'!I:J,2,0)</f>
        <v>DF2</v>
      </c>
      <c r="T161" s="193">
        <f t="shared" si="16"/>
        <v>36.21</v>
      </c>
      <c r="U161" s="193">
        <f>VLOOKUP(VALUE(C161),'[1]Cross ref'!G:I,3,0)</f>
        <v>7392</v>
      </c>
      <c r="V161" s="193">
        <f>IFERROR(VLOOKUP(J161,'[1]Item List (2)'!C:D,2,0),VLOOKUP(K161,'[1]Item List (2)'!C:D,2,0))</f>
        <v>51001</v>
      </c>
      <c r="W161" s="193">
        <f>IFERROR(VLOOKUP(J161,'[1]Item List (2)'!C:E,3,0),VLOOKUP(K161,'[1]Item List (2)'!C:E,3,0))</f>
        <v>1000</v>
      </c>
      <c r="X161" s="193">
        <f t="shared" si="17"/>
        <v>0</v>
      </c>
      <c r="Y161" s="193" t="str">
        <f t="shared" si="18"/>
        <v>LABEL, DELIVERY 2.5X8" SECUREIT CARLS JR</v>
      </c>
      <c r="AA161" s="29">
        <f t="shared" si="19"/>
        <v>36.21</v>
      </c>
      <c r="AB161" s="29" t="str">
        <f>VLOOKUP(W161,'[2]Item List (2)'!$I:$J,2,0)</f>
        <v>Paper</v>
      </c>
      <c r="AC161" s="29">
        <f t="shared" si="20"/>
        <v>7392</v>
      </c>
      <c r="AD161" s="29" t="str">
        <f t="shared" si="21"/>
        <v>7392-Paper</v>
      </c>
    </row>
    <row r="162" spans="1:30">
      <c r="A162" t="s">
        <v>699</v>
      </c>
      <c r="B162" t="s">
        <v>586</v>
      </c>
      <c r="C162" t="s">
        <v>1263</v>
      </c>
      <c r="D162" t="s">
        <v>610</v>
      </c>
      <c r="E162" t="s">
        <v>1574</v>
      </c>
      <c r="F162"/>
      <c r="G162" s="159">
        <v>45171</v>
      </c>
      <c r="H162" t="s">
        <v>1432</v>
      </c>
      <c r="I162" t="s">
        <v>1188</v>
      </c>
      <c r="J162" t="s">
        <v>764</v>
      </c>
      <c r="K162" t="s">
        <v>826</v>
      </c>
      <c r="L162" t="s">
        <v>766</v>
      </c>
      <c r="M162">
        <v>1</v>
      </c>
      <c r="N162">
        <v>0</v>
      </c>
      <c r="O162">
        <v>31.33</v>
      </c>
      <c r="P162">
        <v>31.33</v>
      </c>
      <c r="Q162">
        <v>9086.68</v>
      </c>
      <c r="R162">
        <v>18.829999999999998</v>
      </c>
      <c r="S162" s="193" t="str">
        <f>VLOOKUP(U162,'[1]Cross ref'!I:J,2,0)</f>
        <v>DF2</v>
      </c>
      <c r="T162" s="193">
        <f t="shared" si="16"/>
        <v>31.33</v>
      </c>
      <c r="U162" s="193">
        <f>VLOOKUP(VALUE(C162),'[1]Cross ref'!G:I,3,0)</f>
        <v>7392</v>
      </c>
      <c r="V162" s="193">
        <f>IFERROR(VLOOKUP(J162,'[1]Item List (2)'!C:D,2,0),VLOOKUP(K162,'[1]Item List (2)'!C:D,2,0))</f>
        <v>50007</v>
      </c>
      <c r="W162" s="193">
        <f>IFERROR(VLOOKUP(J162,'[1]Item List (2)'!C:E,3,0),VLOOKUP(K162,'[1]Item List (2)'!C:E,3,0))</f>
        <v>100</v>
      </c>
      <c r="X162" s="193">
        <f t="shared" si="17"/>
        <v>0</v>
      </c>
      <c r="Y162" s="193" t="str">
        <f t="shared" si="18"/>
        <v>SAUCE, CLASSIC W-CAGE FREE EGG</v>
      </c>
      <c r="AA162" s="29">
        <f t="shared" si="19"/>
        <v>31.33</v>
      </c>
      <c r="AB162" s="29" t="str">
        <f>VLOOKUP(W162,'[2]Item List (2)'!$I:$J,2,0)</f>
        <v>Food</v>
      </c>
      <c r="AC162" s="29">
        <f t="shared" si="20"/>
        <v>7392</v>
      </c>
      <c r="AD162" s="29" t="str">
        <f t="shared" si="21"/>
        <v>7392-Food</v>
      </c>
    </row>
    <row r="163" spans="1:30">
      <c r="A163" t="s">
        <v>699</v>
      </c>
      <c r="B163" t="s">
        <v>586</v>
      </c>
      <c r="C163" t="s">
        <v>1263</v>
      </c>
      <c r="D163" t="s">
        <v>610</v>
      </c>
      <c r="E163" t="s">
        <v>1574</v>
      </c>
      <c r="F163"/>
      <c r="G163" s="159">
        <v>45171</v>
      </c>
      <c r="H163" t="s">
        <v>1579</v>
      </c>
      <c r="I163" t="s">
        <v>1188</v>
      </c>
      <c r="J163" t="s">
        <v>764</v>
      </c>
      <c r="K163" t="s">
        <v>1580</v>
      </c>
      <c r="L163" t="s">
        <v>766</v>
      </c>
      <c r="M163">
        <v>1</v>
      </c>
      <c r="N163">
        <v>0</v>
      </c>
      <c r="O163">
        <v>32.369999999999997</v>
      </c>
      <c r="P163">
        <v>32.369999999999997</v>
      </c>
      <c r="Q163">
        <v>9086.68</v>
      </c>
      <c r="R163">
        <v>18.829999999999998</v>
      </c>
      <c r="S163" s="193" t="str">
        <f>VLOOKUP(U163,'[1]Cross ref'!I:J,2,0)</f>
        <v>DF2</v>
      </c>
      <c r="T163" s="193">
        <f t="shared" si="16"/>
        <v>32.369999999999997</v>
      </c>
      <c r="U163" s="193">
        <f>VLOOKUP(VALUE(C163),'[1]Cross ref'!G:I,3,0)</f>
        <v>7392</v>
      </c>
      <c r="V163" s="193">
        <f>IFERROR(VLOOKUP(J163,'[1]Item List (2)'!C:D,2,0),VLOOKUP(K163,'[1]Item List (2)'!C:D,2,0))</f>
        <v>50007</v>
      </c>
      <c r="W163" s="193">
        <f>IFERROR(VLOOKUP(J163,'[1]Item List (2)'!C:E,3,0),VLOOKUP(K163,'[1]Item List (2)'!C:E,3,0))</f>
        <v>100</v>
      </c>
      <c r="X163" s="193">
        <f t="shared" si="17"/>
        <v>0</v>
      </c>
      <c r="Y163" s="193" t="str">
        <f t="shared" si="18"/>
        <v>SAUCE, SANTA FE W-CAGE FREE EGG</v>
      </c>
      <c r="AA163" s="29">
        <f t="shared" si="19"/>
        <v>32.369999999999997</v>
      </c>
      <c r="AB163" s="29" t="str">
        <f>VLOOKUP(W163,'[2]Item List (2)'!$I:$J,2,0)</f>
        <v>Food</v>
      </c>
      <c r="AC163" s="29">
        <f t="shared" si="20"/>
        <v>7392</v>
      </c>
      <c r="AD163" s="29" t="str">
        <f t="shared" si="21"/>
        <v>7392-Food</v>
      </c>
    </row>
    <row r="164" spans="1:30">
      <c r="A164" t="s">
        <v>699</v>
      </c>
      <c r="B164" t="s">
        <v>586</v>
      </c>
      <c r="C164" t="s">
        <v>1263</v>
      </c>
      <c r="D164" t="s">
        <v>610</v>
      </c>
      <c r="E164" t="s">
        <v>1574</v>
      </c>
      <c r="F164"/>
      <c r="G164" s="159">
        <v>45171</v>
      </c>
      <c r="H164" t="s">
        <v>1244</v>
      </c>
      <c r="I164" t="s">
        <v>1188</v>
      </c>
      <c r="J164" t="s">
        <v>827</v>
      </c>
      <c r="K164" t="s">
        <v>828</v>
      </c>
      <c r="L164" t="s">
        <v>829</v>
      </c>
      <c r="M164">
        <v>1</v>
      </c>
      <c r="N164">
        <v>0</v>
      </c>
      <c r="O164">
        <v>23.67</v>
      </c>
      <c r="P164">
        <v>23.67</v>
      </c>
      <c r="Q164">
        <v>9086.68</v>
      </c>
      <c r="R164">
        <v>18.829999999999998</v>
      </c>
      <c r="S164" s="193" t="str">
        <f>VLOOKUP(U164,'[1]Cross ref'!I:J,2,0)</f>
        <v>DF2</v>
      </c>
      <c r="T164" s="193">
        <f t="shared" si="16"/>
        <v>23.67</v>
      </c>
      <c r="U164" s="193">
        <f>VLOOKUP(VALUE(C164),'[1]Cross ref'!G:I,3,0)</f>
        <v>7392</v>
      </c>
      <c r="V164" s="193">
        <f>IFERROR(VLOOKUP(J164,'[1]Item List (2)'!C:D,2,0),VLOOKUP(K164,'[1]Item List (2)'!C:D,2,0))</f>
        <v>50007</v>
      </c>
      <c r="W164" s="193">
        <f>IFERROR(VLOOKUP(J164,'[1]Item List (2)'!C:E,3,0),VLOOKUP(K164,'[1]Item List (2)'!C:E,3,0))</f>
        <v>100</v>
      </c>
      <c r="X164" s="193">
        <f t="shared" si="17"/>
        <v>0</v>
      </c>
      <c r="Y164" s="193" t="str">
        <f t="shared" si="18"/>
        <v>ONION, YLW</v>
      </c>
      <c r="AA164" s="29">
        <f t="shared" si="19"/>
        <v>23.67</v>
      </c>
      <c r="AB164" s="29" t="str">
        <f>VLOOKUP(W164,'[2]Item List (2)'!$I:$J,2,0)</f>
        <v>Food</v>
      </c>
      <c r="AC164" s="29">
        <f t="shared" si="20"/>
        <v>7392</v>
      </c>
      <c r="AD164" s="29" t="str">
        <f t="shared" si="21"/>
        <v>7392-Food</v>
      </c>
    </row>
    <row r="165" spans="1:30">
      <c r="A165" t="s">
        <v>699</v>
      </c>
      <c r="B165" t="s">
        <v>586</v>
      </c>
      <c r="C165" t="s">
        <v>1263</v>
      </c>
      <c r="D165" t="s">
        <v>610</v>
      </c>
      <c r="E165" t="s">
        <v>1574</v>
      </c>
      <c r="F165"/>
      <c r="G165" s="159">
        <v>45171</v>
      </c>
      <c r="H165" t="s">
        <v>1245</v>
      </c>
      <c r="I165" t="s">
        <v>1211</v>
      </c>
      <c r="J165" t="s">
        <v>800</v>
      </c>
      <c r="K165" t="s">
        <v>943</v>
      </c>
      <c r="L165" t="s">
        <v>888</v>
      </c>
      <c r="M165">
        <v>1</v>
      </c>
      <c r="N165">
        <v>0</v>
      </c>
      <c r="O165">
        <v>74.069999999999993</v>
      </c>
      <c r="P165">
        <v>74.069999999999993</v>
      </c>
      <c r="Q165">
        <v>9086.68</v>
      </c>
      <c r="R165">
        <v>18.829999999999998</v>
      </c>
      <c r="S165" s="193" t="str">
        <f>VLOOKUP(U165,'[1]Cross ref'!I:J,2,0)</f>
        <v>DF2</v>
      </c>
      <c r="T165" s="193">
        <f t="shared" si="16"/>
        <v>74.069999999999993</v>
      </c>
      <c r="U165" s="193">
        <f>VLOOKUP(VALUE(C165),'[1]Cross ref'!G:I,3,0)</f>
        <v>7392</v>
      </c>
      <c r="V165" s="193">
        <f>IFERROR(VLOOKUP(J165,'[1]Item List (2)'!C:D,2,0),VLOOKUP(K165,'[1]Item List (2)'!C:D,2,0))</f>
        <v>51001</v>
      </c>
      <c r="W165" s="193">
        <f>IFERROR(VLOOKUP(J165,'[1]Item List (2)'!C:E,3,0),VLOOKUP(K165,'[1]Item List (2)'!C:E,3,0))</f>
        <v>1000</v>
      </c>
      <c r="X165" s="193">
        <f t="shared" si="17"/>
        <v>0</v>
      </c>
      <c r="Y165" s="193" t="str">
        <f t="shared" si="18"/>
        <v>CUP, COLD 12Z FLV TRL</v>
      </c>
      <c r="AA165" s="29">
        <f t="shared" si="19"/>
        <v>74.069999999999993</v>
      </c>
      <c r="AB165" s="29" t="str">
        <f>VLOOKUP(W165,'[2]Item List (2)'!$I:$J,2,0)</f>
        <v>Paper</v>
      </c>
      <c r="AC165" s="29">
        <f t="shared" si="20"/>
        <v>7392</v>
      </c>
      <c r="AD165" s="29" t="str">
        <f t="shared" si="21"/>
        <v>7392-Paper</v>
      </c>
    </row>
    <row r="166" spans="1:30">
      <c r="A166" t="s">
        <v>699</v>
      </c>
      <c r="B166" t="s">
        <v>586</v>
      </c>
      <c r="C166" t="s">
        <v>1263</v>
      </c>
      <c r="D166" t="s">
        <v>610</v>
      </c>
      <c r="E166" t="s">
        <v>1574</v>
      </c>
      <c r="F166"/>
      <c r="G166" s="159">
        <v>45171</v>
      </c>
      <c r="H166" t="s">
        <v>1246</v>
      </c>
      <c r="I166" t="s">
        <v>1211</v>
      </c>
      <c r="J166" t="s">
        <v>815</v>
      </c>
      <c r="K166" t="s">
        <v>1033</v>
      </c>
      <c r="L166" t="s">
        <v>888</v>
      </c>
      <c r="M166">
        <v>1</v>
      </c>
      <c r="N166">
        <v>0</v>
      </c>
      <c r="O166">
        <v>25.89</v>
      </c>
      <c r="P166">
        <v>25.89</v>
      </c>
      <c r="Q166">
        <v>9086.68</v>
      </c>
      <c r="R166">
        <v>18.829999999999998</v>
      </c>
      <c r="S166" s="193" t="str">
        <f>VLOOKUP(U166,'[1]Cross ref'!I:J,2,0)</f>
        <v>DF2</v>
      </c>
      <c r="T166" s="193">
        <f t="shared" si="16"/>
        <v>25.89</v>
      </c>
      <c r="U166" s="193">
        <f>VLOOKUP(VALUE(C166),'[1]Cross ref'!G:I,3,0)</f>
        <v>7392</v>
      </c>
      <c r="V166" s="193">
        <f>IFERROR(VLOOKUP(J166,'[1]Item List (2)'!C:D,2,0),VLOOKUP(K166,'[1]Item List (2)'!C:D,2,0))</f>
        <v>51001</v>
      </c>
      <c r="W166" s="193">
        <f>IFERROR(VLOOKUP(J166,'[1]Item List (2)'!C:E,3,0),VLOOKUP(K166,'[1]Item List (2)'!C:E,3,0))</f>
        <v>1000</v>
      </c>
      <c r="X166" s="193">
        <f t="shared" si="17"/>
        <v>0</v>
      </c>
      <c r="Y166" s="193" t="str">
        <f t="shared" si="18"/>
        <v>LID, 12-24Z</v>
      </c>
      <c r="AA166" s="29">
        <f t="shared" si="19"/>
        <v>25.89</v>
      </c>
      <c r="AB166" s="29" t="str">
        <f>VLOOKUP(W166,'[2]Item List (2)'!$I:$J,2,0)</f>
        <v>Paper</v>
      </c>
      <c r="AC166" s="29">
        <f t="shared" si="20"/>
        <v>7392</v>
      </c>
      <c r="AD166" s="29" t="str">
        <f t="shared" si="21"/>
        <v>7392-Paper</v>
      </c>
    </row>
    <row r="167" spans="1:30">
      <c r="A167" t="s">
        <v>699</v>
      </c>
      <c r="B167" t="s">
        <v>586</v>
      </c>
      <c r="C167" t="s">
        <v>1263</v>
      </c>
      <c r="D167" t="s">
        <v>610</v>
      </c>
      <c r="E167" t="s">
        <v>1574</v>
      </c>
      <c r="F167"/>
      <c r="G167" s="159">
        <v>45171</v>
      </c>
      <c r="H167" t="s">
        <v>1285</v>
      </c>
      <c r="I167" t="s">
        <v>1211</v>
      </c>
      <c r="J167" t="s">
        <v>809</v>
      </c>
      <c r="K167" t="s">
        <v>996</v>
      </c>
      <c r="L167" t="s">
        <v>883</v>
      </c>
      <c r="M167">
        <v>1</v>
      </c>
      <c r="N167">
        <v>0</v>
      </c>
      <c r="O167">
        <v>46.14</v>
      </c>
      <c r="P167">
        <v>46.14</v>
      </c>
      <c r="Q167">
        <v>9086.68</v>
      </c>
      <c r="R167">
        <v>18.829999999999998</v>
      </c>
      <c r="S167" s="193" t="str">
        <f>VLOOKUP(U167,'[1]Cross ref'!I:J,2,0)</f>
        <v>DF2</v>
      </c>
      <c r="T167" s="193">
        <f t="shared" si="16"/>
        <v>46.14</v>
      </c>
      <c r="U167" s="193">
        <f>VLOOKUP(VALUE(C167),'[1]Cross ref'!G:I,3,0)</f>
        <v>7392</v>
      </c>
      <c r="V167" s="193">
        <f>IFERROR(VLOOKUP(J167,'[1]Item List (2)'!C:D,2,0),VLOOKUP(K167,'[1]Item List (2)'!C:D,2,0))</f>
        <v>51001</v>
      </c>
      <c r="W167" s="193">
        <f>IFERROR(VLOOKUP(J167,'[1]Item List (2)'!C:E,3,0),VLOOKUP(K167,'[1]Item List (2)'!C:E,3,0))</f>
        <v>1000</v>
      </c>
      <c r="X167" s="193">
        <f t="shared" si="17"/>
        <v>0</v>
      </c>
      <c r="Y167" s="193" t="str">
        <f t="shared" si="18"/>
        <v>CARTON, FFRY LG FLVR TRAIL</v>
      </c>
      <c r="AA167" s="29">
        <f t="shared" si="19"/>
        <v>46.14</v>
      </c>
      <c r="AB167" s="29" t="str">
        <f>VLOOKUP(W167,'[2]Item List (2)'!$I:$J,2,0)</f>
        <v>Paper</v>
      </c>
      <c r="AC167" s="29">
        <f t="shared" si="20"/>
        <v>7392</v>
      </c>
      <c r="AD167" s="29" t="str">
        <f t="shared" si="21"/>
        <v>7392-Paper</v>
      </c>
    </row>
    <row r="168" spans="1:30">
      <c r="A168" t="s">
        <v>699</v>
      </c>
      <c r="B168" t="s">
        <v>586</v>
      </c>
      <c r="C168" t="s">
        <v>1263</v>
      </c>
      <c r="D168" t="s">
        <v>610</v>
      </c>
      <c r="E168" t="s">
        <v>1574</v>
      </c>
      <c r="F168"/>
      <c r="G168" s="159">
        <v>45171</v>
      </c>
      <c r="H168" t="s">
        <v>1248</v>
      </c>
      <c r="I168" t="s">
        <v>1211</v>
      </c>
      <c r="J168" t="s">
        <v>809</v>
      </c>
      <c r="K168" t="s">
        <v>999</v>
      </c>
      <c r="L168" t="s">
        <v>888</v>
      </c>
      <c r="M168">
        <v>1</v>
      </c>
      <c r="N168">
        <v>0</v>
      </c>
      <c r="O168">
        <v>59.09</v>
      </c>
      <c r="P168">
        <v>59.09</v>
      </c>
      <c r="Q168">
        <v>9086.68</v>
      </c>
      <c r="R168">
        <v>18.829999999999998</v>
      </c>
      <c r="S168" s="193" t="str">
        <f>VLOOKUP(U168,'[1]Cross ref'!I:J,2,0)</f>
        <v>DF2</v>
      </c>
      <c r="T168" s="193">
        <f t="shared" si="16"/>
        <v>59.09</v>
      </c>
      <c r="U168" s="193">
        <f>VLOOKUP(VALUE(C168),'[1]Cross ref'!G:I,3,0)</f>
        <v>7392</v>
      </c>
      <c r="V168" s="193">
        <f>IFERROR(VLOOKUP(J168,'[1]Item List (2)'!C:D,2,0),VLOOKUP(K168,'[1]Item List (2)'!C:D,2,0))</f>
        <v>51001</v>
      </c>
      <c r="W168" s="193">
        <f>IFERROR(VLOOKUP(J168,'[1]Item List (2)'!C:E,3,0),VLOOKUP(K168,'[1]Item List (2)'!C:E,3,0))</f>
        <v>1000</v>
      </c>
      <c r="X168" s="193">
        <f t="shared" si="17"/>
        <v>0</v>
      </c>
      <c r="Y168" s="193" t="str">
        <f t="shared" si="18"/>
        <v>CARTON, FFRY MED FLVR TRAIL</v>
      </c>
      <c r="AA168" s="29">
        <f t="shared" si="19"/>
        <v>59.09</v>
      </c>
      <c r="AB168" s="29" t="str">
        <f>VLOOKUP(W168,'[2]Item List (2)'!$I:$J,2,0)</f>
        <v>Paper</v>
      </c>
      <c r="AC168" s="29">
        <f t="shared" si="20"/>
        <v>7392</v>
      </c>
      <c r="AD168" s="29" t="str">
        <f t="shared" si="21"/>
        <v>7392-Paper</v>
      </c>
    </row>
    <row r="169" spans="1:30">
      <c r="A169" t="s">
        <v>699</v>
      </c>
      <c r="B169" t="s">
        <v>586</v>
      </c>
      <c r="C169" t="s">
        <v>1263</v>
      </c>
      <c r="D169" t="s">
        <v>610</v>
      </c>
      <c r="E169" t="s">
        <v>1574</v>
      </c>
      <c r="F169"/>
      <c r="G169" s="159">
        <v>45171</v>
      </c>
      <c r="H169" t="s">
        <v>1320</v>
      </c>
      <c r="I169" t="s">
        <v>1211</v>
      </c>
      <c r="J169" t="s">
        <v>809</v>
      </c>
      <c r="K169" t="s">
        <v>1046</v>
      </c>
      <c r="L169" t="s">
        <v>822</v>
      </c>
      <c r="M169">
        <v>1</v>
      </c>
      <c r="N169">
        <v>0</v>
      </c>
      <c r="O169">
        <v>33.619999999999997</v>
      </c>
      <c r="P169">
        <v>33.619999999999997</v>
      </c>
      <c r="Q169">
        <v>9086.68</v>
      </c>
      <c r="R169">
        <v>18.829999999999998</v>
      </c>
      <c r="S169" s="193" t="str">
        <f>VLOOKUP(U169,'[1]Cross ref'!I:J,2,0)</f>
        <v>DF2</v>
      </c>
      <c r="T169" s="193">
        <f t="shared" si="16"/>
        <v>33.619999999999997</v>
      </c>
      <c r="U169" s="193">
        <f>VLOOKUP(VALUE(C169),'[1]Cross ref'!G:I,3,0)</f>
        <v>7392</v>
      </c>
      <c r="V169" s="193">
        <f>IFERROR(VLOOKUP(J169,'[1]Item List (2)'!C:D,2,0),VLOOKUP(K169,'[1]Item List (2)'!C:D,2,0))</f>
        <v>51001</v>
      </c>
      <c r="W169" s="193">
        <f>IFERROR(VLOOKUP(J169,'[1]Item List (2)'!C:E,3,0),VLOOKUP(K169,'[1]Item List (2)'!C:E,3,0))</f>
        <v>1000</v>
      </c>
      <c r="X169" s="193">
        <f t="shared" si="17"/>
        <v>0</v>
      </c>
      <c r="Y169" s="193" t="str">
        <f t="shared" si="18"/>
        <v>BAG, LARGE FLVR TRAILS</v>
      </c>
      <c r="AA169" s="29">
        <f t="shared" si="19"/>
        <v>33.619999999999997</v>
      </c>
      <c r="AB169" s="29" t="str">
        <f>VLOOKUP(W169,'[2]Item List (2)'!$I:$J,2,0)</f>
        <v>Paper</v>
      </c>
      <c r="AC169" s="29">
        <f t="shared" si="20"/>
        <v>7392</v>
      </c>
      <c r="AD169" s="29" t="str">
        <f t="shared" si="21"/>
        <v>7392-Paper</v>
      </c>
    </row>
    <row r="170" spans="1:30">
      <c r="A170" t="s">
        <v>699</v>
      </c>
      <c r="B170" t="s">
        <v>586</v>
      </c>
      <c r="C170" t="s">
        <v>1263</v>
      </c>
      <c r="D170" t="s">
        <v>610</v>
      </c>
      <c r="E170" t="s">
        <v>1574</v>
      </c>
      <c r="F170"/>
      <c r="G170" s="159">
        <v>45171</v>
      </c>
      <c r="H170" t="s">
        <v>1253</v>
      </c>
      <c r="I170" t="s">
        <v>1211</v>
      </c>
      <c r="J170" t="s">
        <v>809</v>
      </c>
      <c r="K170" t="s">
        <v>991</v>
      </c>
      <c r="L170" t="s">
        <v>822</v>
      </c>
      <c r="M170">
        <v>1</v>
      </c>
      <c r="N170">
        <v>0</v>
      </c>
      <c r="O170">
        <v>16.89</v>
      </c>
      <c r="P170">
        <v>16.89</v>
      </c>
      <c r="Q170">
        <v>9086.68</v>
      </c>
      <c r="R170">
        <v>18.829999999999998</v>
      </c>
      <c r="S170" s="193" t="str">
        <f>VLOOKUP(U170,'[1]Cross ref'!I:J,2,0)</f>
        <v>DF2</v>
      </c>
      <c r="T170" s="193">
        <f t="shared" si="16"/>
        <v>16.89</v>
      </c>
      <c r="U170" s="193">
        <f>VLOOKUP(VALUE(C170),'[1]Cross ref'!G:I,3,0)</f>
        <v>7392</v>
      </c>
      <c r="V170" s="193">
        <f>IFERROR(VLOOKUP(J170,'[1]Item List (2)'!C:D,2,0),VLOOKUP(K170,'[1]Item List (2)'!C:D,2,0))</f>
        <v>51001</v>
      </c>
      <c r="W170" s="193">
        <f>IFERROR(VLOOKUP(J170,'[1]Item List (2)'!C:E,3,0),VLOOKUP(K170,'[1]Item List (2)'!C:E,3,0))</f>
        <v>1000</v>
      </c>
      <c r="X170" s="193">
        <f t="shared" si="17"/>
        <v>0</v>
      </c>
      <c r="Y170" s="193" t="str">
        <f t="shared" si="18"/>
        <v>BAG, #12 FVLR TRAILS</v>
      </c>
      <c r="AA170" s="29">
        <f t="shared" si="19"/>
        <v>16.89</v>
      </c>
      <c r="AB170" s="29" t="str">
        <f>VLOOKUP(W170,'[2]Item List (2)'!$I:$J,2,0)</f>
        <v>Paper</v>
      </c>
      <c r="AC170" s="29">
        <f t="shared" si="20"/>
        <v>7392</v>
      </c>
      <c r="AD170" s="29" t="str">
        <f t="shared" si="21"/>
        <v>7392-Paper</v>
      </c>
    </row>
    <row r="171" spans="1:30">
      <c r="A171" t="s">
        <v>699</v>
      </c>
      <c r="B171" t="s">
        <v>586</v>
      </c>
      <c r="C171" t="s">
        <v>1263</v>
      </c>
      <c r="D171" t="s">
        <v>610</v>
      </c>
      <c r="E171" t="s">
        <v>1574</v>
      </c>
      <c r="F171"/>
      <c r="G171" s="159">
        <v>45171</v>
      </c>
      <c r="H171" t="s">
        <v>1254</v>
      </c>
      <c r="I171" t="s">
        <v>1211</v>
      </c>
      <c r="J171" t="s">
        <v>809</v>
      </c>
      <c r="K171" t="s">
        <v>989</v>
      </c>
      <c r="L171" t="s">
        <v>706</v>
      </c>
      <c r="M171">
        <v>1</v>
      </c>
      <c r="N171">
        <v>0</v>
      </c>
      <c r="O171">
        <v>26.37</v>
      </c>
      <c r="P171">
        <v>26.37</v>
      </c>
      <c r="Q171">
        <v>9086.68</v>
      </c>
      <c r="R171">
        <v>18.829999999999998</v>
      </c>
      <c r="S171" s="193" t="str">
        <f>VLOOKUP(U171,'[1]Cross ref'!I:J,2,0)</f>
        <v>DF2</v>
      </c>
      <c r="T171" s="193">
        <f t="shared" si="16"/>
        <v>26.37</v>
      </c>
      <c r="U171" s="193">
        <f>VLOOKUP(VALUE(C171),'[1]Cross ref'!G:I,3,0)</f>
        <v>7392</v>
      </c>
      <c r="V171" s="193">
        <f>IFERROR(VLOOKUP(J171,'[1]Item List (2)'!C:D,2,0),VLOOKUP(K171,'[1]Item List (2)'!C:D,2,0))</f>
        <v>51001</v>
      </c>
      <c r="W171" s="193">
        <f>IFERROR(VLOOKUP(J171,'[1]Item List (2)'!C:E,3,0),VLOOKUP(K171,'[1]Item List (2)'!C:E,3,0))</f>
        <v>1000</v>
      </c>
      <c r="X171" s="193">
        <f t="shared" si="17"/>
        <v>0</v>
      </c>
      <c r="Y171" s="193" t="str">
        <f t="shared" si="18"/>
        <v>BAG, #8 FLVR TRAILS</v>
      </c>
      <c r="AA171" s="29">
        <f t="shared" si="19"/>
        <v>26.37</v>
      </c>
      <c r="AB171" s="29" t="str">
        <f>VLOOKUP(W171,'[2]Item List (2)'!$I:$J,2,0)</f>
        <v>Paper</v>
      </c>
      <c r="AC171" s="29">
        <f t="shared" si="20"/>
        <v>7392</v>
      </c>
      <c r="AD171" s="29" t="str">
        <f t="shared" si="21"/>
        <v>7392-Paper</v>
      </c>
    </row>
    <row r="172" spans="1:30">
      <c r="A172" t="s">
        <v>699</v>
      </c>
      <c r="B172" t="s">
        <v>586</v>
      </c>
      <c r="C172" t="s">
        <v>1263</v>
      </c>
      <c r="D172" t="s">
        <v>610</v>
      </c>
      <c r="E172" t="s">
        <v>1574</v>
      </c>
      <c r="F172"/>
      <c r="G172" s="159">
        <v>45171</v>
      </c>
      <c r="H172" t="s">
        <v>1305</v>
      </c>
      <c r="I172" t="s">
        <v>1211</v>
      </c>
      <c r="J172" t="s">
        <v>809</v>
      </c>
      <c r="K172" t="s">
        <v>994</v>
      </c>
      <c r="L172" t="s">
        <v>822</v>
      </c>
      <c r="M172">
        <v>1</v>
      </c>
      <c r="N172">
        <v>0</v>
      </c>
      <c r="O172">
        <v>10.7</v>
      </c>
      <c r="P172">
        <v>10.7</v>
      </c>
      <c r="Q172">
        <v>9086.68</v>
      </c>
      <c r="R172">
        <v>18.829999999999998</v>
      </c>
      <c r="S172" s="193" t="str">
        <f>VLOOKUP(U172,'[1]Cross ref'!I:J,2,0)</f>
        <v>DF2</v>
      </c>
      <c r="T172" s="193">
        <f t="shared" si="16"/>
        <v>10.7</v>
      </c>
      <c r="U172" s="193">
        <f>VLOOKUP(VALUE(C172),'[1]Cross ref'!G:I,3,0)</f>
        <v>7392</v>
      </c>
      <c r="V172" s="193">
        <f>IFERROR(VLOOKUP(J172,'[1]Item List (2)'!C:D,2,0),VLOOKUP(K172,'[1]Item List (2)'!C:D,2,0))</f>
        <v>51001</v>
      </c>
      <c r="W172" s="193">
        <f>IFERROR(VLOOKUP(J172,'[1]Item List (2)'!C:E,3,0),VLOOKUP(K172,'[1]Item List (2)'!C:E,3,0))</f>
        <v>1000</v>
      </c>
      <c r="X172" s="193">
        <f t="shared" si="17"/>
        <v>0</v>
      </c>
      <c r="Y172" s="193" t="str">
        <f t="shared" si="18"/>
        <v>BAG, #4 FLVR TRAILS</v>
      </c>
      <c r="AA172" s="29">
        <f t="shared" si="19"/>
        <v>10.7</v>
      </c>
      <c r="AB172" s="29" t="str">
        <f>VLOOKUP(W172,'[2]Item List (2)'!$I:$J,2,0)</f>
        <v>Paper</v>
      </c>
      <c r="AC172" s="29">
        <f t="shared" si="20"/>
        <v>7392</v>
      </c>
      <c r="AD172" s="29" t="str">
        <f t="shared" si="21"/>
        <v>7392-Paper</v>
      </c>
    </row>
    <row r="173" spans="1:30">
      <c r="A173" t="s">
        <v>699</v>
      </c>
      <c r="B173" t="s">
        <v>586</v>
      </c>
      <c r="C173" t="s">
        <v>1263</v>
      </c>
      <c r="D173" t="s">
        <v>610</v>
      </c>
      <c r="E173" t="s">
        <v>1574</v>
      </c>
      <c r="F173"/>
      <c r="G173" s="159">
        <v>45171</v>
      </c>
      <c r="H173" t="s">
        <v>1286</v>
      </c>
      <c r="I173" t="s">
        <v>1211</v>
      </c>
      <c r="J173" t="s">
        <v>809</v>
      </c>
      <c r="K173" t="s">
        <v>1031</v>
      </c>
      <c r="L173" t="s">
        <v>810</v>
      </c>
      <c r="M173">
        <v>2</v>
      </c>
      <c r="N173">
        <v>0</v>
      </c>
      <c r="O173">
        <v>27.95</v>
      </c>
      <c r="P173">
        <v>55.9</v>
      </c>
      <c r="Q173">
        <v>9086.68</v>
      </c>
      <c r="R173">
        <v>18.829999999999998</v>
      </c>
      <c r="S173" s="193" t="str">
        <f>VLOOKUP(U173,'[1]Cross ref'!I:J,2,0)</f>
        <v>DF2</v>
      </c>
      <c r="T173" s="193">
        <f t="shared" si="16"/>
        <v>55.9</v>
      </c>
      <c r="U173" s="193">
        <f>VLOOKUP(VALUE(C173),'[1]Cross ref'!G:I,3,0)</f>
        <v>7392</v>
      </c>
      <c r="V173" s="193">
        <f>IFERROR(VLOOKUP(J173,'[1]Item List (2)'!C:D,2,0),VLOOKUP(K173,'[1]Item List (2)'!C:D,2,0))</f>
        <v>51001</v>
      </c>
      <c r="W173" s="193">
        <f>IFERROR(VLOOKUP(J173,'[1]Item List (2)'!C:E,3,0),VLOOKUP(K173,'[1]Item List (2)'!C:E,3,0))</f>
        <v>1000</v>
      </c>
      <c r="X173" s="193">
        <f t="shared" si="17"/>
        <v>0</v>
      </c>
      <c r="Y173" s="193" t="str">
        <f t="shared" si="18"/>
        <v>BAG, ALL PURPOSE FLVR TRAILS</v>
      </c>
      <c r="AA173" s="29">
        <f t="shared" si="19"/>
        <v>55.9</v>
      </c>
      <c r="AB173" s="29" t="str">
        <f>VLOOKUP(W173,'[2]Item List (2)'!$I:$J,2,0)</f>
        <v>Paper</v>
      </c>
      <c r="AC173" s="29">
        <f t="shared" si="20"/>
        <v>7392</v>
      </c>
      <c r="AD173" s="29" t="str">
        <f t="shared" si="21"/>
        <v>7392-Paper</v>
      </c>
    </row>
    <row r="174" spans="1:30">
      <c r="A174" t="s">
        <v>699</v>
      </c>
      <c r="B174" t="s">
        <v>586</v>
      </c>
      <c r="C174" t="s">
        <v>1263</v>
      </c>
      <c r="D174" t="s">
        <v>610</v>
      </c>
      <c r="E174" t="s">
        <v>1574</v>
      </c>
      <c r="F174"/>
      <c r="G174" s="159">
        <v>45171</v>
      </c>
      <c r="H174" t="s">
        <v>1256</v>
      </c>
      <c r="I174" t="s">
        <v>1211</v>
      </c>
      <c r="J174" t="s">
        <v>800</v>
      </c>
      <c r="K174" t="s">
        <v>1057</v>
      </c>
      <c r="L174" t="s">
        <v>1058</v>
      </c>
      <c r="M174">
        <v>2</v>
      </c>
      <c r="N174">
        <v>0</v>
      </c>
      <c r="O174">
        <v>31</v>
      </c>
      <c r="P174">
        <v>62</v>
      </c>
      <c r="Q174">
        <v>9086.68</v>
      </c>
      <c r="R174">
        <v>18.829999999999998</v>
      </c>
      <c r="S174" s="193" t="str">
        <f>VLOOKUP(U174,'[1]Cross ref'!I:J,2,0)</f>
        <v>DF2</v>
      </c>
      <c r="T174" s="193">
        <f t="shared" si="16"/>
        <v>62</v>
      </c>
      <c r="U174" s="193">
        <f>VLOOKUP(VALUE(C174),'[1]Cross ref'!G:I,3,0)</f>
        <v>7392</v>
      </c>
      <c r="V174" s="193">
        <f>IFERROR(VLOOKUP(J174,'[1]Item List (2)'!C:D,2,0),VLOOKUP(K174,'[1]Item List (2)'!C:D,2,0))</f>
        <v>51001</v>
      </c>
      <c r="W174" s="193">
        <f>IFERROR(VLOOKUP(J174,'[1]Item List (2)'!C:E,3,0),VLOOKUP(K174,'[1]Item List (2)'!C:E,3,0))</f>
        <v>1000</v>
      </c>
      <c r="X174" s="193">
        <f t="shared" si="17"/>
        <v>0</v>
      </c>
      <c r="Y174" s="193" t="str">
        <f t="shared" si="18"/>
        <v>CUP, PLS COLD 32Z FLVR TRAIL</v>
      </c>
      <c r="AA174" s="29">
        <f t="shared" si="19"/>
        <v>62</v>
      </c>
      <c r="AB174" s="29" t="str">
        <f>VLOOKUP(W174,'[2]Item List (2)'!$I:$J,2,0)</f>
        <v>Paper</v>
      </c>
      <c r="AC174" s="29">
        <f t="shared" si="20"/>
        <v>7392</v>
      </c>
      <c r="AD174" s="29" t="str">
        <f t="shared" si="21"/>
        <v>7392-Paper</v>
      </c>
    </row>
    <row r="175" spans="1:30">
      <c r="A175" t="s">
        <v>699</v>
      </c>
      <c r="B175" t="s">
        <v>586</v>
      </c>
      <c r="C175" t="s">
        <v>1263</v>
      </c>
      <c r="D175" t="s">
        <v>610</v>
      </c>
      <c r="E175" t="s">
        <v>1574</v>
      </c>
      <c r="F175"/>
      <c r="G175" s="159">
        <v>45171</v>
      </c>
      <c r="H175" t="s">
        <v>1348</v>
      </c>
      <c r="I175" t="s">
        <v>1188</v>
      </c>
      <c r="J175" t="s">
        <v>804</v>
      </c>
      <c r="K175" t="s">
        <v>1059</v>
      </c>
      <c r="L175" t="s">
        <v>739</v>
      </c>
      <c r="M175">
        <v>1</v>
      </c>
      <c r="N175">
        <v>0</v>
      </c>
      <c r="O175">
        <v>48.64</v>
      </c>
      <c r="P175">
        <v>48.64</v>
      </c>
      <c r="Q175">
        <v>9086.68</v>
      </c>
      <c r="R175">
        <v>18.829999999999998</v>
      </c>
      <c r="S175" s="193" t="str">
        <f>VLOOKUP(U175,'[1]Cross ref'!I:J,2,0)</f>
        <v>DF2</v>
      </c>
      <c r="T175" s="193">
        <f t="shared" si="16"/>
        <v>48.64</v>
      </c>
      <c r="U175" s="193">
        <f>VLOOKUP(VALUE(C175),'[1]Cross ref'!G:I,3,0)</f>
        <v>7392</v>
      </c>
      <c r="V175" s="193">
        <f>IFERROR(VLOOKUP(J175,'[1]Item List (2)'!C:D,2,0),VLOOKUP(K175,'[1]Item List (2)'!C:D,2,0))</f>
        <v>50007</v>
      </c>
      <c r="W175" s="193">
        <f>IFERROR(VLOOKUP(J175,'[1]Item List (2)'!C:E,3,0),VLOOKUP(K175,'[1]Item List (2)'!C:E,3,0))</f>
        <v>100</v>
      </c>
      <c r="X175" s="193">
        <f t="shared" si="17"/>
        <v>0</v>
      </c>
      <c r="Y175" s="193" t="str">
        <f t="shared" si="18"/>
        <v>CHEESE, PEPPERJACK 160CT</v>
      </c>
      <c r="AA175" s="29">
        <f t="shared" si="19"/>
        <v>48.64</v>
      </c>
      <c r="AB175" s="29" t="str">
        <f>VLOOKUP(W175,'[2]Item List (2)'!$I:$J,2,0)</f>
        <v>Food</v>
      </c>
      <c r="AC175" s="29">
        <f t="shared" si="20"/>
        <v>7392</v>
      </c>
      <c r="AD175" s="29" t="str">
        <f t="shared" si="21"/>
        <v>7392-Food</v>
      </c>
    </row>
    <row r="176" spans="1:30">
      <c r="A176" t="s">
        <v>699</v>
      </c>
      <c r="B176" t="s">
        <v>586</v>
      </c>
      <c r="C176" t="s">
        <v>1263</v>
      </c>
      <c r="D176" t="s">
        <v>610</v>
      </c>
      <c r="E176" t="s">
        <v>1574</v>
      </c>
      <c r="F176"/>
      <c r="G176" s="159">
        <v>45171</v>
      </c>
      <c r="H176" t="s">
        <v>1288</v>
      </c>
      <c r="I176" t="s">
        <v>1188</v>
      </c>
      <c r="J176" t="s">
        <v>702</v>
      </c>
      <c r="K176" t="s">
        <v>793</v>
      </c>
      <c r="L176" t="s">
        <v>766</v>
      </c>
      <c r="M176">
        <v>1</v>
      </c>
      <c r="N176">
        <v>0</v>
      </c>
      <c r="O176">
        <v>22.91</v>
      </c>
      <c r="P176">
        <v>22.91</v>
      </c>
      <c r="Q176">
        <v>9086.68</v>
      </c>
      <c r="R176">
        <v>18.829999999999998</v>
      </c>
      <c r="S176" s="193" t="str">
        <f>VLOOKUP(U176,'[1]Cross ref'!I:J,2,0)</f>
        <v>DF2</v>
      </c>
      <c r="T176" s="193">
        <f t="shared" si="16"/>
        <v>22.91</v>
      </c>
      <c r="U176" s="193">
        <f>VLOOKUP(VALUE(C176),'[1]Cross ref'!G:I,3,0)</f>
        <v>7392</v>
      </c>
      <c r="V176" s="193">
        <f>IFERROR(VLOOKUP(J176,'[1]Item List (2)'!C:D,2,0),VLOOKUP(K176,'[1]Item List (2)'!C:D,2,0))</f>
        <v>50007</v>
      </c>
      <c r="W176" s="193">
        <f>IFERROR(VLOOKUP(J176,'[1]Item List (2)'!C:E,3,0),VLOOKUP(K176,'[1]Item List (2)'!C:E,3,0))</f>
        <v>100</v>
      </c>
      <c r="X176" s="193">
        <f t="shared" si="17"/>
        <v>0</v>
      </c>
      <c r="Y176" s="193" t="str">
        <f t="shared" si="18"/>
        <v>SAUCE, BBQ</v>
      </c>
      <c r="AA176" s="29">
        <f t="shared" si="19"/>
        <v>22.91</v>
      </c>
      <c r="AB176" s="29" t="str">
        <f>VLOOKUP(W176,'[2]Item List (2)'!$I:$J,2,0)</f>
        <v>Food</v>
      </c>
      <c r="AC176" s="29">
        <f t="shared" si="20"/>
        <v>7392</v>
      </c>
      <c r="AD176" s="29" t="str">
        <f t="shared" si="21"/>
        <v>7392-Food</v>
      </c>
    </row>
    <row r="177" spans="1:30">
      <c r="A177" t="s">
        <v>699</v>
      </c>
      <c r="B177" t="s">
        <v>586</v>
      </c>
      <c r="C177" t="s">
        <v>1263</v>
      </c>
      <c r="D177" t="s">
        <v>610</v>
      </c>
      <c r="E177" t="s">
        <v>1574</v>
      </c>
      <c r="F177"/>
      <c r="G177" s="159">
        <v>45171</v>
      </c>
      <c r="H177" t="s">
        <v>1258</v>
      </c>
      <c r="I177" t="s">
        <v>1188</v>
      </c>
      <c r="J177" t="s">
        <v>825</v>
      </c>
      <c r="K177" t="s">
        <v>1259</v>
      </c>
      <c r="L177" t="s">
        <v>1484</v>
      </c>
      <c r="M177">
        <v>3</v>
      </c>
      <c r="N177">
        <v>0</v>
      </c>
      <c r="O177">
        <v>44.7</v>
      </c>
      <c r="P177">
        <v>134.1</v>
      </c>
      <c r="Q177">
        <v>9086.68</v>
      </c>
      <c r="R177">
        <v>18.829999999999998</v>
      </c>
      <c r="S177" s="193" t="str">
        <f>VLOOKUP(U177,'[1]Cross ref'!I:J,2,0)</f>
        <v>DF2</v>
      </c>
      <c r="T177" s="193">
        <f t="shared" si="16"/>
        <v>134.1</v>
      </c>
      <c r="U177" s="193">
        <f>VLOOKUP(VALUE(C177),'[1]Cross ref'!G:I,3,0)</f>
        <v>7392</v>
      </c>
      <c r="V177" s="193">
        <f>IFERROR(VLOOKUP(J177,'[1]Item List (2)'!C:D,2,0),VLOOKUP(K177,'[1]Item List (2)'!C:D,2,0))</f>
        <v>50007</v>
      </c>
      <c r="W177" s="193">
        <f>IFERROR(VLOOKUP(J177,'[1]Item List (2)'!C:E,3,0),VLOOKUP(K177,'[1]Item List (2)'!C:E,3,0))</f>
        <v>100</v>
      </c>
      <c r="X177" s="193">
        <f t="shared" si="17"/>
        <v>0</v>
      </c>
      <c r="Y177" s="193" t="str">
        <f t="shared" si="18"/>
        <v>MAYONNAISE, 64Z</v>
      </c>
      <c r="AA177" s="29">
        <f t="shared" si="19"/>
        <v>134.1</v>
      </c>
      <c r="AB177" s="29" t="str">
        <f>VLOOKUP(W177,'[2]Item List (2)'!$I:$J,2,0)</f>
        <v>Food</v>
      </c>
      <c r="AC177" s="29">
        <f t="shared" si="20"/>
        <v>7392</v>
      </c>
      <c r="AD177" s="29" t="str">
        <f t="shared" si="21"/>
        <v>7392-Food</v>
      </c>
    </row>
    <row r="178" spans="1:30">
      <c r="A178" t="s">
        <v>699</v>
      </c>
      <c r="B178" t="s">
        <v>586</v>
      </c>
      <c r="C178" t="s">
        <v>1263</v>
      </c>
      <c r="D178" t="s">
        <v>610</v>
      </c>
      <c r="E178" t="s">
        <v>1574</v>
      </c>
      <c r="F178"/>
      <c r="G178" s="159">
        <v>45171</v>
      </c>
      <c r="H178" t="s">
        <v>1260</v>
      </c>
      <c r="I178" t="s">
        <v>1211</v>
      </c>
      <c r="J178" t="s">
        <v>730</v>
      </c>
      <c r="K178" t="s">
        <v>1041</v>
      </c>
      <c r="L178" t="s">
        <v>1042</v>
      </c>
      <c r="M178">
        <v>2</v>
      </c>
      <c r="N178">
        <v>0</v>
      </c>
      <c r="O178">
        <v>45.4</v>
      </c>
      <c r="P178">
        <v>90.8</v>
      </c>
      <c r="Q178">
        <v>9086.68</v>
      </c>
      <c r="R178">
        <v>18.829999999999998</v>
      </c>
      <c r="S178" s="193" t="str">
        <f>VLOOKUP(U178,'[1]Cross ref'!I:J,2,0)</f>
        <v>DF2</v>
      </c>
      <c r="T178" s="193">
        <f t="shared" si="16"/>
        <v>90.8</v>
      </c>
      <c r="U178" s="193">
        <f>VLOOKUP(VALUE(C178),'[1]Cross ref'!G:I,3,0)</f>
        <v>7392</v>
      </c>
      <c r="V178" s="193">
        <f>IFERROR(VLOOKUP(J178,'[1]Item List (2)'!C:D,2,0),VLOOKUP(K178,'[1]Item List (2)'!C:D,2,0))</f>
        <v>51001</v>
      </c>
      <c r="W178" s="193">
        <f>IFERROR(VLOOKUP(J178,'[1]Item List (2)'!C:E,3,0),VLOOKUP(K178,'[1]Item List (2)'!C:E,3,0))</f>
        <v>1000</v>
      </c>
      <c r="X178" s="193">
        <f t="shared" si="17"/>
        <v>0</v>
      </c>
      <c r="Y178" s="193" t="str">
        <f t="shared" si="18"/>
        <v>NAPKIN, 13X8.5 BRN</v>
      </c>
      <c r="AA178" s="29">
        <f t="shared" si="19"/>
        <v>90.8</v>
      </c>
      <c r="AB178" s="29" t="str">
        <f>VLOOKUP(W178,'[2]Item List (2)'!$I:$J,2,0)</f>
        <v>Paper</v>
      </c>
      <c r="AC178" s="29">
        <f t="shared" si="20"/>
        <v>7392</v>
      </c>
      <c r="AD178" s="29" t="str">
        <f t="shared" si="21"/>
        <v>7392-Paper</v>
      </c>
    </row>
    <row r="179" spans="1:30">
      <c r="A179" t="s">
        <v>699</v>
      </c>
      <c r="B179" t="s">
        <v>586</v>
      </c>
      <c r="C179" t="s">
        <v>1263</v>
      </c>
      <c r="D179" t="s">
        <v>610</v>
      </c>
      <c r="E179" t="s">
        <v>1574</v>
      </c>
      <c r="F179"/>
      <c r="G179" s="159">
        <v>45171</v>
      </c>
      <c r="H179" t="s">
        <v>1344</v>
      </c>
      <c r="I179" t="s">
        <v>1190</v>
      </c>
      <c r="J179" t="s">
        <v>916</v>
      </c>
      <c r="K179" t="s">
        <v>1141</v>
      </c>
      <c r="L179" t="s">
        <v>848</v>
      </c>
      <c r="M179">
        <v>1</v>
      </c>
      <c r="N179">
        <v>0</v>
      </c>
      <c r="O179">
        <v>11.91</v>
      </c>
      <c r="P179">
        <v>11.91</v>
      </c>
      <c r="Q179">
        <v>9086.68</v>
      </c>
      <c r="R179">
        <v>18.829999999999998</v>
      </c>
      <c r="S179" s="193" t="str">
        <f>VLOOKUP(U179,'[1]Cross ref'!I:J,2,0)</f>
        <v>DF2</v>
      </c>
      <c r="T179" s="193">
        <f t="shared" si="16"/>
        <v>11.91</v>
      </c>
      <c r="U179" s="193">
        <f>VLOOKUP(VALUE(C179),'[1]Cross ref'!G:I,3,0)</f>
        <v>7392</v>
      </c>
      <c r="V179" s="193">
        <f>IFERROR(VLOOKUP(J179,'[1]Item List (2)'!C:D,2,0),VLOOKUP(K179,'[1]Item List (2)'!C:D,2,0))</f>
        <v>60507</v>
      </c>
      <c r="W179" s="193">
        <f>IFERROR(VLOOKUP(J179,'[1]Item List (2)'!C:E,3,0),VLOOKUP(K179,'[1]Item List (2)'!C:E,3,0))</f>
        <v>1200</v>
      </c>
      <c r="X179" s="193">
        <f t="shared" si="17"/>
        <v>0</v>
      </c>
      <c r="Y179" s="193" t="str">
        <f t="shared" si="18"/>
        <v>MOP, GREASE BEATER RED</v>
      </c>
      <c r="AA179" s="29">
        <f t="shared" si="19"/>
        <v>11.91</v>
      </c>
      <c r="AB179" s="29" t="str">
        <f>VLOOKUP(W179,'[2]Item List (2)'!$I:$J,2,0)</f>
        <v>Supplies</v>
      </c>
      <c r="AC179" s="29">
        <f t="shared" si="20"/>
        <v>7392</v>
      </c>
      <c r="AD179" s="29" t="str">
        <f t="shared" si="21"/>
        <v>7392-Supplies</v>
      </c>
    </row>
    <row r="180" spans="1:30">
      <c r="A180" t="s">
        <v>699</v>
      </c>
      <c r="B180" t="s">
        <v>586</v>
      </c>
      <c r="C180" t="s">
        <v>1263</v>
      </c>
      <c r="D180" t="s">
        <v>610</v>
      </c>
      <c r="E180" t="s">
        <v>1574</v>
      </c>
      <c r="F180"/>
      <c r="G180" s="159">
        <v>45171</v>
      </c>
      <c r="H180" t="s">
        <v>1261</v>
      </c>
      <c r="I180" t="s">
        <v>1188</v>
      </c>
      <c r="J180" t="s">
        <v>756</v>
      </c>
      <c r="K180" t="s">
        <v>1491</v>
      </c>
      <c r="L180" t="s">
        <v>757</v>
      </c>
      <c r="M180">
        <v>1</v>
      </c>
      <c r="N180">
        <v>0</v>
      </c>
      <c r="O180">
        <v>39.82</v>
      </c>
      <c r="P180">
        <v>39.82</v>
      </c>
      <c r="Q180">
        <v>9086.68</v>
      </c>
      <c r="R180">
        <v>18.829999999999998</v>
      </c>
      <c r="S180" s="193" t="str">
        <f>VLOOKUP(U180,'[1]Cross ref'!I:J,2,0)</f>
        <v>DF2</v>
      </c>
      <c r="T180" s="193">
        <f t="shared" si="16"/>
        <v>39.82</v>
      </c>
      <c r="U180" s="193">
        <f>VLOOKUP(VALUE(C180),'[1]Cross ref'!G:I,3,0)</f>
        <v>7392</v>
      </c>
      <c r="V180" s="193">
        <f>IFERROR(VLOOKUP(J180,'[1]Item List (2)'!C:D,2,0),VLOOKUP(K180,'[1]Item List (2)'!C:D,2,0))</f>
        <v>50007</v>
      </c>
      <c r="W180" s="193">
        <f>IFERROR(VLOOKUP(J180,'[1]Item List (2)'!C:E,3,0),VLOOKUP(K180,'[1]Item List (2)'!C:E,3,0))</f>
        <v>100</v>
      </c>
      <c r="X180" s="193">
        <f t="shared" si="17"/>
        <v>0</v>
      </c>
      <c r="Y180" s="193" t="str">
        <f t="shared" si="18"/>
        <v>FRENCH TOAST, STICK ORIGINAL CARLS JR</v>
      </c>
      <c r="AA180" s="29">
        <f t="shared" si="19"/>
        <v>39.82</v>
      </c>
      <c r="AB180" s="29" t="str">
        <f>VLOOKUP(W180,'[2]Item List (2)'!$I:$J,2,0)</f>
        <v>Food</v>
      </c>
      <c r="AC180" s="29">
        <f t="shared" si="20"/>
        <v>7392</v>
      </c>
      <c r="AD180" s="29" t="str">
        <f t="shared" si="21"/>
        <v>7392-Food</v>
      </c>
    </row>
    <row r="181" spans="1:30">
      <c r="A181" t="s">
        <v>699</v>
      </c>
      <c r="B181" t="s">
        <v>586</v>
      </c>
      <c r="C181" t="s">
        <v>1263</v>
      </c>
      <c r="D181" t="s">
        <v>610</v>
      </c>
      <c r="E181" t="s">
        <v>1574</v>
      </c>
      <c r="F181"/>
      <c r="G181" s="159">
        <v>45171</v>
      </c>
      <c r="H181" t="s">
        <v>1424</v>
      </c>
      <c r="I181" t="s">
        <v>1188</v>
      </c>
      <c r="J181" t="s">
        <v>764</v>
      </c>
      <c r="K181" t="s">
        <v>1425</v>
      </c>
      <c r="L181" t="s">
        <v>1423</v>
      </c>
      <c r="M181">
        <v>1</v>
      </c>
      <c r="N181">
        <v>0</v>
      </c>
      <c r="O181">
        <v>56.42</v>
      </c>
      <c r="P181">
        <v>56.42</v>
      </c>
      <c r="Q181">
        <v>9086.68</v>
      </c>
      <c r="R181">
        <v>18.829999999999998</v>
      </c>
      <c r="S181" s="193" t="str">
        <f>VLOOKUP(U181,'[1]Cross ref'!I:J,2,0)</f>
        <v>DF2</v>
      </c>
      <c r="T181" s="193">
        <f t="shared" si="16"/>
        <v>56.42</v>
      </c>
      <c r="U181" s="193">
        <f>VLOOKUP(VALUE(C181),'[1]Cross ref'!G:I,3,0)</f>
        <v>7392</v>
      </c>
      <c r="V181" s="193">
        <f>IFERROR(VLOOKUP(J181,'[1]Item List (2)'!C:D,2,0),VLOOKUP(K181,'[1]Item List (2)'!C:D,2,0))</f>
        <v>50007</v>
      </c>
      <c r="W181" s="193">
        <f>IFERROR(VLOOKUP(J181,'[1]Item List (2)'!C:E,3,0),VLOOKUP(K181,'[1]Item List (2)'!C:E,3,0))</f>
        <v>100</v>
      </c>
      <c r="X181" s="193">
        <f t="shared" si="17"/>
        <v>0</v>
      </c>
      <c r="Y181" s="193" t="str">
        <f t="shared" si="18"/>
        <v>SAUCE, FIERY RANCH 24Z</v>
      </c>
      <c r="AA181" s="29">
        <f t="shared" si="19"/>
        <v>56.42</v>
      </c>
      <c r="AB181" s="29" t="str">
        <f>VLOOKUP(W181,'[2]Item List (2)'!$I:$J,2,0)</f>
        <v>Food</v>
      </c>
      <c r="AC181" s="29">
        <f t="shared" si="20"/>
        <v>7392</v>
      </c>
      <c r="AD181" s="29" t="str">
        <f t="shared" si="21"/>
        <v>7392-Food</v>
      </c>
    </row>
    <row r="182" spans="1:30">
      <c r="A182" t="s">
        <v>699</v>
      </c>
      <c r="B182" t="s">
        <v>586</v>
      </c>
      <c r="C182" t="s">
        <v>1263</v>
      </c>
      <c r="D182" t="s">
        <v>610</v>
      </c>
      <c r="E182" t="s">
        <v>1574</v>
      </c>
      <c r="F182"/>
      <c r="G182" s="159">
        <v>45171</v>
      </c>
      <c r="H182" t="s">
        <v>1186</v>
      </c>
      <c r="I182" t="s">
        <v>1184</v>
      </c>
      <c r="J182" t="s">
        <v>834</v>
      </c>
      <c r="K182" t="s">
        <v>835</v>
      </c>
      <c r="L182" t="s">
        <v>836</v>
      </c>
      <c r="M182">
        <v>1</v>
      </c>
      <c r="N182">
        <v>0</v>
      </c>
      <c r="P182">
        <v>52.49</v>
      </c>
      <c r="Q182">
        <v>9086.68</v>
      </c>
      <c r="R182">
        <v>18.829999999999998</v>
      </c>
      <c r="S182" s="193" t="str">
        <f>VLOOKUP(U182,'[1]Cross ref'!I:J,2,0)</f>
        <v>DF2</v>
      </c>
      <c r="T182" s="193">
        <f t="shared" si="16"/>
        <v>52.49</v>
      </c>
      <c r="U182" s="193">
        <f>VLOOKUP(VALUE(C182),'[1]Cross ref'!G:I,3,0)</f>
        <v>7392</v>
      </c>
      <c r="V182" s="193">
        <f>IFERROR(VLOOKUP(J182,'[1]Item List (2)'!C:D,2,0),VLOOKUP(K182,'[1]Item List (2)'!C:D,2,0))</f>
        <v>50007</v>
      </c>
      <c r="W182" s="193">
        <f>IFERROR(VLOOKUP(J182,'[1]Item List (2)'!C:E,3,0),VLOOKUP(K182,'[1]Item List (2)'!C:E,3,0))</f>
        <v>100</v>
      </c>
      <c r="X182" s="193">
        <f t="shared" si="17"/>
        <v>-52.49</v>
      </c>
      <c r="Y182" s="193" t="str">
        <f t="shared" si="18"/>
        <v>SURCHARGE, FUEL</v>
      </c>
      <c r="AA182" s="29">
        <f t="shared" si="19"/>
        <v>52.49</v>
      </c>
      <c r="AB182" s="29" t="str">
        <f>VLOOKUP(W182,'[2]Item List (2)'!$I:$J,2,0)</f>
        <v>Food</v>
      </c>
      <c r="AC182" s="29">
        <f t="shared" si="20"/>
        <v>7392</v>
      </c>
      <c r="AD182" s="29" t="str">
        <f t="shared" si="21"/>
        <v>7392-Food</v>
      </c>
    </row>
    <row r="183" spans="1:30">
      <c r="A183" t="s">
        <v>699</v>
      </c>
      <c r="B183" t="s">
        <v>586</v>
      </c>
      <c r="C183" t="s">
        <v>1291</v>
      </c>
      <c r="D183" t="s">
        <v>587</v>
      </c>
      <c r="E183" t="s">
        <v>1581</v>
      </c>
      <c r="F183" t="s">
        <v>1582</v>
      </c>
      <c r="G183" s="159">
        <v>45170</v>
      </c>
      <c r="H183" t="s">
        <v>1278</v>
      </c>
      <c r="I183" t="s">
        <v>1188</v>
      </c>
      <c r="J183" t="s">
        <v>868</v>
      </c>
      <c r="K183" t="s">
        <v>869</v>
      </c>
      <c r="L183" t="s">
        <v>870</v>
      </c>
      <c r="M183">
        <v>-1</v>
      </c>
      <c r="N183">
        <v>0</v>
      </c>
      <c r="O183">
        <v>107.29</v>
      </c>
      <c r="P183">
        <v>-107.29</v>
      </c>
      <c r="Q183">
        <v>-107.58</v>
      </c>
      <c r="R183">
        <v>0</v>
      </c>
      <c r="S183" s="193" t="str">
        <f>VLOOKUP(U183,'[1]Cross ref'!I:J,2,0)</f>
        <v>DF2</v>
      </c>
      <c r="T183" s="193">
        <f t="shared" si="16"/>
        <v>-107.29</v>
      </c>
      <c r="U183" s="193">
        <f>VLOOKUP(VALUE(C183),'[1]Cross ref'!G:I,3,0)</f>
        <v>7487</v>
      </c>
      <c r="V183" s="193">
        <f>IFERROR(VLOOKUP(J183,'[1]Item List (2)'!C:D,2,0),VLOOKUP(K183,'[1]Item List (2)'!C:D,2,0))</f>
        <v>50007</v>
      </c>
      <c r="W183" s="193">
        <f>IFERROR(VLOOKUP(J183,'[1]Item List (2)'!C:E,3,0),VLOOKUP(K183,'[1]Item List (2)'!C:E,3,0))</f>
        <v>100</v>
      </c>
      <c r="X183" s="193">
        <f t="shared" si="17"/>
        <v>0</v>
      </c>
      <c r="Y183" s="193" t="str">
        <f t="shared" si="18"/>
        <v>BURGER, BEYOND MEAT 3.7Z</v>
      </c>
      <c r="AA183" s="29">
        <f t="shared" si="19"/>
        <v>-107.29</v>
      </c>
      <c r="AB183" s="29" t="str">
        <f>VLOOKUP(W183,'[2]Item List (2)'!$I:$J,2,0)</f>
        <v>Food</v>
      </c>
      <c r="AC183" s="29">
        <f t="shared" si="20"/>
        <v>7487</v>
      </c>
      <c r="AD183" s="29" t="str">
        <f t="shared" si="21"/>
        <v>7487-Food</v>
      </c>
    </row>
    <row r="184" spans="1:30">
      <c r="A184" t="s">
        <v>699</v>
      </c>
      <c r="B184" t="s">
        <v>586</v>
      </c>
      <c r="C184" t="s">
        <v>1291</v>
      </c>
      <c r="D184" t="s">
        <v>587</v>
      </c>
      <c r="E184" t="s">
        <v>1581</v>
      </c>
      <c r="F184" t="s">
        <v>1582</v>
      </c>
      <c r="G184" s="159">
        <v>45170</v>
      </c>
      <c r="H184" t="s">
        <v>1186</v>
      </c>
      <c r="I184" t="s">
        <v>1184</v>
      </c>
      <c r="J184" t="s">
        <v>834</v>
      </c>
      <c r="K184" t="s">
        <v>835</v>
      </c>
      <c r="L184" t="s">
        <v>836</v>
      </c>
      <c r="M184">
        <v>-1</v>
      </c>
      <c r="N184">
        <v>0</v>
      </c>
      <c r="P184">
        <v>-0.28999999999999998</v>
      </c>
      <c r="Q184">
        <v>-107.58</v>
      </c>
      <c r="R184">
        <v>0</v>
      </c>
      <c r="S184" s="193" t="str">
        <f>VLOOKUP(U184,'[1]Cross ref'!I:J,2,0)</f>
        <v>DF2</v>
      </c>
      <c r="T184" s="193">
        <f t="shared" si="16"/>
        <v>-0.28999999999999998</v>
      </c>
      <c r="U184" s="193">
        <f>VLOOKUP(VALUE(C184),'[1]Cross ref'!G:I,3,0)</f>
        <v>7487</v>
      </c>
      <c r="V184" s="193">
        <f>IFERROR(VLOOKUP(J184,'[1]Item List (2)'!C:D,2,0),VLOOKUP(K184,'[1]Item List (2)'!C:D,2,0))</f>
        <v>50007</v>
      </c>
      <c r="W184" s="193">
        <f>IFERROR(VLOOKUP(J184,'[1]Item List (2)'!C:E,3,0),VLOOKUP(K184,'[1]Item List (2)'!C:E,3,0))</f>
        <v>100</v>
      </c>
      <c r="X184" s="193">
        <f t="shared" si="17"/>
        <v>0.28999999999999998</v>
      </c>
      <c r="Y184" s="193" t="str">
        <f t="shared" si="18"/>
        <v>SURCHARGE, FUEL</v>
      </c>
      <c r="AA184" s="29">
        <f t="shared" si="19"/>
        <v>-0.28999999999999998</v>
      </c>
      <c r="AB184" s="29" t="str">
        <f>VLOOKUP(W184,'[2]Item List (2)'!$I:$J,2,0)</f>
        <v>Food</v>
      </c>
      <c r="AC184" s="29">
        <f t="shared" si="20"/>
        <v>7487</v>
      </c>
      <c r="AD184" s="29" t="str">
        <f t="shared" si="21"/>
        <v>7487-Food</v>
      </c>
    </row>
    <row r="185" spans="1:30">
      <c r="A185" t="s">
        <v>699</v>
      </c>
      <c r="B185" t="s">
        <v>586</v>
      </c>
      <c r="C185" t="s">
        <v>1291</v>
      </c>
      <c r="D185" t="s">
        <v>587</v>
      </c>
      <c r="E185" t="s">
        <v>1583</v>
      </c>
      <c r="F185"/>
      <c r="G185" s="159">
        <v>45167</v>
      </c>
      <c r="H185" t="s">
        <v>1482</v>
      </c>
      <c r="I185" t="s">
        <v>1185</v>
      </c>
      <c r="J185" t="s">
        <v>1066</v>
      </c>
      <c r="K185" t="s">
        <v>1492</v>
      </c>
      <c r="L185" t="s">
        <v>1483</v>
      </c>
      <c r="M185">
        <v>1</v>
      </c>
      <c r="N185">
        <v>0</v>
      </c>
      <c r="O185">
        <v>116.52</v>
      </c>
      <c r="P185">
        <v>116.52</v>
      </c>
      <c r="Q185">
        <v>5571.06</v>
      </c>
      <c r="R185">
        <v>8.65</v>
      </c>
      <c r="S185" s="193" t="str">
        <f>VLOOKUP(U185,'[1]Cross ref'!I:J,2,0)</f>
        <v>DF2</v>
      </c>
      <c r="T185" s="193">
        <f t="shared" si="16"/>
        <v>116.52</v>
      </c>
      <c r="U185" s="193">
        <f>VLOOKUP(VALUE(C185),'[1]Cross ref'!G:I,3,0)</f>
        <v>7487</v>
      </c>
      <c r="V185" s="193">
        <f>IFERROR(VLOOKUP(J185,'[1]Item List (2)'!C:D,2,0),VLOOKUP(K185,'[1]Item List (2)'!C:D,2,0))</f>
        <v>51001</v>
      </c>
      <c r="W185" s="193">
        <f>IFERROR(VLOOKUP(J185,'[1]Item List (2)'!C:E,3,0),VLOOKUP(K185,'[1]Item List (2)'!C:E,3,0))</f>
        <v>1000</v>
      </c>
      <c r="X185" s="193">
        <f t="shared" si="17"/>
        <v>0</v>
      </c>
      <c r="Y185" s="193" t="str">
        <f t="shared" si="18"/>
        <v>PREMIUM, TOY KIDS MEAL LOONEY TUNES</v>
      </c>
      <c r="AA185" s="29">
        <f t="shared" si="19"/>
        <v>116.52</v>
      </c>
      <c r="AB185" s="29" t="str">
        <f>VLOOKUP(W185,'[2]Item List (2)'!$I:$J,2,0)</f>
        <v>Paper</v>
      </c>
      <c r="AC185" s="29">
        <f t="shared" si="20"/>
        <v>7487</v>
      </c>
      <c r="AD185" s="29" t="str">
        <f t="shared" si="21"/>
        <v>7487-Paper</v>
      </c>
    </row>
    <row r="186" spans="1:30">
      <c r="A186" t="s">
        <v>699</v>
      </c>
      <c r="B186" t="s">
        <v>586</v>
      </c>
      <c r="C186" t="s">
        <v>1291</v>
      </c>
      <c r="D186" t="s">
        <v>587</v>
      </c>
      <c r="E186" t="s">
        <v>1583</v>
      </c>
      <c r="F186"/>
      <c r="G186" s="159">
        <v>45167</v>
      </c>
      <c r="H186" t="s">
        <v>1187</v>
      </c>
      <c r="I186" t="s">
        <v>1188</v>
      </c>
      <c r="J186" t="s">
        <v>700</v>
      </c>
      <c r="K186" t="s">
        <v>1494</v>
      </c>
      <c r="L186" t="s">
        <v>701</v>
      </c>
      <c r="M186">
        <v>1</v>
      </c>
      <c r="N186">
        <v>0</v>
      </c>
      <c r="O186">
        <v>51.9</v>
      </c>
      <c r="P186">
        <v>51.9</v>
      </c>
      <c r="Q186">
        <v>5571.06</v>
      </c>
      <c r="R186">
        <v>8.65</v>
      </c>
      <c r="S186" s="193" t="str">
        <f>VLOOKUP(U186,'[1]Cross ref'!I:J,2,0)</f>
        <v>DF2</v>
      </c>
      <c r="T186" s="193">
        <f t="shared" si="16"/>
        <v>51.9</v>
      </c>
      <c r="U186" s="193">
        <f>VLOOKUP(VALUE(C186),'[1]Cross ref'!G:I,3,0)</f>
        <v>7487</v>
      </c>
      <c r="V186" s="193">
        <f>IFERROR(VLOOKUP(J186,'[1]Item List (2)'!C:D,2,0),VLOOKUP(K186,'[1]Item List (2)'!C:D,2,0))</f>
        <v>50007</v>
      </c>
      <c r="W186" s="193">
        <f>IFERROR(VLOOKUP(J186,'[1]Item List (2)'!C:E,3,0),VLOOKUP(K186,'[1]Item List (2)'!C:E,3,0))</f>
        <v>100</v>
      </c>
      <c r="X186" s="193">
        <f t="shared" si="17"/>
        <v>0</v>
      </c>
      <c r="Y186" s="193" t="str">
        <f t="shared" si="18"/>
        <v>SYRUP, FLASHIN FRUIT PUNCH 2.5GL BIB</v>
      </c>
      <c r="AA186" s="29">
        <f t="shared" si="19"/>
        <v>51.9</v>
      </c>
      <c r="AB186" s="29" t="str">
        <f>VLOOKUP(W186,'[2]Item List (2)'!$I:$J,2,0)</f>
        <v>Food</v>
      </c>
      <c r="AC186" s="29">
        <f t="shared" si="20"/>
        <v>7487</v>
      </c>
      <c r="AD186" s="29" t="str">
        <f t="shared" si="21"/>
        <v>7487-Food</v>
      </c>
    </row>
    <row r="187" spans="1:30">
      <c r="A187" t="s">
        <v>699</v>
      </c>
      <c r="B187" t="s">
        <v>586</v>
      </c>
      <c r="C187" t="s">
        <v>1291</v>
      </c>
      <c r="D187" t="s">
        <v>587</v>
      </c>
      <c r="E187" t="s">
        <v>1583</v>
      </c>
      <c r="F187"/>
      <c r="G187" s="159">
        <v>45167</v>
      </c>
      <c r="H187" t="s">
        <v>1189</v>
      </c>
      <c r="I187" t="s">
        <v>1190</v>
      </c>
      <c r="J187" t="s">
        <v>704</v>
      </c>
      <c r="K187" t="s">
        <v>1496</v>
      </c>
      <c r="L187" t="s">
        <v>705</v>
      </c>
      <c r="M187">
        <v>3</v>
      </c>
      <c r="N187">
        <v>0</v>
      </c>
      <c r="O187">
        <v>3.44</v>
      </c>
      <c r="P187">
        <v>10.32</v>
      </c>
      <c r="Q187">
        <v>5571.06</v>
      </c>
      <c r="R187">
        <v>8.65</v>
      </c>
      <c r="S187" s="193" t="str">
        <f>VLOOKUP(U187,'[1]Cross ref'!I:J,2,0)</f>
        <v>DF2</v>
      </c>
      <c r="T187" s="193">
        <f t="shared" si="16"/>
        <v>10.32</v>
      </c>
      <c r="U187" s="193">
        <f>VLOOKUP(VALUE(C187),'[1]Cross ref'!G:I,3,0)</f>
        <v>7487</v>
      </c>
      <c r="V187" s="193">
        <f>IFERROR(VLOOKUP(J187,'[1]Item List (2)'!C:D,2,0),VLOOKUP(K187,'[1]Item List (2)'!C:D,2,0))</f>
        <v>60507</v>
      </c>
      <c r="W187" s="193">
        <f>IFERROR(VLOOKUP(J187,'[1]Item List (2)'!C:E,3,0),VLOOKUP(K187,'[1]Item List (2)'!C:E,3,0))</f>
        <v>1200</v>
      </c>
      <c r="X187" s="193">
        <f t="shared" si="17"/>
        <v>0</v>
      </c>
      <c r="Y187" s="193" t="str">
        <f t="shared" si="18"/>
        <v>SEAT COVER, PAPER PERSONAL 1/2 FOLD</v>
      </c>
      <c r="AA187" s="29">
        <f t="shared" si="19"/>
        <v>10.32</v>
      </c>
      <c r="AB187" s="29" t="str">
        <f>VLOOKUP(W187,'[2]Item List (2)'!$I:$J,2,0)</f>
        <v>Supplies</v>
      </c>
      <c r="AC187" s="29">
        <f t="shared" si="20"/>
        <v>7487</v>
      </c>
      <c r="AD187" s="29" t="str">
        <f t="shared" si="21"/>
        <v>7487-Supplies</v>
      </c>
    </row>
    <row r="188" spans="1:30">
      <c r="A188" t="s">
        <v>699</v>
      </c>
      <c r="B188" t="s">
        <v>586</v>
      </c>
      <c r="C188" t="s">
        <v>1291</v>
      </c>
      <c r="D188" t="s">
        <v>587</v>
      </c>
      <c r="E188" t="s">
        <v>1583</v>
      </c>
      <c r="F188"/>
      <c r="G188" s="159">
        <v>45167</v>
      </c>
      <c r="H188" t="s">
        <v>1183</v>
      </c>
      <c r="I188" t="s">
        <v>1184</v>
      </c>
      <c r="J188" t="s">
        <v>839</v>
      </c>
      <c r="K188" t="s">
        <v>588</v>
      </c>
      <c r="L188" t="s">
        <v>836</v>
      </c>
      <c r="M188">
        <v>1</v>
      </c>
      <c r="N188">
        <v>0</v>
      </c>
      <c r="P188">
        <v>3.66</v>
      </c>
      <c r="Q188">
        <v>5571.06</v>
      </c>
      <c r="R188">
        <v>8.65</v>
      </c>
      <c r="S188" s="193" t="str">
        <f>VLOOKUP(U188,'[1]Cross ref'!I:J,2,0)</f>
        <v>DF2</v>
      </c>
      <c r="T188" s="193">
        <f t="shared" si="16"/>
        <v>3.66</v>
      </c>
      <c r="U188" s="193">
        <f>VLOOKUP(VALUE(C188),'[1]Cross ref'!G:I,3,0)</f>
        <v>7487</v>
      </c>
      <c r="V188" s="193">
        <f>IFERROR(VLOOKUP(J188,'[1]Item List (2)'!C:D,2,0),VLOOKUP(K188,'[1]Item List (2)'!C:D,2,0))</f>
        <v>50007</v>
      </c>
      <c r="W188" s="193">
        <f>IFERROR(VLOOKUP(J188,'[1]Item List (2)'!C:E,3,0),VLOOKUP(K188,'[1]Item List (2)'!C:E,3,0))</f>
        <v>100</v>
      </c>
      <c r="X188" s="193">
        <f t="shared" si="17"/>
        <v>-3.66</v>
      </c>
      <c r="Y188" s="193" t="str">
        <f t="shared" si="18"/>
        <v>SERVICE - PAYMENT TERMS</v>
      </c>
      <c r="AA188" s="29">
        <f t="shared" si="19"/>
        <v>3.66</v>
      </c>
      <c r="AB188" s="29" t="str">
        <f>VLOOKUP(W188,'[2]Item List (2)'!$I:$J,2,0)</f>
        <v>Food</v>
      </c>
      <c r="AC188" s="29">
        <f t="shared" si="20"/>
        <v>7487</v>
      </c>
      <c r="AD188" s="29" t="str">
        <f t="shared" si="21"/>
        <v>7487-Food</v>
      </c>
    </row>
    <row r="189" spans="1:30">
      <c r="A189" t="s">
        <v>699</v>
      </c>
      <c r="B189" t="s">
        <v>586</v>
      </c>
      <c r="C189" t="s">
        <v>1291</v>
      </c>
      <c r="D189" t="s">
        <v>587</v>
      </c>
      <c r="E189" t="s">
        <v>1583</v>
      </c>
      <c r="F189"/>
      <c r="G189" s="159">
        <v>45167</v>
      </c>
      <c r="H189" t="s">
        <v>1339</v>
      </c>
      <c r="I189" t="s">
        <v>1188</v>
      </c>
      <c r="J189" t="s">
        <v>767</v>
      </c>
      <c r="K189" t="s">
        <v>941</v>
      </c>
      <c r="L189" t="s">
        <v>942</v>
      </c>
      <c r="M189">
        <v>1</v>
      </c>
      <c r="N189">
        <v>0</v>
      </c>
      <c r="O189">
        <v>13.17</v>
      </c>
      <c r="P189">
        <v>13.17</v>
      </c>
      <c r="Q189">
        <v>5571.06</v>
      </c>
      <c r="R189">
        <v>8.65</v>
      </c>
      <c r="S189" s="193" t="str">
        <f>VLOOKUP(U189,'[1]Cross ref'!I:J,2,0)</f>
        <v>DF2</v>
      </c>
      <c r="T189" s="193">
        <f t="shared" si="16"/>
        <v>13.17</v>
      </c>
      <c r="U189" s="193">
        <f>VLOOKUP(VALUE(C189),'[1]Cross ref'!G:I,3,0)</f>
        <v>7487</v>
      </c>
      <c r="V189" s="193">
        <f>IFERROR(VLOOKUP(J189,'[1]Item List (2)'!C:D,2,0),VLOOKUP(K189,'[1]Item List (2)'!C:D,2,0))</f>
        <v>50007</v>
      </c>
      <c r="W189" s="193">
        <f>IFERROR(VLOOKUP(J189,'[1]Item List (2)'!C:E,3,0),VLOOKUP(K189,'[1]Item List (2)'!C:E,3,0))</f>
        <v>100</v>
      </c>
      <c r="X189" s="193">
        <f t="shared" si="17"/>
        <v>0</v>
      </c>
      <c r="Y189" s="193" t="str">
        <f t="shared" si="18"/>
        <v>SAUCE, HOT MEX PC</v>
      </c>
      <c r="AA189" s="29">
        <f t="shared" si="19"/>
        <v>13.17</v>
      </c>
      <c r="AB189" s="29" t="str">
        <f>VLOOKUP(W189,'[2]Item List (2)'!$I:$J,2,0)</f>
        <v>Food</v>
      </c>
      <c r="AC189" s="29">
        <f t="shared" si="20"/>
        <v>7487</v>
      </c>
      <c r="AD189" s="29" t="str">
        <f t="shared" si="21"/>
        <v>7487-Food</v>
      </c>
    </row>
    <row r="190" spans="1:30">
      <c r="A190" t="s">
        <v>699</v>
      </c>
      <c r="B190" t="s">
        <v>586</v>
      </c>
      <c r="C190" t="s">
        <v>1291</v>
      </c>
      <c r="D190" t="s">
        <v>587</v>
      </c>
      <c r="E190" t="s">
        <v>1583</v>
      </c>
      <c r="F190"/>
      <c r="G190" s="159">
        <v>45167</v>
      </c>
      <c r="H190" t="s">
        <v>1193</v>
      </c>
      <c r="I190" t="s">
        <v>1188</v>
      </c>
      <c r="J190" t="s">
        <v>710</v>
      </c>
      <c r="K190" t="s">
        <v>712</v>
      </c>
      <c r="L190" t="s">
        <v>709</v>
      </c>
      <c r="M190">
        <v>3</v>
      </c>
      <c r="N190">
        <v>0</v>
      </c>
      <c r="O190">
        <v>112.77</v>
      </c>
      <c r="P190">
        <v>338.31</v>
      </c>
      <c r="Q190">
        <v>5571.06</v>
      </c>
      <c r="R190">
        <v>8.65</v>
      </c>
      <c r="S190" s="193" t="str">
        <f>VLOOKUP(U190,'[1]Cross ref'!I:J,2,0)</f>
        <v>DF2</v>
      </c>
      <c r="T190" s="193">
        <f t="shared" si="16"/>
        <v>338.31</v>
      </c>
      <c r="U190" s="193">
        <f>VLOOKUP(VALUE(C190),'[1]Cross ref'!G:I,3,0)</f>
        <v>7487</v>
      </c>
      <c r="V190" s="193">
        <f>IFERROR(VLOOKUP(J190,'[1]Item List (2)'!C:D,2,0),VLOOKUP(K190,'[1]Item List (2)'!C:D,2,0))</f>
        <v>50007</v>
      </c>
      <c r="W190" s="193">
        <f>IFERROR(VLOOKUP(J190,'[1]Item List (2)'!C:E,3,0),VLOOKUP(K190,'[1]Item List (2)'!C:E,3,0))</f>
        <v>100</v>
      </c>
      <c r="X190" s="193">
        <f t="shared" si="17"/>
        <v>0</v>
      </c>
      <c r="Y190" s="193" t="str">
        <f t="shared" si="18"/>
        <v>SYRUP, COKE CLASC BIB (HYCS)</v>
      </c>
      <c r="AA190" s="29">
        <f t="shared" si="19"/>
        <v>338.31</v>
      </c>
      <c r="AB190" s="29" t="str">
        <f>VLOOKUP(W190,'[2]Item List (2)'!$I:$J,2,0)</f>
        <v>Food</v>
      </c>
      <c r="AC190" s="29">
        <f t="shared" si="20"/>
        <v>7487</v>
      </c>
      <c r="AD190" s="29" t="str">
        <f t="shared" si="21"/>
        <v>7487-Food</v>
      </c>
    </row>
    <row r="191" spans="1:30">
      <c r="A191" t="s">
        <v>699</v>
      </c>
      <c r="B191" t="s">
        <v>586</v>
      </c>
      <c r="C191" t="s">
        <v>1291</v>
      </c>
      <c r="D191" t="s">
        <v>587</v>
      </c>
      <c r="E191" t="s">
        <v>1583</v>
      </c>
      <c r="F191"/>
      <c r="G191" s="159">
        <v>45167</v>
      </c>
      <c r="H191" t="s">
        <v>1194</v>
      </c>
      <c r="I191" t="s">
        <v>1188</v>
      </c>
      <c r="J191" t="s">
        <v>710</v>
      </c>
      <c r="K191" t="s">
        <v>713</v>
      </c>
      <c r="L191" t="s">
        <v>709</v>
      </c>
      <c r="M191">
        <v>1</v>
      </c>
      <c r="N191">
        <v>0</v>
      </c>
      <c r="O191">
        <v>116.08</v>
      </c>
      <c r="P191">
        <v>116.08</v>
      </c>
      <c r="Q191">
        <v>5571.06</v>
      </c>
      <c r="R191">
        <v>8.65</v>
      </c>
      <c r="S191" s="193" t="str">
        <f>VLOOKUP(U191,'[1]Cross ref'!I:J,2,0)</f>
        <v>DF2</v>
      </c>
      <c r="T191" s="193">
        <f t="shared" si="16"/>
        <v>116.08</v>
      </c>
      <c r="U191" s="193">
        <f>VLOOKUP(VALUE(C191),'[1]Cross ref'!G:I,3,0)</f>
        <v>7487</v>
      </c>
      <c r="V191" s="193">
        <f>IFERROR(VLOOKUP(J191,'[1]Item List (2)'!C:D,2,0),VLOOKUP(K191,'[1]Item List (2)'!C:D,2,0))</f>
        <v>50007</v>
      </c>
      <c r="W191" s="193">
        <f>IFERROR(VLOOKUP(J191,'[1]Item List (2)'!C:E,3,0),VLOOKUP(K191,'[1]Item List (2)'!C:E,3,0))</f>
        <v>100</v>
      </c>
      <c r="X191" s="193">
        <f t="shared" si="17"/>
        <v>0</v>
      </c>
      <c r="Y191" s="193" t="str">
        <f t="shared" si="18"/>
        <v>SYRUP, SPRITE BIB (HYCS)</v>
      </c>
      <c r="AA191" s="29">
        <f t="shared" si="19"/>
        <v>116.08</v>
      </c>
      <c r="AB191" s="29" t="str">
        <f>VLOOKUP(W191,'[2]Item List (2)'!$I:$J,2,0)</f>
        <v>Food</v>
      </c>
      <c r="AC191" s="29">
        <f t="shared" si="20"/>
        <v>7487</v>
      </c>
      <c r="AD191" s="29" t="str">
        <f t="shared" si="21"/>
        <v>7487-Food</v>
      </c>
    </row>
    <row r="192" spans="1:30">
      <c r="A192" t="s">
        <v>699</v>
      </c>
      <c r="B192" t="s">
        <v>586</v>
      </c>
      <c r="C192" t="s">
        <v>1291</v>
      </c>
      <c r="D192" t="s">
        <v>587</v>
      </c>
      <c r="E192" t="s">
        <v>1583</v>
      </c>
      <c r="F192"/>
      <c r="G192" s="159">
        <v>45167</v>
      </c>
      <c r="H192" t="s">
        <v>1197</v>
      </c>
      <c r="I192" t="s">
        <v>1188</v>
      </c>
      <c r="J192" t="s">
        <v>719</v>
      </c>
      <c r="K192" t="s">
        <v>720</v>
      </c>
      <c r="L192" t="s">
        <v>721</v>
      </c>
      <c r="M192">
        <v>1</v>
      </c>
      <c r="N192">
        <v>0</v>
      </c>
      <c r="O192">
        <v>26.21</v>
      </c>
      <c r="P192">
        <v>26.21</v>
      </c>
      <c r="Q192">
        <v>5571.06</v>
      </c>
      <c r="R192">
        <v>8.65</v>
      </c>
      <c r="S192" s="193" t="str">
        <f>VLOOKUP(U192,'[1]Cross ref'!I:J,2,0)</f>
        <v>DF2</v>
      </c>
      <c r="T192" s="193">
        <f t="shared" si="16"/>
        <v>26.21</v>
      </c>
      <c r="U192" s="193">
        <f>VLOOKUP(VALUE(C192),'[1]Cross ref'!G:I,3,0)</f>
        <v>7487</v>
      </c>
      <c r="V192" s="193">
        <f>IFERROR(VLOOKUP(J192,'[1]Item List (2)'!C:D,2,0),VLOOKUP(K192,'[1]Item List (2)'!C:D,2,0))</f>
        <v>50007</v>
      </c>
      <c r="W192" s="193">
        <f>IFERROR(VLOOKUP(J192,'[1]Item List (2)'!C:E,3,0),VLOOKUP(K192,'[1]Item List (2)'!C:E,3,0))</f>
        <v>100</v>
      </c>
      <c r="X192" s="193">
        <f t="shared" si="17"/>
        <v>0</v>
      </c>
      <c r="Y192" s="193" t="str">
        <f t="shared" si="18"/>
        <v>JUICE, ORANGE ORIG SIMPLY</v>
      </c>
      <c r="AA192" s="29">
        <f t="shared" si="19"/>
        <v>26.21</v>
      </c>
      <c r="AB192" s="29" t="str">
        <f>VLOOKUP(W192,'[2]Item List (2)'!$I:$J,2,0)</f>
        <v>Food</v>
      </c>
      <c r="AC192" s="29">
        <f t="shared" si="20"/>
        <v>7487</v>
      </c>
      <c r="AD192" s="29" t="str">
        <f t="shared" si="21"/>
        <v>7487-Food</v>
      </c>
    </row>
    <row r="193" spans="1:30">
      <c r="A193" t="s">
        <v>699</v>
      </c>
      <c r="B193" t="s">
        <v>586</v>
      </c>
      <c r="C193" t="s">
        <v>1291</v>
      </c>
      <c r="D193" t="s">
        <v>587</v>
      </c>
      <c r="E193" t="s">
        <v>1583</v>
      </c>
      <c r="F193"/>
      <c r="G193" s="159">
        <v>45167</v>
      </c>
      <c r="H193" t="s">
        <v>1198</v>
      </c>
      <c r="I193" t="s">
        <v>1188</v>
      </c>
      <c r="J193" t="s">
        <v>702</v>
      </c>
      <c r="K193" t="s">
        <v>993</v>
      </c>
      <c r="L193" t="s">
        <v>723</v>
      </c>
      <c r="M193">
        <v>2</v>
      </c>
      <c r="N193">
        <v>0</v>
      </c>
      <c r="O193">
        <v>20.03</v>
      </c>
      <c r="P193">
        <v>40.06</v>
      </c>
      <c r="Q193">
        <v>5571.06</v>
      </c>
      <c r="R193">
        <v>8.65</v>
      </c>
      <c r="S193" s="193" t="str">
        <f>VLOOKUP(U193,'[1]Cross ref'!I:J,2,0)</f>
        <v>DF2</v>
      </c>
      <c r="T193" s="193">
        <f t="shared" si="16"/>
        <v>40.06</v>
      </c>
      <c r="U193" s="193">
        <f>VLOOKUP(VALUE(C193),'[1]Cross ref'!G:I,3,0)</f>
        <v>7487</v>
      </c>
      <c r="V193" s="193">
        <f>IFERROR(VLOOKUP(J193,'[1]Item List (2)'!C:D,2,0),VLOOKUP(K193,'[1]Item List (2)'!C:D,2,0))</f>
        <v>50007</v>
      </c>
      <c r="W193" s="193">
        <f>IFERROR(VLOOKUP(J193,'[1]Item List (2)'!C:E,3,0),VLOOKUP(K193,'[1]Item List (2)'!C:E,3,0))</f>
        <v>100</v>
      </c>
      <c r="X193" s="193">
        <f t="shared" si="17"/>
        <v>0</v>
      </c>
      <c r="Y193" s="193" t="str">
        <f t="shared" si="18"/>
        <v>SAUCE, BBQ SWEET &amp; BOLD CUP</v>
      </c>
      <c r="AA193" s="29">
        <f t="shared" si="19"/>
        <v>40.06</v>
      </c>
      <c r="AB193" s="29" t="str">
        <f>VLOOKUP(W193,'[2]Item List (2)'!$I:$J,2,0)</f>
        <v>Food</v>
      </c>
      <c r="AC193" s="29">
        <f t="shared" si="20"/>
        <v>7487</v>
      </c>
      <c r="AD193" s="29" t="str">
        <f t="shared" si="21"/>
        <v>7487-Food</v>
      </c>
    </row>
    <row r="194" spans="1:30">
      <c r="A194" t="s">
        <v>699</v>
      </c>
      <c r="B194" t="s">
        <v>586</v>
      </c>
      <c r="C194" t="s">
        <v>1291</v>
      </c>
      <c r="D194" t="s">
        <v>587</v>
      </c>
      <c r="E194" t="s">
        <v>1583</v>
      </c>
      <c r="F194"/>
      <c r="G194" s="159">
        <v>45167</v>
      </c>
      <c r="H194" t="s">
        <v>1199</v>
      </c>
      <c r="I194" t="s">
        <v>1188</v>
      </c>
      <c r="J194" t="s">
        <v>714</v>
      </c>
      <c r="K194" t="s">
        <v>998</v>
      </c>
      <c r="L194" t="s">
        <v>723</v>
      </c>
      <c r="M194">
        <v>1</v>
      </c>
      <c r="N194">
        <v>0</v>
      </c>
      <c r="O194">
        <v>30.8</v>
      </c>
      <c r="P194">
        <v>30.8</v>
      </c>
      <c r="Q194">
        <v>5571.06</v>
      </c>
      <c r="R194">
        <v>8.65</v>
      </c>
      <c r="S194" s="193" t="str">
        <f>VLOOKUP(U194,'[1]Cross ref'!I:J,2,0)</f>
        <v>DF2</v>
      </c>
      <c r="T194" s="193">
        <f t="shared" si="16"/>
        <v>30.8</v>
      </c>
      <c r="U194" s="193">
        <f>VLOOKUP(VALUE(C194),'[1]Cross ref'!G:I,3,0)</f>
        <v>7487</v>
      </c>
      <c r="V194" s="193">
        <f>IFERROR(VLOOKUP(J194,'[1]Item List (2)'!C:D,2,0),VLOOKUP(K194,'[1]Item List (2)'!C:D,2,0))</f>
        <v>50007</v>
      </c>
      <c r="W194" s="193">
        <f>IFERROR(VLOOKUP(J194,'[1]Item List (2)'!C:E,3,0),VLOOKUP(K194,'[1]Item List (2)'!C:E,3,0))</f>
        <v>100</v>
      </c>
      <c r="X194" s="193">
        <f t="shared" si="17"/>
        <v>0</v>
      </c>
      <c r="Y194" s="193" t="str">
        <f t="shared" si="18"/>
        <v>SAUCE, HNY MUST CUP</v>
      </c>
      <c r="AA194" s="29">
        <f t="shared" si="19"/>
        <v>30.8</v>
      </c>
      <c r="AB194" s="29" t="str">
        <f>VLOOKUP(W194,'[2]Item List (2)'!$I:$J,2,0)</f>
        <v>Food</v>
      </c>
      <c r="AC194" s="29">
        <f t="shared" si="20"/>
        <v>7487</v>
      </c>
      <c r="AD194" s="29" t="str">
        <f t="shared" si="21"/>
        <v>7487-Food</v>
      </c>
    </row>
    <row r="195" spans="1:30">
      <c r="A195" t="s">
        <v>699</v>
      </c>
      <c r="B195" t="s">
        <v>586</v>
      </c>
      <c r="C195" t="s">
        <v>1291</v>
      </c>
      <c r="D195" t="s">
        <v>587</v>
      </c>
      <c r="E195" t="s">
        <v>1583</v>
      </c>
      <c r="F195"/>
      <c r="G195" s="159">
        <v>45167</v>
      </c>
      <c r="H195" t="s">
        <v>1201</v>
      </c>
      <c r="I195" t="s">
        <v>1188</v>
      </c>
      <c r="J195" t="s">
        <v>724</v>
      </c>
      <c r="K195" t="s">
        <v>725</v>
      </c>
      <c r="L195" t="s">
        <v>726</v>
      </c>
      <c r="M195">
        <v>3</v>
      </c>
      <c r="N195">
        <v>0</v>
      </c>
      <c r="O195">
        <v>9.5399999999999991</v>
      </c>
      <c r="P195">
        <v>28.62</v>
      </c>
      <c r="Q195">
        <v>5571.06</v>
      </c>
      <c r="R195">
        <v>8.65</v>
      </c>
      <c r="S195" s="193" t="str">
        <f>VLOOKUP(U195,'[1]Cross ref'!I:J,2,0)</f>
        <v>DF2</v>
      </c>
      <c r="T195" s="193">
        <f t="shared" ref="T195:T258" si="22">P195</f>
        <v>28.62</v>
      </c>
      <c r="U195" s="193">
        <f>VLOOKUP(VALUE(C195),'[1]Cross ref'!G:I,3,0)</f>
        <v>7487</v>
      </c>
      <c r="V195" s="193">
        <f>IFERROR(VLOOKUP(J195,'[1]Item List (2)'!C:D,2,0),VLOOKUP(K195,'[1]Item List (2)'!C:D,2,0))</f>
        <v>50007</v>
      </c>
      <c r="W195" s="193">
        <f>IFERROR(VLOOKUP(J195,'[1]Item List (2)'!C:E,3,0),VLOOKUP(K195,'[1]Item List (2)'!C:E,3,0))</f>
        <v>100</v>
      </c>
      <c r="X195" s="193">
        <f t="shared" ref="X195:X258" si="23">M195*O195-P195</f>
        <v>0</v>
      </c>
      <c r="Y195" s="193" t="str">
        <f t="shared" ref="Y195:Y258" si="24">K195</f>
        <v>MILK, 1%</v>
      </c>
      <c r="AA195" s="29">
        <f t="shared" ref="AA195:AA258" si="25">P195</f>
        <v>28.62</v>
      </c>
      <c r="AB195" s="29" t="str">
        <f>VLOOKUP(W195,'[2]Item List (2)'!$I:$J,2,0)</f>
        <v>Food</v>
      </c>
      <c r="AC195" s="29">
        <f t="shared" ref="AC195:AC258" si="26">U195</f>
        <v>7487</v>
      </c>
      <c r="AD195" s="29" t="str">
        <f t="shared" ref="AD195:AD258" si="27">AC195&amp;"-"&amp;AB195</f>
        <v>7487-Food</v>
      </c>
    </row>
    <row r="196" spans="1:30">
      <c r="A196" t="s">
        <v>699</v>
      </c>
      <c r="B196" t="s">
        <v>586</v>
      </c>
      <c r="C196" t="s">
        <v>1291</v>
      </c>
      <c r="D196" t="s">
        <v>587</v>
      </c>
      <c r="E196" t="s">
        <v>1583</v>
      </c>
      <c r="F196"/>
      <c r="G196" s="159">
        <v>45167</v>
      </c>
      <c r="H196" t="s">
        <v>1299</v>
      </c>
      <c r="I196" t="s">
        <v>1190</v>
      </c>
      <c r="J196" t="s">
        <v>727</v>
      </c>
      <c r="K196" t="s">
        <v>728</v>
      </c>
      <c r="L196" t="s">
        <v>729</v>
      </c>
      <c r="M196">
        <v>1</v>
      </c>
      <c r="N196">
        <v>0</v>
      </c>
      <c r="O196">
        <v>16.79</v>
      </c>
      <c r="P196">
        <v>16.79</v>
      </c>
      <c r="Q196">
        <v>5571.06</v>
      </c>
      <c r="R196">
        <v>8.65</v>
      </c>
      <c r="S196" s="193" t="str">
        <f>VLOOKUP(U196,'[1]Cross ref'!I:J,2,0)</f>
        <v>DF2</v>
      </c>
      <c r="T196" s="193">
        <f t="shared" si="22"/>
        <v>16.79</v>
      </c>
      <c r="U196" s="193">
        <f>VLOOKUP(VALUE(C196),'[1]Cross ref'!G:I,3,0)</f>
        <v>7487</v>
      </c>
      <c r="V196" s="193">
        <f>IFERROR(VLOOKUP(J196,'[1]Item List (2)'!C:D,2,0),VLOOKUP(K196,'[1]Item List (2)'!C:D,2,0))</f>
        <v>60507</v>
      </c>
      <c r="W196" s="193">
        <f>IFERROR(VLOOKUP(J196,'[1]Item List (2)'!C:E,3,0),VLOOKUP(K196,'[1]Item List (2)'!C:E,3,0))</f>
        <v>1200</v>
      </c>
      <c r="X196" s="193">
        <f t="shared" si="23"/>
        <v>0</v>
      </c>
      <c r="Y196" s="193" t="str">
        <f t="shared" si="24"/>
        <v>GLOVE, SYNTH MED</v>
      </c>
      <c r="AA196" s="29">
        <f t="shared" si="25"/>
        <v>16.79</v>
      </c>
      <c r="AB196" s="29" t="str">
        <f>VLOOKUP(W196,'[2]Item List (2)'!$I:$J,2,0)</f>
        <v>Supplies</v>
      </c>
      <c r="AC196" s="29">
        <f t="shared" si="26"/>
        <v>7487</v>
      </c>
      <c r="AD196" s="29" t="str">
        <f t="shared" si="27"/>
        <v>7487-Supplies</v>
      </c>
    </row>
    <row r="197" spans="1:30">
      <c r="A197" t="s">
        <v>699</v>
      </c>
      <c r="B197" t="s">
        <v>586</v>
      </c>
      <c r="C197" t="s">
        <v>1291</v>
      </c>
      <c r="D197" t="s">
        <v>587</v>
      </c>
      <c r="E197" t="s">
        <v>1583</v>
      </c>
      <c r="F197"/>
      <c r="G197" s="159">
        <v>45167</v>
      </c>
      <c r="H197" t="s">
        <v>1203</v>
      </c>
      <c r="I197" t="s">
        <v>1188</v>
      </c>
      <c r="J197" t="s">
        <v>900</v>
      </c>
      <c r="K197" t="s">
        <v>907</v>
      </c>
      <c r="L197" t="s">
        <v>908</v>
      </c>
      <c r="M197">
        <v>1</v>
      </c>
      <c r="N197">
        <v>0</v>
      </c>
      <c r="O197">
        <v>42.61</v>
      </c>
      <c r="P197">
        <v>42.61</v>
      </c>
      <c r="Q197">
        <v>5571.06</v>
      </c>
      <c r="R197">
        <v>8.65</v>
      </c>
      <c r="S197" s="193" t="str">
        <f>VLOOKUP(U197,'[1]Cross ref'!I:J,2,0)</f>
        <v>DF2</v>
      </c>
      <c r="T197" s="193">
        <f t="shared" si="22"/>
        <v>42.61</v>
      </c>
      <c r="U197" s="193">
        <f>VLOOKUP(VALUE(C197),'[1]Cross ref'!G:I,3,0)</f>
        <v>7487</v>
      </c>
      <c r="V197" s="193">
        <f>IFERROR(VLOOKUP(J197,'[1]Item List (2)'!C:D,2,0),VLOOKUP(K197,'[1]Item List (2)'!C:D,2,0))</f>
        <v>50007</v>
      </c>
      <c r="W197" s="193">
        <f>IFERROR(VLOOKUP(J197,'[1]Item List (2)'!C:E,3,0),VLOOKUP(K197,'[1]Item List (2)'!C:E,3,0))</f>
        <v>100</v>
      </c>
      <c r="X197" s="193">
        <f t="shared" si="23"/>
        <v>0</v>
      </c>
      <c r="Y197" s="193" t="str">
        <f t="shared" si="24"/>
        <v>PEPPER, CHILE GRN STRIP</v>
      </c>
      <c r="AA197" s="29">
        <f t="shared" si="25"/>
        <v>42.61</v>
      </c>
      <c r="AB197" s="29" t="str">
        <f>VLOOKUP(W197,'[2]Item List (2)'!$I:$J,2,0)</f>
        <v>Food</v>
      </c>
      <c r="AC197" s="29">
        <f t="shared" si="26"/>
        <v>7487</v>
      </c>
      <c r="AD197" s="29" t="str">
        <f t="shared" si="27"/>
        <v>7487-Food</v>
      </c>
    </row>
    <row r="198" spans="1:30">
      <c r="A198" t="s">
        <v>699</v>
      </c>
      <c r="B198" t="s">
        <v>586</v>
      </c>
      <c r="C198" t="s">
        <v>1291</v>
      </c>
      <c r="D198" t="s">
        <v>587</v>
      </c>
      <c r="E198" t="s">
        <v>1583</v>
      </c>
      <c r="F198"/>
      <c r="G198" s="159">
        <v>45167</v>
      </c>
      <c r="H198" t="s">
        <v>1204</v>
      </c>
      <c r="I198" t="s">
        <v>1188</v>
      </c>
      <c r="J198" t="s">
        <v>731</v>
      </c>
      <c r="K198" t="s">
        <v>732</v>
      </c>
      <c r="L198" t="s">
        <v>733</v>
      </c>
      <c r="M198">
        <v>1</v>
      </c>
      <c r="N198">
        <v>0</v>
      </c>
      <c r="O198">
        <v>40.54</v>
      </c>
      <c r="P198">
        <v>40.54</v>
      </c>
      <c r="Q198">
        <v>5571.06</v>
      </c>
      <c r="R198">
        <v>8.65</v>
      </c>
      <c r="S198" s="193" t="str">
        <f>VLOOKUP(U198,'[1]Cross ref'!I:J,2,0)</f>
        <v>DF2</v>
      </c>
      <c r="T198" s="193">
        <f t="shared" si="22"/>
        <v>40.54</v>
      </c>
      <c r="U198" s="193">
        <f>VLOOKUP(VALUE(C198),'[1]Cross ref'!G:I,3,0)</f>
        <v>7487</v>
      </c>
      <c r="V198" s="193">
        <f>IFERROR(VLOOKUP(J198,'[1]Item List (2)'!C:D,2,0),VLOOKUP(K198,'[1]Item List (2)'!C:D,2,0))</f>
        <v>50007</v>
      </c>
      <c r="W198" s="193">
        <f>IFERROR(VLOOKUP(J198,'[1]Item List (2)'!C:E,3,0),VLOOKUP(K198,'[1]Item List (2)'!C:E,3,0))</f>
        <v>100</v>
      </c>
      <c r="X198" s="193">
        <f t="shared" si="23"/>
        <v>0</v>
      </c>
      <c r="Y198" s="193" t="str">
        <f t="shared" si="24"/>
        <v>CHEESECAKE, STAWBRY 3.5Z</v>
      </c>
      <c r="AA198" s="29">
        <f t="shared" si="25"/>
        <v>40.54</v>
      </c>
      <c r="AB198" s="29" t="str">
        <f>VLOOKUP(W198,'[2]Item List (2)'!$I:$J,2,0)</f>
        <v>Food</v>
      </c>
      <c r="AC198" s="29">
        <f t="shared" si="26"/>
        <v>7487</v>
      </c>
      <c r="AD198" s="29" t="str">
        <f t="shared" si="27"/>
        <v>7487-Food</v>
      </c>
    </row>
    <row r="199" spans="1:30">
      <c r="A199" t="s">
        <v>699</v>
      </c>
      <c r="B199" t="s">
        <v>586</v>
      </c>
      <c r="C199" t="s">
        <v>1291</v>
      </c>
      <c r="D199" t="s">
        <v>587</v>
      </c>
      <c r="E199" t="s">
        <v>1583</v>
      </c>
      <c r="F199"/>
      <c r="G199" s="159">
        <v>45167</v>
      </c>
      <c r="H199" t="s">
        <v>1205</v>
      </c>
      <c r="I199" t="s">
        <v>1188</v>
      </c>
      <c r="J199" t="s">
        <v>734</v>
      </c>
      <c r="K199" t="s">
        <v>735</v>
      </c>
      <c r="L199" t="s">
        <v>736</v>
      </c>
      <c r="M199">
        <v>16</v>
      </c>
      <c r="N199">
        <v>0</v>
      </c>
      <c r="O199">
        <v>76.78</v>
      </c>
      <c r="P199">
        <v>1228.48</v>
      </c>
      <c r="Q199">
        <v>5571.06</v>
      </c>
      <c r="R199">
        <v>8.65</v>
      </c>
      <c r="S199" s="193" t="str">
        <f>VLOOKUP(U199,'[1]Cross ref'!I:J,2,0)</f>
        <v>DF2</v>
      </c>
      <c r="T199" s="193">
        <f t="shared" si="22"/>
        <v>1228.48</v>
      </c>
      <c r="U199" s="193">
        <f>VLOOKUP(VALUE(C199),'[1]Cross ref'!G:I,3,0)</f>
        <v>7487</v>
      </c>
      <c r="V199" s="193">
        <f>IFERROR(VLOOKUP(J199,'[1]Item List (2)'!C:D,2,0),VLOOKUP(K199,'[1]Item List (2)'!C:D,2,0))</f>
        <v>50007</v>
      </c>
      <c r="W199" s="193">
        <f>IFERROR(VLOOKUP(J199,'[1]Item List (2)'!C:E,3,0),VLOOKUP(K199,'[1]Item List (2)'!C:E,3,0))</f>
        <v>100</v>
      </c>
      <c r="X199" s="193">
        <f t="shared" si="23"/>
        <v>0</v>
      </c>
      <c r="Y199" s="193" t="str">
        <f t="shared" si="24"/>
        <v>BEEF, GRND PTY 3.5Z</v>
      </c>
      <c r="AA199" s="29">
        <f t="shared" si="25"/>
        <v>1228.48</v>
      </c>
      <c r="AB199" s="29" t="str">
        <f>VLOOKUP(W199,'[2]Item List (2)'!$I:$J,2,0)</f>
        <v>Food</v>
      </c>
      <c r="AC199" s="29">
        <f t="shared" si="26"/>
        <v>7487</v>
      </c>
      <c r="AD199" s="29" t="str">
        <f t="shared" si="27"/>
        <v>7487-Food</v>
      </c>
    </row>
    <row r="200" spans="1:30">
      <c r="A200" t="s">
        <v>699</v>
      </c>
      <c r="B200" t="s">
        <v>586</v>
      </c>
      <c r="C200" t="s">
        <v>1291</v>
      </c>
      <c r="D200" t="s">
        <v>587</v>
      </c>
      <c r="E200" t="s">
        <v>1583</v>
      </c>
      <c r="F200"/>
      <c r="G200" s="159">
        <v>45167</v>
      </c>
      <c r="H200" t="s">
        <v>1267</v>
      </c>
      <c r="I200" t="s">
        <v>1188</v>
      </c>
      <c r="J200" t="s">
        <v>852</v>
      </c>
      <c r="K200" t="s">
        <v>853</v>
      </c>
      <c r="L200" t="s">
        <v>854</v>
      </c>
      <c r="M200">
        <v>1</v>
      </c>
      <c r="N200">
        <v>0</v>
      </c>
      <c r="O200">
        <v>11.6</v>
      </c>
      <c r="P200">
        <v>11.6</v>
      </c>
      <c r="Q200">
        <v>5571.06</v>
      </c>
      <c r="R200">
        <v>8.65</v>
      </c>
      <c r="S200" s="193" t="str">
        <f>VLOOKUP(U200,'[1]Cross ref'!I:J,2,0)</f>
        <v>DF2</v>
      </c>
      <c r="T200" s="193">
        <f t="shared" si="22"/>
        <v>11.6</v>
      </c>
      <c r="U200" s="193">
        <f>VLOOKUP(VALUE(C200),'[1]Cross ref'!G:I,3,0)</f>
        <v>7487</v>
      </c>
      <c r="V200" s="193">
        <f>IFERROR(VLOOKUP(J200,'[1]Item List (2)'!C:D,2,0),VLOOKUP(K200,'[1]Item List (2)'!C:D,2,0))</f>
        <v>50007</v>
      </c>
      <c r="W200" s="193">
        <f>IFERROR(VLOOKUP(J200,'[1]Item List (2)'!C:E,3,0),VLOOKUP(K200,'[1]Item List (2)'!C:E,3,0))</f>
        <v>100</v>
      </c>
      <c r="X200" s="193">
        <f t="shared" si="23"/>
        <v>0</v>
      </c>
      <c r="Y200" s="193" t="str">
        <f t="shared" si="24"/>
        <v>SALSA, PCH .43Z</v>
      </c>
      <c r="AA200" s="29">
        <f t="shared" si="25"/>
        <v>11.6</v>
      </c>
      <c r="AB200" s="29" t="str">
        <f>VLOOKUP(W200,'[2]Item List (2)'!$I:$J,2,0)</f>
        <v>Food</v>
      </c>
      <c r="AC200" s="29">
        <f t="shared" si="26"/>
        <v>7487</v>
      </c>
      <c r="AD200" s="29" t="str">
        <f t="shared" si="27"/>
        <v>7487-Food</v>
      </c>
    </row>
    <row r="201" spans="1:30">
      <c r="A201" t="s">
        <v>699</v>
      </c>
      <c r="B201" t="s">
        <v>586</v>
      </c>
      <c r="C201" t="s">
        <v>1291</v>
      </c>
      <c r="D201" t="s">
        <v>587</v>
      </c>
      <c r="E201" t="s">
        <v>1583</v>
      </c>
      <c r="F201"/>
      <c r="G201" s="159">
        <v>45167</v>
      </c>
      <c r="H201" t="s">
        <v>1206</v>
      </c>
      <c r="I201" t="s">
        <v>1188</v>
      </c>
      <c r="J201" t="s">
        <v>737</v>
      </c>
      <c r="K201" t="s">
        <v>738</v>
      </c>
      <c r="L201" t="s">
        <v>739</v>
      </c>
      <c r="M201">
        <v>3</v>
      </c>
      <c r="N201">
        <v>0</v>
      </c>
      <c r="O201">
        <v>30.72</v>
      </c>
      <c r="P201">
        <v>92.16</v>
      </c>
      <c r="Q201">
        <v>5571.06</v>
      </c>
      <c r="R201">
        <v>8.65</v>
      </c>
      <c r="S201" s="193" t="str">
        <f>VLOOKUP(U201,'[1]Cross ref'!I:J,2,0)</f>
        <v>DF2</v>
      </c>
      <c r="T201" s="193">
        <f t="shared" si="22"/>
        <v>92.16</v>
      </c>
      <c r="U201" s="193">
        <f>VLOOKUP(VALUE(C201),'[1]Cross ref'!G:I,3,0)</f>
        <v>7487</v>
      </c>
      <c r="V201" s="193">
        <f>IFERROR(VLOOKUP(J201,'[1]Item List (2)'!C:D,2,0),VLOOKUP(K201,'[1]Item List (2)'!C:D,2,0))</f>
        <v>50007</v>
      </c>
      <c r="W201" s="193">
        <f>IFERROR(VLOOKUP(J201,'[1]Item List (2)'!C:E,3,0),VLOOKUP(K201,'[1]Item List (2)'!C:E,3,0))</f>
        <v>100</v>
      </c>
      <c r="X201" s="193">
        <f t="shared" si="23"/>
        <v>0</v>
      </c>
      <c r="Y201" s="193" t="str">
        <f t="shared" si="24"/>
        <v>APPTZR, ONION RING</v>
      </c>
      <c r="AA201" s="29">
        <f t="shared" si="25"/>
        <v>92.16</v>
      </c>
      <c r="AB201" s="29" t="str">
        <f>VLOOKUP(W201,'[2]Item List (2)'!$I:$J,2,0)</f>
        <v>Food</v>
      </c>
      <c r="AC201" s="29">
        <f t="shared" si="26"/>
        <v>7487</v>
      </c>
      <c r="AD201" s="29" t="str">
        <f t="shared" si="27"/>
        <v>7487-Food</v>
      </c>
    </row>
    <row r="202" spans="1:30">
      <c r="A202" t="s">
        <v>699</v>
      </c>
      <c r="B202" t="s">
        <v>586</v>
      </c>
      <c r="C202" t="s">
        <v>1291</v>
      </c>
      <c r="D202" t="s">
        <v>587</v>
      </c>
      <c r="E202" t="s">
        <v>1583</v>
      </c>
      <c r="F202"/>
      <c r="G202" s="159">
        <v>45167</v>
      </c>
      <c r="H202" t="s">
        <v>1208</v>
      </c>
      <c r="I202" t="s">
        <v>1188</v>
      </c>
      <c r="J202" t="s">
        <v>741</v>
      </c>
      <c r="K202" t="s">
        <v>742</v>
      </c>
      <c r="L202" t="s">
        <v>743</v>
      </c>
      <c r="M202">
        <v>3</v>
      </c>
      <c r="N202">
        <v>0</v>
      </c>
      <c r="O202">
        <v>21.8</v>
      </c>
      <c r="P202">
        <v>65.400000000000006</v>
      </c>
      <c r="Q202">
        <v>5571.06</v>
      </c>
      <c r="R202">
        <v>8.65</v>
      </c>
      <c r="S202" s="193" t="str">
        <f>VLOOKUP(U202,'[1]Cross ref'!I:J,2,0)</f>
        <v>DF2</v>
      </c>
      <c r="T202" s="193">
        <f t="shared" si="22"/>
        <v>65.400000000000006</v>
      </c>
      <c r="U202" s="193">
        <f>VLOOKUP(VALUE(C202),'[1]Cross ref'!G:I,3,0)</f>
        <v>7487</v>
      </c>
      <c r="V202" s="193">
        <f>IFERROR(VLOOKUP(J202,'[1]Item List (2)'!C:D,2,0),VLOOKUP(K202,'[1]Item List (2)'!C:D,2,0))</f>
        <v>50007</v>
      </c>
      <c r="W202" s="193">
        <f>IFERROR(VLOOKUP(J202,'[1]Item List (2)'!C:E,3,0),VLOOKUP(K202,'[1]Item List (2)'!C:E,3,0))</f>
        <v>100</v>
      </c>
      <c r="X202" s="193">
        <f t="shared" si="23"/>
        <v>0</v>
      </c>
      <c r="Y202" s="193" t="str">
        <f t="shared" si="24"/>
        <v>KETCHUP, PKT</v>
      </c>
      <c r="AA202" s="29">
        <f t="shared" si="25"/>
        <v>65.400000000000006</v>
      </c>
      <c r="AB202" s="29" t="str">
        <f>VLOOKUP(W202,'[2]Item List (2)'!$I:$J,2,0)</f>
        <v>Food</v>
      </c>
      <c r="AC202" s="29">
        <f t="shared" si="26"/>
        <v>7487</v>
      </c>
      <c r="AD202" s="29" t="str">
        <f t="shared" si="27"/>
        <v>7487-Food</v>
      </c>
    </row>
    <row r="203" spans="1:30">
      <c r="A203" t="s">
        <v>699</v>
      </c>
      <c r="B203" t="s">
        <v>586</v>
      </c>
      <c r="C203" t="s">
        <v>1291</v>
      </c>
      <c r="D203" t="s">
        <v>587</v>
      </c>
      <c r="E203" t="s">
        <v>1583</v>
      </c>
      <c r="F203"/>
      <c r="G203" s="159">
        <v>45167</v>
      </c>
      <c r="H203" t="s">
        <v>1210</v>
      </c>
      <c r="I203" t="s">
        <v>1211</v>
      </c>
      <c r="J203" t="s">
        <v>744</v>
      </c>
      <c r="K203" t="s">
        <v>745</v>
      </c>
      <c r="L203" t="s">
        <v>746</v>
      </c>
      <c r="M203">
        <v>1</v>
      </c>
      <c r="N203">
        <v>0</v>
      </c>
      <c r="O203">
        <v>27.22</v>
      </c>
      <c r="P203">
        <v>27.22</v>
      </c>
      <c r="Q203">
        <v>5571.06</v>
      </c>
      <c r="R203">
        <v>8.65</v>
      </c>
      <c r="S203" s="193" t="str">
        <f>VLOOKUP(U203,'[1]Cross ref'!I:J,2,0)</f>
        <v>DF2</v>
      </c>
      <c r="T203" s="193">
        <f t="shared" si="22"/>
        <v>27.22</v>
      </c>
      <c r="U203" s="193">
        <f>VLOOKUP(VALUE(C203),'[1]Cross ref'!G:I,3,0)</f>
        <v>7487</v>
      </c>
      <c r="V203" s="193">
        <f>IFERROR(VLOOKUP(J203,'[1]Item List (2)'!C:D,2,0),VLOOKUP(K203,'[1]Item List (2)'!C:D,2,0))</f>
        <v>51001</v>
      </c>
      <c r="W203" s="193">
        <f>IFERROR(VLOOKUP(J203,'[1]Item List (2)'!C:E,3,0),VLOOKUP(K203,'[1]Item List (2)'!C:E,3,0))</f>
        <v>1000</v>
      </c>
      <c r="X203" s="193">
        <f t="shared" si="23"/>
        <v>0</v>
      </c>
      <c r="Y203" s="193" t="str">
        <f t="shared" si="24"/>
        <v>CARRIER, 4-CUP</v>
      </c>
      <c r="AA203" s="29">
        <f t="shared" si="25"/>
        <v>27.22</v>
      </c>
      <c r="AB203" s="29" t="str">
        <f>VLOOKUP(W203,'[2]Item List (2)'!$I:$J,2,0)</f>
        <v>Paper</v>
      </c>
      <c r="AC203" s="29">
        <f t="shared" si="26"/>
        <v>7487</v>
      </c>
      <c r="AD203" s="29" t="str">
        <f t="shared" si="27"/>
        <v>7487-Paper</v>
      </c>
    </row>
    <row r="204" spans="1:30">
      <c r="A204" t="s">
        <v>699</v>
      </c>
      <c r="B204" t="s">
        <v>586</v>
      </c>
      <c r="C204" t="s">
        <v>1291</v>
      </c>
      <c r="D204" t="s">
        <v>587</v>
      </c>
      <c r="E204" t="s">
        <v>1583</v>
      </c>
      <c r="F204"/>
      <c r="G204" s="159">
        <v>45167</v>
      </c>
      <c r="H204" t="s">
        <v>1213</v>
      </c>
      <c r="I204" t="s">
        <v>1188</v>
      </c>
      <c r="J204" t="s">
        <v>747</v>
      </c>
      <c r="K204" t="s">
        <v>750</v>
      </c>
      <c r="L204" t="s">
        <v>749</v>
      </c>
      <c r="M204">
        <v>2</v>
      </c>
      <c r="N204">
        <v>0</v>
      </c>
      <c r="O204">
        <v>33.380000000000003</v>
      </c>
      <c r="P204">
        <v>66.760000000000005</v>
      </c>
      <c r="Q204">
        <v>5571.06</v>
      </c>
      <c r="R204">
        <v>8.65</v>
      </c>
      <c r="S204" s="193" t="str">
        <f>VLOOKUP(U204,'[1]Cross ref'!I:J,2,0)</f>
        <v>DF2</v>
      </c>
      <c r="T204" s="193">
        <f t="shared" si="22"/>
        <v>66.760000000000005</v>
      </c>
      <c r="U204" s="193">
        <f>VLOOKUP(VALUE(C204),'[1]Cross ref'!G:I,3,0)</f>
        <v>7487</v>
      </c>
      <c r="V204" s="193">
        <f>IFERROR(VLOOKUP(J204,'[1]Item List (2)'!C:D,2,0),VLOOKUP(K204,'[1]Item List (2)'!C:D,2,0))</f>
        <v>50007</v>
      </c>
      <c r="W204" s="193">
        <f>IFERROR(VLOOKUP(J204,'[1]Item List (2)'!C:E,3,0),VLOOKUP(K204,'[1]Item List (2)'!C:E,3,0))</f>
        <v>100</v>
      </c>
      <c r="X204" s="193">
        <f t="shared" si="23"/>
        <v>0</v>
      </c>
      <c r="Y204" s="193" t="str">
        <f t="shared" si="24"/>
        <v>FRIES, CRISS CUT SEASN</v>
      </c>
      <c r="AA204" s="29">
        <f t="shared" si="25"/>
        <v>66.760000000000005</v>
      </c>
      <c r="AB204" s="29" t="str">
        <f>VLOOKUP(W204,'[2]Item List (2)'!$I:$J,2,0)</f>
        <v>Food</v>
      </c>
      <c r="AC204" s="29">
        <f t="shared" si="26"/>
        <v>7487</v>
      </c>
      <c r="AD204" s="29" t="str">
        <f t="shared" si="27"/>
        <v>7487-Food</v>
      </c>
    </row>
    <row r="205" spans="1:30">
      <c r="A205" t="s">
        <v>699</v>
      </c>
      <c r="B205" t="s">
        <v>586</v>
      </c>
      <c r="C205" t="s">
        <v>1291</v>
      </c>
      <c r="D205" t="s">
        <v>587</v>
      </c>
      <c r="E205" t="s">
        <v>1583</v>
      </c>
      <c r="F205"/>
      <c r="G205" s="159">
        <v>45167</v>
      </c>
      <c r="H205" t="s">
        <v>1214</v>
      </c>
      <c r="I205" t="s">
        <v>1188</v>
      </c>
      <c r="J205" t="s">
        <v>747</v>
      </c>
      <c r="K205" t="s">
        <v>751</v>
      </c>
      <c r="L205" t="s">
        <v>752</v>
      </c>
      <c r="M205">
        <v>13</v>
      </c>
      <c r="N205">
        <v>0</v>
      </c>
      <c r="O205">
        <v>35.28</v>
      </c>
      <c r="P205">
        <v>458.64</v>
      </c>
      <c r="Q205">
        <v>5571.06</v>
      </c>
      <c r="R205">
        <v>8.65</v>
      </c>
      <c r="S205" s="193" t="str">
        <f>VLOOKUP(U205,'[1]Cross ref'!I:J,2,0)</f>
        <v>DF2</v>
      </c>
      <c r="T205" s="193">
        <f t="shared" si="22"/>
        <v>458.64</v>
      </c>
      <c r="U205" s="193">
        <f>VLOOKUP(VALUE(C205),'[1]Cross ref'!G:I,3,0)</f>
        <v>7487</v>
      </c>
      <c r="V205" s="193">
        <f>IFERROR(VLOOKUP(J205,'[1]Item List (2)'!C:D,2,0),VLOOKUP(K205,'[1]Item List (2)'!C:D,2,0))</f>
        <v>50007</v>
      </c>
      <c r="W205" s="193">
        <f>IFERROR(VLOOKUP(J205,'[1]Item List (2)'!C:E,3,0),VLOOKUP(K205,'[1]Item List (2)'!C:E,3,0))</f>
        <v>100</v>
      </c>
      <c r="X205" s="193">
        <f t="shared" si="23"/>
        <v>0</v>
      </c>
      <c r="Y205" s="193" t="str">
        <f t="shared" si="24"/>
        <v>FRIES, SS SK ON</v>
      </c>
      <c r="AA205" s="29">
        <f t="shared" si="25"/>
        <v>458.64</v>
      </c>
      <c r="AB205" s="29" t="str">
        <f>VLOOKUP(W205,'[2]Item List (2)'!$I:$J,2,0)</f>
        <v>Food</v>
      </c>
      <c r="AC205" s="29">
        <f t="shared" si="26"/>
        <v>7487</v>
      </c>
      <c r="AD205" s="29" t="str">
        <f t="shared" si="27"/>
        <v>7487-Food</v>
      </c>
    </row>
    <row r="206" spans="1:30">
      <c r="A206" t="s">
        <v>699</v>
      </c>
      <c r="B206" t="s">
        <v>586</v>
      </c>
      <c r="C206" t="s">
        <v>1291</v>
      </c>
      <c r="D206" t="s">
        <v>587</v>
      </c>
      <c r="E206" t="s">
        <v>1583</v>
      </c>
      <c r="F206"/>
      <c r="G206" s="159">
        <v>45167</v>
      </c>
      <c r="H206" t="s">
        <v>1336</v>
      </c>
      <c r="I206" t="s">
        <v>1188</v>
      </c>
      <c r="J206" t="s">
        <v>962</v>
      </c>
      <c r="K206" t="s">
        <v>969</v>
      </c>
      <c r="L206" t="s">
        <v>858</v>
      </c>
      <c r="M206">
        <v>1</v>
      </c>
      <c r="N206">
        <v>0</v>
      </c>
      <c r="O206">
        <v>32.57</v>
      </c>
      <c r="P206">
        <v>32.57</v>
      </c>
      <c r="Q206">
        <v>5571.06</v>
      </c>
      <c r="R206">
        <v>8.65</v>
      </c>
      <c r="S206" s="193" t="str">
        <f>VLOOKUP(U206,'[1]Cross ref'!I:J,2,0)</f>
        <v>DF2</v>
      </c>
      <c r="T206" s="193">
        <f t="shared" si="22"/>
        <v>32.57</v>
      </c>
      <c r="U206" s="193">
        <f>VLOOKUP(VALUE(C206),'[1]Cross ref'!G:I,3,0)</f>
        <v>7487</v>
      </c>
      <c r="V206" s="193">
        <f>IFERROR(VLOOKUP(J206,'[1]Item List (2)'!C:D,2,0),VLOOKUP(K206,'[1]Item List (2)'!C:D,2,0))</f>
        <v>50007</v>
      </c>
      <c r="W206" s="193">
        <f>IFERROR(VLOOKUP(J206,'[1]Item List (2)'!C:E,3,0),VLOOKUP(K206,'[1]Item List (2)'!C:E,3,0))</f>
        <v>100</v>
      </c>
      <c r="X206" s="193">
        <f t="shared" si="23"/>
        <v>0</v>
      </c>
      <c r="Y206" s="193" t="str">
        <f t="shared" si="24"/>
        <v>SYRUP, SHAKE STRAWBRY</v>
      </c>
      <c r="AA206" s="29">
        <f t="shared" si="25"/>
        <v>32.57</v>
      </c>
      <c r="AB206" s="29" t="str">
        <f>VLOOKUP(W206,'[2]Item List (2)'!$I:$J,2,0)</f>
        <v>Food</v>
      </c>
      <c r="AC206" s="29">
        <f t="shared" si="26"/>
        <v>7487</v>
      </c>
      <c r="AD206" s="29" t="str">
        <f t="shared" si="27"/>
        <v>7487-Food</v>
      </c>
    </row>
    <row r="207" spans="1:30">
      <c r="A207" t="s">
        <v>699</v>
      </c>
      <c r="B207" t="s">
        <v>586</v>
      </c>
      <c r="C207" t="s">
        <v>1291</v>
      </c>
      <c r="D207" t="s">
        <v>587</v>
      </c>
      <c r="E207" t="s">
        <v>1583</v>
      </c>
      <c r="F207"/>
      <c r="G207" s="159">
        <v>45167</v>
      </c>
      <c r="H207" t="s">
        <v>1215</v>
      </c>
      <c r="I207" t="s">
        <v>1188</v>
      </c>
      <c r="J207" t="s">
        <v>753</v>
      </c>
      <c r="K207" t="s">
        <v>754</v>
      </c>
      <c r="L207" t="s">
        <v>755</v>
      </c>
      <c r="M207">
        <v>1</v>
      </c>
      <c r="N207">
        <v>0</v>
      </c>
      <c r="O207">
        <v>31.31</v>
      </c>
      <c r="P207">
        <v>31.31</v>
      </c>
      <c r="Q207">
        <v>5571.06</v>
      </c>
      <c r="R207">
        <v>8.65</v>
      </c>
      <c r="S207" s="193" t="str">
        <f>VLOOKUP(U207,'[1]Cross ref'!I:J,2,0)</f>
        <v>DF2</v>
      </c>
      <c r="T207" s="193">
        <f t="shared" si="22"/>
        <v>31.31</v>
      </c>
      <c r="U207" s="193">
        <f>VLOOKUP(VALUE(C207),'[1]Cross ref'!G:I,3,0)</f>
        <v>7487</v>
      </c>
      <c r="V207" s="193">
        <f>IFERROR(VLOOKUP(J207,'[1]Item List (2)'!C:D,2,0),VLOOKUP(K207,'[1]Item List (2)'!C:D,2,0))</f>
        <v>50007</v>
      </c>
      <c r="W207" s="193">
        <f>IFERROR(VLOOKUP(J207,'[1]Item List (2)'!C:E,3,0),VLOOKUP(K207,'[1]Item List (2)'!C:E,3,0))</f>
        <v>100</v>
      </c>
      <c r="X207" s="193">
        <f t="shared" si="23"/>
        <v>0</v>
      </c>
      <c r="Y207" s="193" t="str">
        <f t="shared" si="24"/>
        <v>TORTILLA, FLOUR 10" FZN</v>
      </c>
      <c r="AA207" s="29">
        <f t="shared" si="25"/>
        <v>31.31</v>
      </c>
      <c r="AB207" s="29" t="str">
        <f>VLOOKUP(W207,'[2]Item List (2)'!$I:$J,2,0)</f>
        <v>Food</v>
      </c>
      <c r="AC207" s="29">
        <f t="shared" si="26"/>
        <v>7487</v>
      </c>
      <c r="AD207" s="29" t="str">
        <f t="shared" si="27"/>
        <v>7487-Food</v>
      </c>
    </row>
    <row r="208" spans="1:30">
      <c r="A208" t="s">
        <v>699</v>
      </c>
      <c r="B208" t="s">
        <v>586</v>
      </c>
      <c r="C208" t="s">
        <v>1291</v>
      </c>
      <c r="D208" t="s">
        <v>587</v>
      </c>
      <c r="E208" t="s">
        <v>1583</v>
      </c>
      <c r="F208"/>
      <c r="G208" s="159">
        <v>45167</v>
      </c>
      <c r="H208" t="s">
        <v>1217</v>
      </c>
      <c r="I208" t="s">
        <v>1188</v>
      </c>
      <c r="J208" t="s">
        <v>758</v>
      </c>
      <c r="K208" t="s">
        <v>759</v>
      </c>
      <c r="L208" t="s">
        <v>760</v>
      </c>
      <c r="M208">
        <v>1</v>
      </c>
      <c r="N208">
        <v>0</v>
      </c>
      <c r="O208">
        <v>111.01</v>
      </c>
      <c r="P208">
        <v>111.01</v>
      </c>
      <c r="Q208">
        <v>5571.06</v>
      </c>
      <c r="R208">
        <v>8.65</v>
      </c>
      <c r="S208" s="193" t="str">
        <f>VLOOKUP(U208,'[1]Cross ref'!I:J,2,0)</f>
        <v>DF2</v>
      </c>
      <c r="T208" s="193">
        <f t="shared" si="22"/>
        <v>111.01</v>
      </c>
      <c r="U208" s="193">
        <f>VLOOKUP(VALUE(C208),'[1]Cross ref'!G:I,3,0)</f>
        <v>7487</v>
      </c>
      <c r="V208" s="193">
        <f>IFERROR(VLOOKUP(J208,'[1]Item List (2)'!C:D,2,0),VLOOKUP(K208,'[1]Item List (2)'!C:D,2,0))</f>
        <v>50007</v>
      </c>
      <c r="W208" s="193">
        <f>IFERROR(VLOOKUP(J208,'[1]Item List (2)'!C:E,3,0),VLOOKUP(K208,'[1]Item List (2)'!C:E,3,0))</f>
        <v>100</v>
      </c>
      <c r="X208" s="193">
        <f t="shared" si="23"/>
        <v>0</v>
      </c>
      <c r="Y208" s="193" t="str">
        <f t="shared" si="24"/>
        <v>CHICKEN, TNDRLOIN STRIP 1.5Z</v>
      </c>
      <c r="AA208" s="29">
        <f t="shared" si="25"/>
        <v>111.01</v>
      </c>
      <c r="AB208" s="29" t="str">
        <f>VLOOKUP(W208,'[2]Item List (2)'!$I:$J,2,0)</f>
        <v>Food</v>
      </c>
      <c r="AC208" s="29">
        <f t="shared" si="26"/>
        <v>7487</v>
      </c>
      <c r="AD208" s="29" t="str">
        <f t="shared" si="27"/>
        <v>7487-Food</v>
      </c>
    </row>
    <row r="209" spans="1:30">
      <c r="A209" t="s">
        <v>699</v>
      </c>
      <c r="B209" t="s">
        <v>586</v>
      </c>
      <c r="C209" t="s">
        <v>1291</v>
      </c>
      <c r="D209" t="s">
        <v>587</v>
      </c>
      <c r="E209" t="s">
        <v>1583</v>
      </c>
      <c r="F209"/>
      <c r="G209" s="159">
        <v>45167</v>
      </c>
      <c r="H209" t="s">
        <v>1269</v>
      </c>
      <c r="I209" t="s">
        <v>1190</v>
      </c>
      <c r="J209" t="s">
        <v>761</v>
      </c>
      <c r="K209" t="s">
        <v>762</v>
      </c>
      <c r="L209" t="s">
        <v>763</v>
      </c>
      <c r="M209">
        <v>1</v>
      </c>
      <c r="N209">
        <v>0</v>
      </c>
      <c r="O209">
        <v>17.57</v>
      </c>
      <c r="P209">
        <v>17.57</v>
      </c>
      <c r="Q209">
        <v>5571.06</v>
      </c>
      <c r="R209">
        <v>8.65</v>
      </c>
      <c r="S209" s="193" t="str">
        <f>VLOOKUP(U209,'[1]Cross ref'!I:J,2,0)</f>
        <v>DF2</v>
      </c>
      <c r="T209" s="193">
        <f t="shared" si="22"/>
        <v>17.57</v>
      </c>
      <c r="U209" s="193">
        <f>VLOOKUP(VALUE(C209),'[1]Cross ref'!G:I,3,0)</f>
        <v>7487</v>
      </c>
      <c r="V209" s="193">
        <f>IFERROR(VLOOKUP(J209,'[1]Item List (2)'!C:D,2,0),VLOOKUP(K209,'[1]Item List (2)'!C:D,2,0))</f>
        <v>60507</v>
      </c>
      <c r="W209" s="193">
        <f>IFERROR(VLOOKUP(J209,'[1]Item List (2)'!C:E,3,0),VLOOKUP(K209,'[1]Item List (2)'!C:E,3,0))</f>
        <v>1200</v>
      </c>
      <c r="X209" s="193">
        <f t="shared" si="23"/>
        <v>0</v>
      </c>
      <c r="Y209" s="193" t="str">
        <f t="shared" si="24"/>
        <v>LINER, CAN 38X44 BLK</v>
      </c>
      <c r="AA209" s="29">
        <f t="shared" si="25"/>
        <v>17.57</v>
      </c>
      <c r="AB209" s="29" t="str">
        <f>VLOOKUP(W209,'[2]Item List (2)'!$I:$J,2,0)</f>
        <v>Supplies</v>
      </c>
      <c r="AC209" s="29">
        <f t="shared" si="26"/>
        <v>7487</v>
      </c>
      <c r="AD209" s="29" t="str">
        <f t="shared" si="27"/>
        <v>7487-Supplies</v>
      </c>
    </row>
    <row r="210" spans="1:30">
      <c r="A210" t="s">
        <v>699</v>
      </c>
      <c r="B210" t="s">
        <v>586</v>
      </c>
      <c r="C210" t="s">
        <v>1291</v>
      </c>
      <c r="D210" t="s">
        <v>587</v>
      </c>
      <c r="E210" t="s">
        <v>1583</v>
      </c>
      <c r="F210"/>
      <c r="G210" s="159">
        <v>45167</v>
      </c>
      <c r="H210" t="s">
        <v>1218</v>
      </c>
      <c r="I210" t="s">
        <v>1188</v>
      </c>
      <c r="J210" t="s">
        <v>703</v>
      </c>
      <c r="K210" t="s">
        <v>997</v>
      </c>
      <c r="L210" t="s">
        <v>723</v>
      </c>
      <c r="M210">
        <v>4</v>
      </c>
      <c r="N210">
        <v>0</v>
      </c>
      <c r="O210">
        <v>25.94</v>
      </c>
      <c r="P210">
        <v>103.76</v>
      </c>
      <c r="Q210">
        <v>5571.06</v>
      </c>
      <c r="R210">
        <v>8.65</v>
      </c>
      <c r="S210" s="193" t="str">
        <f>VLOOKUP(U210,'[1]Cross ref'!I:J,2,0)</f>
        <v>DF2</v>
      </c>
      <c r="T210" s="193">
        <f t="shared" si="22"/>
        <v>103.76</v>
      </c>
      <c r="U210" s="193">
        <f>VLOOKUP(VALUE(C210),'[1]Cross ref'!G:I,3,0)</f>
        <v>7487</v>
      </c>
      <c r="V210" s="193">
        <f>IFERROR(VLOOKUP(J210,'[1]Item List (2)'!C:D,2,0),VLOOKUP(K210,'[1]Item List (2)'!C:D,2,0))</f>
        <v>50007</v>
      </c>
      <c r="W210" s="193">
        <f>IFERROR(VLOOKUP(J210,'[1]Item List (2)'!C:E,3,0),VLOOKUP(K210,'[1]Item List (2)'!C:E,3,0))</f>
        <v>100</v>
      </c>
      <c r="X210" s="193">
        <f t="shared" si="23"/>
        <v>0</v>
      </c>
      <c r="Y210" s="193" t="str">
        <f t="shared" si="24"/>
        <v>SAUCE, BTRMILK RANCH CUP</v>
      </c>
      <c r="AA210" s="29">
        <f t="shared" si="25"/>
        <v>103.76</v>
      </c>
      <c r="AB210" s="29" t="str">
        <f>VLOOKUP(W210,'[2]Item List (2)'!$I:$J,2,0)</f>
        <v>Food</v>
      </c>
      <c r="AC210" s="29">
        <f t="shared" si="26"/>
        <v>7487</v>
      </c>
      <c r="AD210" s="29" t="str">
        <f t="shared" si="27"/>
        <v>7487-Food</v>
      </c>
    </row>
    <row r="211" spans="1:30">
      <c r="A211" t="s">
        <v>699</v>
      </c>
      <c r="B211" t="s">
        <v>586</v>
      </c>
      <c r="C211" t="s">
        <v>1291</v>
      </c>
      <c r="D211" t="s">
        <v>587</v>
      </c>
      <c r="E211" t="s">
        <v>1583</v>
      </c>
      <c r="F211"/>
      <c r="G211" s="159">
        <v>45167</v>
      </c>
      <c r="H211" t="s">
        <v>1219</v>
      </c>
      <c r="I211" t="s">
        <v>1188</v>
      </c>
      <c r="J211" t="s">
        <v>767</v>
      </c>
      <c r="K211" t="s">
        <v>768</v>
      </c>
      <c r="L211" t="s">
        <v>769</v>
      </c>
      <c r="M211">
        <v>2</v>
      </c>
      <c r="N211">
        <v>0</v>
      </c>
      <c r="O211">
        <v>11.66</v>
      </c>
      <c r="P211">
        <v>23.32</v>
      </c>
      <c r="Q211">
        <v>5571.06</v>
      </c>
      <c r="R211">
        <v>8.65</v>
      </c>
      <c r="S211" s="193" t="str">
        <f>VLOOKUP(U211,'[1]Cross ref'!I:J,2,0)</f>
        <v>DF2</v>
      </c>
      <c r="T211" s="193">
        <f t="shared" si="22"/>
        <v>23.32</v>
      </c>
      <c r="U211" s="193">
        <f>VLOOKUP(VALUE(C211),'[1]Cross ref'!G:I,3,0)</f>
        <v>7487</v>
      </c>
      <c r="V211" s="193">
        <f>IFERROR(VLOOKUP(J211,'[1]Item List (2)'!C:D,2,0),VLOOKUP(K211,'[1]Item List (2)'!C:D,2,0))</f>
        <v>50007</v>
      </c>
      <c r="W211" s="193">
        <f>IFERROR(VLOOKUP(J211,'[1]Item List (2)'!C:E,3,0),VLOOKUP(K211,'[1]Item List (2)'!C:E,3,0))</f>
        <v>100</v>
      </c>
      <c r="X211" s="193">
        <f t="shared" si="23"/>
        <v>0</v>
      </c>
      <c r="Y211" s="193" t="str">
        <f t="shared" si="24"/>
        <v>SAUCE, BUFFALO CUP</v>
      </c>
      <c r="AA211" s="29">
        <f t="shared" si="25"/>
        <v>23.32</v>
      </c>
      <c r="AB211" s="29" t="str">
        <f>VLOOKUP(W211,'[2]Item List (2)'!$I:$J,2,0)</f>
        <v>Food</v>
      </c>
      <c r="AC211" s="29">
        <f t="shared" si="26"/>
        <v>7487</v>
      </c>
      <c r="AD211" s="29" t="str">
        <f t="shared" si="27"/>
        <v>7487-Food</v>
      </c>
    </row>
    <row r="212" spans="1:30">
      <c r="A212" t="s">
        <v>699</v>
      </c>
      <c r="B212" t="s">
        <v>586</v>
      </c>
      <c r="C212" t="s">
        <v>1291</v>
      </c>
      <c r="D212" t="s">
        <v>587</v>
      </c>
      <c r="E212" t="s">
        <v>1583</v>
      </c>
      <c r="F212"/>
      <c r="G212" s="159">
        <v>45167</v>
      </c>
      <c r="H212" t="s">
        <v>1220</v>
      </c>
      <c r="I212" t="s">
        <v>1188</v>
      </c>
      <c r="J212" t="s">
        <v>770</v>
      </c>
      <c r="K212" t="s">
        <v>771</v>
      </c>
      <c r="L212" t="s">
        <v>772</v>
      </c>
      <c r="M212">
        <v>1</v>
      </c>
      <c r="N212">
        <v>0</v>
      </c>
      <c r="O212">
        <v>31.38</v>
      </c>
      <c r="P212">
        <v>31.38</v>
      </c>
      <c r="Q212">
        <v>5571.06</v>
      </c>
      <c r="R212">
        <v>8.65</v>
      </c>
      <c r="S212" s="193" t="str">
        <f>VLOOKUP(U212,'[1]Cross ref'!I:J,2,0)</f>
        <v>DF2</v>
      </c>
      <c r="T212" s="193">
        <f t="shared" si="22"/>
        <v>31.38</v>
      </c>
      <c r="U212" s="193">
        <f>VLOOKUP(VALUE(C212),'[1]Cross ref'!G:I,3,0)</f>
        <v>7487</v>
      </c>
      <c r="V212" s="193">
        <f>IFERROR(VLOOKUP(J212,'[1]Item List (2)'!C:D,2,0),VLOOKUP(K212,'[1]Item List (2)'!C:D,2,0))</f>
        <v>50007</v>
      </c>
      <c r="W212" s="193">
        <f>IFERROR(VLOOKUP(J212,'[1]Item List (2)'!C:E,3,0),VLOOKUP(K212,'[1]Item List (2)'!C:E,3,0))</f>
        <v>100</v>
      </c>
      <c r="X212" s="193">
        <f t="shared" si="23"/>
        <v>0</v>
      </c>
      <c r="Y212" s="193" t="str">
        <f t="shared" si="24"/>
        <v>WHIP CREAM, AEROSOL 17Z</v>
      </c>
      <c r="AA212" s="29">
        <f t="shared" si="25"/>
        <v>31.38</v>
      </c>
      <c r="AB212" s="29" t="str">
        <f>VLOOKUP(W212,'[2]Item List (2)'!$I:$J,2,0)</f>
        <v>Food</v>
      </c>
      <c r="AC212" s="29">
        <f t="shared" si="26"/>
        <v>7487</v>
      </c>
      <c r="AD212" s="29" t="str">
        <f t="shared" si="27"/>
        <v>7487-Food</v>
      </c>
    </row>
    <row r="213" spans="1:30">
      <c r="A213" t="s">
        <v>699</v>
      </c>
      <c r="B213" t="s">
        <v>586</v>
      </c>
      <c r="C213" t="s">
        <v>1291</v>
      </c>
      <c r="D213" t="s">
        <v>587</v>
      </c>
      <c r="E213" t="s">
        <v>1583</v>
      </c>
      <c r="F213"/>
      <c r="G213" s="159">
        <v>45167</v>
      </c>
      <c r="H213" t="s">
        <v>1221</v>
      </c>
      <c r="I213" t="s">
        <v>1188</v>
      </c>
      <c r="J213" t="s">
        <v>773</v>
      </c>
      <c r="K213" t="s">
        <v>774</v>
      </c>
      <c r="L213" t="s">
        <v>775</v>
      </c>
      <c r="M213">
        <v>5</v>
      </c>
      <c r="N213">
        <v>0</v>
      </c>
      <c r="O213">
        <v>19.78</v>
      </c>
      <c r="P213">
        <v>98.9</v>
      </c>
      <c r="Q213">
        <v>5571.06</v>
      </c>
      <c r="R213">
        <v>8.65</v>
      </c>
      <c r="S213" s="193" t="str">
        <f>VLOOKUP(U213,'[1]Cross ref'!I:J,2,0)</f>
        <v>DF2</v>
      </c>
      <c r="T213" s="193">
        <f t="shared" si="22"/>
        <v>98.9</v>
      </c>
      <c r="U213" s="193">
        <f>VLOOKUP(VALUE(C213),'[1]Cross ref'!G:I,3,0)</f>
        <v>7487</v>
      </c>
      <c r="V213" s="193">
        <f>IFERROR(VLOOKUP(J213,'[1]Item List (2)'!C:D,2,0),VLOOKUP(K213,'[1]Item List (2)'!C:D,2,0))</f>
        <v>50007</v>
      </c>
      <c r="W213" s="193">
        <f>IFERROR(VLOOKUP(J213,'[1]Item List (2)'!C:E,3,0),VLOOKUP(K213,'[1]Item List (2)'!C:E,3,0))</f>
        <v>100</v>
      </c>
      <c r="X213" s="193">
        <f t="shared" si="23"/>
        <v>0</v>
      </c>
      <c r="Y213" s="193" t="str">
        <f t="shared" si="24"/>
        <v>ICE CREAM, VANILLA SLOW MELT</v>
      </c>
      <c r="AA213" s="29">
        <f t="shared" si="25"/>
        <v>98.9</v>
      </c>
      <c r="AB213" s="29" t="str">
        <f>VLOOKUP(W213,'[2]Item List (2)'!$I:$J,2,0)</f>
        <v>Food</v>
      </c>
      <c r="AC213" s="29">
        <f t="shared" si="26"/>
        <v>7487</v>
      </c>
      <c r="AD213" s="29" t="str">
        <f t="shared" si="27"/>
        <v>7487-Food</v>
      </c>
    </row>
    <row r="214" spans="1:30">
      <c r="A214" t="s">
        <v>699</v>
      </c>
      <c r="B214" t="s">
        <v>586</v>
      </c>
      <c r="C214" t="s">
        <v>1291</v>
      </c>
      <c r="D214" t="s">
        <v>587</v>
      </c>
      <c r="E214" t="s">
        <v>1583</v>
      </c>
      <c r="F214"/>
      <c r="G214" s="159">
        <v>45167</v>
      </c>
      <c r="H214" t="s">
        <v>1222</v>
      </c>
      <c r="I214" t="s">
        <v>1188</v>
      </c>
      <c r="J214" t="s">
        <v>776</v>
      </c>
      <c r="K214" t="s">
        <v>777</v>
      </c>
      <c r="L214" t="s">
        <v>778</v>
      </c>
      <c r="M214">
        <v>6</v>
      </c>
      <c r="N214">
        <v>0</v>
      </c>
      <c r="O214">
        <v>36.909999999999997</v>
      </c>
      <c r="P214">
        <v>221.46</v>
      </c>
      <c r="Q214">
        <v>5571.06</v>
      </c>
      <c r="R214">
        <v>8.65</v>
      </c>
      <c r="S214" s="193" t="str">
        <f>VLOOKUP(U214,'[1]Cross ref'!I:J,2,0)</f>
        <v>DF2</v>
      </c>
      <c r="T214" s="193">
        <f t="shared" si="22"/>
        <v>221.46</v>
      </c>
      <c r="U214" s="193">
        <f>VLOOKUP(VALUE(C214),'[1]Cross ref'!G:I,3,0)</f>
        <v>7487</v>
      </c>
      <c r="V214" s="193">
        <f>IFERROR(VLOOKUP(J214,'[1]Item List (2)'!C:D,2,0),VLOOKUP(K214,'[1]Item List (2)'!C:D,2,0))</f>
        <v>50007</v>
      </c>
      <c r="W214" s="193">
        <f>IFERROR(VLOOKUP(J214,'[1]Item List (2)'!C:E,3,0),VLOOKUP(K214,'[1]Item List (2)'!C:E,3,0))</f>
        <v>100</v>
      </c>
      <c r="X214" s="193">
        <f t="shared" si="23"/>
        <v>0</v>
      </c>
      <c r="Y214" s="193" t="str">
        <f t="shared" si="24"/>
        <v>SHORTENING, LIQ FRY PREM</v>
      </c>
      <c r="AA214" s="29">
        <f t="shared" si="25"/>
        <v>221.46</v>
      </c>
      <c r="AB214" s="29" t="str">
        <f>VLOOKUP(W214,'[2]Item List (2)'!$I:$J,2,0)</f>
        <v>Food</v>
      </c>
      <c r="AC214" s="29">
        <f t="shared" si="26"/>
        <v>7487</v>
      </c>
      <c r="AD214" s="29" t="str">
        <f t="shared" si="27"/>
        <v>7487-Food</v>
      </c>
    </row>
    <row r="215" spans="1:30">
      <c r="A215" t="s">
        <v>699</v>
      </c>
      <c r="B215" t="s">
        <v>586</v>
      </c>
      <c r="C215" t="s">
        <v>1291</v>
      </c>
      <c r="D215" t="s">
        <v>587</v>
      </c>
      <c r="E215" t="s">
        <v>1583</v>
      </c>
      <c r="F215"/>
      <c r="G215" s="159">
        <v>45167</v>
      </c>
      <c r="H215" t="s">
        <v>1271</v>
      </c>
      <c r="I215" t="s">
        <v>1188</v>
      </c>
      <c r="J215" t="s">
        <v>740</v>
      </c>
      <c r="K215" t="s">
        <v>779</v>
      </c>
      <c r="L215" t="s">
        <v>990</v>
      </c>
      <c r="M215">
        <v>1</v>
      </c>
      <c r="N215">
        <v>0</v>
      </c>
      <c r="O215">
        <v>33.71</v>
      </c>
      <c r="P215">
        <v>33.71</v>
      </c>
      <c r="Q215">
        <v>5571.06</v>
      </c>
      <c r="R215">
        <v>8.65</v>
      </c>
      <c r="S215" s="193" t="str">
        <f>VLOOKUP(U215,'[1]Cross ref'!I:J,2,0)</f>
        <v>DF2</v>
      </c>
      <c r="T215" s="193">
        <f t="shared" si="22"/>
        <v>33.71</v>
      </c>
      <c r="U215" s="193">
        <f>VLOOKUP(VALUE(C215),'[1]Cross ref'!G:I,3,0)</f>
        <v>7487</v>
      </c>
      <c r="V215" s="193">
        <f>IFERROR(VLOOKUP(J215,'[1]Item List (2)'!C:D,2,0),VLOOKUP(K215,'[1]Item List (2)'!C:D,2,0))</f>
        <v>50007</v>
      </c>
      <c r="W215" s="193">
        <f>IFERROR(VLOOKUP(J215,'[1]Item List (2)'!C:E,3,0),VLOOKUP(K215,'[1]Item List (2)'!C:E,3,0))</f>
        <v>100</v>
      </c>
      <c r="X215" s="193">
        <f t="shared" si="23"/>
        <v>0</v>
      </c>
      <c r="Y215" s="193" t="str">
        <f t="shared" si="24"/>
        <v>PEPPER, JALAPENO NACHO SLI</v>
      </c>
      <c r="AA215" s="29">
        <f t="shared" si="25"/>
        <v>33.71</v>
      </c>
      <c r="AB215" s="29" t="str">
        <f>VLOOKUP(W215,'[2]Item List (2)'!$I:$J,2,0)</f>
        <v>Food</v>
      </c>
      <c r="AC215" s="29">
        <f t="shared" si="26"/>
        <v>7487</v>
      </c>
      <c r="AD215" s="29" t="str">
        <f t="shared" si="27"/>
        <v>7487-Food</v>
      </c>
    </row>
    <row r="216" spans="1:30">
      <c r="A216" t="s">
        <v>699</v>
      </c>
      <c r="B216" t="s">
        <v>586</v>
      </c>
      <c r="C216" t="s">
        <v>1291</v>
      </c>
      <c r="D216" t="s">
        <v>587</v>
      </c>
      <c r="E216" t="s">
        <v>1583</v>
      </c>
      <c r="F216"/>
      <c r="G216" s="159">
        <v>45167</v>
      </c>
      <c r="H216" t="s">
        <v>1380</v>
      </c>
      <c r="I216" t="s">
        <v>1188</v>
      </c>
      <c r="J216" t="s">
        <v>953</v>
      </c>
      <c r="K216" t="s">
        <v>1151</v>
      </c>
      <c r="L216" t="s">
        <v>766</v>
      </c>
      <c r="M216">
        <v>1</v>
      </c>
      <c r="N216">
        <v>0</v>
      </c>
      <c r="O216">
        <v>69.22</v>
      </c>
      <c r="P216">
        <v>69.22</v>
      </c>
      <c r="Q216">
        <v>5571.06</v>
      </c>
      <c r="R216">
        <v>8.65</v>
      </c>
      <c r="S216" s="193" t="str">
        <f>VLOOKUP(U216,'[1]Cross ref'!I:J,2,0)</f>
        <v>DF2</v>
      </c>
      <c r="T216" s="193">
        <f t="shared" si="22"/>
        <v>69.22</v>
      </c>
      <c r="U216" s="193">
        <f>VLOOKUP(VALUE(C216),'[1]Cross ref'!G:I,3,0)</f>
        <v>7487</v>
      </c>
      <c r="V216" s="193">
        <f>IFERROR(VLOOKUP(J216,'[1]Item List (2)'!C:D,2,0),VLOOKUP(K216,'[1]Item List (2)'!C:D,2,0))</f>
        <v>50007</v>
      </c>
      <c r="W216" s="193">
        <f>IFERROR(VLOOKUP(J216,'[1]Item List (2)'!C:E,3,0),VLOOKUP(K216,'[1]Item List (2)'!C:E,3,0))</f>
        <v>100</v>
      </c>
      <c r="X216" s="193">
        <f t="shared" si="23"/>
        <v>0</v>
      </c>
      <c r="Y216" s="193" t="str">
        <f t="shared" si="24"/>
        <v>LEMONADE, FZN</v>
      </c>
      <c r="AA216" s="29">
        <f t="shared" si="25"/>
        <v>69.22</v>
      </c>
      <c r="AB216" s="29" t="str">
        <f>VLOOKUP(W216,'[2]Item List (2)'!$I:$J,2,0)</f>
        <v>Food</v>
      </c>
      <c r="AC216" s="29">
        <f t="shared" si="26"/>
        <v>7487</v>
      </c>
      <c r="AD216" s="29" t="str">
        <f t="shared" si="27"/>
        <v>7487-Food</v>
      </c>
    </row>
    <row r="217" spans="1:30">
      <c r="A217" t="s">
        <v>699</v>
      </c>
      <c r="B217" t="s">
        <v>586</v>
      </c>
      <c r="C217" t="s">
        <v>1291</v>
      </c>
      <c r="D217" t="s">
        <v>587</v>
      </c>
      <c r="E217" t="s">
        <v>1583</v>
      </c>
      <c r="F217"/>
      <c r="G217" s="159">
        <v>45167</v>
      </c>
      <c r="H217" t="s">
        <v>1223</v>
      </c>
      <c r="I217" t="s">
        <v>1188</v>
      </c>
      <c r="J217" t="s">
        <v>758</v>
      </c>
      <c r="K217" t="s">
        <v>780</v>
      </c>
      <c r="L217" t="s">
        <v>781</v>
      </c>
      <c r="M217">
        <v>3</v>
      </c>
      <c r="N217">
        <v>0</v>
      </c>
      <c r="O217">
        <v>37.6</v>
      </c>
      <c r="P217">
        <v>112.8</v>
      </c>
      <c r="Q217">
        <v>5571.06</v>
      </c>
      <c r="R217">
        <v>8.65</v>
      </c>
      <c r="S217" s="193" t="str">
        <f>VLOOKUP(U217,'[1]Cross ref'!I:J,2,0)</f>
        <v>DF2</v>
      </c>
      <c r="T217" s="193">
        <f t="shared" si="22"/>
        <v>112.8</v>
      </c>
      <c r="U217" s="193">
        <f>VLOOKUP(VALUE(C217),'[1]Cross ref'!G:I,3,0)</f>
        <v>7487</v>
      </c>
      <c r="V217" s="193">
        <f>IFERROR(VLOOKUP(J217,'[1]Item List (2)'!C:D,2,0),VLOOKUP(K217,'[1]Item List (2)'!C:D,2,0))</f>
        <v>50007</v>
      </c>
      <c r="W217" s="193">
        <f>IFERROR(VLOOKUP(J217,'[1]Item List (2)'!C:E,3,0),VLOOKUP(K217,'[1]Item List (2)'!C:E,3,0))</f>
        <v>100</v>
      </c>
      <c r="X217" s="193">
        <f t="shared" si="23"/>
        <v>0</v>
      </c>
      <c r="Y217" s="193" t="str">
        <f t="shared" si="24"/>
        <v>CHICKEN, PTY SPCY 3Z</v>
      </c>
      <c r="AA217" s="29">
        <f t="shared" si="25"/>
        <v>112.8</v>
      </c>
      <c r="AB217" s="29" t="str">
        <f>VLOOKUP(W217,'[2]Item List (2)'!$I:$J,2,0)</f>
        <v>Food</v>
      </c>
      <c r="AC217" s="29">
        <f t="shared" si="26"/>
        <v>7487</v>
      </c>
      <c r="AD217" s="29" t="str">
        <f t="shared" si="27"/>
        <v>7487-Food</v>
      </c>
    </row>
    <row r="218" spans="1:30">
      <c r="A218" t="s">
        <v>699</v>
      </c>
      <c r="B218" t="s">
        <v>586</v>
      </c>
      <c r="C218" t="s">
        <v>1291</v>
      </c>
      <c r="D218" t="s">
        <v>587</v>
      </c>
      <c r="E218" t="s">
        <v>1583</v>
      </c>
      <c r="F218"/>
      <c r="G218" s="159">
        <v>45167</v>
      </c>
      <c r="H218" t="s">
        <v>1273</v>
      </c>
      <c r="I218" t="s">
        <v>1190</v>
      </c>
      <c r="J218" t="s">
        <v>727</v>
      </c>
      <c r="K218" t="s">
        <v>782</v>
      </c>
      <c r="L218" t="s">
        <v>729</v>
      </c>
      <c r="M218">
        <v>1</v>
      </c>
      <c r="N218">
        <v>0</v>
      </c>
      <c r="O218">
        <v>16.79</v>
      </c>
      <c r="P218">
        <v>16.79</v>
      </c>
      <c r="Q218">
        <v>5571.06</v>
      </c>
      <c r="R218">
        <v>8.65</v>
      </c>
      <c r="S218" s="193" t="str">
        <f>VLOOKUP(U218,'[1]Cross ref'!I:J,2,0)</f>
        <v>DF2</v>
      </c>
      <c r="T218" s="193">
        <f t="shared" si="22"/>
        <v>16.79</v>
      </c>
      <c r="U218" s="193">
        <f>VLOOKUP(VALUE(C218),'[1]Cross ref'!G:I,3,0)</f>
        <v>7487</v>
      </c>
      <c r="V218" s="193">
        <f>IFERROR(VLOOKUP(J218,'[1]Item List (2)'!C:D,2,0),VLOOKUP(K218,'[1]Item List (2)'!C:D,2,0))</f>
        <v>60507</v>
      </c>
      <c r="W218" s="193">
        <f>IFERROR(VLOOKUP(J218,'[1]Item List (2)'!C:E,3,0),VLOOKUP(K218,'[1]Item List (2)'!C:E,3,0))</f>
        <v>1200</v>
      </c>
      <c r="X218" s="193">
        <f t="shared" si="23"/>
        <v>0</v>
      </c>
      <c r="Y218" s="193" t="str">
        <f t="shared" si="24"/>
        <v>GLOVE, SYNTH LG</v>
      </c>
      <c r="AA218" s="29">
        <f t="shared" si="25"/>
        <v>16.79</v>
      </c>
      <c r="AB218" s="29" t="str">
        <f>VLOOKUP(W218,'[2]Item List (2)'!$I:$J,2,0)</f>
        <v>Supplies</v>
      </c>
      <c r="AC218" s="29">
        <f t="shared" si="26"/>
        <v>7487</v>
      </c>
      <c r="AD218" s="29" t="str">
        <f t="shared" si="27"/>
        <v>7487-Supplies</v>
      </c>
    </row>
    <row r="219" spans="1:30">
      <c r="A219" t="s">
        <v>699</v>
      </c>
      <c r="B219" t="s">
        <v>586</v>
      </c>
      <c r="C219" t="s">
        <v>1291</v>
      </c>
      <c r="D219" t="s">
        <v>587</v>
      </c>
      <c r="E219" t="s">
        <v>1583</v>
      </c>
      <c r="F219"/>
      <c r="G219" s="159">
        <v>45167</v>
      </c>
      <c r="H219" t="s">
        <v>1224</v>
      </c>
      <c r="I219" t="s">
        <v>1188</v>
      </c>
      <c r="J219" t="s">
        <v>737</v>
      </c>
      <c r="K219" t="s">
        <v>783</v>
      </c>
      <c r="L219" t="s">
        <v>784</v>
      </c>
      <c r="M219">
        <v>1</v>
      </c>
      <c r="N219">
        <v>0</v>
      </c>
      <c r="O219">
        <v>29.39</v>
      </c>
      <c r="P219">
        <v>29.39</v>
      </c>
      <c r="Q219">
        <v>5571.06</v>
      </c>
      <c r="R219">
        <v>8.65</v>
      </c>
      <c r="S219" s="193" t="str">
        <f>VLOOKUP(U219,'[1]Cross ref'!I:J,2,0)</f>
        <v>DF2</v>
      </c>
      <c r="T219" s="193">
        <f t="shared" si="22"/>
        <v>29.39</v>
      </c>
      <c r="U219" s="193">
        <f>VLOOKUP(VALUE(C219),'[1]Cross ref'!G:I,3,0)</f>
        <v>7487</v>
      </c>
      <c r="V219" s="193">
        <f>IFERROR(VLOOKUP(J219,'[1]Item List (2)'!C:D,2,0),VLOOKUP(K219,'[1]Item List (2)'!C:D,2,0))</f>
        <v>50007</v>
      </c>
      <c r="W219" s="193">
        <f>IFERROR(VLOOKUP(J219,'[1]Item List (2)'!C:E,3,0),VLOOKUP(K219,'[1]Item List (2)'!C:E,3,0))</f>
        <v>100</v>
      </c>
      <c r="X219" s="193">
        <f t="shared" si="23"/>
        <v>0</v>
      </c>
      <c r="Y219" s="193" t="str">
        <f t="shared" si="24"/>
        <v>SQUASH, ZUCCHINI BRD SLI</v>
      </c>
      <c r="AA219" s="29">
        <f t="shared" si="25"/>
        <v>29.39</v>
      </c>
      <c r="AB219" s="29" t="str">
        <f>VLOOKUP(W219,'[2]Item List (2)'!$I:$J,2,0)</f>
        <v>Food</v>
      </c>
      <c r="AC219" s="29">
        <f t="shared" si="26"/>
        <v>7487</v>
      </c>
      <c r="AD219" s="29" t="str">
        <f t="shared" si="27"/>
        <v>7487-Food</v>
      </c>
    </row>
    <row r="220" spans="1:30">
      <c r="A220" t="s">
        <v>699</v>
      </c>
      <c r="B220" t="s">
        <v>586</v>
      </c>
      <c r="C220" t="s">
        <v>1291</v>
      </c>
      <c r="D220" t="s">
        <v>587</v>
      </c>
      <c r="E220" t="s">
        <v>1583</v>
      </c>
      <c r="F220"/>
      <c r="G220" s="159">
        <v>45167</v>
      </c>
      <c r="H220" t="s">
        <v>1225</v>
      </c>
      <c r="I220" t="s">
        <v>1188</v>
      </c>
      <c r="J220" t="s">
        <v>785</v>
      </c>
      <c r="K220" t="s">
        <v>1180</v>
      </c>
      <c r="L220" t="s">
        <v>786</v>
      </c>
      <c r="M220">
        <v>3</v>
      </c>
      <c r="N220">
        <v>0</v>
      </c>
      <c r="O220">
        <v>90.57</v>
      </c>
      <c r="P220">
        <v>271.70999999999998</v>
      </c>
      <c r="Q220">
        <v>5571.06</v>
      </c>
      <c r="R220">
        <v>8.65</v>
      </c>
      <c r="S220" s="193" t="str">
        <f>VLOOKUP(U220,'[1]Cross ref'!I:J,2,0)</f>
        <v>DF2</v>
      </c>
      <c r="T220" s="193">
        <f t="shared" si="22"/>
        <v>271.70999999999998</v>
      </c>
      <c r="U220" s="193">
        <f>VLOOKUP(VALUE(C220),'[1]Cross ref'!G:I,3,0)</f>
        <v>7487</v>
      </c>
      <c r="V220" s="193">
        <f>IFERROR(VLOOKUP(J220,'[1]Item List (2)'!C:D,2,0),VLOOKUP(K220,'[1]Item List (2)'!C:D,2,0))</f>
        <v>50007</v>
      </c>
      <c r="W220" s="193">
        <f>IFERROR(VLOOKUP(J220,'[1]Item List (2)'!C:E,3,0),VLOOKUP(K220,'[1]Item List (2)'!C:E,3,0))</f>
        <v>100</v>
      </c>
      <c r="X220" s="193">
        <f t="shared" si="23"/>
        <v>0</v>
      </c>
      <c r="Y220" s="193" t="str">
        <f t="shared" si="24"/>
        <v>BACON, 500 SLICES FC</v>
      </c>
      <c r="AA220" s="29">
        <f t="shared" si="25"/>
        <v>271.70999999999998</v>
      </c>
      <c r="AB220" s="29" t="str">
        <f>VLOOKUP(W220,'[2]Item List (2)'!$I:$J,2,0)</f>
        <v>Food</v>
      </c>
      <c r="AC220" s="29">
        <f t="shared" si="26"/>
        <v>7487</v>
      </c>
      <c r="AD220" s="29" t="str">
        <f t="shared" si="27"/>
        <v>7487-Food</v>
      </c>
    </row>
    <row r="221" spans="1:30">
      <c r="A221" t="s">
        <v>699</v>
      </c>
      <c r="B221" t="s">
        <v>586</v>
      </c>
      <c r="C221" t="s">
        <v>1291</v>
      </c>
      <c r="D221" t="s">
        <v>587</v>
      </c>
      <c r="E221" t="s">
        <v>1583</v>
      </c>
      <c r="F221"/>
      <c r="G221" s="159">
        <v>45167</v>
      </c>
      <c r="H221" t="s">
        <v>1226</v>
      </c>
      <c r="I221" t="s">
        <v>1188</v>
      </c>
      <c r="J221" t="s">
        <v>734</v>
      </c>
      <c r="K221" t="s">
        <v>787</v>
      </c>
      <c r="L221" t="s">
        <v>788</v>
      </c>
      <c r="M221">
        <v>1</v>
      </c>
      <c r="N221">
        <v>0</v>
      </c>
      <c r="O221">
        <v>81.59</v>
      </c>
      <c r="P221">
        <v>81.59</v>
      </c>
      <c r="Q221">
        <v>5571.06</v>
      </c>
      <c r="R221">
        <v>8.65</v>
      </c>
      <c r="S221" s="193" t="str">
        <f>VLOOKUP(U221,'[1]Cross ref'!I:J,2,0)</f>
        <v>DF2</v>
      </c>
      <c r="T221" s="193">
        <f t="shared" si="22"/>
        <v>81.59</v>
      </c>
      <c r="U221" s="193">
        <f>VLOOKUP(VALUE(C221),'[1]Cross ref'!G:I,3,0)</f>
        <v>7487</v>
      </c>
      <c r="V221" s="193">
        <f>IFERROR(VLOOKUP(J221,'[1]Item List (2)'!C:D,2,0),VLOOKUP(K221,'[1]Item List (2)'!C:D,2,0))</f>
        <v>50007</v>
      </c>
      <c r="W221" s="193">
        <f>IFERROR(VLOOKUP(J221,'[1]Item List (2)'!C:E,3,0),VLOOKUP(K221,'[1]Item List (2)'!C:E,3,0))</f>
        <v>100</v>
      </c>
      <c r="X221" s="193">
        <f t="shared" si="23"/>
        <v>0</v>
      </c>
      <c r="Y221" s="193" t="str">
        <f t="shared" si="24"/>
        <v>BEEF, GRND PTY 1.78Z</v>
      </c>
      <c r="AA221" s="29">
        <f t="shared" si="25"/>
        <v>81.59</v>
      </c>
      <c r="AB221" s="29" t="str">
        <f>VLOOKUP(W221,'[2]Item List (2)'!$I:$J,2,0)</f>
        <v>Food</v>
      </c>
      <c r="AC221" s="29">
        <f t="shared" si="26"/>
        <v>7487</v>
      </c>
      <c r="AD221" s="29" t="str">
        <f t="shared" si="27"/>
        <v>7487-Food</v>
      </c>
    </row>
    <row r="222" spans="1:30">
      <c r="A222" t="s">
        <v>699</v>
      </c>
      <c r="B222" t="s">
        <v>586</v>
      </c>
      <c r="C222" t="s">
        <v>1291</v>
      </c>
      <c r="D222" t="s">
        <v>587</v>
      </c>
      <c r="E222" t="s">
        <v>1583</v>
      </c>
      <c r="F222"/>
      <c r="G222" s="159">
        <v>45167</v>
      </c>
      <c r="H222" t="s">
        <v>1318</v>
      </c>
      <c r="I222" t="s">
        <v>1188</v>
      </c>
      <c r="J222" t="s">
        <v>789</v>
      </c>
      <c r="K222" t="s">
        <v>790</v>
      </c>
      <c r="L222" t="s">
        <v>791</v>
      </c>
      <c r="M222">
        <v>1</v>
      </c>
      <c r="N222">
        <v>0</v>
      </c>
      <c r="O222">
        <v>25.95</v>
      </c>
      <c r="P222">
        <v>25.95</v>
      </c>
      <c r="Q222">
        <v>5571.06</v>
      </c>
      <c r="R222">
        <v>8.65</v>
      </c>
      <c r="S222" s="193" t="str">
        <f>VLOOKUP(U222,'[1]Cross ref'!I:J,2,0)</f>
        <v>DF2</v>
      </c>
      <c r="T222" s="193">
        <f t="shared" si="22"/>
        <v>25.95</v>
      </c>
      <c r="U222" s="193">
        <f>VLOOKUP(VALUE(C222),'[1]Cross ref'!G:I,3,0)</f>
        <v>7487</v>
      </c>
      <c r="V222" s="193">
        <f>IFERROR(VLOOKUP(J222,'[1]Item List (2)'!C:D,2,0),VLOOKUP(K222,'[1]Item List (2)'!C:D,2,0))</f>
        <v>50007</v>
      </c>
      <c r="W222" s="193">
        <f>IFERROR(VLOOKUP(J222,'[1]Item List (2)'!C:E,3,0),VLOOKUP(K222,'[1]Item List (2)'!C:E,3,0))</f>
        <v>100</v>
      </c>
      <c r="X222" s="193">
        <f t="shared" si="23"/>
        <v>0</v>
      </c>
      <c r="Y222" s="193" t="str">
        <f t="shared" si="24"/>
        <v>BREAD, SOURDOUGH THICKER SLI</v>
      </c>
      <c r="AA222" s="29">
        <f t="shared" si="25"/>
        <v>25.95</v>
      </c>
      <c r="AB222" s="29" t="str">
        <f>VLOOKUP(W222,'[2]Item List (2)'!$I:$J,2,0)</f>
        <v>Food</v>
      </c>
      <c r="AC222" s="29">
        <f t="shared" si="26"/>
        <v>7487</v>
      </c>
      <c r="AD222" s="29" t="str">
        <f t="shared" si="27"/>
        <v>7487-Food</v>
      </c>
    </row>
    <row r="223" spans="1:30">
      <c r="A223" t="s">
        <v>699</v>
      </c>
      <c r="B223" t="s">
        <v>586</v>
      </c>
      <c r="C223" t="s">
        <v>1291</v>
      </c>
      <c r="D223" t="s">
        <v>587</v>
      </c>
      <c r="E223" t="s">
        <v>1583</v>
      </c>
      <c r="F223"/>
      <c r="G223" s="159">
        <v>45167</v>
      </c>
      <c r="H223" t="s">
        <v>1227</v>
      </c>
      <c r="I223" t="s">
        <v>1188</v>
      </c>
      <c r="J223" t="s">
        <v>710</v>
      </c>
      <c r="K223" t="s">
        <v>792</v>
      </c>
      <c r="L223" t="s">
        <v>709</v>
      </c>
      <c r="M223">
        <v>1</v>
      </c>
      <c r="N223">
        <v>0</v>
      </c>
      <c r="O223">
        <v>99.5</v>
      </c>
      <c r="P223">
        <v>99.5</v>
      </c>
      <c r="Q223">
        <v>5571.06</v>
      </c>
      <c r="R223">
        <v>8.65</v>
      </c>
      <c r="S223" s="193" t="str">
        <f>VLOOKUP(U223,'[1]Cross ref'!I:J,2,0)</f>
        <v>DF2</v>
      </c>
      <c r="T223" s="193">
        <f t="shared" si="22"/>
        <v>99.5</v>
      </c>
      <c r="U223" s="193">
        <f>VLOOKUP(VALUE(C223),'[1]Cross ref'!G:I,3,0)</f>
        <v>7487</v>
      </c>
      <c r="V223" s="193">
        <f>IFERROR(VLOOKUP(J223,'[1]Item List (2)'!C:D,2,0),VLOOKUP(K223,'[1]Item List (2)'!C:D,2,0))</f>
        <v>50007</v>
      </c>
      <c r="W223" s="193">
        <f>IFERROR(VLOOKUP(J223,'[1]Item List (2)'!C:E,3,0),VLOOKUP(K223,'[1]Item List (2)'!C:E,3,0))</f>
        <v>100</v>
      </c>
      <c r="X223" s="193">
        <f t="shared" si="23"/>
        <v>0</v>
      </c>
      <c r="Y223" s="193" t="str">
        <f t="shared" si="24"/>
        <v>SYRUP, DR PEPPER BIB</v>
      </c>
      <c r="AA223" s="29">
        <f t="shared" si="25"/>
        <v>99.5</v>
      </c>
      <c r="AB223" s="29" t="str">
        <f>VLOOKUP(W223,'[2]Item List (2)'!$I:$J,2,0)</f>
        <v>Food</v>
      </c>
      <c r="AC223" s="29">
        <f t="shared" si="26"/>
        <v>7487</v>
      </c>
      <c r="AD223" s="29" t="str">
        <f t="shared" si="27"/>
        <v>7487-Food</v>
      </c>
    </row>
    <row r="224" spans="1:30">
      <c r="A224" t="s">
        <v>699</v>
      </c>
      <c r="B224" t="s">
        <v>586</v>
      </c>
      <c r="C224" t="s">
        <v>1291</v>
      </c>
      <c r="D224" t="s">
        <v>587</v>
      </c>
      <c r="E224" t="s">
        <v>1583</v>
      </c>
      <c r="F224"/>
      <c r="G224" s="159">
        <v>45167</v>
      </c>
      <c r="H224" t="s">
        <v>1231</v>
      </c>
      <c r="I224" t="s">
        <v>1188</v>
      </c>
      <c r="J224" t="s">
        <v>734</v>
      </c>
      <c r="K224" t="s">
        <v>796</v>
      </c>
      <c r="L224" t="s">
        <v>797</v>
      </c>
      <c r="M224">
        <v>2</v>
      </c>
      <c r="N224">
        <v>0</v>
      </c>
      <c r="O224">
        <v>76.44</v>
      </c>
      <c r="P224">
        <v>152.88</v>
      </c>
      <c r="Q224">
        <v>5571.06</v>
      </c>
      <c r="R224">
        <v>8.65</v>
      </c>
      <c r="S224" s="193" t="str">
        <f>VLOOKUP(U224,'[1]Cross ref'!I:J,2,0)</f>
        <v>DF2</v>
      </c>
      <c r="T224" s="193">
        <f t="shared" si="22"/>
        <v>152.88</v>
      </c>
      <c r="U224" s="193">
        <f>VLOOKUP(VALUE(C224),'[1]Cross ref'!G:I,3,0)</f>
        <v>7487</v>
      </c>
      <c r="V224" s="193">
        <f>IFERROR(VLOOKUP(J224,'[1]Item List (2)'!C:D,2,0),VLOOKUP(K224,'[1]Item List (2)'!C:D,2,0))</f>
        <v>50007</v>
      </c>
      <c r="W224" s="193">
        <f>IFERROR(VLOOKUP(J224,'[1]Item List (2)'!C:E,3,0),VLOOKUP(K224,'[1]Item List (2)'!C:E,3,0))</f>
        <v>100</v>
      </c>
      <c r="X224" s="193">
        <f t="shared" si="23"/>
        <v>0</v>
      </c>
      <c r="Y224" s="193" t="str">
        <f t="shared" si="24"/>
        <v>BEEF, GRND PTY 5.33Z ANGUS IQF</v>
      </c>
      <c r="AA224" s="29">
        <f t="shared" si="25"/>
        <v>152.88</v>
      </c>
      <c r="AB224" s="29" t="str">
        <f>VLOOKUP(W224,'[2]Item List (2)'!$I:$J,2,0)</f>
        <v>Food</v>
      </c>
      <c r="AC224" s="29">
        <f t="shared" si="26"/>
        <v>7487</v>
      </c>
      <c r="AD224" s="29" t="str">
        <f t="shared" si="27"/>
        <v>7487-Food</v>
      </c>
    </row>
    <row r="225" spans="1:30">
      <c r="A225" t="s">
        <v>699</v>
      </c>
      <c r="B225" t="s">
        <v>586</v>
      </c>
      <c r="C225" t="s">
        <v>1291</v>
      </c>
      <c r="D225" t="s">
        <v>587</v>
      </c>
      <c r="E225" t="s">
        <v>1583</v>
      </c>
      <c r="F225"/>
      <c r="G225" s="159">
        <v>45167</v>
      </c>
      <c r="H225" t="s">
        <v>1232</v>
      </c>
      <c r="I225" t="s">
        <v>1188</v>
      </c>
      <c r="J225" t="s">
        <v>758</v>
      </c>
      <c r="K225" t="s">
        <v>798</v>
      </c>
      <c r="L225" t="s">
        <v>799</v>
      </c>
      <c r="M225">
        <v>4</v>
      </c>
      <c r="N225">
        <v>0</v>
      </c>
      <c r="O225">
        <v>46.88</v>
      </c>
      <c r="P225">
        <v>187.52</v>
      </c>
      <c r="Q225">
        <v>5571.06</v>
      </c>
      <c r="R225">
        <v>8.65</v>
      </c>
      <c r="S225" s="193" t="str">
        <f>VLOOKUP(U225,'[1]Cross ref'!I:J,2,0)</f>
        <v>DF2</v>
      </c>
      <c r="T225" s="193">
        <f t="shared" si="22"/>
        <v>187.52</v>
      </c>
      <c r="U225" s="193">
        <f>VLOOKUP(VALUE(C225),'[1]Cross ref'!G:I,3,0)</f>
        <v>7487</v>
      </c>
      <c r="V225" s="193">
        <f>IFERROR(VLOOKUP(J225,'[1]Item List (2)'!C:D,2,0),VLOOKUP(K225,'[1]Item List (2)'!C:D,2,0))</f>
        <v>50007</v>
      </c>
      <c r="W225" s="193">
        <f>IFERROR(VLOOKUP(J225,'[1]Item List (2)'!C:E,3,0),VLOOKUP(K225,'[1]Item List (2)'!C:E,3,0))</f>
        <v>100</v>
      </c>
      <c r="X225" s="193">
        <f t="shared" si="23"/>
        <v>0</v>
      </c>
      <c r="Y225" s="193" t="str">
        <f t="shared" si="24"/>
        <v>CHICKEN, NUGGET BRD STAR SHP</v>
      </c>
      <c r="AA225" s="29">
        <f t="shared" si="25"/>
        <v>187.52</v>
      </c>
      <c r="AB225" s="29" t="str">
        <f>VLOOKUP(W225,'[2]Item List (2)'!$I:$J,2,0)</f>
        <v>Food</v>
      </c>
      <c r="AC225" s="29">
        <f t="shared" si="26"/>
        <v>7487</v>
      </c>
      <c r="AD225" s="29" t="str">
        <f t="shared" si="27"/>
        <v>7487-Food</v>
      </c>
    </row>
    <row r="226" spans="1:30">
      <c r="A226" t="s">
        <v>699</v>
      </c>
      <c r="B226" t="s">
        <v>586</v>
      </c>
      <c r="C226" t="s">
        <v>1291</v>
      </c>
      <c r="D226" t="s">
        <v>587</v>
      </c>
      <c r="E226" t="s">
        <v>1583</v>
      </c>
      <c r="F226"/>
      <c r="G226" s="159">
        <v>45167</v>
      </c>
      <c r="H226" t="s">
        <v>1233</v>
      </c>
      <c r="I226" t="s">
        <v>1188</v>
      </c>
      <c r="J226" t="s">
        <v>801</v>
      </c>
      <c r="K226" t="s">
        <v>802</v>
      </c>
      <c r="L226" t="s">
        <v>803</v>
      </c>
      <c r="M226">
        <v>1</v>
      </c>
      <c r="N226">
        <v>0</v>
      </c>
      <c r="O226">
        <v>24.1</v>
      </c>
      <c r="P226">
        <v>24.1</v>
      </c>
      <c r="Q226">
        <v>5571.06</v>
      </c>
      <c r="R226">
        <v>8.65</v>
      </c>
      <c r="S226" s="193" t="str">
        <f>VLOOKUP(U226,'[1]Cross ref'!I:J,2,0)</f>
        <v>DF2</v>
      </c>
      <c r="T226" s="193">
        <f t="shared" si="22"/>
        <v>24.1</v>
      </c>
      <c r="U226" s="193">
        <f>VLOOKUP(VALUE(C226),'[1]Cross ref'!G:I,3,0)</f>
        <v>7487</v>
      </c>
      <c r="V226" s="193">
        <f>IFERROR(VLOOKUP(J226,'[1]Item List (2)'!C:D,2,0),VLOOKUP(K226,'[1]Item List (2)'!C:D,2,0))</f>
        <v>50007</v>
      </c>
      <c r="W226" s="193">
        <f>IFERROR(VLOOKUP(J226,'[1]Item List (2)'!C:E,3,0),VLOOKUP(K226,'[1]Item List (2)'!C:E,3,0))</f>
        <v>100</v>
      </c>
      <c r="X226" s="193">
        <f t="shared" si="23"/>
        <v>0</v>
      </c>
      <c r="Y226" s="193" t="str">
        <f t="shared" si="24"/>
        <v>BISCUIT, BUTTERMILK PARBKD</v>
      </c>
      <c r="AA226" s="29">
        <f t="shared" si="25"/>
        <v>24.1</v>
      </c>
      <c r="AB226" s="29" t="str">
        <f>VLOOKUP(W226,'[2]Item List (2)'!$I:$J,2,0)</f>
        <v>Food</v>
      </c>
      <c r="AC226" s="29">
        <f t="shared" si="26"/>
        <v>7487</v>
      </c>
      <c r="AD226" s="29" t="str">
        <f t="shared" si="27"/>
        <v>7487-Food</v>
      </c>
    </row>
    <row r="227" spans="1:30">
      <c r="A227" t="s">
        <v>699</v>
      </c>
      <c r="B227" t="s">
        <v>586</v>
      </c>
      <c r="C227" t="s">
        <v>1291</v>
      </c>
      <c r="D227" t="s">
        <v>587</v>
      </c>
      <c r="E227" t="s">
        <v>1583</v>
      </c>
      <c r="F227"/>
      <c r="G227" s="159">
        <v>45167</v>
      </c>
      <c r="H227" t="s">
        <v>1234</v>
      </c>
      <c r="I227" t="s">
        <v>1188</v>
      </c>
      <c r="J227" t="s">
        <v>804</v>
      </c>
      <c r="K227" t="s">
        <v>805</v>
      </c>
      <c r="L227" t="s">
        <v>760</v>
      </c>
      <c r="M227">
        <v>1</v>
      </c>
      <c r="N227">
        <v>0</v>
      </c>
      <c r="O227">
        <v>77.97</v>
      </c>
      <c r="P227">
        <v>77.97</v>
      </c>
      <c r="Q227">
        <v>5571.06</v>
      </c>
      <c r="R227">
        <v>8.65</v>
      </c>
      <c r="S227" s="193" t="str">
        <f>VLOOKUP(U227,'[1]Cross ref'!I:J,2,0)</f>
        <v>DF2</v>
      </c>
      <c r="T227" s="193">
        <f t="shared" si="22"/>
        <v>77.97</v>
      </c>
      <c r="U227" s="193">
        <f>VLOOKUP(VALUE(C227),'[1]Cross ref'!G:I,3,0)</f>
        <v>7487</v>
      </c>
      <c r="V227" s="193">
        <f>IFERROR(VLOOKUP(J227,'[1]Item List (2)'!C:D,2,0),VLOOKUP(K227,'[1]Item List (2)'!C:D,2,0))</f>
        <v>50007</v>
      </c>
      <c r="W227" s="193">
        <f>IFERROR(VLOOKUP(J227,'[1]Item List (2)'!C:E,3,0),VLOOKUP(K227,'[1]Item List (2)'!C:E,3,0))</f>
        <v>100</v>
      </c>
      <c r="X227" s="193">
        <f t="shared" si="23"/>
        <v>0</v>
      </c>
      <c r="Y227" s="193" t="str">
        <f t="shared" si="24"/>
        <v>CHEESE, AMER SHRP SLI 200CT SM</v>
      </c>
      <c r="AA227" s="29">
        <f t="shared" si="25"/>
        <v>77.97</v>
      </c>
      <c r="AB227" s="29" t="str">
        <f>VLOOKUP(W227,'[2]Item List (2)'!$I:$J,2,0)</f>
        <v>Food</v>
      </c>
      <c r="AC227" s="29">
        <f t="shared" si="26"/>
        <v>7487</v>
      </c>
      <c r="AD227" s="29" t="str">
        <f t="shared" si="27"/>
        <v>7487-Food</v>
      </c>
    </row>
    <row r="228" spans="1:30">
      <c r="A228" t="s">
        <v>699</v>
      </c>
      <c r="B228" t="s">
        <v>586</v>
      </c>
      <c r="C228" t="s">
        <v>1291</v>
      </c>
      <c r="D228" t="s">
        <v>587</v>
      </c>
      <c r="E228" t="s">
        <v>1583</v>
      </c>
      <c r="F228"/>
      <c r="G228" s="159">
        <v>45167</v>
      </c>
      <c r="H228" t="s">
        <v>1235</v>
      </c>
      <c r="I228" t="s">
        <v>1188</v>
      </c>
      <c r="J228" t="s">
        <v>935</v>
      </c>
      <c r="K228" t="s">
        <v>936</v>
      </c>
      <c r="L228" t="s">
        <v>937</v>
      </c>
      <c r="M228">
        <v>1</v>
      </c>
      <c r="N228">
        <v>0</v>
      </c>
      <c r="O228">
        <v>63.46</v>
      </c>
      <c r="P228">
        <v>63.46</v>
      </c>
      <c r="Q228">
        <v>5571.06</v>
      </c>
      <c r="R228">
        <v>8.65</v>
      </c>
      <c r="S228" s="193" t="str">
        <f>VLOOKUP(U228,'[1]Cross ref'!I:J,2,0)</f>
        <v>DF2</v>
      </c>
      <c r="T228" s="193">
        <f t="shared" si="22"/>
        <v>63.46</v>
      </c>
      <c r="U228" s="193">
        <f>VLOOKUP(VALUE(C228),'[1]Cross ref'!G:I,3,0)</f>
        <v>7487</v>
      </c>
      <c r="V228" s="193">
        <f>IFERROR(VLOOKUP(J228,'[1]Item List (2)'!C:D,2,0),VLOOKUP(K228,'[1]Item List (2)'!C:D,2,0))</f>
        <v>50007</v>
      </c>
      <c r="W228" s="193">
        <f>IFERROR(VLOOKUP(J228,'[1]Item List (2)'!C:E,3,0),VLOOKUP(K228,'[1]Item List (2)'!C:E,3,0))</f>
        <v>100</v>
      </c>
      <c r="X228" s="193">
        <f t="shared" si="23"/>
        <v>0</v>
      </c>
      <c r="Y228" s="193" t="str">
        <f t="shared" si="24"/>
        <v>ROLL, CINN</v>
      </c>
      <c r="AA228" s="29">
        <f t="shared" si="25"/>
        <v>63.46</v>
      </c>
      <c r="AB228" s="29" t="str">
        <f>VLOOKUP(W228,'[2]Item List (2)'!$I:$J,2,0)</f>
        <v>Food</v>
      </c>
      <c r="AC228" s="29">
        <f t="shared" si="26"/>
        <v>7487</v>
      </c>
      <c r="AD228" s="29" t="str">
        <f t="shared" si="27"/>
        <v>7487-Food</v>
      </c>
    </row>
    <row r="229" spans="1:30">
      <c r="A229" t="s">
        <v>699</v>
      </c>
      <c r="B229" t="s">
        <v>586</v>
      </c>
      <c r="C229" t="s">
        <v>1291</v>
      </c>
      <c r="D229" t="s">
        <v>587</v>
      </c>
      <c r="E229" t="s">
        <v>1583</v>
      </c>
      <c r="F229"/>
      <c r="G229" s="159">
        <v>45167</v>
      </c>
      <c r="H229" t="s">
        <v>1460</v>
      </c>
      <c r="I229" t="s">
        <v>1188</v>
      </c>
      <c r="J229" t="s">
        <v>811</v>
      </c>
      <c r="K229" t="s">
        <v>1433</v>
      </c>
      <c r="L229" t="s">
        <v>831</v>
      </c>
      <c r="M229">
        <v>4</v>
      </c>
      <c r="N229">
        <v>0</v>
      </c>
      <c r="O229">
        <v>22.17</v>
      </c>
      <c r="P229">
        <v>88.68</v>
      </c>
      <c r="Q229">
        <v>5571.06</v>
      </c>
      <c r="R229">
        <v>8.65</v>
      </c>
      <c r="S229" s="193" t="str">
        <f>VLOOKUP(U229,'[1]Cross ref'!I:J,2,0)</f>
        <v>DF2</v>
      </c>
      <c r="T229" s="193">
        <f t="shared" si="22"/>
        <v>88.68</v>
      </c>
      <c r="U229" s="193">
        <f>VLOOKUP(VALUE(C229),'[1]Cross ref'!G:I,3,0)</f>
        <v>7487</v>
      </c>
      <c r="V229" s="193">
        <f>IFERROR(VLOOKUP(J229,'[1]Item List (2)'!C:D,2,0),VLOOKUP(K229,'[1]Item List (2)'!C:D,2,0))</f>
        <v>50007</v>
      </c>
      <c r="W229" s="193">
        <f>IFERROR(VLOOKUP(J229,'[1]Item List (2)'!C:E,3,0),VLOOKUP(K229,'[1]Item List (2)'!C:E,3,0))</f>
        <v>100</v>
      </c>
      <c r="X229" s="193">
        <f t="shared" si="23"/>
        <v>0</v>
      </c>
      <c r="Y229" s="193" t="str">
        <f t="shared" si="24"/>
        <v>LETTUCE, LINER</v>
      </c>
      <c r="AA229" s="29">
        <f t="shared" si="25"/>
        <v>88.68</v>
      </c>
      <c r="AB229" s="29" t="str">
        <f>VLOOKUP(W229,'[2]Item List (2)'!$I:$J,2,0)</f>
        <v>Food</v>
      </c>
      <c r="AC229" s="29">
        <f t="shared" si="26"/>
        <v>7487</v>
      </c>
      <c r="AD229" s="29" t="str">
        <f t="shared" si="27"/>
        <v>7487-Food</v>
      </c>
    </row>
    <row r="230" spans="1:30">
      <c r="A230" t="s">
        <v>699</v>
      </c>
      <c r="B230" t="s">
        <v>586</v>
      </c>
      <c r="C230" t="s">
        <v>1291</v>
      </c>
      <c r="D230" t="s">
        <v>587</v>
      </c>
      <c r="E230" t="s">
        <v>1583</v>
      </c>
      <c r="F230"/>
      <c r="G230" s="159">
        <v>45167</v>
      </c>
      <c r="H230" t="s">
        <v>1237</v>
      </c>
      <c r="I230" t="s">
        <v>1188</v>
      </c>
      <c r="J230" t="s">
        <v>812</v>
      </c>
      <c r="K230" t="s">
        <v>813</v>
      </c>
      <c r="L230" t="s">
        <v>814</v>
      </c>
      <c r="M230">
        <v>1</v>
      </c>
      <c r="N230">
        <v>0</v>
      </c>
      <c r="O230">
        <v>19.57</v>
      </c>
      <c r="P230">
        <v>19.57</v>
      </c>
      <c r="Q230">
        <v>5571.06</v>
      </c>
      <c r="R230">
        <v>8.65</v>
      </c>
      <c r="S230" s="193" t="str">
        <f>VLOOKUP(U230,'[1]Cross ref'!I:J,2,0)</f>
        <v>DF2</v>
      </c>
      <c r="T230" s="193">
        <f t="shared" si="22"/>
        <v>19.57</v>
      </c>
      <c r="U230" s="193">
        <f>VLOOKUP(VALUE(C230),'[1]Cross ref'!G:I,3,0)</f>
        <v>7487</v>
      </c>
      <c r="V230" s="193">
        <f>IFERROR(VLOOKUP(J230,'[1]Item List (2)'!C:D,2,0),VLOOKUP(K230,'[1]Item List (2)'!C:D,2,0))</f>
        <v>50007</v>
      </c>
      <c r="W230" s="193">
        <f>IFERROR(VLOOKUP(J230,'[1]Item List (2)'!C:E,3,0),VLOOKUP(K230,'[1]Item List (2)'!C:E,3,0))</f>
        <v>100</v>
      </c>
      <c r="X230" s="193">
        <f t="shared" si="23"/>
        <v>0</v>
      </c>
      <c r="Y230" s="193" t="str">
        <f t="shared" si="24"/>
        <v>TOMATO, RED 5X5 BULK 25LB</v>
      </c>
      <c r="AA230" s="29">
        <f t="shared" si="25"/>
        <v>19.57</v>
      </c>
      <c r="AB230" s="29" t="str">
        <f>VLOOKUP(W230,'[2]Item List (2)'!$I:$J,2,0)</f>
        <v>Food</v>
      </c>
      <c r="AC230" s="29">
        <f t="shared" si="26"/>
        <v>7487</v>
      </c>
      <c r="AD230" s="29" t="str">
        <f t="shared" si="27"/>
        <v>7487-Food</v>
      </c>
    </row>
    <row r="231" spans="1:30">
      <c r="A231" t="s">
        <v>699</v>
      </c>
      <c r="B231" t="s">
        <v>586</v>
      </c>
      <c r="C231" t="s">
        <v>1291</v>
      </c>
      <c r="D231" t="s">
        <v>587</v>
      </c>
      <c r="E231" t="s">
        <v>1583</v>
      </c>
      <c r="F231"/>
      <c r="G231" s="159">
        <v>45167</v>
      </c>
      <c r="H231" t="s">
        <v>1239</v>
      </c>
      <c r="I231" t="s">
        <v>1188</v>
      </c>
      <c r="J231" t="s">
        <v>816</v>
      </c>
      <c r="K231" t="s">
        <v>817</v>
      </c>
      <c r="L231" t="s">
        <v>709</v>
      </c>
      <c r="M231">
        <v>1</v>
      </c>
      <c r="N231">
        <v>0</v>
      </c>
      <c r="O231">
        <v>27.07</v>
      </c>
      <c r="P231">
        <v>27.07</v>
      </c>
      <c r="Q231">
        <v>5571.06</v>
      </c>
      <c r="R231">
        <v>8.65</v>
      </c>
      <c r="S231" s="193" t="str">
        <f>VLOOKUP(U231,'[1]Cross ref'!I:J,2,0)</f>
        <v>DF2</v>
      </c>
      <c r="T231" s="193">
        <f t="shared" si="22"/>
        <v>27.07</v>
      </c>
      <c r="U231" s="193">
        <f>VLOOKUP(VALUE(C231),'[1]Cross ref'!G:I,3,0)</f>
        <v>7487</v>
      </c>
      <c r="V231" s="193">
        <f>IFERROR(VLOOKUP(J231,'[1]Item List (2)'!C:D,2,0),VLOOKUP(K231,'[1]Item List (2)'!C:D,2,0))</f>
        <v>50007</v>
      </c>
      <c r="W231" s="193">
        <f>IFERROR(VLOOKUP(J231,'[1]Item List (2)'!C:E,3,0),VLOOKUP(K231,'[1]Item List (2)'!C:E,3,0))</f>
        <v>100</v>
      </c>
      <c r="X231" s="193">
        <f t="shared" si="23"/>
        <v>0</v>
      </c>
      <c r="Y231" s="193" t="str">
        <f t="shared" si="24"/>
        <v>PICKLE, CHIP DELI 3/16" CC</v>
      </c>
      <c r="AA231" s="29">
        <f t="shared" si="25"/>
        <v>27.07</v>
      </c>
      <c r="AB231" s="29" t="str">
        <f>VLOOKUP(W231,'[2]Item List (2)'!$I:$J,2,0)</f>
        <v>Food</v>
      </c>
      <c r="AC231" s="29">
        <f t="shared" si="26"/>
        <v>7487</v>
      </c>
      <c r="AD231" s="29" t="str">
        <f t="shared" si="27"/>
        <v>7487-Food</v>
      </c>
    </row>
    <row r="232" spans="1:30">
      <c r="A232" t="s">
        <v>699</v>
      </c>
      <c r="B232" t="s">
        <v>586</v>
      </c>
      <c r="C232" t="s">
        <v>1291</v>
      </c>
      <c r="D232" t="s">
        <v>587</v>
      </c>
      <c r="E232" t="s">
        <v>1583</v>
      </c>
      <c r="F232"/>
      <c r="G232" s="159">
        <v>45167</v>
      </c>
      <c r="H232" t="s">
        <v>1282</v>
      </c>
      <c r="I232" t="s">
        <v>1188</v>
      </c>
      <c r="J232" t="s">
        <v>758</v>
      </c>
      <c r="K232" t="s">
        <v>1489</v>
      </c>
      <c r="L232" t="s">
        <v>760</v>
      </c>
      <c r="M232">
        <v>1</v>
      </c>
      <c r="N232">
        <v>0</v>
      </c>
      <c r="O232">
        <v>117.62</v>
      </c>
      <c r="P232">
        <v>117.62</v>
      </c>
      <c r="Q232">
        <v>5571.06</v>
      </c>
      <c r="R232">
        <v>8.65</v>
      </c>
      <c r="S232" s="193" t="str">
        <f>VLOOKUP(U232,'[1]Cross ref'!I:J,2,0)</f>
        <v>DF2</v>
      </c>
      <c r="T232" s="193">
        <f t="shared" si="22"/>
        <v>117.62</v>
      </c>
      <c r="U232" s="193">
        <f>VLOOKUP(VALUE(C232),'[1]Cross ref'!G:I,3,0)</f>
        <v>7487</v>
      </c>
      <c r="V232" s="193">
        <f>IFERROR(VLOOKUP(J232,'[1]Item List (2)'!C:D,2,0),VLOOKUP(K232,'[1]Item List (2)'!C:D,2,0))</f>
        <v>50007</v>
      </c>
      <c r="W232" s="193">
        <f>IFERROR(VLOOKUP(J232,'[1]Item List (2)'!C:E,3,0),VLOOKUP(K232,'[1]Item List (2)'!C:E,3,0))</f>
        <v>100</v>
      </c>
      <c r="X232" s="193">
        <f t="shared" si="23"/>
        <v>0</v>
      </c>
      <c r="Y232" s="193" t="str">
        <f t="shared" si="24"/>
        <v>CHICKEN, BRST FLT MARNTD 3.5Z FZN</v>
      </c>
      <c r="AA232" s="29">
        <f t="shared" si="25"/>
        <v>117.62</v>
      </c>
      <c r="AB232" s="29" t="str">
        <f>VLOOKUP(W232,'[2]Item List (2)'!$I:$J,2,0)</f>
        <v>Food</v>
      </c>
      <c r="AC232" s="29">
        <f t="shared" si="26"/>
        <v>7487</v>
      </c>
      <c r="AD232" s="29" t="str">
        <f t="shared" si="27"/>
        <v>7487-Food</v>
      </c>
    </row>
    <row r="233" spans="1:30">
      <c r="A233" t="s">
        <v>699</v>
      </c>
      <c r="B233" t="s">
        <v>586</v>
      </c>
      <c r="C233" t="s">
        <v>1291</v>
      </c>
      <c r="D233" t="s">
        <v>587</v>
      </c>
      <c r="E233" t="s">
        <v>1583</v>
      </c>
      <c r="F233"/>
      <c r="G233" s="159">
        <v>45167</v>
      </c>
      <c r="H233" t="s">
        <v>1241</v>
      </c>
      <c r="I233" t="s">
        <v>1188</v>
      </c>
      <c r="J233" t="s">
        <v>894</v>
      </c>
      <c r="K233" t="s">
        <v>895</v>
      </c>
      <c r="L233" t="s">
        <v>896</v>
      </c>
      <c r="M233">
        <v>1</v>
      </c>
      <c r="N233">
        <v>0</v>
      </c>
      <c r="O233">
        <v>13.66</v>
      </c>
      <c r="P233">
        <v>13.66</v>
      </c>
      <c r="Q233">
        <v>5571.06</v>
      </c>
      <c r="R233">
        <v>8.65</v>
      </c>
      <c r="S233" s="193" t="str">
        <f>VLOOKUP(U233,'[1]Cross ref'!I:J,2,0)</f>
        <v>DF2</v>
      </c>
      <c r="T233" s="193">
        <f t="shared" si="22"/>
        <v>13.66</v>
      </c>
      <c r="U233" s="193">
        <f>VLOOKUP(VALUE(C233),'[1]Cross ref'!G:I,3,0)</f>
        <v>7487</v>
      </c>
      <c r="V233" s="193">
        <f>IFERROR(VLOOKUP(J233,'[1]Item List (2)'!C:D,2,0),VLOOKUP(K233,'[1]Item List (2)'!C:D,2,0))</f>
        <v>50007</v>
      </c>
      <c r="W233" s="193">
        <f>IFERROR(VLOOKUP(J233,'[1]Item List (2)'!C:E,3,0),VLOOKUP(K233,'[1]Item List (2)'!C:E,3,0))</f>
        <v>100</v>
      </c>
      <c r="X233" s="193">
        <f t="shared" si="23"/>
        <v>0</v>
      </c>
      <c r="Y233" s="193" t="str">
        <f t="shared" si="24"/>
        <v>WATER, PURIFIED 16.9Z DASANI</v>
      </c>
      <c r="AA233" s="29">
        <f t="shared" si="25"/>
        <v>13.66</v>
      </c>
      <c r="AB233" s="29" t="str">
        <f>VLOOKUP(W233,'[2]Item List (2)'!$I:$J,2,0)</f>
        <v>Food</v>
      </c>
      <c r="AC233" s="29">
        <f t="shared" si="26"/>
        <v>7487</v>
      </c>
      <c r="AD233" s="29" t="str">
        <f t="shared" si="27"/>
        <v>7487-Food</v>
      </c>
    </row>
    <row r="234" spans="1:30">
      <c r="A234" t="s">
        <v>699</v>
      </c>
      <c r="B234" t="s">
        <v>586</v>
      </c>
      <c r="C234" t="s">
        <v>1291</v>
      </c>
      <c r="D234" t="s">
        <v>587</v>
      </c>
      <c r="E234" t="s">
        <v>1583</v>
      </c>
      <c r="F234"/>
      <c r="G234" s="159">
        <v>45167</v>
      </c>
      <c r="H234" t="s">
        <v>1244</v>
      </c>
      <c r="I234" t="s">
        <v>1188</v>
      </c>
      <c r="J234" t="s">
        <v>827</v>
      </c>
      <c r="K234" t="s">
        <v>828</v>
      </c>
      <c r="L234" t="s">
        <v>829</v>
      </c>
      <c r="M234">
        <v>1</v>
      </c>
      <c r="N234">
        <v>0</v>
      </c>
      <c r="O234">
        <v>30.07</v>
      </c>
      <c r="P234">
        <v>30.07</v>
      </c>
      <c r="Q234">
        <v>5571.06</v>
      </c>
      <c r="R234">
        <v>8.65</v>
      </c>
      <c r="S234" s="193" t="str">
        <f>VLOOKUP(U234,'[1]Cross ref'!I:J,2,0)</f>
        <v>DF2</v>
      </c>
      <c r="T234" s="193">
        <f t="shared" si="22"/>
        <v>30.07</v>
      </c>
      <c r="U234" s="193">
        <f>VLOOKUP(VALUE(C234),'[1]Cross ref'!G:I,3,0)</f>
        <v>7487</v>
      </c>
      <c r="V234" s="193">
        <f>IFERROR(VLOOKUP(J234,'[1]Item List (2)'!C:D,2,0),VLOOKUP(K234,'[1]Item List (2)'!C:D,2,0))</f>
        <v>50007</v>
      </c>
      <c r="W234" s="193">
        <f>IFERROR(VLOOKUP(J234,'[1]Item List (2)'!C:E,3,0),VLOOKUP(K234,'[1]Item List (2)'!C:E,3,0))</f>
        <v>100</v>
      </c>
      <c r="X234" s="193">
        <f t="shared" si="23"/>
        <v>0</v>
      </c>
      <c r="Y234" s="193" t="str">
        <f t="shared" si="24"/>
        <v>ONION, YLW</v>
      </c>
      <c r="AA234" s="29">
        <f t="shared" si="25"/>
        <v>30.07</v>
      </c>
      <c r="AB234" s="29" t="str">
        <f>VLOOKUP(W234,'[2]Item List (2)'!$I:$J,2,0)</f>
        <v>Food</v>
      </c>
      <c r="AC234" s="29">
        <f t="shared" si="26"/>
        <v>7487</v>
      </c>
      <c r="AD234" s="29" t="str">
        <f t="shared" si="27"/>
        <v>7487-Food</v>
      </c>
    </row>
    <row r="235" spans="1:30">
      <c r="A235" t="s">
        <v>699</v>
      </c>
      <c r="B235" t="s">
        <v>586</v>
      </c>
      <c r="C235" t="s">
        <v>1291</v>
      </c>
      <c r="D235" t="s">
        <v>587</v>
      </c>
      <c r="E235" t="s">
        <v>1583</v>
      </c>
      <c r="F235"/>
      <c r="G235" s="159">
        <v>45167</v>
      </c>
      <c r="H235" t="s">
        <v>1246</v>
      </c>
      <c r="I235" t="s">
        <v>1211</v>
      </c>
      <c r="J235" t="s">
        <v>815</v>
      </c>
      <c r="K235" t="s">
        <v>1033</v>
      </c>
      <c r="L235" t="s">
        <v>888</v>
      </c>
      <c r="M235">
        <v>1</v>
      </c>
      <c r="N235">
        <v>0</v>
      </c>
      <c r="O235">
        <v>25.97</v>
      </c>
      <c r="P235">
        <v>25.97</v>
      </c>
      <c r="Q235">
        <v>5571.06</v>
      </c>
      <c r="R235">
        <v>8.65</v>
      </c>
      <c r="S235" s="193" t="str">
        <f>VLOOKUP(U235,'[1]Cross ref'!I:J,2,0)</f>
        <v>DF2</v>
      </c>
      <c r="T235" s="193">
        <f t="shared" si="22"/>
        <v>25.97</v>
      </c>
      <c r="U235" s="193">
        <f>VLOOKUP(VALUE(C235),'[1]Cross ref'!G:I,3,0)</f>
        <v>7487</v>
      </c>
      <c r="V235" s="193">
        <f>IFERROR(VLOOKUP(J235,'[1]Item List (2)'!C:D,2,0),VLOOKUP(K235,'[1]Item List (2)'!C:D,2,0))</f>
        <v>51001</v>
      </c>
      <c r="W235" s="193">
        <f>IFERROR(VLOOKUP(J235,'[1]Item List (2)'!C:E,3,0),VLOOKUP(K235,'[1]Item List (2)'!C:E,3,0))</f>
        <v>1000</v>
      </c>
      <c r="X235" s="193">
        <f t="shared" si="23"/>
        <v>0</v>
      </c>
      <c r="Y235" s="193" t="str">
        <f t="shared" si="24"/>
        <v>LID, 12-24Z</v>
      </c>
      <c r="AA235" s="29">
        <f t="shared" si="25"/>
        <v>25.97</v>
      </c>
      <c r="AB235" s="29" t="str">
        <f>VLOOKUP(W235,'[2]Item List (2)'!$I:$J,2,0)</f>
        <v>Paper</v>
      </c>
      <c r="AC235" s="29">
        <f t="shared" si="26"/>
        <v>7487</v>
      </c>
      <c r="AD235" s="29" t="str">
        <f t="shared" si="27"/>
        <v>7487-Paper</v>
      </c>
    </row>
    <row r="236" spans="1:30">
      <c r="A236" t="s">
        <v>699</v>
      </c>
      <c r="B236" t="s">
        <v>586</v>
      </c>
      <c r="C236" t="s">
        <v>1291</v>
      </c>
      <c r="D236" t="s">
        <v>587</v>
      </c>
      <c r="E236" t="s">
        <v>1583</v>
      </c>
      <c r="F236"/>
      <c r="G236" s="159">
        <v>45167</v>
      </c>
      <c r="H236" t="s">
        <v>1384</v>
      </c>
      <c r="I236" t="s">
        <v>1211</v>
      </c>
      <c r="J236" t="s">
        <v>809</v>
      </c>
      <c r="K236" t="s">
        <v>1000</v>
      </c>
      <c r="L236" t="s">
        <v>876</v>
      </c>
      <c r="M236">
        <v>1</v>
      </c>
      <c r="N236">
        <v>0</v>
      </c>
      <c r="O236">
        <v>21.76</v>
      </c>
      <c r="P236">
        <v>21.76</v>
      </c>
      <c r="Q236">
        <v>5571.06</v>
      </c>
      <c r="R236">
        <v>8.65</v>
      </c>
      <c r="S236" s="193" t="str">
        <f>VLOOKUP(U236,'[1]Cross ref'!I:J,2,0)</f>
        <v>DF2</v>
      </c>
      <c r="T236" s="193">
        <f t="shared" si="22"/>
        <v>21.76</v>
      </c>
      <c r="U236" s="193">
        <f>VLOOKUP(VALUE(C236),'[1]Cross ref'!G:I,3,0)</f>
        <v>7487</v>
      </c>
      <c r="V236" s="193">
        <f>IFERROR(VLOOKUP(J236,'[1]Item List (2)'!C:D,2,0),VLOOKUP(K236,'[1]Item List (2)'!C:D,2,0))</f>
        <v>51001</v>
      </c>
      <c r="W236" s="193">
        <f>IFERROR(VLOOKUP(J236,'[1]Item List (2)'!C:E,3,0),VLOOKUP(K236,'[1]Item List (2)'!C:E,3,0))</f>
        <v>1000</v>
      </c>
      <c r="X236" s="193">
        <f t="shared" si="23"/>
        <v>0</v>
      </c>
      <c r="Y236" s="193" t="str">
        <f t="shared" si="24"/>
        <v>BAG, T-SHIRT FLVR TRAILS</v>
      </c>
      <c r="AA236" s="29">
        <f t="shared" si="25"/>
        <v>21.76</v>
      </c>
      <c r="AB236" s="29" t="str">
        <f>VLOOKUP(W236,'[2]Item List (2)'!$I:$J,2,0)</f>
        <v>Paper</v>
      </c>
      <c r="AC236" s="29">
        <f t="shared" si="26"/>
        <v>7487</v>
      </c>
      <c r="AD236" s="29" t="str">
        <f t="shared" si="27"/>
        <v>7487-Paper</v>
      </c>
    </row>
    <row r="237" spans="1:30">
      <c r="A237" t="s">
        <v>699</v>
      </c>
      <c r="B237" t="s">
        <v>586</v>
      </c>
      <c r="C237" t="s">
        <v>1291</v>
      </c>
      <c r="D237" t="s">
        <v>587</v>
      </c>
      <c r="E237" t="s">
        <v>1583</v>
      </c>
      <c r="F237"/>
      <c r="G237" s="159">
        <v>45167</v>
      </c>
      <c r="H237" t="s">
        <v>1304</v>
      </c>
      <c r="I237" t="s">
        <v>1211</v>
      </c>
      <c r="J237" t="s">
        <v>809</v>
      </c>
      <c r="K237" t="s">
        <v>1034</v>
      </c>
      <c r="L237" t="s">
        <v>1035</v>
      </c>
      <c r="M237">
        <v>1</v>
      </c>
      <c r="N237">
        <v>0</v>
      </c>
      <c r="O237">
        <v>47.12</v>
      </c>
      <c r="P237">
        <v>47.12</v>
      </c>
      <c r="Q237">
        <v>5571.06</v>
      </c>
      <c r="R237">
        <v>8.65</v>
      </c>
      <c r="S237" s="193" t="str">
        <f>VLOOKUP(U237,'[1]Cross ref'!I:J,2,0)</f>
        <v>DF2</v>
      </c>
      <c r="T237" s="193">
        <f t="shared" si="22"/>
        <v>47.12</v>
      </c>
      <c r="U237" s="193">
        <f>VLOOKUP(VALUE(C237),'[1]Cross ref'!G:I,3,0)</f>
        <v>7487</v>
      </c>
      <c r="V237" s="193">
        <f>IFERROR(VLOOKUP(J237,'[1]Item List (2)'!C:D,2,0),VLOOKUP(K237,'[1]Item List (2)'!C:D,2,0))</f>
        <v>51001</v>
      </c>
      <c r="W237" s="193">
        <f>IFERROR(VLOOKUP(J237,'[1]Item List (2)'!C:E,3,0),VLOOKUP(K237,'[1]Item List (2)'!C:E,3,0))</f>
        <v>1000</v>
      </c>
      <c r="X237" s="193">
        <f t="shared" si="23"/>
        <v>0</v>
      </c>
      <c r="Y237" s="193" t="str">
        <f t="shared" si="24"/>
        <v>CARTON, FFRY SM FLVR TRAIL</v>
      </c>
      <c r="AA237" s="29">
        <f t="shared" si="25"/>
        <v>47.12</v>
      </c>
      <c r="AB237" s="29" t="str">
        <f>VLOOKUP(W237,'[2]Item List (2)'!$I:$J,2,0)</f>
        <v>Paper</v>
      </c>
      <c r="AC237" s="29">
        <f t="shared" si="26"/>
        <v>7487</v>
      </c>
      <c r="AD237" s="29" t="str">
        <f t="shared" si="27"/>
        <v>7487-Paper</v>
      </c>
    </row>
    <row r="238" spans="1:30">
      <c r="A238" t="s">
        <v>699</v>
      </c>
      <c r="B238" t="s">
        <v>586</v>
      </c>
      <c r="C238" t="s">
        <v>1291</v>
      </c>
      <c r="D238" t="s">
        <v>587</v>
      </c>
      <c r="E238" t="s">
        <v>1583</v>
      </c>
      <c r="F238"/>
      <c r="G238" s="159">
        <v>45167</v>
      </c>
      <c r="H238" t="s">
        <v>1248</v>
      </c>
      <c r="I238" t="s">
        <v>1211</v>
      </c>
      <c r="J238" t="s">
        <v>809</v>
      </c>
      <c r="K238" t="s">
        <v>999</v>
      </c>
      <c r="L238" t="s">
        <v>888</v>
      </c>
      <c r="M238">
        <v>1</v>
      </c>
      <c r="N238">
        <v>0</v>
      </c>
      <c r="O238">
        <v>58.44</v>
      </c>
      <c r="P238">
        <v>58.44</v>
      </c>
      <c r="Q238">
        <v>5571.06</v>
      </c>
      <c r="R238">
        <v>8.65</v>
      </c>
      <c r="S238" s="193" t="str">
        <f>VLOOKUP(U238,'[1]Cross ref'!I:J,2,0)</f>
        <v>DF2</v>
      </c>
      <c r="T238" s="193">
        <f t="shared" si="22"/>
        <v>58.44</v>
      </c>
      <c r="U238" s="193">
        <f>VLOOKUP(VALUE(C238),'[1]Cross ref'!G:I,3,0)</f>
        <v>7487</v>
      </c>
      <c r="V238" s="193">
        <f>IFERROR(VLOOKUP(J238,'[1]Item List (2)'!C:D,2,0),VLOOKUP(K238,'[1]Item List (2)'!C:D,2,0))</f>
        <v>51001</v>
      </c>
      <c r="W238" s="193">
        <f>IFERROR(VLOOKUP(J238,'[1]Item List (2)'!C:E,3,0),VLOOKUP(K238,'[1]Item List (2)'!C:E,3,0))</f>
        <v>1000</v>
      </c>
      <c r="X238" s="193">
        <f t="shared" si="23"/>
        <v>0</v>
      </c>
      <c r="Y238" s="193" t="str">
        <f t="shared" si="24"/>
        <v>CARTON, FFRY MED FLVR TRAIL</v>
      </c>
      <c r="AA238" s="29">
        <f t="shared" si="25"/>
        <v>58.44</v>
      </c>
      <c r="AB238" s="29" t="str">
        <f>VLOOKUP(W238,'[2]Item List (2)'!$I:$J,2,0)</f>
        <v>Paper</v>
      </c>
      <c r="AC238" s="29">
        <f t="shared" si="26"/>
        <v>7487</v>
      </c>
      <c r="AD238" s="29" t="str">
        <f t="shared" si="27"/>
        <v>7487-Paper</v>
      </c>
    </row>
    <row r="239" spans="1:30">
      <c r="A239" t="s">
        <v>699</v>
      </c>
      <c r="B239" t="s">
        <v>586</v>
      </c>
      <c r="C239" t="s">
        <v>1291</v>
      </c>
      <c r="D239" t="s">
        <v>587</v>
      </c>
      <c r="E239" t="s">
        <v>1583</v>
      </c>
      <c r="F239"/>
      <c r="G239" s="159">
        <v>45167</v>
      </c>
      <c r="H239" t="s">
        <v>1250</v>
      </c>
      <c r="I239" t="s">
        <v>1188</v>
      </c>
      <c r="J239" t="s">
        <v>770</v>
      </c>
      <c r="K239" t="s">
        <v>832</v>
      </c>
      <c r="L239" t="s">
        <v>833</v>
      </c>
      <c r="M239">
        <v>1</v>
      </c>
      <c r="N239">
        <v>0</v>
      </c>
      <c r="O239">
        <v>19.989999999999998</v>
      </c>
      <c r="P239">
        <v>19.989999999999998</v>
      </c>
      <c r="Q239">
        <v>5571.06</v>
      </c>
      <c r="R239">
        <v>8.65</v>
      </c>
      <c r="S239" s="193" t="str">
        <f>VLOOKUP(U239,'[1]Cross ref'!I:J,2,0)</f>
        <v>DF2</v>
      </c>
      <c r="T239" s="193">
        <f t="shared" si="22"/>
        <v>19.989999999999998</v>
      </c>
      <c r="U239" s="193">
        <f>VLOOKUP(VALUE(C239),'[1]Cross ref'!G:I,3,0)</f>
        <v>7487</v>
      </c>
      <c r="V239" s="193">
        <f>IFERROR(VLOOKUP(J239,'[1]Item List (2)'!C:D,2,0),VLOOKUP(K239,'[1]Item List (2)'!C:D,2,0))</f>
        <v>50007</v>
      </c>
      <c r="W239" s="193">
        <f>IFERROR(VLOOKUP(J239,'[1]Item List (2)'!C:E,3,0),VLOOKUP(K239,'[1]Item List (2)'!C:E,3,0))</f>
        <v>100</v>
      </c>
      <c r="X239" s="193">
        <f t="shared" si="23"/>
        <v>0</v>
      </c>
      <c r="Y239" s="193" t="str">
        <f t="shared" si="24"/>
        <v>CREAMER, HALF &amp; HALF</v>
      </c>
      <c r="AA239" s="29">
        <f t="shared" si="25"/>
        <v>19.989999999999998</v>
      </c>
      <c r="AB239" s="29" t="str">
        <f>VLOOKUP(W239,'[2]Item List (2)'!$I:$J,2,0)</f>
        <v>Food</v>
      </c>
      <c r="AC239" s="29">
        <f t="shared" si="26"/>
        <v>7487</v>
      </c>
      <c r="AD239" s="29" t="str">
        <f t="shared" si="27"/>
        <v>7487-Food</v>
      </c>
    </row>
    <row r="240" spans="1:30">
      <c r="A240" t="s">
        <v>699</v>
      </c>
      <c r="B240" t="s">
        <v>586</v>
      </c>
      <c r="C240" t="s">
        <v>1291</v>
      </c>
      <c r="D240" t="s">
        <v>587</v>
      </c>
      <c r="E240" t="s">
        <v>1583</v>
      </c>
      <c r="F240"/>
      <c r="G240" s="159">
        <v>45167</v>
      </c>
      <c r="H240" t="s">
        <v>1253</v>
      </c>
      <c r="I240" t="s">
        <v>1211</v>
      </c>
      <c r="J240" t="s">
        <v>809</v>
      </c>
      <c r="K240" t="s">
        <v>991</v>
      </c>
      <c r="L240" t="s">
        <v>822</v>
      </c>
      <c r="M240">
        <v>1</v>
      </c>
      <c r="N240">
        <v>0</v>
      </c>
      <c r="O240">
        <v>16.89</v>
      </c>
      <c r="P240">
        <v>16.89</v>
      </c>
      <c r="Q240">
        <v>5571.06</v>
      </c>
      <c r="R240">
        <v>8.65</v>
      </c>
      <c r="S240" s="193" t="str">
        <f>VLOOKUP(U240,'[1]Cross ref'!I:J,2,0)</f>
        <v>DF2</v>
      </c>
      <c r="T240" s="193">
        <f t="shared" si="22"/>
        <v>16.89</v>
      </c>
      <c r="U240" s="193">
        <f>VLOOKUP(VALUE(C240),'[1]Cross ref'!G:I,3,0)</f>
        <v>7487</v>
      </c>
      <c r="V240" s="193">
        <f>IFERROR(VLOOKUP(J240,'[1]Item List (2)'!C:D,2,0),VLOOKUP(K240,'[1]Item List (2)'!C:D,2,0))</f>
        <v>51001</v>
      </c>
      <c r="W240" s="193">
        <f>IFERROR(VLOOKUP(J240,'[1]Item List (2)'!C:E,3,0),VLOOKUP(K240,'[1]Item List (2)'!C:E,3,0))</f>
        <v>1000</v>
      </c>
      <c r="X240" s="193">
        <f t="shared" si="23"/>
        <v>0</v>
      </c>
      <c r="Y240" s="193" t="str">
        <f t="shared" si="24"/>
        <v>BAG, #12 FVLR TRAILS</v>
      </c>
      <c r="AA240" s="29">
        <f t="shared" si="25"/>
        <v>16.89</v>
      </c>
      <c r="AB240" s="29" t="str">
        <f>VLOOKUP(W240,'[2]Item List (2)'!$I:$J,2,0)</f>
        <v>Paper</v>
      </c>
      <c r="AC240" s="29">
        <f t="shared" si="26"/>
        <v>7487</v>
      </c>
      <c r="AD240" s="29" t="str">
        <f t="shared" si="27"/>
        <v>7487-Paper</v>
      </c>
    </row>
    <row r="241" spans="1:30">
      <c r="A241" t="s">
        <v>699</v>
      </c>
      <c r="B241" t="s">
        <v>586</v>
      </c>
      <c r="C241" t="s">
        <v>1291</v>
      </c>
      <c r="D241" t="s">
        <v>587</v>
      </c>
      <c r="E241" t="s">
        <v>1583</v>
      </c>
      <c r="F241"/>
      <c r="G241" s="159">
        <v>45167</v>
      </c>
      <c r="H241" t="s">
        <v>1286</v>
      </c>
      <c r="I241" t="s">
        <v>1211</v>
      </c>
      <c r="J241" t="s">
        <v>809</v>
      </c>
      <c r="K241" t="s">
        <v>1031</v>
      </c>
      <c r="L241" t="s">
        <v>810</v>
      </c>
      <c r="M241">
        <v>1</v>
      </c>
      <c r="N241">
        <v>0</v>
      </c>
      <c r="O241">
        <v>27.95</v>
      </c>
      <c r="P241">
        <v>27.95</v>
      </c>
      <c r="Q241">
        <v>5571.06</v>
      </c>
      <c r="R241">
        <v>8.65</v>
      </c>
      <c r="S241" s="193" t="str">
        <f>VLOOKUP(U241,'[1]Cross ref'!I:J,2,0)</f>
        <v>DF2</v>
      </c>
      <c r="T241" s="193">
        <f t="shared" si="22"/>
        <v>27.95</v>
      </c>
      <c r="U241" s="193">
        <f>VLOOKUP(VALUE(C241),'[1]Cross ref'!G:I,3,0)</f>
        <v>7487</v>
      </c>
      <c r="V241" s="193">
        <f>IFERROR(VLOOKUP(J241,'[1]Item List (2)'!C:D,2,0),VLOOKUP(K241,'[1]Item List (2)'!C:D,2,0))</f>
        <v>51001</v>
      </c>
      <c r="W241" s="193">
        <f>IFERROR(VLOOKUP(J241,'[1]Item List (2)'!C:E,3,0),VLOOKUP(K241,'[1]Item List (2)'!C:E,3,0))</f>
        <v>1000</v>
      </c>
      <c r="X241" s="193">
        <f t="shared" si="23"/>
        <v>0</v>
      </c>
      <c r="Y241" s="193" t="str">
        <f t="shared" si="24"/>
        <v>BAG, ALL PURPOSE FLVR TRAILS</v>
      </c>
      <c r="AA241" s="29">
        <f t="shared" si="25"/>
        <v>27.95</v>
      </c>
      <c r="AB241" s="29" t="str">
        <f>VLOOKUP(W241,'[2]Item List (2)'!$I:$J,2,0)</f>
        <v>Paper</v>
      </c>
      <c r="AC241" s="29">
        <f t="shared" si="26"/>
        <v>7487</v>
      </c>
      <c r="AD241" s="29" t="str">
        <f t="shared" si="27"/>
        <v>7487-Paper</v>
      </c>
    </row>
    <row r="242" spans="1:30">
      <c r="A242" t="s">
        <v>699</v>
      </c>
      <c r="B242" t="s">
        <v>586</v>
      </c>
      <c r="C242" t="s">
        <v>1291</v>
      </c>
      <c r="D242" t="s">
        <v>587</v>
      </c>
      <c r="E242" t="s">
        <v>1583</v>
      </c>
      <c r="F242"/>
      <c r="G242" s="159">
        <v>45167</v>
      </c>
      <c r="H242" t="s">
        <v>1256</v>
      </c>
      <c r="I242" t="s">
        <v>1211</v>
      </c>
      <c r="J242" t="s">
        <v>800</v>
      </c>
      <c r="K242" t="s">
        <v>1057</v>
      </c>
      <c r="L242" t="s">
        <v>1058</v>
      </c>
      <c r="M242">
        <v>2</v>
      </c>
      <c r="N242">
        <v>0</v>
      </c>
      <c r="O242">
        <v>30.68</v>
      </c>
      <c r="P242">
        <v>61.36</v>
      </c>
      <c r="Q242">
        <v>5571.06</v>
      </c>
      <c r="R242">
        <v>8.65</v>
      </c>
      <c r="S242" s="193" t="str">
        <f>VLOOKUP(U242,'[1]Cross ref'!I:J,2,0)</f>
        <v>DF2</v>
      </c>
      <c r="T242" s="193">
        <f t="shared" si="22"/>
        <v>61.36</v>
      </c>
      <c r="U242" s="193">
        <f>VLOOKUP(VALUE(C242),'[1]Cross ref'!G:I,3,0)</f>
        <v>7487</v>
      </c>
      <c r="V242" s="193">
        <f>IFERROR(VLOOKUP(J242,'[1]Item List (2)'!C:D,2,0),VLOOKUP(K242,'[1]Item List (2)'!C:D,2,0))</f>
        <v>51001</v>
      </c>
      <c r="W242" s="193">
        <f>IFERROR(VLOOKUP(J242,'[1]Item List (2)'!C:E,3,0),VLOOKUP(K242,'[1]Item List (2)'!C:E,3,0))</f>
        <v>1000</v>
      </c>
      <c r="X242" s="193">
        <f t="shared" si="23"/>
        <v>0</v>
      </c>
      <c r="Y242" s="193" t="str">
        <f t="shared" si="24"/>
        <v>CUP, PLS COLD 32Z FLVR TRAIL</v>
      </c>
      <c r="AA242" s="29">
        <f t="shared" si="25"/>
        <v>61.36</v>
      </c>
      <c r="AB242" s="29" t="str">
        <f>VLOOKUP(W242,'[2]Item List (2)'!$I:$J,2,0)</f>
        <v>Paper</v>
      </c>
      <c r="AC242" s="29">
        <f t="shared" si="26"/>
        <v>7487</v>
      </c>
      <c r="AD242" s="29" t="str">
        <f t="shared" si="27"/>
        <v>7487-Paper</v>
      </c>
    </row>
    <row r="243" spans="1:30">
      <c r="A243" t="s">
        <v>699</v>
      </c>
      <c r="B243" t="s">
        <v>586</v>
      </c>
      <c r="C243" t="s">
        <v>1291</v>
      </c>
      <c r="D243" t="s">
        <v>587</v>
      </c>
      <c r="E243" t="s">
        <v>1583</v>
      </c>
      <c r="F243"/>
      <c r="G243" s="159">
        <v>45167</v>
      </c>
      <c r="H243" t="s">
        <v>1348</v>
      </c>
      <c r="I243" t="s">
        <v>1188</v>
      </c>
      <c r="J243" t="s">
        <v>804</v>
      </c>
      <c r="K243" t="s">
        <v>1059</v>
      </c>
      <c r="L243" t="s">
        <v>739</v>
      </c>
      <c r="M243">
        <v>1</v>
      </c>
      <c r="N243">
        <v>0</v>
      </c>
      <c r="O243">
        <v>43.47</v>
      </c>
      <c r="P243">
        <v>43.47</v>
      </c>
      <c r="Q243">
        <v>5571.06</v>
      </c>
      <c r="R243">
        <v>8.65</v>
      </c>
      <c r="S243" s="193" t="str">
        <f>VLOOKUP(U243,'[1]Cross ref'!I:J,2,0)</f>
        <v>DF2</v>
      </c>
      <c r="T243" s="193">
        <f t="shared" si="22"/>
        <v>43.47</v>
      </c>
      <c r="U243" s="193">
        <f>VLOOKUP(VALUE(C243),'[1]Cross ref'!G:I,3,0)</f>
        <v>7487</v>
      </c>
      <c r="V243" s="193">
        <f>IFERROR(VLOOKUP(J243,'[1]Item List (2)'!C:D,2,0),VLOOKUP(K243,'[1]Item List (2)'!C:D,2,0))</f>
        <v>50007</v>
      </c>
      <c r="W243" s="193">
        <f>IFERROR(VLOOKUP(J243,'[1]Item List (2)'!C:E,3,0),VLOOKUP(K243,'[1]Item List (2)'!C:E,3,0))</f>
        <v>100</v>
      </c>
      <c r="X243" s="193">
        <f t="shared" si="23"/>
        <v>0</v>
      </c>
      <c r="Y243" s="193" t="str">
        <f t="shared" si="24"/>
        <v>CHEESE, PEPPERJACK 160CT</v>
      </c>
      <c r="AA243" s="29">
        <f t="shared" si="25"/>
        <v>43.47</v>
      </c>
      <c r="AB243" s="29" t="str">
        <f>VLOOKUP(W243,'[2]Item List (2)'!$I:$J,2,0)</f>
        <v>Food</v>
      </c>
      <c r="AC243" s="29">
        <f t="shared" si="26"/>
        <v>7487</v>
      </c>
      <c r="AD243" s="29" t="str">
        <f t="shared" si="27"/>
        <v>7487-Food</v>
      </c>
    </row>
    <row r="244" spans="1:30">
      <c r="A244" t="s">
        <v>699</v>
      </c>
      <c r="B244" t="s">
        <v>586</v>
      </c>
      <c r="C244" t="s">
        <v>1291</v>
      </c>
      <c r="D244" t="s">
        <v>587</v>
      </c>
      <c r="E244" t="s">
        <v>1583</v>
      </c>
      <c r="F244"/>
      <c r="G244" s="159">
        <v>45167</v>
      </c>
      <c r="H244" t="s">
        <v>1288</v>
      </c>
      <c r="I244" t="s">
        <v>1188</v>
      </c>
      <c r="J244" t="s">
        <v>702</v>
      </c>
      <c r="K244" t="s">
        <v>793</v>
      </c>
      <c r="L244" t="s">
        <v>766</v>
      </c>
      <c r="M244">
        <v>1</v>
      </c>
      <c r="N244">
        <v>0</v>
      </c>
      <c r="O244">
        <v>22.91</v>
      </c>
      <c r="P244">
        <v>22.91</v>
      </c>
      <c r="Q244">
        <v>5571.06</v>
      </c>
      <c r="R244">
        <v>8.65</v>
      </c>
      <c r="S244" s="193" t="str">
        <f>VLOOKUP(U244,'[1]Cross ref'!I:J,2,0)</f>
        <v>DF2</v>
      </c>
      <c r="T244" s="193">
        <f t="shared" si="22"/>
        <v>22.91</v>
      </c>
      <c r="U244" s="193">
        <f>VLOOKUP(VALUE(C244),'[1]Cross ref'!G:I,3,0)</f>
        <v>7487</v>
      </c>
      <c r="V244" s="193">
        <f>IFERROR(VLOOKUP(J244,'[1]Item List (2)'!C:D,2,0),VLOOKUP(K244,'[1]Item List (2)'!C:D,2,0))</f>
        <v>50007</v>
      </c>
      <c r="W244" s="193">
        <f>IFERROR(VLOOKUP(J244,'[1]Item List (2)'!C:E,3,0),VLOOKUP(K244,'[1]Item List (2)'!C:E,3,0))</f>
        <v>100</v>
      </c>
      <c r="X244" s="193">
        <f t="shared" si="23"/>
        <v>0</v>
      </c>
      <c r="Y244" s="193" t="str">
        <f t="shared" si="24"/>
        <v>SAUCE, BBQ</v>
      </c>
      <c r="AA244" s="29">
        <f t="shared" si="25"/>
        <v>22.91</v>
      </c>
      <c r="AB244" s="29" t="str">
        <f>VLOOKUP(W244,'[2]Item List (2)'!$I:$J,2,0)</f>
        <v>Food</v>
      </c>
      <c r="AC244" s="29">
        <f t="shared" si="26"/>
        <v>7487</v>
      </c>
      <c r="AD244" s="29" t="str">
        <f t="shared" si="27"/>
        <v>7487-Food</v>
      </c>
    </row>
    <row r="245" spans="1:30">
      <c r="A245" t="s">
        <v>699</v>
      </c>
      <c r="B245" t="s">
        <v>586</v>
      </c>
      <c r="C245" t="s">
        <v>1291</v>
      </c>
      <c r="D245" t="s">
        <v>587</v>
      </c>
      <c r="E245" t="s">
        <v>1583</v>
      </c>
      <c r="F245"/>
      <c r="G245" s="159">
        <v>45167</v>
      </c>
      <c r="H245" t="s">
        <v>1258</v>
      </c>
      <c r="I245" t="s">
        <v>1188</v>
      </c>
      <c r="J245" t="s">
        <v>825</v>
      </c>
      <c r="K245" t="s">
        <v>1259</v>
      </c>
      <c r="L245" t="s">
        <v>1484</v>
      </c>
      <c r="M245">
        <v>2</v>
      </c>
      <c r="N245">
        <v>0</v>
      </c>
      <c r="O245">
        <v>47.11</v>
      </c>
      <c r="P245">
        <v>94.22</v>
      </c>
      <c r="Q245">
        <v>5571.06</v>
      </c>
      <c r="R245">
        <v>8.65</v>
      </c>
      <c r="S245" s="193" t="str">
        <f>VLOOKUP(U245,'[1]Cross ref'!I:J,2,0)</f>
        <v>DF2</v>
      </c>
      <c r="T245" s="193">
        <f t="shared" si="22"/>
        <v>94.22</v>
      </c>
      <c r="U245" s="193">
        <f>VLOOKUP(VALUE(C245),'[1]Cross ref'!G:I,3,0)</f>
        <v>7487</v>
      </c>
      <c r="V245" s="193">
        <f>IFERROR(VLOOKUP(J245,'[1]Item List (2)'!C:D,2,0),VLOOKUP(K245,'[1]Item List (2)'!C:D,2,0))</f>
        <v>50007</v>
      </c>
      <c r="W245" s="193">
        <f>IFERROR(VLOOKUP(J245,'[1]Item List (2)'!C:E,3,0),VLOOKUP(K245,'[1]Item List (2)'!C:E,3,0))</f>
        <v>100</v>
      </c>
      <c r="X245" s="193">
        <f t="shared" si="23"/>
        <v>0</v>
      </c>
      <c r="Y245" s="193" t="str">
        <f t="shared" si="24"/>
        <v>MAYONNAISE, 64Z</v>
      </c>
      <c r="AA245" s="29">
        <f t="shared" si="25"/>
        <v>94.22</v>
      </c>
      <c r="AB245" s="29" t="str">
        <f>VLOOKUP(W245,'[2]Item List (2)'!$I:$J,2,0)</f>
        <v>Food</v>
      </c>
      <c r="AC245" s="29">
        <f t="shared" si="26"/>
        <v>7487</v>
      </c>
      <c r="AD245" s="29" t="str">
        <f t="shared" si="27"/>
        <v>7487-Food</v>
      </c>
    </row>
    <row r="246" spans="1:30">
      <c r="A246" t="s">
        <v>699</v>
      </c>
      <c r="B246" t="s">
        <v>586</v>
      </c>
      <c r="C246" t="s">
        <v>1291</v>
      </c>
      <c r="D246" t="s">
        <v>587</v>
      </c>
      <c r="E246" t="s">
        <v>1583</v>
      </c>
      <c r="F246"/>
      <c r="G246" s="159">
        <v>45167</v>
      </c>
      <c r="H246" t="s">
        <v>1260</v>
      </c>
      <c r="I246" t="s">
        <v>1211</v>
      </c>
      <c r="J246" t="s">
        <v>730</v>
      </c>
      <c r="K246" t="s">
        <v>1041</v>
      </c>
      <c r="L246" t="s">
        <v>1042</v>
      </c>
      <c r="M246">
        <v>1</v>
      </c>
      <c r="N246">
        <v>0</v>
      </c>
      <c r="O246">
        <v>45.4</v>
      </c>
      <c r="P246">
        <v>45.4</v>
      </c>
      <c r="Q246">
        <v>5571.06</v>
      </c>
      <c r="R246">
        <v>8.65</v>
      </c>
      <c r="S246" s="193" t="str">
        <f>VLOOKUP(U246,'[1]Cross ref'!I:J,2,0)</f>
        <v>DF2</v>
      </c>
      <c r="T246" s="193">
        <f t="shared" si="22"/>
        <v>45.4</v>
      </c>
      <c r="U246" s="193">
        <f>VLOOKUP(VALUE(C246),'[1]Cross ref'!G:I,3,0)</f>
        <v>7487</v>
      </c>
      <c r="V246" s="193">
        <f>IFERROR(VLOOKUP(J246,'[1]Item List (2)'!C:D,2,0),VLOOKUP(K246,'[1]Item List (2)'!C:D,2,0))</f>
        <v>51001</v>
      </c>
      <c r="W246" s="193">
        <f>IFERROR(VLOOKUP(J246,'[1]Item List (2)'!C:E,3,0),VLOOKUP(K246,'[1]Item List (2)'!C:E,3,0))</f>
        <v>1000</v>
      </c>
      <c r="X246" s="193">
        <f t="shared" si="23"/>
        <v>0</v>
      </c>
      <c r="Y246" s="193" t="str">
        <f t="shared" si="24"/>
        <v>NAPKIN, 13X8.5 BRN</v>
      </c>
      <c r="AA246" s="29">
        <f t="shared" si="25"/>
        <v>45.4</v>
      </c>
      <c r="AB246" s="29" t="str">
        <f>VLOOKUP(W246,'[2]Item List (2)'!$I:$J,2,0)</f>
        <v>Paper</v>
      </c>
      <c r="AC246" s="29">
        <f t="shared" si="26"/>
        <v>7487</v>
      </c>
      <c r="AD246" s="29" t="str">
        <f t="shared" si="27"/>
        <v>7487-Paper</v>
      </c>
    </row>
    <row r="247" spans="1:30">
      <c r="A247" t="s">
        <v>699</v>
      </c>
      <c r="B247" t="s">
        <v>586</v>
      </c>
      <c r="C247" t="s">
        <v>1291</v>
      </c>
      <c r="D247" t="s">
        <v>587</v>
      </c>
      <c r="E247" t="s">
        <v>1583</v>
      </c>
      <c r="F247"/>
      <c r="G247" s="159">
        <v>45167</v>
      </c>
      <c r="H247" t="s">
        <v>1186</v>
      </c>
      <c r="I247" t="s">
        <v>1184</v>
      </c>
      <c r="J247" t="s">
        <v>834</v>
      </c>
      <c r="K247" t="s">
        <v>835</v>
      </c>
      <c r="L247" t="s">
        <v>836</v>
      </c>
      <c r="M247">
        <v>1</v>
      </c>
      <c r="N247">
        <v>0</v>
      </c>
      <c r="P247">
        <v>36.54</v>
      </c>
      <c r="Q247">
        <v>5571.06</v>
      </c>
      <c r="R247">
        <v>8.65</v>
      </c>
      <c r="S247" s="193" t="str">
        <f>VLOOKUP(U247,'[1]Cross ref'!I:J,2,0)</f>
        <v>DF2</v>
      </c>
      <c r="T247" s="193">
        <f t="shared" si="22"/>
        <v>36.54</v>
      </c>
      <c r="U247" s="193">
        <f>VLOOKUP(VALUE(C247),'[1]Cross ref'!G:I,3,0)</f>
        <v>7487</v>
      </c>
      <c r="V247" s="193">
        <f>IFERROR(VLOOKUP(J247,'[1]Item List (2)'!C:D,2,0),VLOOKUP(K247,'[1]Item List (2)'!C:D,2,0))</f>
        <v>50007</v>
      </c>
      <c r="W247" s="193">
        <f>IFERROR(VLOOKUP(J247,'[1]Item List (2)'!C:E,3,0),VLOOKUP(K247,'[1]Item List (2)'!C:E,3,0))</f>
        <v>100</v>
      </c>
      <c r="X247" s="193">
        <f t="shared" si="23"/>
        <v>-36.54</v>
      </c>
      <c r="Y247" s="193" t="str">
        <f t="shared" si="24"/>
        <v>SURCHARGE, FUEL</v>
      </c>
      <c r="AA247" s="29">
        <f t="shared" si="25"/>
        <v>36.54</v>
      </c>
      <c r="AB247" s="29" t="str">
        <f>VLOOKUP(W247,'[2]Item List (2)'!$I:$J,2,0)</f>
        <v>Food</v>
      </c>
      <c r="AC247" s="29">
        <f t="shared" si="26"/>
        <v>7487</v>
      </c>
      <c r="AD247" s="29" t="str">
        <f t="shared" si="27"/>
        <v>7487-Food</v>
      </c>
    </row>
    <row r="248" spans="1:30">
      <c r="A248" t="s">
        <v>699</v>
      </c>
      <c r="B248" t="s">
        <v>586</v>
      </c>
      <c r="C248" t="s">
        <v>1307</v>
      </c>
      <c r="D248" t="s">
        <v>631</v>
      </c>
      <c r="E248" t="s">
        <v>1584</v>
      </c>
      <c r="F248"/>
      <c r="G248" s="159">
        <v>45169</v>
      </c>
      <c r="H248" t="s">
        <v>1332</v>
      </c>
      <c r="I248" t="s">
        <v>1190</v>
      </c>
      <c r="J248" t="s">
        <v>889</v>
      </c>
      <c r="K248" t="s">
        <v>890</v>
      </c>
      <c r="L248" t="s">
        <v>726</v>
      </c>
      <c r="M248">
        <v>1</v>
      </c>
      <c r="N248">
        <v>0</v>
      </c>
      <c r="O248">
        <v>27.2</v>
      </c>
      <c r="P248">
        <v>27.2</v>
      </c>
      <c r="Q248">
        <v>4636.01</v>
      </c>
      <c r="R248">
        <v>17.309999999999999</v>
      </c>
      <c r="S248" s="193" t="str">
        <f>VLOOKUP(U248,'[1]Cross ref'!I:J,2,0)</f>
        <v>DF2</v>
      </c>
      <c r="T248" s="193">
        <f t="shared" si="22"/>
        <v>27.2</v>
      </c>
      <c r="U248" s="193">
        <f>VLOOKUP(VALUE(C248),'[1]Cross ref'!G:I,3,0)</f>
        <v>7488</v>
      </c>
      <c r="V248" s="193">
        <f>IFERROR(VLOOKUP(J248,'[1]Item List (2)'!C:D,2,0),VLOOKUP(K248,'[1]Item List (2)'!C:D,2,0))</f>
        <v>60507</v>
      </c>
      <c r="W248" s="193">
        <f>IFERROR(VLOOKUP(J248,'[1]Item List (2)'!C:E,3,0),VLOOKUP(K248,'[1]Item List (2)'!C:E,3,0))</f>
        <v>1200</v>
      </c>
      <c r="X248" s="193">
        <f t="shared" si="23"/>
        <v>0</v>
      </c>
      <c r="Y248" s="193" t="str">
        <f t="shared" si="24"/>
        <v>DETERGENT, DISH SUPER RAVE</v>
      </c>
      <c r="AA248" s="29">
        <f t="shared" si="25"/>
        <v>27.2</v>
      </c>
      <c r="AB248" s="29" t="str">
        <f>VLOOKUP(W248,'[2]Item List (2)'!$I:$J,2,0)</f>
        <v>Supplies</v>
      </c>
      <c r="AC248" s="29">
        <f t="shared" si="26"/>
        <v>7488</v>
      </c>
      <c r="AD248" s="29" t="str">
        <f t="shared" si="27"/>
        <v>7488-Supplies</v>
      </c>
    </row>
    <row r="249" spans="1:30">
      <c r="A249" t="s">
        <v>699</v>
      </c>
      <c r="B249" t="s">
        <v>586</v>
      </c>
      <c r="C249" t="s">
        <v>1307</v>
      </c>
      <c r="D249" t="s">
        <v>631</v>
      </c>
      <c r="E249" t="s">
        <v>1584</v>
      </c>
      <c r="F249"/>
      <c r="G249" s="159">
        <v>45169</v>
      </c>
      <c r="H249" t="s">
        <v>1191</v>
      </c>
      <c r="I249" t="s">
        <v>1188</v>
      </c>
      <c r="J249" t="s">
        <v>714</v>
      </c>
      <c r="K249" t="s">
        <v>1147</v>
      </c>
      <c r="L249" t="s">
        <v>775</v>
      </c>
      <c r="M249">
        <v>1</v>
      </c>
      <c r="N249">
        <v>0</v>
      </c>
      <c r="O249">
        <v>14.67</v>
      </c>
      <c r="P249">
        <v>14.67</v>
      </c>
      <c r="Q249">
        <v>4636.01</v>
      </c>
      <c r="R249">
        <v>17.309999999999999</v>
      </c>
      <c r="S249" s="193" t="str">
        <f>VLOOKUP(U249,'[1]Cross ref'!I:J,2,0)</f>
        <v>DF2</v>
      </c>
      <c r="T249" s="193">
        <f t="shared" si="22"/>
        <v>14.67</v>
      </c>
      <c r="U249" s="193">
        <f>VLOOKUP(VALUE(C249),'[1]Cross ref'!G:I,3,0)</f>
        <v>7488</v>
      </c>
      <c r="V249" s="193">
        <f>IFERROR(VLOOKUP(J249,'[1]Item List (2)'!C:D,2,0),VLOOKUP(K249,'[1]Item List (2)'!C:D,2,0))</f>
        <v>50007</v>
      </c>
      <c r="W249" s="193">
        <f>IFERROR(VLOOKUP(J249,'[1]Item List (2)'!C:E,3,0),VLOOKUP(K249,'[1]Item List (2)'!C:E,3,0))</f>
        <v>100</v>
      </c>
      <c r="X249" s="193">
        <f t="shared" si="23"/>
        <v>0</v>
      </c>
      <c r="Y249" s="193" t="str">
        <f t="shared" si="24"/>
        <v>MUSTARD, YLW VOL PK</v>
      </c>
      <c r="AA249" s="29">
        <f t="shared" si="25"/>
        <v>14.67</v>
      </c>
      <c r="AB249" s="29" t="str">
        <f>VLOOKUP(W249,'[2]Item List (2)'!$I:$J,2,0)</f>
        <v>Food</v>
      </c>
      <c r="AC249" s="29">
        <f t="shared" si="26"/>
        <v>7488</v>
      </c>
      <c r="AD249" s="29" t="str">
        <f t="shared" si="27"/>
        <v>7488-Food</v>
      </c>
    </row>
    <row r="250" spans="1:30">
      <c r="A250" t="s">
        <v>699</v>
      </c>
      <c r="B250" t="s">
        <v>586</v>
      </c>
      <c r="C250" t="s">
        <v>1307</v>
      </c>
      <c r="D250" t="s">
        <v>631</v>
      </c>
      <c r="E250" t="s">
        <v>1584</v>
      </c>
      <c r="F250"/>
      <c r="G250" s="159">
        <v>45169</v>
      </c>
      <c r="H250" t="s">
        <v>1183</v>
      </c>
      <c r="I250" t="s">
        <v>1184</v>
      </c>
      <c r="J250" t="s">
        <v>839</v>
      </c>
      <c r="K250" t="s">
        <v>588</v>
      </c>
      <c r="L250" t="s">
        <v>836</v>
      </c>
      <c r="M250">
        <v>1</v>
      </c>
      <c r="N250">
        <v>0</v>
      </c>
      <c r="P250">
        <v>2.79</v>
      </c>
      <c r="Q250">
        <v>4636.01</v>
      </c>
      <c r="R250">
        <v>17.309999999999999</v>
      </c>
      <c r="S250" s="193" t="str">
        <f>VLOOKUP(U250,'[1]Cross ref'!I:J,2,0)</f>
        <v>DF2</v>
      </c>
      <c r="T250" s="193">
        <f t="shared" si="22"/>
        <v>2.79</v>
      </c>
      <c r="U250" s="193">
        <f>VLOOKUP(VALUE(C250),'[1]Cross ref'!G:I,3,0)</f>
        <v>7488</v>
      </c>
      <c r="V250" s="193">
        <f>IFERROR(VLOOKUP(J250,'[1]Item List (2)'!C:D,2,0),VLOOKUP(K250,'[1]Item List (2)'!C:D,2,0))</f>
        <v>50007</v>
      </c>
      <c r="W250" s="193">
        <f>IFERROR(VLOOKUP(J250,'[1]Item List (2)'!C:E,3,0),VLOOKUP(K250,'[1]Item List (2)'!C:E,3,0))</f>
        <v>100</v>
      </c>
      <c r="X250" s="193">
        <f t="shared" si="23"/>
        <v>-2.79</v>
      </c>
      <c r="Y250" s="193" t="str">
        <f t="shared" si="24"/>
        <v>SERVICE - PAYMENT TERMS</v>
      </c>
      <c r="AA250" s="29">
        <f t="shared" si="25"/>
        <v>2.79</v>
      </c>
      <c r="AB250" s="29" t="str">
        <f>VLOOKUP(W250,'[2]Item List (2)'!$I:$J,2,0)</f>
        <v>Food</v>
      </c>
      <c r="AC250" s="29">
        <f t="shared" si="26"/>
        <v>7488</v>
      </c>
      <c r="AD250" s="29" t="str">
        <f t="shared" si="27"/>
        <v>7488-Food</v>
      </c>
    </row>
    <row r="251" spans="1:30">
      <c r="A251" t="s">
        <v>699</v>
      </c>
      <c r="B251" t="s">
        <v>586</v>
      </c>
      <c r="C251" t="s">
        <v>1307</v>
      </c>
      <c r="D251" t="s">
        <v>631</v>
      </c>
      <c r="E251" t="s">
        <v>1584</v>
      </c>
      <c r="F251"/>
      <c r="G251" s="159">
        <v>45169</v>
      </c>
      <c r="H251" t="s">
        <v>1585</v>
      </c>
      <c r="I251" t="s">
        <v>1188</v>
      </c>
      <c r="J251" t="s">
        <v>741</v>
      </c>
      <c r="K251" t="s">
        <v>1586</v>
      </c>
      <c r="L251" t="s">
        <v>775</v>
      </c>
      <c r="M251">
        <v>1</v>
      </c>
      <c r="N251">
        <v>28.526</v>
      </c>
      <c r="O251">
        <v>36.28</v>
      </c>
      <c r="P251">
        <v>36.28</v>
      </c>
      <c r="Q251">
        <v>4636.01</v>
      </c>
      <c r="R251">
        <v>17.309999999999999</v>
      </c>
      <c r="S251" s="193" t="str">
        <f>VLOOKUP(U251,'[1]Cross ref'!I:J,2,0)</f>
        <v>DF2</v>
      </c>
      <c r="T251" s="193">
        <f t="shared" si="22"/>
        <v>36.28</v>
      </c>
      <c r="U251" s="193">
        <f>VLOOKUP(VALUE(C251),'[1]Cross ref'!G:I,3,0)</f>
        <v>7488</v>
      </c>
      <c r="V251" s="193">
        <f>IFERROR(VLOOKUP(J251,'[1]Item List (2)'!C:D,2,0),VLOOKUP(K251,'[1]Item List (2)'!C:D,2,0))</f>
        <v>50007</v>
      </c>
      <c r="W251" s="193">
        <f>IFERROR(VLOOKUP(J251,'[1]Item List (2)'!C:E,3,0),VLOOKUP(K251,'[1]Item List (2)'!C:E,3,0))</f>
        <v>100</v>
      </c>
      <c r="X251" s="193">
        <f t="shared" si="23"/>
        <v>0</v>
      </c>
      <c r="Y251" s="193" t="str">
        <f t="shared" si="24"/>
        <v>KETCHUP, 33% FCY VOL PK</v>
      </c>
      <c r="AA251" s="29">
        <f t="shared" si="25"/>
        <v>36.28</v>
      </c>
      <c r="AB251" s="29" t="str">
        <f>VLOOKUP(W251,'[2]Item List (2)'!$I:$J,2,0)</f>
        <v>Food</v>
      </c>
      <c r="AC251" s="29">
        <f t="shared" si="26"/>
        <v>7488</v>
      </c>
      <c r="AD251" s="29" t="str">
        <f t="shared" si="27"/>
        <v>7488-Food</v>
      </c>
    </row>
    <row r="252" spans="1:30">
      <c r="A252" t="s">
        <v>699</v>
      </c>
      <c r="B252" t="s">
        <v>586</v>
      </c>
      <c r="C252" t="s">
        <v>1307</v>
      </c>
      <c r="D252" t="s">
        <v>631</v>
      </c>
      <c r="E252" t="s">
        <v>1584</v>
      </c>
      <c r="F252"/>
      <c r="G252" s="159">
        <v>45169</v>
      </c>
      <c r="H252" t="s">
        <v>1308</v>
      </c>
      <c r="I252" t="s">
        <v>1188</v>
      </c>
      <c r="J252" t="s">
        <v>710</v>
      </c>
      <c r="K252" t="s">
        <v>902</v>
      </c>
      <c r="L252" t="s">
        <v>709</v>
      </c>
      <c r="M252">
        <v>1</v>
      </c>
      <c r="N252">
        <v>0</v>
      </c>
      <c r="O252">
        <v>99.5</v>
      </c>
      <c r="P252">
        <v>99.5</v>
      </c>
      <c r="Q252">
        <v>4636.01</v>
      </c>
      <c r="R252">
        <v>17.309999999999999</v>
      </c>
      <c r="S252" s="193" t="str">
        <f>VLOOKUP(U252,'[1]Cross ref'!I:J,2,0)</f>
        <v>DF2</v>
      </c>
      <c r="T252" s="193">
        <f t="shared" si="22"/>
        <v>99.5</v>
      </c>
      <c r="U252" s="193">
        <f>VLOOKUP(VALUE(C252),'[1]Cross ref'!G:I,3,0)</f>
        <v>7488</v>
      </c>
      <c r="V252" s="193">
        <f>IFERROR(VLOOKUP(J252,'[1]Item List (2)'!C:D,2,0),VLOOKUP(K252,'[1]Item List (2)'!C:D,2,0))</f>
        <v>50007</v>
      </c>
      <c r="W252" s="193">
        <f>IFERROR(VLOOKUP(J252,'[1]Item List (2)'!C:E,3,0),VLOOKUP(K252,'[1]Item List (2)'!C:E,3,0))</f>
        <v>100</v>
      </c>
      <c r="X252" s="193">
        <f t="shared" si="23"/>
        <v>0</v>
      </c>
      <c r="Y252" s="193" t="str">
        <f t="shared" si="24"/>
        <v>SYRUP, DR PEPPER DIET BIB</v>
      </c>
      <c r="AA252" s="29">
        <f t="shared" si="25"/>
        <v>99.5</v>
      </c>
      <c r="AB252" s="29" t="str">
        <f>VLOOKUP(W252,'[2]Item List (2)'!$I:$J,2,0)</f>
        <v>Food</v>
      </c>
      <c r="AC252" s="29">
        <f t="shared" si="26"/>
        <v>7488</v>
      </c>
      <c r="AD252" s="29" t="str">
        <f t="shared" si="27"/>
        <v>7488-Food</v>
      </c>
    </row>
    <row r="253" spans="1:30">
      <c r="A253" t="s">
        <v>699</v>
      </c>
      <c r="B253" t="s">
        <v>586</v>
      </c>
      <c r="C253" t="s">
        <v>1307</v>
      </c>
      <c r="D253" t="s">
        <v>631</v>
      </c>
      <c r="E253" t="s">
        <v>1584</v>
      </c>
      <c r="F253"/>
      <c r="G253" s="159">
        <v>45169</v>
      </c>
      <c r="H253" t="s">
        <v>1264</v>
      </c>
      <c r="I253" t="s">
        <v>1188</v>
      </c>
      <c r="J253" t="s">
        <v>707</v>
      </c>
      <c r="K253" t="s">
        <v>708</v>
      </c>
      <c r="L253" t="s">
        <v>709</v>
      </c>
      <c r="M253">
        <v>1</v>
      </c>
      <c r="N253">
        <v>0</v>
      </c>
      <c r="O253">
        <v>99.5</v>
      </c>
      <c r="P253">
        <v>99.5</v>
      </c>
      <c r="Q253">
        <v>4636.01</v>
      </c>
      <c r="R253">
        <v>17.309999999999999</v>
      </c>
      <c r="S253" s="193" t="str">
        <f>VLOOKUP(U253,'[1]Cross ref'!I:J,2,0)</f>
        <v>DF2</v>
      </c>
      <c r="T253" s="193">
        <f t="shared" si="22"/>
        <v>99.5</v>
      </c>
      <c r="U253" s="193">
        <f>VLOOKUP(VALUE(C253),'[1]Cross ref'!G:I,3,0)</f>
        <v>7488</v>
      </c>
      <c r="V253" s="193">
        <f>IFERROR(VLOOKUP(J253,'[1]Item List (2)'!C:D,2,0),VLOOKUP(K253,'[1]Item List (2)'!C:D,2,0))</f>
        <v>50007</v>
      </c>
      <c r="W253" s="193">
        <f>IFERROR(VLOOKUP(J253,'[1]Item List (2)'!C:E,3,0),VLOOKUP(K253,'[1]Item List (2)'!C:E,3,0))</f>
        <v>100</v>
      </c>
      <c r="X253" s="193">
        <f t="shared" si="23"/>
        <v>0</v>
      </c>
      <c r="Y253" s="193" t="str">
        <f t="shared" si="24"/>
        <v>SYRUP, POWERADE MTN BLAST BIB</v>
      </c>
      <c r="AA253" s="29">
        <f t="shared" si="25"/>
        <v>99.5</v>
      </c>
      <c r="AB253" s="29" t="str">
        <f>VLOOKUP(W253,'[2]Item List (2)'!$I:$J,2,0)</f>
        <v>Food</v>
      </c>
      <c r="AC253" s="29">
        <f t="shared" si="26"/>
        <v>7488</v>
      </c>
      <c r="AD253" s="29" t="str">
        <f t="shared" si="27"/>
        <v>7488-Food</v>
      </c>
    </row>
    <row r="254" spans="1:30">
      <c r="A254" t="s">
        <v>699</v>
      </c>
      <c r="B254" t="s">
        <v>586</v>
      </c>
      <c r="C254" t="s">
        <v>1307</v>
      </c>
      <c r="D254" t="s">
        <v>631</v>
      </c>
      <c r="E254" t="s">
        <v>1584</v>
      </c>
      <c r="F254"/>
      <c r="G254" s="159">
        <v>45169</v>
      </c>
      <c r="H254" t="s">
        <v>1313</v>
      </c>
      <c r="I254" t="s">
        <v>1188</v>
      </c>
      <c r="J254" t="s">
        <v>710</v>
      </c>
      <c r="K254" t="s">
        <v>711</v>
      </c>
      <c r="L254" t="s">
        <v>701</v>
      </c>
      <c r="M254">
        <v>1</v>
      </c>
      <c r="N254">
        <v>0</v>
      </c>
      <c r="O254">
        <v>51.9</v>
      </c>
      <c r="P254">
        <v>51.9</v>
      </c>
      <c r="Q254">
        <v>4636.01</v>
      </c>
      <c r="R254">
        <v>17.309999999999999</v>
      </c>
      <c r="S254" s="193" t="str">
        <f>VLOOKUP(U254,'[1]Cross ref'!I:J,2,0)</f>
        <v>DF2</v>
      </c>
      <c r="T254" s="193">
        <f t="shared" si="22"/>
        <v>51.9</v>
      </c>
      <c r="U254" s="193">
        <f>VLOOKUP(VALUE(C254),'[1]Cross ref'!G:I,3,0)</f>
        <v>7488</v>
      </c>
      <c r="V254" s="193">
        <f>IFERROR(VLOOKUP(J254,'[1]Item List (2)'!C:D,2,0),VLOOKUP(K254,'[1]Item List (2)'!C:D,2,0))</f>
        <v>50007</v>
      </c>
      <c r="W254" s="193">
        <f>IFERROR(VLOOKUP(J254,'[1]Item List (2)'!C:E,3,0),VLOOKUP(K254,'[1]Item List (2)'!C:E,3,0))</f>
        <v>100</v>
      </c>
      <c r="X254" s="193">
        <f t="shared" si="23"/>
        <v>0</v>
      </c>
      <c r="Y254" s="193" t="str">
        <f t="shared" si="24"/>
        <v>SYRUP, COKE ZERO SUGAR BIB</v>
      </c>
      <c r="AA254" s="29">
        <f t="shared" si="25"/>
        <v>51.9</v>
      </c>
      <c r="AB254" s="29" t="str">
        <f>VLOOKUP(W254,'[2]Item List (2)'!$I:$J,2,0)</f>
        <v>Food</v>
      </c>
      <c r="AC254" s="29">
        <f t="shared" si="26"/>
        <v>7488</v>
      </c>
      <c r="AD254" s="29" t="str">
        <f t="shared" si="27"/>
        <v>7488-Food</v>
      </c>
    </row>
    <row r="255" spans="1:30">
      <c r="A255" t="s">
        <v>699</v>
      </c>
      <c r="B255" t="s">
        <v>586</v>
      </c>
      <c r="C255" t="s">
        <v>1307</v>
      </c>
      <c r="D255" t="s">
        <v>631</v>
      </c>
      <c r="E255" t="s">
        <v>1584</v>
      </c>
      <c r="F255"/>
      <c r="G255" s="159">
        <v>45169</v>
      </c>
      <c r="H255" t="s">
        <v>1193</v>
      </c>
      <c r="I255" t="s">
        <v>1188</v>
      </c>
      <c r="J255" t="s">
        <v>710</v>
      </c>
      <c r="K255" t="s">
        <v>712</v>
      </c>
      <c r="L255" t="s">
        <v>709</v>
      </c>
      <c r="M255">
        <v>2</v>
      </c>
      <c r="N255">
        <v>0</v>
      </c>
      <c r="O255">
        <v>112.77</v>
      </c>
      <c r="P255">
        <v>225.54</v>
      </c>
      <c r="Q255">
        <v>4636.01</v>
      </c>
      <c r="R255">
        <v>17.309999999999999</v>
      </c>
      <c r="S255" s="193" t="str">
        <f>VLOOKUP(U255,'[1]Cross ref'!I:J,2,0)</f>
        <v>DF2</v>
      </c>
      <c r="T255" s="193">
        <f t="shared" si="22"/>
        <v>225.54</v>
      </c>
      <c r="U255" s="193">
        <f>VLOOKUP(VALUE(C255),'[1]Cross ref'!G:I,3,0)</f>
        <v>7488</v>
      </c>
      <c r="V255" s="193">
        <f>IFERROR(VLOOKUP(J255,'[1]Item List (2)'!C:D,2,0),VLOOKUP(K255,'[1]Item List (2)'!C:D,2,0))</f>
        <v>50007</v>
      </c>
      <c r="W255" s="193">
        <f>IFERROR(VLOOKUP(J255,'[1]Item List (2)'!C:E,3,0),VLOOKUP(K255,'[1]Item List (2)'!C:E,3,0))</f>
        <v>100</v>
      </c>
      <c r="X255" s="193">
        <f t="shared" si="23"/>
        <v>0</v>
      </c>
      <c r="Y255" s="193" t="str">
        <f t="shared" si="24"/>
        <v>SYRUP, COKE CLASC BIB (HYCS)</v>
      </c>
      <c r="AA255" s="29">
        <f t="shared" si="25"/>
        <v>225.54</v>
      </c>
      <c r="AB255" s="29" t="str">
        <f>VLOOKUP(W255,'[2]Item List (2)'!$I:$J,2,0)</f>
        <v>Food</v>
      </c>
      <c r="AC255" s="29">
        <f t="shared" si="26"/>
        <v>7488</v>
      </c>
      <c r="AD255" s="29" t="str">
        <f t="shared" si="27"/>
        <v>7488-Food</v>
      </c>
    </row>
    <row r="256" spans="1:30">
      <c r="A256" t="s">
        <v>699</v>
      </c>
      <c r="B256" t="s">
        <v>586</v>
      </c>
      <c r="C256" t="s">
        <v>1307</v>
      </c>
      <c r="D256" t="s">
        <v>631</v>
      </c>
      <c r="E256" t="s">
        <v>1584</v>
      </c>
      <c r="F256"/>
      <c r="G256" s="159">
        <v>45169</v>
      </c>
      <c r="H256" t="s">
        <v>1314</v>
      </c>
      <c r="I256" t="s">
        <v>1188</v>
      </c>
      <c r="J256" t="s">
        <v>804</v>
      </c>
      <c r="K256" t="s">
        <v>915</v>
      </c>
      <c r="L256" t="s">
        <v>739</v>
      </c>
      <c r="M256">
        <v>1</v>
      </c>
      <c r="N256">
        <v>0</v>
      </c>
      <c r="O256">
        <v>38.130000000000003</v>
      </c>
      <c r="P256">
        <v>38.130000000000003</v>
      </c>
      <c r="Q256">
        <v>4636.01</v>
      </c>
      <c r="R256">
        <v>17.309999999999999</v>
      </c>
      <c r="S256" s="193" t="str">
        <f>VLOOKUP(U256,'[1]Cross ref'!I:J,2,0)</f>
        <v>DF2</v>
      </c>
      <c r="T256" s="193">
        <f t="shared" si="22"/>
        <v>38.130000000000003</v>
      </c>
      <c r="U256" s="193">
        <f>VLOOKUP(VALUE(C256),'[1]Cross ref'!G:I,3,0)</f>
        <v>7488</v>
      </c>
      <c r="V256" s="193">
        <f>IFERROR(VLOOKUP(J256,'[1]Item List (2)'!C:D,2,0),VLOOKUP(K256,'[1]Item List (2)'!C:D,2,0))</f>
        <v>50007</v>
      </c>
      <c r="W256" s="193">
        <f>IFERROR(VLOOKUP(J256,'[1]Item List (2)'!C:E,3,0),VLOOKUP(K256,'[1]Item List (2)'!C:E,3,0))</f>
        <v>100</v>
      </c>
      <c r="X256" s="193">
        <f t="shared" si="23"/>
        <v>0</v>
      </c>
      <c r="Y256" s="193" t="str">
        <f t="shared" si="24"/>
        <v>CHEESE, MEXICAN BLND SHRD FCY</v>
      </c>
      <c r="AA256" s="29">
        <f t="shared" si="25"/>
        <v>38.130000000000003</v>
      </c>
      <c r="AB256" s="29" t="str">
        <f>VLOOKUP(W256,'[2]Item List (2)'!$I:$J,2,0)</f>
        <v>Food</v>
      </c>
      <c r="AC256" s="29">
        <f t="shared" si="26"/>
        <v>7488</v>
      </c>
      <c r="AD256" s="29" t="str">
        <f t="shared" si="27"/>
        <v>7488-Food</v>
      </c>
    </row>
    <row r="257" spans="1:30">
      <c r="A257" t="s">
        <v>699</v>
      </c>
      <c r="B257" t="s">
        <v>586</v>
      </c>
      <c r="C257" t="s">
        <v>1307</v>
      </c>
      <c r="D257" t="s">
        <v>631</v>
      </c>
      <c r="E257" t="s">
        <v>1584</v>
      </c>
      <c r="F257"/>
      <c r="G257" s="159">
        <v>45169</v>
      </c>
      <c r="H257" t="s">
        <v>1265</v>
      </c>
      <c r="I257" t="s">
        <v>1190</v>
      </c>
      <c r="J257" t="s">
        <v>903</v>
      </c>
      <c r="K257" t="s">
        <v>904</v>
      </c>
      <c r="L257" t="s">
        <v>905</v>
      </c>
      <c r="M257">
        <v>1</v>
      </c>
      <c r="N257">
        <v>0</v>
      </c>
      <c r="O257">
        <v>22.14</v>
      </c>
      <c r="P257">
        <v>22.14</v>
      </c>
      <c r="Q257">
        <v>4636.01</v>
      </c>
      <c r="R257">
        <v>17.309999999999999</v>
      </c>
      <c r="S257" s="193" t="str">
        <f>VLOOKUP(U257,'[1]Cross ref'!I:J,2,0)</f>
        <v>DF2</v>
      </c>
      <c r="T257" s="193">
        <f t="shared" si="22"/>
        <v>22.14</v>
      </c>
      <c r="U257" s="193">
        <f>VLOOKUP(VALUE(C257),'[1]Cross ref'!G:I,3,0)</f>
        <v>7488</v>
      </c>
      <c r="V257" s="193">
        <f>IFERROR(VLOOKUP(J257,'[1]Item List (2)'!C:D,2,0),VLOOKUP(K257,'[1]Item List (2)'!C:D,2,0))</f>
        <v>60507</v>
      </c>
      <c r="W257" s="193">
        <f>IFERROR(VLOOKUP(J257,'[1]Item List (2)'!C:E,3,0),VLOOKUP(K257,'[1]Item List (2)'!C:E,3,0))</f>
        <v>1200</v>
      </c>
      <c r="X257" s="193">
        <f t="shared" si="23"/>
        <v>0</v>
      </c>
      <c r="Y257" s="193" t="str">
        <f t="shared" si="24"/>
        <v>TOWEL, PAPER MULTIFOLD BRN EF</v>
      </c>
      <c r="AA257" s="29">
        <f t="shared" si="25"/>
        <v>22.14</v>
      </c>
      <c r="AB257" s="29" t="str">
        <f>VLOOKUP(W257,'[2]Item List (2)'!$I:$J,2,0)</f>
        <v>Supplies</v>
      </c>
      <c r="AC257" s="29">
        <f t="shared" si="26"/>
        <v>7488</v>
      </c>
      <c r="AD257" s="29" t="str">
        <f t="shared" si="27"/>
        <v>7488-Supplies</v>
      </c>
    </row>
    <row r="258" spans="1:30">
      <c r="A258" t="s">
        <v>699</v>
      </c>
      <c r="B258" t="s">
        <v>586</v>
      </c>
      <c r="C258" t="s">
        <v>1307</v>
      </c>
      <c r="D258" t="s">
        <v>631</v>
      </c>
      <c r="E258" t="s">
        <v>1584</v>
      </c>
      <c r="F258"/>
      <c r="G258" s="159">
        <v>45169</v>
      </c>
      <c r="H258" t="s">
        <v>1536</v>
      </c>
      <c r="I258" t="s">
        <v>1188</v>
      </c>
      <c r="J258" t="s">
        <v>770</v>
      </c>
      <c r="K258" t="s">
        <v>1537</v>
      </c>
      <c r="L258" t="s">
        <v>1538</v>
      </c>
      <c r="M258">
        <v>1</v>
      </c>
      <c r="N258">
        <v>0</v>
      </c>
      <c r="O258">
        <v>22.97</v>
      </c>
      <c r="P258">
        <v>22.97</v>
      </c>
      <c r="Q258">
        <v>4636.01</v>
      </c>
      <c r="R258">
        <v>17.309999999999999</v>
      </c>
      <c r="S258" s="193" t="str">
        <f>VLOOKUP(U258,'[1]Cross ref'!I:J,2,0)</f>
        <v>DF2</v>
      </c>
      <c r="T258" s="193">
        <f t="shared" si="22"/>
        <v>22.97</v>
      </c>
      <c r="U258" s="193">
        <f>VLOOKUP(VALUE(C258),'[1]Cross ref'!G:I,3,0)</f>
        <v>7488</v>
      </c>
      <c r="V258" s="193">
        <f>IFERROR(VLOOKUP(J258,'[1]Item List (2)'!C:D,2,0),VLOOKUP(K258,'[1]Item List (2)'!C:D,2,0))</f>
        <v>50007</v>
      </c>
      <c r="W258" s="193">
        <f>IFERROR(VLOOKUP(J258,'[1]Item List (2)'!C:E,3,0),VLOOKUP(K258,'[1]Item List (2)'!C:E,3,0))</f>
        <v>100</v>
      </c>
      <c r="X258" s="193">
        <f t="shared" si="23"/>
        <v>0</v>
      </c>
      <c r="Y258" s="193" t="str">
        <f t="shared" si="24"/>
        <v>CREAMER, HALF &amp; HALF ESL</v>
      </c>
      <c r="AA258" s="29">
        <f t="shared" si="25"/>
        <v>22.97</v>
      </c>
      <c r="AB258" s="29" t="str">
        <f>VLOOKUP(W258,'[2]Item List (2)'!$I:$J,2,0)</f>
        <v>Food</v>
      </c>
      <c r="AC258" s="29">
        <f t="shared" si="26"/>
        <v>7488</v>
      </c>
      <c r="AD258" s="29" t="str">
        <f t="shared" si="27"/>
        <v>7488-Food</v>
      </c>
    </row>
    <row r="259" spans="1:30">
      <c r="A259" t="s">
        <v>699</v>
      </c>
      <c r="B259" t="s">
        <v>586</v>
      </c>
      <c r="C259" t="s">
        <v>1307</v>
      </c>
      <c r="D259" t="s">
        <v>631</v>
      </c>
      <c r="E259" t="s">
        <v>1584</v>
      </c>
      <c r="F259"/>
      <c r="G259" s="159">
        <v>45169</v>
      </c>
      <c r="H259" t="s">
        <v>1296</v>
      </c>
      <c r="I259" t="s">
        <v>1188</v>
      </c>
      <c r="J259" t="s">
        <v>819</v>
      </c>
      <c r="K259" t="s">
        <v>879</v>
      </c>
      <c r="L259" t="s">
        <v>880</v>
      </c>
      <c r="M259">
        <v>1</v>
      </c>
      <c r="N259">
        <v>0</v>
      </c>
      <c r="O259">
        <v>71.31</v>
      </c>
      <c r="P259">
        <v>71.31</v>
      </c>
      <c r="Q259">
        <v>4636.01</v>
      </c>
      <c r="R259">
        <v>17.309999999999999</v>
      </c>
      <c r="S259" s="193" t="str">
        <f>VLOOKUP(U259,'[1]Cross ref'!I:J,2,0)</f>
        <v>DF2</v>
      </c>
      <c r="T259" s="193">
        <f t="shared" ref="T259:T322" si="28">P259</f>
        <v>71.31</v>
      </c>
      <c r="U259" s="193">
        <f>VLOOKUP(VALUE(C259),'[1]Cross ref'!G:I,3,0)</f>
        <v>7488</v>
      </c>
      <c r="V259" s="193">
        <f>IFERROR(VLOOKUP(J259,'[1]Item List (2)'!C:D,2,0),VLOOKUP(K259,'[1]Item List (2)'!C:D,2,0))</f>
        <v>50007</v>
      </c>
      <c r="W259" s="193">
        <f>IFERROR(VLOOKUP(J259,'[1]Item List (2)'!C:E,3,0),VLOOKUP(K259,'[1]Item List (2)'!C:E,3,0))</f>
        <v>100</v>
      </c>
      <c r="X259" s="193">
        <f t="shared" ref="X259:X322" si="29">M259*O259-P259</f>
        <v>0</v>
      </c>
      <c r="Y259" s="193" t="str">
        <f t="shared" ref="Y259:Y322" si="30">K259</f>
        <v>TOPPING, OREO CRUMBLE 24LB</v>
      </c>
      <c r="AA259" s="29">
        <f t="shared" ref="AA259:AA322" si="31">P259</f>
        <v>71.31</v>
      </c>
      <c r="AB259" s="29" t="str">
        <f>VLOOKUP(W259,'[2]Item List (2)'!$I:$J,2,0)</f>
        <v>Food</v>
      </c>
      <c r="AC259" s="29">
        <f t="shared" ref="AC259:AC322" si="32">U259</f>
        <v>7488</v>
      </c>
      <c r="AD259" s="29" t="str">
        <f t="shared" ref="AD259:AD322" si="33">AC259&amp;"-"&amp;AB259</f>
        <v>7488-Food</v>
      </c>
    </row>
    <row r="260" spans="1:30">
      <c r="A260" t="s">
        <v>699</v>
      </c>
      <c r="B260" t="s">
        <v>586</v>
      </c>
      <c r="C260" t="s">
        <v>1307</v>
      </c>
      <c r="D260" t="s">
        <v>631</v>
      </c>
      <c r="E260" t="s">
        <v>1584</v>
      </c>
      <c r="F260"/>
      <c r="G260" s="159">
        <v>45169</v>
      </c>
      <c r="H260" t="s">
        <v>1196</v>
      </c>
      <c r="I260" t="s">
        <v>1188</v>
      </c>
      <c r="J260" t="s">
        <v>717</v>
      </c>
      <c r="K260" t="s">
        <v>1568</v>
      </c>
      <c r="L260" t="s">
        <v>718</v>
      </c>
      <c r="M260">
        <v>1</v>
      </c>
      <c r="N260">
        <v>0</v>
      </c>
      <c r="O260">
        <v>58.17</v>
      </c>
      <c r="P260">
        <v>58.17</v>
      </c>
      <c r="Q260">
        <v>4636.01</v>
      </c>
      <c r="R260">
        <v>17.309999999999999</v>
      </c>
      <c r="S260" s="193" t="str">
        <f>VLOOKUP(U260,'[1]Cross ref'!I:J,2,0)</f>
        <v>DF2</v>
      </c>
      <c r="T260" s="193">
        <f t="shared" si="28"/>
        <v>58.17</v>
      </c>
      <c r="U260" s="193">
        <f>VLOOKUP(VALUE(C260),'[1]Cross ref'!G:I,3,0)</f>
        <v>7488</v>
      </c>
      <c r="V260" s="193">
        <f>IFERROR(VLOOKUP(J260,'[1]Item List (2)'!C:D,2,0),VLOOKUP(K260,'[1]Item List (2)'!C:D,2,0))</f>
        <v>50007</v>
      </c>
      <c r="W260" s="193">
        <f>IFERROR(VLOOKUP(J260,'[1]Item List (2)'!C:E,3,0),VLOOKUP(K260,'[1]Item List (2)'!C:E,3,0))</f>
        <v>100</v>
      </c>
      <c r="X260" s="193">
        <f t="shared" si="29"/>
        <v>0</v>
      </c>
      <c r="Y260" s="193" t="str">
        <f t="shared" si="30"/>
        <v>EGG, LIQ WHL CAGE FREE P12CE</v>
      </c>
      <c r="AA260" s="29">
        <f t="shared" si="31"/>
        <v>58.17</v>
      </c>
      <c r="AB260" s="29" t="str">
        <f>VLOOKUP(W260,'[2]Item List (2)'!$I:$J,2,0)</f>
        <v>Food</v>
      </c>
      <c r="AC260" s="29">
        <f t="shared" si="32"/>
        <v>7488</v>
      </c>
      <c r="AD260" s="29" t="str">
        <f t="shared" si="33"/>
        <v>7488-Food</v>
      </c>
    </row>
    <row r="261" spans="1:30">
      <c r="A261" t="s">
        <v>699</v>
      </c>
      <c r="B261" t="s">
        <v>586</v>
      </c>
      <c r="C261" t="s">
        <v>1307</v>
      </c>
      <c r="D261" t="s">
        <v>631</v>
      </c>
      <c r="E261" t="s">
        <v>1584</v>
      </c>
      <c r="F261"/>
      <c r="G261" s="159">
        <v>45169</v>
      </c>
      <c r="H261" t="s">
        <v>1197</v>
      </c>
      <c r="I261" t="s">
        <v>1188</v>
      </c>
      <c r="J261" t="s">
        <v>719</v>
      </c>
      <c r="K261" t="s">
        <v>720</v>
      </c>
      <c r="L261" t="s">
        <v>721</v>
      </c>
      <c r="M261">
        <v>1</v>
      </c>
      <c r="N261">
        <v>0</v>
      </c>
      <c r="O261">
        <v>26.21</v>
      </c>
      <c r="P261">
        <v>26.21</v>
      </c>
      <c r="Q261">
        <v>4636.01</v>
      </c>
      <c r="R261">
        <v>17.309999999999999</v>
      </c>
      <c r="S261" s="193" t="str">
        <f>VLOOKUP(U261,'[1]Cross ref'!I:J,2,0)</f>
        <v>DF2</v>
      </c>
      <c r="T261" s="193">
        <f t="shared" si="28"/>
        <v>26.21</v>
      </c>
      <c r="U261" s="193">
        <f>VLOOKUP(VALUE(C261),'[1]Cross ref'!G:I,3,0)</f>
        <v>7488</v>
      </c>
      <c r="V261" s="193">
        <f>IFERROR(VLOOKUP(J261,'[1]Item List (2)'!C:D,2,0),VLOOKUP(K261,'[1]Item List (2)'!C:D,2,0))</f>
        <v>50007</v>
      </c>
      <c r="W261" s="193">
        <f>IFERROR(VLOOKUP(J261,'[1]Item List (2)'!C:E,3,0),VLOOKUP(K261,'[1]Item List (2)'!C:E,3,0))</f>
        <v>100</v>
      </c>
      <c r="X261" s="193">
        <f t="shared" si="29"/>
        <v>0</v>
      </c>
      <c r="Y261" s="193" t="str">
        <f t="shared" si="30"/>
        <v>JUICE, ORANGE ORIG SIMPLY</v>
      </c>
      <c r="AA261" s="29">
        <f t="shared" si="31"/>
        <v>26.21</v>
      </c>
      <c r="AB261" s="29" t="str">
        <f>VLOOKUP(W261,'[2]Item List (2)'!$I:$J,2,0)</f>
        <v>Food</v>
      </c>
      <c r="AC261" s="29">
        <f t="shared" si="32"/>
        <v>7488</v>
      </c>
      <c r="AD261" s="29" t="str">
        <f t="shared" si="33"/>
        <v>7488-Food</v>
      </c>
    </row>
    <row r="262" spans="1:30">
      <c r="A262" t="s">
        <v>699</v>
      </c>
      <c r="B262" t="s">
        <v>586</v>
      </c>
      <c r="C262" t="s">
        <v>1307</v>
      </c>
      <c r="D262" t="s">
        <v>631</v>
      </c>
      <c r="E262" t="s">
        <v>1584</v>
      </c>
      <c r="F262"/>
      <c r="G262" s="159">
        <v>45169</v>
      </c>
      <c r="H262" t="s">
        <v>1198</v>
      </c>
      <c r="I262" t="s">
        <v>1188</v>
      </c>
      <c r="J262" t="s">
        <v>702</v>
      </c>
      <c r="K262" t="s">
        <v>993</v>
      </c>
      <c r="L262" t="s">
        <v>723</v>
      </c>
      <c r="M262">
        <v>1</v>
      </c>
      <c r="N262">
        <v>0</v>
      </c>
      <c r="O262">
        <v>20.03</v>
      </c>
      <c r="P262">
        <v>20.03</v>
      </c>
      <c r="Q262">
        <v>4636.01</v>
      </c>
      <c r="R262">
        <v>17.309999999999999</v>
      </c>
      <c r="S262" s="193" t="str">
        <f>VLOOKUP(U262,'[1]Cross ref'!I:J,2,0)</f>
        <v>DF2</v>
      </c>
      <c r="T262" s="193">
        <f t="shared" si="28"/>
        <v>20.03</v>
      </c>
      <c r="U262" s="193">
        <f>VLOOKUP(VALUE(C262),'[1]Cross ref'!G:I,3,0)</f>
        <v>7488</v>
      </c>
      <c r="V262" s="193">
        <f>IFERROR(VLOOKUP(J262,'[1]Item List (2)'!C:D,2,0),VLOOKUP(K262,'[1]Item List (2)'!C:D,2,0))</f>
        <v>50007</v>
      </c>
      <c r="W262" s="193">
        <f>IFERROR(VLOOKUP(J262,'[1]Item List (2)'!C:E,3,0),VLOOKUP(K262,'[1]Item List (2)'!C:E,3,0))</f>
        <v>100</v>
      </c>
      <c r="X262" s="193">
        <f t="shared" si="29"/>
        <v>0</v>
      </c>
      <c r="Y262" s="193" t="str">
        <f t="shared" si="30"/>
        <v>SAUCE, BBQ SWEET &amp; BOLD CUP</v>
      </c>
      <c r="AA262" s="29">
        <f t="shared" si="31"/>
        <v>20.03</v>
      </c>
      <c r="AB262" s="29" t="str">
        <f>VLOOKUP(W262,'[2]Item List (2)'!$I:$J,2,0)</f>
        <v>Food</v>
      </c>
      <c r="AC262" s="29">
        <f t="shared" si="32"/>
        <v>7488</v>
      </c>
      <c r="AD262" s="29" t="str">
        <f t="shared" si="33"/>
        <v>7488-Food</v>
      </c>
    </row>
    <row r="263" spans="1:30">
      <c r="A263" t="s">
        <v>699</v>
      </c>
      <c r="B263" t="s">
        <v>586</v>
      </c>
      <c r="C263" t="s">
        <v>1307</v>
      </c>
      <c r="D263" t="s">
        <v>631</v>
      </c>
      <c r="E263" t="s">
        <v>1584</v>
      </c>
      <c r="F263"/>
      <c r="G263" s="159">
        <v>45169</v>
      </c>
      <c r="H263" t="s">
        <v>1201</v>
      </c>
      <c r="I263" t="s">
        <v>1188</v>
      </c>
      <c r="J263" t="s">
        <v>724</v>
      </c>
      <c r="K263" t="s">
        <v>725</v>
      </c>
      <c r="L263" t="s">
        <v>726</v>
      </c>
      <c r="M263">
        <v>1</v>
      </c>
      <c r="N263">
        <v>0</v>
      </c>
      <c r="O263">
        <v>9.5399999999999991</v>
      </c>
      <c r="P263">
        <v>9.5399999999999991</v>
      </c>
      <c r="Q263">
        <v>4636.01</v>
      </c>
      <c r="R263">
        <v>17.309999999999999</v>
      </c>
      <c r="S263" s="193" t="str">
        <f>VLOOKUP(U263,'[1]Cross ref'!I:J,2,0)</f>
        <v>DF2</v>
      </c>
      <c r="T263" s="193">
        <f t="shared" si="28"/>
        <v>9.5399999999999991</v>
      </c>
      <c r="U263" s="193">
        <f>VLOOKUP(VALUE(C263),'[1]Cross ref'!G:I,3,0)</f>
        <v>7488</v>
      </c>
      <c r="V263" s="193">
        <f>IFERROR(VLOOKUP(J263,'[1]Item List (2)'!C:D,2,0),VLOOKUP(K263,'[1]Item List (2)'!C:D,2,0))</f>
        <v>50007</v>
      </c>
      <c r="W263" s="193">
        <f>IFERROR(VLOOKUP(J263,'[1]Item List (2)'!C:E,3,0),VLOOKUP(K263,'[1]Item List (2)'!C:E,3,0))</f>
        <v>100</v>
      </c>
      <c r="X263" s="193">
        <f t="shared" si="29"/>
        <v>0</v>
      </c>
      <c r="Y263" s="193" t="str">
        <f t="shared" si="30"/>
        <v>MILK, 1%</v>
      </c>
      <c r="AA263" s="29">
        <f t="shared" si="31"/>
        <v>9.5399999999999991</v>
      </c>
      <c r="AB263" s="29" t="str">
        <f>VLOOKUP(W263,'[2]Item List (2)'!$I:$J,2,0)</f>
        <v>Food</v>
      </c>
      <c r="AC263" s="29">
        <f t="shared" si="32"/>
        <v>7488</v>
      </c>
      <c r="AD263" s="29" t="str">
        <f t="shared" si="33"/>
        <v>7488-Food</v>
      </c>
    </row>
    <row r="264" spans="1:30">
      <c r="A264" t="s">
        <v>699</v>
      </c>
      <c r="B264" t="s">
        <v>586</v>
      </c>
      <c r="C264" t="s">
        <v>1307</v>
      </c>
      <c r="D264" t="s">
        <v>631</v>
      </c>
      <c r="E264" t="s">
        <v>1584</v>
      </c>
      <c r="F264"/>
      <c r="G264" s="159">
        <v>45169</v>
      </c>
      <c r="H264" t="s">
        <v>1202</v>
      </c>
      <c r="I264" t="s">
        <v>1190</v>
      </c>
      <c r="J264" t="s">
        <v>727</v>
      </c>
      <c r="K264" t="s">
        <v>899</v>
      </c>
      <c r="L264" t="s">
        <v>729</v>
      </c>
      <c r="M264">
        <v>1</v>
      </c>
      <c r="N264">
        <v>0</v>
      </c>
      <c r="O264">
        <v>16.79</v>
      </c>
      <c r="P264">
        <v>16.79</v>
      </c>
      <c r="Q264">
        <v>4636.01</v>
      </c>
      <c r="R264">
        <v>17.309999999999999</v>
      </c>
      <c r="S264" s="193" t="str">
        <f>VLOOKUP(U264,'[1]Cross ref'!I:J,2,0)</f>
        <v>DF2</v>
      </c>
      <c r="T264" s="193">
        <f t="shared" si="28"/>
        <v>16.79</v>
      </c>
      <c r="U264" s="193">
        <f>VLOOKUP(VALUE(C264),'[1]Cross ref'!G:I,3,0)</f>
        <v>7488</v>
      </c>
      <c r="V264" s="193">
        <f>IFERROR(VLOOKUP(J264,'[1]Item List (2)'!C:D,2,0),VLOOKUP(K264,'[1]Item List (2)'!C:D,2,0))</f>
        <v>60507</v>
      </c>
      <c r="W264" s="193">
        <f>IFERROR(VLOOKUP(J264,'[1]Item List (2)'!C:E,3,0),VLOOKUP(K264,'[1]Item List (2)'!C:E,3,0))</f>
        <v>1200</v>
      </c>
      <c r="X264" s="193">
        <f t="shared" si="29"/>
        <v>0</v>
      </c>
      <c r="Y264" s="193" t="str">
        <f t="shared" si="30"/>
        <v>GLOVE, SYNTH XLG</v>
      </c>
      <c r="AA264" s="29">
        <f t="shared" si="31"/>
        <v>16.79</v>
      </c>
      <c r="AB264" s="29" t="str">
        <f>VLOOKUP(W264,'[2]Item List (2)'!$I:$J,2,0)</f>
        <v>Supplies</v>
      </c>
      <c r="AC264" s="29">
        <f t="shared" si="32"/>
        <v>7488</v>
      </c>
      <c r="AD264" s="29" t="str">
        <f t="shared" si="33"/>
        <v>7488-Supplies</v>
      </c>
    </row>
    <row r="265" spans="1:30">
      <c r="A265" t="s">
        <v>699</v>
      </c>
      <c r="B265" t="s">
        <v>586</v>
      </c>
      <c r="C265" t="s">
        <v>1307</v>
      </c>
      <c r="D265" t="s">
        <v>631</v>
      </c>
      <c r="E265" t="s">
        <v>1584</v>
      </c>
      <c r="F265"/>
      <c r="G265" s="159">
        <v>45169</v>
      </c>
      <c r="H265" t="s">
        <v>1310</v>
      </c>
      <c r="I265" t="s">
        <v>1188</v>
      </c>
      <c r="J265" t="s">
        <v>900</v>
      </c>
      <c r="K265" t="s">
        <v>901</v>
      </c>
      <c r="L265" t="s">
        <v>858</v>
      </c>
      <c r="M265">
        <v>1</v>
      </c>
      <c r="N265">
        <v>0</v>
      </c>
      <c r="O265">
        <v>9.64</v>
      </c>
      <c r="P265">
        <v>9.64</v>
      </c>
      <c r="Q265">
        <v>4636.01</v>
      </c>
      <c r="R265">
        <v>17.309999999999999</v>
      </c>
      <c r="S265" s="193" t="str">
        <f>VLOOKUP(U265,'[1]Cross ref'!I:J,2,0)</f>
        <v>DF2</v>
      </c>
      <c r="T265" s="193">
        <f t="shared" si="28"/>
        <v>9.64</v>
      </c>
      <c r="U265" s="193">
        <f>VLOOKUP(VALUE(C265),'[1]Cross ref'!G:I,3,0)</f>
        <v>7488</v>
      </c>
      <c r="V265" s="193">
        <f>IFERROR(VLOOKUP(J265,'[1]Item List (2)'!C:D,2,0),VLOOKUP(K265,'[1]Item List (2)'!C:D,2,0))</f>
        <v>50007</v>
      </c>
      <c r="W265" s="193">
        <f>IFERROR(VLOOKUP(J265,'[1]Item List (2)'!C:E,3,0),VLOOKUP(K265,'[1]Item List (2)'!C:E,3,0))</f>
        <v>100</v>
      </c>
      <c r="X265" s="193">
        <f t="shared" si="29"/>
        <v>0</v>
      </c>
      <c r="Y265" s="193" t="str">
        <f t="shared" si="30"/>
        <v>PEPPER, CHILE YLW WHL</v>
      </c>
      <c r="AA265" s="29">
        <f t="shared" si="31"/>
        <v>9.64</v>
      </c>
      <c r="AB265" s="29" t="str">
        <f>VLOOKUP(W265,'[2]Item List (2)'!$I:$J,2,0)</f>
        <v>Food</v>
      </c>
      <c r="AC265" s="29">
        <f t="shared" si="32"/>
        <v>7488</v>
      </c>
      <c r="AD265" s="29" t="str">
        <f t="shared" si="33"/>
        <v>7488-Food</v>
      </c>
    </row>
    <row r="266" spans="1:30">
      <c r="A266" t="s">
        <v>699</v>
      </c>
      <c r="B266" t="s">
        <v>586</v>
      </c>
      <c r="C266" t="s">
        <v>1307</v>
      </c>
      <c r="D266" t="s">
        <v>631</v>
      </c>
      <c r="E266" t="s">
        <v>1584</v>
      </c>
      <c r="F266"/>
      <c r="G266" s="159">
        <v>45169</v>
      </c>
      <c r="H266" t="s">
        <v>1203</v>
      </c>
      <c r="I266" t="s">
        <v>1188</v>
      </c>
      <c r="J266" t="s">
        <v>900</v>
      </c>
      <c r="K266" t="s">
        <v>907</v>
      </c>
      <c r="L266" t="s">
        <v>908</v>
      </c>
      <c r="M266">
        <v>1</v>
      </c>
      <c r="N266">
        <v>0</v>
      </c>
      <c r="O266">
        <v>42.61</v>
      </c>
      <c r="P266">
        <v>42.61</v>
      </c>
      <c r="Q266">
        <v>4636.01</v>
      </c>
      <c r="R266">
        <v>17.309999999999999</v>
      </c>
      <c r="S266" s="193" t="str">
        <f>VLOOKUP(U266,'[1]Cross ref'!I:J,2,0)</f>
        <v>DF2</v>
      </c>
      <c r="T266" s="193">
        <f t="shared" si="28"/>
        <v>42.61</v>
      </c>
      <c r="U266" s="193">
        <f>VLOOKUP(VALUE(C266),'[1]Cross ref'!G:I,3,0)</f>
        <v>7488</v>
      </c>
      <c r="V266" s="193">
        <f>IFERROR(VLOOKUP(J266,'[1]Item List (2)'!C:D,2,0),VLOOKUP(K266,'[1]Item List (2)'!C:D,2,0))</f>
        <v>50007</v>
      </c>
      <c r="W266" s="193">
        <f>IFERROR(VLOOKUP(J266,'[1]Item List (2)'!C:E,3,0),VLOOKUP(K266,'[1]Item List (2)'!C:E,3,0))</f>
        <v>100</v>
      </c>
      <c r="X266" s="193">
        <f t="shared" si="29"/>
        <v>0</v>
      </c>
      <c r="Y266" s="193" t="str">
        <f t="shared" si="30"/>
        <v>PEPPER, CHILE GRN STRIP</v>
      </c>
      <c r="AA266" s="29">
        <f t="shared" si="31"/>
        <v>42.61</v>
      </c>
      <c r="AB266" s="29" t="str">
        <f>VLOOKUP(W266,'[2]Item List (2)'!$I:$J,2,0)</f>
        <v>Food</v>
      </c>
      <c r="AC266" s="29">
        <f t="shared" si="32"/>
        <v>7488</v>
      </c>
      <c r="AD266" s="29" t="str">
        <f t="shared" si="33"/>
        <v>7488-Food</v>
      </c>
    </row>
    <row r="267" spans="1:30">
      <c r="A267" t="s">
        <v>699</v>
      </c>
      <c r="B267" t="s">
        <v>586</v>
      </c>
      <c r="C267" t="s">
        <v>1307</v>
      </c>
      <c r="D267" t="s">
        <v>631</v>
      </c>
      <c r="E267" t="s">
        <v>1584</v>
      </c>
      <c r="F267"/>
      <c r="G267" s="159">
        <v>45169</v>
      </c>
      <c r="H267" t="s">
        <v>1205</v>
      </c>
      <c r="I267" t="s">
        <v>1188</v>
      </c>
      <c r="J267" t="s">
        <v>734</v>
      </c>
      <c r="K267" t="s">
        <v>735</v>
      </c>
      <c r="L267" t="s">
        <v>736</v>
      </c>
      <c r="M267">
        <v>12</v>
      </c>
      <c r="N267">
        <v>0</v>
      </c>
      <c r="O267">
        <v>76.78</v>
      </c>
      <c r="P267">
        <v>921.36</v>
      </c>
      <c r="Q267">
        <v>4636.01</v>
      </c>
      <c r="R267">
        <v>17.309999999999999</v>
      </c>
      <c r="S267" s="193" t="str">
        <f>VLOOKUP(U267,'[1]Cross ref'!I:J,2,0)</f>
        <v>DF2</v>
      </c>
      <c r="T267" s="193">
        <f t="shared" si="28"/>
        <v>921.36</v>
      </c>
      <c r="U267" s="193">
        <f>VLOOKUP(VALUE(C267),'[1]Cross ref'!G:I,3,0)</f>
        <v>7488</v>
      </c>
      <c r="V267" s="193">
        <f>IFERROR(VLOOKUP(J267,'[1]Item List (2)'!C:D,2,0),VLOOKUP(K267,'[1]Item List (2)'!C:D,2,0))</f>
        <v>50007</v>
      </c>
      <c r="W267" s="193">
        <f>IFERROR(VLOOKUP(J267,'[1]Item List (2)'!C:E,3,0),VLOOKUP(K267,'[1]Item List (2)'!C:E,3,0))</f>
        <v>100</v>
      </c>
      <c r="X267" s="193">
        <f t="shared" si="29"/>
        <v>0</v>
      </c>
      <c r="Y267" s="193" t="str">
        <f t="shared" si="30"/>
        <v>BEEF, GRND PTY 3.5Z</v>
      </c>
      <c r="AA267" s="29">
        <f t="shared" si="31"/>
        <v>921.36</v>
      </c>
      <c r="AB267" s="29" t="str">
        <f>VLOOKUP(W267,'[2]Item List (2)'!$I:$J,2,0)</f>
        <v>Food</v>
      </c>
      <c r="AC267" s="29">
        <f t="shared" si="32"/>
        <v>7488</v>
      </c>
      <c r="AD267" s="29" t="str">
        <f t="shared" si="33"/>
        <v>7488-Food</v>
      </c>
    </row>
    <row r="268" spans="1:30">
      <c r="A268" t="s">
        <v>699</v>
      </c>
      <c r="B268" t="s">
        <v>586</v>
      </c>
      <c r="C268" t="s">
        <v>1307</v>
      </c>
      <c r="D268" t="s">
        <v>631</v>
      </c>
      <c r="E268" t="s">
        <v>1584</v>
      </c>
      <c r="F268"/>
      <c r="G268" s="159">
        <v>45169</v>
      </c>
      <c r="H268" t="s">
        <v>1206</v>
      </c>
      <c r="I268" t="s">
        <v>1188</v>
      </c>
      <c r="J268" t="s">
        <v>737</v>
      </c>
      <c r="K268" t="s">
        <v>738</v>
      </c>
      <c r="L268" t="s">
        <v>739</v>
      </c>
      <c r="M268">
        <v>4</v>
      </c>
      <c r="N268">
        <v>0</v>
      </c>
      <c r="O268">
        <v>30.72</v>
      </c>
      <c r="P268">
        <v>122.88</v>
      </c>
      <c r="Q268">
        <v>4636.01</v>
      </c>
      <c r="R268">
        <v>17.309999999999999</v>
      </c>
      <c r="S268" s="193" t="str">
        <f>VLOOKUP(U268,'[1]Cross ref'!I:J,2,0)</f>
        <v>DF2</v>
      </c>
      <c r="T268" s="193">
        <f t="shared" si="28"/>
        <v>122.88</v>
      </c>
      <c r="U268" s="193">
        <f>VLOOKUP(VALUE(C268),'[1]Cross ref'!G:I,3,0)</f>
        <v>7488</v>
      </c>
      <c r="V268" s="193">
        <f>IFERROR(VLOOKUP(J268,'[1]Item List (2)'!C:D,2,0),VLOOKUP(K268,'[1]Item List (2)'!C:D,2,0))</f>
        <v>50007</v>
      </c>
      <c r="W268" s="193">
        <f>IFERROR(VLOOKUP(J268,'[1]Item List (2)'!C:E,3,0),VLOOKUP(K268,'[1]Item List (2)'!C:E,3,0))</f>
        <v>100</v>
      </c>
      <c r="X268" s="193">
        <f t="shared" si="29"/>
        <v>0</v>
      </c>
      <c r="Y268" s="193" t="str">
        <f t="shared" si="30"/>
        <v>APPTZR, ONION RING</v>
      </c>
      <c r="AA268" s="29">
        <f t="shared" si="31"/>
        <v>122.88</v>
      </c>
      <c r="AB268" s="29" t="str">
        <f>VLOOKUP(W268,'[2]Item List (2)'!$I:$J,2,0)</f>
        <v>Food</v>
      </c>
      <c r="AC268" s="29">
        <f t="shared" si="32"/>
        <v>7488</v>
      </c>
      <c r="AD268" s="29" t="str">
        <f t="shared" si="33"/>
        <v>7488-Food</v>
      </c>
    </row>
    <row r="269" spans="1:30">
      <c r="A269" t="s">
        <v>699</v>
      </c>
      <c r="B269" t="s">
        <v>586</v>
      </c>
      <c r="C269" t="s">
        <v>1307</v>
      </c>
      <c r="D269" t="s">
        <v>631</v>
      </c>
      <c r="E269" t="s">
        <v>1584</v>
      </c>
      <c r="F269"/>
      <c r="G269" s="159">
        <v>45169</v>
      </c>
      <c r="H269" t="s">
        <v>1208</v>
      </c>
      <c r="I269" t="s">
        <v>1188</v>
      </c>
      <c r="J269" t="s">
        <v>741</v>
      </c>
      <c r="K269" t="s">
        <v>742</v>
      </c>
      <c r="L269" t="s">
        <v>743</v>
      </c>
      <c r="M269">
        <v>2</v>
      </c>
      <c r="N269">
        <v>0</v>
      </c>
      <c r="O269">
        <v>21.8</v>
      </c>
      <c r="P269">
        <v>43.6</v>
      </c>
      <c r="Q269">
        <v>4636.01</v>
      </c>
      <c r="R269">
        <v>17.309999999999999</v>
      </c>
      <c r="S269" s="193" t="str">
        <f>VLOOKUP(U269,'[1]Cross ref'!I:J,2,0)</f>
        <v>DF2</v>
      </c>
      <c r="T269" s="193">
        <f t="shared" si="28"/>
        <v>43.6</v>
      </c>
      <c r="U269" s="193">
        <f>VLOOKUP(VALUE(C269),'[1]Cross ref'!G:I,3,0)</f>
        <v>7488</v>
      </c>
      <c r="V269" s="193">
        <f>IFERROR(VLOOKUP(J269,'[1]Item List (2)'!C:D,2,0),VLOOKUP(K269,'[1]Item List (2)'!C:D,2,0))</f>
        <v>50007</v>
      </c>
      <c r="W269" s="193">
        <f>IFERROR(VLOOKUP(J269,'[1]Item List (2)'!C:E,3,0),VLOOKUP(K269,'[1]Item List (2)'!C:E,3,0))</f>
        <v>100</v>
      </c>
      <c r="X269" s="193">
        <f t="shared" si="29"/>
        <v>0</v>
      </c>
      <c r="Y269" s="193" t="str">
        <f t="shared" si="30"/>
        <v>KETCHUP, PKT</v>
      </c>
      <c r="AA269" s="29">
        <f t="shared" si="31"/>
        <v>43.6</v>
      </c>
      <c r="AB269" s="29" t="str">
        <f>VLOOKUP(W269,'[2]Item List (2)'!$I:$J,2,0)</f>
        <v>Food</v>
      </c>
      <c r="AC269" s="29">
        <f t="shared" si="32"/>
        <v>7488</v>
      </c>
      <c r="AD269" s="29" t="str">
        <f t="shared" si="33"/>
        <v>7488-Food</v>
      </c>
    </row>
    <row r="270" spans="1:30">
      <c r="A270" t="s">
        <v>699</v>
      </c>
      <c r="B270" t="s">
        <v>586</v>
      </c>
      <c r="C270" t="s">
        <v>1307</v>
      </c>
      <c r="D270" t="s">
        <v>631</v>
      </c>
      <c r="E270" t="s">
        <v>1584</v>
      </c>
      <c r="F270"/>
      <c r="G270" s="159">
        <v>45169</v>
      </c>
      <c r="H270" t="s">
        <v>1212</v>
      </c>
      <c r="I270" t="s">
        <v>1188</v>
      </c>
      <c r="J270" t="s">
        <v>747</v>
      </c>
      <c r="K270" t="s">
        <v>748</v>
      </c>
      <c r="L270" t="s">
        <v>749</v>
      </c>
      <c r="M270">
        <v>1</v>
      </c>
      <c r="N270">
        <v>0</v>
      </c>
      <c r="O270">
        <v>33.380000000000003</v>
      </c>
      <c r="P270">
        <v>33.380000000000003</v>
      </c>
      <c r="Q270">
        <v>4636.01</v>
      </c>
      <c r="R270">
        <v>17.309999999999999</v>
      </c>
      <c r="S270" s="193" t="str">
        <f>VLOOKUP(U270,'[1]Cross ref'!I:J,2,0)</f>
        <v>DF2</v>
      </c>
      <c r="T270" s="193">
        <f t="shared" si="28"/>
        <v>33.380000000000003</v>
      </c>
      <c r="U270" s="193">
        <f>VLOOKUP(VALUE(C270),'[1]Cross ref'!G:I,3,0)</f>
        <v>7488</v>
      </c>
      <c r="V270" s="193">
        <f>IFERROR(VLOOKUP(J270,'[1]Item List (2)'!C:D,2,0),VLOOKUP(K270,'[1]Item List (2)'!C:D,2,0))</f>
        <v>50007</v>
      </c>
      <c r="W270" s="193">
        <f>IFERROR(VLOOKUP(J270,'[1]Item List (2)'!C:E,3,0),VLOOKUP(K270,'[1]Item List (2)'!C:E,3,0))</f>
        <v>100</v>
      </c>
      <c r="X270" s="193">
        <f t="shared" si="29"/>
        <v>0</v>
      </c>
      <c r="Y270" s="193" t="str">
        <f t="shared" si="30"/>
        <v>HASHBROWN, RND ZTF</v>
      </c>
      <c r="AA270" s="29">
        <f t="shared" si="31"/>
        <v>33.380000000000003</v>
      </c>
      <c r="AB270" s="29" t="str">
        <f>VLOOKUP(W270,'[2]Item List (2)'!$I:$J,2,0)</f>
        <v>Food</v>
      </c>
      <c r="AC270" s="29">
        <f t="shared" si="32"/>
        <v>7488</v>
      </c>
      <c r="AD270" s="29" t="str">
        <f t="shared" si="33"/>
        <v>7488-Food</v>
      </c>
    </row>
    <row r="271" spans="1:30">
      <c r="A271" t="s">
        <v>699</v>
      </c>
      <c r="B271" t="s">
        <v>586</v>
      </c>
      <c r="C271" t="s">
        <v>1307</v>
      </c>
      <c r="D271" t="s">
        <v>631</v>
      </c>
      <c r="E271" t="s">
        <v>1584</v>
      </c>
      <c r="F271"/>
      <c r="G271" s="159">
        <v>45169</v>
      </c>
      <c r="H271" t="s">
        <v>1213</v>
      </c>
      <c r="I271" t="s">
        <v>1188</v>
      </c>
      <c r="J271" t="s">
        <v>747</v>
      </c>
      <c r="K271" t="s">
        <v>750</v>
      </c>
      <c r="L271" t="s">
        <v>749</v>
      </c>
      <c r="M271">
        <v>2</v>
      </c>
      <c r="N271">
        <v>0</v>
      </c>
      <c r="O271">
        <v>33.380000000000003</v>
      </c>
      <c r="P271">
        <v>66.760000000000005</v>
      </c>
      <c r="Q271">
        <v>4636.01</v>
      </c>
      <c r="R271">
        <v>17.309999999999999</v>
      </c>
      <c r="S271" s="193" t="str">
        <f>VLOOKUP(U271,'[1]Cross ref'!I:J,2,0)</f>
        <v>DF2</v>
      </c>
      <c r="T271" s="193">
        <f t="shared" si="28"/>
        <v>66.760000000000005</v>
      </c>
      <c r="U271" s="193">
        <f>VLOOKUP(VALUE(C271),'[1]Cross ref'!G:I,3,0)</f>
        <v>7488</v>
      </c>
      <c r="V271" s="193">
        <f>IFERROR(VLOOKUP(J271,'[1]Item List (2)'!C:D,2,0),VLOOKUP(K271,'[1]Item List (2)'!C:D,2,0))</f>
        <v>50007</v>
      </c>
      <c r="W271" s="193">
        <f>IFERROR(VLOOKUP(J271,'[1]Item List (2)'!C:E,3,0),VLOOKUP(K271,'[1]Item List (2)'!C:E,3,0))</f>
        <v>100</v>
      </c>
      <c r="X271" s="193">
        <f t="shared" si="29"/>
        <v>0</v>
      </c>
      <c r="Y271" s="193" t="str">
        <f t="shared" si="30"/>
        <v>FRIES, CRISS CUT SEASN</v>
      </c>
      <c r="AA271" s="29">
        <f t="shared" si="31"/>
        <v>66.760000000000005</v>
      </c>
      <c r="AB271" s="29" t="str">
        <f>VLOOKUP(W271,'[2]Item List (2)'!$I:$J,2,0)</f>
        <v>Food</v>
      </c>
      <c r="AC271" s="29">
        <f t="shared" si="32"/>
        <v>7488</v>
      </c>
      <c r="AD271" s="29" t="str">
        <f t="shared" si="33"/>
        <v>7488-Food</v>
      </c>
    </row>
    <row r="272" spans="1:30">
      <c r="A272" t="s">
        <v>699</v>
      </c>
      <c r="B272" t="s">
        <v>586</v>
      </c>
      <c r="C272" t="s">
        <v>1307</v>
      </c>
      <c r="D272" t="s">
        <v>631</v>
      </c>
      <c r="E272" t="s">
        <v>1584</v>
      </c>
      <c r="F272"/>
      <c r="G272" s="159">
        <v>45169</v>
      </c>
      <c r="H272" t="s">
        <v>1214</v>
      </c>
      <c r="I272" t="s">
        <v>1188</v>
      </c>
      <c r="J272" t="s">
        <v>747</v>
      </c>
      <c r="K272" t="s">
        <v>751</v>
      </c>
      <c r="L272" t="s">
        <v>752</v>
      </c>
      <c r="M272">
        <v>8</v>
      </c>
      <c r="N272">
        <v>0</v>
      </c>
      <c r="O272">
        <v>35.28</v>
      </c>
      <c r="P272">
        <v>282.24</v>
      </c>
      <c r="Q272">
        <v>4636.01</v>
      </c>
      <c r="R272">
        <v>17.309999999999999</v>
      </c>
      <c r="S272" s="193" t="str">
        <f>VLOOKUP(U272,'[1]Cross ref'!I:J,2,0)</f>
        <v>DF2</v>
      </c>
      <c r="T272" s="193">
        <f t="shared" si="28"/>
        <v>282.24</v>
      </c>
      <c r="U272" s="193">
        <f>VLOOKUP(VALUE(C272),'[1]Cross ref'!G:I,3,0)</f>
        <v>7488</v>
      </c>
      <c r="V272" s="193">
        <f>IFERROR(VLOOKUP(J272,'[1]Item List (2)'!C:D,2,0),VLOOKUP(K272,'[1]Item List (2)'!C:D,2,0))</f>
        <v>50007</v>
      </c>
      <c r="W272" s="193">
        <f>IFERROR(VLOOKUP(J272,'[1]Item List (2)'!C:E,3,0),VLOOKUP(K272,'[1]Item List (2)'!C:E,3,0))</f>
        <v>100</v>
      </c>
      <c r="X272" s="193">
        <f t="shared" si="29"/>
        <v>0</v>
      </c>
      <c r="Y272" s="193" t="str">
        <f t="shared" si="30"/>
        <v>FRIES, SS SK ON</v>
      </c>
      <c r="AA272" s="29">
        <f t="shared" si="31"/>
        <v>282.24</v>
      </c>
      <c r="AB272" s="29" t="str">
        <f>VLOOKUP(W272,'[2]Item List (2)'!$I:$J,2,0)</f>
        <v>Food</v>
      </c>
      <c r="AC272" s="29">
        <f t="shared" si="32"/>
        <v>7488</v>
      </c>
      <c r="AD272" s="29" t="str">
        <f t="shared" si="33"/>
        <v>7488-Food</v>
      </c>
    </row>
    <row r="273" spans="1:30">
      <c r="A273" t="s">
        <v>699</v>
      </c>
      <c r="B273" t="s">
        <v>586</v>
      </c>
      <c r="C273" t="s">
        <v>1307</v>
      </c>
      <c r="D273" t="s">
        <v>631</v>
      </c>
      <c r="E273" t="s">
        <v>1584</v>
      </c>
      <c r="F273"/>
      <c r="G273" s="159">
        <v>45169</v>
      </c>
      <c r="H273" t="s">
        <v>1336</v>
      </c>
      <c r="I273" t="s">
        <v>1188</v>
      </c>
      <c r="J273" t="s">
        <v>962</v>
      </c>
      <c r="K273" t="s">
        <v>969</v>
      </c>
      <c r="L273" t="s">
        <v>858</v>
      </c>
      <c r="M273">
        <v>1</v>
      </c>
      <c r="N273">
        <v>0</v>
      </c>
      <c r="O273">
        <v>32.57</v>
      </c>
      <c r="P273">
        <v>32.57</v>
      </c>
      <c r="Q273">
        <v>4636.01</v>
      </c>
      <c r="R273">
        <v>17.309999999999999</v>
      </c>
      <c r="S273" s="193" t="str">
        <f>VLOOKUP(U273,'[1]Cross ref'!I:J,2,0)</f>
        <v>DF2</v>
      </c>
      <c r="T273" s="193">
        <f t="shared" si="28"/>
        <v>32.57</v>
      </c>
      <c r="U273" s="193">
        <f>VLOOKUP(VALUE(C273),'[1]Cross ref'!G:I,3,0)</f>
        <v>7488</v>
      </c>
      <c r="V273" s="193">
        <f>IFERROR(VLOOKUP(J273,'[1]Item List (2)'!C:D,2,0),VLOOKUP(K273,'[1]Item List (2)'!C:D,2,0))</f>
        <v>50007</v>
      </c>
      <c r="W273" s="193">
        <f>IFERROR(VLOOKUP(J273,'[1]Item List (2)'!C:E,3,0),VLOOKUP(K273,'[1]Item List (2)'!C:E,3,0))</f>
        <v>100</v>
      </c>
      <c r="X273" s="193">
        <f t="shared" si="29"/>
        <v>0</v>
      </c>
      <c r="Y273" s="193" t="str">
        <f t="shared" si="30"/>
        <v>SYRUP, SHAKE STRAWBRY</v>
      </c>
      <c r="AA273" s="29">
        <f t="shared" si="31"/>
        <v>32.57</v>
      </c>
      <c r="AB273" s="29" t="str">
        <f>VLOOKUP(W273,'[2]Item List (2)'!$I:$J,2,0)</f>
        <v>Food</v>
      </c>
      <c r="AC273" s="29">
        <f t="shared" si="32"/>
        <v>7488</v>
      </c>
      <c r="AD273" s="29" t="str">
        <f t="shared" si="33"/>
        <v>7488-Food</v>
      </c>
    </row>
    <row r="274" spans="1:30">
      <c r="A274" t="s">
        <v>699</v>
      </c>
      <c r="B274" t="s">
        <v>586</v>
      </c>
      <c r="C274" t="s">
        <v>1307</v>
      </c>
      <c r="D274" t="s">
        <v>631</v>
      </c>
      <c r="E274" t="s">
        <v>1584</v>
      </c>
      <c r="F274"/>
      <c r="G274" s="159">
        <v>45169</v>
      </c>
      <c r="H274" t="s">
        <v>1215</v>
      </c>
      <c r="I274" t="s">
        <v>1188</v>
      </c>
      <c r="J274" t="s">
        <v>753</v>
      </c>
      <c r="K274" t="s">
        <v>754</v>
      </c>
      <c r="L274" t="s">
        <v>755</v>
      </c>
      <c r="M274">
        <v>1</v>
      </c>
      <c r="N274">
        <v>0</v>
      </c>
      <c r="O274">
        <v>31.31</v>
      </c>
      <c r="P274">
        <v>31.31</v>
      </c>
      <c r="Q274">
        <v>4636.01</v>
      </c>
      <c r="R274">
        <v>17.309999999999999</v>
      </c>
      <c r="S274" s="193" t="str">
        <f>VLOOKUP(U274,'[1]Cross ref'!I:J,2,0)</f>
        <v>DF2</v>
      </c>
      <c r="T274" s="193">
        <f t="shared" si="28"/>
        <v>31.31</v>
      </c>
      <c r="U274" s="193">
        <f>VLOOKUP(VALUE(C274),'[1]Cross ref'!G:I,3,0)</f>
        <v>7488</v>
      </c>
      <c r="V274" s="193">
        <f>IFERROR(VLOOKUP(J274,'[1]Item List (2)'!C:D,2,0),VLOOKUP(K274,'[1]Item List (2)'!C:D,2,0))</f>
        <v>50007</v>
      </c>
      <c r="W274" s="193">
        <f>IFERROR(VLOOKUP(J274,'[1]Item List (2)'!C:E,3,0),VLOOKUP(K274,'[1]Item List (2)'!C:E,3,0))</f>
        <v>100</v>
      </c>
      <c r="X274" s="193">
        <f t="shared" si="29"/>
        <v>0</v>
      </c>
      <c r="Y274" s="193" t="str">
        <f t="shared" si="30"/>
        <v>TORTILLA, FLOUR 10" FZN</v>
      </c>
      <c r="AA274" s="29">
        <f t="shared" si="31"/>
        <v>31.31</v>
      </c>
      <c r="AB274" s="29" t="str">
        <f>VLOOKUP(W274,'[2]Item List (2)'!$I:$J,2,0)</f>
        <v>Food</v>
      </c>
      <c r="AC274" s="29">
        <f t="shared" si="32"/>
        <v>7488</v>
      </c>
      <c r="AD274" s="29" t="str">
        <f t="shared" si="33"/>
        <v>7488-Food</v>
      </c>
    </row>
    <row r="275" spans="1:30">
      <c r="A275" t="s">
        <v>699</v>
      </c>
      <c r="B275" t="s">
        <v>586</v>
      </c>
      <c r="C275" t="s">
        <v>1307</v>
      </c>
      <c r="D275" t="s">
        <v>631</v>
      </c>
      <c r="E275" t="s">
        <v>1584</v>
      </c>
      <c r="F275"/>
      <c r="G275" s="159">
        <v>45169</v>
      </c>
      <c r="H275" t="s">
        <v>1217</v>
      </c>
      <c r="I275" t="s">
        <v>1188</v>
      </c>
      <c r="J275" t="s">
        <v>758</v>
      </c>
      <c r="K275" t="s">
        <v>759</v>
      </c>
      <c r="L275" t="s">
        <v>760</v>
      </c>
      <c r="M275">
        <v>1</v>
      </c>
      <c r="N275">
        <v>0</v>
      </c>
      <c r="O275">
        <v>111.01</v>
      </c>
      <c r="P275">
        <v>111.01</v>
      </c>
      <c r="Q275">
        <v>4636.01</v>
      </c>
      <c r="R275">
        <v>17.309999999999999</v>
      </c>
      <c r="S275" s="193" t="str">
        <f>VLOOKUP(U275,'[1]Cross ref'!I:J,2,0)</f>
        <v>DF2</v>
      </c>
      <c r="T275" s="193">
        <f t="shared" si="28"/>
        <v>111.01</v>
      </c>
      <c r="U275" s="193">
        <f>VLOOKUP(VALUE(C275),'[1]Cross ref'!G:I,3,0)</f>
        <v>7488</v>
      </c>
      <c r="V275" s="193">
        <f>IFERROR(VLOOKUP(J275,'[1]Item List (2)'!C:D,2,0),VLOOKUP(K275,'[1]Item List (2)'!C:D,2,0))</f>
        <v>50007</v>
      </c>
      <c r="W275" s="193">
        <f>IFERROR(VLOOKUP(J275,'[1]Item List (2)'!C:E,3,0),VLOOKUP(K275,'[1]Item List (2)'!C:E,3,0))</f>
        <v>100</v>
      </c>
      <c r="X275" s="193">
        <f t="shared" si="29"/>
        <v>0</v>
      </c>
      <c r="Y275" s="193" t="str">
        <f t="shared" si="30"/>
        <v>CHICKEN, TNDRLOIN STRIP 1.5Z</v>
      </c>
      <c r="AA275" s="29">
        <f t="shared" si="31"/>
        <v>111.01</v>
      </c>
      <c r="AB275" s="29" t="str">
        <f>VLOOKUP(W275,'[2]Item List (2)'!$I:$J,2,0)</f>
        <v>Food</v>
      </c>
      <c r="AC275" s="29">
        <f t="shared" si="32"/>
        <v>7488</v>
      </c>
      <c r="AD275" s="29" t="str">
        <f t="shared" si="33"/>
        <v>7488-Food</v>
      </c>
    </row>
    <row r="276" spans="1:30">
      <c r="A276" t="s">
        <v>699</v>
      </c>
      <c r="B276" t="s">
        <v>586</v>
      </c>
      <c r="C276" t="s">
        <v>1307</v>
      </c>
      <c r="D276" t="s">
        <v>631</v>
      </c>
      <c r="E276" t="s">
        <v>1584</v>
      </c>
      <c r="F276"/>
      <c r="G276" s="159">
        <v>45169</v>
      </c>
      <c r="H276" t="s">
        <v>1218</v>
      </c>
      <c r="I276" t="s">
        <v>1188</v>
      </c>
      <c r="J276" t="s">
        <v>703</v>
      </c>
      <c r="K276" t="s">
        <v>997</v>
      </c>
      <c r="L276" t="s">
        <v>723</v>
      </c>
      <c r="M276">
        <v>2</v>
      </c>
      <c r="N276">
        <v>0</v>
      </c>
      <c r="O276">
        <v>25.94</v>
      </c>
      <c r="P276">
        <v>51.88</v>
      </c>
      <c r="Q276">
        <v>4636.01</v>
      </c>
      <c r="R276">
        <v>17.309999999999999</v>
      </c>
      <c r="S276" s="193" t="str">
        <f>VLOOKUP(U276,'[1]Cross ref'!I:J,2,0)</f>
        <v>DF2</v>
      </c>
      <c r="T276" s="193">
        <f t="shared" si="28"/>
        <v>51.88</v>
      </c>
      <c r="U276" s="193">
        <f>VLOOKUP(VALUE(C276),'[1]Cross ref'!G:I,3,0)</f>
        <v>7488</v>
      </c>
      <c r="V276" s="193">
        <f>IFERROR(VLOOKUP(J276,'[1]Item List (2)'!C:D,2,0),VLOOKUP(K276,'[1]Item List (2)'!C:D,2,0))</f>
        <v>50007</v>
      </c>
      <c r="W276" s="193">
        <f>IFERROR(VLOOKUP(J276,'[1]Item List (2)'!C:E,3,0),VLOOKUP(K276,'[1]Item List (2)'!C:E,3,0))</f>
        <v>100</v>
      </c>
      <c r="X276" s="193">
        <f t="shared" si="29"/>
        <v>0</v>
      </c>
      <c r="Y276" s="193" t="str">
        <f t="shared" si="30"/>
        <v>SAUCE, BTRMILK RANCH CUP</v>
      </c>
      <c r="AA276" s="29">
        <f t="shared" si="31"/>
        <v>51.88</v>
      </c>
      <c r="AB276" s="29" t="str">
        <f>VLOOKUP(W276,'[2]Item List (2)'!$I:$J,2,0)</f>
        <v>Food</v>
      </c>
      <c r="AC276" s="29">
        <f t="shared" si="32"/>
        <v>7488</v>
      </c>
      <c r="AD276" s="29" t="str">
        <f t="shared" si="33"/>
        <v>7488-Food</v>
      </c>
    </row>
    <row r="277" spans="1:30">
      <c r="A277" t="s">
        <v>699</v>
      </c>
      <c r="B277" t="s">
        <v>586</v>
      </c>
      <c r="C277" t="s">
        <v>1307</v>
      </c>
      <c r="D277" t="s">
        <v>631</v>
      </c>
      <c r="E277" t="s">
        <v>1584</v>
      </c>
      <c r="F277"/>
      <c r="G277" s="159">
        <v>45169</v>
      </c>
      <c r="H277" t="s">
        <v>1219</v>
      </c>
      <c r="I277" t="s">
        <v>1188</v>
      </c>
      <c r="J277" t="s">
        <v>767</v>
      </c>
      <c r="K277" t="s">
        <v>768</v>
      </c>
      <c r="L277" t="s">
        <v>769</v>
      </c>
      <c r="M277">
        <v>1</v>
      </c>
      <c r="N277">
        <v>0</v>
      </c>
      <c r="O277">
        <v>11.66</v>
      </c>
      <c r="P277">
        <v>11.66</v>
      </c>
      <c r="Q277">
        <v>4636.01</v>
      </c>
      <c r="R277">
        <v>17.309999999999999</v>
      </c>
      <c r="S277" s="193" t="str">
        <f>VLOOKUP(U277,'[1]Cross ref'!I:J,2,0)</f>
        <v>DF2</v>
      </c>
      <c r="T277" s="193">
        <f t="shared" si="28"/>
        <v>11.66</v>
      </c>
      <c r="U277" s="193">
        <f>VLOOKUP(VALUE(C277),'[1]Cross ref'!G:I,3,0)</f>
        <v>7488</v>
      </c>
      <c r="V277" s="193">
        <f>IFERROR(VLOOKUP(J277,'[1]Item List (2)'!C:D,2,0),VLOOKUP(K277,'[1]Item List (2)'!C:D,2,0))</f>
        <v>50007</v>
      </c>
      <c r="W277" s="193">
        <f>IFERROR(VLOOKUP(J277,'[1]Item List (2)'!C:E,3,0),VLOOKUP(K277,'[1]Item List (2)'!C:E,3,0))</f>
        <v>100</v>
      </c>
      <c r="X277" s="193">
        <f t="shared" si="29"/>
        <v>0</v>
      </c>
      <c r="Y277" s="193" t="str">
        <f t="shared" si="30"/>
        <v>SAUCE, BUFFALO CUP</v>
      </c>
      <c r="AA277" s="29">
        <f t="shared" si="31"/>
        <v>11.66</v>
      </c>
      <c r="AB277" s="29" t="str">
        <f>VLOOKUP(W277,'[2]Item List (2)'!$I:$J,2,0)</f>
        <v>Food</v>
      </c>
      <c r="AC277" s="29">
        <f t="shared" si="32"/>
        <v>7488</v>
      </c>
      <c r="AD277" s="29" t="str">
        <f t="shared" si="33"/>
        <v>7488-Food</v>
      </c>
    </row>
    <row r="278" spans="1:30">
      <c r="A278" t="s">
        <v>699</v>
      </c>
      <c r="B278" t="s">
        <v>586</v>
      </c>
      <c r="C278" t="s">
        <v>1307</v>
      </c>
      <c r="D278" t="s">
        <v>631</v>
      </c>
      <c r="E278" t="s">
        <v>1584</v>
      </c>
      <c r="F278"/>
      <c r="G278" s="159">
        <v>45169</v>
      </c>
      <c r="H278" t="s">
        <v>1221</v>
      </c>
      <c r="I278" t="s">
        <v>1188</v>
      </c>
      <c r="J278" t="s">
        <v>773</v>
      </c>
      <c r="K278" t="s">
        <v>774</v>
      </c>
      <c r="L278" t="s">
        <v>775</v>
      </c>
      <c r="M278">
        <v>3</v>
      </c>
      <c r="N278">
        <v>0</v>
      </c>
      <c r="O278">
        <v>19.78</v>
      </c>
      <c r="P278">
        <v>59.34</v>
      </c>
      <c r="Q278">
        <v>4636.01</v>
      </c>
      <c r="R278">
        <v>17.309999999999999</v>
      </c>
      <c r="S278" s="193" t="str">
        <f>VLOOKUP(U278,'[1]Cross ref'!I:J,2,0)</f>
        <v>DF2</v>
      </c>
      <c r="T278" s="193">
        <f t="shared" si="28"/>
        <v>59.34</v>
      </c>
      <c r="U278" s="193">
        <f>VLOOKUP(VALUE(C278),'[1]Cross ref'!G:I,3,0)</f>
        <v>7488</v>
      </c>
      <c r="V278" s="193">
        <f>IFERROR(VLOOKUP(J278,'[1]Item List (2)'!C:D,2,0),VLOOKUP(K278,'[1]Item List (2)'!C:D,2,0))</f>
        <v>50007</v>
      </c>
      <c r="W278" s="193">
        <f>IFERROR(VLOOKUP(J278,'[1]Item List (2)'!C:E,3,0),VLOOKUP(K278,'[1]Item List (2)'!C:E,3,0))</f>
        <v>100</v>
      </c>
      <c r="X278" s="193">
        <f t="shared" si="29"/>
        <v>0</v>
      </c>
      <c r="Y278" s="193" t="str">
        <f t="shared" si="30"/>
        <v>ICE CREAM, VANILLA SLOW MELT</v>
      </c>
      <c r="AA278" s="29">
        <f t="shared" si="31"/>
        <v>59.34</v>
      </c>
      <c r="AB278" s="29" t="str">
        <f>VLOOKUP(W278,'[2]Item List (2)'!$I:$J,2,0)</f>
        <v>Food</v>
      </c>
      <c r="AC278" s="29">
        <f t="shared" si="32"/>
        <v>7488</v>
      </c>
      <c r="AD278" s="29" t="str">
        <f t="shared" si="33"/>
        <v>7488-Food</v>
      </c>
    </row>
    <row r="279" spans="1:30">
      <c r="A279" t="s">
        <v>699</v>
      </c>
      <c r="B279" t="s">
        <v>586</v>
      </c>
      <c r="C279" t="s">
        <v>1307</v>
      </c>
      <c r="D279" t="s">
        <v>631</v>
      </c>
      <c r="E279" t="s">
        <v>1584</v>
      </c>
      <c r="F279"/>
      <c r="G279" s="159">
        <v>45169</v>
      </c>
      <c r="H279" t="s">
        <v>1222</v>
      </c>
      <c r="I279" t="s">
        <v>1188</v>
      </c>
      <c r="J279" t="s">
        <v>776</v>
      </c>
      <c r="K279" t="s">
        <v>777</v>
      </c>
      <c r="L279" t="s">
        <v>778</v>
      </c>
      <c r="M279">
        <v>4</v>
      </c>
      <c r="N279">
        <v>0</v>
      </c>
      <c r="O279">
        <v>36.909999999999997</v>
      </c>
      <c r="P279">
        <v>147.63999999999999</v>
      </c>
      <c r="Q279">
        <v>4636.01</v>
      </c>
      <c r="R279">
        <v>17.309999999999999</v>
      </c>
      <c r="S279" s="193" t="str">
        <f>VLOOKUP(U279,'[1]Cross ref'!I:J,2,0)</f>
        <v>DF2</v>
      </c>
      <c r="T279" s="193">
        <f t="shared" si="28"/>
        <v>147.63999999999999</v>
      </c>
      <c r="U279" s="193">
        <f>VLOOKUP(VALUE(C279),'[1]Cross ref'!G:I,3,0)</f>
        <v>7488</v>
      </c>
      <c r="V279" s="193">
        <f>IFERROR(VLOOKUP(J279,'[1]Item List (2)'!C:D,2,0),VLOOKUP(K279,'[1]Item List (2)'!C:D,2,0))</f>
        <v>50007</v>
      </c>
      <c r="W279" s="193">
        <f>IFERROR(VLOOKUP(J279,'[1]Item List (2)'!C:E,3,0),VLOOKUP(K279,'[1]Item List (2)'!C:E,3,0))</f>
        <v>100</v>
      </c>
      <c r="X279" s="193">
        <f t="shared" si="29"/>
        <v>0</v>
      </c>
      <c r="Y279" s="193" t="str">
        <f t="shared" si="30"/>
        <v>SHORTENING, LIQ FRY PREM</v>
      </c>
      <c r="AA279" s="29">
        <f t="shared" si="31"/>
        <v>147.63999999999999</v>
      </c>
      <c r="AB279" s="29" t="str">
        <f>VLOOKUP(W279,'[2]Item List (2)'!$I:$J,2,0)</f>
        <v>Food</v>
      </c>
      <c r="AC279" s="29">
        <f t="shared" si="32"/>
        <v>7488</v>
      </c>
      <c r="AD279" s="29" t="str">
        <f t="shared" si="33"/>
        <v>7488-Food</v>
      </c>
    </row>
    <row r="280" spans="1:30">
      <c r="A280" t="s">
        <v>699</v>
      </c>
      <c r="B280" t="s">
        <v>586</v>
      </c>
      <c r="C280" t="s">
        <v>1307</v>
      </c>
      <c r="D280" t="s">
        <v>631</v>
      </c>
      <c r="E280" t="s">
        <v>1584</v>
      </c>
      <c r="F280"/>
      <c r="G280" s="159">
        <v>45169</v>
      </c>
      <c r="H280" t="s">
        <v>1346</v>
      </c>
      <c r="I280" t="s">
        <v>1188</v>
      </c>
      <c r="J280" t="s">
        <v>734</v>
      </c>
      <c r="K280" t="s">
        <v>917</v>
      </c>
      <c r="L280" t="s">
        <v>918</v>
      </c>
      <c r="M280">
        <v>1</v>
      </c>
      <c r="N280">
        <v>0</v>
      </c>
      <c r="O280">
        <v>166.32</v>
      </c>
      <c r="P280">
        <v>166.32</v>
      </c>
      <c r="Q280">
        <v>4636.01</v>
      </c>
      <c r="R280">
        <v>17.309999999999999</v>
      </c>
      <c r="S280" s="193" t="str">
        <f>VLOOKUP(U280,'[1]Cross ref'!I:J,2,0)</f>
        <v>DF2</v>
      </c>
      <c r="T280" s="193">
        <f t="shared" si="28"/>
        <v>166.32</v>
      </c>
      <c r="U280" s="193">
        <f>VLOOKUP(VALUE(C280),'[1]Cross ref'!G:I,3,0)</f>
        <v>7488</v>
      </c>
      <c r="V280" s="193">
        <f>IFERROR(VLOOKUP(J280,'[1]Item List (2)'!C:D,2,0),VLOOKUP(K280,'[1]Item List (2)'!C:D,2,0))</f>
        <v>50007</v>
      </c>
      <c r="W280" s="193">
        <f>IFERROR(VLOOKUP(J280,'[1]Item List (2)'!C:E,3,0),VLOOKUP(K280,'[1]Item List (2)'!C:E,3,0))</f>
        <v>100</v>
      </c>
      <c r="X280" s="193">
        <f t="shared" si="29"/>
        <v>0</v>
      </c>
      <c r="Y280" s="193" t="str">
        <f t="shared" si="30"/>
        <v>BEEF, STEAK FC</v>
      </c>
      <c r="AA280" s="29">
        <f t="shared" si="31"/>
        <v>166.32</v>
      </c>
      <c r="AB280" s="29" t="str">
        <f>VLOOKUP(W280,'[2]Item List (2)'!$I:$J,2,0)</f>
        <v>Food</v>
      </c>
      <c r="AC280" s="29">
        <f t="shared" si="32"/>
        <v>7488</v>
      </c>
      <c r="AD280" s="29" t="str">
        <f t="shared" si="33"/>
        <v>7488-Food</v>
      </c>
    </row>
    <row r="281" spans="1:30">
      <c r="A281" t="s">
        <v>699</v>
      </c>
      <c r="B281" t="s">
        <v>586</v>
      </c>
      <c r="C281" t="s">
        <v>1307</v>
      </c>
      <c r="D281" t="s">
        <v>631</v>
      </c>
      <c r="E281" t="s">
        <v>1584</v>
      </c>
      <c r="F281"/>
      <c r="G281" s="159">
        <v>45169</v>
      </c>
      <c r="H281" t="s">
        <v>1223</v>
      </c>
      <c r="I281" t="s">
        <v>1188</v>
      </c>
      <c r="J281" t="s">
        <v>758</v>
      </c>
      <c r="K281" t="s">
        <v>780</v>
      </c>
      <c r="L281" t="s">
        <v>781</v>
      </c>
      <c r="M281">
        <v>2</v>
      </c>
      <c r="N281">
        <v>0</v>
      </c>
      <c r="O281">
        <v>37.6</v>
      </c>
      <c r="P281">
        <v>75.2</v>
      </c>
      <c r="Q281">
        <v>4636.01</v>
      </c>
      <c r="R281">
        <v>17.309999999999999</v>
      </c>
      <c r="S281" s="193" t="str">
        <f>VLOOKUP(U281,'[1]Cross ref'!I:J,2,0)</f>
        <v>DF2</v>
      </c>
      <c r="T281" s="193">
        <f t="shared" si="28"/>
        <v>75.2</v>
      </c>
      <c r="U281" s="193">
        <f>VLOOKUP(VALUE(C281),'[1]Cross ref'!G:I,3,0)</f>
        <v>7488</v>
      </c>
      <c r="V281" s="193">
        <f>IFERROR(VLOOKUP(J281,'[1]Item List (2)'!C:D,2,0),VLOOKUP(K281,'[1]Item List (2)'!C:D,2,0))</f>
        <v>50007</v>
      </c>
      <c r="W281" s="193">
        <f>IFERROR(VLOOKUP(J281,'[1]Item List (2)'!C:E,3,0),VLOOKUP(K281,'[1]Item List (2)'!C:E,3,0))</f>
        <v>100</v>
      </c>
      <c r="X281" s="193">
        <f t="shared" si="29"/>
        <v>0</v>
      </c>
      <c r="Y281" s="193" t="str">
        <f t="shared" si="30"/>
        <v>CHICKEN, PTY SPCY 3Z</v>
      </c>
      <c r="AA281" s="29">
        <f t="shared" si="31"/>
        <v>75.2</v>
      </c>
      <c r="AB281" s="29" t="str">
        <f>VLOOKUP(W281,'[2]Item List (2)'!$I:$J,2,0)</f>
        <v>Food</v>
      </c>
      <c r="AC281" s="29">
        <f t="shared" si="32"/>
        <v>7488</v>
      </c>
      <c r="AD281" s="29" t="str">
        <f t="shared" si="33"/>
        <v>7488-Food</v>
      </c>
    </row>
    <row r="282" spans="1:30">
      <c r="A282" t="s">
        <v>699</v>
      </c>
      <c r="B282" t="s">
        <v>586</v>
      </c>
      <c r="C282" t="s">
        <v>1307</v>
      </c>
      <c r="D282" t="s">
        <v>631</v>
      </c>
      <c r="E282" t="s">
        <v>1584</v>
      </c>
      <c r="F282"/>
      <c r="G282" s="159">
        <v>45169</v>
      </c>
      <c r="H282" t="s">
        <v>1224</v>
      </c>
      <c r="I282" t="s">
        <v>1188</v>
      </c>
      <c r="J282" t="s">
        <v>737</v>
      </c>
      <c r="K282" t="s">
        <v>783</v>
      </c>
      <c r="L282" t="s">
        <v>784</v>
      </c>
      <c r="M282">
        <v>0</v>
      </c>
      <c r="N282">
        <v>0</v>
      </c>
      <c r="O282">
        <v>29.39</v>
      </c>
      <c r="P282">
        <v>0</v>
      </c>
      <c r="Q282">
        <v>4636.01</v>
      </c>
      <c r="R282">
        <v>17.309999999999999</v>
      </c>
      <c r="S282" s="193" t="str">
        <f>VLOOKUP(U282,'[1]Cross ref'!I:J,2,0)</f>
        <v>DF2</v>
      </c>
      <c r="T282" s="193">
        <f t="shared" si="28"/>
        <v>0</v>
      </c>
      <c r="U282" s="193">
        <f>VLOOKUP(VALUE(C282),'[1]Cross ref'!G:I,3,0)</f>
        <v>7488</v>
      </c>
      <c r="V282" s="193">
        <f>IFERROR(VLOOKUP(J282,'[1]Item List (2)'!C:D,2,0),VLOOKUP(K282,'[1]Item List (2)'!C:D,2,0))</f>
        <v>50007</v>
      </c>
      <c r="W282" s="193">
        <f>IFERROR(VLOOKUP(J282,'[1]Item List (2)'!C:E,3,0),VLOOKUP(K282,'[1]Item List (2)'!C:E,3,0))</f>
        <v>100</v>
      </c>
      <c r="X282" s="193">
        <f t="shared" si="29"/>
        <v>0</v>
      </c>
      <c r="Y282" s="193" t="str">
        <f t="shared" si="30"/>
        <v>SQUASH, ZUCCHINI BRD SLI</v>
      </c>
      <c r="AA282" s="29">
        <f t="shared" si="31"/>
        <v>0</v>
      </c>
      <c r="AB282" s="29" t="str">
        <f>VLOOKUP(W282,'[2]Item List (2)'!$I:$J,2,0)</f>
        <v>Food</v>
      </c>
      <c r="AC282" s="29">
        <f t="shared" si="32"/>
        <v>7488</v>
      </c>
      <c r="AD282" s="29" t="str">
        <f t="shared" si="33"/>
        <v>7488-Food</v>
      </c>
    </row>
    <row r="283" spans="1:30">
      <c r="A283" t="s">
        <v>699</v>
      </c>
      <c r="B283" t="s">
        <v>586</v>
      </c>
      <c r="C283" t="s">
        <v>1307</v>
      </c>
      <c r="D283" t="s">
        <v>631</v>
      </c>
      <c r="E283" t="s">
        <v>1584</v>
      </c>
      <c r="F283"/>
      <c r="G283" s="159">
        <v>45169</v>
      </c>
      <c r="H283" t="s">
        <v>1225</v>
      </c>
      <c r="I283" t="s">
        <v>1188</v>
      </c>
      <c r="J283" t="s">
        <v>785</v>
      </c>
      <c r="K283" t="s">
        <v>1180</v>
      </c>
      <c r="L283" t="s">
        <v>786</v>
      </c>
      <c r="M283">
        <v>3</v>
      </c>
      <c r="N283">
        <v>0</v>
      </c>
      <c r="O283">
        <v>90.57</v>
      </c>
      <c r="P283">
        <v>271.70999999999998</v>
      </c>
      <c r="Q283">
        <v>4636.01</v>
      </c>
      <c r="R283">
        <v>17.309999999999999</v>
      </c>
      <c r="S283" s="193" t="str">
        <f>VLOOKUP(U283,'[1]Cross ref'!I:J,2,0)</f>
        <v>DF2</v>
      </c>
      <c r="T283" s="193">
        <f t="shared" si="28"/>
        <v>271.70999999999998</v>
      </c>
      <c r="U283" s="193">
        <f>VLOOKUP(VALUE(C283),'[1]Cross ref'!G:I,3,0)</f>
        <v>7488</v>
      </c>
      <c r="V283" s="193">
        <f>IFERROR(VLOOKUP(J283,'[1]Item List (2)'!C:D,2,0),VLOOKUP(K283,'[1]Item List (2)'!C:D,2,0))</f>
        <v>50007</v>
      </c>
      <c r="W283" s="193">
        <f>IFERROR(VLOOKUP(J283,'[1]Item List (2)'!C:E,3,0),VLOOKUP(K283,'[1]Item List (2)'!C:E,3,0))</f>
        <v>100</v>
      </c>
      <c r="X283" s="193">
        <f t="shared" si="29"/>
        <v>0</v>
      </c>
      <c r="Y283" s="193" t="str">
        <f t="shared" si="30"/>
        <v>BACON, 500 SLICES FC</v>
      </c>
      <c r="AA283" s="29">
        <f t="shared" si="31"/>
        <v>271.70999999999998</v>
      </c>
      <c r="AB283" s="29" t="str">
        <f>VLOOKUP(W283,'[2]Item List (2)'!$I:$J,2,0)</f>
        <v>Food</v>
      </c>
      <c r="AC283" s="29">
        <f t="shared" si="32"/>
        <v>7488</v>
      </c>
      <c r="AD283" s="29" t="str">
        <f t="shared" si="33"/>
        <v>7488-Food</v>
      </c>
    </row>
    <row r="284" spans="1:30">
      <c r="A284" t="s">
        <v>699</v>
      </c>
      <c r="B284" t="s">
        <v>586</v>
      </c>
      <c r="C284" t="s">
        <v>1307</v>
      </c>
      <c r="D284" t="s">
        <v>631</v>
      </c>
      <c r="E284" t="s">
        <v>1584</v>
      </c>
      <c r="F284"/>
      <c r="G284" s="159">
        <v>45169</v>
      </c>
      <c r="H284" t="s">
        <v>1226</v>
      </c>
      <c r="I284" t="s">
        <v>1188</v>
      </c>
      <c r="J284" t="s">
        <v>734</v>
      </c>
      <c r="K284" t="s">
        <v>787</v>
      </c>
      <c r="L284" t="s">
        <v>788</v>
      </c>
      <c r="M284">
        <v>1</v>
      </c>
      <c r="N284">
        <v>0</v>
      </c>
      <c r="O284">
        <v>81.59</v>
      </c>
      <c r="P284">
        <v>81.59</v>
      </c>
      <c r="Q284">
        <v>4636.01</v>
      </c>
      <c r="R284">
        <v>17.309999999999999</v>
      </c>
      <c r="S284" s="193" t="str">
        <f>VLOOKUP(U284,'[1]Cross ref'!I:J,2,0)</f>
        <v>DF2</v>
      </c>
      <c r="T284" s="193">
        <f t="shared" si="28"/>
        <v>81.59</v>
      </c>
      <c r="U284" s="193">
        <f>VLOOKUP(VALUE(C284),'[1]Cross ref'!G:I,3,0)</f>
        <v>7488</v>
      </c>
      <c r="V284" s="193">
        <f>IFERROR(VLOOKUP(J284,'[1]Item List (2)'!C:D,2,0),VLOOKUP(K284,'[1]Item List (2)'!C:D,2,0))</f>
        <v>50007</v>
      </c>
      <c r="W284" s="193">
        <f>IFERROR(VLOOKUP(J284,'[1]Item List (2)'!C:E,3,0),VLOOKUP(K284,'[1]Item List (2)'!C:E,3,0))</f>
        <v>100</v>
      </c>
      <c r="X284" s="193">
        <f t="shared" si="29"/>
        <v>0</v>
      </c>
      <c r="Y284" s="193" t="str">
        <f t="shared" si="30"/>
        <v>BEEF, GRND PTY 1.78Z</v>
      </c>
      <c r="AA284" s="29">
        <f t="shared" si="31"/>
        <v>81.59</v>
      </c>
      <c r="AB284" s="29" t="str">
        <f>VLOOKUP(W284,'[2]Item List (2)'!$I:$J,2,0)</f>
        <v>Food</v>
      </c>
      <c r="AC284" s="29">
        <f t="shared" si="32"/>
        <v>7488</v>
      </c>
      <c r="AD284" s="29" t="str">
        <f t="shared" si="33"/>
        <v>7488-Food</v>
      </c>
    </row>
    <row r="285" spans="1:30">
      <c r="A285" t="s">
        <v>699</v>
      </c>
      <c r="B285" t="s">
        <v>586</v>
      </c>
      <c r="C285" t="s">
        <v>1307</v>
      </c>
      <c r="D285" t="s">
        <v>631</v>
      </c>
      <c r="E285" t="s">
        <v>1584</v>
      </c>
      <c r="F285"/>
      <c r="G285" s="159">
        <v>45169</v>
      </c>
      <c r="H285" t="s">
        <v>1230</v>
      </c>
      <c r="I285" t="s">
        <v>1188</v>
      </c>
      <c r="J285" t="s">
        <v>737</v>
      </c>
      <c r="K285" t="s">
        <v>794</v>
      </c>
      <c r="L285" t="s">
        <v>795</v>
      </c>
      <c r="M285">
        <v>2</v>
      </c>
      <c r="N285">
        <v>0</v>
      </c>
      <c r="O285">
        <v>39.79</v>
      </c>
      <c r="P285">
        <v>79.58</v>
      </c>
      <c r="Q285">
        <v>4636.01</v>
      </c>
      <c r="R285">
        <v>17.309999999999999</v>
      </c>
      <c r="S285" s="193" t="str">
        <f>VLOOKUP(U285,'[1]Cross ref'!I:J,2,0)</f>
        <v>DF2</v>
      </c>
      <c r="T285" s="193">
        <f t="shared" si="28"/>
        <v>79.58</v>
      </c>
      <c r="U285" s="193">
        <f>VLOOKUP(VALUE(C285),'[1]Cross ref'!G:I,3,0)</f>
        <v>7488</v>
      </c>
      <c r="V285" s="193">
        <f>IFERROR(VLOOKUP(J285,'[1]Item List (2)'!C:D,2,0),VLOOKUP(K285,'[1]Item List (2)'!C:D,2,0))</f>
        <v>50007</v>
      </c>
      <c r="W285" s="193">
        <f>IFERROR(VLOOKUP(J285,'[1]Item List (2)'!C:E,3,0),VLOOKUP(K285,'[1]Item List (2)'!C:E,3,0))</f>
        <v>100</v>
      </c>
      <c r="X285" s="193">
        <f t="shared" si="29"/>
        <v>0</v>
      </c>
      <c r="Y285" s="193" t="str">
        <f t="shared" si="30"/>
        <v>APPTZR, JALAPENO BRD CHSE BITE</v>
      </c>
      <c r="AA285" s="29">
        <f t="shared" si="31"/>
        <v>79.58</v>
      </c>
      <c r="AB285" s="29" t="str">
        <f>VLOOKUP(W285,'[2]Item List (2)'!$I:$J,2,0)</f>
        <v>Food</v>
      </c>
      <c r="AC285" s="29">
        <f t="shared" si="32"/>
        <v>7488</v>
      </c>
      <c r="AD285" s="29" t="str">
        <f t="shared" si="33"/>
        <v>7488-Food</v>
      </c>
    </row>
    <row r="286" spans="1:30">
      <c r="A286" t="s">
        <v>699</v>
      </c>
      <c r="B286" t="s">
        <v>586</v>
      </c>
      <c r="C286" t="s">
        <v>1307</v>
      </c>
      <c r="D286" t="s">
        <v>631</v>
      </c>
      <c r="E286" t="s">
        <v>1584</v>
      </c>
      <c r="F286"/>
      <c r="G286" s="159">
        <v>45169</v>
      </c>
      <c r="H286" t="s">
        <v>1231</v>
      </c>
      <c r="I286" t="s">
        <v>1188</v>
      </c>
      <c r="J286" t="s">
        <v>734</v>
      </c>
      <c r="K286" t="s">
        <v>796</v>
      </c>
      <c r="L286" t="s">
        <v>797</v>
      </c>
      <c r="M286">
        <v>1</v>
      </c>
      <c r="N286">
        <v>0</v>
      </c>
      <c r="O286">
        <v>76.44</v>
      </c>
      <c r="P286">
        <v>76.44</v>
      </c>
      <c r="Q286">
        <v>4636.01</v>
      </c>
      <c r="R286">
        <v>17.309999999999999</v>
      </c>
      <c r="S286" s="193" t="str">
        <f>VLOOKUP(U286,'[1]Cross ref'!I:J,2,0)</f>
        <v>DF2</v>
      </c>
      <c r="T286" s="193">
        <f t="shared" si="28"/>
        <v>76.44</v>
      </c>
      <c r="U286" s="193">
        <f>VLOOKUP(VALUE(C286),'[1]Cross ref'!G:I,3,0)</f>
        <v>7488</v>
      </c>
      <c r="V286" s="193">
        <f>IFERROR(VLOOKUP(J286,'[1]Item List (2)'!C:D,2,0),VLOOKUP(K286,'[1]Item List (2)'!C:D,2,0))</f>
        <v>50007</v>
      </c>
      <c r="W286" s="193">
        <f>IFERROR(VLOOKUP(J286,'[1]Item List (2)'!C:E,3,0),VLOOKUP(K286,'[1]Item List (2)'!C:E,3,0))</f>
        <v>100</v>
      </c>
      <c r="X286" s="193">
        <f t="shared" si="29"/>
        <v>0</v>
      </c>
      <c r="Y286" s="193" t="str">
        <f t="shared" si="30"/>
        <v>BEEF, GRND PTY 5.33Z ANGUS IQF</v>
      </c>
      <c r="AA286" s="29">
        <f t="shared" si="31"/>
        <v>76.44</v>
      </c>
      <c r="AB286" s="29" t="str">
        <f>VLOOKUP(W286,'[2]Item List (2)'!$I:$J,2,0)</f>
        <v>Food</v>
      </c>
      <c r="AC286" s="29">
        <f t="shared" si="32"/>
        <v>7488</v>
      </c>
      <c r="AD286" s="29" t="str">
        <f t="shared" si="33"/>
        <v>7488-Food</v>
      </c>
    </row>
    <row r="287" spans="1:30">
      <c r="A287" t="s">
        <v>699</v>
      </c>
      <c r="B287" t="s">
        <v>586</v>
      </c>
      <c r="C287" t="s">
        <v>1307</v>
      </c>
      <c r="D287" t="s">
        <v>631</v>
      </c>
      <c r="E287" t="s">
        <v>1584</v>
      </c>
      <c r="F287"/>
      <c r="G287" s="159">
        <v>45169</v>
      </c>
      <c r="H287" t="s">
        <v>1232</v>
      </c>
      <c r="I287" t="s">
        <v>1188</v>
      </c>
      <c r="J287" t="s">
        <v>758</v>
      </c>
      <c r="K287" t="s">
        <v>798</v>
      </c>
      <c r="L287" t="s">
        <v>799</v>
      </c>
      <c r="M287">
        <v>4</v>
      </c>
      <c r="N287">
        <v>0</v>
      </c>
      <c r="O287">
        <v>46.88</v>
      </c>
      <c r="P287">
        <v>187.52</v>
      </c>
      <c r="Q287">
        <v>4636.01</v>
      </c>
      <c r="R287">
        <v>17.309999999999999</v>
      </c>
      <c r="S287" s="193" t="str">
        <f>VLOOKUP(U287,'[1]Cross ref'!I:J,2,0)</f>
        <v>DF2</v>
      </c>
      <c r="T287" s="193">
        <f t="shared" si="28"/>
        <v>187.52</v>
      </c>
      <c r="U287" s="193">
        <f>VLOOKUP(VALUE(C287),'[1]Cross ref'!G:I,3,0)</f>
        <v>7488</v>
      </c>
      <c r="V287" s="193">
        <f>IFERROR(VLOOKUP(J287,'[1]Item List (2)'!C:D,2,0),VLOOKUP(K287,'[1]Item List (2)'!C:D,2,0))</f>
        <v>50007</v>
      </c>
      <c r="W287" s="193">
        <f>IFERROR(VLOOKUP(J287,'[1]Item List (2)'!C:E,3,0),VLOOKUP(K287,'[1]Item List (2)'!C:E,3,0))</f>
        <v>100</v>
      </c>
      <c r="X287" s="193">
        <f t="shared" si="29"/>
        <v>0</v>
      </c>
      <c r="Y287" s="193" t="str">
        <f t="shared" si="30"/>
        <v>CHICKEN, NUGGET BRD STAR SHP</v>
      </c>
      <c r="AA287" s="29">
        <f t="shared" si="31"/>
        <v>187.52</v>
      </c>
      <c r="AB287" s="29" t="str">
        <f>VLOOKUP(W287,'[2]Item List (2)'!$I:$J,2,0)</f>
        <v>Food</v>
      </c>
      <c r="AC287" s="29">
        <f t="shared" si="32"/>
        <v>7488</v>
      </c>
      <c r="AD287" s="29" t="str">
        <f t="shared" si="33"/>
        <v>7488-Food</v>
      </c>
    </row>
    <row r="288" spans="1:30">
      <c r="A288" t="s">
        <v>699</v>
      </c>
      <c r="B288" t="s">
        <v>586</v>
      </c>
      <c r="C288" t="s">
        <v>1307</v>
      </c>
      <c r="D288" t="s">
        <v>631</v>
      </c>
      <c r="E288" t="s">
        <v>1584</v>
      </c>
      <c r="F288"/>
      <c r="G288" s="159">
        <v>45169</v>
      </c>
      <c r="H288" t="s">
        <v>1275</v>
      </c>
      <c r="I288" t="s">
        <v>1211</v>
      </c>
      <c r="J288" t="s">
        <v>815</v>
      </c>
      <c r="K288" t="s">
        <v>1001</v>
      </c>
      <c r="L288" t="s">
        <v>967</v>
      </c>
      <c r="M288">
        <v>1</v>
      </c>
      <c r="N288">
        <v>0</v>
      </c>
      <c r="O288">
        <v>42.86</v>
      </c>
      <c r="P288">
        <v>42.86</v>
      </c>
      <c r="Q288">
        <v>4636.01</v>
      </c>
      <c r="R288">
        <v>17.309999999999999</v>
      </c>
      <c r="S288" s="193" t="str">
        <f>VLOOKUP(U288,'[1]Cross ref'!I:J,2,0)</f>
        <v>DF2</v>
      </c>
      <c r="T288" s="193">
        <f t="shared" si="28"/>
        <v>42.86</v>
      </c>
      <c r="U288" s="193">
        <f>VLOOKUP(VALUE(C288),'[1]Cross ref'!G:I,3,0)</f>
        <v>7488</v>
      </c>
      <c r="V288" s="193">
        <f>IFERROR(VLOOKUP(J288,'[1]Item List (2)'!C:D,2,0),VLOOKUP(K288,'[1]Item List (2)'!C:D,2,0))</f>
        <v>51001</v>
      </c>
      <c r="W288" s="193">
        <f>IFERROR(VLOOKUP(J288,'[1]Item List (2)'!C:E,3,0),VLOOKUP(K288,'[1]Item List (2)'!C:E,3,0))</f>
        <v>1000</v>
      </c>
      <c r="X288" s="193">
        <f t="shared" si="29"/>
        <v>0</v>
      </c>
      <c r="Y288" s="193" t="str">
        <f t="shared" si="30"/>
        <v>LID, RECLOSEABLE CJ</v>
      </c>
      <c r="AA288" s="29">
        <f t="shared" si="31"/>
        <v>42.86</v>
      </c>
      <c r="AB288" s="29" t="str">
        <f>VLOOKUP(W288,'[2]Item List (2)'!$I:$J,2,0)</f>
        <v>Paper</v>
      </c>
      <c r="AC288" s="29">
        <f t="shared" si="32"/>
        <v>7488</v>
      </c>
      <c r="AD288" s="29" t="str">
        <f t="shared" si="33"/>
        <v>7488-Paper</v>
      </c>
    </row>
    <row r="289" spans="1:30">
      <c r="A289" t="s">
        <v>699</v>
      </c>
      <c r="B289" t="s">
        <v>586</v>
      </c>
      <c r="C289" t="s">
        <v>1307</v>
      </c>
      <c r="D289" t="s">
        <v>631</v>
      </c>
      <c r="E289" t="s">
        <v>1584</v>
      </c>
      <c r="F289"/>
      <c r="G289" s="159">
        <v>45169</v>
      </c>
      <c r="H289" t="s">
        <v>1276</v>
      </c>
      <c r="I289" t="s">
        <v>1211</v>
      </c>
      <c r="J289" t="s">
        <v>815</v>
      </c>
      <c r="K289" t="s">
        <v>1155</v>
      </c>
      <c r="L289" t="s">
        <v>1156</v>
      </c>
      <c r="M289">
        <v>1</v>
      </c>
      <c r="N289">
        <v>0</v>
      </c>
      <c r="O289">
        <v>91.34</v>
      </c>
      <c r="P289">
        <v>91.34</v>
      </c>
      <c r="Q289">
        <v>4636.01</v>
      </c>
      <c r="R289">
        <v>17.309999999999999</v>
      </c>
      <c r="S289" s="193" t="str">
        <f>VLOOKUP(U289,'[1]Cross ref'!I:J,2,0)</f>
        <v>DF2</v>
      </c>
      <c r="T289" s="193">
        <f t="shared" si="28"/>
        <v>91.34</v>
      </c>
      <c r="U289" s="193">
        <f>VLOOKUP(VALUE(C289),'[1]Cross ref'!G:I,3,0)</f>
        <v>7488</v>
      </c>
      <c r="V289" s="193">
        <f>IFERROR(VLOOKUP(J289,'[1]Item List (2)'!C:D,2,0),VLOOKUP(K289,'[1]Item List (2)'!C:D,2,0))</f>
        <v>51001</v>
      </c>
      <c r="W289" s="193">
        <f>IFERROR(VLOOKUP(J289,'[1]Item List (2)'!C:E,3,0),VLOOKUP(K289,'[1]Item List (2)'!C:E,3,0))</f>
        <v>1000</v>
      </c>
      <c r="X289" s="193">
        <f t="shared" si="29"/>
        <v>0</v>
      </c>
      <c r="Y289" s="193" t="str">
        <f t="shared" si="30"/>
        <v>LID, PLS 12-24Z CLR RPET IMPACT</v>
      </c>
      <c r="AA289" s="29">
        <f t="shared" si="31"/>
        <v>91.34</v>
      </c>
      <c r="AB289" s="29" t="str">
        <f>VLOOKUP(W289,'[2]Item List (2)'!$I:$J,2,0)</f>
        <v>Paper</v>
      </c>
      <c r="AC289" s="29">
        <f t="shared" si="32"/>
        <v>7488</v>
      </c>
      <c r="AD289" s="29" t="str">
        <f t="shared" si="33"/>
        <v>7488-Paper</v>
      </c>
    </row>
    <row r="290" spans="1:30">
      <c r="A290" t="s">
        <v>699</v>
      </c>
      <c r="B290" t="s">
        <v>586</v>
      </c>
      <c r="C290" t="s">
        <v>1307</v>
      </c>
      <c r="D290" t="s">
        <v>631</v>
      </c>
      <c r="E290" t="s">
        <v>1584</v>
      </c>
      <c r="F290"/>
      <c r="G290" s="159">
        <v>45169</v>
      </c>
      <c r="H290" t="s">
        <v>1233</v>
      </c>
      <c r="I290" t="s">
        <v>1188</v>
      </c>
      <c r="J290" t="s">
        <v>801</v>
      </c>
      <c r="K290" t="s">
        <v>802</v>
      </c>
      <c r="L290" t="s">
        <v>803</v>
      </c>
      <c r="M290">
        <v>1</v>
      </c>
      <c r="N290">
        <v>0</v>
      </c>
      <c r="O290">
        <v>24.1</v>
      </c>
      <c r="P290">
        <v>24.1</v>
      </c>
      <c r="Q290">
        <v>4636.01</v>
      </c>
      <c r="R290">
        <v>17.309999999999999</v>
      </c>
      <c r="S290" s="193" t="str">
        <f>VLOOKUP(U290,'[1]Cross ref'!I:J,2,0)</f>
        <v>DF2</v>
      </c>
      <c r="T290" s="193">
        <f t="shared" si="28"/>
        <v>24.1</v>
      </c>
      <c r="U290" s="193">
        <f>VLOOKUP(VALUE(C290),'[1]Cross ref'!G:I,3,0)</f>
        <v>7488</v>
      </c>
      <c r="V290" s="193">
        <f>IFERROR(VLOOKUP(J290,'[1]Item List (2)'!C:D,2,0),VLOOKUP(K290,'[1]Item List (2)'!C:D,2,0))</f>
        <v>50007</v>
      </c>
      <c r="W290" s="193">
        <f>IFERROR(VLOOKUP(J290,'[1]Item List (2)'!C:E,3,0),VLOOKUP(K290,'[1]Item List (2)'!C:E,3,0))</f>
        <v>100</v>
      </c>
      <c r="X290" s="193">
        <f t="shared" si="29"/>
        <v>0</v>
      </c>
      <c r="Y290" s="193" t="str">
        <f t="shared" si="30"/>
        <v>BISCUIT, BUTTERMILK PARBKD</v>
      </c>
      <c r="AA290" s="29">
        <f t="shared" si="31"/>
        <v>24.1</v>
      </c>
      <c r="AB290" s="29" t="str">
        <f>VLOOKUP(W290,'[2]Item List (2)'!$I:$J,2,0)</f>
        <v>Food</v>
      </c>
      <c r="AC290" s="29">
        <f t="shared" si="32"/>
        <v>7488</v>
      </c>
      <c r="AD290" s="29" t="str">
        <f t="shared" si="33"/>
        <v>7488-Food</v>
      </c>
    </row>
    <row r="291" spans="1:30">
      <c r="A291" t="s">
        <v>699</v>
      </c>
      <c r="B291" t="s">
        <v>586</v>
      </c>
      <c r="C291" t="s">
        <v>1307</v>
      </c>
      <c r="D291" t="s">
        <v>631</v>
      </c>
      <c r="E291" t="s">
        <v>1584</v>
      </c>
      <c r="F291"/>
      <c r="G291" s="159">
        <v>45169</v>
      </c>
      <c r="H291" t="s">
        <v>1277</v>
      </c>
      <c r="I291" t="s">
        <v>1188</v>
      </c>
      <c r="J291" t="s">
        <v>724</v>
      </c>
      <c r="K291" t="s">
        <v>866</v>
      </c>
      <c r="L291" t="s">
        <v>867</v>
      </c>
      <c r="M291">
        <v>1</v>
      </c>
      <c r="N291">
        <v>0</v>
      </c>
      <c r="O291">
        <v>12.91</v>
      </c>
      <c r="P291">
        <v>12.91</v>
      </c>
      <c r="Q291">
        <v>4636.01</v>
      </c>
      <c r="R291">
        <v>17.309999999999999</v>
      </c>
      <c r="S291" s="193" t="str">
        <f>VLOOKUP(U291,'[1]Cross ref'!I:J,2,0)</f>
        <v>DF2</v>
      </c>
      <c r="T291" s="193">
        <f t="shared" si="28"/>
        <v>12.91</v>
      </c>
      <c r="U291" s="193">
        <f>VLOOKUP(VALUE(C291),'[1]Cross ref'!G:I,3,0)</f>
        <v>7488</v>
      </c>
      <c r="V291" s="193">
        <f>IFERROR(VLOOKUP(J291,'[1]Item List (2)'!C:D,2,0),VLOOKUP(K291,'[1]Item List (2)'!C:D,2,0))</f>
        <v>50007</v>
      </c>
      <c r="W291" s="193">
        <f>IFERROR(VLOOKUP(J291,'[1]Item List (2)'!C:E,3,0),VLOOKUP(K291,'[1]Item List (2)'!C:E,3,0))</f>
        <v>100</v>
      </c>
      <c r="X291" s="193">
        <f t="shared" si="29"/>
        <v>0</v>
      </c>
      <c r="Y291" s="193" t="str">
        <f t="shared" si="30"/>
        <v>BUTTERMILK, 1% LF</v>
      </c>
      <c r="AA291" s="29">
        <f t="shared" si="31"/>
        <v>12.91</v>
      </c>
      <c r="AB291" s="29" t="str">
        <f>VLOOKUP(W291,'[2]Item List (2)'!$I:$J,2,0)</f>
        <v>Food</v>
      </c>
      <c r="AC291" s="29">
        <f t="shared" si="32"/>
        <v>7488</v>
      </c>
      <c r="AD291" s="29" t="str">
        <f t="shared" si="33"/>
        <v>7488-Food</v>
      </c>
    </row>
    <row r="292" spans="1:30">
      <c r="A292" t="s">
        <v>699</v>
      </c>
      <c r="B292" t="s">
        <v>586</v>
      </c>
      <c r="C292" t="s">
        <v>1307</v>
      </c>
      <c r="D292" t="s">
        <v>631</v>
      </c>
      <c r="E292" t="s">
        <v>1584</v>
      </c>
      <c r="F292"/>
      <c r="G292" s="159">
        <v>45169</v>
      </c>
      <c r="H292" t="s">
        <v>1234</v>
      </c>
      <c r="I292" t="s">
        <v>1188</v>
      </c>
      <c r="J292" t="s">
        <v>804</v>
      </c>
      <c r="K292" t="s">
        <v>805</v>
      </c>
      <c r="L292" t="s">
        <v>760</v>
      </c>
      <c r="M292">
        <v>1</v>
      </c>
      <c r="N292">
        <v>0</v>
      </c>
      <c r="O292">
        <v>77.97</v>
      </c>
      <c r="P292">
        <v>77.97</v>
      </c>
      <c r="Q292">
        <v>4636.01</v>
      </c>
      <c r="R292">
        <v>17.309999999999999</v>
      </c>
      <c r="S292" s="193" t="str">
        <f>VLOOKUP(U292,'[1]Cross ref'!I:J,2,0)</f>
        <v>DF2</v>
      </c>
      <c r="T292" s="193">
        <f t="shared" si="28"/>
        <v>77.97</v>
      </c>
      <c r="U292" s="193">
        <f>VLOOKUP(VALUE(C292),'[1]Cross ref'!G:I,3,0)</f>
        <v>7488</v>
      </c>
      <c r="V292" s="193">
        <f>IFERROR(VLOOKUP(J292,'[1]Item List (2)'!C:D,2,0),VLOOKUP(K292,'[1]Item List (2)'!C:D,2,0))</f>
        <v>50007</v>
      </c>
      <c r="W292" s="193">
        <f>IFERROR(VLOOKUP(J292,'[1]Item List (2)'!C:E,3,0),VLOOKUP(K292,'[1]Item List (2)'!C:E,3,0))</f>
        <v>100</v>
      </c>
      <c r="X292" s="193">
        <f t="shared" si="29"/>
        <v>0</v>
      </c>
      <c r="Y292" s="193" t="str">
        <f t="shared" si="30"/>
        <v>CHEESE, AMER SHRP SLI 200CT SM</v>
      </c>
      <c r="AA292" s="29">
        <f t="shared" si="31"/>
        <v>77.97</v>
      </c>
      <c r="AB292" s="29" t="str">
        <f>VLOOKUP(W292,'[2]Item List (2)'!$I:$J,2,0)</f>
        <v>Food</v>
      </c>
      <c r="AC292" s="29">
        <f t="shared" si="32"/>
        <v>7488</v>
      </c>
      <c r="AD292" s="29" t="str">
        <f t="shared" si="33"/>
        <v>7488-Food</v>
      </c>
    </row>
    <row r="293" spans="1:30">
      <c r="A293" t="s">
        <v>699</v>
      </c>
      <c r="B293" t="s">
        <v>586</v>
      </c>
      <c r="C293" t="s">
        <v>1307</v>
      </c>
      <c r="D293" t="s">
        <v>631</v>
      </c>
      <c r="E293" t="s">
        <v>1584</v>
      </c>
      <c r="F293"/>
      <c r="G293" s="159">
        <v>45169</v>
      </c>
      <c r="H293" t="s">
        <v>1460</v>
      </c>
      <c r="I293" t="s">
        <v>1188</v>
      </c>
      <c r="J293" t="s">
        <v>811</v>
      </c>
      <c r="K293" t="s">
        <v>1433</v>
      </c>
      <c r="L293" t="s">
        <v>831</v>
      </c>
      <c r="M293">
        <v>2</v>
      </c>
      <c r="N293">
        <v>0</v>
      </c>
      <c r="O293">
        <v>22.17</v>
      </c>
      <c r="P293">
        <v>44.34</v>
      </c>
      <c r="Q293">
        <v>4636.01</v>
      </c>
      <c r="R293">
        <v>17.309999999999999</v>
      </c>
      <c r="S293" s="193" t="str">
        <f>VLOOKUP(U293,'[1]Cross ref'!I:J,2,0)</f>
        <v>DF2</v>
      </c>
      <c r="T293" s="193">
        <f t="shared" si="28"/>
        <v>44.34</v>
      </c>
      <c r="U293" s="193">
        <f>VLOOKUP(VALUE(C293),'[1]Cross ref'!G:I,3,0)</f>
        <v>7488</v>
      </c>
      <c r="V293" s="193">
        <f>IFERROR(VLOOKUP(J293,'[1]Item List (2)'!C:D,2,0),VLOOKUP(K293,'[1]Item List (2)'!C:D,2,0))</f>
        <v>50007</v>
      </c>
      <c r="W293" s="193">
        <f>IFERROR(VLOOKUP(J293,'[1]Item List (2)'!C:E,3,0),VLOOKUP(K293,'[1]Item List (2)'!C:E,3,0))</f>
        <v>100</v>
      </c>
      <c r="X293" s="193">
        <f t="shared" si="29"/>
        <v>0</v>
      </c>
      <c r="Y293" s="193" t="str">
        <f t="shared" si="30"/>
        <v>LETTUCE, LINER</v>
      </c>
      <c r="AA293" s="29">
        <f t="shared" si="31"/>
        <v>44.34</v>
      </c>
      <c r="AB293" s="29" t="str">
        <f>VLOOKUP(W293,'[2]Item List (2)'!$I:$J,2,0)</f>
        <v>Food</v>
      </c>
      <c r="AC293" s="29">
        <f t="shared" si="32"/>
        <v>7488</v>
      </c>
      <c r="AD293" s="29" t="str">
        <f t="shared" si="33"/>
        <v>7488-Food</v>
      </c>
    </row>
    <row r="294" spans="1:30">
      <c r="A294" t="s">
        <v>699</v>
      </c>
      <c r="B294" t="s">
        <v>586</v>
      </c>
      <c r="C294" t="s">
        <v>1307</v>
      </c>
      <c r="D294" t="s">
        <v>631</v>
      </c>
      <c r="E294" t="s">
        <v>1584</v>
      </c>
      <c r="F294"/>
      <c r="G294" s="159">
        <v>45169</v>
      </c>
      <c r="H294" t="s">
        <v>1237</v>
      </c>
      <c r="I294" t="s">
        <v>1188</v>
      </c>
      <c r="J294" t="s">
        <v>812</v>
      </c>
      <c r="K294" t="s">
        <v>813</v>
      </c>
      <c r="L294" t="s">
        <v>814</v>
      </c>
      <c r="M294">
        <v>1</v>
      </c>
      <c r="N294">
        <v>0</v>
      </c>
      <c r="O294">
        <v>19.57</v>
      </c>
      <c r="P294">
        <v>19.57</v>
      </c>
      <c r="Q294">
        <v>4636.01</v>
      </c>
      <c r="R294">
        <v>17.309999999999999</v>
      </c>
      <c r="S294" s="193" t="str">
        <f>VLOOKUP(U294,'[1]Cross ref'!I:J,2,0)</f>
        <v>DF2</v>
      </c>
      <c r="T294" s="193">
        <f t="shared" si="28"/>
        <v>19.57</v>
      </c>
      <c r="U294" s="193">
        <f>VLOOKUP(VALUE(C294),'[1]Cross ref'!G:I,3,0)</f>
        <v>7488</v>
      </c>
      <c r="V294" s="193">
        <f>IFERROR(VLOOKUP(J294,'[1]Item List (2)'!C:D,2,0),VLOOKUP(K294,'[1]Item List (2)'!C:D,2,0))</f>
        <v>50007</v>
      </c>
      <c r="W294" s="193">
        <f>IFERROR(VLOOKUP(J294,'[1]Item List (2)'!C:E,3,0),VLOOKUP(K294,'[1]Item List (2)'!C:E,3,0))</f>
        <v>100</v>
      </c>
      <c r="X294" s="193">
        <f t="shared" si="29"/>
        <v>0</v>
      </c>
      <c r="Y294" s="193" t="str">
        <f t="shared" si="30"/>
        <v>TOMATO, RED 5X5 BULK 25LB</v>
      </c>
      <c r="AA294" s="29">
        <f t="shared" si="31"/>
        <v>19.57</v>
      </c>
      <c r="AB294" s="29" t="str">
        <f>VLOOKUP(W294,'[2]Item List (2)'!$I:$J,2,0)</f>
        <v>Food</v>
      </c>
      <c r="AC294" s="29">
        <f t="shared" si="32"/>
        <v>7488</v>
      </c>
      <c r="AD294" s="29" t="str">
        <f t="shared" si="33"/>
        <v>7488-Food</v>
      </c>
    </row>
    <row r="295" spans="1:30">
      <c r="A295" t="s">
        <v>699</v>
      </c>
      <c r="B295" t="s">
        <v>586</v>
      </c>
      <c r="C295" t="s">
        <v>1307</v>
      </c>
      <c r="D295" t="s">
        <v>631</v>
      </c>
      <c r="E295" t="s">
        <v>1584</v>
      </c>
      <c r="F295"/>
      <c r="G295" s="159">
        <v>45169</v>
      </c>
      <c r="H295" t="s">
        <v>1238</v>
      </c>
      <c r="I295" t="s">
        <v>1188</v>
      </c>
      <c r="J295" t="s">
        <v>927</v>
      </c>
      <c r="K295" t="s">
        <v>928</v>
      </c>
      <c r="L295" t="s">
        <v>929</v>
      </c>
      <c r="M295">
        <v>1</v>
      </c>
      <c r="N295">
        <v>0</v>
      </c>
      <c r="O295">
        <v>68.599999999999994</v>
      </c>
      <c r="P295">
        <v>68.599999999999994</v>
      </c>
      <c r="Q295">
        <v>4636.01</v>
      </c>
      <c r="R295">
        <v>17.309999999999999</v>
      </c>
      <c r="S295" s="193" t="str">
        <f>VLOOKUP(U295,'[1]Cross ref'!I:J,2,0)</f>
        <v>DF2</v>
      </c>
      <c r="T295" s="193">
        <f t="shared" si="28"/>
        <v>68.599999999999994</v>
      </c>
      <c r="U295" s="193">
        <f>VLOOKUP(VALUE(C295),'[1]Cross ref'!G:I,3,0)</f>
        <v>7488</v>
      </c>
      <c r="V295" s="193">
        <f>IFERROR(VLOOKUP(J295,'[1]Item List (2)'!C:D,2,0),VLOOKUP(K295,'[1]Item List (2)'!C:D,2,0))</f>
        <v>50007</v>
      </c>
      <c r="W295" s="193">
        <f>IFERROR(VLOOKUP(J295,'[1]Item List (2)'!C:E,3,0),VLOOKUP(K295,'[1]Item List (2)'!C:E,3,0))</f>
        <v>100</v>
      </c>
      <c r="X295" s="193">
        <f t="shared" si="29"/>
        <v>0</v>
      </c>
      <c r="Y295" s="193" t="str">
        <f t="shared" si="30"/>
        <v>COOKIE, CHOC CHIP THWSRV 1.25Z</v>
      </c>
      <c r="AA295" s="29">
        <f t="shared" si="31"/>
        <v>68.599999999999994</v>
      </c>
      <c r="AB295" s="29" t="str">
        <f>VLOOKUP(W295,'[2]Item List (2)'!$I:$J,2,0)</f>
        <v>Food</v>
      </c>
      <c r="AC295" s="29">
        <f t="shared" si="32"/>
        <v>7488</v>
      </c>
      <c r="AD295" s="29" t="str">
        <f t="shared" si="33"/>
        <v>7488-Food</v>
      </c>
    </row>
    <row r="296" spans="1:30">
      <c r="A296" t="s">
        <v>699</v>
      </c>
      <c r="B296" t="s">
        <v>586</v>
      </c>
      <c r="C296" t="s">
        <v>1307</v>
      </c>
      <c r="D296" t="s">
        <v>631</v>
      </c>
      <c r="E296" t="s">
        <v>1584</v>
      </c>
      <c r="F296"/>
      <c r="G296" s="159">
        <v>45169</v>
      </c>
      <c r="H296" t="s">
        <v>1239</v>
      </c>
      <c r="I296" t="s">
        <v>1188</v>
      </c>
      <c r="J296" t="s">
        <v>816</v>
      </c>
      <c r="K296" t="s">
        <v>817</v>
      </c>
      <c r="L296" t="s">
        <v>709</v>
      </c>
      <c r="M296">
        <v>1</v>
      </c>
      <c r="N296">
        <v>0</v>
      </c>
      <c r="O296">
        <v>27.07</v>
      </c>
      <c r="P296">
        <v>27.07</v>
      </c>
      <c r="Q296">
        <v>4636.01</v>
      </c>
      <c r="R296">
        <v>17.309999999999999</v>
      </c>
      <c r="S296" s="193" t="str">
        <f>VLOOKUP(U296,'[1]Cross ref'!I:J,2,0)</f>
        <v>DF2</v>
      </c>
      <c r="T296" s="193">
        <f t="shared" si="28"/>
        <v>27.07</v>
      </c>
      <c r="U296" s="193">
        <f>VLOOKUP(VALUE(C296),'[1]Cross ref'!G:I,3,0)</f>
        <v>7488</v>
      </c>
      <c r="V296" s="193">
        <f>IFERROR(VLOOKUP(J296,'[1]Item List (2)'!C:D,2,0),VLOOKUP(K296,'[1]Item List (2)'!C:D,2,0))</f>
        <v>50007</v>
      </c>
      <c r="W296" s="193">
        <f>IFERROR(VLOOKUP(J296,'[1]Item List (2)'!C:E,3,0),VLOOKUP(K296,'[1]Item List (2)'!C:E,3,0))</f>
        <v>100</v>
      </c>
      <c r="X296" s="193">
        <f t="shared" si="29"/>
        <v>0</v>
      </c>
      <c r="Y296" s="193" t="str">
        <f t="shared" si="30"/>
        <v>PICKLE, CHIP DELI 3/16" CC</v>
      </c>
      <c r="AA296" s="29">
        <f t="shared" si="31"/>
        <v>27.07</v>
      </c>
      <c r="AB296" s="29" t="str">
        <f>VLOOKUP(W296,'[2]Item List (2)'!$I:$J,2,0)</f>
        <v>Food</v>
      </c>
      <c r="AC296" s="29">
        <f t="shared" si="32"/>
        <v>7488</v>
      </c>
      <c r="AD296" s="29" t="str">
        <f t="shared" si="33"/>
        <v>7488-Food</v>
      </c>
    </row>
    <row r="297" spans="1:30">
      <c r="A297" t="s">
        <v>699</v>
      </c>
      <c r="B297" t="s">
        <v>586</v>
      </c>
      <c r="C297" t="s">
        <v>1307</v>
      </c>
      <c r="D297" t="s">
        <v>631</v>
      </c>
      <c r="E297" t="s">
        <v>1584</v>
      </c>
      <c r="F297"/>
      <c r="G297" s="159">
        <v>45169</v>
      </c>
      <c r="H297" t="s">
        <v>1241</v>
      </c>
      <c r="I297" t="s">
        <v>1188</v>
      </c>
      <c r="J297" t="s">
        <v>894</v>
      </c>
      <c r="K297" t="s">
        <v>895</v>
      </c>
      <c r="L297" t="s">
        <v>896</v>
      </c>
      <c r="M297">
        <v>1</v>
      </c>
      <c r="N297">
        <v>0</v>
      </c>
      <c r="O297">
        <v>13.66</v>
      </c>
      <c r="P297">
        <v>13.66</v>
      </c>
      <c r="Q297">
        <v>4636.01</v>
      </c>
      <c r="R297">
        <v>17.309999999999999</v>
      </c>
      <c r="S297" s="193" t="str">
        <f>VLOOKUP(U297,'[1]Cross ref'!I:J,2,0)</f>
        <v>DF2</v>
      </c>
      <c r="T297" s="193">
        <f t="shared" si="28"/>
        <v>13.66</v>
      </c>
      <c r="U297" s="193">
        <f>VLOOKUP(VALUE(C297),'[1]Cross ref'!G:I,3,0)</f>
        <v>7488</v>
      </c>
      <c r="V297" s="193">
        <f>IFERROR(VLOOKUP(J297,'[1]Item List (2)'!C:D,2,0),VLOOKUP(K297,'[1]Item List (2)'!C:D,2,0))</f>
        <v>50007</v>
      </c>
      <c r="W297" s="193">
        <f>IFERROR(VLOOKUP(J297,'[1]Item List (2)'!C:E,3,0),VLOOKUP(K297,'[1]Item List (2)'!C:E,3,0))</f>
        <v>100</v>
      </c>
      <c r="X297" s="193">
        <f t="shared" si="29"/>
        <v>0</v>
      </c>
      <c r="Y297" s="193" t="str">
        <f t="shared" si="30"/>
        <v>WATER, PURIFIED 16.9Z DASANI</v>
      </c>
      <c r="AA297" s="29">
        <f t="shared" si="31"/>
        <v>13.66</v>
      </c>
      <c r="AB297" s="29" t="str">
        <f>VLOOKUP(W297,'[2]Item List (2)'!$I:$J,2,0)</f>
        <v>Food</v>
      </c>
      <c r="AC297" s="29">
        <f t="shared" si="32"/>
        <v>7488</v>
      </c>
      <c r="AD297" s="29" t="str">
        <f t="shared" si="33"/>
        <v>7488-Food</v>
      </c>
    </row>
    <row r="298" spans="1:30">
      <c r="A298" t="s">
        <v>699</v>
      </c>
      <c r="B298" t="s">
        <v>586</v>
      </c>
      <c r="C298" t="s">
        <v>1307</v>
      </c>
      <c r="D298" t="s">
        <v>631</v>
      </c>
      <c r="E298" t="s">
        <v>1584</v>
      </c>
      <c r="F298"/>
      <c r="G298" s="159">
        <v>45169</v>
      </c>
      <c r="H298" t="s">
        <v>1362</v>
      </c>
      <c r="I298" t="s">
        <v>1190</v>
      </c>
      <c r="J298" t="s">
        <v>823</v>
      </c>
      <c r="K298" t="s">
        <v>1512</v>
      </c>
      <c r="L298" t="s">
        <v>876</v>
      </c>
      <c r="M298">
        <v>1</v>
      </c>
      <c r="N298">
        <v>0</v>
      </c>
      <c r="O298">
        <v>4.92</v>
      </c>
      <c r="P298">
        <v>4.92</v>
      </c>
      <c r="Q298">
        <v>4636.01</v>
      </c>
      <c r="R298">
        <v>17.309999999999999</v>
      </c>
      <c r="S298" s="193" t="str">
        <f>VLOOKUP(U298,'[1]Cross ref'!I:J,2,0)</f>
        <v>DF2</v>
      </c>
      <c r="T298" s="193">
        <f t="shared" si="28"/>
        <v>4.92</v>
      </c>
      <c r="U298" s="193">
        <f>VLOOKUP(VALUE(C298),'[1]Cross ref'!G:I,3,0)</f>
        <v>7488</v>
      </c>
      <c r="V298" s="193">
        <f>IFERROR(VLOOKUP(J298,'[1]Item List (2)'!C:D,2,0),VLOOKUP(K298,'[1]Item List (2)'!C:D,2,0))</f>
        <v>51001</v>
      </c>
      <c r="W298" s="193">
        <f>IFERROR(VLOOKUP(J298,'[1]Item List (2)'!C:E,3,0),VLOOKUP(K298,'[1]Item List (2)'!C:E,3,0))</f>
        <v>1000</v>
      </c>
      <c r="X298" s="193">
        <f t="shared" si="29"/>
        <v>0</v>
      </c>
      <c r="Y298" s="193" t="str">
        <f t="shared" si="30"/>
        <v>LABEL, FRIDAY 1X1 COLD TEMP CARLS JR</v>
      </c>
      <c r="AA298" s="29">
        <f t="shared" si="31"/>
        <v>4.92</v>
      </c>
      <c r="AB298" s="29" t="str">
        <f>VLOOKUP(W298,'[2]Item List (2)'!$I:$J,2,0)</f>
        <v>Paper</v>
      </c>
      <c r="AC298" s="29">
        <f t="shared" si="32"/>
        <v>7488</v>
      </c>
      <c r="AD298" s="29" t="str">
        <f t="shared" si="33"/>
        <v>7488-Paper</v>
      </c>
    </row>
    <row r="299" spans="1:30">
      <c r="A299" t="s">
        <v>699</v>
      </c>
      <c r="B299" t="s">
        <v>586</v>
      </c>
      <c r="C299" t="s">
        <v>1307</v>
      </c>
      <c r="D299" t="s">
        <v>631</v>
      </c>
      <c r="E299" t="s">
        <v>1584</v>
      </c>
      <c r="F299"/>
      <c r="G299" s="159">
        <v>45169</v>
      </c>
      <c r="H299" t="s">
        <v>1579</v>
      </c>
      <c r="I299" t="s">
        <v>1188</v>
      </c>
      <c r="J299" t="s">
        <v>764</v>
      </c>
      <c r="K299" t="s">
        <v>1580</v>
      </c>
      <c r="L299" t="s">
        <v>766</v>
      </c>
      <c r="M299">
        <v>1</v>
      </c>
      <c r="N299">
        <v>0</v>
      </c>
      <c r="O299">
        <v>32.32</v>
      </c>
      <c r="P299">
        <v>32.32</v>
      </c>
      <c r="Q299">
        <v>4636.01</v>
      </c>
      <c r="R299">
        <v>17.309999999999999</v>
      </c>
      <c r="S299" s="193" t="str">
        <f>VLOOKUP(U299,'[1]Cross ref'!I:J,2,0)</f>
        <v>DF2</v>
      </c>
      <c r="T299" s="193">
        <f t="shared" si="28"/>
        <v>32.32</v>
      </c>
      <c r="U299" s="193">
        <f>VLOOKUP(VALUE(C299),'[1]Cross ref'!G:I,3,0)</f>
        <v>7488</v>
      </c>
      <c r="V299" s="193">
        <f>IFERROR(VLOOKUP(J299,'[1]Item List (2)'!C:D,2,0),VLOOKUP(K299,'[1]Item List (2)'!C:D,2,0))</f>
        <v>50007</v>
      </c>
      <c r="W299" s="193">
        <f>IFERROR(VLOOKUP(J299,'[1]Item List (2)'!C:E,3,0),VLOOKUP(K299,'[1]Item List (2)'!C:E,3,0))</f>
        <v>100</v>
      </c>
      <c r="X299" s="193">
        <f t="shared" si="29"/>
        <v>0</v>
      </c>
      <c r="Y299" s="193" t="str">
        <f t="shared" si="30"/>
        <v>SAUCE, SANTA FE W-CAGE FREE EGG</v>
      </c>
      <c r="AA299" s="29">
        <f t="shared" si="31"/>
        <v>32.32</v>
      </c>
      <c r="AB299" s="29" t="str">
        <f>VLOOKUP(W299,'[2]Item List (2)'!$I:$J,2,0)</f>
        <v>Food</v>
      </c>
      <c r="AC299" s="29">
        <f t="shared" si="32"/>
        <v>7488</v>
      </c>
      <c r="AD299" s="29" t="str">
        <f t="shared" si="33"/>
        <v>7488-Food</v>
      </c>
    </row>
    <row r="300" spans="1:30">
      <c r="A300" t="s">
        <v>699</v>
      </c>
      <c r="B300" t="s">
        <v>586</v>
      </c>
      <c r="C300" t="s">
        <v>1307</v>
      </c>
      <c r="D300" t="s">
        <v>631</v>
      </c>
      <c r="E300" t="s">
        <v>1584</v>
      </c>
      <c r="F300"/>
      <c r="G300" s="159">
        <v>45169</v>
      </c>
      <c r="H300" t="s">
        <v>1244</v>
      </c>
      <c r="I300" t="s">
        <v>1188</v>
      </c>
      <c r="J300" t="s">
        <v>827</v>
      </c>
      <c r="K300" t="s">
        <v>828</v>
      </c>
      <c r="L300" t="s">
        <v>829</v>
      </c>
      <c r="M300">
        <v>1</v>
      </c>
      <c r="N300">
        <v>0</v>
      </c>
      <c r="O300">
        <v>30.07</v>
      </c>
      <c r="P300">
        <v>30.07</v>
      </c>
      <c r="Q300">
        <v>4636.01</v>
      </c>
      <c r="R300">
        <v>17.309999999999999</v>
      </c>
      <c r="S300" s="193" t="str">
        <f>VLOOKUP(U300,'[1]Cross ref'!I:J,2,0)</f>
        <v>DF2</v>
      </c>
      <c r="T300" s="193">
        <f t="shared" si="28"/>
        <v>30.07</v>
      </c>
      <c r="U300" s="193">
        <f>VLOOKUP(VALUE(C300),'[1]Cross ref'!G:I,3,0)</f>
        <v>7488</v>
      </c>
      <c r="V300" s="193">
        <f>IFERROR(VLOOKUP(J300,'[1]Item List (2)'!C:D,2,0),VLOOKUP(K300,'[1]Item List (2)'!C:D,2,0))</f>
        <v>50007</v>
      </c>
      <c r="W300" s="193">
        <f>IFERROR(VLOOKUP(J300,'[1]Item List (2)'!C:E,3,0),VLOOKUP(K300,'[1]Item List (2)'!C:E,3,0))</f>
        <v>100</v>
      </c>
      <c r="X300" s="193">
        <f t="shared" si="29"/>
        <v>0</v>
      </c>
      <c r="Y300" s="193" t="str">
        <f t="shared" si="30"/>
        <v>ONION, YLW</v>
      </c>
      <c r="AA300" s="29">
        <f t="shared" si="31"/>
        <v>30.07</v>
      </c>
      <c r="AB300" s="29" t="str">
        <f>VLOOKUP(W300,'[2]Item List (2)'!$I:$J,2,0)</f>
        <v>Food</v>
      </c>
      <c r="AC300" s="29">
        <f t="shared" si="32"/>
        <v>7488</v>
      </c>
      <c r="AD300" s="29" t="str">
        <f t="shared" si="33"/>
        <v>7488-Food</v>
      </c>
    </row>
    <row r="301" spans="1:30">
      <c r="A301" t="s">
        <v>699</v>
      </c>
      <c r="B301" t="s">
        <v>586</v>
      </c>
      <c r="C301" t="s">
        <v>1307</v>
      </c>
      <c r="D301" t="s">
        <v>631</v>
      </c>
      <c r="E301" t="s">
        <v>1584</v>
      </c>
      <c r="F301"/>
      <c r="G301" s="159">
        <v>45169</v>
      </c>
      <c r="H301" t="s">
        <v>1247</v>
      </c>
      <c r="I301" t="s">
        <v>1211</v>
      </c>
      <c r="J301" t="s">
        <v>800</v>
      </c>
      <c r="K301" t="s">
        <v>877</v>
      </c>
      <c r="L301" t="s">
        <v>878</v>
      </c>
      <c r="M301">
        <v>1</v>
      </c>
      <c r="N301">
        <v>0</v>
      </c>
      <c r="O301">
        <v>59.26</v>
      </c>
      <c r="P301">
        <v>59.26</v>
      </c>
      <c r="Q301">
        <v>4636.01</v>
      </c>
      <c r="R301">
        <v>17.309999999999999</v>
      </c>
      <c r="S301" s="193" t="str">
        <f>VLOOKUP(U301,'[1]Cross ref'!I:J,2,0)</f>
        <v>DF2</v>
      </c>
      <c r="T301" s="193">
        <f t="shared" si="28"/>
        <v>59.26</v>
      </c>
      <c r="U301" s="193">
        <f>VLOOKUP(VALUE(C301),'[1]Cross ref'!G:I,3,0)</f>
        <v>7488</v>
      </c>
      <c r="V301" s="193">
        <f>IFERROR(VLOOKUP(J301,'[1]Item List (2)'!C:D,2,0),VLOOKUP(K301,'[1]Item List (2)'!C:D,2,0))</f>
        <v>51001</v>
      </c>
      <c r="W301" s="193">
        <f>IFERROR(VLOOKUP(J301,'[1]Item List (2)'!C:E,3,0),VLOOKUP(K301,'[1]Item List (2)'!C:E,3,0))</f>
        <v>1000</v>
      </c>
      <c r="X301" s="193">
        <f t="shared" si="29"/>
        <v>0</v>
      </c>
      <c r="Y301" s="193" t="str">
        <f t="shared" si="30"/>
        <v>CUP, COLD 20Z FLV TRL</v>
      </c>
      <c r="AA301" s="29">
        <f t="shared" si="31"/>
        <v>59.26</v>
      </c>
      <c r="AB301" s="29" t="str">
        <f>VLOOKUP(W301,'[2]Item List (2)'!$I:$J,2,0)</f>
        <v>Paper</v>
      </c>
      <c r="AC301" s="29">
        <f t="shared" si="32"/>
        <v>7488</v>
      </c>
      <c r="AD301" s="29" t="str">
        <f t="shared" si="33"/>
        <v>7488-Paper</v>
      </c>
    </row>
    <row r="302" spans="1:30">
      <c r="A302" t="s">
        <v>699</v>
      </c>
      <c r="B302" t="s">
        <v>586</v>
      </c>
      <c r="C302" t="s">
        <v>1307</v>
      </c>
      <c r="D302" t="s">
        <v>631</v>
      </c>
      <c r="E302" t="s">
        <v>1584</v>
      </c>
      <c r="F302"/>
      <c r="G302" s="159">
        <v>45169</v>
      </c>
      <c r="H302" t="s">
        <v>1286</v>
      </c>
      <c r="I302" t="s">
        <v>1211</v>
      </c>
      <c r="J302" t="s">
        <v>809</v>
      </c>
      <c r="K302" t="s">
        <v>1031</v>
      </c>
      <c r="L302" t="s">
        <v>810</v>
      </c>
      <c r="M302">
        <v>1</v>
      </c>
      <c r="N302">
        <v>0</v>
      </c>
      <c r="O302">
        <v>27.95</v>
      </c>
      <c r="P302">
        <v>27.95</v>
      </c>
      <c r="Q302">
        <v>4636.01</v>
      </c>
      <c r="R302">
        <v>17.309999999999999</v>
      </c>
      <c r="S302" s="193" t="str">
        <f>VLOOKUP(U302,'[1]Cross ref'!I:J,2,0)</f>
        <v>DF2</v>
      </c>
      <c r="T302" s="193">
        <f t="shared" si="28"/>
        <v>27.95</v>
      </c>
      <c r="U302" s="193">
        <f>VLOOKUP(VALUE(C302),'[1]Cross ref'!G:I,3,0)</f>
        <v>7488</v>
      </c>
      <c r="V302" s="193">
        <f>IFERROR(VLOOKUP(J302,'[1]Item List (2)'!C:D,2,0),VLOOKUP(K302,'[1]Item List (2)'!C:D,2,0))</f>
        <v>51001</v>
      </c>
      <c r="W302" s="193">
        <f>IFERROR(VLOOKUP(J302,'[1]Item List (2)'!C:E,3,0),VLOOKUP(K302,'[1]Item List (2)'!C:E,3,0))</f>
        <v>1000</v>
      </c>
      <c r="X302" s="193">
        <f t="shared" si="29"/>
        <v>0</v>
      </c>
      <c r="Y302" s="193" t="str">
        <f t="shared" si="30"/>
        <v>BAG, ALL PURPOSE FLVR TRAILS</v>
      </c>
      <c r="AA302" s="29">
        <f t="shared" si="31"/>
        <v>27.95</v>
      </c>
      <c r="AB302" s="29" t="str">
        <f>VLOOKUP(W302,'[2]Item List (2)'!$I:$J,2,0)</f>
        <v>Paper</v>
      </c>
      <c r="AC302" s="29">
        <f t="shared" si="32"/>
        <v>7488</v>
      </c>
      <c r="AD302" s="29" t="str">
        <f t="shared" si="33"/>
        <v>7488-Paper</v>
      </c>
    </row>
    <row r="303" spans="1:30">
      <c r="A303" t="s">
        <v>699</v>
      </c>
      <c r="B303" t="s">
        <v>586</v>
      </c>
      <c r="C303" t="s">
        <v>1307</v>
      </c>
      <c r="D303" t="s">
        <v>631</v>
      </c>
      <c r="E303" t="s">
        <v>1584</v>
      </c>
      <c r="F303"/>
      <c r="G303" s="159">
        <v>45169</v>
      </c>
      <c r="H303" t="s">
        <v>1348</v>
      </c>
      <c r="I303" t="s">
        <v>1188</v>
      </c>
      <c r="J303" t="s">
        <v>804</v>
      </c>
      <c r="K303" t="s">
        <v>1059</v>
      </c>
      <c r="L303" t="s">
        <v>739</v>
      </c>
      <c r="M303">
        <v>1</v>
      </c>
      <c r="N303">
        <v>0</v>
      </c>
      <c r="O303">
        <v>43.47</v>
      </c>
      <c r="P303">
        <v>43.47</v>
      </c>
      <c r="Q303">
        <v>4636.01</v>
      </c>
      <c r="R303">
        <v>17.309999999999999</v>
      </c>
      <c r="S303" s="193" t="str">
        <f>VLOOKUP(U303,'[1]Cross ref'!I:J,2,0)</f>
        <v>DF2</v>
      </c>
      <c r="T303" s="193">
        <f t="shared" si="28"/>
        <v>43.47</v>
      </c>
      <c r="U303" s="193">
        <f>VLOOKUP(VALUE(C303),'[1]Cross ref'!G:I,3,0)</f>
        <v>7488</v>
      </c>
      <c r="V303" s="193">
        <f>IFERROR(VLOOKUP(J303,'[1]Item List (2)'!C:D,2,0),VLOOKUP(K303,'[1]Item List (2)'!C:D,2,0))</f>
        <v>50007</v>
      </c>
      <c r="W303" s="193">
        <f>IFERROR(VLOOKUP(J303,'[1]Item List (2)'!C:E,3,0),VLOOKUP(K303,'[1]Item List (2)'!C:E,3,0))</f>
        <v>100</v>
      </c>
      <c r="X303" s="193">
        <f t="shared" si="29"/>
        <v>0</v>
      </c>
      <c r="Y303" s="193" t="str">
        <f t="shared" si="30"/>
        <v>CHEESE, PEPPERJACK 160CT</v>
      </c>
      <c r="AA303" s="29">
        <f t="shared" si="31"/>
        <v>43.47</v>
      </c>
      <c r="AB303" s="29" t="str">
        <f>VLOOKUP(W303,'[2]Item List (2)'!$I:$J,2,0)</f>
        <v>Food</v>
      </c>
      <c r="AC303" s="29">
        <f t="shared" si="32"/>
        <v>7488</v>
      </c>
      <c r="AD303" s="29" t="str">
        <f t="shared" si="33"/>
        <v>7488-Food</v>
      </c>
    </row>
    <row r="304" spans="1:30">
      <c r="A304" t="s">
        <v>699</v>
      </c>
      <c r="B304" t="s">
        <v>586</v>
      </c>
      <c r="C304" t="s">
        <v>1307</v>
      </c>
      <c r="D304" t="s">
        <v>631</v>
      </c>
      <c r="E304" t="s">
        <v>1584</v>
      </c>
      <c r="F304"/>
      <c r="G304" s="159">
        <v>45169</v>
      </c>
      <c r="H304" t="s">
        <v>1288</v>
      </c>
      <c r="I304" t="s">
        <v>1188</v>
      </c>
      <c r="J304" t="s">
        <v>702</v>
      </c>
      <c r="K304" t="s">
        <v>793</v>
      </c>
      <c r="L304" t="s">
        <v>766</v>
      </c>
      <c r="M304">
        <v>1</v>
      </c>
      <c r="N304">
        <v>0</v>
      </c>
      <c r="O304">
        <v>22.91</v>
      </c>
      <c r="P304">
        <v>22.91</v>
      </c>
      <c r="Q304">
        <v>4636.01</v>
      </c>
      <c r="R304">
        <v>17.309999999999999</v>
      </c>
      <c r="S304" s="193" t="str">
        <f>VLOOKUP(U304,'[1]Cross ref'!I:J,2,0)</f>
        <v>DF2</v>
      </c>
      <c r="T304" s="193">
        <f t="shared" si="28"/>
        <v>22.91</v>
      </c>
      <c r="U304" s="193">
        <f>VLOOKUP(VALUE(C304),'[1]Cross ref'!G:I,3,0)</f>
        <v>7488</v>
      </c>
      <c r="V304" s="193">
        <f>IFERROR(VLOOKUP(J304,'[1]Item List (2)'!C:D,2,0),VLOOKUP(K304,'[1]Item List (2)'!C:D,2,0))</f>
        <v>50007</v>
      </c>
      <c r="W304" s="193">
        <f>IFERROR(VLOOKUP(J304,'[1]Item List (2)'!C:E,3,0),VLOOKUP(K304,'[1]Item List (2)'!C:E,3,0))</f>
        <v>100</v>
      </c>
      <c r="X304" s="193">
        <f t="shared" si="29"/>
        <v>0</v>
      </c>
      <c r="Y304" s="193" t="str">
        <f t="shared" si="30"/>
        <v>SAUCE, BBQ</v>
      </c>
      <c r="AA304" s="29">
        <f t="shared" si="31"/>
        <v>22.91</v>
      </c>
      <c r="AB304" s="29" t="str">
        <f>VLOOKUP(W304,'[2]Item List (2)'!$I:$J,2,0)</f>
        <v>Food</v>
      </c>
      <c r="AC304" s="29">
        <f t="shared" si="32"/>
        <v>7488</v>
      </c>
      <c r="AD304" s="29" t="str">
        <f t="shared" si="33"/>
        <v>7488-Food</v>
      </c>
    </row>
    <row r="305" spans="1:30">
      <c r="A305" t="s">
        <v>699</v>
      </c>
      <c r="B305" t="s">
        <v>586</v>
      </c>
      <c r="C305" t="s">
        <v>1307</v>
      </c>
      <c r="D305" t="s">
        <v>631</v>
      </c>
      <c r="E305" t="s">
        <v>1584</v>
      </c>
      <c r="F305"/>
      <c r="G305" s="159">
        <v>45169</v>
      </c>
      <c r="H305" t="s">
        <v>1325</v>
      </c>
      <c r="I305" t="s">
        <v>1188</v>
      </c>
      <c r="J305" t="s">
        <v>764</v>
      </c>
      <c r="K305" t="s">
        <v>765</v>
      </c>
      <c r="L305" t="s">
        <v>766</v>
      </c>
      <c r="M305">
        <v>1</v>
      </c>
      <c r="N305">
        <v>0</v>
      </c>
      <c r="O305">
        <v>23.87</v>
      </c>
      <c r="P305">
        <v>23.87</v>
      </c>
      <c r="Q305">
        <v>4636.01</v>
      </c>
      <c r="R305">
        <v>17.309999999999999</v>
      </c>
      <c r="S305" s="193" t="str">
        <f>VLOOKUP(U305,'[1]Cross ref'!I:J,2,0)</f>
        <v>DF2</v>
      </c>
      <c r="T305" s="193">
        <f t="shared" si="28"/>
        <v>23.87</v>
      </c>
      <c r="U305" s="193">
        <f>VLOOKUP(VALUE(C305),'[1]Cross ref'!G:I,3,0)</f>
        <v>7488</v>
      </c>
      <c r="V305" s="193">
        <f>IFERROR(VLOOKUP(J305,'[1]Item List (2)'!C:D,2,0),VLOOKUP(K305,'[1]Item List (2)'!C:D,2,0))</f>
        <v>50007</v>
      </c>
      <c r="W305" s="193">
        <f>IFERROR(VLOOKUP(J305,'[1]Item List (2)'!C:E,3,0),VLOOKUP(K305,'[1]Item List (2)'!C:E,3,0))</f>
        <v>100</v>
      </c>
      <c r="X305" s="193">
        <f t="shared" si="29"/>
        <v>0</v>
      </c>
      <c r="Y305" s="193" t="str">
        <f t="shared" si="30"/>
        <v>SAUCE, SPECIAL</v>
      </c>
      <c r="AA305" s="29">
        <f t="shared" si="31"/>
        <v>23.87</v>
      </c>
      <c r="AB305" s="29" t="str">
        <f>VLOOKUP(W305,'[2]Item List (2)'!$I:$J,2,0)</f>
        <v>Food</v>
      </c>
      <c r="AC305" s="29">
        <f t="shared" si="32"/>
        <v>7488</v>
      </c>
      <c r="AD305" s="29" t="str">
        <f t="shared" si="33"/>
        <v>7488-Food</v>
      </c>
    </row>
    <row r="306" spans="1:30">
      <c r="A306" t="s">
        <v>699</v>
      </c>
      <c r="B306" t="s">
        <v>586</v>
      </c>
      <c r="C306" t="s">
        <v>1307</v>
      </c>
      <c r="D306" t="s">
        <v>631</v>
      </c>
      <c r="E306" t="s">
        <v>1584</v>
      </c>
      <c r="F306"/>
      <c r="G306" s="159">
        <v>45169</v>
      </c>
      <c r="H306" t="s">
        <v>1258</v>
      </c>
      <c r="I306" t="s">
        <v>1188</v>
      </c>
      <c r="J306" t="s">
        <v>825</v>
      </c>
      <c r="K306" t="s">
        <v>1259</v>
      </c>
      <c r="L306" t="s">
        <v>1484</v>
      </c>
      <c r="M306">
        <v>1</v>
      </c>
      <c r="N306">
        <v>0</v>
      </c>
      <c r="O306">
        <v>47.11</v>
      </c>
      <c r="P306">
        <v>47.11</v>
      </c>
      <c r="Q306">
        <v>4636.01</v>
      </c>
      <c r="R306">
        <v>17.309999999999999</v>
      </c>
      <c r="S306" s="193" t="str">
        <f>VLOOKUP(U306,'[1]Cross ref'!I:J,2,0)</f>
        <v>DF2</v>
      </c>
      <c r="T306" s="193">
        <f t="shared" si="28"/>
        <v>47.11</v>
      </c>
      <c r="U306" s="193">
        <f>VLOOKUP(VALUE(C306),'[1]Cross ref'!G:I,3,0)</f>
        <v>7488</v>
      </c>
      <c r="V306" s="193">
        <f>IFERROR(VLOOKUP(J306,'[1]Item List (2)'!C:D,2,0),VLOOKUP(K306,'[1]Item List (2)'!C:D,2,0))</f>
        <v>50007</v>
      </c>
      <c r="W306" s="193">
        <f>IFERROR(VLOOKUP(J306,'[1]Item List (2)'!C:E,3,0),VLOOKUP(K306,'[1]Item List (2)'!C:E,3,0))</f>
        <v>100</v>
      </c>
      <c r="X306" s="193">
        <f t="shared" si="29"/>
        <v>0</v>
      </c>
      <c r="Y306" s="193" t="str">
        <f t="shared" si="30"/>
        <v>MAYONNAISE, 64Z</v>
      </c>
      <c r="AA306" s="29">
        <f t="shared" si="31"/>
        <v>47.11</v>
      </c>
      <c r="AB306" s="29" t="str">
        <f>VLOOKUP(W306,'[2]Item List (2)'!$I:$J,2,0)</f>
        <v>Food</v>
      </c>
      <c r="AC306" s="29">
        <f t="shared" si="32"/>
        <v>7488</v>
      </c>
      <c r="AD306" s="29" t="str">
        <f t="shared" si="33"/>
        <v>7488-Food</v>
      </c>
    </row>
    <row r="307" spans="1:30">
      <c r="A307" t="s">
        <v>699</v>
      </c>
      <c r="B307" t="s">
        <v>586</v>
      </c>
      <c r="C307" t="s">
        <v>1307</v>
      </c>
      <c r="D307" t="s">
        <v>631</v>
      </c>
      <c r="E307" t="s">
        <v>1584</v>
      </c>
      <c r="F307"/>
      <c r="G307" s="159">
        <v>45169</v>
      </c>
      <c r="H307" t="s">
        <v>1260</v>
      </c>
      <c r="I307" t="s">
        <v>1211</v>
      </c>
      <c r="J307" t="s">
        <v>730</v>
      </c>
      <c r="K307" t="s">
        <v>1041</v>
      </c>
      <c r="L307" t="s">
        <v>1042</v>
      </c>
      <c r="M307">
        <v>1</v>
      </c>
      <c r="N307">
        <v>0</v>
      </c>
      <c r="O307">
        <v>45.4</v>
      </c>
      <c r="P307">
        <v>45.4</v>
      </c>
      <c r="Q307">
        <v>4636.01</v>
      </c>
      <c r="R307">
        <v>17.309999999999999</v>
      </c>
      <c r="S307" s="193" t="str">
        <f>VLOOKUP(U307,'[1]Cross ref'!I:J,2,0)</f>
        <v>DF2</v>
      </c>
      <c r="T307" s="193">
        <f t="shared" si="28"/>
        <v>45.4</v>
      </c>
      <c r="U307" s="193">
        <f>VLOOKUP(VALUE(C307),'[1]Cross ref'!G:I,3,0)</f>
        <v>7488</v>
      </c>
      <c r="V307" s="193">
        <f>IFERROR(VLOOKUP(J307,'[1]Item List (2)'!C:D,2,0),VLOOKUP(K307,'[1]Item List (2)'!C:D,2,0))</f>
        <v>51001</v>
      </c>
      <c r="W307" s="193">
        <f>IFERROR(VLOOKUP(J307,'[1]Item List (2)'!C:E,3,0),VLOOKUP(K307,'[1]Item List (2)'!C:E,3,0))</f>
        <v>1000</v>
      </c>
      <c r="X307" s="193">
        <f t="shared" si="29"/>
        <v>0</v>
      </c>
      <c r="Y307" s="193" t="str">
        <f t="shared" si="30"/>
        <v>NAPKIN, 13X8.5 BRN</v>
      </c>
      <c r="AA307" s="29">
        <f t="shared" si="31"/>
        <v>45.4</v>
      </c>
      <c r="AB307" s="29" t="str">
        <f>VLOOKUP(W307,'[2]Item List (2)'!$I:$J,2,0)</f>
        <v>Paper</v>
      </c>
      <c r="AC307" s="29">
        <f t="shared" si="32"/>
        <v>7488</v>
      </c>
      <c r="AD307" s="29" t="str">
        <f t="shared" si="33"/>
        <v>7488-Paper</v>
      </c>
    </row>
    <row r="308" spans="1:30">
      <c r="A308" t="s">
        <v>699</v>
      </c>
      <c r="B308" t="s">
        <v>586</v>
      </c>
      <c r="C308" t="s">
        <v>1307</v>
      </c>
      <c r="D308" t="s">
        <v>631</v>
      </c>
      <c r="E308" t="s">
        <v>1584</v>
      </c>
      <c r="F308"/>
      <c r="G308" s="159">
        <v>45169</v>
      </c>
      <c r="H308" t="s">
        <v>1289</v>
      </c>
      <c r="I308" t="s">
        <v>1190</v>
      </c>
      <c r="J308" t="s">
        <v>830</v>
      </c>
      <c r="K308" t="s">
        <v>1493</v>
      </c>
      <c r="L308" t="s">
        <v>1004</v>
      </c>
      <c r="M308">
        <v>1</v>
      </c>
      <c r="N308">
        <v>0</v>
      </c>
      <c r="O308">
        <v>69.760000000000005</v>
      </c>
      <c r="P308">
        <v>69.760000000000005</v>
      </c>
      <c r="Q308">
        <v>4636.01</v>
      </c>
      <c r="R308">
        <v>17.309999999999999</v>
      </c>
      <c r="S308" s="193" t="str">
        <f>VLOOKUP(U308,'[1]Cross ref'!I:J,2,0)</f>
        <v>DF2</v>
      </c>
      <c r="T308" s="193">
        <f t="shared" si="28"/>
        <v>69.760000000000005</v>
      </c>
      <c r="U308" s="193">
        <f>VLOOKUP(VALUE(C308),'[1]Cross ref'!G:I,3,0)</f>
        <v>7488</v>
      </c>
      <c r="V308" s="193">
        <f>IFERROR(VLOOKUP(J308,'[1]Item List (2)'!C:D,2,0),VLOOKUP(K308,'[1]Item List (2)'!C:D,2,0))</f>
        <v>60507</v>
      </c>
      <c r="W308" s="193">
        <f>IFERROR(VLOOKUP(J308,'[1]Item List (2)'!C:E,3,0),VLOOKUP(K308,'[1]Item List (2)'!C:E,3,0))</f>
        <v>1200</v>
      </c>
      <c r="X308" s="193">
        <f t="shared" si="29"/>
        <v>0</v>
      </c>
      <c r="Y308" s="193" t="str">
        <f t="shared" si="30"/>
        <v>TAPE, REGISTER BLANK ROLL 3.125X273</v>
      </c>
      <c r="AA308" s="29">
        <f t="shared" si="31"/>
        <v>69.760000000000005</v>
      </c>
      <c r="AB308" s="29" t="str">
        <f>VLOOKUP(W308,'[2]Item List (2)'!$I:$J,2,0)</f>
        <v>Supplies</v>
      </c>
      <c r="AC308" s="29">
        <f t="shared" si="32"/>
        <v>7488</v>
      </c>
      <c r="AD308" s="29" t="str">
        <f t="shared" si="33"/>
        <v>7488-Supplies</v>
      </c>
    </row>
    <row r="309" spans="1:30">
      <c r="A309" t="s">
        <v>699</v>
      </c>
      <c r="B309" t="s">
        <v>586</v>
      </c>
      <c r="C309" t="s">
        <v>1307</v>
      </c>
      <c r="D309" t="s">
        <v>631</v>
      </c>
      <c r="E309" t="s">
        <v>1584</v>
      </c>
      <c r="F309"/>
      <c r="G309" s="159">
        <v>45169</v>
      </c>
      <c r="H309" t="s">
        <v>1344</v>
      </c>
      <c r="I309" t="s">
        <v>1190</v>
      </c>
      <c r="J309" t="s">
        <v>916</v>
      </c>
      <c r="K309" t="s">
        <v>1141</v>
      </c>
      <c r="L309" t="s">
        <v>848</v>
      </c>
      <c r="M309">
        <v>1</v>
      </c>
      <c r="N309">
        <v>0</v>
      </c>
      <c r="O309">
        <v>11.91</v>
      </c>
      <c r="P309">
        <v>11.91</v>
      </c>
      <c r="Q309">
        <v>4636.01</v>
      </c>
      <c r="R309">
        <v>17.309999999999999</v>
      </c>
      <c r="S309" s="193" t="str">
        <f>VLOOKUP(U309,'[1]Cross ref'!I:J,2,0)</f>
        <v>DF2</v>
      </c>
      <c r="T309" s="193">
        <f t="shared" si="28"/>
        <v>11.91</v>
      </c>
      <c r="U309" s="193">
        <f>VLOOKUP(VALUE(C309),'[1]Cross ref'!G:I,3,0)</f>
        <v>7488</v>
      </c>
      <c r="V309" s="193">
        <f>IFERROR(VLOOKUP(J309,'[1]Item List (2)'!C:D,2,0),VLOOKUP(K309,'[1]Item List (2)'!C:D,2,0))</f>
        <v>60507</v>
      </c>
      <c r="W309" s="193">
        <f>IFERROR(VLOOKUP(J309,'[1]Item List (2)'!C:E,3,0),VLOOKUP(K309,'[1]Item List (2)'!C:E,3,0))</f>
        <v>1200</v>
      </c>
      <c r="X309" s="193">
        <f t="shared" si="29"/>
        <v>0</v>
      </c>
      <c r="Y309" s="193" t="str">
        <f t="shared" si="30"/>
        <v>MOP, GREASE BEATER RED</v>
      </c>
      <c r="AA309" s="29">
        <f t="shared" si="31"/>
        <v>11.91</v>
      </c>
      <c r="AB309" s="29" t="str">
        <f>VLOOKUP(W309,'[2]Item List (2)'!$I:$J,2,0)</f>
        <v>Supplies</v>
      </c>
      <c r="AC309" s="29">
        <f t="shared" si="32"/>
        <v>7488</v>
      </c>
      <c r="AD309" s="29" t="str">
        <f t="shared" si="33"/>
        <v>7488-Supplies</v>
      </c>
    </row>
    <row r="310" spans="1:30">
      <c r="A310" t="s">
        <v>699</v>
      </c>
      <c r="B310" t="s">
        <v>586</v>
      </c>
      <c r="C310" t="s">
        <v>1307</v>
      </c>
      <c r="D310" t="s">
        <v>631</v>
      </c>
      <c r="E310" t="s">
        <v>1584</v>
      </c>
      <c r="F310"/>
      <c r="G310" s="159">
        <v>45169</v>
      </c>
      <c r="H310" t="s">
        <v>1186</v>
      </c>
      <c r="I310" t="s">
        <v>1184</v>
      </c>
      <c r="J310" t="s">
        <v>834</v>
      </c>
      <c r="K310" t="s">
        <v>835</v>
      </c>
      <c r="L310" t="s">
        <v>836</v>
      </c>
      <c r="M310">
        <v>1</v>
      </c>
      <c r="N310">
        <v>0</v>
      </c>
      <c r="P310">
        <v>28.42</v>
      </c>
      <c r="Q310">
        <v>4636.01</v>
      </c>
      <c r="R310">
        <v>17.309999999999999</v>
      </c>
      <c r="S310" s="193" t="str">
        <f>VLOOKUP(U310,'[1]Cross ref'!I:J,2,0)</f>
        <v>DF2</v>
      </c>
      <c r="T310" s="193">
        <f t="shared" si="28"/>
        <v>28.42</v>
      </c>
      <c r="U310" s="193">
        <f>VLOOKUP(VALUE(C310),'[1]Cross ref'!G:I,3,0)</f>
        <v>7488</v>
      </c>
      <c r="V310" s="193">
        <f>IFERROR(VLOOKUP(J310,'[1]Item List (2)'!C:D,2,0),VLOOKUP(K310,'[1]Item List (2)'!C:D,2,0))</f>
        <v>50007</v>
      </c>
      <c r="W310" s="193">
        <f>IFERROR(VLOOKUP(J310,'[1]Item List (2)'!C:E,3,0),VLOOKUP(K310,'[1]Item List (2)'!C:E,3,0))</f>
        <v>100</v>
      </c>
      <c r="X310" s="193">
        <f t="shared" si="29"/>
        <v>-28.42</v>
      </c>
      <c r="Y310" s="193" t="str">
        <f t="shared" si="30"/>
        <v>SURCHARGE, FUEL</v>
      </c>
      <c r="AA310" s="29">
        <f t="shared" si="31"/>
        <v>28.42</v>
      </c>
      <c r="AB310" s="29" t="str">
        <f>VLOOKUP(W310,'[2]Item List (2)'!$I:$J,2,0)</f>
        <v>Food</v>
      </c>
      <c r="AC310" s="29">
        <f t="shared" si="32"/>
        <v>7488</v>
      </c>
      <c r="AD310" s="29" t="str">
        <f t="shared" si="33"/>
        <v>7488-Food</v>
      </c>
    </row>
    <row r="311" spans="1:30">
      <c r="A311" t="s">
        <v>699</v>
      </c>
      <c r="B311" t="s">
        <v>586</v>
      </c>
      <c r="C311" t="s">
        <v>1312</v>
      </c>
      <c r="D311" t="s">
        <v>611</v>
      </c>
      <c r="E311" t="s">
        <v>1547</v>
      </c>
      <c r="F311" t="s">
        <v>1587</v>
      </c>
      <c r="G311" s="159">
        <v>45167</v>
      </c>
      <c r="H311" t="s">
        <v>1540</v>
      </c>
      <c r="I311" t="s">
        <v>1188</v>
      </c>
      <c r="J311" t="s">
        <v>819</v>
      </c>
      <c r="K311" t="s">
        <v>1541</v>
      </c>
      <c r="L311" t="s">
        <v>1542</v>
      </c>
      <c r="M311">
        <v>-1</v>
      </c>
      <c r="N311">
        <v>0</v>
      </c>
      <c r="O311">
        <v>53.37</v>
      </c>
      <c r="P311">
        <v>-53.37</v>
      </c>
      <c r="Q311">
        <v>-53.66</v>
      </c>
      <c r="R311">
        <v>0</v>
      </c>
      <c r="S311" s="193" t="str">
        <f>VLOOKUP(U311,'[1]Cross ref'!I:J,2,0)</f>
        <v>DF2</v>
      </c>
      <c r="T311" s="193">
        <f t="shared" si="28"/>
        <v>-53.37</v>
      </c>
      <c r="U311" s="193">
        <f>VLOOKUP(VALUE(C311),'[1]Cross ref'!G:I,3,0)</f>
        <v>7495</v>
      </c>
      <c r="V311" s="193">
        <f>IFERROR(VLOOKUP(J311,'[1]Item List (2)'!C:D,2,0),VLOOKUP(K311,'[1]Item List (2)'!C:D,2,0))</f>
        <v>50007</v>
      </c>
      <c r="W311" s="193">
        <f>IFERROR(VLOOKUP(J311,'[1]Item List (2)'!C:E,3,0),VLOOKUP(K311,'[1]Item List (2)'!C:E,3,0))</f>
        <v>100</v>
      </c>
      <c r="X311" s="193">
        <f t="shared" si="29"/>
        <v>0</v>
      </c>
      <c r="Y311" s="193" t="str">
        <f t="shared" si="30"/>
        <v>SAUCE, CARAMEL SEA SALT</v>
      </c>
      <c r="AA311" s="29">
        <f t="shared" si="31"/>
        <v>-53.37</v>
      </c>
      <c r="AB311" s="29" t="str">
        <f>VLOOKUP(W311,'[2]Item List (2)'!$I:$J,2,0)</f>
        <v>Food</v>
      </c>
      <c r="AC311" s="29">
        <f t="shared" si="32"/>
        <v>7495</v>
      </c>
      <c r="AD311" s="29" t="str">
        <f t="shared" si="33"/>
        <v>7495-Food</v>
      </c>
    </row>
    <row r="312" spans="1:30">
      <c r="A312" t="s">
        <v>699</v>
      </c>
      <c r="B312" t="s">
        <v>586</v>
      </c>
      <c r="C312" t="s">
        <v>1312</v>
      </c>
      <c r="D312" t="s">
        <v>611</v>
      </c>
      <c r="E312" t="s">
        <v>1547</v>
      </c>
      <c r="F312" t="s">
        <v>1587</v>
      </c>
      <c r="G312" s="159">
        <v>45167</v>
      </c>
      <c r="H312" t="s">
        <v>1186</v>
      </c>
      <c r="I312" t="s">
        <v>1184</v>
      </c>
      <c r="J312" t="s">
        <v>834</v>
      </c>
      <c r="K312" t="s">
        <v>835</v>
      </c>
      <c r="L312" t="s">
        <v>836</v>
      </c>
      <c r="M312">
        <v>-1</v>
      </c>
      <c r="N312">
        <v>0</v>
      </c>
      <c r="P312">
        <v>-0.28999999999999998</v>
      </c>
      <c r="Q312">
        <v>-53.66</v>
      </c>
      <c r="R312">
        <v>0</v>
      </c>
      <c r="S312" s="193" t="str">
        <f>VLOOKUP(U312,'[1]Cross ref'!I:J,2,0)</f>
        <v>DF2</v>
      </c>
      <c r="T312" s="193">
        <f t="shared" si="28"/>
        <v>-0.28999999999999998</v>
      </c>
      <c r="U312" s="193">
        <f>VLOOKUP(VALUE(C312),'[1]Cross ref'!G:I,3,0)</f>
        <v>7495</v>
      </c>
      <c r="V312" s="193">
        <f>IFERROR(VLOOKUP(J312,'[1]Item List (2)'!C:D,2,0),VLOOKUP(K312,'[1]Item List (2)'!C:D,2,0))</f>
        <v>50007</v>
      </c>
      <c r="W312" s="193">
        <f>IFERROR(VLOOKUP(J312,'[1]Item List (2)'!C:E,3,0),VLOOKUP(K312,'[1]Item List (2)'!C:E,3,0))</f>
        <v>100</v>
      </c>
      <c r="X312" s="193">
        <f t="shared" si="29"/>
        <v>0.28999999999999998</v>
      </c>
      <c r="Y312" s="193" t="str">
        <f t="shared" si="30"/>
        <v>SURCHARGE, FUEL</v>
      </c>
      <c r="AA312" s="29">
        <f t="shared" si="31"/>
        <v>-0.28999999999999998</v>
      </c>
      <c r="AB312" s="29" t="str">
        <f>VLOOKUP(W312,'[2]Item List (2)'!$I:$J,2,0)</f>
        <v>Food</v>
      </c>
      <c r="AC312" s="29">
        <f t="shared" si="32"/>
        <v>7495</v>
      </c>
      <c r="AD312" s="29" t="str">
        <f t="shared" si="33"/>
        <v>7495-Food</v>
      </c>
    </row>
    <row r="313" spans="1:30">
      <c r="A313" t="s">
        <v>699</v>
      </c>
      <c r="B313" t="s">
        <v>586</v>
      </c>
      <c r="C313" t="s">
        <v>1312</v>
      </c>
      <c r="D313" t="s">
        <v>611</v>
      </c>
      <c r="E313" t="s">
        <v>1588</v>
      </c>
      <c r="F313"/>
      <c r="G313" s="159">
        <v>45168</v>
      </c>
      <c r="H313" t="s">
        <v>1183</v>
      </c>
      <c r="I313" t="s">
        <v>1184</v>
      </c>
      <c r="J313" t="s">
        <v>839</v>
      </c>
      <c r="K313" t="s">
        <v>588</v>
      </c>
      <c r="L313" t="s">
        <v>836</v>
      </c>
      <c r="M313">
        <v>1</v>
      </c>
      <c r="N313">
        <v>0</v>
      </c>
      <c r="P313">
        <v>3.9</v>
      </c>
      <c r="Q313">
        <v>5876.75</v>
      </c>
      <c r="R313">
        <v>15.06</v>
      </c>
      <c r="S313" s="193" t="str">
        <f>VLOOKUP(U313,'[1]Cross ref'!I:J,2,0)</f>
        <v>DF2</v>
      </c>
      <c r="T313" s="193">
        <f t="shared" si="28"/>
        <v>3.9</v>
      </c>
      <c r="U313" s="193">
        <f>VLOOKUP(VALUE(C313),'[1]Cross ref'!G:I,3,0)</f>
        <v>7495</v>
      </c>
      <c r="V313" s="193">
        <f>IFERROR(VLOOKUP(J313,'[1]Item List (2)'!C:D,2,0),VLOOKUP(K313,'[1]Item List (2)'!C:D,2,0))</f>
        <v>50007</v>
      </c>
      <c r="W313" s="193">
        <f>IFERROR(VLOOKUP(J313,'[1]Item List (2)'!C:E,3,0),VLOOKUP(K313,'[1]Item List (2)'!C:E,3,0))</f>
        <v>100</v>
      </c>
      <c r="X313" s="193">
        <f t="shared" si="29"/>
        <v>-3.9</v>
      </c>
      <c r="Y313" s="193" t="str">
        <f t="shared" si="30"/>
        <v>SERVICE - PAYMENT TERMS</v>
      </c>
      <c r="AA313" s="29">
        <f t="shared" si="31"/>
        <v>3.9</v>
      </c>
      <c r="AB313" s="29" t="str">
        <f>VLOOKUP(W313,'[2]Item List (2)'!$I:$J,2,0)</f>
        <v>Food</v>
      </c>
      <c r="AC313" s="29">
        <f t="shared" si="32"/>
        <v>7495</v>
      </c>
      <c r="AD313" s="29" t="str">
        <f t="shared" si="33"/>
        <v>7495-Food</v>
      </c>
    </row>
    <row r="314" spans="1:30">
      <c r="A314" t="s">
        <v>699</v>
      </c>
      <c r="B314" t="s">
        <v>586</v>
      </c>
      <c r="C314" t="s">
        <v>1312</v>
      </c>
      <c r="D314" t="s">
        <v>611</v>
      </c>
      <c r="E314" t="s">
        <v>1588</v>
      </c>
      <c r="F314"/>
      <c r="G314" s="159">
        <v>45168</v>
      </c>
      <c r="H314" t="s">
        <v>1339</v>
      </c>
      <c r="I314" t="s">
        <v>1188</v>
      </c>
      <c r="J314" t="s">
        <v>767</v>
      </c>
      <c r="K314" t="s">
        <v>941</v>
      </c>
      <c r="L314" t="s">
        <v>942</v>
      </c>
      <c r="M314">
        <v>1</v>
      </c>
      <c r="N314">
        <v>0</v>
      </c>
      <c r="O314">
        <v>13.17</v>
      </c>
      <c r="P314">
        <v>13.17</v>
      </c>
      <c r="Q314">
        <v>5876.75</v>
      </c>
      <c r="R314">
        <v>15.06</v>
      </c>
      <c r="S314" s="193" t="str">
        <f>VLOOKUP(U314,'[1]Cross ref'!I:J,2,0)</f>
        <v>DF2</v>
      </c>
      <c r="T314" s="193">
        <f t="shared" si="28"/>
        <v>13.17</v>
      </c>
      <c r="U314" s="193">
        <f>VLOOKUP(VALUE(C314),'[1]Cross ref'!G:I,3,0)</f>
        <v>7495</v>
      </c>
      <c r="V314" s="193">
        <f>IFERROR(VLOOKUP(J314,'[1]Item List (2)'!C:D,2,0),VLOOKUP(K314,'[1]Item List (2)'!C:D,2,0))</f>
        <v>50007</v>
      </c>
      <c r="W314" s="193">
        <f>IFERROR(VLOOKUP(J314,'[1]Item List (2)'!C:E,3,0),VLOOKUP(K314,'[1]Item List (2)'!C:E,3,0))</f>
        <v>100</v>
      </c>
      <c r="X314" s="193">
        <f t="shared" si="29"/>
        <v>0</v>
      </c>
      <c r="Y314" s="193" t="str">
        <f t="shared" si="30"/>
        <v>SAUCE, HOT MEX PC</v>
      </c>
      <c r="AA314" s="29">
        <f t="shared" si="31"/>
        <v>13.17</v>
      </c>
      <c r="AB314" s="29" t="str">
        <f>VLOOKUP(W314,'[2]Item List (2)'!$I:$J,2,0)</f>
        <v>Food</v>
      </c>
      <c r="AC314" s="29">
        <f t="shared" si="32"/>
        <v>7495</v>
      </c>
      <c r="AD314" s="29" t="str">
        <f t="shared" si="33"/>
        <v>7495-Food</v>
      </c>
    </row>
    <row r="315" spans="1:30">
      <c r="A315" t="s">
        <v>699</v>
      </c>
      <c r="B315" t="s">
        <v>586</v>
      </c>
      <c r="C315" t="s">
        <v>1312</v>
      </c>
      <c r="D315" t="s">
        <v>611</v>
      </c>
      <c r="E315" t="s">
        <v>1588</v>
      </c>
      <c r="F315"/>
      <c r="G315" s="159">
        <v>45168</v>
      </c>
      <c r="H315" t="s">
        <v>1294</v>
      </c>
      <c r="I315" t="s">
        <v>1188</v>
      </c>
      <c r="J315" t="s">
        <v>710</v>
      </c>
      <c r="K315" t="s">
        <v>840</v>
      </c>
      <c r="L315" t="s">
        <v>709</v>
      </c>
      <c r="M315">
        <v>1</v>
      </c>
      <c r="N315">
        <v>0</v>
      </c>
      <c r="O315">
        <v>145.41999999999999</v>
      </c>
      <c r="P315">
        <v>145.41999999999999</v>
      </c>
      <c r="Q315">
        <v>5876.75</v>
      </c>
      <c r="R315">
        <v>15.06</v>
      </c>
      <c r="S315" s="193" t="str">
        <f>VLOOKUP(U315,'[1]Cross ref'!I:J,2,0)</f>
        <v>DF2</v>
      </c>
      <c r="T315" s="193">
        <f t="shared" si="28"/>
        <v>145.41999999999999</v>
      </c>
      <c r="U315" s="193">
        <f>VLOOKUP(VALUE(C315),'[1]Cross ref'!G:I,3,0)</f>
        <v>7495</v>
      </c>
      <c r="V315" s="193">
        <f>IFERROR(VLOOKUP(J315,'[1]Item List (2)'!C:D,2,0),VLOOKUP(K315,'[1]Item List (2)'!C:D,2,0))</f>
        <v>50007</v>
      </c>
      <c r="W315" s="193">
        <f>IFERROR(VLOOKUP(J315,'[1]Item List (2)'!C:E,3,0),VLOOKUP(K315,'[1]Item List (2)'!C:E,3,0))</f>
        <v>100</v>
      </c>
      <c r="X315" s="193">
        <f t="shared" si="29"/>
        <v>0</v>
      </c>
      <c r="Y315" s="193" t="str">
        <f t="shared" si="30"/>
        <v>SYRUP, COKE DIET HIYLD BIB</v>
      </c>
      <c r="AA315" s="29">
        <f t="shared" si="31"/>
        <v>145.41999999999999</v>
      </c>
      <c r="AB315" s="29" t="str">
        <f>VLOOKUP(W315,'[2]Item List (2)'!$I:$J,2,0)</f>
        <v>Food</v>
      </c>
      <c r="AC315" s="29">
        <f t="shared" si="32"/>
        <v>7495</v>
      </c>
      <c r="AD315" s="29" t="str">
        <f t="shared" si="33"/>
        <v>7495-Food</v>
      </c>
    </row>
    <row r="316" spans="1:30">
      <c r="A316" t="s">
        <v>699</v>
      </c>
      <c r="B316" t="s">
        <v>586</v>
      </c>
      <c r="C316" t="s">
        <v>1312</v>
      </c>
      <c r="D316" t="s">
        <v>611</v>
      </c>
      <c r="E316" t="s">
        <v>1588</v>
      </c>
      <c r="F316"/>
      <c r="G316" s="159">
        <v>45168</v>
      </c>
      <c r="H316" t="s">
        <v>1193</v>
      </c>
      <c r="I316" t="s">
        <v>1188</v>
      </c>
      <c r="J316" t="s">
        <v>710</v>
      </c>
      <c r="K316" t="s">
        <v>712</v>
      </c>
      <c r="L316" t="s">
        <v>709</v>
      </c>
      <c r="M316">
        <v>2</v>
      </c>
      <c r="N316">
        <v>0</v>
      </c>
      <c r="O316">
        <v>112.77</v>
      </c>
      <c r="P316">
        <v>225.54</v>
      </c>
      <c r="Q316">
        <v>5876.75</v>
      </c>
      <c r="R316">
        <v>15.06</v>
      </c>
      <c r="S316" s="193" t="str">
        <f>VLOOKUP(U316,'[1]Cross ref'!I:J,2,0)</f>
        <v>DF2</v>
      </c>
      <c r="T316" s="193">
        <f t="shared" si="28"/>
        <v>225.54</v>
      </c>
      <c r="U316" s="193">
        <f>VLOOKUP(VALUE(C316),'[1]Cross ref'!G:I,3,0)</f>
        <v>7495</v>
      </c>
      <c r="V316" s="193">
        <f>IFERROR(VLOOKUP(J316,'[1]Item List (2)'!C:D,2,0),VLOOKUP(K316,'[1]Item List (2)'!C:D,2,0))</f>
        <v>50007</v>
      </c>
      <c r="W316" s="193">
        <f>IFERROR(VLOOKUP(J316,'[1]Item List (2)'!C:E,3,0),VLOOKUP(K316,'[1]Item List (2)'!C:E,3,0))</f>
        <v>100</v>
      </c>
      <c r="X316" s="193">
        <f t="shared" si="29"/>
        <v>0</v>
      </c>
      <c r="Y316" s="193" t="str">
        <f t="shared" si="30"/>
        <v>SYRUP, COKE CLASC BIB (HYCS)</v>
      </c>
      <c r="AA316" s="29">
        <f t="shared" si="31"/>
        <v>225.54</v>
      </c>
      <c r="AB316" s="29" t="str">
        <f>VLOOKUP(W316,'[2]Item List (2)'!$I:$J,2,0)</f>
        <v>Food</v>
      </c>
      <c r="AC316" s="29">
        <f t="shared" si="32"/>
        <v>7495</v>
      </c>
      <c r="AD316" s="29" t="str">
        <f t="shared" si="33"/>
        <v>7495-Food</v>
      </c>
    </row>
    <row r="317" spans="1:30">
      <c r="A317" t="s">
        <v>699</v>
      </c>
      <c r="B317" t="s">
        <v>586</v>
      </c>
      <c r="C317" t="s">
        <v>1312</v>
      </c>
      <c r="D317" t="s">
        <v>611</v>
      </c>
      <c r="E317" t="s">
        <v>1588</v>
      </c>
      <c r="F317"/>
      <c r="G317" s="159">
        <v>45168</v>
      </c>
      <c r="H317" t="s">
        <v>1194</v>
      </c>
      <c r="I317" t="s">
        <v>1188</v>
      </c>
      <c r="J317" t="s">
        <v>710</v>
      </c>
      <c r="K317" t="s">
        <v>713</v>
      </c>
      <c r="L317" t="s">
        <v>709</v>
      </c>
      <c r="M317">
        <v>1</v>
      </c>
      <c r="N317">
        <v>0</v>
      </c>
      <c r="O317">
        <v>116.08</v>
      </c>
      <c r="P317">
        <v>116.08</v>
      </c>
      <c r="Q317">
        <v>5876.75</v>
      </c>
      <c r="R317">
        <v>15.06</v>
      </c>
      <c r="S317" s="193" t="str">
        <f>VLOOKUP(U317,'[1]Cross ref'!I:J,2,0)</f>
        <v>DF2</v>
      </c>
      <c r="T317" s="193">
        <f t="shared" si="28"/>
        <v>116.08</v>
      </c>
      <c r="U317" s="193">
        <f>VLOOKUP(VALUE(C317),'[1]Cross ref'!G:I,3,0)</f>
        <v>7495</v>
      </c>
      <c r="V317" s="193">
        <f>IFERROR(VLOOKUP(J317,'[1]Item List (2)'!C:D,2,0),VLOOKUP(K317,'[1]Item List (2)'!C:D,2,0))</f>
        <v>50007</v>
      </c>
      <c r="W317" s="193">
        <f>IFERROR(VLOOKUP(J317,'[1]Item List (2)'!C:E,3,0),VLOOKUP(K317,'[1]Item List (2)'!C:E,3,0))</f>
        <v>100</v>
      </c>
      <c r="X317" s="193">
        <f t="shared" si="29"/>
        <v>0</v>
      </c>
      <c r="Y317" s="193" t="str">
        <f t="shared" si="30"/>
        <v>SYRUP, SPRITE BIB (HYCS)</v>
      </c>
      <c r="AA317" s="29">
        <f t="shared" si="31"/>
        <v>116.08</v>
      </c>
      <c r="AB317" s="29" t="str">
        <f>VLOOKUP(W317,'[2]Item List (2)'!$I:$J,2,0)</f>
        <v>Food</v>
      </c>
      <c r="AC317" s="29">
        <f t="shared" si="32"/>
        <v>7495</v>
      </c>
      <c r="AD317" s="29" t="str">
        <f t="shared" si="33"/>
        <v>7495-Food</v>
      </c>
    </row>
    <row r="318" spans="1:30">
      <c r="A318" t="s">
        <v>699</v>
      </c>
      <c r="B318" t="s">
        <v>586</v>
      </c>
      <c r="C318" t="s">
        <v>1312</v>
      </c>
      <c r="D318" t="s">
        <v>611</v>
      </c>
      <c r="E318" t="s">
        <v>1588</v>
      </c>
      <c r="F318"/>
      <c r="G318" s="159">
        <v>45168</v>
      </c>
      <c r="H318" t="s">
        <v>1314</v>
      </c>
      <c r="I318" t="s">
        <v>1188</v>
      </c>
      <c r="J318" t="s">
        <v>804</v>
      </c>
      <c r="K318" t="s">
        <v>915</v>
      </c>
      <c r="L318" t="s">
        <v>739</v>
      </c>
      <c r="M318">
        <v>1</v>
      </c>
      <c r="N318">
        <v>0</v>
      </c>
      <c r="O318">
        <v>38.130000000000003</v>
      </c>
      <c r="P318">
        <v>38.130000000000003</v>
      </c>
      <c r="Q318">
        <v>5876.75</v>
      </c>
      <c r="R318">
        <v>15.06</v>
      </c>
      <c r="S318" s="193" t="str">
        <f>VLOOKUP(U318,'[1]Cross ref'!I:J,2,0)</f>
        <v>DF2</v>
      </c>
      <c r="T318" s="193">
        <f t="shared" si="28"/>
        <v>38.130000000000003</v>
      </c>
      <c r="U318" s="193">
        <f>VLOOKUP(VALUE(C318),'[1]Cross ref'!G:I,3,0)</f>
        <v>7495</v>
      </c>
      <c r="V318" s="193">
        <f>IFERROR(VLOOKUP(J318,'[1]Item List (2)'!C:D,2,0),VLOOKUP(K318,'[1]Item List (2)'!C:D,2,0))</f>
        <v>50007</v>
      </c>
      <c r="W318" s="193">
        <f>IFERROR(VLOOKUP(J318,'[1]Item List (2)'!C:E,3,0),VLOOKUP(K318,'[1]Item List (2)'!C:E,3,0))</f>
        <v>100</v>
      </c>
      <c r="X318" s="193">
        <f t="shared" si="29"/>
        <v>0</v>
      </c>
      <c r="Y318" s="193" t="str">
        <f t="shared" si="30"/>
        <v>CHEESE, MEXICAN BLND SHRD FCY</v>
      </c>
      <c r="AA318" s="29">
        <f t="shared" si="31"/>
        <v>38.130000000000003</v>
      </c>
      <c r="AB318" s="29" t="str">
        <f>VLOOKUP(W318,'[2]Item List (2)'!$I:$J,2,0)</f>
        <v>Food</v>
      </c>
      <c r="AC318" s="29">
        <f t="shared" si="32"/>
        <v>7495</v>
      </c>
      <c r="AD318" s="29" t="str">
        <f t="shared" si="33"/>
        <v>7495-Food</v>
      </c>
    </row>
    <row r="319" spans="1:30">
      <c r="A319" t="s">
        <v>699</v>
      </c>
      <c r="B319" t="s">
        <v>586</v>
      </c>
      <c r="C319" t="s">
        <v>1312</v>
      </c>
      <c r="D319" t="s">
        <v>611</v>
      </c>
      <c r="E319" t="s">
        <v>1588</v>
      </c>
      <c r="F319"/>
      <c r="G319" s="159">
        <v>45168</v>
      </c>
      <c r="H319" t="s">
        <v>1309</v>
      </c>
      <c r="I319" t="s">
        <v>1188</v>
      </c>
      <c r="J319" t="s">
        <v>724</v>
      </c>
      <c r="K319" t="s">
        <v>841</v>
      </c>
      <c r="L319" t="s">
        <v>842</v>
      </c>
      <c r="M319">
        <v>1</v>
      </c>
      <c r="N319">
        <v>0</v>
      </c>
      <c r="O319">
        <v>16.22</v>
      </c>
      <c r="P319">
        <v>16.22</v>
      </c>
      <c r="Q319">
        <v>5876.75</v>
      </c>
      <c r="R319">
        <v>15.06</v>
      </c>
      <c r="S319" s="193" t="str">
        <f>VLOOKUP(U319,'[1]Cross ref'!I:J,2,0)</f>
        <v>DF2</v>
      </c>
      <c r="T319" s="193">
        <f t="shared" si="28"/>
        <v>16.22</v>
      </c>
      <c r="U319" s="193">
        <f>VLOOKUP(VALUE(C319),'[1]Cross ref'!G:I,3,0)</f>
        <v>7495</v>
      </c>
      <c r="V319" s="193">
        <f>IFERROR(VLOOKUP(J319,'[1]Item List (2)'!C:D,2,0),VLOOKUP(K319,'[1]Item List (2)'!C:D,2,0))</f>
        <v>50007</v>
      </c>
      <c r="W319" s="193">
        <f>IFERROR(VLOOKUP(J319,'[1]Item List (2)'!C:E,3,0),VLOOKUP(K319,'[1]Item List (2)'!C:E,3,0))</f>
        <v>100</v>
      </c>
      <c r="X319" s="193">
        <f t="shared" si="29"/>
        <v>0</v>
      </c>
      <c r="Y319" s="193" t="str">
        <f t="shared" si="30"/>
        <v>MILK, 1% LF ESL</v>
      </c>
      <c r="AA319" s="29">
        <f t="shared" si="31"/>
        <v>16.22</v>
      </c>
      <c r="AB319" s="29" t="str">
        <f>VLOOKUP(W319,'[2]Item List (2)'!$I:$J,2,0)</f>
        <v>Food</v>
      </c>
      <c r="AC319" s="29">
        <f t="shared" si="32"/>
        <v>7495</v>
      </c>
      <c r="AD319" s="29" t="str">
        <f t="shared" si="33"/>
        <v>7495-Food</v>
      </c>
    </row>
    <row r="320" spans="1:30">
      <c r="A320" t="s">
        <v>699</v>
      </c>
      <c r="B320" t="s">
        <v>586</v>
      </c>
      <c r="C320" t="s">
        <v>1312</v>
      </c>
      <c r="D320" t="s">
        <v>611</v>
      </c>
      <c r="E320" t="s">
        <v>1588</v>
      </c>
      <c r="F320"/>
      <c r="G320" s="159">
        <v>45168</v>
      </c>
      <c r="H320" t="s">
        <v>1195</v>
      </c>
      <c r="I320" t="s">
        <v>1188</v>
      </c>
      <c r="J320" t="s">
        <v>724</v>
      </c>
      <c r="K320" t="s">
        <v>906</v>
      </c>
      <c r="L320" t="s">
        <v>842</v>
      </c>
      <c r="M320">
        <v>1</v>
      </c>
      <c r="N320">
        <v>0</v>
      </c>
      <c r="O320">
        <v>16.920000000000002</v>
      </c>
      <c r="P320">
        <v>16.920000000000002</v>
      </c>
      <c r="Q320">
        <v>5876.75</v>
      </c>
      <c r="R320">
        <v>15.06</v>
      </c>
      <c r="S320" s="193" t="str">
        <f>VLOOKUP(U320,'[1]Cross ref'!I:J,2,0)</f>
        <v>DF2</v>
      </c>
      <c r="T320" s="193">
        <f t="shared" si="28"/>
        <v>16.920000000000002</v>
      </c>
      <c r="U320" s="193">
        <f>VLOOKUP(VALUE(C320),'[1]Cross ref'!G:I,3,0)</f>
        <v>7495</v>
      </c>
      <c r="V320" s="193">
        <f>IFERROR(VLOOKUP(J320,'[1]Item List (2)'!C:D,2,0),VLOOKUP(K320,'[1]Item List (2)'!C:D,2,0))</f>
        <v>50007</v>
      </c>
      <c r="W320" s="193">
        <f>IFERROR(VLOOKUP(J320,'[1]Item List (2)'!C:E,3,0),VLOOKUP(K320,'[1]Item List (2)'!C:E,3,0))</f>
        <v>100</v>
      </c>
      <c r="X320" s="193">
        <f t="shared" si="29"/>
        <v>0</v>
      </c>
      <c r="Y320" s="193" t="str">
        <f t="shared" si="30"/>
        <v>MILK, CHOC 1% LF 7Z PLS ESL</v>
      </c>
      <c r="AA320" s="29">
        <f t="shared" si="31"/>
        <v>16.920000000000002</v>
      </c>
      <c r="AB320" s="29" t="str">
        <f>VLOOKUP(W320,'[2]Item List (2)'!$I:$J,2,0)</f>
        <v>Food</v>
      </c>
      <c r="AC320" s="29">
        <f t="shared" si="32"/>
        <v>7495</v>
      </c>
      <c r="AD320" s="29" t="str">
        <f t="shared" si="33"/>
        <v>7495-Food</v>
      </c>
    </row>
    <row r="321" spans="1:30">
      <c r="A321" t="s">
        <v>699</v>
      </c>
      <c r="B321" t="s">
        <v>586</v>
      </c>
      <c r="C321" t="s">
        <v>1312</v>
      </c>
      <c r="D321" t="s">
        <v>611</v>
      </c>
      <c r="E321" t="s">
        <v>1588</v>
      </c>
      <c r="F321"/>
      <c r="G321" s="159">
        <v>45168</v>
      </c>
      <c r="H321" t="s">
        <v>1297</v>
      </c>
      <c r="I321" t="s">
        <v>1190</v>
      </c>
      <c r="J321" t="s">
        <v>843</v>
      </c>
      <c r="K321" t="s">
        <v>844</v>
      </c>
      <c r="L321" t="s">
        <v>845</v>
      </c>
      <c r="M321">
        <v>1</v>
      </c>
      <c r="N321">
        <v>0</v>
      </c>
      <c r="O321">
        <v>20.100000000000001</v>
      </c>
      <c r="P321">
        <v>20.100000000000001</v>
      </c>
      <c r="Q321">
        <v>5876.75</v>
      </c>
      <c r="R321">
        <v>15.06</v>
      </c>
      <c r="S321" s="193" t="str">
        <f>VLOOKUP(U321,'[1]Cross ref'!I:J,2,0)</f>
        <v>DF2</v>
      </c>
      <c r="T321" s="193">
        <f t="shared" si="28"/>
        <v>20.100000000000001</v>
      </c>
      <c r="U321" s="193">
        <f>VLOOKUP(VALUE(C321),'[1]Cross ref'!G:I,3,0)</f>
        <v>7495</v>
      </c>
      <c r="V321" s="193">
        <f>IFERROR(VLOOKUP(J321,'[1]Item List (2)'!C:D,2,0),VLOOKUP(K321,'[1]Item List (2)'!C:D,2,0))</f>
        <v>60507</v>
      </c>
      <c r="W321" s="193">
        <f>IFERROR(VLOOKUP(J321,'[1]Item List (2)'!C:E,3,0),VLOOKUP(K321,'[1]Item List (2)'!C:E,3,0))</f>
        <v>1200</v>
      </c>
      <c r="X321" s="193">
        <f t="shared" si="29"/>
        <v>0</v>
      </c>
      <c r="Y321" s="193" t="str">
        <f t="shared" si="30"/>
        <v>CLEANER, RESTROOM CONTENDER</v>
      </c>
      <c r="AA321" s="29">
        <f t="shared" si="31"/>
        <v>20.100000000000001</v>
      </c>
      <c r="AB321" s="29" t="str">
        <f>VLOOKUP(W321,'[2]Item List (2)'!$I:$J,2,0)</f>
        <v>Supplies</v>
      </c>
      <c r="AC321" s="29">
        <f t="shared" si="32"/>
        <v>7495</v>
      </c>
      <c r="AD321" s="29" t="str">
        <f t="shared" si="33"/>
        <v>7495-Supplies</v>
      </c>
    </row>
    <row r="322" spans="1:30">
      <c r="A322" t="s">
        <v>699</v>
      </c>
      <c r="B322" t="s">
        <v>586</v>
      </c>
      <c r="C322" t="s">
        <v>1312</v>
      </c>
      <c r="D322" t="s">
        <v>611</v>
      </c>
      <c r="E322" t="s">
        <v>1588</v>
      </c>
      <c r="F322"/>
      <c r="G322" s="159">
        <v>45168</v>
      </c>
      <c r="H322" t="s">
        <v>1197</v>
      </c>
      <c r="I322" t="s">
        <v>1188</v>
      </c>
      <c r="J322" t="s">
        <v>719</v>
      </c>
      <c r="K322" t="s">
        <v>720</v>
      </c>
      <c r="L322" t="s">
        <v>721</v>
      </c>
      <c r="M322">
        <v>2</v>
      </c>
      <c r="N322">
        <v>0</v>
      </c>
      <c r="O322">
        <v>26.21</v>
      </c>
      <c r="P322">
        <v>52.42</v>
      </c>
      <c r="Q322">
        <v>5876.75</v>
      </c>
      <c r="R322">
        <v>15.06</v>
      </c>
      <c r="S322" s="193" t="str">
        <f>VLOOKUP(U322,'[1]Cross ref'!I:J,2,0)</f>
        <v>DF2</v>
      </c>
      <c r="T322" s="193">
        <f t="shared" si="28"/>
        <v>52.42</v>
      </c>
      <c r="U322" s="193">
        <f>VLOOKUP(VALUE(C322),'[1]Cross ref'!G:I,3,0)</f>
        <v>7495</v>
      </c>
      <c r="V322" s="193">
        <f>IFERROR(VLOOKUP(J322,'[1]Item List (2)'!C:D,2,0),VLOOKUP(K322,'[1]Item List (2)'!C:D,2,0))</f>
        <v>50007</v>
      </c>
      <c r="W322" s="193">
        <f>IFERROR(VLOOKUP(J322,'[1]Item List (2)'!C:E,3,0),VLOOKUP(K322,'[1]Item List (2)'!C:E,3,0))</f>
        <v>100</v>
      </c>
      <c r="X322" s="193">
        <f t="shared" si="29"/>
        <v>0</v>
      </c>
      <c r="Y322" s="193" t="str">
        <f t="shared" si="30"/>
        <v>JUICE, ORANGE ORIG SIMPLY</v>
      </c>
      <c r="AA322" s="29">
        <f t="shared" si="31"/>
        <v>52.42</v>
      </c>
      <c r="AB322" s="29" t="str">
        <f>VLOOKUP(W322,'[2]Item List (2)'!$I:$J,2,0)</f>
        <v>Food</v>
      </c>
      <c r="AC322" s="29">
        <f t="shared" si="32"/>
        <v>7495</v>
      </c>
      <c r="AD322" s="29" t="str">
        <f t="shared" si="33"/>
        <v>7495-Food</v>
      </c>
    </row>
    <row r="323" spans="1:30">
      <c r="A323" t="s">
        <v>699</v>
      </c>
      <c r="B323" t="s">
        <v>586</v>
      </c>
      <c r="C323" t="s">
        <v>1312</v>
      </c>
      <c r="D323" t="s">
        <v>611</v>
      </c>
      <c r="E323" t="s">
        <v>1588</v>
      </c>
      <c r="F323"/>
      <c r="G323" s="159">
        <v>45168</v>
      </c>
      <c r="H323" t="s">
        <v>1198</v>
      </c>
      <c r="I323" t="s">
        <v>1188</v>
      </c>
      <c r="J323" t="s">
        <v>702</v>
      </c>
      <c r="K323" t="s">
        <v>993</v>
      </c>
      <c r="L323" t="s">
        <v>723</v>
      </c>
      <c r="M323">
        <v>2</v>
      </c>
      <c r="N323">
        <v>0</v>
      </c>
      <c r="O323">
        <v>20.03</v>
      </c>
      <c r="P323">
        <v>40.06</v>
      </c>
      <c r="Q323">
        <v>5876.75</v>
      </c>
      <c r="R323">
        <v>15.06</v>
      </c>
      <c r="S323" s="193" t="str">
        <f>VLOOKUP(U323,'[1]Cross ref'!I:J,2,0)</f>
        <v>DF2</v>
      </c>
      <c r="T323" s="193">
        <f t="shared" ref="T323:T386" si="34">P323</f>
        <v>40.06</v>
      </c>
      <c r="U323" s="193">
        <f>VLOOKUP(VALUE(C323),'[1]Cross ref'!G:I,3,0)</f>
        <v>7495</v>
      </c>
      <c r="V323" s="193">
        <f>IFERROR(VLOOKUP(J323,'[1]Item List (2)'!C:D,2,0),VLOOKUP(K323,'[1]Item List (2)'!C:D,2,0))</f>
        <v>50007</v>
      </c>
      <c r="W323" s="193">
        <f>IFERROR(VLOOKUP(J323,'[1]Item List (2)'!C:E,3,0),VLOOKUP(K323,'[1]Item List (2)'!C:E,3,0))</f>
        <v>100</v>
      </c>
      <c r="X323" s="193">
        <f t="shared" ref="X323:X386" si="35">M323*O323-P323</f>
        <v>0</v>
      </c>
      <c r="Y323" s="193" t="str">
        <f t="shared" ref="Y323:Y386" si="36">K323</f>
        <v>SAUCE, BBQ SWEET &amp; BOLD CUP</v>
      </c>
      <c r="AA323" s="29">
        <f t="shared" ref="AA323:AA386" si="37">P323</f>
        <v>40.06</v>
      </c>
      <c r="AB323" s="29" t="str">
        <f>VLOOKUP(W323,'[2]Item List (2)'!$I:$J,2,0)</f>
        <v>Food</v>
      </c>
      <c r="AC323" s="29">
        <f t="shared" ref="AC323:AC386" si="38">U323</f>
        <v>7495</v>
      </c>
      <c r="AD323" s="29" t="str">
        <f t="shared" ref="AD323:AD386" si="39">AC323&amp;"-"&amp;AB323</f>
        <v>7495-Food</v>
      </c>
    </row>
    <row r="324" spans="1:30">
      <c r="A324" t="s">
        <v>699</v>
      </c>
      <c r="B324" t="s">
        <v>586</v>
      </c>
      <c r="C324" t="s">
        <v>1312</v>
      </c>
      <c r="D324" t="s">
        <v>611</v>
      </c>
      <c r="E324" t="s">
        <v>1588</v>
      </c>
      <c r="F324"/>
      <c r="G324" s="159">
        <v>45168</v>
      </c>
      <c r="H324" t="s">
        <v>1199</v>
      </c>
      <c r="I324" t="s">
        <v>1188</v>
      </c>
      <c r="J324" t="s">
        <v>714</v>
      </c>
      <c r="K324" t="s">
        <v>998</v>
      </c>
      <c r="L324" t="s">
        <v>723</v>
      </c>
      <c r="M324">
        <v>1</v>
      </c>
      <c r="N324">
        <v>0</v>
      </c>
      <c r="O324">
        <v>30.8</v>
      </c>
      <c r="P324">
        <v>30.8</v>
      </c>
      <c r="Q324">
        <v>5876.75</v>
      </c>
      <c r="R324">
        <v>15.06</v>
      </c>
      <c r="S324" s="193" t="str">
        <f>VLOOKUP(U324,'[1]Cross ref'!I:J,2,0)</f>
        <v>DF2</v>
      </c>
      <c r="T324" s="193">
        <f t="shared" si="34"/>
        <v>30.8</v>
      </c>
      <c r="U324" s="193">
        <f>VLOOKUP(VALUE(C324),'[1]Cross ref'!G:I,3,0)</f>
        <v>7495</v>
      </c>
      <c r="V324" s="193">
        <f>IFERROR(VLOOKUP(J324,'[1]Item List (2)'!C:D,2,0),VLOOKUP(K324,'[1]Item List (2)'!C:D,2,0))</f>
        <v>50007</v>
      </c>
      <c r="W324" s="193">
        <f>IFERROR(VLOOKUP(J324,'[1]Item List (2)'!C:E,3,0),VLOOKUP(K324,'[1]Item List (2)'!C:E,3,0))</f>
        <v>100</v>
      </c>
      <c r="X324" s="193">
        <f t="shared" si="35"/>
        <v>0</v>
      </c>
      <c r="Y324" s="193" t="str">
        <f t="shared" si="36"/>
        <v>SAUCE, HNY MUST CUP</v>
      </c>
      <c r="AA324" s="29">
        <f t="shared" si="37"/>
        <v>30.8</v>
      </c>
      <c r="AB324" s="29" t="str">
        <f>VLOOKUP(W324,'[2]Item List (2)'!$I:$J,2,0)</f>
        <v>Food</v>
      </c>
      <c r="AC324" s="29">
        <f t="shared" si="38"/>
        <v>7495</v>
      </c>
      <c r="AD324" s="29" t="str">
        <f t="shared" si="39"/>
        <v>7495-Food</v>
      </c>
    </row>
    <row r="325" spans="1:30">
      <c r="A325" t="s">
        <v>699</v>
      </c>
      <c r="B325" t="s">
        <v>586</v>
      </c>
      <c r="C325" t="s">
        <v>1312</v>
      </c>
      <c r="D325" t="s">
        <v>611</v>
      </c>
      <c r="E325" t="s">
        <v>1588</v>
      </c>
      <c r="F325"/>
      <c r="G325" s="159">
        <v>45168</v>
      </c>
      <c r="H325" t="s">
        <v>1328</v>
      </c>
      <c r="I325" t="s">
        <v>1188</v>
      </c>
      <c r="J325" t="s">
        <v>785</v>
      </c>
      <c r="K325" t="s">
        <v>881</v>
      </c>
      <c r="L325" t="s">
        <v>882</v>
      </c>
      <c r="M325">
        <v>1</v>
      </c>
      <c r="N325">
        <v>0</v>
      </c>
      <c r="O325">
        <v>83.54</v>
      </c>
      <c r="P325">
        <v>83.54</v>
      </c>
      <c r="Q325">
        <v>5876.75</v>
      </c>
      <c r="R325">
        <v>15.06</v>
      </c>
      <c r="S325" s="193" t="str">
        <f>VLOOKUP(U325,'[1]Cross ref'!I:J,2,0)</f>
        <v>DF2</v>
      </c>
      <c r="T325" s="193">
        <f t="shared" si="34"/>
        <v>83.54</v>
      </c>
      <c r="U325" s="193">
        <f>VLOOKUP(VALUE(C325),'[1]Cross ref'!G:I,3,0)</f>
        <v>7495</v>
      </c>
      <c r="V325" s="193">
        <f>IFERROR(VLOOKUP(J325,'[1]Item List (2)'!C:D,2,0),VLOOKUP(K325,'[1]Item List (2)'!C:D,2,0))</f>
        <v>50007</v>
      </c>
      <c r="W325" s="193">
        <f>IFERROR(VLOOKUP(J325,'[1]Item List (2)'!C:E,3,0),VLOOKUP(K325,'[1]Item List (2)'!C:E,3,0))</f>
        <v>100</v>
      </c>
      <c r="X325" s="193">
        <f t="shared" si="35"/>
        <v>0</v>
      </c>
      <c r="Y325" s="193" t="str">
        <f t="shared" si="36"/>
        <v>SAUSAGE, PTY</v>
      </c>
      <c r="AA325" s="29">
        <f t="shared" si="37"/>
        <v>83.54</v>
      </c>
      <c r="AB325" s="29" t="str">
        <f>VLOOKUP(W325,'[2]Item List (2)'!$I:$J,2,0)</f>
        <v>Food</v>
      </c>
      <c r="AC325" s="29">
        <f t="shared" si="38"/>
        <v>7495</v>
      </c>
      <c r="AD325" s="29" t="str">
        <f t="shared" si="39"/>
        <v>7495-Food</v>
      </c>
    </row>
    <row r="326" spans="1:30">
      <c r="A326" t="s">
        <v>699</v>
      </c>
      <c r="B326" t="s">
        <v>586</v>
      </c>
      <c r="C326" t="s">
        <v>1312</v>
      </c>
      <c r="D326" t="s">
        <v>611</v>
      </c>
      <c r="E326" t="s">
        <v>1588</v>
      </c>
      <c r="F326"/>
      <c r="G326" s="159">
        <v>45168</v>
      </c>
      <c r="H326" t="s">
        <v>1201</v>
      </c>
      <c r="I326" t="s">
        <v>1188</v>
      </c>
      <c r="J326" t="s">
        <v>724</v>
      </c>
      <c r="K326" t="s">
        <v>725</v>
      </c>
      <c r="L326" t="s">
        <v>726</v>
      </c>
      <c r="M326">
        <v>2</v>
      </c>
      <c r="N326">
        <v>0</v>
      </c>
      <c r="O326">
        <v>9.5399999999999991</v>
      </c>
      <c r="P326">
        <v>19.079999999999998</v>
      </c>
      <c r="Q326">
        <v>5876.75</v>
      </c>
      <c r="R326">
        <v>15.06</v>
      </c>
      <c r="S326" s="193" t="str">
        <f>VLOOKUP(U326,'[1]Cross ref'!I:J,2,0)</f>
        <v>DF2</v>
      </c>
      <c r="T326" s="193">
        <f t="shared" si="34"/>
        <v>19.079999999999998</v>
      </c>
      <c r="U326" s="193">
        <f>VLOOKUP(VALUE(C326),'[1]Cross ref'!G:I,3,0)</f>
        <v>7495</v>
      </c>
      <c r="V326" s="193">
        <f>IFERROR(VLOOKUP(J326,'[1]Item List (2)'!C:D,2,0),VLOOKUP(K326,'[1]Item List (2)'!C:D,2,0))</f>
        <v>50007</v>
      </c>
      <c r="W326" s="193">
        <f>IFERROR(VLOOKUP(J326,'[1]Item List (2)'!C:E,3,0),VLOOKUP(K326,'[1]Item List (2)'!C:E,3,0))</f>
        <v>100</v>
      </c>
      <c r="X326" s="193">
        <f t="shared" si="35"/>
        <v>0</v>
      </c>
      <c r="Y326" s="193" t="str">
        <f t="shared" si="36"/>
        <v>MILK, 1%</v>
      </c>
      <c r="AA326" s="29">
        <f t="shared" si="37"/>
        <v>19.079999999999998</v>
      </c>
      <c r="AB326" s="29" t="str">
        <f>VLOOKUP(W326,'[2]Item List (2)'!$I:$J,2,0)</f>
        <v>Food</v>
      </c>
      <c r="AC326" s="29">
        <f t="shared" si="38"/>
        <v>7495</v>
      </c>
      <c r="AD326" s="29" t="str">
        <f t="shared" si="39"/>
        <v>7495-Food</v>
      </c>
    </row>
    <row r="327" spans="1:30">
      <c r="A327" t="s">
        <v>699</v>
      </c>
      <c r="B327" t="s">
        <v>586</v>
      </c>
      <c r="C327" t="s">
        <v>1312</v>
      </c>
      <c r="D327" t="s">
        <v>611</v>
      </c>
      <c r="E327" t="s">
        <v>1588</v>
      </c>
      <c r="F327"/>
      <c r="G327" s="159">
        <v>45168</v>
      </c>
      <c r="H327" t="s">
        <v>1315</v>
      </c>
      <c r="I327" t="s">
        <v>1190</v>
      </c>
      <c r="J327" t="s">
        <v>727</v>
      </c>
      <c r="K327" t="s">
        <v>899</v>
      </c>
      <c r="L327" t="s">
        <v>729</v>
      </c>
      <c r="M327">
        <v>4</v>
      </c>
      <c r="N327">
        <v>0</v>
      </c>
      <c r="O327">
        <v>3.85</v>
      </c>
      <c r="P327">
        <v>15.4</v>
      </c>
      <c r="Q327">
        <v>5876.75</v>
      </c>
      <c r="R327">
        <v>15.06</v>
      </c>
      <c r="S327" s="193" t="str">
        <f>VLOOKUP(U327,'[1]Cross ref'!I:J,2,0)</f>
        <v>DF2</v>
      </c>
      <c r="T327" s="193">
        <f t="shared" si="34"/>
        <v>15.4</v>
      </c>
      <c r="U327" s="193">
        <f>VLOOKUP(VALUE(C327),'[1]Cross ref'!G:I,3,0)</f>
        <v>7495</v>
      </c>
      <c r="V327" s="193">
        <f>IFERROR(VLOOKUP(J327,'[1]Item List (2)'!C:D,2,0),VLOOKUP(K327,'[1]Item List (2)'!C:D,2,0))</f>
        <v>60507</v>
      </c>
      <c r="W327" s="193">
        <f>IFERROR(VLOOKUP(J327,'[1]Item List (2)'!C:E,3,0),VLOOKUP(K327,'[1]Item List (2)'!C:E,3,0))</f>
        <v>1200</v>
      </c>
      <c r="X327" s="193">
        <f t="shared" si="35"/>
        <v>0</v>
      </c>
      <c r="Y327" s="193" t="str">
        <f t="shared" si="36"/>
        <v>GLOVE, SYNTH XLG</v>
      </c>
      <c r="AA327" s="29">
        <f t="shared" si="37"/>
        <v>15.4</v>
      </c>
      <c r="AB327" s="29" t="str">
        <f>VLOOKUP(W327,'[2]Item List (2)'!$I:$J,2,0)</f>
        <v>Supplies</v>
      </c>
      <c r="AC327" s="29">
        <f t="shared" si="38"/>
        <v>7495</v>
      </c>
      <c r="AD327" s="29" t="str">
        <f t="shared" si="39"/>
        <v>7495-Supplies</v>
      </c>
    </row>
    <row r="328" spans="1:30">
      <c r="A328" t="s">
        <v>699</v>
      </c>
      <c r="B328" t="s">
        <v>586</v>
      </c>
      <c r="C328" t="s">
        <v>1312</v>
      </c>
      <c r="D328" t="s">
        <v>611</v>
      </c>
      <c r="E328" t="s">
        <v>1588</v>
      </c>
      <c r="F328"/>
      <c r="G328" s="159">
        <v>45168</v>
      </c>
      <c r="H328" t="s">
        <v>1203</v>
      </c>
      <c r="I328" t="s">
        <v>1188</v>
      </c>
      <c r="J328" t="s">
        <v>900</v>
      </c>
      <c r="K328" t="s">
        <v>907</v>
      </c>
      <c r="L328" t="s">
        <v>908</v>
      </c>
      <c r="M328">
        <v>0</v>
      </c>
      <c r="N328">
        <v>0</v>
      </c>
      <c r="O328">
        <v>42.61</v>
      </c>
      <c r="P328">
        <v>0</v>
      </c>
      <c r="Q328">
        <v>5876.75</v>
      </c>
      <c r="R328">
        <v>15.06</v>
      </c>
      <c r="S328" s="193" t="str">
        <f>VLOOKUP(U328,'[1]Cross ref'!I:J,2,0)</f>
        <v>DF2</v>
      </c>
      <c r="T328" s="193">
        <f t="shared" si="34"/>
        <v>0</v>
      </c>
      <c r="U328" s="193">
        <f>VLOOKUP(VALUE(C328),'[1]Cross ref'!G:I,3,0)</f>
        <v>7495</v>
      </c>
      <c r="V328" s="193">
        <f>IFERROR(VLOOKUP(J328,'[1]Item List (2)'!C:D,2,0),VLOOKUP(K328,'[1]Item List (2)'!C:D,2,0))</f>
        <v>50007</v>
      </c>
      <c r="W328" s="193">
        <f>IFERROR(VLOOKUP(J328,'[1]Item List (2)'!C:E,3,0),VLOOKUP(K328,'[1]Item List (2)'!C:E,3,0))</f>
        <v>100</v>
      </c>
      <c r="X328" s="193">
        <f t="shared" si="35"/>
        <v>0</v>
      </c>
      <c r="Y328" s="193" t="str">
        <f t="shared" si="36"/>
        <v>PEPPER, CHILE GRN STRIP</v>
      </c>
      <c r="AA328" s="29">
        <f t="shared" si="37"/>
        <v>0</v>
      </c>
      <c r="AB328" s="29" t="str">
        <f>VLOOKUP(W328,'[2]Item List (2)'!$I:$J,2,0)</f>
        <v>Food</v>
      </c>
      <c r="AC328" s="29">
        <f t="shared" si="38"/>
        <v>7495</v>
      </c>
      <c r="AD328" s="29" t="str">
        <f t="shared" si="39"/>
        <v>7495-Food</v>
      </c>
    </row>
    <row r="329" spans="1:30">
      <c r="A329" t="s">
        <v>699</v>
      </c>
      <c r="B329" t="s">
        <v>586</v>
      </c>
      <c r="C329" t="s">
        <v>1312</v>
      </c>
      <c r="D329" t="s">
        <v>611</v>
      </c>
      <c r="E329" t="s">
        <v>1588</v>
      </c>
      <c r="F329"/>
      <c r="G329" s="159">
        <v>45168</v>
      </c>
      <c r="H329" t="s">
        <v>1204</v>
      </c>
      <c r="I329" t="s">
        <v>1188</v>
      </c>
      <c r="J329" t="s">
        <v>731</v>
      </c>
      <c r="K329" t="s">
        <v>732</v>
      </c>
      <c r="L329" t="s">
        <v>733</v>
      </c>
      <c r="M329">
        <v>1</v>
      </c>
      <c r="N329">
        <v>0</v>
      </c>
      <c r="O329">
        <v>40.54</v>
      </c>
      <c r="P329">
        <v>40.54</v>
      </c>
      <c r="Q329">
        <v>5876.75</v>
      </c>
      <c r="R329">
        <v>15.06</v>
      </c>
      <c r="S329" s="193" t="str">
        <f>VLOOKUP(U329,'[1]Cross ref'!I:J,2,0)</f>
        <v>DF2</v>
      </c>
      <c r="T329" s="193">
        <f t="shared" si="34"/>
        <v>40.54</v>
      </c>
      <c r="U329" s="193">
        <f>VLOOKUP(VALUE(C329),'[1]Cross ref'!G:I,3,0)</f>
        <v>7495</v>
      </c>
      <c r="V329" s="193">
        <f>IFERROR(VLOOKUP(J329,'[1]Item List (2)'!C:D,2,0),VLOOKUP(K329,'[1]Item List (2)'!C:D,2,0))</f>
        <v>50007</v>
      </c>
      <c r="W329" s="193">
        <f>IFERROR(VLOOKUP(J329,'[1]Item List (2)'!C:E,3,0),VLOOKUP(K329,'[1]Item List (2)'!C:E,3,0))</f>
        <v>100</v>
      </c>
      <c r="X329" s="193">
        <f t="shared" si="35"/>
        <v>0</v>
      </c>
      <c r="Y329" s="193" t="str">
        <f t="shared" si="36"/>
        <v>CHEESECAKE, STAWBRY 3.5Z</v>
      </c>
      <c r="AA329" s="29">
        <f t="shared" si="37"/>
        <v>40.54</v>
      </c>
      <c r="AB329" s="29" t="str">
        <f>VLOOKUP(W329,'[2]Item List (2)'!$I:$J,2,0)</f>
        <v>Food</v>
      </c>
      <c r="AC329" s="29">
        <f t="shared" si="38"/>
        <v>7495</v>
      </c>
      <c r="AD329" s="29" t="str">
        <f t="shared" si="39"/>
        <v>7495-Food</v>
      </c>
    </row>
    <row r="330" spans="1:30">
      <c r="A330" t="s">
        <v>699</v>
      </c>
      <c r="B330" t="s">
        <v>586</v>
      </c>
      <c r="C330" t="s">
        <v>1312</v>
      </c>
      <c r="D330" t="s">
        <v>611</v>
      </c>
      <c r="E330" t="s">
        <v>1588</v>
      </c>
      <c r="F330"/>
      <c r="G330" s="159">
        <v>45168</v>
      </c>
      <c r="H330" t="s">
        <v>1205</v>
      </c>
      <c r="I330" t="s">
        <v>1188</v>
      </c>
      <c r="J330" t="s">
        <v>734</v>
      </c>
      <c r="K330" t="s">
        <v>735</v>
      </c>
      <c r="L330" t="s">
        <v>736</v>
      </c>
      <c r="M330">
        <v>8</v>
      </c>
      <c r="N330">
        <v>0</v>
      </c>
      <c r="O330">
        <v>76.78</v>
      </c>
      <c r="P330">
        <v>614.24</v>
      </c>
      <c r="Q330">
        <v>5876.75</v>
      </c>
      <c r="R330">
        <v>15.06</v>
      </c>
      <c r="S330" s="193" t="str">
        <f>VLOOKUP(U330,'[1]Cross ref'!I:J,2,0)</f>
        <v>DF2</v>
      </c>
      <c r="T330" s="193">
        <f t="shared" si="34"/>
        <v>614.24</v>
      </c>
      <c r="U330" s="193">
        <f>VLOOKUP(VALUE(C330),'[1]Cross ref'!G:I,3,0)</f>
        <v>7495</v>
      </c>
      <c r="V330" s="193">
        <f>IFERROR(VLOOKUP(J330,'[1]Item List (2)'!C:D,2,0),VLOOKUP(K330,'[1]Item List (2)'!C:D,2,0))</f>
        <v>50007</v>
      </c>
      <c r="W330" s="193">
        <f>IFERROR(VLOOKUP(J330,'[1]Item List (2)'!C:E,3,0),VLOOKUP(K330,'[1]Item List (2)'!C:E,3,0))</f>
        <v>100</v>
      </c>
      <c r="X330" s="193">
        <f t="shared" si="35"/>
        <v>0</v>
      </c>
      <c r="Y330" s="193" t="str">
        <f t="shared" si="36"/>
        <v>BEEF, GRND PTY 3.5Z</v>
      </c>
      <c r="AA330" s="29">
        <f t="shared" si="37"/>
        <v>614.24</v>
      </c>
      <c r="AB330" s="29" t="str">
        <f>VLOOKUP(W330,'[2]Item List (2)'!$I:$J,2,0)</f>
        <v>Food</v>
      </c>
      <c r="AC330" s="29">
        <f t="shared" si="38"/>
        <v>7495</v>
      </c>
      <c r="AD330" s="29" t="str">
        <f t="shared" si="39"/>
        <v>7495-Food</v>
      </c>
    </row>
    <row r="331" spans="1:30">
      <c r="A331" t="s">
        <v>699</v>
      </c>
      <c r="B331" t="s">
        <v>586</v>
      </c>
      <c r="C331" t="s">
        <v>1312</v>
      </c>
      <c r="D331" t="s">
        <v>611</v>
      </c>
      <c r="E331" t="s">
        <v>1588</v>
      </c>
      <c r="F331"/>
      <c r="G331" s="159">
        <v>45168</v>
      </c>
      <c r="H331" t="s">
        <v>1206</v>
      </c>
      <c r="I331" t="s">
        <v>1188</v>
      </c>
      <c r="J331" t="s">
        <v>737</v>
      </c>
      <c r="K331" t="s">
        <v>738</v>
      </c>
      <c r="L331" t="s">
        <v>739</v>
      </c>
      <c r="M331">
        <v>3</v>
      </c>
      <c r="N331">
        <v>0</v>
      </c>
      <c r="O331">
        <v>30.72</v>
      </c>
      <c r="P331">
        <v>92.16</v>
      </c>
      <c r="Q331">
        <v>5876.75</v>
      </c>
      <c r="R331">
        <v>15.06</v>
      </c>
      <c r="S331" s="193" t="str">
        <f>VLOOKUP(U331,'[1]Cross ref'!I:J,2,0)</f>
        <v>DF2</v>
      </c>
      <c r="T331" s="193">
        <f t="shared" si="34"/>
        <v>92.16</v>
      </c>
      <c r="U331" s="193">
        <f>VLOOKUP(VALUE(C331),'[1]Cross ref'!G:I,3,0)</f>
        <v>7495</v>
      </c>
      <c r="V331" s="193">
        <f>IFERROR(VLOOKUP(J331,'[1]Item List (2)'!C:D,2,0),VLOOKUP(K331,'[1]Item List (2)'!C:D,2,0))</f>
        <v>50007</v>
      </c>
      <c r="W331" s="193">
        <f>IFERROR(VLOOKUP(J331,'[1]Item List (2)'!C:E,3,0),VLOOKUP(K331,'[1]Item List (2)'!C:E,3,0))</f>
        <v>100</v>
      </c>
      <c r="X331" s="193">
        <f t="shared" si="35"/>
        <v>0</v>
      </c>
      <c r="Y331" s="193" t="str">
        <f t="shared" si="36"/>
        <v>APPTZR, ONION RING</v>
      </c>
      <c r="AA331" s="29">
        <f t="shared" si="37"/>
        <v>92.16</v>
      </c>
      <c r="AB331" s="29" t="str">
        <f>VLOOKUP(W331,'[2]Item List (2)'!$I:$J,2,0)</f>
        <v>Food</v>
      </c>
      <c r="AC331" s="29">
        <f t="shared" si="38"/>
        <v>7495</v>
      </c>
      <c r="AD331" s="29" t="str">
        <f t="shared" si="39"/>
        <v>7495-Food</v>
      </c>
    </row>
    <row r="332" spans="1:30">
      <c r="A332" t="s">
        <v>699</v>
      </c>
      <c r="B332" t="s">
        <v>586</v>
      </c>
      <c r="C332" t="s">
        <v>1312</v>
      </c>
      <c r="D332" t="s">
        <v>611</v>
      </c>
      <c r="E332" t="s">
        <v>1588</v>
      </c>
      <c r="F332"/>
      <c r="G332" s="159">
        <v>45168</v>
      </c>
      <c r="H332" t="s">
        <v>1207</v>
      </c>
      <c r="I332" t="s">
        <v>1188</v>
      </c>
      <c r="J332" t="s">
        <v>741</v>
      </c>
      <c r="K332" t="s">
        <v>855</v>
      </c>
      <c r="L332" t="s">
        <v>775</v>
      </c>
      <c r="M332">
        <v>1</v>
      </c>
      <c r="N332">
        <v>0</v>
      </c>
      <c r="O332">
        <v>15.31</v>
      </c>
      <c r="P332">
        <v>15.31</v>
      </c>
      <c r="Q332">
        <v>5876.75</v>
      </c>
      <c r="R332">
        <v>15.06</v>
      </c>
      <c r="S332" s="193" t="str">
        <f>VLOOKUP(U332,'[1]Cross ref'!I:J,2,0)</f>
        <v>DF2</v>
      </c>
      <c r="T332" s="193">
        <f t="shared" si="34"/>
        <v>15.31</v>
      </c>
      <c r="U332" s="193">
        <f>VLOOKUP(VALUE(C332),'[1]Cross ref'!G:I,3,0)</f>
        <v>7495</v>
      </c>
      <c r="V332" s="193">
        <f>IFERROR(VLOOKUP(J332,'[1]Item List (2)'!C:D,2,0),VLOOKUP(K332,'[1]Item List (2)'!C:D,2,0))</f>
        <v>50007</v>
      </c>
      <c r="W332" s="193">
        <f>IFERROR(VLOOKUP(J332,'[1]Item List (2)'!C:E,3,0),VLOOKUP(K332,'[1]Item List (2)'!C:E,3,0))</f>
        <v>100</v>
      </c>
      <c r="X332" s="193">
        <f t="shared" si="35"/>
        <v>0</v>
      </c>
      <c r="Y332" s="193" t="str">
        <f t="shared" si="36"/>
        <v>KETCHUP, VOLPAK</v>
      </c>
      <c r="AA332" s="29">
        <f t="shared" si="37"/>
        <v>15.31</v>
      </c>
      <c r="AB332" s="29" t="str">
        <f>VLOOKUP(W332,'[2]Item List (2)'!$I:$J,2,0)</f>
        <v>Food</v>
      </c>
      <c r="AC332" s="29">
        <f t="shared" si="38"/>
        <v>7495</v>
      </c>
      <c r="AD332" s="29" t="str">
        <f t="shared" si="39"/>
        <v>7495-Food</v>
      </c>
    </row>
    <row r="333" spans="1:30">
      <c r="A333" t="s">
        <v>699</v>
      </c>
      <c r="B333" t="s">
        <v>586</v>
      </c>
      <c r="C333" t="s">
        <v>1312</v>
      </c>
      <c r="D333" t="s">
        <v>611</v>
      </c>
      <c r="E333" t="s">
        <v>1588</v>
      </c>
      <c r="F333"/>
      <c r="G333" s="159">
        <v>45168</v>
      </c>
      <c r="H333" t="s">
        <v>1208</v>
      </c>
      <c r="I333" t="s">
        <v>1188</v>
      </c>
      <c r="J333" t="s">
        <v>741</v>
      </c>
      <c r="K333" t="s">
        <v>742</v>
      </c>
      <c r="L333" t="s">
        <v>743</v>
      </c>
      <c r="M333">
        <v>1</v>
      </c>
      <c r="N333">
        <v>0</v>
      </c>
      <c r="O333">
        <v>21.8</v>
      </c>
      <c r="P333">
        <v>21.8</v>
      </c>
      <c r="Q333">
        <v>5876.75</v>
      </c>
      <c r="R333">
        <v>15.06</v>
      </c>
      <c r="S333" s="193" t="str">
        <f>VLOOKUP(U333,'[1]Cross ref'!I:J,2,0)</f>
        <v>DF2</v>
      </c>
      <c r="T333" s="193">
        <f t="shared" si="34"/>
        <v>21.8</v>
      </c>
      <c r="U333" s="193">
        <f>VLOOKUP(VALUE(C333),'[1]Cross ref'!G:I,3,0)</f>
        <v>7495</v>
      </c>
      <c r="V333" s="193">
        <f>IFERROR(VLOOKUP(J333,'[1]Item List (2)'!C:D,2,0),VLOOKUP(K333,'[1]Item List (2)'!C:D,2,0))</f>
        <v>50007</v>
      </c>
      <c r="W333" s="193">
        <f>IFERROR(VLOOKUP(J333,'[1]Item List (2)'!C:E,3,0),VLOOKUP(K333,'[1]Item List (2)'!C:E,3,0))</f>
        <v>100</v>
      </c>
      <c r="X333" s="193">
        <f t="shared" si="35"/>
        <v>0</v>
      </c>
      <c r="Y333" s="193" t="str">
        <f t="shared" si="36"/>
        <v>KETCHUP, PKT</v>
      </c>
      <c r="AA333" s="29">
        <f t="shared" si="37"/>
        <v>21.8</v>
      </c>
      <c r="AB333" s="29" t="str">
        <f>VLOOKUP(W333,'[2]Item List (2)'!$I:$J,2,0)</f>
        <v>Food</v>
      </c>
      <c r="AC333" s="29">
        <f t="shared" si="38"/>
        <v>7495</v>
      </c>
      <c r="AD333" s="29" t="str">
        <f t="shared" si="39"/>
        <v>7495-Food</v>
      </c>
    </row>
    <row r="334" spans="1:30">
      <c r="A334" t="s">
        <v>699</v>
      </c>
      <c r="B334" t="s">
        <v>586</v>
      </c>
      <c r="C334" t="s">
        <v>1312</v>
      </c>
      <c r="D334" t="s">
        <v>611</v>
      </c>
      <c r="E334" t="s">
        <v>1588</v>
      </c>
      <c r="F334"/>
      <c r="G334" s="159">
        <v>45168</v>
      </c>
      <c r="H334" t="s">
        <v>1212</v>
      </c>
      <c r="I334" t="s">
        <v>1188</v>
      </c>
      <c r="J334" t="s">
        <v>747</v>
      </c>
      <c r="K334" t="s">
        <v>748</v>
      </c>
      <c r="L334" t="s">
        <v>749</v>
      </c>
      <c r="M334">
        <v>1</v>
      </c>
      <c r="N334">
        <v>0</v>
      </c>
      <c r="O334">
        <v>33.380000000000003</v>
      </c>
      <c r="P334">
        <v>33.380000000000003</v>
      </c>
      <c r="Q334">
        <v>5876.75</v>
      </c>
      <c r="R334">
        <v>15.06</v>
      </c>
      <c r="S334" s="193" t="str">
        <f>VLOOKUP(U334,'[1]Cross ref'!I:J,2,0)</f>
        <v>DF2</v>
      </c>
      <c r="T334" s="193">
        <f t="shared" si="34"/>
        <v>33.380000000000003</v>
      </c>
      <c r="U334" s="193">
        <f>VLOOKUP(VALUE(C334),'[1]Cross ref'!G:I,3,0)</f>
        <v>7495</v>
      </c>
      <c r="V334" s="193">
        <f>IFERROR(VLOOKUP(J334,'[1]Item List (2)'!C:D,2,0),VLOOKUP(K334,'[1]Item List (2)'!C:D,2,0))</f>
        <v>50007</v>
      </c>
      <c r="W334" s="193">
        <f>IFERROR(VLOOKUP(J334,'[1]Item List (2)'!C:E,3,0),VLOOKUP(K334,'[1]Item List (2)'!C:E,3,0))</f>
        <v>100</v>
      </c>
      <c r="X334" s="193">
        <f t="shared" si="35"/>
        <v>0</v>
      </c>
      <c r="Y334" s="193" t="str">
        <f t="shared" si="36"/>
        <v>HASHBROWN, RND ZTF</v>
      </c>
      <c r="AA334" s="29">
        <f t="shared" si="37"/>
        <v>33.380000000000003</v>
      </c>
      <c r="AB334" s="29" t="str">
        <f>VLOOKUP(W334,'[2]Item List (2)'!$I:$J,2,0)</f>
        <v>Food</v>
      </c>
      <c r="AC334" s="29">
        <f t="shared" si="38"/>
        <v>7495</v>
      </c>
      <c r="AD334" s="29" t="str">
        <f t="shared" si="39"/>
        <v>7495-Food</v>
      </c>
    </row>
    <row r="335" spans="1:30">
      <c r="A335" t="s">
        <v>699</v>
      </c>
      <c r="B335" t="s">
        <v>586</v>
      </c>
      <c r="C335" t="s">
        <v>1312</v>
      </c>
      <c r="D335" t="s">
        <v>611</v>
      </c>
      <c r="E335" t="s">
        <v>1588</v>
      </c>
      <c r="F335"/>
      <c r="G335" s="159">
        <v>45168</v>
      </c>
      <c r="H335" t="s">
        <v>1213</v>
      </c>
      <c r="I335" t="s">
        <v>1188</v>
      </c>
      <c r="J335" t="s">
        <v>747</v>
      </c>
      <c r="K335" t="s">
        <v>750</v>
      </c>
      <c r="L335" t="s">
        <v>749</v>
      </c>
      <c r="M335">
        <v>2</v>
      </c>
      <c r="N335">
        <v>0</v>
      </c>
      <c r="O335">
        <v>33.380000000000003</v>
      </c>
      <c r="P335">
        <v>66.760000000000005</v>
      </c>
      <c r="Q335">
        <v>5876.75</v>
      </c>
      <c r="R335">
        <v>15.06</v>
      </c>
      <c r="S335" s="193" t="str">
        <f>VLOOKUP(U335,'[1]Cross ref'!I:J,2,0)</f>
        <v>DF2</v>
      </c>
      <c r="T335" s="193">
        <f t="shared" si="34"/>
        <v>66.760000000000005</v>
      </c>
      <c r="U335" s="193">
        <f>VLOOKUP(VALUE(C335),'[1]Cross ref'!G:I,3,0)</f>
        <v>7495</v>
      </c>
      <c r="V335" s="193">
        <f>IFERROR(VLOOKUP(J335,'[1]Item List (2)'!C:D,2,0),VLOOKUP(K335,'[1]Item List (2)'!C:D,2,0))</f>
        <v>50007</v>
      </c>
      <c r="W335" s="193">
        <f>IFERROR(VLOOKUP(J335,'[1]Item List (2)'!C:E,3,0),VLOOKUP(K335,'[1]Item List (2)'!C:E,3,0))</f>
        <v>100</v>
      </c>
      <c r="X335" s="193">
        <f t="shared" si="35"/>
        <v>0</v>
      </c>
      <c r="Y335" s="193" t="str">
        <f t="shared" si="36"/>
        <v>FRIES, CRISS CUT SEASN</v>
      </c>
      <c r="AA335" s="29">
        <f t="shared" si="37"/>
        <v>66.760000000000005</v>
      </c>
      <c r="AB335" s="29" t="str">
        <f>VLOOKUP(W335,'[2]Item List (2)'!$I:$J,2,0)</f>
        <v>Food</v>
      </c>
      <c r="AC335" s="29">
        <f t="shared" si="38"/>
        <v>7495</v>
      </c>
      <c r="AD335" s="29" t="str">
        <f t="shared" si="39"/>
        <v>7495-Food</v>
      </c>
    </row>
    <row r="336" spans="1:30">
      <c r="A336" t="s">
        <v>699</v>
      </c>
      <c r="B336" t="s">
        <v>586</v>
      </c>
      <c r="C336" t="s">
        <v>1312</v>
      </c>
      <c r="D336" t="s">
        <v>611</v>
      </c>
      <c r="E336" t="s">
        <v>1588</v>
      </c>
      <c r="F336"/>
      <c r="G336" s="159">
        <v>45168</v>
      </c>
      <c r="H336" t="s">
        <v>1214</v>
      </c>
      <c r="I336" t="s">
        <v>1188</v>
      </c>
      <c r="J336" t="s">
        <v>747</v>
      </c>
      <c r="K336" t="s">
        <v>751</v>
      </c>
      <c r="L336" t="s">
        <v>752</v>
      </c>
      <c r="M336">
        <v>15</v>
      </c>
      <c r="N336">
        <v>0</v>
      </c>
      <c r="O336">
        <v>35.28</v>
      </c>
      <c r="P336">
        <v>529.20000000000005</v>
      </c>
      <c r="Q336">
        <v>5876.75</v>
      </c>
      <c r="R336">
        <v>15.06</v>
      </c>
      <c r="S336" s="193" t="str">
        <f>VLOOKUP(U336,'[1]Cross ref'!I:J,2,0)</f>
        <v>DF2</v>
      </c>
      <c r="T336" s="193">
        <f t="shared" si="34"/>
        <v>529.20000000000005</v>
      </c>
      <c r="U336" s="193">
        <f>VLOOKUP(VALUE(C336),'[1]Cross ref'!G:I,3,0)</f>
        <v>7495</v>
      </c>
      <c r="V336" s="193">
        <f>IFERROR(VLOOKUP(J336,'[1]Item List (2)'!C:D,2,0),VLOOKUP(K336,'[1]Item List (2)'!C:D,2,0))</f>
        <v>50007</v>
      </c>
      <c r="W336" s="193">
        <f>IFERROR(VLOOKUP(J336,'[1]Item List (2)'!C:E,3,0),VLOOKUP(K336,'[1]Item List (2)'!C:E,3,0))</f>
        <v>100</v>
      </c>
      <c r="X336" s="193">
        <f t="shared" si="35"/>
        <v>0</v>
      </c>
      <c r="Y336" s="193" t="str">
        <f t="shared" si="36"/>
        <v>FRIES, SS SK ON</v>
      </c>
      <c r="AA336" s="29">
        <f t="shared" si="37"/>
        <v>529.20000000000005</v>
      </c>
      <c r="AB336" s="29" t="str">
        <f>VLOOKUP(W336,'[2]Item List (2)'!$I:$J,2,0)</f>
        <v>Food</v>
      </c>
      <c r="AC336" s="29">
        <f t="shared" si="38"/>
        <v>7495</v>
      </c>
      <c r="AD336" s="29" t="str">
        <f t="shared" si="39"/>
        <v>7495-Food</v>
      </c>
    </row>
    <row r="337" spans="1:30">
      <c r="A337" t="s">
        <v>699</v>
      </c>
      <c r="B337" t="s">
        <v>586</v>
      </c>
      <c r="C337" t="s">
        <v>1312</v>
      </c>
      <c r="D337" t="s">
        <v>611</v>
      </c>
      <c r="E337" t="s">
        <v>1588</v>
      </c>
      <c r="F337"/>
      <c r="G337" s="159">
        <v>45168</v>
      </c>
      <c r="H337" t="s">
        <v>1399</v>
      </c>
      <c r="I337" t="s">
        <v>1188</v>
      </c>
      <c r="J337" t="s">
        <v>962</v>
      </c>
      <c r="K337" t="s">
        <v>968</v>
      </c>
      <c r="L337" t="s">
        <v>858</v>
      </c>
      <c r="M337">
        <v>1</v>
      </c>
      <c r="N337">
        <v>0</v>
      </c>
      <c r="O337">
        <v>36.15</v>
      </c>
      <c r="P337">
        <v>36.15</v>
      </c>
      <c r="Q337">
        <v>5876.75</v>
      </c>
      <c r="R337">
        <v>15.06</v>
      </c>
      <c r="S337" s="193" t="str">
        <f>VLOOKUP(U337,'[1]Cross ref'!I:J,2,0)</f>
        <v>DF2</v>
      </c>
      <c r="T337" s="193">
        <f t="shared" si="34"/>
        <v>36.15</v>
      </c>
      <c r="U337" s="193">
        <f>VLOOKUP(VALUE(C337),'[1]Cross ref'!G:I,3,0)</f>
        <v>7495</v>
      </c>
      <c r="V337" s="193">
        <f>IFERROR(VLOOKUP(J337,'[1]Item List (2)'!C:D,2,0),VLOOKUP(K337,'[1]Item List (2)'!C:D,2,0))</f>
        <v>50007</v>
      </c>
      <c r="W337" s="193">
        <f>IFERROR(VLOOKUP(J337,'[1]Item List (2)'!C:E,3,0),VLOOKUP(K337,'[1]Item List (2)'!C:E,3,0))</f>
        <v>100</v>
      </c>
      <c r="X337" s="193">
        <f t="shared" si="35"/>
        <v>0</v>
      </c>
      <c r="Y337" s="193" t="str">
        <f t="shared" si="36"/>
        <v>SYRUP, SHAKE CHOC</v>
      </c>
      <c r="AA337" s="29">
        <f t="shared" si="37"/>
        <v>36.15</v>
      </c>
      <c r="AB337" s="29" t="str">
        <f>VLOOKUP(W337,'[2]Item List (2)'!$I:$J,2,0)</f>
        <v>Food</v>
      </c>
      <c r="AC337" s="29">
        <f t="shared" si="38"/>
        <v>7495</v>
      </c>
      <c r="AD337" s="29" t="str">
        <f t="shared" si="39"/>
        <v>7495-Food</v>
      </c>
    </row>
    <row r="338" spans="1:30">
      <c r="A338" t="s">
        <v>699</v>
      </c>
      <c r="B338" t="s">
        <v>586</v>
      </c>
      <c r="C338" t="s">
        <v>1312</v>
      </c>
      <c r="D338" t="s">
        <v>611</v>
      </c>
      <c r="E338" t="s">
        <v>1588</v>
      </c>
      <c r="F338"/>
      <c r="G338" s="159">
        <v>45168</v>
      </c>
      <c r="H338" t="s">
        <v>1336</v>
      </c>
      <c r="I338" t="s">
        <v>1188</v>
      </c>
      <c r="J338" t="s">
        <v>962</v>
      </c>
      <c r="K338" t="s">
        <v>969</v>
      </c>
      <c r="L338" t="s">
        <v>858</v>
      </c>
      <c r="M338">
        <v>1</v>
      </c>
      <c r="N338">
        <v>0</v>
      </c>
      <c r="O338">
        <v>32.57</v>
      </c>
      <c r="P338">
        <v>32.57</v>
      </c>
      <c r="Q338">
        <v>5876.75</v>
      </c>
      <c r="R338">
        <v>15.06</v>
      </c>
      <c r="S338" s="193" t="str">
        <f>VLOOKUP(U338,'[1]Cross ref'!I:J,2,0)</f>
        <v>DF2</v>
      </c>
      <c r="T338" s="193">
        <f t="shared" si="34"/>
        <v>32.57</v>
      </c>
      <c r="U338" s="193">
        <f>VLOOKUP(VALUE(C338),'[1]Cross ref'!G:I,3,0)</f>
        <v>7495</v>
      </c>
      <c r="V338" s="193">
        <f>IFERROR(VLOOKUP(J338,'[1]Item List (2)'!C:D,2,0),VLOOKUP(K338,'[1]Item List (2)'!C:D,2,0))</f>
        <v>50007</v>
      </c>
      <c r="W338" s="193">
        <f>IFERROR(VLOOKUP(J338,'[1]Item List (2)'!C:E,3,0),VLOOKUP(K338,'[1]Item List (2)'!C:E,3,0))</f>
        <v>100</v>
      </c>
      <c r="X338" s="193">
        <f t="shared" si="35"/>
        <v>0</v>
      </c>
      <c r="Y338" s="193" t="str">
        <f t="shared" si="36"/>
        <v>SYRUP, SHAKE STRAWBRY</v>
      </c>
      <c r="AA338" s="29">
        <f t="shared" si="37"/>
        <v>32.57</v>
      </c>
      <c r="AB338" s="29" t="str">
        <f>VLOOKUP(W338,'[2]Item List (2)'!$I:$J,2,0)</f>
        <v>Food</v>
      </c>
      <c r="AC338" s="29">
        <f t="shared" si="38"/>
        <v>7495</v>
      </c>
      <c r="AD338" s="29" t="str">
        <f t="shared" si="39"/>
        <v>7495-Food</v>
      </c>
    </row>
    <row r="339" spans="1:30">
      <c r="A339" t="s">
        <v>699</v>
      </c>
      <c r="B339" t="s">
        <v>586</v>
      </c>
      <c r="C339" t="s">
        <v>1312</v>
      </c>
      <c r="D339" t="s">
        <v>611</v>
      </c>
      <c r="E339" t="s">
        <v>1588</v>
      </c>
      <c r="F339"/>
      <c r="G339" s="159">
        <v>45168</v>
      </c>
      <c r="H339" t="s">
        <v>1215</v>
      </c>
      <c r="I339" t="s">
        <v>1188</v>
      </c>
      <c r="J339" t="s">
        <v>753</v>
      </c>
      <c r="K339" t="s">
        <v>754</v>
      </c>
      <c r="L339" t="s">
        <v>755</v>
      </c>
      <c r="M339">
        <v>1</v>
      </c>
      <c r="N339">
        <v>0</v>
      </c>
      <c r="O339">
        <v>31.31</v>
      </c>
      <c r="P339">
        <v>31.31</v>
      </c>
      <c r="Q339">
        <v>5876.75</v>
      </c>
      <c r="R339">
        <v>15.06</v>
      </c>
      <c r="S339" s="193" t="str">
        <f>VLOOKUP(U339,'[1]Cross ref'!I:J,2,0)</f>
        <v>DF2</v>
      </c>
      <c r="T339" s="193">
        <f t="shared" si="34"/>
        <v>31.31</v>
      </c>
      <c r="U339" s="193">
        <f>VLOOKUP(VALUE(C339),'[1]Cross ref'!G:I,3,0)</f>
        <v>7495</v>
      </c>
      <c r="V339" s="193">
        <f>IFERROR(VLOOKUP(J339,'[1]Item List (2)'!C:D,2,0),VLOOKUP(K339,'[1]Item List (2)'!C:D,2,0))</f>
        <v>50007</v>
      </c>
      <c r="W339" s="193">
        <f>IFERROR(VLOOKUP(J339,'[1]Item List (2)'!C:E,3,0),VLOOKUP(K339,'[1]Item List (2)'!C:E,3,0))</f>
        <v>100</v>
      </c>
      <c r="X339" s="193">
        <f t="shared" si="35"/>
        <v>0</v>
      </c>
      <c r="Y339" s="193" t="str">
        <f t="shared" si="36"/>
        <v>TORTILLA, FLOUR 10" FZN</v>
      </c>
      <c r="AA339" s="29">
        <f t="shared" si="37"/>
        <v>31.31</v>
      </c>
      <c r="AB339" s="29" t="str">
        <f>VLOOKUP(W339,'[2]Item List (2)'!$I:$J,2,0)</f>
        <v>Food</v>
      </c>
      <c r="AC339" s="29">
        <f t="shared" si="38"/>
        <v>7495</v>
      </c>
      <c r="AD339" s="29" t="str">
        <f t="shared" si="39"/>
        <v>7495-Food</v>
      </c>
    </row>
    <row r="340" spans="1:30">
      <c r="A340" t="s">
        <v>699</v>
      </c>
      <c r="B340" t="s">
        <v>586</v>
      </c>
      <c r="C340" t="s">
        <v>1312</v>
      </c>
      <c r="D340" t="s">
        <v>611</v>
      </c>
      <c r="E340" t="s">
        <v>1588</v>
      </c>
      <c r="F340"/>
      <c r="G340" s="159">
        <v>45168</v>
      </c>
      <c r="H340" t="s">
        <v>1216</v>
      </c>
      <c r="I340" t="s">
        <v>1188</v>
      </c>
      <c r="J340" t="s">
        <v>859</v>
      </c>
      <c r="K340" t="s">
        <v>860</v>
      </c>
      <c r="L340" t="s">
        <v>861</v>
      </c>
      <c r="M340">
        <v>1</v>
      </c>
      <c r="N340">
        <v>0</v>
      </c>
      <c r="O340">
        <v>29.7</v>
      </c>
      <c r="P340">
        <v>29.7</v>
      </c>
      <c r="Q340">
        <v>5876.75</v>
      </c>
      <c r="R340">
        <v>15.06</v>
      </c>
      <c r="S340" s="193" t="str">
        <f>VLOOKUP(U340,'[1]Cross ref'!I:J,2,0)</f>
        <v>DF2</v>
      </c>
      <c r="T340" s="193">
        <f t="shared" si="34"/>
        <v>29.7</v>
      </c>
      <c r="U340" s="193">
        <f>VLOOKUP(VALUE(C340),'[1]Cross ref'!G:I,3,0)</f>
        <v>7495</v>
      </c>
      <c r="V340" s="193">
        <f>IFERROR(VLOOKUP(J340,'[1]Item List (2)'!C:D,2,0),VLOOKUP(K340,'[1]Item List (2)'!C:D,2,0))</f>
        <v>50007</v>
      </c>
      <c r="W340" s="193">
        <f>IFERROR(VLOOKUP(J340,'[1]Item List (2)'!C:E,3,0),VLOOKUP(K340,'[1]Item List (2)'!C:E,3,0))</f>
        <v>100</v>
      </c>
      <c r="X340" s="193">
        <f t="shared" si="35"/>
        <v>0</v>
      </c>
      <c r="Y340" s="193" t="str">
        <f t="shared" si="36"/>
        <v>CAKE, CHOC DOME</v>
      </c>
      <c r="AA340" s="29">
        <f t="shared" si="37"/>
        <v>29.7</v>
      </c>
      <c r="AB340" s="29" t="str">
        <f>VLOOKUP(W340,'[2]Item List (2)'!$I:$J,2,0)</f>
        <v>Food</v>
      </c>
      <c r="AC340" s="29">
        <f t="shared" si="38"/>
        <v>7495</v>
      </c>
      <c r="AD340" s="29" t="str">
        <f t="shared" si="39"/>
        <v>7495-Food</v>
      </c>
    </row>
    <row r="341" spans="1:30">
      <c r="A341" t="s">
        <v>699</v>
      </c>
      <c r="B341" t="s">
        <v>586</v>
      </c>
      <c r="C341" t="s">
        <v>1312</v>
      </c>
      <c r="D341" t="s">
        <v>611</v>
      </c>
      <c r="E341" t="s">
        <v>1588</v>
      </c>
      <c r="F341"/>
      <c r="G341" s="159">
        <v>45168</v>
      </c>
      <c r="H341" t="s">
        <v>1268</v>
      </c>
      <c r="I341" t="s">
        <v>1188</v>
      </c>
      <c r="J341" t="s">
        <v>944</v>
      </c>
      <c r="K341" t="s">
        <v>945</v>
      </c>
      <c r="L341" t="s">
        <v>858</v>
      </c>
      <c r="M341">
        <v>1</v>
      </c>
      <c r="N341">
        <v>0</v>
      </c>
      <c r="O341">
        <v>22.16</v>
      </c>
      <c r="P341">
        <v>22.16</v>
      </c>
      <c r="Q341">
        <v>5876.75</v>
      </c>
      <c r="R341">
        <v>15.06</v>
      </c>
      <c r="S341" s="193" t="str">
        <f>VLOOKUP(U341,'[1]Cross ref'!I:J,2,0)</f>
        <v>DF2</v>
      </c>
      <c r="T341" s="193">
        <f t="shared" si="34"/>
        <v>22.16</v>
      </c>
      <c r="U341" s="193">
        <f>VLOOKUP(VALUE(C341),'[1]Cross ref'!G:I,3,0)</f>
        <v>7495</v>
      </c>
      <c r="V341" s="193">
        <f>IFERROR(VLOOKUP(J341,'[1]Item List (2)'!C:D,2,0),VLOOKUP(K341,'[1]Item List (2)'!C:D,2,0))</f>
        <v>50007</v>
      </c>
      <c r="W341" s="193">
        <f>IFERROR(VLOOKUP(J341,'[1]Item List (2)'!C:E,3,0),VLOOKUP(K341,'[1]Item List (2)'!C:E,3,0))</f>
        <v>100</v>
      </c>
      <c r="X341" s="193">
        <f t="shared" si="35"/>
        <v>0</v>
      </c>
      <c r="Y341" s="193" t="str">
        <f t="shared" si="36"/>
        <v>SPRAY, GRILL PRIME</v>
      </c>
      <c r="AA341" s="29">
        <f t="shared" si="37"/>
        <v>22.16</v>
      </c>
      <c r="AB341" s="29" t="str">
        <f>VLOOKUP(W341,'[2]Item List (2)'!$I:$J,2,0)</f>
        <v>Food</v>
      </c>
      <c r="AC341" s="29">
        <f t="shared" si="38"/>
        <v>7495</v>
      </c>
      <c r="AD341" s="29" t="str">
        <f t="shared" si="39"/>
        <v>7495-Food</v>
      </c>
    </row>
    <row r="342" spans="1:30">
      <c r="A342" t="s">
        <v>699</v>
      </c>
      <c r="B342" t="s">
        <v>586</v>
      </c>
      <c r="C342" t="s">
        <v>1312</v>
      </c>
      <c r="D342" t="s">
        <v>611</v>
      </c>
      <c r="E342" t="s">
        <v>1588</v>
      </c>
      <c r="F342"/>
      <c r="G342" s="159">
        <v>45168</v>
      </c>
      <c r="H342" t="s">
        <v>1217</v>
      </c>
      <c r="I342" t="s">
        <v>1188</v>
      </c>
      <c r="J342" t="s">
        <v>758</v>
      </c>
      <c r="K342" t="s">
        <v>759</v>
      </c>
      <c r="L342" t="s">
        <v>760</v>
      </c>
      <c r="M342">
        <v>1</v>
      </c>
      <c r="N342">
        <v>0</v>
      </c>
      <c r="O342">
        <v>111.01</v>
      </c>
      <c r="P342">
        <v>111.01</v>
      </c>
      <c r="Q342">
        <v>5876.75</v>
      </c>
      <c r="R342">
        <v>15.06</v>
      </c>
      <c r="S342" s="193" t="str">
        <f>VLOOKUP(U342,'[1]Cross ref'!I:J,2,0)</f>
        <v>DF2</v>
      </c>
      <c r="T342" s="193">
        <f t="shared" si="34"/>
        <v>111.01</v>
      </c>
      <c r="U342" s="193">
        <f>VLOOKUP(VALUE(C342),'[1]Cross ref'!G:I,3,0)</f>
        <v>7495</v>
      </c>
      <c r="V342" s="193">
        <f>IFERROR(VLOOKUP(J342,'[1]Item List (2)'!C:D,2,0),VLOOKUP(K342,'[1]Item List (2)'!C:D,2,0))</f>
        <v>50007</v>
      </c>
      <c r="W342" s="193">
        <f>IFERROR(VLOOKUP(J342,'[1]Item List (2)'!C:E,3,0),VLOOKUP(K342,'[1]Item List (2)'!C:E,3,0))</f>
        <v>100</v>
      </c>
      <c r="X342" s="193">
        <f t="shared" si="35"/>
        <v>0</v>
      </c>
      <c r="Y342" s="193" t="str">
        <f t="shared" si="36"/>
        <v>CHICKEN, TNDRLOIN STRIP 1.5Z</v>
      </c>
      <c r="AA342" s="29">
        <f t="shared" si="37"/>
        <v>111.01</v>
      </c>
      <c r="AB342" s="29" t="str">
        <f>VLOOKUP(W342,'[2]Item List (2)'!$I:$J,2,0)</f>
        <v>Food</v>
      </c>
      <c r="AC342" s="29">
        <f t="shared" si="38"/>
        <v>7495</v>
      </c>
      <c r="AD342" s="29" t="str">
        <f t="shared" si="39"/>
        <v>7495-Food</v>
      </c>
    </row>
    <row r="343" spans="1:30">
      <c r="A343" t="s">
        <v>699</v>
      </c>
      <c r="B343" t="s">
        <v>586</v>
      </c>
      <c r="C343" t="s">
        <v>1312</v>
      </c>
      <c r="D343" t="s">
        <v>611</v>
      </c>
      <c r="E343" t="s">
        <v>1588</v>
      </c>
      <c r="F343"/>
      <c r="G343" s="159">
        <v>45168</v>
      </c>
      <c r="H343" t="s">
        <v>1218</v>
      </c>
      <c r="I343" t="s">
        <v>1188</v>
      </c>
      <c r="J343" t="s">
        <v>703</v>
      </c>
      <c r="K343" t="s">
        <v>997</v>
      </c>
      <c r="L343" t="s">
        <v>723</v>
      </c>
      <c r="M343">
        <v>3</v>
      </c>
      <c r="N343">
        <v>0</v>
      </c>
      <c r="O343">
        <v>25.94</v>
      </c>
      <c r="P343">
        <v>77.819999999999993</v>
      </c>
      <c r="Q343">
        <v>5876.75</v>
      </c>
      <c r="R343">
        <v>15.06</v>
      </c>
      <c r="S343" s="193" t="str">
        <f>VLOOKUP(U343,'[1]Cross ref'!I:J,2,0)</f>
        <v>DF2</v>
      </c>
      <c r="T343" s="193">
        <f t="shared" si="34"/>
        <v>77.819999999999993</v>
      </c>
      <c r="U343" s="193">
        <f>VLOOKUP(VALUE(C343),'[1]Cross ref'!G:I,3,0)</f>
        <v>7495</v>
      </c>
      <c r="V343" s="193">
        <f>IFERROR(VLOOKUP(J343,'[1]Item List (2)'!C:D,2,0),VLOOKUP(K343,'[1]Item List (2)'!C:D,2,0))</f>
        <v>50007</v>
      </c>
      <c r="W343" s="193">
        <f>IFERROR(VLOOKUP(J343,'[1]Item List (2)'!C:E,3,0),VLOOKUP(K343,'[1]Item List (2)'!C:E,3,0))</f>
        <v>100</v>
      </c>
      <c r="X343" s="193">
        <f t="shared" si="35"/>
        <v>0</v>
      </c>
      <c r="Y343" s="193" t="str">
        <f t="shared" si="36"/>
        <v>SAUCE, BTRMILK RANCH CUP</v>
      </c>
      <c r="AA343" s="29">
        <f t="shared" si="37"/>
        <v>77.819999999999993</v>
      </c>
      <c r="AB343" s="29" t="str">
        <f>VLOOKUP(W343,'[2]Item List (2)'!$I:$J,2,0)</f>
        <v>Food</v>
      </c>
      <c r="AC343" s="29">
        <f t="shared" si="38"/>
        <v>7495</v>
      </c>
      <c r="AD343" s="29" t="str">
        <f t="shared" si="39"/>
        <v>7495-Food</v>
      </c>
    </row>
    <row r="344" spans="1:30">
      <c r="A344" t="s">
        <v>699</v>
      </c>
      <c r="B344" t="s">
        <v>586</v>
      </c>
      <c r="C344" t="s">
        <v>1312</v>
      </c>
      <c r="D344" t="s">
        <v>611</v>
      </c>
      <c r="E344" t="s">
        <v>1588</v>
      </c>
      <c r="F344"/>
      <c r="G344" s="159">
        <v>45168</v>
      </c>
      <c r="H344" t="s">
        <v>1219</v>
      </c>
      <c r="I344" t="s">
        <v>1188</v>
      </c>
      <c r="J344" t="s">
        <v>767</v>
      </c>
      <c r="K344" t="s">
        <v>768</v>
      </c>
      <c r="L344" t="s">
        <v>769</v>
      </c>
      <c r="M344">
        <v>1</v>
      </c>
      <c r="N344">
        <v>0</v>
      </c>
      <c r="O344">
        <v>11.66</v>
      </c>
      <c r="P344">
        <v>11.66</v>
      </c>
      <c r="Q344">
        <v>5876.75</v>
      </c>
      <c r="R344">
        <v>15.06</v>
      </c>
      <c r="S344" s="193" t="str">
        <f>VLOOKUP(U344,'[1]Cross ref'!I:J,2,0)</f>
        <v>DF2</v>
      </c>
      <c r="T344" s="193">
        <f t="shared" si="34"/>
        <v>11.66</v>
      </c>
      <c r="U344" s="193">
        <f>VLOOKUP(VALUE(C344),'[1]Cross ref'!G:I,3,0)</f>
        <v>7495</v>
      </c>
      <c r="V344" s="193">
        <f>IFERROR(VLOOKUP(J344,'[1]Item List (2)'!C:D,2,0),VLOOKUP(K344,'[1]Item List (2)'!C:D,2,0))</f>
        <v>50007</v>
      </c>
      <c r="W344" s="193">
        <f>IFERROR(VLOOKUP(J344,'[1]Item List (2)'!C:E,3,0),VLOOKUP(K344,'[1]Item List (2)'!C:E,3,0))</f>
        <v>100</v>
      </c>
      <c r="X344" s="193">
        <f t="shared" si="35"/>
        <v>0</v>
      </c>
      <c r="Y344" s="193" t="str">
        <f t="shared" si="36"/>
        <v>SAUCE, BUFFALO CUP</v>
      </c>
      <c r="AA344" s="29">
        <f t="shared" si="37"/>
        <v>11.66</v>
      </c>
      <c r="AB344" s="29" t="str">
        <f>VLOOKUP(W344,'[2]Item List (2)'!$I:$J,2,0)</f>
        <v>Food</v>
      </c>
      <c r="AC344" s="29">
        <f t="shared" si="38"/>
        <v>7495</v>
      </c>
      <c r="AD344" s="29" t="str">
        <f t="shared" si="39"/>
        <v>7495-Food</v>
      </c>
    </row>
    <row r="345" spans="1:30">
      <c r="A345" t="s">
        <v>699</v>
      </c>
      <c r="B345" t="s">
        <v>586</v>
      </c>
      <c r="C345" t="s">
        <v>1312</v>
      </c>
      <c r="D345" t="s">
        <v>611</v>
      </c>
      <c r="E345" t="s">
        <v>1588</v>
      </c>
      <c r="F345"/>
      <c r="G345" s="159">
        <v>45168</v>
      </c>
      <c r="H345" t="s">
        <v>1221</v>
      </c>
      <c r="I345" t="s">
        <v>1188</v>
      </c>
      <c r="J345" t="s">
        <v>773</v>
      </c>
      <c r="K345" t="s">
        <v>774</v>
      </c>
      <c r="L345" t="s">
        <v>775</v>
      </c>
      <c r="M345">
        <v>4</v>
      </c>
      <c r="N345">
        <v>0</v>
      </c>
      <c r="O345">
        <v>19.78</v>
      </c>
      <c r="P345">
        <v>79.12</v>
      </c>
      <c r="Q345">
        <v>5876.75</v>
      </c>
      <c r="R345">
        <v>15.06</v>
      </c>
      <c r="S345" s="193" t="str">
        <f>VLOOKUP(U345,'[1]Cross ref'!I:J,2,0)</f>
        <v>DF2</v>
      </c>
      <c r="T345" s="193">
        <f t="shared" si="34"/>
        <v>79.12</v>
      </c>
      <c r="U345" s="193">
        <f>VLOOKUP(VALUE(C345),'[1]Cross ref'!G:I,3,0)</f>
        <v>7495</v>
      </c>
      <c r="V345" s="193">
        <f>IFERROR(VLOOKUP(J345,'[1]Item List (2)'!C:D,2,0),VLOOKUP(K345,'[1]Item List (2)'!C:D,2,0))</f>
        <v>50007</v>
      </c>
      <c r="W345" s="193">
        <f>IFERROR(VLOOKUP(J345,'[1]Item List (2)'!C:E,3,0),VLOOKUP(K345,'[1]Item List (2)'!C:E,3,0))</f>
        <v>100</v>
      </c>
      <c r="X345" s="193">
        <f t="shared" si="35"/>
        <v>0</v>
      </c>
      <c r="Y345" s="193" t="str">
        <f t="shared" si="36"/>
        <v>ICE CREAM, VANILLA SLOW MELT</v>
      </c>
      <c r="AA345" s="29">
        <f t="shared" si="37"/>
        <v>79.12</v>
      </c>
      <c r="AB345" s="29" t="str">
        <f>VLOOKUP(W345,'[2]Item List (2)'!$I:$J,2,0)</f>
        <v>Food</v>
      </c>
      <c r="AC345" s="29">
        <f t="shared" si="38"/>
        <v>7495</v>
      </c>
      <c r="AD345" s="29" t="str">
        <f t="shared" si="39"/>
        <v>7495-Food</v>
      </c>
    </row>
    <row r="346" spans="1:30">
      <c r="A346" t="s">
        <v>699</v>
      </c>
      <c r="B346" t="s">
        <v>586</v>
      </c>
      <c r="C346" t="s">
        <v>1312</v>
      </c>
      <c r="D346" t="s">
        <v>611</v>
      </c>
      <c r="E346" t="s">
        <v>1588</v>
      </c>
      <c r="F346"/>
      <c r="G346" s="159">
        <v>45168</v>
      </c>
      <c r="H346" t="s">
        <v>1222</v>
      </c>
      <c r="I346" t="s">
        <v>1188</v>
      </c>
      <c r="J346" t="s">
        <v>776</v>
      </c>
      <c r="K346" t="s">
        <v>777</v>
      </c>
      <c r="L346" t="s">
        <v>778</v>
      </c>
      <c r="M346">
        <v>5</v>
      </c>
      <c r="N346">
        <v>0</v>
      </c>
      <c r="O346">
        <v>36.909999999999997</v>
      </c>
      <c r="P346">
        <v>184.55</v>
      </c>
      <c r="Q346">
        <v>5876.75</v>
      </c>
      <c r="R346">
        <v>15.06</v>
      </c>
      <c r="S346" s="193" t="str">
        <f>VLOOKUP(U346,'[1]Cross ref'!I:J,2,0)</f>
        <v>DF2</v>
      </c>
      <c r="T346" s="193">
        <f t="shared" si="34"/>
        <v>184.55</v>
      </c>
      <c r="U346" s="193">
        <f>VLOOKUP(VALUE(C346),'[1]Cross ref'!G:I,3,0)</f>
        <v>7495</v>
      </c>
      <c r="V346" s="193">
        <f>IFERROR(VLOOKUP(J346,'[1]Item List (2)'!C:D,2,0),VLOOKUP(K346,'[1]Item List (2)'!C:D,2,0))</f>
        <v>50007</v>
      </c>
      <c r="W346" s="193">
        <f>IFERROR(VLOOKUP(J346,'[1]Item List (2)'!C:E,3,0),VLOOKUP(K346,'[1]Item List (2)'!C:E,3,0))</f>
        <v>100</v>
      </c>
      <c r="X346" s="193">
        <f t="shared" si="35"/>
        <v>0</v>
      </c>
      <c r="Y346" s="193" t="str">
        <f t="shared" si="36"/>
        <v>SHORTENING, LIQ FRY PREM</v>
      </c>
      <c r="AA346" s="29">
        <f t="shared" si="37"/>
        <v>184.55</v>
      </c>
      <c r="AB346" s="29" t="str">
        <f>VLOOKUP(W346,'[2]Item List (2)'!$I:$J,2,0)</f>
        <v>Food</v>
      </c>
      <c r="AC346" s="29">
        <f t="shared" si="38"/>
        <v>7495</v>
      </c>
      <c r="AD346" s="29" t="str">
        <f t="shared" si="39"/>
        <v>7495-Food</v>
      </c>
    </row>
    <row r="347" spans="1:30">
      <c r="A347" t="s">
        <v>699</v>
      </c>
      <c r="B347" t="s">
        <v>586</v>
      </c>
      <c r="C347" t="s">
        <v>1312</v>
      </c>
      <c r="D347" t="s">
        <v>611</v>
      </c>
      <c r="E347" t="s">
        <v>1588</v>
      </c>
      <c r="F347"/>
      <c r="G347" s="159">
        <v>45168</v>
      </c>
      <c r="H347" t="s">
        <v>1346</v>
      </c>
      <c r="I347" t="s">
        <v>1188</v>
      </c>
      <c r="J347" t="s">
        <v>734</v>
      </c>
      <c r="K347" t="s">
        <v>917</v>
      </c>
      <c r="L347" t="s">
        <v>918</v>
      </c>
      <c r="M347">
        <v>1</v>
      </c>
      <c r="N347">
        <v>0</v>
      </c>
      <c r="O347">
        <v>166.32</v>
      </c>
      <c r="P347">
        <v>166.32</v>
      </c>
      <c r="Q347">
        <v>5876.75</v>
      </c>
      <c r="R347">
        <v>15.06</v>
      </c>
      <c r="S347" s="193" t="str">
        <f>VLOOKUP(U347,'[1]Cross ref'!I:J,2,0)</f>
        <v>DF2</v>
      </c>
      <c r="T347" s="193">
        <f t="shared" si="34"/>
        <v>166.32</v>
      </c>
      <c r="U347" s="193">
        <f>VLOOKUP(VALUE(C347),'[1]Cross ref'!G:I,3,0)</f>
        <v>7495</v>
      </c>
      <c r="V347" s="193">
        <f>IFERROR(VLOOKUP(J347,'[1]Item List (2)'!C:D,2,0),VLOOKUP(K347,'[1]Item List (2)'!C:D,2,0))</f>
        <v>50007</v>
      </c>
      <c r="W347" s="193">
        <f>IFERROR(VLOOKUP(J347,'[1]Item List (2)'!C:E,3,0),VLOOKUP(K347,'[1]Item List (2)'!C:E,3,0))</f>
        <v>100</v>
      </c>
      <c r="X347" s="193">
        <f t="shared" si="35"/>
        <v>0</v>
      </c>
      <c r="Y347" s="193" t="str">
        <f t="shared" si="36"/>
        <v>BEEF, STEAK FC</v>
      </c>
      <c r="AA347" s="29">
        <f t="shared" si="37"/>
        <v>166.32</v>
      </c>
      <c r="AB347" s="29" t="str">
        <f>VLOOKUP(W347,'[2]Item List (2)'!$I:$J,2,0)</f>
        <v>Food</v>
      </c>
      <c r="AC347" s="29">
        <f t="shared" si="38"/>
        <v>7495</v>
      </c>
      <c r="AD347" s="29" t="str">
        <f t="shared" si="39"/>
        <v>7495-Food</v>
      </c>
    </row>
    <row r="348" spans="1:30">
      <c r="A348" t="s">
        <v>699</v>
      </c>
      <c r="B348" t="s">
        <v>586</v>
      </c>
      <c r="C348" t="s">
        <v>1312</v>
      </c>
      <c r="D348" t="s">
        <v>611</v>
      </c>
      <c r="E348" t="s">
        <v>1588</v>
      </c>
      <c r="F348"/>
      <c r="G348" s="159">
        <v>45168</v>
      </c>
      <c r="H348" t="s">
        <v>1361</v>
      </c>
      <c r="I348" t="s">
        <v>1211</v>
      </c>
      <c r="J348" t="s">
        <v>815</v>
      </c>
      <c r="K348" t="s">
        <v>930</v>
      </c>
      <c r="L348" t="s">
        <v>931</v>
      </c>
      <c r="M348">
        <v>1</v>
      </c>
      <c r="N348">
        <v>0</v>
      </c>
      <c r="O348">
        <v>23.01</v>
      </c>
      <c r="P348">
        <v>23.01</v>
      </c>
      <c r="Q348">
        <v>5876.75</v>
      </c>
      <c r="R348">
        <v>15.06</v>
      </c>
      <c r="S348" s="193" t="str">
        <f>VLOOKUP(U348,'[1]Cross ref'!I:J,2,0)</f>
        <v>DF2</v>
      </c>
      <c r="T348" s="193">
        <f t="shared" si="34"/>
        <v>23.01</v>
      </c>
      <c r="U348" s="193">
        <f>VLOOKUP(VALUE(C348),'[1]Cross ref'!G:I,3,0)</f>
        <v>7495</v>
      </c>
      <c r="V348" s="193">
        <f>IFERROR(VLOOKUP(J348,'[1]Item List (2)'!C:D,2,0),VLOOKUP(K348,'[1]Item List (2)'!C:D,2,0))</f>
        <v>51001</v>
      </c>
      <c r="W348" s="193">
        <f>IFERROR(VLOOKUP(J348,'[1]Item List (2)'!C:E,3,0),VLOOKUP(K348,'[1]Item List (2)'!C:E,3,0))</f>
        <v>1000</v>
      </c>
      <c r="X348" s="193">
        <f t="shared" si="35"/>
        <v>0</v>
      </c>
      <c r="Y348" s="193" t="str">
        <f t="shared" si="36"/>
        <v>LID, PLS DOME SHAKE CUP</v>
      </c>
      <c r="AA348" s="29">
        <f t="shared" si="37"/>
        <v>23.01</v>
      </c>
      <c r="AB348" s="29" t="str">
        <f>VLOOKUP(W348,'[2]Item List (2)'!$I:$J,2,0)</f>
        <v>Paper</v>
      </c>
      <c r="AC348" s="29">
        <f t="shared" si="38"/>
        <v>7495</v>
      </c>
      <c r="AD348" s="29" t="str">
        <f t="shared" si="39"/>
        <v>7495-Paper</v>
      </c>
    </row>
    <row r="349" spans="1:30">
      <c r="A349" t="s">
        <v>699</v>
      </c>
      <c r="B349" t="s">
        <v>586</v>
      </c>
      <c r="C349" t="s">
        <v>1312</v>
      </c>
      <c r="D349" t="s">
        <v>611</v>
      </c>
      <c r="E349" t="s">
        <v>1588</v>
      </c>
      <c r="F349"/>
      <c r="G349" s="159">
        <v>45168</v>
      </c>
      <c r="H349" t="s">
        <v>1272</v>
      </c>
      <c r="I349" t="s">
        <v>1211</v>
      </c>
      <c r="J349" t="s">
        <v>815</v>
      </c>
      <c r="K349" t="s">
        <v>1145</v>
      </c>
      <c r="L349" t="s">
        <v>1146</v>
      </c>
      <c r="M349">
        <v>1</v>
      </c>
      <c r="N349">
        <v>0</v>
      </c>
      <c r="O349">
        <v>28.75</v>
      </c>
      <c r="P349">
        <v>28.75</v>
      </c>
      <c r="Q349">
        <v>5876.75</v>
      </c>
      <c r="R349">
        <v>15.06</v>
      </c>
      <c r="S349" s="193" t="str">
        <f>VLOOKUP(U349,'[1]Cross ref'!I:J,2,0)</f>
        <v>DF2</v>
      </c>
      <c r="T349" s="193">
        <f t="shared" si="34"/>
        <v>28.75</v>
      </c>
      <c r="U349" s="193">
        <f>VLOOKUP(VALUE(C349),'[1]Cross ref'!G:I,3,0)</f>
        <v>7495</v>
      </c>
      <c r="V349" s="193">
        <f>IFERROR(VLOOKUP(J349,'[1]Item List (2)'!C:D,2,0),VLOOKUP(K349,'[1]Item List (2)'!C:D,2,0))</f>
        <v>51001</v>
      </c>
      <c r="W349" s="193">
        <f>IFERROR(VLOOKUP(J349,'[1]Item List (2)'!C:E,3,0),VLOOKUP(K349,'[1]Item List (2)'!C:E,3,0))</f>
        <v>1000</v>
      </c>
      <c r="X349" s="193">
        <f t="shared" si="35"/>
        <v>0</v>
      </c>
      <c r="Y349" s="193" t="str">
        <f t="shared" si="36"/>
        <v>LID, CUP CRUISER 32Z</v>
      </c>
      <c r="AA349" s="29">
        <f t="shared" si="37"/>
        <v>28.75</v>
      </c>
      <c r="AB349" s="29" t="str">
        <f>VLOOKUP(W349,'[2]Item List (2)'!$I:$J,2,0)</f>
        <v>Paper</v>
      </c>
      <c r="AC349" s="29">
        <f t="shared" si="38"/>
        <v>7495</v>
      </c>
      <c r="AD349" s="29" t="str">
        <f t="shared" si="39"/>
        <v>7495-Paper</v>
      </c>
    </row>
    <row r="350" spans="1:30">
      <c r="A350" t="s">
        <v>699</v>
      </c>
      <c r="B350" t="s">
        <v>586</v>
      </c>
      <c r="C350" t="s">
        <v>1312</v>
      </c>
      <c r="D350" t="s">
        <v>611</v>
      </c>
      <c r="E350" t="s">
        <v>1588</v>
      </c>
      <c r="F350"/>
      <c r="G350" s="159">
        <v>45168</v>
      </c>
      <c r="H350" t="s">
        <v>1223</v>
      </c>
      <c r="I350" t="s">
        <v>1188</v>
      </c>
      <c r="J350" t="s">
        <v>758</v>
      </c>
      <c r="K350" t="s">
        <v>780</v>
      </c>
      <c r="L350" t="s">
        <v>781</v>
      </c>
      <c r="M350">
        <v>3</v>
      </c>
      <c r="N350">
        <v>0</v>
      </c>
      <c r="O350">
        <v>37.6</v>
      </c>
      <c r="P350">
        <v>112.8</v>
      </c>
      <c r="Q350">
        <v>5876.75</v>
      </c>
      <c r="R350">
        <v>15.06</v>
      </c>
      <c r="S350" s="193" t="str">
        <f>VLOOKUP(U350,'[1]Cross ref'!I:J,2,0)</f>
        <v>DF2</v>
      </c>
      <c r="T350" s="193">
        <f t="shared" si="34"/>
        <v>112.8</v>
      </c>
      <c r="U350" s="193">
        <f>VLOOKUP(VALUE(C350),'[1]Cross ref'!G:I,3,0)</f>
        <v>7495</v>
      </c>
      <c r="V350" s="193">
        <f>IFERROR(VLOOKUP(J350,'[1]Item List (2)'!C:D,2,0),VLOOKUP(K350,'[1]Item List (2)'!C:D,2,0))</f>
        <v>50007</v>
      </c>
      <c r="W350" s="193">
        <f>IFERROR(VLOOKUP(J350,'[1]Item List (2)'!C:E,3,0),VLOOKUP(K350,'[1]Item List (2)'!C:E,3,0))</f>
        <v>100</v>
      </c>
      <c r="X350" s="193">
        <f t="shared" si="35"/>
        <v>0</v>
      </c>
      <c r="Y350" s="193" t="str">
        <f t="shared" si="36"/>
        <v>CHICKEN, PTY SPCY 3Z</v>
      </c>
      <c r="AA350" s="29">
        <f t="shared" si="37"/>
        <v>112.8</v>
      </c>
      <c r="AB350" s="29" t="str">
        <f>VLOOKUP(W350,'[2]Item List (2)'!$I:$J,2,0)</f>
        <v>Food</v>
      </c>
      <c r="AC350" s="29">
        <f t="shared" si="38"/>
        <v>7495</v>
      </c>
      <c r="AD350" s="29" t="str">
        <f t="shared" si="39"/>
        <v>7495-Food</v>
      </c>
    </row>
    <row r="351" spans="1:30">
      <c r="A351" t="s">
        <v>699</v>
      </c>
      <c r="B351" t="s">
        <v>586</v>
      </c>
      <c r="C351" t="s">
        <v>1312</v>
      </c>
      <c r="D351" t="s">
        <v>611</v>
      </c>
      <c r="E351" t="s">
        <v>1588</v>
      </c>
      <c r="F351"/>
      <c r="G351" s="159">
        <v>45168</v>
      </c>
      <c r="H351" t="s">
        <v>1317</v>
      </c>
      <c r="I351" t="s">
        <v>1190</v>
      </c>
      <c r="J351" t="s">
        <v>727</v>
      </c>
      <c r="K351" t="s">
        <v>782</v>
      </c>
      <c r="L351" t="s">
        <v>729</v>
      </c>
      <c r="M351">
        <v>3</v>
      </c>
      <c r="N351">
        <v>0</v>
      </c>
      <c r="O351">
        <v>3.84</v>
      </c>
      <c r="P351">
        <v>11.52</v>
      </c>
      <c r="Q351">
        <v>5876.75</v>
      </c>
      <c r="R351">
        <v>15.06</v>
      </c>
      <c r="S351" s="193" t="str">
        <f>VLOOKUP(U351,'[1]Cross ref'!I:J,2,0)</f>
        <v>DF2</v>
      </c>
      <c r="T351" s="193">
        <f t="shared" si="34"/>
        <v>11.52</v>
      </c>
      <c r="U351" s="193">
        <f>VLOOKUP(VALUE(C351),'[1]Cross ref'!G:I,3,0)</f>
        <v>7495</v>
      </c>
      <c r="V351" s="193">
        <f>IFERROR(VLOOKUP(J351,'[1]Item List (2)'!C:D,2,0),VLOOKUP(K351,'[1]Item List (2)'!C:D,2,0))</f>
        <v>60507</v>
      </c>
      <c r="W351" s="193">
        <f>IFERROR(VLOOKUP(J351,'[1]Item List (2)'!C:E,3,0),VLOOKUP(K351,'[1]Item List (2)'!C:E,3,0))</f>
        <v>1200</v>
      </c>
      <c r="X351" s="193">
        <f t="shared" si="35"/>
        <v>0</v>
      </c>
      <c r="Y351" s="193" t="str">
        <f t="shared" si="36"/>
        <v>GLOVE, SYNTH LG</v>
      </c>
      <c r="AA351" s="29">
        <f t="shared" si="37"/>
        <v>11.52</v>
      </c>
      <c r="AB351" s="29" t="str">
        <f>VLOOKUP(W351,'[2]Item List (2)'!$I:$J,2,0)</f>
        <v>Supplies</v>
      </c>
      <c r="AC351" s="29">
        <f t="shared" si="38"/>
        <v>7495</v>
      </c>
      <c r="AD351" s="29" t="str">
        <f t="shared" si="39"/>
        <v>7495-Supplies</v>
      </c>
    </row>
    <row r="352" spans="1:30">
      <c r="A352" t="s">
        <v>699</v>
      </c>
      <c r="B352" t="s">
        <v>586</v>
      </c>
      <c r="C352" t="s">
        <v>1312</v>
      </c>
      <c r="D352" t="s">
        <v>611</v>
      </c>
      <c r="E352" t="s">
        <v>1588</v>
      </c>
      <c r="F352"/>
      <c r="G352" s="159">
        <v>45168</v>
      </c>
      <c r="H352" t="s">
        <v>1225</v>
      </c>
      <c r="I352" t="s">
        <v>1188</v>
      </c>
      <c r="J352" t="s">
        <v>785</v>
      </c>
      <c r="K352" t="s">
        <v>1180</v>
      </c>
      <c r="L352" t="s">
        <v>786</v>
      </c>
      <c r="M352">
        <v>3</v>
      </c>
      <c r="N352">
        <v>0</v>
      </c>
      <c r="O352">
        <v>90.57</v>
      </c>
      <c r="P352">
        <v>271.70999999999998</v>
      </c>
      <c r="Q352">
        <v>5876.75</v>
      </c>
      <c r="R352">
        <v>15.06</v>
      </c>
      <c r="S352" s="193" t="str">
        <f>VLOOKUP(U352,'[1]Cross ref'!I:J,2,0)</f>
        <v>DF2</v>
      </c>
      <c r="T352" s="193">
        <f t="shared" si="34"/>
        <v>271.70999999999998</v>
      </c>
      <c r="U352" s="193">
        <f>VLOOKUP(VALUE(C352),'[1]Cross ref'!G:I,3,0)</f>
        <v>7495</v>
      </c>
      <c r="V352" s="193">
        <f>IFERROR(VLOOKUP(J352,'[1]Item List (2)'!C:D,2,0),VLOOKUP(K352,'[1]Item List (2)'!C:D,2,0))</f>
        <v>50007</v>
      </c>
      <c r="W352" s="193">
        <f>IFERROR(VLOOKUP(J352,'[1]Item List (2)'!C:E,3,0),VLOOKUP(K352,'[1]Item List (2)'!C:E,3,0))</f>
        <v>100</v>
      </c>
      <c r="X352" s="193">
        <f t="shared" si="35"/>
        <v>0</v>
      </c>
      <c r="Y352" s="193" t="str">
        <f t="shared" si="36"/>
        <v>BACON, 500 SLICES FC</v>
      </c>
      <c r="AA352" s="29">
        <f t="shared" si="37"/>
        <v>271.70999999999998</v>
      </c>
      <c r="AB352" s="29" t="str">
        <f>VLOOKUP(W352,'[2]Item List (2)'!$I:$J,2,0)</f>
        <v>Food</v>
      </c>
      <c r="AC352" s="29">
        <f t="shared" si="38"/>
        <v>7495</v>
      </c>
      <c r="AD352" s="29" t="str">
        <f t="shared" si="39"/>
        <v>7495-Food</v>
      </c>
    </row>
    <row r="353" spans="1:30">
      <c r="A353" t="s">
        <v>699</v>
      </c>
      <c r="B353" t="s">
        <v>586</v>
      </c>
      <c r="C353" t="s">
        <v>1312</v>
      </c>
      <c r="D353" t="s">
        <v>611</v>
      </c>
      <c r="E353" t="s">
        <v>1588</v>
      </c>
      <c r="F353"/>
      <c r="G353" s="159">
        <v>45168</v>
      </c>
      <c r="H353" t="s">
        <v>1226</v>
      </c>
      <c r="I353" t="s">
        <v>1188</v>
      </c>
      <c r="J353" t="s">
        <v>734</v>
      </c>
      <c r="K353" t="s">
        <v>787</v>
      </c>
      <c r="L353" t="s">
        <v>788</v>
      </c>
      <c r="M353">
        <v>1</v>
      </c>
      <c r="N353">
        <v>0</v>
      </c>
      <c r="O353">
        <v>81.59</v>
      </c>
      <c r="P353">
        <v>81.59</v>
      </c>
      <c r="Q353">
        <v>5876.75</v>
      </c>
      <c r="R353">
        <v>15.06</v>
      </c>
      <c r="S353" s="193" t="str">
        <f>VLOOKUP(U353,'[1]Cross ref'!I:J,2,0)</f>
        <v>DF2</v>
      </c>
      <c r="T353" s="193">
        <f t="shared" si="34"/>
        <v>81.59</v>
      </c>
      <c r="U353" s="193">
        <f>VLOOKUP(VALUE(C353),'[1]Cross ref'!G:I,3,0)</f>
        <v>7495</v>
      </c>
      <c r="V353" s="193">
        <f>IFERROR(VLOOKUP(J353,'[1]Item List (2)'!C:D,2,0),VLOOKUP(K353,'[1]Item List (2)'!C:D,2,0))</f>
        <v>50007</v>
      </c>
      <c r="W353" s="193">
        <f>IFERROR(VLOOKUP(J353,'[1]Item List (2)'!C:E,3,0),VLOOKUP(K353,'[1]Item List (2)'!C:E,3,0))</f>
        <v>100</v>
      </c>
      <c r="X353" s="193">
        <f t="shared" si="35"/>
        <v>0</v>
      </c>
      <c r="Y353" s="193" t="str">
        <f t="shared" si="36"/>
        <v>BEEF, GRND PTY 1.78Z</v>
      </c>
      <c r="AA353" s="29">
        <f t="shared" si="37"/>
        <v>81.59</v>
      </c>
      <c r="AB353" s="29" t="str">
        <f>VLOOKUP(W353,'[2]Item List (2)'!$I:$J,2,0)</f>
        <v>Food</v>
      </c>
      <c r="AC353" s="29">
        <f t="shared" si="38"/>
        <v>7495</v>
      </c>
      <c r="AD353" s="29" t="str">
        <f t="shared" si="39"/>
        <v>7495-Food</v>
      </c>
    </row>
    <row r="354" spans="1:30">
      <c r="A354" t="s">
        <v>699</v>
      </c>
      <c r="B354" t="s">
        <v>586</v>
      </c>
      <c r="C354" t="s">
        <v>1312</v>
      </c>
      <c r="D354" t="s">
        <v>611</v>
      </c>
      <c r="E354" t="s">
        <v>1588</v>
      </c>
      <c r="F354"/>
      <c r="G354" s="159">
        <v>45168</v>
      </c>
      <c r="H354" t="s">
        <v>1318</v>
      </c>
      <c r="I354" t="s">
        <v>1188</v>
      </c>
      <c r="J354" t="s">
        <v>789</v>
      </c>
      <c r="K354" t="s">
        <v>790</v>
      </c>
      <c r="L354" t="s">
        <v>791</v>
      </c>
      <c r="M354">
        <v>1</v>
      </c>
      <c r="N354">
        <v>0</v>
      </c>
      <c r="O354">
        <v>25.95</v>
      </c>
      <c r="P354">
        <v>25.95</v>
      </c>
      <c r="Q354">
        <v>5876.75</v>
      </c>
      <c r="R354">
        <v>15.06</v>
      </c>
      <c r="S354" s="193" t="str">
        <f>VLOOKUP(U354,'[1]Cross ref'!I:J,2,0)</f>
        <v>DF2</v>
      </c>
      <c r="T354" s="193">
        <f t="shared" si="34"/>
        <v>25.95</v>
      </c>
      <c r="U354" s="193">
        <f>VLOOKUP(VALUE(C354),'[1]Cross ref'!G:I,3,0)</f>
        <v>7495</v>
      </c>
      <c r="V354" s="193">
        <f>IFERROR(VLOOKUP(J354,'[1]Item List (2)'!C:D,2,0),VLOOKUP(K354,'[1]Item List (2)'!C:D,2,0))</f>
        <v>50007</v>
      </c>
      <c r="W354" s="193">
        <f>IFERROR(VLOOKUP(J354,'[1]Item List (2)'!C:E,3,0),VLOOKUP(K354,'[1]Item List (2)'!C:E,3,0))</f>
        <v>100</v>
      </c>
      <c r="X354" s="193">
        <f t="shared" si="35"/>
        <v>0</v>
      </c>
      <c r="Y354" s="193" t="str">
        <f t="shared" si="36"/>
        <v>BREAD, SOURDOUGH THICKER SLI</v>
      </c>
      <c r="AA354" s="29">
        <f t="shared" si="37"/>
        <v>25.95</v>
      </c>
      <c r="AB354" s="29" t="str">
        <f>VLOOKUP(W354,'[2]Item List (2)'!$I:$J,2,0)</f>
        <v>Food</v>
      </c>
      <c r="AC354" s="29">
        <f t="shared" si="38"/>
        <v>7495</v>
      </c>
      <c r="AD354" s="29" t="str">
        <f t="shared" si="39"/>
        <v>7495-Food</v>
      </c>
    </row>
    <row r="355" spans="1:30">
      <c r="A355" t="s">
        <v>699</v>
      </c>
      <c r="B355" t="s">
        <v>586</v>
      </c>
      <c r="C355" t="s">
        <v>1312</v>
      </c>
      <c r="D355" t="s">
        <v>611</v>
      </c>
      <c r="E355" t="s">
        <v>1588</v>
      </c>
      <c r="F355"/>
      <c r="G355" s="159">
        <v>45168</v>
      </c>
      <c r="H355" t="s">
        <v>1227</v>
      </c>
      <c r="I355" t="s">
        <v>1188</v>
      </c>
      <c r="J355" t="s">
        <v>710</v>
      </c>
      <c r="K355" t="s">
        <v>792</v>
      </c>
      <c r="L355" t="s">
        <v>709</v>
      </c>
      <c r="M355">
        <v>1</v>
      </c>
      <c r="N355">
        <v>0</v>
      </c>
      <c r="O355">
        <v>99.5</v>
      </c>
      <c r="P355">
        <v>99.5</v>
      </c>
      <c r="Q355">
        <v>5876.75</v>
      </c>
      <c r="R355">
        <v>15.06</v>
      </c>
      <c r="S355" s="193" t="str">
        <f>VLOOKUP(U355,'[1]Cross ref'!I:J,2,0)</f>
        <v>DF2</v>
      </c>
      <c r="T355" s="193">
        <f t="shared" si="34"/>
        <v>99.5</v>
      </c>
      <c r="U355" s="193">
        <f>VLOOKUP(VALUE(C355),'[1]Cross ref'!G:I,3,0)</f>
        <v>7495</v>
      </c>
      <c r="V355" s="193">
        <f>IFERROR(VLOOKUP(J355,'[1]Item List (2)'!C:D,2,0),VLOOKUP(K355,'[1]Item List (2)'!C:D,2,0))</f>
        <v>50007</v>
      </c>
      <c r="W355" s="193">
        <f>IFERROR(VLOOKUP(J355,'[1]Item List (2)'!C:E,3,0),VLOOKUP(K355,'[1]Item List (2)'!C:E,3,0))</f>
        <v>100</v>
      </c>
      <c r="X355" s="193">
        <f t="shared" si="35"/>
        <v>0</v>
      </c>
      <c r="Y355" s="193" t="str">
        <f t="shared" si="36"/>
        <v>SYRUP, DR PEPPER BIB</v>
      </c>
      <c r="AA355" s="29">
        <f t="shared" si="37"/>
        <v>99.5</v>
      </c>
      <c r="AB355" s="29" t="str">
        <f>VLOOKUP(W355,'[2]Item List (2)'!$I:$J,2,0)</f>
        <v>Food</v>
      </c>
      <c r="AC355" s="29">
        <f t="shared" si="38"/>
        <v>7495</v>
      </c>
      <c r="AD355" s="29" t="str">
        <f t="shared" si="39"/>
        <v>7495-Food</v>
      </c>
    </row>
    <row r="356" spans="1:30">
      <c r="A356" t="s">
        <v>699</v>
      </c>
      <c r="B356" t="s">
        <v>586</v>
      </c>
      <c r="C356" t="s">
        <v>1312</v>
      </c>
      <c r="D356" t="s">
        <v>611</v>
      </c>
      <c r="E356" t="s">
        <v>1588</v>
      </c>
      <c r="F356"/>
      <c r="G356" s="159">
        <v>45168</v>
      </c>
      <c r="H356" t="s">
        <v>1230</v>
      </c>
      <c r="I356" t="s">
        <v>1188</v>
      </c>
      <c r="J356" t="s">
        <v>737</v>
      </c>
      <c r="K356" t="s">
        <v>794</v>
      </c>
      <c r="L356" t="s">
        <v>795</v>
      </c>
      <c r="M356">
        <v>2</v>
      </c>
      <c r="N356">
        <v>0</v>
      </c>
      <c r="O356">
        <v>39.79</v>
      </c>
      <c r="P356">
        <v>79.58</v>
      </c>
      <c r="Q356">
        <v>5876.75</v>
      </c>
      <c r="R356">
        <v>15.06</v>
      </c>
      <c r="S356" s="193" t="str">
        <f>VLOOKUP(U356,'[1]Cross ref'!I:J,2,0)</f>
        <v>DF2</v>
      </c>
      <c r="T356" s="193">
        <f t="shared" si="34"/>
        <v>79.58</v>
      </c>
      <c r="U356" s="193">
        <f>VLOOKUP(VALUE(C356),'[1]Cross ref'!G:I,3,0)</f>
        <v>7495</v>
      </c>
      <c r="V356" s="193">
        <f>IFERROR(VLOOKUP(J356,'[1]Item List (2)'!C:D,2,0),VLOOKUP(K356,'[1]Item List (2)'!C:D,2,0))</f>
        <v>50007</v>
      </c>
      <c r="W356" s="193">
        <f>IFERROR(VLOOKUP(J356,'[1]Item List (2)'!C:E,3,0),VLOOKUP(K356,'[1]Item List (2)'!C:E,3,0))</f>
        <v>100</v>
      </c>
      <c r="X356" s="193">
        <f t="shared" si="35"/>
        <v>0</v>
      </c>
      <c r="Y356" s="193" t="str">
        <f t="shared" si="36"/>
        <v>APPTZR, JALAPENO BRD CHSE BITE</v>
      </c>
      <c r="AA356" s="29">
        <f t="shared" si="37"/>
        <v>79.58</v>
      </c>
      <c r="AB356" s="29" t="str">
        <f>VLOOKUP(W356,'[2]Item List (2)'!$I:$J,2,0)</f>
        <v>Food</v>
      </c>
      <c r="AC356" s="29">
        <f t="shared" si="38"/>
        <v>7495</v>
      </c>
      <c r="AD356" s="29" t="str">
        <f t="shared" si="39"/>
        <v>7495-Food</v>
      </c>
    </row>
    <row r="357" spans="1:30">
      <c r="A357" t="s">
        <v>699</v>
      </c>
      <c r="B357" t="s">
        <v>586</v>
      </c>
      <c r="C357" t="s">
        <v>1312</v>
      </c>
      <c r="D357" t="s">
        <v>611</v>
      </c>
      <c r="E357" t="s">
        <v>1588</v>
      </c>
      <c r="F357"/>
      <c r="G357" s="159">
        <v>45168</v>
      </c>
      <c r="H357" t="s">
        <v>1231</v>
      </c>
      <c r="I357" t="s">
        <v>1188</v>
      </c>
      <c r="J357" t="s">
        <v>734</v>
      </c>
      <c r="K357" t="s">
        <v>796</v>
      </c>
      <c r="L357" t="s">
        <v>797</v>
      </c>
      <c r="M357">
        <v>2</v>
      </c>
      <c r="N357">
        <v>0</v>
      </c>
      <c r="O357">
        <v>76.44</v>
      </c>
      <c r="P357">
        <v>152.88</v>
      </c>
      <c r="Q357">
        <v>5876.75</v>
      </c>
      <c r="R357">
        <v>15.06</v>
      </c>
      <c r="S357" s="193" t="str">
        <f>VLOOKUP(U357,'[1]Cross ref'!I:J,2,0)</f>
        <v>DF2</v>
      </c>
      <c r="T357" s="193">
        <f t="shared" si="34"/>
        <v>152.88</v>
      </c>
      <c r="U357" s="193">
        <f>VLOOKUP(VALUE(C357),'[1]Cross ref'!G:I,3,0)</f>
        <v>7495</v>
      </c>
      <c r="V357" s="193">
        <f>IFERROR(VLOOKUP(J357,'[1]Item List (2)'!C:D,2,0),VLOOKUP(K357,'[1]Item List (2)'!C:D,2,0))</f>
        <v>50007</v>
      </c>
      <c r="W357" s="193">
        <f>IFERROR(VLOOKUP(J357,'[1]Item List (2)'!C:E,3,0),VLOOKUP(K357,'[1]Item List (2)'!C:E,3,0))</f>
        <v>100</v>
      </c>
      <c r="X357" s="193">
        <f t="shared" si="35"/>
        <v>0</v>
      </c>
      <c r="Y357" s="193" t="str">
        <f t="shared" si="36"/>
        <v>BEEF, GRND PTY 5.33Z ANGUS IQF</v>
      </c>
      <c r="AA357" s="29">
        <f t="shared" si="37"/>
        <v>152.88</v>
      </c>
      <c r="AB357" s="29" t="str">
        <f>VLOOKUP(W357,'[2]Item List (2)'!$I:$J,2,0)</f>
        <v>Food</v>
      </c>
      <c r="AC357" s="29">
        <f t="shared" si="38"/>
        <v>7495</v>
      </c>
      <c r="AD357" s="29" t="str">
        <f t="shared" si="39"/>
        <v>7495-Food</v>
      </c>
    </row>
    <row r="358" spans="1:30">
      <c r="A358" t="s">
        <v>699</v>
      </c>
      <c r="B358" t="s">
        <v>586</v>
      </c>
      <c r="C358" t="s">
        <v>1312</v>
      </c>
      <c r="D358" t="s">
        <v>611</v>
      </c>
      <c r="E358" t="s">
        <v>1588</v>
      </c>
      <c r="F358"/>
      <c r="G358" s="159">
        <v>45168</v>
      </c>
      <c r="H358" t="s">
        <v>1232</v>
      </c>
      <c r="I358" t="s">
        <v>1188</v>
      </c>
      <c r="J358" t="s">
        <v>758</v>
      </c>
      <c r="K358" t="s">
        <v>798</v>
      </c>
      <c r="L358" t="s">
        <v>799</v>
      </c>
      <c r="M358">
        <v>5</v>
      </c>
      <c r="N358">
        <v>0</v>
      </c>
      <c r="O358">
        <v>46.88</v>
      </c>
      <c r="P358">
        <v>234.4</v>
      </c>
      <c r="Q358">
        <v>5876.75</v>
      </c>
      <c r="R358">
        <v>15.06</v>
      </c>
      <c r="S358" s="193" t="str">
        <f>VLOOKUP(U358,'[1]Cross ref'!I:J,2,0)</f>
        <v>DF2</v>
      </c>
      <c r="T358" s="193">
        <f t="shared" si="34"/>
        <v>234.4</v>
      </c>
      <c r="U358" s="193">
        <f>VLOOKUP(VALUE(C358),'[1]Cross ref'!G:I,3,0)</f>
        <v>7495</v>
      </c>
      <c r="V358" s="193">
        <f>IFERROR(VLOOKUP(J358,'[1]Item List (2)'!C:D,2,0),VLOOKUP(K358,'[1]Item List (2)'!C:D,2,0))</f>
        <v>50007</v>
      </c>
      <c r="W358" s="193">
        <f>IFERROR(VLOOKUP(J358,'[1]Item List (2)'!C:E,3,0),VLOOKUP(K358,'[1]Item List (2)'!C:E,3,0))</f>
        <v>100</v>
      </c>
      <c r="X358" s="193">
        <f t="shared" si="35"/>
        <v>0</v>
      </c>
      <c r="Y358" s="193" t="str">
        <f t="shared" si="36"/>
        <v>CHICKEN, NUGGET BRD STAR SHP</v>
      </c>
      <c r="AA358" s="29">
        <f t="shared" si="37"/>
        <v>234.4</v>
      </c>
      <c r="AB358" s="29" t="str">
        <f>VLOOKUP(W358,'[2]Item List (2)'!$I:$J,2,0)</f>
        <v>Food</v>
      </c>
      <c r="AC358" s="29">
        <f t="shared" si="38"/>
        <v>7495</v>
      </c>
      <c r="AD358" s="29" t="str">
        <f t="shared" si="39"/>
        <v>7495-Food</v>
      </c>
    </row>
    <row r="359" spans="1:30">
      <c r="A359" t="s">
        <v>699</v>
      </c>
      <c r="B359" t="s">
        <v>586</v>
      </c>
      <c r="C359" t="s">
        <v>1312</v>
      </c>
      <c r="D359" t="s">
        <v>611</v>
      </c>
      <c r="E359" t="s">
        <v>1588</v>
      </c>
      <c r="F359"/>
      <c r="G359" s="159">
        <v>45168</v>
      </c>
      <c r="H359" t="s">
        <v>1300</v>
      </c>
      <c r="I359" t="s">
        <v>1190</v>
      </c>
      <c r="J359" t="s">
        <v>892</v>
      </c>
      <c r="K359" t="s">
        <v>893</v>
      </c>
      <c r="L359" t="s">
        <v>726</v>
      </c>
      <c r="M359">
        <v>1</v>
      </c>
      <c r="N359">
        <v>0</v>
      </c>
      <c r="O359">
        <v>38.76</v>
      </c>
      <c r="P359">
        <v>38.76</v>
      </c>
      <c r="Q359">
        <v>5876.75</v>
      </c>
      <c r="R359">
        <v>15.06</v>
      </c>
      <c r="S359" s="193" t="str">
        <f>VLOOKUP(U359,'[1]Cross ref'!I:J,2,0)</f>
        <v>DF2</v>
      </c>
      <c r="T359" s="193">
        <f t="shared" si="34"/>
        <v>38.76</v>
      </c>
      <c r="U359" s="193">
        <f>VLOOKUP(VALUE(C359),'[1]Cross ref'!G:I,3,0)</f>
        <v>7495</v>
      </c>
      <c r="V359" s="193">
        <f>IFERROR(VLOOKUP(J359,'[1]Item List (2)'!C:D,2,0),VLOOKUP(K359,'[1]Item List (2)'!C:D,2,0))</f>
        <v>60507</v>
      </c>
      <c r="W359" s="193">
        <f>IFERROR(VLOOKUP(J359,'[1]Item List (2)'!C:E,3,0),VLOOKUP(K359,'[1]Item List (2)'!C:E,3,0))</f>
        <v>1200</v>
      </c>
      <c r="X359" s="193">
        <f t="shared" si="35"/>
        <v>0</v>
      </c>
      <c r="Y359" s="193" t="str">
        <f t="shared" si="36"/>
        <v>DEGREASER, REMOVE PLUS NTF</v>
      </c>
      <c r="AA359" s="29">
        <f t="shared" si="37"/>
        <v>38.76</v>
      </c>
      <c r="AB359" s="29" t="str">
        <f>VLOOKUP(W359,'[2]Item List (2)'!$I:$J,2,0)</f>
        <v>Supplies</v>
      </c>
      <c r="AC359" s="29">
        <f t="shared" si="38"/>
        <v>7495</v>
      </c>
      <c r="AD359" s="29" t="str">
        <f t="shared" si="39"/>
        <v>7495-Supplies</v>
      </c>
    </row>
    <row r="360" spans="1:30">
      <c r="A360" t="s">
        <v>699</v>
      </c>
      <c r="B360" t="s">
        <v>586</v>
      </c>
      <c r="C360" t="s">
        <v>1312</v>
      </c>
      <c r="D360" t="s">
        <v>611</v>
      </c>
      <c r="E360" t="s">
        <v>1588</v>
      </c>
      <c r="F360"/>
      <c r="G360" s="159">
        <v>45168</v>
      </c>
      <c r="H360" t="s">
        <v>1234</v>
      </c>
      <c r="I360" t="s">
        <v>1188</v>
      </c>
      <c r="J360" t="s">
        <v>804</v>
      </c>
      <c r="K360" t="s">
        <v>805</v>
      </c>
      <c r="L360" t="s">
        <v>760</v>
      </c>
      <c r="M360">
        <v>1</v>
      </c>
      <c r="N360">
        <v>0</v>
      </c>
      <c r="O360">
        <v>77.97</v>
      </c>
      <c r="P360">
        <v>77.97</v>
      </c>
      <c r="Q360">
        <v>5876.75</v>
      </c>
      <c r="R360">
        <v>15.06</v>
      </c>
      <c r="S360" s="193" t="str">
        <f>VLOOKUP(U360,'[1]Cross ref'!I:J,2,0)</f>
        <v>DF2</v>
      </c>
      <c r="T360" s="193">
        <f t="shared" si="34"/>
        <v>77.97</v>
      </c>
      <c r="U360" s="193">
        <f>VLOOKUP(VALUE(C360),'[1]Cross ref'!G:I,3,0)</f>
        <v>7495</v>
      </c>
      <c r="V360" s="193">
        <f>IFERROR(VLOOKUP(J360,'[1]Item List (2)'!C:D,2,0),VLOOKUP(K360,'[1]Item List (2)'!C:D,2,0))</f>
        <v>50007</v>
      </c>
      <c r="W360" s="193">
        <f>IFERROR(VLOOKUP(J360,'[1]Item List (2)'!C:E,3,0),VLOOKUP(K360,'[1]Item List (2)'!C:E,3,0))</f>
        <v>100</v>
      </c>
      <c r="X360" s="193">
        <f t="shared" si="35"/>
        <v>0</v>
      </c>
      <c r="Y360" s="193" t="str">
        <f t="shared" si="36"/>
        <v>CHEESE, AMER SHRP SLI 200CT SM</v>
      </c>
      <c r="AA360" s="29">
        <f t="shared" si="37"/>
        <v>77.97</v>
      </c>
      <c r="AB360" s="29" t="str">
        <f>VLOOKUP(W360,'[2]Item List (2)'!$I:$J,2,0)</f>
        <v>Food</v>
      </c>
      <c r="AC360" s="29">
        <f t="shared" si="38"/>
        <v>7495</v>
      </c>
      <c r="AD360" s="29" t="str">
        <f t="shared" si="39"/>
        <v>7495-Food</v>
      </c>
    </row>
    <row r="361" spans="1:30">
      <c r="A361" t="s">
        <v>699</v>
      </c>
      <c r="B361" t="s">
        <v>586</v>
      </c>
      <c r="C361" t="s">
        <v>1312</v>
      </c>
      <c r="D361" t="s">
        <v>611</v>
      </c>
      <c r="E361" t="s">
        <v>1588</v>
      </c>
      <c r="F361"/>
      <c r="G361" s="159">
        <v>45168</v>
      </c>
      <c r="H361" t="s">
        <v>1278</v>
      </c>
      <c r="I361" t="s">
        <v>1188</v>
      </c>
      <c r="J361" t="s">
        <v>868</v>
      </c>
      <c r="K361" t="s">
        <v>869</v>
      </c>
      <c r="L361" t="s">
        <v>870</v>
      </c>
      <c r="M361">
        <v>1</v>
      </c>
      <c r="N361">
        <v>0</v>
      </c>
      <c r="O361">
        <v>107.29</v>
      </c>
      <c r="P361">
        <v>107.29</v>
      </c>
      <c r="Q361">
        <v>5876.75</v>
      </c>
      <c r="R361">
        <v>15.06</v>
      </c>
      <c r="S361" s="193" t="str">
        <f>VLOOKUP(U361,'[1]Cross ref'!I:J,2,0)</f>
        <v>DF2</v>
      </c>
      <c r="T361" s="193">
        <f t="shared" si="34"/>
        <v>107.29</v>
      </c>
      <c r="U361" s="193">
        <f>VLOOKUP(VALUE(C361),'[1]Cross ref'!G:I,3,0)</f>
        <v>7495</v>
      </c>
      <c r="V361" s="193">
        <f>IFERROR(VLOOKUP(J361,'[1]Item List (2)'!C:D,2,0),VLOOKUP(K361,'[1]Item List (2)'!C:D,2,0))</f>
        <v>50007</v>
      </c>
      <c r="W361" s="193">
        <f>IFERROR(VLOOKUP(J361,'[1]Item List (2)'!C:E,3,0),VLOOKUP(K361,'[1]Item List (2)'!C:E,3,0))</f>
        <v>100</v>
      </c>
      <c r="X361" s="193">
        <f t="shared" si="35"/>
        <v>0</v>
      </c>
      <c r="Y361" s="193" t="str">
        <f t="shared" si="36"/>
        <v>BURGER, BEYOND MEAT 3.7Z</v>
      </c>
      <c r="AA361" s="29">
        <f t="shared" si="37"/>
        <v>107.29</v>
      </c>
      <c r="AB361" s="29" t="str">
        <f>VLOOKUP(W361,'[2]Item List (2)'!$I:$J,2,0)</f>
        <v>Food</v>
      </c>
      <c r="AC361" s="29">
        <f t="shared" si="38"/>
        <v>7495</v>
      </c>
      <c r="AD361" s="29" t="str">
        <f t="shared" si="39"/>
        <v>7495-Food</v>
      </c>
    </row>
    <row r="362" spans="1:30">
      <c r="A362" t="s">
        <v>699</v>
      </c>
      <c r="B362" t="s">
        <v>586</v>
      </c>
      <c r="C362" t="s">
        <v>1312</v>
      </c>
      <c r="D362" t="s">
        <v>611</v>
      </c>
      <c r="E362" t="s">
        <v>1588</v>
      </c>
      <c r="F362"/>
      <c r="G362" s="159">
        <v>45168</v>
      </c>
      <c r="H362" t="s">
        <v>1460</v>
      </c>
      <c r="I362" t="s">
        <v>1188</v>
      </c>
      <c r="J362" t="s">
        <v>811</v>
      </c>
      <c r="K362" t="s">
        <v>1433</v>
      </c>
      <c r="L362" t="s">
        <v>831</v>
      </c>
      <c r="M362">
        <v>3</v>
      </c>
      <c r="N362">
        <v>0</v>
      </c>
      <c r="O362">
        <v>22.17</v>
      </c>
      <c r="P362">
        <v>66.510000000000005</v>
      </c>
      <c r="Q362">
        <v>5876.75</v>
      </c>
      <c r="R362">
        <v>15.06</v>
      </c>
      <c r="S362" s="193" t="str">
        <f>VLOOKUP(U362,'[1]Cross ref'!I:J,2,0)</f>
        <v>DF2</v>
      </c>
      <c r="T362" s="193">
        <f t="shared" si="34"/>
        <v>66.510000000000005</v>
      </c>
      <c r="U362" s="193">
        <f>VLOOKUP(VALUE(C362),'[1]Cross ref'!G:I,3,0)</f>
        <v>7495</v>
      </c>
      <c r="V362" s="193">
        <f>IFERROR(VLOOKUP(J362,'[1]Item List (2)'!C:D,2,0),VLOOKUP(K362,'[1]Item List (2)'!C:D,2,0))</f>
        <v>50007</v>
      </c>
      <c r="W362" s="193">
        <f>IFERROR(VLOOKUP(J362,'[1]Item List (2)'!C:E,3,0),VLOOKUP(K362,'[1]Item List (2)'!C:E,3,0))</f>
        <v>100</v>
      </c>
      <c r="X362" s="193">
        <f t="shared" si="35"/>
        <v>0</v>
      </c>
      <c r="Y362" s="193" t="str">
        <f t="shared" si="36"/>
        <v>LETTUCE, LINER</v>
      </c>
      <c r="AA362" s="29">
        <f t="shared" si="37"/>
        <v>66.510000000000005</v>
      </c>
      <c r="AB362" s="29" t="str">
        <f>VLOOKUP(W362,'[2]Item List (2)'!$I:$J,2,0)</f>
        <v>Food</v>
      </c>
      <c r="AC362" s="29">
        <f t="shared" si="38"/>
        <v>7495</v>
      </c>
      <c r="AD362" s="29" t="str">
        <f t="shared" si="39"/>
        <v>7495-Food</v>
      </c>
    </row>
    <row r="363" spans="1:30">
      <c r="A363" t="s">
        <v>699</v>
      </c>
      <c r="B363" t="s">
        <v>586</v>
      </c>
      <c r="C363" t="s">
        <v>1312</v>
      </c>
      <c r="D363" t="s">
        <v>611</v>
      </c>
      <c r="E363" t="s">
        <v>1588</v>
      </c>
      <c r="F363"/>
      <c r="G363" s="159">
        <v>45168</v>
      </c>
      <c r="H363" t="s">
        <v>1237</v>
      </c>
      <c r="I363" t="s">
        <v>1188</v>
      </c>
      <c r="J363" t="s">
        <v>812</v>
      </c>
      <c r="K363" t="s">
        <v>813</v>
      </c>
      <c r="L363" t="s">
        <v>814</v>
      </c>
      <c r="M363">
        <v>3</v>
      </c>
      <c r="N363">
        <v>0</v>
      </c>
      <c r="O363">
        <v>19.57</v>
      </c>
      <c r="P363">
        <v>58.71</v>
      </c>
      <c r="Q363">
        <v>5876.75</v>
      </c>
      <c r="R363">
        <v>15.06</v>
      </c>
      <c r="S363" s="193" t="str">
        <f>VLOOKUP(U363,'[1]Cross ref'!I:J,2,0)</f>
        <v>DF2</v>
      </c>
      <c r="T363" s="193">
        <f t="shared" si="34"/>
        <v>58.71</v>
      </c>
      <c r="U363" s="193">
        <f>VLOOKUP(VALUE(C363),'[1]Cross ref'!G:I,3,0)</f>
        <v>7495</v>
      </c>
      <c r="V363" s="193">
        <f>IFERROR(VLOOKUP(J363,'[1]Item List (2)'!C:D,2,0),VLOOKUP(K363,'[1]Item List (2)'!C:D,2,0))</f>
        <v>50007</v>
      </c>
      <c r="W363" s="193">
        <f>IFERROR(VLOOKUP(J363,'[1]Item List (2)'!C:E,3,0),VLOOKUP(K363,'[1]Item List (2)'!C:E,3,0))</f>
        <v>100</v>
      </c>
      <c r="X363" s="193">
        <f t="shared" si="35"/>
        <v>0</v>
      </c>
      <c r="Y363" s="193" t="str">
        <f t="shared" si="36"/>
        <v>TOMATO, RED 5X5 BULK 25LB</v>
      </c>
      <c r="AA363" s="29">
        <f t="shared" si="37"/>
        <v>58.71</v>
      </c>
      <c r="AB363" s="29" t="str">
        <f>VLOOKUP(W363,'[2]Item List (2)'!$I:$J,2,0)</f>
        <v>Food</v>
      </c>
      <c r="AC363" s="29">
        <f t="shared" si="38"/>
        <v>7495</v>
      </c>
      <c r="AD363" s="29" t="str">
        <f t="shared" si="39"/>
        <v>7495-Food</v>
      </c>
    </row>
    <row r="364" spans="1:30">
      <c r="A364" t="s">
        <v>699</v>
      </c>
      <c r="B364" t="s">
        <v>586</v>
      </c>
      <c r="C364" t="s">
        <v>1312</v>
      </c>
      <c r="D364" t="s">
        <v>611</v>
      </c>
      <c r="E364" t="s">
        <v>1588</v>
      </c>
      <c r="F364"/>
      <c r="G364" s="159">
        <v>45168</v>
      </c>
      <c r="H364" t="s">
        <v>1301</v>
      </c>
      <c r="I364" t="s">
        <v>1188</v>
      </c>
      <c r="J364" t="s">
        <v>819</v>
      </c>
      <c r="K364" t="s">
        <v>1038</v>
      </c>
      <c r="L364" t="s">
        <v>1039</v>
      </c>
      <c r="M364">
        <v>1</v>
      </c>
      <c r="N364">
        <v>0</v>
      </c>
      <c r="O364">
        <v>38.47</v>
      </c>
      <c r="P364">
        <v>38.47</v>
      </c>
      <c r="Q364">
        <v>5876.75</v>
      </c>
      <c r="R364">
        <v>15.06</v>
      </c>
      <c r="S364" s="193" t="str">
        <f>VLOOKUP(U364,'[1]Cross ref'!I:J,2,0)</f>
        <v>DF2</v>
      </c>
      <c r="T364" s="193">
        <f t="shared" si="34"/>
        <v>38.47</v>
      </c>
      <c r="U364" s="193">
        <f>VLOOKUP(VALUE(C364),'[1]Cross ref'!G:I,3,0)</f>
        <v>7495</v>
      </c>
      <c r="V364" s="193">
        <f>IFERROR(VLOOKUP(J364,'[1]Item List (2)'!C:D,2,0),VLOOKUP(K364,'[1]Item List (2)'!C:D,2,0))</f>
        <v>50007</v>
      </c>
      <c r="W364" s="193">
        <f>IFERROR(VLOOKUP(J364,'[1]Item List (2)'!C:E,3,0),VLOOKUP(K364,'[1]Item List (2)'!C:E,3,0))</f>
        <v>100</v>
      </c>
      <c r="X364" s="193">
        <f t="shared" si="35"/>
        <v>0</v>
      </c>
      <c r="Y364" s="193" t="str">
        <f t="shared" si="36"/>
        <v>SYRUP, MAPLE FLVR CUP PC</v>
      </c>
      <c r="AA364" s="29">
        <f t="shared" si="37"/>
        <v>38.47</v>
      </c>
      <c r="AB364" s="29" t="str">
        <f>VLOOKUP(W364,'[2]Item List (2)'!$I:$J,2,0)</f>
        <v>Food</v>
      </c>
      <c r="AC364" s="29">
        <f t="shared" si="38"/>
        <v>7495</v>
      </c>
      <c r="AD364" s="29" t="str">
        <f t="shared" si="39"/>
        <v>7495-Food</v>
      </c>
    </row>
    <row r="365" spans="1:30">
      <c r="A365" t="s">
        <v>699</v>
      </c>
      <c r="B365" t="s">
        <v>586</v>
      </c>
      <c r="C365" t="s">
        <v>1312</v>
      </c>
      <c r="D365" t="s">
        <v>611</v>
      </c>
      <c r="E365" t="s">
        <v>1588</v>
      </c>
      <c r="F365"/>
      <c r="G365" s="159">
        <v>45168</v>
      </c>
      <c r="H365" t="s">
        <v>1239</v>
      </c>
      <c r="I365" t="s">
        <v>1188</v>
      </c>
      <c r="J365" t="s">
        <v>816</v>
      </c>
      <c r="K365" t="s">
        <v>817</v>
      </c>
      <c r="L365" t="s">
        <v>709</v>
      </c>
      <c r="M365">
        <v>2</v>
      </c>
      <c r="N365">
        <v>0</v>
      </c>
      <c r="O365">
        <v>27.07</v>
      </c>
      <c r="P365">
        <v>54.14</v>
      </c>
      <c r="Q365">
        <v>5876.75</v>
      </c>
      <c r="R365">
        <v>15.06</v>
      </c>
      <c r="S365" s="193" t="str">
        <f>VLOOKUP(U365,'[1]Cross ref'!I:J,2,0)</f>
        <v>DF2</v>
      </c>
      <c r="T365" s="193">
        <f t="shared" si="34"/>
        <v>54.14</v>
      </c>
      <c r="U365" s="193">
        <f>VLOOKUP(VALUE(C365),'[1]Cross ref'!G:I,3,0)</f>
        <v>7495</v>
      </c>
      <c r="V365" s="193">
        <f>IFERROR(VLOOKUP(J365,'[1]Item List (2)'!C:D,2,0),VLOOKUP(K365,'[1]Item List (2)'!C:D,2,0))</f>
        <v>50007</v>
      </c>
      <c r="W365" s="193">
        <f>IFERROR(VLOOKUP(J365,'[1]Item List (2)'!C:E,3,0),VLOOKUP(K365,'[1]Item List (2)'!C:E,3,0))</f>
        <v>100</v>
      </c>
      <c r="X365" s="193">
        <f t="shared" si="35"/>
        <v>0</v>
      </c>
      <c r="Y365" s="193" t="str">
        <f t="shared" si="36"/>
        <v>PICKLE, CHIP DELI 3/16" CC</v>
      </c>
      <c r="AA365" s="29">
        <f t="shared" si="37"/>
        <v>54.14</v>
      </c>
      <c r="AB365" s="29" t="str">
        <f>VLOOKUP(W365,'[2]Item List (2)'!$I:$J,2,0)</f>
        <v>Food</v>
      </c>
      <c r="AC365" s="29">
        <f t="shared" si="38"/>
        <v>7495</v>
      </c>
      <c r="AD365" s="29" t="str">
        <f t="shared" si="39"/>
        <v>7495-Food</v>
      </c>
    </row>
    <row r="366" spans="1:30">
      <c r="A366" t="s">
        <v>699</v>
      </c>
      <c r="B366" t="s">
        <v>586</v>
      </c>
      <c r="C366" t="s">
        <v>1312</v>
      </c>
      <c r="D366" t="s">
        <v>611</v>
      </c>
      <c r="E366" t="s">
        <v>1588</v>
      </c>
      <c r="F366"/>
      <c r="G366" s="159">
        <v>45168</v>
      </c>
      <c r="H366" t="s">
        <v>1282</v>
      </c>
      <c r="I366" t="s">
        <v>1188</v>
      </c>
      <c r="J366" t="s">
        <v>758</v>
      </c>
      <c r="K366" t="s">
        <v>1489</v>
      </c>
      <c r="L366" t="s">
        <v>760</v>
      </c>
      <c r="M366">
        <v>1</v>
      </c>
      <c r="N366">
        <v>0</v>
      </c>
      <c r="O366">
        <v>117.62</v>
      </c>
      <c r="P366">
        <v>117.62</v>
      </c>
      <c r="Q366">
        <v>5876.75</v>
      </c>
      <c r="R366">
        <v>15.06</v>
      </c>
      <c r="S366" s="193" t="str">
        <f>VLOOKUP(U366,'[1]Cross ref'!I:J,2,0)</f>
        <v>DF2</v>
      </c>
      <c r="T366" s="193">
        <f t="shared" si="34"/>
        <v>117.62</v>
      </c>
      <c r="U366" s="193">
        <f>VLOOKUP(VALUE(C366),'[1]Cross ref'!G:I,3,0)</f>
        <v>7495</v>
      </c>
      <c r="V366" s="193">
        <f>IFERROR(VLOOKUP(J366,'[1]Item List (2)'!C:D,2,0),VLOOKUP(K366,'[1]Item List (2)'!C:D,2,0))</f>
        <v>50007</v>
      </c>
      <c r="W366" s="193">
        <f>IFERROR(VLOOKUP(J366,'[1]Item List (2)'!C:E,3,0),VLOOKUP(K366,'[1]Item List (2)'!C:E,3,0))</f>
        <v>100</v>
      </c>
      <c r="X366" s="193">
        <f t="shared" si="35"/>
        <v>0</v>
      </c>
      <c r="Y366" s="193" t="str">
        <f t="shared" si="36"/>
        <v>CHICKEN, BRST FLT MARNTD 3.5Z FZN</v>
      </c>
      <c r="AA366" s="29">
        <f t="shared" si="37"/>
        <v>117.62</v>
      </c>
      <c r="AB366" s="29" t="str">
        <f>VLOOKUP(W366,'[2]Item List (2)'!$I:$J,2,0)</f>
        <v>Food</v>
      </c>
      <c r="AC366" s="29">
        <f t="shared" si="38"/>
        <v>7495</v>
      </c>
      <c r="AD366" s="29" t="str">
        <f t="shared" si="39"/>
        <v>7495-Food</v>
      </c>
    </row>
    <row r="367" spans="1:30">
      <c r="A367" t="s">
        <v>699</v>
      </c>
      <c r="B367" t="s">
        <v>586</v>
      </c>
      <c r="C367" t="s">
        <v>1312</v>
      </c>
      <c r="D367" t="s">
        <v>611</v>
      </c>
      <c r="E367" t="s">
        <v>1588</v>
      </c>
      <c r="F367"/>
      <c r="G367" s="159">
        <v>45168</v>
      </c>
      <c r="H367" t="s">
        <v>1240</v>
      </c>
      <c r="I367" t="s">
        <v>1188</v>
      </c>
      <c r="J367" t="s">
        <v>758</v>
      </c>
      <c r="K367" t="s">
        <v>1490</v>
      </c>
      <c r="L367" t="s">
        <v>818</v>
      </c>
      <c r="M367">
        <v>1</v>
      </c>
      <c r="N367">
        <v>0</v>
      </c>
      <c r="O367">
        <v>175.35</v>
      </c>
      <c r="P367">
        <v>175.35</v>
      </c>
      <c r="Q367">
        <v>5876.75</v>
      </c>
      <c r="R367">
        <v>15.06</v>
      </c>
      <c r="S367" s="193" t="str">
        <f>VLOOKUP(U367,'[1]Cross ref'!I:J,2,0)</f>
        <v>DF2</v>
      </c>
      <c r="T367" s="193">
        <f t="shared" si="34"/>
        <v>175.35</v>
      </c>
      <c r="U367" s="193">
        <f>VLOOKUP(VALUE(C367),'[1]Cross ref'!G:I,3,0)</f>
        <v>7495</v>
      </c>
      <c r="V367" s="193">
        <f>IFERROR(VLOOKUP(J367,'[1]Item List (2)'!C:D,2,0),VLOOKUP(K367,'[1]Item List (2)'!C:D,2,0))</f>
        <v>50007</v>
      </c>
      <c r="W367" s="193">
        <f>IFERROR(VLOOKUP(J367,'[1]Item List (2)'!C:E,3,0),VLOOKUP(K367,'[1]Item List (2)'!C:E,3,0))</f>
        <v>100</v>
      </c>
      <c r="X367" s="193">
        <f t="shared" si="35"/>
        <v>0</v>
      </c>
      <c r="Y367" s="193" t="str">
        <f t="shared" si="36"/>
        <v>CHICKEN, BRST GR SAVOR 4.25Z CARLS JR</v>
      </c>
      <c r="AA367" s="29">
        <f t="shared" si="37"/>
        <v>175.35</v>
      </c>
      <c r="AB367" s="29" t="str">
        <f>VLOOKUP(W367,'[2]Item List (2)'!$I:$J,2,0)</f>
        <v>Food</v>
      </c>
      <c r="AC367" s="29">
        <f t="shared" si="38"/>
        <v>7495</v>
      </c>
      <c r="AD367" s="29" t="str">
        <f t="shared" si="39"/>
        <v>7495-Food</v>
      </c>
    </row>
    <row r="368" spans="1:30">
      <c r="A368" t="s">
        <v>699</v>
      </c>
      <c r="B368" t="s">
        <v>586</v>
      </c>
      <c r="C368" t="s">
        <v>1312</v>
      </c>
      <c r="D368" t="s">
        <v>611</v>
      </c>
      <c r="E368" t="s">
        <v>1588</v>
      </c>
      <c r="F368"/>
      <c r="G368" s="159">
        <v>45168</v>
      </c>
      <c r="H368" t="s">
        <v>1241</v>
      </c>
      <c r="I368" t="s">
        <v>1188</v>
      </c>
      <c r="J368" t="s">
        <v>894</v>
      </c>
      <c r="K368" t="s">
        <v>895</v>
      </c>
      <c r="L368" t="s">
        <v>896</v>
      </c>
      <c r="M368">
        <v>1</v>
      </c>
      <c r="N368">
        <v>0</v>
      </c>
      <c r="O368">
        <v>13.66</v>
      </c>
      <c r="P368">
        <v>13.66</v>
      </c>
      <c r="Q368">
        <v>5876.75</v>
      </c>
      <c r="R368">
        <v>15.06</v>
      </c>
      <c r="S368" s="193" t="str">
        <f>VLOOKUP(U368,'[1]Cross ref'!I:J,2,0)</f>
        <v>DF2</v>
      </c>
      <c r="T368" s="193">
        <f t="shared" si="34"/>
        <v>13.66</v>
      </c>
      <c r="U368" s="193">
        <f>VLOOKUP(VALUE(C368),'[1]Cross ref'!G:I,3,0)</f>
        <v>7495</v>
      </c>
      <c r="V368" s="193">
        <f>IFERROR(VLOOKUP(J368,'[1]Item List (2)'!C:D,2,0),VLOOKUP(K368,'[1]Item List (2)'!C:D,2,0))</f>
        <v>50007</v>
      </c>
      <c r="W368" s="193">
        <f>IFERROR(VLOOKUP(J368,'[1]Item List (2)'!C:E,3,0),VLOOKUP(K368,'[1]Item List (2)'!C:E,3,0))</f>
        <v>100</v>
      </c>
      <c r="X368" s="193">
        <f t="shared" si="35"/>
        <v>0</v>
      </c>
      <c r="Y368" s="193" t="str">
        <f t="shared" si="36"/>
        <v>WATER, PURIFIED 16.9Z DASANI</v>
      </c>
      <c r="AA368" s="29">
        <f t="shared" si="37"/>
        <v>13.66</v>
      </c>
      <c r="AB368" s="29" t="str">
        <f>VLOOKUP(W368,'[2]Item List (2)'!$I:$J,2,0)</f>
        <v>Food</v>
      </c>
      <c r="AC368" s="29">
        <f t="shared" si="38"/>
        <v>7495</v>
      </c>
      <c r="AD368" s="29" t="str">
        <f t="shared" si="39"/>
        <v>7495-Food</v>
      </c>
    </row>
    <row r="369" spans="1:30">
      <c r="A369" t="s">
        <v>699</v>
      </c>
      <c r="B369" t="s">
        <v>586</v>
      </c>
      <c r="C369" t="s">
        <v>1312</v>
      </c>
      <c r="D369" t="s">
        <v>611</v>
      </c>
      <c r="E369" t="s">
        <v>1588</v>
      </c>
      <c r="F369"/>
      <c r="G369" s="159">
        <v>45168</v>
      </c>
      <c r="H369" t="s">
        <v>1246</v>
      </c>
      <c r="I369" t="s">
        <v>1211</v>
      </c>
      <c r="J369" t="s">
        <v>815</v>
      </c>
      <c r="K369" t="s">
        <v>1033</v>
      </c>
      <c r="L369" t="s">
        <v>888</v>
      </c>
      <c r="M369">
        <v>1</v>
      </c>
      <c r="N369">
        <v>0</v>
      </c>
      <c r="O369">
        <v>25.97</v>
      </c>
      <c r="P369">
        <v>25.97</v>
      </c>
      <c r="Q369">
        <v>5876.75</v>
      </c>
      <c r="R369">
        <v>15.06</v>
      </c>
      <c r="S369" s="193" t="str">
        <f>VLOOKUP(U369,'[1]Cross ref'!I:J,2,0)</f>
        <v>DF2</v>
      </c>
      <c r="T369" s="193">
        <f t="shared" si="34"/>
        <v>25.97</v>
      </c>
      <c r="U369" s="193">
        <f>VLOOKUP(VALUE(C369),'[1]Cross ref'!G:I,3,0)</f>
        <v>7495</v>
      </c>
      <c r="V369" s="193">
        <f>IFERROR(VLOOKUP(J369,'[1]Item List (2)'!C:D,2,0),VLOOKUP(K369,'[1]Item List (2)'!C:D,2,0))</f>
        <v>51001</v>
      </c>
      <c r="W369" s="193">
        <f>IFERROR(VLOOKUP(J369,'[1]Item List (2)'!C:E,3,0),VLOOKUP(K369,'[1]Item List (2)'!C:E,3,0))</f>
        <v>1000</v>
      </c>
      <c r="X369" s="193">
        <f t="shared" si="35"/>
        <v>0</v>
      </c>
      <c r="Y369" s="193" t="str">
        <f t="shared" si="36"/>
        <v>LID, 12-24Z</v>
      </c>
      <c r="AA369" s="29">
        <f t="shared" si="37"/>
        <v>25.97</v>
      </c>
      <c r="AB369" s="29" t="str">
        <f>VLOOKUP(W369,'[2]Item List (2)'!$I:$J,2,0)</f>
        <v>Paper</v>
      </c>
      <c r="AC369" s="29">
        <f t="shared" si="38"/>
        <v>7495</v>
      </c>
      <c r="AD369" s="29" t="str">
        <f t="shared" si="39"/>
        <v>7495-Paper</v>
      </c>
    </row>
    <row r="370" spans="1:30">
      <c r="A370" t="s">
        <v>699</v>
      </c>
      <c r="B370" t="s">
        <v>586</v>
      </c>
      <c r="C370" t="s">
        <v>1312</v>
      </c>
      <c r="D370" t="s">
        <v>611</v>
      </c>
      <c r="E370" t="s">
        <v>1588</v>
      </c>
      <c r="F370"/>
      <c r="G370" s="159">
        <v>45168</v>
      </c>
      <c r="H370" t="s">
        <v>1285</v>
      </c>
      <c r="I370" t="s">
        <v>1211</v>
      </c>
      <c r="J370" t="s">
        <v>809</v>
      </c>
      <c r="K370" t="s">
        <v>996</v>
      </c>
      <c r="L370" t="s">
        <v>883</v>
      </c>
      <c r="M370">
        <v>1</v>
      </c>
      <c r="N370">
        <v>0</v>
      </c>
      <c r="O370">
        <v>45.63</v>
      </c>
      <c r="P370">
        <v>45.63</v>
      </c>
      <c r="Q370">
        <v>5876.75</v>
      </c>
      <c r="R370">
        <v>15.06</v>
      </c>
      <c r="S370" s="193" t="str">
        <f>VLOOKUP(U370,'[1]Cross ref'!I:J,2,0)</f>
        <v>DF2</v>
      </c>
      <c r="T370" s="193">
        <f t="shared" si="34"/>
        <v>45.63</v>
      </c>
      <c r="U370" s="193">
        <f>VLOOKUP(VALUE(C370),'[1]Cross ref'!G:I,3,0)</f>
        <v>7495</v>
      </c>
      <c r="V370" s="193">
        <f>IFERROR(VLOOKUP(J370,'[1]Item List (2)'!C:D,2,0),VLOOKUP(K370,'[1]Item List (2)'!C:D,2,0))</f>
        <v>51001</v>
      </c>
      <c r="W370" s="193">
        <f>IFERROR(VLOOKUP(J370,'[1]Item List (2)'!C:E,3,0),VLOOKUP(K370,'[1]Item List (2)'!C:E,3,0))</f>
        <v>1000</v>
      </c>
      <c r="X370" s="193">
        <f t="shared" si="35"/>
        <v>0</v>
      </c>
      <c r="Y370" s="193" t="str">
        <f t="shared" si="36"/>
        <v>CARTON, FFRY LG FLVR TRAIL</v>
      </c>
      <c r="AA370" s="29">
        <f t="shared" si="37"/>
        <v>45.63</v>
      </c>
      <c r="AB370" s="29" t="str">
        <f>VLOOKUP(W370,'[2]Item List (2)'!$I:$J,2,0)</f>
        <v>Paper</v>
      </c>
      <c r="AC370" s="29">
        <f t="shared" si="38"/>
        <v>7495</v>
      </c>
      <c r="AD370" s="29" t="str">
        <f t="shared" si="39"/>
        <v>7495-Paper</v>
      </c>
    </row>
    <row r="371" spans="1:30">
      <c r="A371" t="s">
        <v>699</v>
      </c>
      <c r="B371" t="s">
        <v>586</v>
      </c>
      <c r="C371" t="s">
        <v>1312</v>
      </c>
      <c r="D371" t="s">
        <v>611</v>
      </c>
      <c r="E371" t="s">
        <v>1588</v>
      </c>
      <c r="F371"/>
      <c r="G371" s="159">
        <v>45168</v>
      </c>
      <c r="H371" t="s">
        <v>1248</v>
      </c>
      <c r="I371" t="s">
        <v>1211</v>
      </c>
      <c r="J371" t="s">
        <v>809</v>
      </c>
      <c r="K371" t="s">
        <v>999</v>
      </c>
      <c r="L371" t="s">
        <v>888</v>
      </c>
      <c r="M371">
        <v>1</v>
      </c>
      <c r="N371">
        <v>0</v>
      </c>
      <c r="O371">
        <v>58.44</v>
      </c>
      <c r="P371">
        <v>58.44</v>
      </c>
      <c r="Q371">
        <v>5876.75</v>
      </c>
      <c r="R371">
        <v>15.06</v>
      </c>
      <c r="S371" s="193" t="str">
        <f>VLOOKUP(U371,'[1]Cross ref'!I:J,2,0)</f>
        <v>DF2</v>
      </c>
      <c r="T371" s="193">
        <f t="shared" si="34"/>
        <v>58.44</v>
      </c>
      <c r="U371" s="193">
        <f>VLOOKUP(VALUE(C371),'[1]Cross ref'!G:I,3,0)</f>
        <v>7495</v>
      </c>
      <c r="V371" s="193">
        <f>IFERROR(VLOOKUP(J371,'[1]Item List (2)'!C:D,2,0),VLOOKUP(K371,'[1]Item List (2)'!C:D,2,0))</f>
        <v>51001</v>
      </c>
      <c r="W371" s="193">
        <f>IFERROR(VLOOKUP(J371,'[1]Item List (2)'!C:E,3,0),VLOOKUP(K371,'[1]Item List (2)'!C:E,3,0))</f>
        <v>1000</v>
      </c>
      <c r="X371" s="193">
        <f t="shared" si="35"/>
        <v>0</v>
      </c>
      <c r="Y371" s="193" t="str">
        <f t="shared" si="36"/>
        <v>CARTON, FFRY MED FLVR TRAIL</v>
      </c>
      <c r="AA371" s="29">
        <f t="shared" si="37"/>
        <v>58.44</v>
      </c>
      <c r="AB371" s="29" t="str">
        <f>VLOOKUP(W371,'[2]Item List (2)'!$I:$J,2,0)</f>
        <v>Paper</v>
      </c>
      <c r="AC371" s="29">
        <f t="shared" si="38"/>
        <v>7495</v>
      </c>
      <c r="AD371" s="29" t="str">
        <f t="shared" si="39"/>
        <v>7495-Paper</v>
      </c>
    </row>
    <row r="372" spans="1:30">
      <c r="A372" t="s">
        <v>699</v>
      </c>
      <c r="B372" t="s">
        <v>586</v>
      </c>
      <c r="C372" t="s">
        <v>1312</v>
      </c>
      <c r="D372" t="s">
        <v>611</v>
      </c>
      <c r="E372" t="s">
        <v>1588</v>
      </c>
      <c r="F372"/>
      <c r="G372" s="159">
        <v>45168</v>
      </c>
      <c r="H372" t="s">
        <v>1249</v>
      </c>
      <c r="I372" t="s">
        <v>1211</v>
      </c>
      <c r="J372" t="s">
        <v>820</v>
      </c>
      <c r="K372" t="s">
        <v>1495</v>
      </c>
      <c r="L372" t="s">
        <v>821</v>
      </c>
      <c r="M372">
        <v>1</v>
      </c>
      <c r="N372">
        <v>0</v>
      </c>
      <c r="O372">
        <v>48.25</v>
      </c>
      <c r="P372">
        <v>48.25</v>
      </c>
      <c r="Q372">
        <v>5876.75</v>
      </c>
      <c r="R372">
        <v>15.06</v>
      </c>
      <c r="S372" s="193" t="str">
        <f>VLOOKUP(U372,'[1]Cross ref'!I:J,2,0)</f>
        <v>DF2</v>
      </c>
      <c r="T372" s="193">
        <f t="shared" si="34"/>
        <v>48.25</v>
      </c>
      <c r="U372" s="193">
        <f>VLOOKUP(VALUE(C372),'[1]Cross ref'!G:I,3,0)</f>
        <v>7495</v>
      </c>
      <c r="V372" s="193">
        <f>IFERROR(VLOOKUP(J372,'[1]Item List (2)'!C:D,2,0),VLOOKUP(K372,'[1]Item List (2)'!C:D,2,0))</f>
        <v>51001</v>
      </c>
      <c r="W372" s="193">
        <f>IFERROR(VLOOKUP(J372,'[1]Item List (2)'!C:E,3,0),VLOOKUP(K372,'[1]Item List (2)'!C:E,3,0))</f>
        <v>1000</v>
      </c>
      <c r="X372" s="193">
        <f t="shared" si="35"/>
        <v>0</v>
      </c>
      <c r="Y372" s="193" t="str">
        <f t="shared" si="36"/>
        <v>CONTAINER, CLAMSHELL DUAL SIDED</v>
      </c>
      <c r="AA372" s="29">
        <f t="shared" si="37"/>
        <v>48.25</v>
      </c>
      <c r="AB372" s="29" t="str">
        <f>VLOOKUP(W372,'[2]Item List (2)'!$I:$J,2,0)</f>
        <v>Paper</v>
      </c>
      <c r="AC372" s="29">
        <f t="shared" si="38"/>
        <v>7495</v>
      </c>
      <c r="AD372" s="29" t="str">
        <f t="shared" si="39"/>
        <v>7495-Paper</v>
      </c>
    </row>
    <row r="373" spans="1:30">
      <c r="A373" t="s">
        <v>699</v>
      </c>
      <c r="B373" t="s">
        <v>586</v>
      </c>
      <c r="C373" t="s">
        <v>1312</v>
      </c>
      <c r="D373" t="s">
        <v>611</v>
      </c>
      <c r="E373" t="s">
        <v>1588</v>
      </c>
      <c r="F373"/>
      <c r="G373" s="159">
        <v>45168</v>
      </c>
      <c r="H373" t="s">
        <v>1251</v>
      </c>
      <c r="I373" t="s">
        <v>1211</v>
      </c>
      <c r="J373" t="s">
        <v>800</v>
      </c>
      <c r="K373" t="s">
        <v>1002</v>
      </c>
      <c r="L373" t="s">
        <v>931</v>
      </c>
      <c r="M373">
        <v>1</v>
      </c>
      <c r="N373">
        <v>0</v>
      </c>
      <c r="O373">
        <v>82.08</v>
      </c>
      <c r="P373">
        <v>82.08</v>
      </c>
      <c r="Q373">
        <v>5876.75</v>
      </c>
      <c r="R373">
        <v>15.06</v>
      </c>
      <c r="S373" s="193" t="str">
        <f>VLOOKUP(U373,'[1]Cross ref'!I:J,2,0)</f>
        <v>DF2</v>
      </c>
      <c r="T373" s="193">
        <f t="shared" si="34"/>
        <v>82.08</v>
      </c>
      <c r="U373" s="193">
        <f>VLOOKUP(VALUE(C373),'[1]Cross ref'!G:I,3,0)</f>
        <v>7495</v>
      </c>
      <c r="V373" s="193">
        <f>IFERROR(VLOOKUP(J373,'[1]Item List (2)'!C:D,2,0),VLOOKUP(K373,'[1]Item List (2)'!C:D,2,0))</f>
        <v>51001</v>
      </c>
      <c r="W373" s="193">
        <f>IFERROR(VLOOKUP(J373,'[1]Item List (2)'!C:E,3,0),VLOOKUP(K373,'[1]Item List (2)'!C:E,3,0))</f>
        <v>1000</v>
      </c>
      <c r="X373" s="193">
        <f t="shared" si="35"/>
        <v>0</v>
      </c>
      <c r="Y373" s="193" t="str">
        <f t="shared" si="36"/>
        <v>CUP, SHAKE 16Z</v>
      </c>
      <c r="AA373" s="29">
        <f t="shared" si="37"/>
        <v>82.08</v>
      </c>
      <c r="AB373" s="29" t="str">
        <f>VLOOKUP(W373,'[2]Item List (2)'!$I:$J,2,0)</f>
        <v>Paper</v>
      </c>
      <c r="AC373" s="29">
        <f t="shared" si="38"/>
        <v>7495</v>
      </c>
      <c r="AD373" s="29" t="str">
        <f t="shared" si="39"/>
        <v>7495-Paper</v>
      </c>
    </row>
    <row r="374" spans="1:30">
      <c r="A374" t="s">
        <v>699</v>
      </c>
      <c r="B374" t="s">
        <v>586</v>
      </c>
      <c r="C374" t="s">
        <v>1312</v>
      </c>
      <c r="D374" t="s">
        <v>611</v>
      </c>
      <c r="E374" t="s">
        <v>1588</v>
      </c>
      <c r="F374"/>
      <c r="G374" s="159">
        <v>45168</v>
      </c>
      <c r="H374" t="s">
        <v>1252</v>
      </c>
      <c r="I374" t="s">
        <v>1211</v>
      </c>
      <c r="J374" t="s">
        <v>806</v>
      </c>
      <c r="K374" t="s">
        <v>995</v>
      </c>
      <c r="L374" t="s">
        <v>874</v>
      </c>
      <c r="M374">
        <v>1</v>
      </c>
      <c r="N374">
        <v>0</v>
      </c>
      <c r="O374">
        <v>56.84</v>
      </c>
      <c r="P374">
        <v>56.84</v>
      </c>
      <c r="Q374">
        <v>5876.75</v>
      </c>
      <c r="R374">
        <v>15.06</v>
      </c>
      <c r="S374" s="193" t="str">
        <f>VLOOKUP(U374,'[1]Cross ref'!I:J,2,0)</f>
        <v>DF2</v>
      </c>
      <c r="T374" s="193">
        <f t="shared" si="34"/>
        <v>56.84</v>
      </c>
      <c r="U374" s="193">
        <f>VLOOKUP(VALUE(C374),'[1]Cross ref'!G:I,3,0)</f>
        <v>7495</v>
      </c>
      <c r="V374" s="193">
        <f>IFERROR(VLOOKUP(J374,'[1]Item List (2)'!C:D,2,0),VLOOKUP(K374,'[1]Item List (2)'!C:D,2,0))</f>
        <v>51001</v>
      </c>
      <c r="W374" s="193">
        <f>IFERROR(VLOOKUP(J374,'[1]Item List (2)'!C:E,3,0),VLOOKUP(K374,'[1]Item List (2)'!C:E,3,0))</f>
        <v>1000</v>
      </c>
      <c r="X374" s="193">
        <f t="shared" si="35"/>
        <v>0</v>
      </c>
      <c r="Y374" s="193" t="str">
        <f t="shared" si="36"/>
        <v>WRAP, QUICK HAPPY STAR</v>
      </c>
      <c r="AA374" s="29">
        <f t="shared" si="37"/>
        <v>56.84</v>
      </c>
      <c r="AB374" s="29" t="str">
        <f>VLOOKUP(W374,'[2]Item List (2)'!$I:$J,2,0)</f>
        <v>Paper</v>
      </c>
      <c r="AC374" s="29">
        <f t="shared" si="38"/>
        <v>7495</v>
      </c>
      <c r="AD374" s="29" t="str">
        <f t="shared" si="39"/>
        <v>7495-Paper</v>
      </c>
    </row>
    <row r="375" spans="1:30">
      <c r="A375" t="s">
        <v>699</v>
      </c>
      <c r="B375" t="s">
        <v>586</v>
      </c>
      <c r="C375" t="s">
        <v>1312</v>
      </c>
      <c r="D375" t="s">
        <v>611</v>
      </c>
      <c r="E375" t="s">
        <v>1588</v>
      </c>
      <c r="F375"/>
      <c r="G375" s="159">
        <v>45168</v>
      </c>
      <c r="H375" t="s">
        <v>1253</v>
      </c>
      <c r="I375" t="s">
        <v>1211</v>
      </c>
      <c r="J375" t="s">
        <v>809</v>
      </c>
      <c r="K375" t="s">
        <v>991</v>
      </c>
      <c r="L375" t="s">
        <v>822</v>
      </c>
      <c r="M375">
        <v>1</v>
      </c>
      <c r="N375">
        <v>0</v>
      </c>
      <c r="O375">
        <v>16.89</v>
      </c>
      <c r="P375">
        <v>16.89</v>
      </c>
      <c r="Q375">
        <v>5876.75</v>
      </c>
      <c r="R375">
        <v>15.06</v>
      </c>
      <c r="S375" s="193" t="str">
        <f>VLOOKUP(U375,'[1]Cross ref'!I:J,2,0)</f>
        <v>DF2</v>
      </c>
      <c r="T375" s="193">
        <f t="shared" si="34"/>
        <v>16.89</v>
      </c>
      <c r="U375" s="193">
        <f>VLOOKUP(VALUE(C375),'[1]Cross ref'!G:I,3,0)</f>
        <v>7495</v>
      </c>
      <c r="V375" s="193">
        <f>IFERROR(VLOOKUP(J375,'[1]Item List (2)'!C:D,2,0),VLOOKUP(K375,'[1]Item List (2)'!C:D,2,0))</f>
        <v>51001</v>
      </c>
      <c r="W375" s="193">
        <f>IFERROR(VLOOKUP(J375,'[1]Item List (2)'!C:E,3,0),VLOOKUP(K375,'[1]Item List (2)'!C:E,3,0))</f>
        <v>1000</v>
      </c>
      <c r="X375" s="193">
        <f t="shared" si="35"/>
        <v>0</v>
      </c>
      <c r="Y375" s="193" t="str">
        <f t="shared" si="36"/>
        <v>BAG, #12 FVLR TRAILS</v>
      </c>
      <c r="AA375" s="29">
        <f t="shared" si="37"/>
        <v>16.89</v>
      </c>
      <c r="AB375" s="29" t="str">
        <f>VLOOKUP(W375,'[2]Item List (2)'!$I:$J,2,0)</f>
        <v>Paper</v>
      </c>
      <c r="AC375" s="29">
        <f t="shared" si="38"/>
        <v>7495</v>
      </c>
      <c r="AD375" s="29" t="str">
        <f t="shared" si="39"/>
        <v>7495-Paper</v>
      </c>
    </row>
    <row r="376" spans="1:30">
      <c r="A376" t="s">
        <v>699</v>
      </c>
      <c r="B376" t="s">
        <v>586</v>
      </c>
      <c r="C376" t="s">
        <v>1312</v>
      </c>
      <c r="D376" t="s">
        <v>611</v>
      </c>
      <c r="E376" t="s">
        <v>1588</v>
      </c>
      <c r="F376"/>
      <c r="G376" s="159">
        <v>45168</v>
      </c>
      <c r="H376" t="s">
        <v>1305</v>
      </c>
      <c r="I376" t="s">
        <v>1211</v>
      </c>
      <c r="J376" t="s">
        <v>809</v>
      </c>
      <c r="K376" t="s">
        <v>994</v>
      </c>
      <c r="L376" t="s">
        <v>822</v>
      </c>
      <c r="M376">
        <v>1</v>
      </c>
      <c r="N376">
        <v>0</v>
      </c>
      <c r="O376">
        <v>10.7</v>
      </c>
      <c r="P376">
        <v>10.7</v>
      </c>
      <c r="Q376">
        <v>5876.75</v>
      </c>
      <c r="R376">
        <v>15.06</v>
      </c>
      <c r="S376" s="193" t="str">
        <f>VLOOKUP(U376,'[1]Cross ref'!I:J,2,0)</f>
        <v>DF2</v>
      </c>
      <c r="T376" s="193">
        <f t="shared" si="34"/>
        <v>10.7</v>
      </c>
      <c r="U376" s="193">
        <f>VLOOKUP(VALUE(C376),'[1]Cross ref'!G:I,3,0)</f>
        <v>7495</v>
      </c>
      <c r="V376" s="193">
        <f>IFERROR(VLOOKUP(J376,'[1]Item List (2)'!C:D,2,0),VLOOKUP(K376,'[1]Item List (2)'!C:D,2,0))</f>
        <v>51001</v>
      </c>
      <c r="W376" s="193">
        <f>IFERROR(VLOOKUP(J376,'[1]Item List (2)'!C:E,3,0),VLOOKUP(K376,'[1]Item List (2)'!C:E,3,0))</f>
        <v>1000</v>
      </c>
      <c r="X376" s="193">
        <f t="shared" si="35"/>
        <v>0</v>
      </c>
      <c r="Y376" s="193" t="str">
        <f t="shared" si="36"/>
        <v>BAG, #4 FLVR TRAILS</v>
      </c>
      <c r="AA376" s="29">
        <f t="shared" si="37"/>
        <v>10.7</v>
      </c>
      <c r="AB376" s="29" t="str">
        <f>VLOOKUP(W376,'[2]Item List (2)'!$I:$J,2,0)</f>
        <v>Paper</v>
      </c>
      <c r="AC376" s="29">
        <f t="shared" si="38"/>
        <v>7495</v>
      </c>
      <c r="AD376" s="29" t="str">
        <f t="shared" si="39"/>
        <v>7495-Paper</v>
      </c>
    </row>
    <row r="377" spans="1:30">
      <c r="A377" t="s">
        <v>699</v>
      </c>
      <c r="B377" t="s">
        <v>586</v>
      </c>
      <c r="C377" t="s">
        <v>1312</v>
      </c>
      <c r="D377" t="s">
        <v>611</v>
      </c>
      <c r="E377" t="s">
        <v>1588</v>
      </c>
      <c r="F377"/>
      <c r="G377" s="159">
        <v>45168</v>
      </c>
      <c r="H377" t="s">
        <v>1431</v>
      </c>
      <c r="I377" t="s">
        <v>1188</v>
      </c>
      <c r="J377" t="s">
        <v>717</v>
      </c>
      <c r="K377" t="s">
        <v>1589</v>
      </c>
      <c r="L377" t="s">
        <v>918</v>
      </c>
      <c r="M377">
        <v>1</v>
      </c>
      <c r="N377">
        <v>0</v>
      </c>
      <c r="O377">
        <v>65.83</v>
      </c>
      <c r="P377">
        <v>65.83</v>
      </c>
      <c r="Q377">
        <v>5876.75</v>
      </c>
      <c r="R377">
        <v>15.06</v>
      </c>
      <c r="S377" s="193" t="str">
        <f>VLOOKUP(U377,'[1]Cross ref'!I:J,2,0)</f>
        <v>DF2</v>
      </c>
      <c r="T377" s="193">
        <f t="shared" si="34"/>
        <v>65.83</v>
      </c>
      <c r="U377" s="193">
        <f>VLOOKUP(VALUE(C377),'[1]Cross ref'!G:I,3,0)</f>
        <v>7495</v>
      </c>
      <c r="V377" s="193">
        <f>IFERROR(VLOOKUP(J377,'[1]Item List (2)'!C:D,2,0),VLOOKUP(K377,'[1]Item List (2)'!C:D,2,0))</f>
        <v>50007</v>
      </c>
      <c r="W377" s="193">
        <f>IFERROR(VLOOKUP(J377,'[1]Item List (2)'!C:E,3,0),VLOOKUP(K377,'[1]Item List (2)'!C:E,3,0))</f>
        <v>100</v>
      </c>
      <c r="X377" s="193">
        <f t="shared" si="35"/>
        <v>0</v>
      </c>
      <c r="Y377" s="193" t="str">
        <f t="shared" si="36"/>
        <v>EGG, LIQ WHL W-CITRC ACID ESL P12CE</v>
      </c>
      <c r="AA377" s="29">
        <f t="shared" si="37"/>
        <v>65.83</v>
      </c>
      <c r="AB377" s="29" t="str">
        <f>VLOOKUP(W377,'[2]Item List (2)'!$I:$J,2,0)</f>
        <v>Food</v>
      </c>
      <c r="AC377" s="29">
        <f t="shared" si="38"/>
        <v>7495</v>
      </c>
      <c r="AD377" s="29" t="str">
        <f t="shared" si="39"/>
        <v>7495-Food</v>
      </c>
    </row>
    <row r="378" spans="1:30">
      <c r="A378" t="s">
        <v>699</v>
      </c>
      <c r="B378" t="s">
        <v>586</v>
      </c>
      <c r="C378" t="s">
        <v>1312</v>
      </c>
      <c r="D378" t="s">
        <v>611</v>
      </c>
      <c r="E378" t="s">
        <v>1588</v>
      </c>
      <c r="F378"/>
      <c r="G378" s="159">
        <v>45168</v>
      </c>
      <c r="H378" t="s">
        <v>1255</v>
      </c>
      <c r="I378" t="s">
        <v>1211</v>
      </c>
      <c r="J378" t="s">
        <v>800</v>
      </c>
      <c r="K378" t="s">
        <v>1047</v>
      </c>
      <c r="L378" t="s">
        <v>1048</v>
      </c>
      <c r="M378">
        <v>1</v>
      </c>
      <c r="N378">
        <v>0</v>
      </c>
      <c r="O378">
        <v>66.19</v>
      </c>
      <c r="P378">
        <v>66.19</v>
      </c>
      <c r="Q378">
        <v>5876.75</v>
      </c>
      <c r="R378">
        <v>15.06</v>
      </c>
      <c r="S378" s="193" t="str">
        <f>VLOOKUP(U378,'[1]Cross ref'!I:J,2,0)</f>
        <v>DF2</v>
      </c>
      <c r="T378" s="193">
        <f t="shared" si="34"/>
        <v>66.19</v>
      </c>
      <c r="U378" s="193">
        <f>VLOOKUP(VALUE(C378),'[1]Cross ref'!G:I,3,0)</f>
        <v>7495</v>
      </c>
      <c r="V378" s="193">
        <f>IFERROR(VLOOKUP(J378,'[1]Item List (2)'!C:D,2,0),VLOOKUP(K378,'[1]Item List (2)'!C:D,2,0))</f>
        <v>51001</v>
      </c>
      <c r="W378" s="193">
        <f>IFERROR(VLOOKUP(J378,'[1]Item List (2)'!C:E,3,0),VLOOKUP(K378,'[1]Item List (2)'!C:E,3,0))</f>
        <v>1000</v>
      </c>
      <c r="X378" s="193">
        <f t="shared" si="35"/>
        <v>0</v>
      </c>
      <c r="Y378" s="193" t="str">
        <f t="shared" si="36"/>
        <v>CUP, COLD 24Z FLVR TRAIL</v>
      </c>
      <c r="AA378" s="29">
        <f t="shared" si="37"/>
        <v>66.19</v>
      </c>
      <c r="AB378" s="29" t="str">
        <f>VLOOKUP(W378,'[2]Item List (2)'!$I:$J,2,0)</f>
        <v>Paper</v>
      </c>
      <c r="AC378" s="29">
        <f t="shared" si="38"/>
        <v>7495</v>
      </c>
      <c r="AD378" s="29" t="str">
        <f t="shared" si="39"/>
        <v>7495-Paper</v>
      </c>
    </row>
    <row r="379" spans="1:30">
      <c r="A379" t="s">
        <v>699</v>
      </c>
      <c r="B379" t="s">
        <v>586</v>
      </c>
      <c r="C379" t="s">
        <v>1312</v>
      </c>
      <c r="D379" t="s">
        <v>611</v>
      </c>
      <c r="E379" t="s">
        <v>1588</v>
      </c>
      <c r="F379"/>
      <c r="G379" s="159">
        <v>45168</v>
      </c>
      <c r="H379" t="s">
        <v>1256</v>
      </c>
      <c r="I379" t="s">
        <v>1211</v>
      </c>
      <c r="J379" t="s">
        <v>800</v>
      </c>
      <c r="K379" t="s">
        <v>1057</v>
      </c>
      <c r="L379" t="s">
        <v>1058</v>
      </c>
      <c r="M379">
        <v>2</v>
      </c>
      <c r="N379">
        <v>0</v>
      </c>
      <c r="O379">
        <v>30.68</v>
      </c>
      <c r="P379">
        <v>61.36</v>
      </c>
      <c r="Q379">
        <v>5876.75</v>
      </c>
      <c r="R379">
        <v>15.06</v>
      </c>
      <c r="S379" s="193" t="str">
        <f>VLOOKUP(U379,'[1]Cross ref'!I:J,2,0)</f>
        <v>DF2</v>
      </c>
      <c r="T379" s="193">
        <f t="shared" si="34"/>
        <v>61.36</v>
      </c>
      <c r="U379" s="193">
        <f>VLOOKUP(VALUE(C379),'[1]Cross ref'!G:I,3,0)</f>
        <v>7495</v>
      </c>
      <c r="V379" s="193">
        <f>IFERROR(VLOOKUP(J379,'[1]Item List (2)'!C:D,2,0),VLOOKUP(K379,'[1]Item List (2)'!C:D,2,0))</f>
        <v>51001</v>
      </c>
      <c r="W379" s="193">
        <f>IFERROR(VLOOKUP(J379,'[1]Item List (2)'!C:E,3,0),VLOOKUP(K379,'[1]Item List (2)'!C:E,3,0))</f>
        <v>1000</v>
      </c>
      <c r="X379" s="193">
        <f t="shared" si="35"/>
        <v>0</v>
      </c>
      <c r="Y379" s="193" t="str">
        <f t="shared" si="36"/>
        <v>CUP, PLS COLD 32Z FLVR TRAIL</v>
      </c>
      <c r="AA379" s="29">
        <f t="shared" si="37"/>
        <v>61.36</v>
      </c>
      <c r="AB379" s="29" t="str">
        <f>VLOOKUP(W379,'[2]Item List (2)'!$I:$J,2,0)</f>
        <v>Paper</v>
      </c>
      <c r="AC379" s="29">
        <f t="shared" si="38"/>
        <v>7495</v>
      </c>
      <c r="AD379" s="29" t="str">
        <f t="shared" si="39"/>
        <v>7495-Paper</v>
      </c>
    </row>
    <row r="380" spans="1:30">
      <c r="A380" t="s">
        <v>699</v>
      </c>
      <c r="B380" t="s">
        <v>586</v>
      </c>
      <c r="C380" t="s">
        <v>1312</v>
      </c>
      <c r="D380" t="s">
        <v>611</v>
      </c>
      <c r="E380" t="s">
        <v>1588</v>
      </c>
      <c r="F380"/>
      <c r="G380" s="159">
        <v>45168</v>
      </c>
      <c r="H380" t="s">
        <v>1348</v>
      </c>
      <c r="I380" t="s">
        <v>1188</v>
      </c>
      <c r="J380" t="s">
        <v>804</v>
      </c>
      <c r="K380" t="s">
        <v>1059</v>
      </c>
      <c r="L380" t="s">
        <v>739</v>
      </c>
      <c r="M380">
        <v>1</v>
      </c>
      <c r="N380">
        <v>0</v>
      </c>
      <c r="O380">
        <v>43.47</v>
      </c>
      <c r="P380">
        <v>43.47</v>
      </c>
      <c r="Q380">
        <v>5876.75</v>
      </c>
      <c r="R380">
        <v>15.06</v>
      </c>
      <c r="S380" s="193" t="str">
        <f>VLOOKUP(U380,'[1]Cross ref'!I:J,2,0)</f>
        <v>DF2</v>
      </c>
      <c r="T380" s="193">
        <f t="shared" si="34"/>
        <v>43.47</v>
      </c>
      <c r="U380" s="193">
        <f>VLOOKUP(VALUE(C380),'[1]Cross ref'!G:I,3,0)</f>
        <v>7495</v>
      </c>
      <c r="V380" s="193">
        <f>IFERROR(VLOOKUP(J380,'[1]Item List (2)'!C:D,2,0),VLOOKUP(K380,'[1]Item List (2)'!C:D,2,0))</f>
        <v>50007</v>
      </c>
      <c r="W380" s="193">
        <f>IFERROR(VLOOKUP(J380,'[1]Item List (2)'!C:E,3,0),VLOOKUP(K380,'[1]Item List (2)'!C:E,3,0))</f>
        <v>100</v>
      </c>
      <c r="X380" s="193">
        <f t="shared" si="35"/>
        <v>0</v>
      </c>
      <c r="Y380" s="193" t="str">
        <f t="shared" si="36"/>
        <v>CHEESE, PEPPERJACK 160CT</v>
      </c>
      <c r="AA380" s="29">
        <f t="shared" si="37"/>
        <v>43.47</v>
      </c>
      <c r="AB380" s="29" t="str">
        <f>VLOOKUP(W380,'[2]Item List (2)'!$I:$J,2,0)</f>
        <v>Food</v>
      </c>
      <c r="AC380" s="29">
        <f t="shared" si="38"/>
        <v>7495</v>
      </c>
      <c r="AD380" s="29" t="str">
        <f t="shared" si="39"/>
        <v>7495-Food</v>
      </c>
    </row>
    <row r="381" spans="1:30">
      <c r="A381" t="s">
        <v>699</v>
      </c>
      <c r="B381" t="s">
        <v>586</v>
      </c>
      <c r="C381" t="s">
        <v>1312</v>
      </c>
      <c r="D381" t="s">
        <v>611</v>
      </c>
      <c r="E381" t="s">
        <v>1588</v>
      </c>
      <c r="F381"/>
      <c r="G381" s="159">
        <v>45168</v>
      </c>
      <c r="H381" t="s">
        <v>1257</v>
      </c>
      <c r="I381" t="s">
        <v>1188</v>
      </c>
      <c r="J381" t="s">
        <v>764</v>
      </c>
      <c r="K381" t="s">
        <v>1181</v>
      </c>
      <c r="L381" t="s">
        <v>766</v>
      </c>
      <c r="M381">
        <v>1</v>
      </c>
      <c r="N381">
        <v>0</v>
      </c>
      <c r="O381">
        <v>32.25</v>
      </c>
      <c r="P381">
        <v>32.25</v>
      </c>
      <c r="Q381">
        <v>5876.75</v>
      </c>
      <c r="R381">
        <v>15.06</v>
      </c>
      <c r="S381" s="193" t="str">
        <f>VLOOKUP(U381,'[1]Cross ref'!I:J,2,0)</f>
        <v>DF2</v>
      </c>
      <c r="T381" s="193">
        <f t="shared" si="34"/>
        <v>32.25</v>
      </c>
      <c r="U381" s="193">
        <f>VLOOKUP(VALUE(C381),'[1]Cross ref'!G:I,3,0)</f>
        <v>7495</v>
      </c>
      <c r="V381" s="193">
        <f>IFERROR(VLOOKUP(J381,'[1]Item List (2)'!C:D,2,0),VLOOKUP(K381,'[1]Item List (2)'!C:D,2,0))</f>
        <v>50007</v>
      </c>
      <c r="W381" s="193">
        <f>IFERROR(VLOOKUP(J381,'[1]Item List (2)'!C:E,3,0),VLOOKUP(K381,'[1]Item List (2)'!C:E,3,0))</f>
        <v>100</v>
      </c>
      <c r="X381" s="193">
        <f t="shared" si="35"/>
        <v>0</v>
      </c>
      <c r="Y381" s="193" t="str">
        <f t="shared" si="36"/>
        <v>SAUCE, CLASSIC</v>
      </c>
      <c r="AA381" s="29">
        <f t="shared" si="37"/>
        <v>32.25</v>
      </c>
      <c r="AB381" s="29" t="str">
        <f>VLOOKUP(W381,'[2]Item List (2)'!$I:$J,2,0)</f>
        <v>Food</v>
      </c>
      <c r="AC381" s="29">
        <f t="shared" si="38"/>
        <v>7495</v>
      </c>
      <c r="AD381" s="29" t="str">
        <f t="shared" si="39"/>
        <v>7495-Food</v>
      </c>
    </row>
    <row r="382" spans="1:30">
      <c r="A382" t="s">
        <v>699</v>
      </c>
      <c r="B382" t="s">
        <v>586</v>
      </c>
      <c r="C382" t="s">
        <v>1312</v>
      </c>
      <c r="D382" t="s">
        <v>611</v>
      </c>
      <c r="E382" t="s">
        <v>1588</v>
      </c>
      <c r="F382"/>
      <c r="G382" s="159">
        <v>45168</v>
      </c>
      <c r="H382" t="s">
        <v>1288</v>
      </c>
      <c r="I382" t="s">
        <v>1188</v>
      </c>
      <c r="J382" t="s">
        <v>702</v>
      </c>
      <c r="K382" t="s">
        <v>793</v>
      </c>
      <c r="L382" t="s">
        <v>766</v>
      </c>
      <c r="M382">
        <v>1</v>
      </c>
      <c r="N382">
        <v>0</v>
      </c>
      <c r="O382">
        <v>22.91</v>
      </c>
      <c r="P382">
        <v>22.91</v>
      </c>
      <c r="Q382">
        <v>5876.75</v>
      </c>
      <c r="R382">
        <v>15.06</v>
      </c>
      <c r="S382" s="193" t="str">
        <f>VLOOKUP(U382,'[1]Cross ref'!I:J,2,0)</f>
        <v>DF2</v>
      </c>
      <c r="T382" s="193">
        <f t="shared" si="34"/>
        <v>22.91</v>
      </c>
      <c r="U382" s="193">
        <f>VLOOKUP(VALUE(C382),'[1]Cross ref'!G:I,3,0)</f>
        <v>7495</v>
      </c>
      <c r="V382" s="193">
        <f>IFERROR(VLOOKUP(J382,'[1]Item List (2)'!C:D,2,0),VLOOKUP(K382,'[1]Item List (2)'!C:D,2,0))</f>
        <v>50007</v>
      </c>
      <c r="W382" s="193">
        <f>IFERROR(VLOOKUP(J382,'[1]Item List (2)'!C:E,3,0),VLOOKUP(K382,'[1]Item List (2)'!C:E,3,0))</f>
        <v>100</v>
      </c>
      <c r="X382" s="193">
        <f t="shared" si="35"/>
        <v>0</v>
      </c>
      <c r="Y382" s="193" t="str">
        <f t="shared" si="36"/>
        <v>SAUCE, BBQ</v>
      </c>
      <c r="AA382" s="29">
        <f t="shared" si="37"/>
        <v>22.91</v>
      </c>
      <c r="AB382" s="29" t="str">
        <f>VLOOKUP(W382,'[2]Item List (2)'!$I:$J,2,0)</f>
        <v>Food</v>
      </c>
      <c r="AC382" s="29">
        <f t="shared" si="38"/>
        <v>7495</v>
      </c>
      <c r="AD382" s="29" t="str">
        <f t="shared" si="39"/>
        <v>7495-Food</v>
      </c>
    </row>
    <row r="383" spans="1:30">
      <c r="A383" t="s">
        <v>699</v>
      </c>
      <c r="B383" t="s">
        <v>586</v>
      </c>
      <c r="C383" t="s">
        <v>1312</v>
      </c>
      <c r="D383" t="s">
        <v>611</v>
      </c>
      <c r="E383" t="s">
        <v>1588</v>
      </c>
      <c r="F383"/>
      <c r="G383" s="159">
        <v>45168</v>
      </c>
      <c r="H383" t="s">
        <v>1325</v>
      </c>
      <c r="I383" t="s">
        <v>1188</v>
      </c>
      <c r="J383" t="s">
        <v>764</v>
      </c>
      <c r="K383" t="s">
        <v>765</v>
      </c>
      <c r="L383" t="s">
        <v>766</v>
      </c>
      <c r="M383">
        <v>2</v>
      </c>
      <c r="N383">
        <v>0</v>
      </c>
      <c r="O383">
        <v>23.87</v>
      </c>
      <c r="P383">
        <v>47.74</v>
      </c>
      <c r="Q383">
        <v>5876.75</v>
      </c>
      <c r="R383">
        <v>15.06</v>
      </c>
      <c r="S383" s="193" t="str">
        <f>VLOOKUP(U383,'[1]Cross ref'!I:J,2,0)</f>
        <v>DF2</v>
      </c>
      <c r="T383" s="193">
        <f t="shared" si="34"/>
        <v>47.74</v>
      </c>
      <c r="U383" s="193">
        <f>VLOOKUP(VALUE(C383),'[1]Cross ref'!G:I,3,0)</f>
        <v>7495</v>
      </c>
      <c r="V383" s="193">
        <f>IFERROR(VLOOKUP(J383,'[1]Item List (2)'!C:D,2,0),VLOOKUP(K383,'[1]Item List (2)'!C:D,2,0))</f>
        <v>50007</v>
      </c>
      <c r="W383" s="193">
        <f>IFERROR(VLOOKUP(J383,'[1]Item List (2)'!C:E,3,0),VLOOKUP(K383,'[1]Item List (2)'!C:E,3,0))</f>
        <v>100</v>
      </c>
      <c r="X383" s="193">
        <f t="shared" si="35"/>
        <v>0</v>
      </c>
      <c r="Y383" s="193" t="str">
        <f t="shared" si="36"/>
        <v>SAUCE, SPECIAL</v>
      </c>
      <c r="AA383" s="29">
        <f t="shared" si="37"/>
        <v>47.74</v>
      </c>
      <c r="AB383" s="29" t="str">
        <f>VLOOKUP(W383,'[2]Item List (2)'!$I:$J,2,0)</f>
        <v>Food</v>
      </c>
      <c r="AC383" s="29">
        <f t="shared" si="38"/>
        <v>7495</v>
      </c>
      <c r="AD383" s="29" t="str">
        <f t="shared" si="39"/>
        <v>7495-Food</v>
      </c>
    </row>
    <row r="384" spans="1:30">
      <c r="A384" t="s">
        <v>699</v>
      </c>
      <c r="B384" t="s">
        <v>586</v>
      </c>
      <c r="C384" t="s">
        <v>1312</v>
      </c>
      <c r="D384" t="s">
        <v>611</v>
      </c>
      <c r="E384" t="s">
        <v>1588</v>
      </c>
      <c r="F384"/>
      <c r="G384" s="159">
        <v>45168</v>
      </c>
      <c r="H384" t="s">
        <v>1258</v>
      </c>
      <c r="I384" t="s">
        <v>1188</v>
      </c>
      <c r="J384" t="s">
        <v>825</v>
      </c>
      <c r="K384" t="s">
        <v>1259</v>
      </c>
      <c r="L384" t="s">
        <v>1484</v>
      </c>
      <c r="M384">
        <v>2</v>
      </c>
      <c r="N384">
        <v>0</v>
      </c>
      <c r="O384">
        <v>47.11</v>
      </c>
      <c r="P384">
        <v>94.22</v>
      </c>
      <c r="Q384">
        <v>5876.75</v>
      </c>
      <c r="R384">
        <v>15.06</v>
      </c>
      <c r="S384" s="193" t="str">
        <f>VLOOKUP(U384,'[1]Cross ref'!I:J,2,0)</f>
        <v>DF2</v>
      </c>
      <c r="T384" s="193">
        <f t="shared" si="34"/>
        <v>94.22</v>
      </c>
      <c r="U384" s="193">
        <f>VLOOKUP(VALUE(C384),'[1]Cross ref'!G:I,3,0)</f>
        <v>7495</v>
      </c>
      <c r="V384" s="193">
        <f>IFERROR(VLOOKUP(J384,'[1]Item List (2)'!C:D,2,0),VLOOKUP(K384,'[1]Item List (2)'!C:D,2,0))</f>
        <v>50007</v>
      </c>
      <c r="W384" s="193">
        <f>IFERROR(VLOOKUP(J384,'[1]Item List (2)'!C:E,3,0),VLOOKUP(K384,'[1]Item List (2)'!C:E,3,0))</f>
        <v>100</v>
      </c>
      <c r="X384" s="193">
        <f t="shared" si="35"/>
        <v>0</v>
      </c>
      <c r="Y384" s="193" t="str">
        <f t="shared" si="36"/>
        <v>MAYONNAISE, 64Z</v>
      </c>
      <c r="AA384" s="29">
        <f t="shared" si="37"/>
        <v>94.22</v>
      </c>
      <c r="AB384" s="29" t="str">
        <f>VLOOKUP(W384,'[2]Item List (2)'!$I:$J,2,0)</f>
        <v>Food</v>
      </c>
      <c r="AC384" s="29">
        <f t="shared" si="38"/>
        <v>7495</v>
      </c>
      <c r="AD384" s="29" t="str">
        <f t="shared" si="39"/>
        <v>7495-Food</v>
      </c>
    </row>
    <row r="385" spans="1:30">
      <c r="A385" t="s">
        <v>699</v>
      </c>
      <c r="B385" t="s">
        <v>586</v>
      </c>
      <c r="C385" t="s">
        <v>1312</v>
      </c>
      <c r="D385" t="s">
        <v>611</v>
      </c>
      <c r="E385" t="s">
        <v>1588</v>
      </c>
      <c r="F385"/>
      <c r="G385" s="159">
        <v>45168</v>
      </c>
      <c r="H385" t="s">
        <v>1260</v>
      </c>
      <c r="I385" t="s">
        <v>1211</v>
      </c>
      <c r="J385" t="s">
        <v>730</v>
      </c>
      <c r="K385" t="s">
        <v>1041</v>
      </c>
      <c r="L385" t="s">
        <v>1042</v>
      </c>
      <c r="M385">
        <v>1</v>
      </c>
      <c r="N385">
        <v>0</v>
      </c>
      <c r="O385">
        <v>45.4</v>
      </c>
      <c r="P385">
        <v>45.4</v>
      </c>
      <c r="Q385">
        <v>5876.75</v>
      </c>
      <c r="R385">
        <v>15.06</v>
      </c>
      <c r="S385" s="193" t="str">
        <f>VLOOKUP(U385,'[1]Cross ref'!I:J,2,0)</f>
        <v>DF2</v>
      </c>
      <c r="T385" s="193">
        <f t="shared" si="34"/>
        <v>45.4</v>
      </c>
      <c r="U385" s="193">
        <f>VLOOKUP(VALUE(C385),'[1]Cross ref'!G:I,3,0)</f>
        <v>7495</v>
      </c>
      <c r="V385" s="193">
        <f>IFERROR(VLOOKUP(J385,'[1]Item List (2)'!C:D,2,0),VLOOKUP(K385,'[1]Item List (2)'!C:D,2,0))</f>
        <v>51001</v>
      </c>
      <c r="W385" s="193">
        <f>IFERROR(VLOOKUP(J385,'[1]Item List (2)'!C:E,3,0),VLOOKUP(K385,'[1]Item List (2)'!C:E,3,0))</f>
        <v>1000</v>
      </c>
      <c r="X385" s="193">
        <f t="shared" si="35"/>
        <v>0</v>
      </c>
      <c r="Y385" s="193" t="str">
        <f t="shared" si="36"/>
        <v>NAPKIN, 13X8.5 BRN</v>
      </c>
      <c r="AA385" s="29">
        <f t="shared" si="37"/>
        <v>45.4</v>
      </c>
      <c r="AB385" s="29" t="str">
        <f>VLOOKUP(W385,'[2]Item List (2)'!$I:$J,2,0)</f>
        <v>Paper</v>
      </c>
      <c r="AC385" s="29">
        <f t="shared" si="38"/>
        <v>7495</v>
      </c>
      <c r="AD385" s="29" t="str">
        <f t="shared" si="39"/>
        <v>7495-Paper</v>
      </c>
    </row>
    <row r="386" spans="1:30">
      <c r="A386" t="s">
        <v>699</v>
      </c>
      <c r="B386" t="s">
        <v>586</v>
      </c>
      <c r="C386" t="s">
        <v>1312</v>
      </c>
      <c r="D386" t="s">
        <v>611</v>
      </c>
      <c r="E386" t="s">
        <v>1588</v>
      </c>
      <c r="F386"/>
      <c r="G386" s="159">
        <v>45168</v>
      </c>
      <c r="H386" t="s">
        <v>1261</v>
      </c>
      <c r="I386" t="s">
        <v>1188</v>
      </c>
      <c r="J386" t="s">
        <v>756</v>
      </c>
      <c r="K386" t="s">
        <v>1491</v>
      </c>
      <c r="L386" t="s">
        <v>757</v>
      </c>
      <c r="M386">
        <v>1</v>
      </c>
      <c r="N386">
        <v>0</v>
      </c>
      <c r="O386">
        <v>39.82</v>
      </c>
      <c r="P386">
        <v>39.82</v>
      </c>
      <c r="Q386">
        <v>5876.75</v>
      </c>
      <c r="R386">
        <v>15.06</v>
      </c>
      <c r="S386" s="193" t="str">
        <f>VLOOKUP(U386,'[1]Cross ref'!I:J,2,0)</f>
        <v>DF2</v>
      </c>
      <c r="T386" s="193">
        <f t="shared" si="34"/>
        <v>39.82</v>
      </c>
      <c r="U386" s="193">
        <f>VLOOKUP(VALUE(C386),'[1]Cross ref'!G:I,3,0)</f>
        <v>7495</v>
      </c>
      <c r="V386" s="193">
        <f>IFERROR(VLOOKUP(J386,'[1]Item List (2)'!C:D,2,0),VLOOKUP(K386,'[1]Item List (2)'!C:D,2,0))</f>
        <v>50007</v>
      </c>
      <c r="W386" s="193">
        <f>IFERROR(VLOOKUP(J386,'[1]Item List (2)'!C:E,3,0),VLOOKUP(K386,'[1]Item List (2)'!C:E,3,0))</f>
        <v>100</v>
      </c>
      <c r="X386" s="193">
        <f t="shared" si="35"/>
        <v>0</v>
      </c>
      <c r="Y386" s="193" t="str">
        <f t="shared" si="36"/>
        <v>FRENCH TOAST, STICK ORIGINAL CARLS JR</v>
      </c>
      <c r="AA386" s="29">
        <f t="shared" si="37"/>
        <v>39.82</v>
      </c>
      <c r="AB386" s="29" t="str">
        <f>VLOOKUP(W386,'[2]Item List (2)'!$I:$J,2,0)</f>
        <v>Food</v>
      </c>
      <c r="AC386" s="29">
        <f t="shared" si="38"/>
        <v>7495</v>
      </c>
      <c r="AD386" s="29" t="str">
        <f t="shared" si="39"/>
        <v>7495-Food</v>
      </c>
    </row>
    <row r="387" spans="1:30">
      <c r="A387" t="s">
        <v>699</v>
      </c>
      <c r="B387" t="s">
        <v>586</v>
      </c>
      <c r="C387" t="s">
        <v>1312</v>
      </c>
      <c r="D387" t="s">
        <v>611</v>
      </c>
      <c r="E387" t="s">
        <v>1588</v>
      </c>
      <c r="F387"/>
      <c r="G387" s="159">
        <v>45168</v>
      </c>
      <c r="H387" t="s">
        <v>1424</v>
      </c>
      <c r="I387" t="s">
        <v>1188</v>
      </c>
      <c r="J387" t="s">
        <v>764</v>
      </c>
      <c r="K387" t="s">
        <v>1425</v>
      </c>
      <c r="L387" t="s">
        <v>1423</v>
      </c>
      <c r="M387">
        <v>1</v>
      </c>
      <c r="N387">
        <v>0</v>
      </c>
      <c r="O387">
        <v>56.42</v>
      </c>
      <c r="P387">
        <v>56.42</v>
      </c>
      <c r="Q387">
        <v>5876.75</v>
      </c>
      <c r="R387">
        <v>15.06</v>
      </c>
      <c r="S387" s="193" t="str">
        <f>VLOOKUP(U387,'[1]Cross ref'!I:J,2,0)</f>
        <v>DF2</v>
      </c>
      <c r="T387" s="193">
        <f t="shared" ref="T387:T450" si="40">P387</f>
        <v>56.42</v>
      </c>
      <c r="U387" s="193">
        <f>VLOOKUP(VALUE(C387),'[1]Cross ref'!G:I,3,0)</f>
        <v>7495</v>
      </c>
      <c r="V387" s="193">
        <f>IFERROR(VLOOKUP(J387,'[1]Item List (2)'!C:D,2,0),VLOOKUP(K387,'[1]Item List (2)'!C:D,2,0))</f>
        <v>50007</v>
      </c>
      <c r="W387" s="193">
        <f>IFERROR(VLOOKUP(J387,'[1]Item List (2)'!C:E,3,0),VLOOKUP(K387,'[1]Item List (2)'!C:E,3,0))</f>
        <v>100</v>
      </c>
      <c r="X387" s="193">
        <f t="shared" ref="X387:X450" si="41">M387*O387-P387</f>
        <v>0</v>
      </c>
      <c r="Y387" s="193" t="str">
        <f t="shared" ref="Y387:Y450" si="42">K387</f>
        <v>SAUCE, FIERY RANCH 24Z</v>
      </c>
      <c r="AA387" s="29">
        <f t="shared" ref="AA387:AA450" si="43">P387</f>
        <v>56.42</v>
      </c>
      <c r="AB387" s="29" t="str">
        <f>VLOOKUP(W387,'[2]Item List (2)'!$I:$J,2,0)</f>
        <v>Food</v>
      </c>
      <c r="AC387" s="29">
        <f t="shared" ref="AC387:AC450" si="44">U387</f>
        <v>7495</v>
      </c>
      <c r="AD387" s="29" t="str">
        <f t="shared" ref="AD387:AD450" si="45">AC387&amp;"-"&amp;AB387</f>
        <v>7495-Food</v>
      </c>
    </row>
    <row r="388" spans="1:30">
      <c r="A388" t="s">
        <v>699</v>
      </c>
      <c r="B388" t="s">
        <v>586</v>
      </c>
      <c r="C388" t="s">
        <v>1312</v>
      </c>
      <c r="D388" t="s">
        <v>611</v>
      </c>
      <c r="E388" t="s">
        <v>1588</v>
      </c>
      <c r="F388"/>
      <c r="G388" s="159">
        <v>45168</v>
      </c>
      <c r="H388" t="s">
        <v>1186</v>
      </c>
      <c r="I388" t="s">
        <v>1184</v>
      </c>
      <c r="J388" t="s">
        <v>834</v>
      </c>
      <c r="K388" t="s">
        <v>835</v>
      </c>
      <c r="L388" t="s">
        <v>836</v>
      </c>
      <c r="M388">
        <v>1</v>
      </c>
      <c r="N388">
        <v>0</v>
      </c>
      <c r="P388">
        <v>38.57</v>
      </c>
      <c r="Q388">
        <v>5876.75</v>
      </c>
      <c r="R388">
        <v>15.06</v>
      </c>
      <c r="S388" s="193" t="str">
        <f>VLOOKUP(U388,'[1]Cross ref'!I:J,2,0)</f>
        <v>DF2</v>
      </c>
      <c r="T388" s="193">
        <f t="shared" si="40"/>
        <v>38.57</v>
      </c>
      <c r="U388" s="193">
        <f>VLOOKUP(VALUE(C388),'[1]Cross ref'!G:I,3,0)</f>
        <v>7495</v>
      </c>
      <c r="V388" s="193">
        <f>IFERROR(VLOOKUP(J388,'[1]Item List (2)'!C:D,2,0),VLOOKUP(K388,'[1]Item List (2)'!C:D,2,0))</f>
        <v>50007</v>
      </c>
      <c r="W388" s="193">
        <f>IFERROR(VLOOKUP(J388,'[1]Item List (2)'!C:E,3,0),VLOOKUP(K388,'[1]Item List (2)'!C:E,3,0))</f>
        <v>100</v>
      </c>
      <c r="X388" s="193">
        <f t="shared" si="41"/>
        <v>-38.57</v>
      </c>
      <c r="Y388" s="193" t="str">
        <f t="shared" si="42"/>
        <v>SURCHARGE, FUEL</v>
      </c>
      <c r="AA388" s="29">
        <f t="shared" si="43"/>
        <v>38.57</v>
      </c>
      <c r="AB388" s="29" t="str">
        <f>VLOOKUP(W388,'[2]Item List (2)'!$I:$J,2,0)</f>
        <v>Food</v>
      </c>
      <c r="AC388" s="29">
        <f t="shared" si="44"/>
        <v>7495</v>
      </c>
      <c r="AD388" s="29" t="str">
        <f t="shared" si="45"/>
        <v>7495-Food</v>
      </c>
    </row>
    <row r="389" spans="1:30">
      <c r="A389" t="s">
        <v>699</v>
      </c>
      <c r="B389" t="s">
        <v>586</v>
      </c>
      <c r="C389" t="s">
        <v>1312</v>
      </c>
      <c r="D389" t="s">
        <v>611</v>
      </c>
      <c r="E389" t="s">
        <v>1590</v>
      </c>
      <c r="F389"/>
      <c r="G389" s="159">
        <v>45168</v>
      </c>
      <c r="H389" t="s">
        <v>1203</v>
      </c>
      <c r="I389" t="s">
        <v>1188</v>
      </c>
      <c r="J389" t="s">
        <v>900</v>
      </c>
      <c r="K389" t="s">
        <v>907</v>
      </c>
      <c r="L389" t="s">
        <v>908</v>
      </c>
      <c r="M389">
        <v>1</v>
      </c>
      <c r="N389">
        <v>0</v>
      </c>
      <c r="O389">
        <v>42.61</v>
      </c>
      <c r="P389">
        <v>42.61</v>
      </c>
      <c r="Q389">
        <v>42.61</v>
      </c>
      <c r="R389">
        <v>0</v>
      </c>
      <c r="S389" s="193" t="str">
        <f>VLOOKUP(U389,'[1]Cross ref'!I:J,2,0)</f>
        <v>DF2</v>
      </c>
      <c r="T389" s="193">
        <f t="shared" si="40"/>
        <v>42.61</v>
      </c>
      <c r="U389" s="193">
        <f>VLOOKUP(VALUE(C389),'[1]Cross ref'!G:I,3,0)</f>
        <v>7495</v>
      </c>
      <c r="V389" s="193">
        <f>IFERROR(VLOOKUP(J389,'[1]Item List (2)'!C:D,2,0),VLOOKUP(K389,'[1]Item List (2)'!C:D,2,0))</f>
        <v>50007</v>
      </c>
      <c r="W389" s="193">
        <f>IFERROR(VLOOKUP(J389,'[1]Item List (2)'!C:E,3,0),VLOOKUP(K389,'[1]Item List (2)'!C:E,3,0))</f>
        <v>100</v>
      </c>
      <c r="X389" s="193">
        <f t="shared" si="41"/>
        <v>0</v>
      </c>
      <c r="Y389" s="193" t="str">
        <f t="shared" si="42"/>
        <v>PEPPER, CHILE GRN STRIP</v>
      </c>
      <c r="AA389" s="29">
        <f t="shared" si="43"/>
        <v>42.61</v>
      </c>
      <c r="AB389" s="29" t="str">
        <f>VLOOKUP(W389,'[2]Item List (2)'!$I:$J,2,0)</f>
        <v>Food</v>
      </c>
      <c r="AC389" s="29">
        <f t="shared" si="44"/>
        <v>7495</v>
      </c>
      <c r="AD389" s="29" t="str">
        <f t="shared" si="45"/>
        <v>7495-Food</v>
      </c>
    </row>
    <row r="390" spans="1:30">
      <c r="A390" t="s">
        <v>699</v>
      </c>
      <c r="B390" t="s">
        <v>589</v>
      </c>
      <c r="C390" t="s">
        <v>1321</v>
      </c>
      <c r="D390" t="s">
        <v>632</v>
      </c>
      <c r="E390" t="s">
        <v>1591</v>
      </c>
      <c r="F390"/>
      <c r="G390" s="159">
        <v>45167</v>
      </c>
      <c r="H390" t="s">
        <v>1214</v>
      </c>
      <c r="I390" t="s">
        <v>1188</v>
      </c>
      <c r="J390" t="s">
        <v>747</v>
      </c>
      <c r="K390" t="s">
        <v>751</v>
      </c>
      <c r="L390" t="s">
        <v>752</v>
      </c>
      <c r="M390">
        <v>1</v>
      </c>
      <c r="N390">
        <v>0</v>
      </c>
      <c r="O390">
        <v>35.28</v>
      </c>
      <c r="P390">
        <v>35.28</v>
      </c>
      <c r="Q390">
        <v>342.1</v>
      </c>
      <c r="R390">
        <v>0</v>
      </c>
      <c r="S390" s="193" t="str">
        <f>VLOOKUP(U390,'[1]Cross ref'!I:J,2,0)</f>
        <v>HN2</v>
      </c>
      <c r="T390" s="193">
        <f t="shared" si="40"/>
        <v>35.28</v>
      </c>
      <c r="U390" s="193">
        <f>VLOOKUP(VALUE(C390),'[1]Cross ref'!G:I,3,0)</f>
        <v>7358</v>
      </c>
      <c r="V390" s="193">
        <f>IFERROR(VLOOKUP(J390,'[1]Item List (2)'!C:D,2,0),VLOOKUP(K390,'[1]Item List (2)'!C:D,2,0))</f>
        <v>50007</v>
      </c>
      <c r="W390" s="193">
        <f>IFERROR(VLOOKUP(J390,'[1]Item List (2)'!C:E,3,0),VLOOKUP(K390,'[1]Item List (2)'!C:E,3,0))</f>
        <v>100</v>
      </c>
      <c r="X390" s="193">
        <f t="shared" si="41"/>
        <v>0</v>
      </c>
      <c r="Y390" s="193" t="str">
        <f t="shared" si="42"/>
        <v>FRIES, SS SK ON</v>
      </c>
      <c r="AA390" s="29">
        <f t="shared" si="43"/>
        <v>35.28</v>
      </c>
      <c r="AB390" s="29" t="str">
        <f>VLOOKUP(W390,'[2]Item List (2)'!$I:$J,2,0)</f>
        <v>Food</v>
      </c>
      <c r="AC390" s="29">
        <f t="shared" si="44"/>
        <v>7358</v>
      </c>
      <c r="AD390" s="29" t="str">
        <f t="shared" si="45"/>
        <v>7358-Food</v>
      </c>
    </row>
    <row r="391" spans="1:30">
      <c r="A391" t="s">
        <v>699</v>
      </c>
      <c r="B391" t="s">
        <v>589</v>
      </c>
      <c r="C391" t="s">
        <v>1321</v>
      </c>
      <c r="D391" t="s">
        <v>632</v>
      </c>
      <c r="E391" t="s">
        <v>1591</v>
      </c>
      <c r="F391"/>
      <c r="G391" s="159">
        <v>45167</v>
      </c>
      <c r="H391" t="s">
        <v>1380</v>
      </c>
      <c r="I391" t="s">
        <v>1188</v>
      </c>
      <c r="J391" t="s">
        <v>953</v>
      </c>
      <c r="K391" t="s">
        <v>1151</v>
      </c>
      <c r="L391" t="s">
        <v>766</v>
      </c>
      <c r="M391">
        <v>1</v>
      </c>
      <c r="N391">
        <v>0</v>
      </c>
      <c r="O391">
        <v>69.22</v>
      </c>
      <c r="P391">
        <v>69.22</v>
      </c>
      <c r="Q391">
        <v>342.1</v>
      </c>
      <c r="R391">
        <v>0</v>
      </c>
      <c r="S391" s="193" t="str">
        <f>VLOOKUP(U391,'[1]Cross ref'!I:J,2,0)</f>
        <v>HN2</v>
      </c>
      <c r="T391" s="193">
        <f t="shared" si="40"/>
        <v>69.22</v>
      </c>
      <c r="U391" s="193">
        <f>VLOOKUP(VALUE(C391),'[1]Cross ref'!G:I,3,0)</f>
        <v>7358</v>
      </c>
      <c r="V391" s="193">
        <f>IFERROR(VLOOKUP(J391,'[1]Item List (2)'!C:D,2,0),VLOOKUP(K391,'[1]Item List (2)'!C:D,2,0))</f>
        <v>50007</v>
      </c>
      <c r="W391" s="193">
        <f>IFERROR(VLOOKUP(J391,'[1]Item List (2)'!C:E,3,0),VLOOKUP(K391,'[1]Item List (2)'!C:E,3,0))</f>
        <v>100</v>
      </c>
      <c r="X391" s="193">
        <f t="shared" si="41"/>
        <v>0</v>
      </c>
      <c r="Y391" s="193" t="str">
        <f t="shared" si="42"/>
        <v>LEMONADE, FZN</v>
      </c>
      <c r="AA391" s="29">
        <f t="shared" si="43"/>
        <v>69.22</v>
      </c>
      <c r="AB391" s="29" t="str">
        <f>VLOOKUP(W391,'[2]Item List (2)'!$I:$J,2,0)</f>
        <v>Food</v>
      </c>
      <c r="AC391" s="29">
        <f t="shared" si="44"/>
        <v>7358</v>
      </c>
      <c r="AD391" s="29" t="str">
        <f t="shared" si="45"/>
        <v>7358-Food</v>
      </c>
    </row>
    <row r="392" spans="1:30">
      <c r="A392" t="s">
        <v>699</v>
      </c>
      <c r="B392" t="s">
        <v>589</v>
      </c>
      <c r="C392" t="s">
        <v>1321</v>
      </c>
      <c r="D392" t="s">
        <v>632</v>
      </c>
      <c r="E392" t="s">
        <v>1591</v>
      </c>
      <c r="F392"/>
      <c r="G392" s="159">
        <v>45167</v>
      </c>
      <c r="H392" t="s">
        <v>1232</v>
      </c>
      <c r="I392" t="s">
        <v>1188</v>
      </c>
      <c r="J392" t="s">
        <v>758</v>
      </c>
      <c r="K392" t="s">
        <v>798</v>
      </c>
      <c r="L392" t="s">
        <v>799</v>
      </c>
      <c r="M392">
        <v>2</v>
      </c>
      <c r="N392">
        <v>0</v>
      </c>
      <c r="O392">
        <v>46.88</v>
      </c>
      <c r="P392">
        <v>93.76</v>
      </c>
      <c r="Q392">
        <v>342.1</v>
      </c>
      <c r="R392">
        <v>0</v>
      </c>
      <c r="S392" s="193" t="str">
        <f>VLOOKUP(U392,'[1]Cross ref'!I:J,2,0)</f>
        <v>HN2</v>
      </c>
      <c r="T392" s="193">
        <f t="shared" si="40"/>
        <v>93.76</v>
      </c>
      <c r="U392" s="193">
        <f>VLOOKUP(VALUE(C392),'[1]Cross ref'!G:I,3,0)</f>
        <v>7358</v>
      </c>
      <c r="V392" s="193">
        <f>IFERROR(VLOOKUP(J392,'[1]Item List (2)'!C:D,2,0),VLOOKUP(K392,'[1]Item List (2)'!C:D,2,0))</f>
        <v>50007</v>
      </c>
      <c r="W392" s="193">
        <f>IFERROR(VLOOKUP(J392,'[1]Item List (2)'!C:E,3,0),VLOOKUP(K392,'[1]Item List (2)'!C:E,3,0))</f>
        <v>100</v>
      </c>
      <c r="X392" s="193">
        <f t="shared" si="41"/>
        <v>0</v>
      </c>
      <c r="Y392" s="193" t="str">
        <f t="shared" si="42"/>
        <v>CHICKEN, NUGGET BRD STAR SHP</v>
      </c>
      <c r="AA392" s="29">
        <f t="shared" si="43"/>
        <v>93.76</v>
      </c>
      <c r="AB392" s="29" t="str">
        <f>VLOOKUP(W392,'[2]Item List (2)'!$I:$J,2,0)</f>
        <v>Food</v>
      </c>
      <c r="AC392" s="29">
        <f t="shared" si="44"/>
        <v>7358</v>
      </c>
      <c r="AD392" s="29" t="str">
        <f t="shared" si="45"/>
        <v>7358-Food</v>
      </c>
    </row>
    <row r="393" spans="1:30">
      <c r="A393" t="s">
        <v>699</v>
      </c>
      <c r="B393" t="s">
        <v>589</v>
      </c>
      <c r="C393" t="s">
        <v>1321</v>
      </c>
      <c r="D393" t="s">
        <v>632</v>
      </c>
      <c r="E393" t="s">
        <v>1591</v>
      </c>
      <c r="F393"/>
      <c r="G393" s="159">
        <v>45167</v>
      </c>
      <c r="H393" t="s">
        <v>1234</v>
      </c>
      <c r="I393" t="s">
        <v>1188</v>
      </c>
      <c r="J393" t="s">
        <v>804</v>
      </c>
      <c r="K393" t="s">
        <v>805</v>
      </c>
      <c r="L393" t="s">
        <v>760</v>
      </c>
      <c r="M393">
        <v>1</v>
      </c>
      <c r="N393">
        <v>0</v>
      </c>
      <c r="O393">
        <v>77.97</v>
      </c>
      <c r="P393">
        <v>77.97</v>
      </c>
      <c r="Q393">
        <v>342.1</v>
      </c>
      <c r="R393">
        <v>0</v>
      </c>
      <c r="S393" s="193" t="str">
        <f>VLOOKUP(U393,'[1]Cross ref'!I:J,2,0)</f>
        <v>HN2</v>
      </c>
      <c r="T393" s="193">
        <f t="shared" si="40"/>
        <v>77.97</v>
      </c>
      <c r="U393" s="193">
        <f>VLOOKUP(VALUE(C393),'[1]Cross ref'!G:I,3,0)</f>
        <v>7358</v>
      </c>
      <c r="V393" s="193">
        <f>IFERROR(VLOOKUP(J393,'[1]Item List (2)'!C:D,2,0),VLOOKUP(K393,'[1]Item List (2)'!C:D,2,0))</f>
        <v>50007</v>
      </c>
      <c r="W393" s="193">
        <f>IFERROR(VLOOKUP(J393,'[1]Item List (2)'!C:E,3,0),VLOOKUP(K393,'[1]Item List (2)'!C:E,3,0))</f>
        <v>100</v>
      </c>
      <c r="X393" s="193">
        <f t="shared" si="41"/>
        <v>0</v>
      </c>
      <c r="Y393" s="193" t="str">
        <f t="shared" si="42"/>
        <v>CHEESE, AMER SHRP SLI 200CT SM</v>
      </c>
      <c r="AA393" s="29">
        <f t="shared" si="43"/>
        <v>77.97</v>
      </c>
      <c r="AB393" s="29" t="str">
        <f>VLOOKUP(W393,'[2]Item List (2)'!$I:$J,2,0)</f>
        <v>Food</v>
      </c>
      <c r="AC393" s="29">
        <f t="shared" si="44"/>
        <v>7358</v>
      </c>
      <c r="AD393" s="29" t="str">
        <f t="shared" si="45"/>
        <v>7358-Food</v>
      </c>
    </row>
    <row r="394" spans="1:30">
      <c r="A394" t="s">
        <v>699</v>
      </c>
      <c r="B394" t="s">
        <v>589</v>
      </c>
      <c r="C394" t="s">
        <v>1321</v>
      </c>
      <c r="D394" t="s">
        <v>632</v>
      </c>
      <c r="E394" t="s">
        <v>1591</v>
      </c>
      <c r="F394"/>
      <c r="G394" s="159">
        <v>45167</v>
      </c>
      <c r="H394" t="s">
        <v>1320</v>
      </c>
      <c r="I394" t="s">
        <v>1211</v>
      </c>
      <c r="J394" t="s">
        <v>809</v>
      </c>
      <c r="K394" t="s">
        <v>1046</v>
      </c>
      <c r="L394" t="s">
        <v>822</v>
      </c>
      <c r="M394">
        <v>1</v>
      </c>
      <c r="N394">
        <v>0</v>
      </c>
      <c r="O394">
        <v>33.619999999999997</v>
      </c>
      <c r="P394">
        <v>33.619999999999997</v>
      </c>
      <c r="Q394">
        <v>342.1</v>
      </c>
      <c r="R394">
        <v>0</v>
      </c>
      <c r="S394" s="193" t="str">
        <f>VLOOKUP(U394,'[1]Cross ref'!I:J,2,0)</f>
        <v>HN2</v>
      </c>
      <c r="T394" s="193">
        <f t="shared" si="40"/>
        <v>33.619999999999997</v>
      </c>
      <c r="U394" s="193">
        <f>VLOOKUP(VALUE(C394),'[1]Cross ref'!G:I,3,0)</f>
        <v>7358</v>
      </c>
      <c r="V394" s="193">
        <f>IFERROR(VLOOKUP(J394,'[1]Item List (2)'!C:D,2,0),VLOOKUP(K394,'[1]Item List (2)'!C:D,2,0))</f>
        <v>51001</v>
      </c>
      <c r="W394" s="193">
        <f>IFERROR(VLOOKUP(J394,'[1]Item List (2)'!C:E,3,0),VLOOKUP(K394,'[1]Item List (2)'!C:E,3,0))</f>
        <v>1000</v>
      </c>
      <c r="X394" s="193">
        <f t="shared" si="41"/>
        <v>0</v>
      </c>
      <c r="Y394" s="193" t="str">
        <f t="shared" si="42"/>
        <v>BAG, LARGE FLVR TRAILS</v>
      </c>
      <c r="AA394" s="29">
        <f t="shared" si="43"/>
        <v>33.619999999999997</v>
      </c>
      <c r="AB394" s="29" t="str">
        <f>VLOOKUP(W394,'[2]Item List (2)'!$I:$J,2,0)</f>
        <v>Paper</v>
      </c>
      <c r="AC394" s="29">
        <f t="shared" si="44"/>
        <v>7358</v>
      </c>
      <c r="AD394" s="29" t="str">
        <f t="shared" si="45"/>
        <v>7358-Paper</v>
      </c>
    </row>
    <row r="395" spans="1:30">
      <c r="A395" t="s">
        <v>699</v>
      </c>
      <c r="B395" t="s">
        <v>589</v>
      </c>
      <c r="C395" t="s">
        <v>1321</v>
      </c>
      <c r="D395" t="s">
        <v>632</v>
      </c>
      <c r="E395" t="s">
        <v>1591</v>
      </c>
      <c r="F395"/>
      <c r="G395" s="159">
        <v>45167</v>
      </c>
      <c r="H395" t="s">
        <v>1257</v>
      </c>
      <c r="I395" t="s">
        <v>1188</v>
      </c>
      <c r="J395" t="s">
        <v>764</v>
      </c>
      <c r="K395" t="s">
        <v>1181</v>
      </c>
      <c r="L395" t="s">
        <v>766</v>
      </c>
      <c r="M395">
        <v>1</v>
      </c>
      <c r="N395">
        <v>0</v>
      </c>
      <c r="O395">
        <v>32.25</v>
      </c>
      <c r="P395">
        <v>32.25</v>
      </c>
      <c r="Q395">
        <v>342.1</v>
      </c>
      <c r="R395">
        <v>0</v>
      </c>
      <c r="S395" s="193" t="str">
        <f>VLOOKUP(U395,'[1]Cross ref'!I:J,2,0)</f>
        <v>HN2</v>
      </c>
      <c r="T395" s="193">
        <f t="shared" si="40"/>
        <v>32.25</v>
      </c>
      <c r="U395" s="193">
        <f>VLOOKUP(VALUE(C395),'[1]Cross ref'!G:I,3,0)</f>
        <v>7358</v>
      </c>
      <c r="V395" s="193">
        <f>IFERROR(VLOOKUP(J395,'[1]Item List (2)'!C:D,2,0),VLOOKUP(K395,'[1]Item List (2)'!C:D,2,0))</f>
        <v>50007</v>
      </c>
      <c r="W395" s="193">
        <f>IFERROR(VLOOKUP(J395,'[1]Item List (2)'!C:E,3,0),VLOOKUP(K395,'[1]Item List (2)'!C:E,3,0))</f>
        <v>100</v>
      </c>
      <c r="X395" s="193">
        <f t="shared" si="41"/>
        <v>0</v>
      </c>
      <c r="Y395" s="193" t="str">
        <f t="shared" si="42"/>
        <v>SAUCE, CLASSIC</v>
      </c>
      <c r="AA395" s="29">
        <f t="shared" si="43"/>
        <v>32.25</v>
      </c>
      <c r="AB395" s="29" t="str">
        <f>VLOOKUP(W395,'[2]Item List (2)'!$I:$J,2,0)</f>
        <v>Food</v>
      </c>
      <c r="AC395" s="29">
        <f t="shared" si="44"/>
        <v>7358</v>
      </c>
      <c r="AD395" s="29" t="str">
        <f t="shared" si="45"/>
        <v>7358-Food</v>
      </c>
    </row>
    <row r="396" spans="1:30">
      <c r="A396" t="s">
        <v>699</v>
      </c>
      <c r="B396" t="s">
        <v>589</v>
      </c>
      <c r="C396" t="s">
        <v>1321</v>
      </c>
      <c r="D396" t="s">
        <v>632</v>
      </c>
      <c r="E396" t="s">
        <v>1591</v>
      </c>
      <c r="F396" t="s">
        <v>1592</v>
      </c>
      <c r="G396" s="159">
        <v>45167</v>
      </c>
      <c r="H396" t="s">
        <v>1380</v>
      </c>
      <c r="I396" t="s">
        <v>1188</v>
      </c>
      <c r="J396" t="s">
        <v>953</v>
      </c>
      <c r="K396" t="s">
        <v>1151</v>
      </c>
      <c r="L396" t="s">
        <v>766</v>
      </c>
      <c r="M396">
        <v>-1</v>
      </c>
      <c r="N396">
        <v>0</v>
      </c>
      <c r="O396">
        <v>69.22</v>
      </c>
      <c r="P396">
        <v>-69.22</v>
      </c>
      <c r="Q396">
        <v>-69.22</v>
      </c>
      <c r="R396">
        <v>0</v>
      </c>
      <c r="S396" s="193" t="str">
        <f>VLOOKUP(U396,'[1]Cross ref'!I:J,2,0)</f>
        <v>HN2</v>
      </c>
      <c r="T396" s="193">
        <f t="shared" si="40"/>
        <v>-69.22</v>
      </c>
      <c r="U396" s="193">
        <f>VLOOKUP(VALUE(C396),'[1]Cross ref'!G:I,3,0)</f>
        <v>7358</v>
      </c>
      <c r="V396" s="193">
        <f>IFERROR(VLOOKUP(J396,'[1]Item List (2)'!C:D,2,0),VLOOKUP(K396,'[1]Item List (2)'!C:D,2,0))</f>
        <v>50007</v>
      </c>
      <c r="W396" s="193">
        <f>IFERROR(VLOOKUP(J396,'[1]Item List (2)'!C:E,3,0),VLOOKUP(K396,'[1]Item List (2)'!C:E,3,0))</f>
        <v>100</v>
      </c>
      <c r="X396" s="193">
        <f t="shared" si="41"/>
        <v>0</v>
      </c>
      <c r="Y396" s="193" t="str">
        <f t="shared" si="42"/>
        <v>LEMONADE, FZN</v>
      </c>
      <c r="AA396" s="29">
        <f t="shared" si="43"/>
        <v>-69.22</v>
      </c>
      <c r="AB396" s="29" t="str">
        <f>VLOOKUP(W396,'[2]Item List (2)'!$I:$J,2,0)</f>
        <v>Food</v>
      </c>
      <c r="AC396" s="29">
        <f t="shared" si="44"/>
        <v>7358</v>
      </c>
      <c r="AD396" s="29" t="str">
        <f t="shared" si="45"/>
        <v>7358-Food</v>
      </c>
    </row>
    <row r="397" spans="1:30">
      <c r="A397" t="s">
        <v>699</v>
      </c>
      <c r="B397" t="s">
        <v>589</v>
      </c>
      <c r="C397" t="s">
        <v>1321</v>
      </c>
      <c r="D397" t="s">
        <v>632</v>
      </c>
      <c r="E397" t="s">
        <v>1593</v>
      </c>
      <c r="F397"/>
      <c r="G397" s="159">
        <v>45168</v>
      </c>
      <c r="H397" t="s">
        <v>1205</v>
      </c>
      <c r="I397" t="s">
        <v>1188</v>
      </c>
      <c r="J397" t="s">
        <v>734</v>
      </c>
      <c r="K397" t="s">
        <v>735</v>
      </c>
      <c r="L397" t="s">
        <v>736</v>
      </c>
      <c r="M397">
        <v>2</v>
      </c>
      <c r="N397">
        <v>0</v>
      </c>
      <c r="O397">
        <v>76.78</v>
      </c>
      <c r="P397">
        <v>153.56</v>
      </c>
      <c r="Q397">
        <v>447.51</v>
      </c>
      <c r="R397">
        <v>0</v>
      </c>
      <c r="S397" s="193" t="str">
        <f>VLOOKUP(U397,'[1]Cross ref'!I:J,2,0)</f>
        <v>HN2</v>
      </c>
      <c r="T397" s="193">
        <f t="shared" si="40"/>
        <v>153.56</v>
      </c>
      <c r="U397" s="193">
        <f>VLOOKUP(VALUE(C397),'[1]Cross ref'!G:I,3,0)</f>
        <v>7358</v>
      </c>
      <c r="V397" s="193">
        <f>IFERROR(VLOOKUP(J397,'[1]Item List (2)'!C:D,2,0),VLOOKUP(K397,'[1]Item List (2)'!C:D,2,0))</f>
        <v>50007</v>
      </c>
      <c r="W397" s="193">
        <f>IFERROR(VLOOKUP(J397,'[1]Item List (2)'!C:E,3,0),VLOOKUP(K397,'[1]Item List (2)'!C:E,3,0))</f>
        <v>100</v>
      </c>
      <c r="X397" s="193">
        <f t="shared" si="41"/>
        <v>0</v>
      </c>
      <c r="Y397" s="193" t="str">
        <f t="shared" si="42"/>
        <v>BEEF, GRND PTY 3.5Z</v>
      </c>
      <c r="AA397" s="29">
        <f t="shared" si="43"/>
        <v>153.56</v>
      </c>
      <c r="AB397" s="29" t="str">
        <f>VLOOKUP(W397,'[2]Item List (2)'!$I:$J,2,0)</f>
        <v>Food</v>
      </c>
      <c r="AC397" s="29">
        <f t="shared" si="44"/>
        <v>7358</v>
      </c>
      <c r="AD397" s="29" t="str">
        <f t="shared" si="45"/>
        <v>7358-Food</v>
      </c>
    </row>
    <row r="398" spans="1:30">
      <c r="A398" t="s">
        <v>699</v>
      </c>
      <c r="B398" t="s">
        <v>589</v>
      </c>
      <c r="C398" t="s">
        <v>1321</v>
      </c>
      <c r="D398" t="s">
        <v>632</v>
      </c>
      <c r="E398" t="s">
        <v>1593</v>
      </c>
      <c r="F398"/>
      <c r="G398" s="159">
        <v>45168</v>
      </c>
      <c r="H398" t="s">
        <v>1208</v>
      </c>
      <c r="I398" t="s">
        <v>1188</v>
      </c>
      <c r="J398" t="s">
        <v>741</v>
      </c>
      <c r="K398" t="s">
        <v>742</v>
      </c>
      <c r="L398" t="s">
        <v>743</v>
      </c>
      <c r="M398">
        <v>1</v>
      </c>
      <c r="N398">
        <v>0</v>
      </c>
      <c r="O398">
        <v>21.8</v>
      </c>
      <c r="P398">
        <v>21.8</v>
      </c>
      <c r="Q398">
        <v>447.51</v>
      </c>
      <c r="R398">
        <v>0</v>
      </c>
      <c r="S398" s="193" t="str">
        <f>VLOOKUP(U398,'[1]Cross ref'!I:J,2,0)</f>
        <v>HN2</v>
      </c>
      <c r="T398" s="193">
        <f t="shared" si="40"/>
        <v>21.8</v>
      </c>
      <c r="U398" s="193">
        <f>VLOOKUP(VALUE(C398),'[1]Cross ref'!G:I,3,0)</f>
        <v>7358</v>
      </c>
      <c r="V398" s="193">
        <f>IFERROR(VLOOKUP(J398,'[1]Item List (2)'!C:D,2,0),VLOOKUP(K398,'[1]Item List (2)'!C:D,2,0))</f>
        <v>50007</v>
      </c>
      <c r="W398" s="193">
        <f>IFERROR(VLOOKUP(J398,'[1]Item List (2)'!C:E,3,0),VLOOKUP(K398,'[1]Item List (2)'!C:E,3,0))</f>
        <v>100</v>
      </c>
      <c r="X398" s="193">
        <f t="shared" si="41"/>
        <v>0</v>
      </c>
      <c r="Y398" s="193" t="str">
        <f t="shared" si="42"/>
        <v>KETCHUP, PKT</v>
      </c>
      <c r="AA398" s="29">
        <f t="shared" si="43"/>
        <v>21.8</v>
      </c>
      <c r="AB398" s="29" t="str">
        <f>VLOOKUP(W398,'[2]Item List (2)'!$I:$J,2,0)</f>
        <v>Food</v>
      </c>
      <c r="AC398" s="29">
        <f t="shared" si="44"/>
        <v>7358</v>
      </c>
      <c r="AD398" s="29" t="str">
        <f t="shared" si="45"/>
        <v>7358-Food</v>
      </c>
    </row>
    <row r="399" spans="1:30">
      <c r="A399" t="s">
        <v>699</v>
      </c>
      <c r="B399" t="s">
        <v>589</v>
      </c>
      <c r="C399" t="s">
        <v>1321</v>
      </c>
      <c r="D399" t="s">
        <v>632</v>
      </c>
      <c r="E399" t="s">
        <v>1593</v>
      </c>
      <c r="F399"/>
      <c r="G399" s="159">
        <v>45168</v>
      </c>
      <c r="H399" t="s">
        <v>1223</v>
      </c>
      <c r="I399" t="s">
        <v>1188</v>
      </c>
      <c r="J399" t="s">
        <v>758</v>
      </c>
      <c r="K399" t="s">
        <v>780</v>
      </c>
      <c r="L399" t="s">
        <v>781</v>
      </c>
      <c r="M399">
        <v>1</v>
      </c>
      <c r="N399">
        <v>0</v>
      </c>
      <c r="O399">
        <v>37.6</v>
      </c>
      <c r="P399">
        <v>37.6</v>
      </c>
      <c r="Q399">
        <v>447.51</v>
      </c>
      <c r="R399">
        <v>0</v>
      </c>
      <c r="S399" s="193" t="str">
        <f>VLOOKUP(U399,'[1]Cross ref'!I:J,2,0)</f>
        <v>HN2</v>
      </c>
      <c r="T399" s="193">
        <f t="shared" si="40"/>
        <v>37.6</v>
      </c>
      <c r="U399" s="193">
        <f>VLOOKUP(VALUE(C399),'[1]Cross ref'!G:I,3,0)</f>
        <v>7358</v>
      </c>
      <c r="V399" s="193">
        <f>IFERROR(VLOOKUP(J399,'[1]Item List (2)'!C:D,2,0),VLOOKUP(K399,'[1]Item List (2)'!C:D,2,0))</f>
        <v>50007</v>
      </c>
      <c r="W399" s="193">
        <f>IFERROR(VLOOKUP(J399,'[1]Item List (2)'!C:E,3,0),VLOOKUP(K399,'[1]Item List (2)'!C:E,3,0))</f>
        <v>100</v>
      </c>
      <c r="X399" s="193">
        <f t="shared" si="41"/>
        <v>0</v>
      </c>
      <c r="Y399" s="193" t="str">
        <f t="shared" si="42"/>
        <v>CHICKEN, PTY SPCY 3Z</v>
      </c>
      <c r="AA399" s="29">
        <f t="shared" si="43"/>
        <v>37.6</v>
      </c>
      <c r="AB399" s="29" t="str">
        <f>VLOOKUP(W399,'[2]Item List (2)'!$I:$J,2,0)</f>
        <v>Food</v>
      </c>
      <c r="AC399" s="29">
        <f t="shared" si="44"/>
        <v>7358</v>
      </c>
      <c r="AD399" s="29" t="str">
        <f t="shared" si="45"/>
        <v>7358-Food</v>
      </c>
    </row>
    <row r="400" spans="1:30">
      <c r="A400" t="s">
        <v>699</v>
      </c>
      <c r="B400" t="s">
        <v>589</v>
      </c>
      <c r="C400" t="s">
        <v>1321</v>
      </c>
      <c r="D400" t="s">
        <v>632</v>
      </c>
      <c r="E400" t="s">
        <v>1593</v>
      </c>
      <c r="F400"/>
      <c r="G400" s="159">
        <v>45168</v>
      </c>
      <c r="H400" t="s">
        <v>1225</v>
      </c>
      <c r="I400" t="s">
        <v>1188</v>
      </c>
      <c r="J400" t="s">
        <v>785</v>
      </c>
      <c r="K400" t="s">
        <v>1180</v>
      </c>
      <c r="L400" t="s">
        <v>786</v>
      </c>
      <c r="M400">
        <v>1</v>
      </c>
      <c r="N400">
        <v>0</v>
      </c>
      <c r="O400">
        <v>90.57</v>
      </c>
      <c r="P400">
        <v>90.57</v>
      </c>
      <c r="Q400">
        <v>447.51</v>
      </c>
      <c r="R400">
        <v>0</v>
      </c>
      <c r="S400" s="193" t="str">
        <f>VLOOKUP(U400,'[1]Cross ref'!I:J,2,0)</f>
        <v>HN2</v>
      </c>
      <c r="T400" s="193">
        <f t="shared" si="40"/>
        <v>90.57</v>
      </c>
      <c r="U400" s="193">
        <f>VLOOKUP(VALUE(C400),'[1]Cross ref'!G:I,3,0)</f>
        <v>7358</v>
      </c>
      <c r="V400" s="193">
        <f>IFERROR(VLOOKUP(J400,'[1]Item List (2)'!C:D,2,0),VLOOKUP(K400,'[1]Item List (2)'!C:D,2,0))</f>
        <v>50007</v>
      </c>
      <c r="W400" s="193">
        <f>IFERROR(VLOOKUP(J400,'[1]Item List (2)'!C:E,3,0),VLOOKUP(K400,'[1]Item List (2)'!C:E,3,0))</f>
        <v>100</v>
      </c>
      <c r="X400" s="193">
        <f t="shared" si="41"/>
        <v>0</v>
      </c>
      <c r="Y400" s="193" t="str">
        <f t="shared" si="42"/>
        <v>BACON, 500 SLICES FC</v>
      </c>
      <c r="AA400" s="29">
        <f t="shared" si="43"/>
        <v>90.57</v>
      </c>
      <c r="AB400" s="29" t="str">
        <f>VLOOKUP(W400,'[2]Item List (2)'!$I:$J,2,0)</f>
        <v>Food</v>
      </c>
      <c r="AC400" s="29">
        <f t="shared" si="44"/>
        <v>7358</v>
      </c>
      <c r="AD400" s="29" t="str">
        <f t="shared" si="45"/>
        <v>7358-Food</v>
      </c>
    </row>
    <row r="401" spans="1:30">
      <c r="A401" t="s">
        <v>699</v>
      </c>
      <c r="B401" t="s">
        <v>589</v>
      </c>
      <c r="C401" t="s">
        <v>1321</v>
      </c>
      <c r="D401" t="s">
        <v>632</v>
      </c>
      <c r="E401" t="s">
        <v>1593</v>
      </c>
      <c r="F401"/>
      <c r="G401" s="159">
        <v>45168</v>
      </c>
      <c r="H401" t="s">
        <v>1255</v>
      </c>
      <c r="I401" t="s">
        <v>1211</v>
      </c>
      <c r="J401" t="s">
        <v>800</v>
      </c>
      <c r="K401" t="s">
        <v>1047</v>
      </c>
      <c r="L401" t="s">
        <v>1048</v>
      </c>
      <c r="M401">
        <v>1</v>
      </c>
      <c r="N401">
        <v>0</v>
      </c>
      <c r="O401">
        <v>66.19</v>
      </c>
      <c r="P401">
        <v>66.19</v>
      </c>
      <c r="Q401">
        <v>447.51</v>
      </c>
      <c r="R401">
        <v>0</v>
      </c>
      <c r="S401" s="193" t="str">
        <f>VLOOKUP(U401,'[1]Cross ref'!I:J,2,0)</f>
        <v>HN2</v>
      </c>
      <c r="T401" s="193">
        <f t="shared" si="40"/>
        <v>66.19</v>
      </c>
      <c r="U401" s="193">
        <f>VLOOKUP(VALUE(C401),'[1]Cross ref'!G:I,3,0)</f>
        <v>7358</v>
      </c>
      <c r="V401" s="193">
        <f>IFERROR(VLOOKUP(J401,'[1]Item List (2)'!C:D,2,0),VLOOKUP(K401,'[1]Item List (2)'!C:D,2,0))</f>
        <v>51001</v>
      </c>
      <c r="W401" s="193">
        <f>IFERROR(VLOOKUP(J401,'[1]Item List (2)'!C:E,3,0),VLOOKUP(K401,'[1]Item List (2)'!C:E,3,0))</f>
        <v>1000</v>
      </c>
      <c r="X401" s="193">
        <f t="shared" si="41"/>
        <v>0</v>
      </c>
      <c r="Y401" s="193" t="str">
        <f t="shared" si="42"/>
        <v>CUP, COLD 24Z FLVR TRAIL</v>
      </c>
      <c r="AA401" s="29">
        <f t="shared" si="43"/>
        <v>66.19</v>
      </c>
      <c r="AB401" s="29" t="str">
        <f>VLOOKUP(W401,'[2]Item List (2)'!$I:$J,2,0)</f>
        <v>Paper</v>
      </c>
      <c r="AC401" s="29">
        <f t="shared" si="44"/>
        <v>7358</v>
      </c>
      <c r="AD401" s="29" t="str">
        <f t="shared" si="45"/>
        <v>7358-Paper</v>
      </c>
    </row>
    <row r="402" spans="1:30">
      <c r="A402" t="s">
        <v>699</v>
      </c>
      <c r="B402" t="s">
        <v>589</v>
      </c>
      <c r="C402" t="s">
        <v>1321</v>
      </c>
      <c r="D402" t="s">
        <v>632</v>
      </c>
      <c r="E402" t="s">
        <v>1593</v>
      </c>
      <c r="F402"/>
      <c r="G402" s="159">
        <v>45168</v>
      </c>
      <c r="H402" t="s">
        <v>1256</v>
      </c>
      <c r="I402" t="s">
        <v>1211</v>
      </c>
      <c r="J402" t="s">
        <v>800</v>
      </c>
      <c r="K402" t="s">
        <v>1057</v>
      </c>
      <c r="L402" t="s">
        <v>1058</v>
      </c>
      <c r="M402">
        <v>1</v>
      </c>
      <c r="N402">
        <v>0</v>
      </c>
      <c r="O402">
        <v>30.68</v>
      </c>
      <c r="P402">
        <v>30.68</v>
      </c>
      <c r="Q402">
        <v>447.51</v>
      </c>
      <c r="R402">
        <v>0</v>
      </c>
      <c r="S402" s="193" t="str">
        <f>VLOOKUP(U402,'[1]Cross ref'!I:J,2,0)</f>
        <v>HN2</v>
      </c>
      <c r="T402" s="193">
        <f t="shared" si="40"/>
        <v>30.68</v>
      </c>
      <c r="U402" s="193">
        <f>VLOOKUP(VALUE(C402),'[1]Cross ref'!G:I,3,0)</f>
        <v>7358</v>
      </c>
      <c r="V402" s="193">
        <f>IFERROR(VLOOKUP(J402,'[1]Item List (2)'!C:D,2,0),VLOOKUP(K402,'[1]Item List (2)'!C:D,2,0))</f>
        <v>51001</v>
      </c>
      <c r="W402" s="193">
        <f>IFERROR(VLOOKUP(J402,'[1]Item List (2)'!C:E,3,0),VLOOKUP(K402,'[1]Item List (2)'!C:E,3,0))</f>
        <v>1000</v>
      </c>
      <c r="X402" s="193">
        <f t="shared" si="41"/>
        <v>0</v>
      </c>
      <c r="Y402" s="193" t="str">
        <f t="shared" si="42"/>
        <v>CUP, PLS COLD 32Z FLVR TRAIL</v>
      </c>
      <c r="AA402" s="29">
        <f t="shared" si="43"/>
        <v>30.68</v>
      </c>
      <c r="AB402" s="29" t="str">
        <f>VLOOKUP(W402,'[2]Item List (2)'!$I:$J,2,0)</f>
        <v>Paper</v>
      </c>
      <c r="AC402" s="29">
        <f t="shared" si="44"/>
        <v>7358</v>
      </c>
      <c r="AD402" s="29" t="str">
        <f t="shared" si="45"/>
        <v>7358-Paper</v>
      </c>
    </row>
    <row r="403" spans="1:30">
      <c r="A403" t="s">
        <v>699</v>
      </c>
      <c r="B403" t="s">
        <v>589</v>
      </c>
      <c r="C403" t="s">
        <v>1321</v>
      </c>
      <c r="D403" t="s">
        <v>632</v>
      </c>
      <c r="E403" t="s">
        <v>1593</v>
      </c>
      <c r="F403"/>
      <c r="G403" s="159">
        <v>45168</v>
      </c>
      <c r="H403" t="s">
        <v>1258</v>
      </c>
      <c r="I403" t="s">
        <v>1188</v>
      </c>
      <c r="J403" t="s">
        <v>825</v>
      </c>
      <c r="K403" t="s">
        <v>1259</v>
      </c>
      <c r="L403" t="s">
        <v>1484</v>
      </c>
      <c r="M403">
        <v>1</v>
      </c>
      <c r="N403">
        <v>0</v>
      </c>
      <c r="O403">
        <v>47.11</v>
      </c>
      <c r="P403">
        <v>47.11</v>
      </c>
      <c r="Q403">
        <v>447.51</v>
      </c>
      <c r="R403">
        <v>0</v>
      </c>
      <c r="S403" s="193" t="str">
        <f>VLOOKUP(U403,'[1]Cross ref'!I:J,2,0)</f>
        <v>HN2</v>
      </c>
      <c r="T403" s="193">
        <f t="shared" si="40"/>
        <v>47.11</v>
      </c>
      <c r="U403" s="193">
        <f>VLOOKUP(VALUE(C403),'[1]Cross ref'!G:I,3,0)</f>
        <v>7358</v>
      </c>
      <c r="V403" s="193">
        <f>IFERROR(VLOOKUP(J403,'[1]Item List (2)'!C:D,2,0),VLOOKUP(K403,'[1]Item List (2)'!C:D,2,0))</f>
        <v>50007</v>
      </c>
      <c r="W403" s="193">
        <f>IFERROR(VLOOKUP(J403,'[1]Item List (2)'!C:E,3,0),VLOOKUP(K403,'[1]Item List (2)'!C:E,3,0))</f>
        <v>100</v>
      </c>
      <c r="X403" s="193">
        <f t="shared" si="41"/>
        <v>0</v>
      </c>
      <c r="Y403" s="193" t="str">
        <f t="shared" si="42"/>
        <v>MAYONNAISE, 64Z</v>
      </c>
      <c r="AA403" s="29">
        <f t="shared" si="43"/>
        <v>47.11</v>
      </c>
      <c r="AB403" s="29" t="str">
        <f>VLOOKUP(W403,'[2]Item List (2)'!$I:$J,2,0)</f>
        <v>Food</v>
      </c>
      <c r="AC403" s="29">
        <f t="shared" si="44"/>
        <v>7358</v>
      </c>
      <c r="AD403" s="29" t="str">
        <f t="shared" si="45"/>
        <v>7358-Food</v>
      </c>
    </row>
    <row r="404" spans="1:30">
      <c r="A404" t="s">
        <v>699</v>
      </c>
      <c r="B404" t="s">
        <v>589</v>
      </c>
      <c r="C404" t="s">
        <v>1321</v>
      </c>
      <c r="D404" t="s">
        <v>632</v>
      </c>
      <c r="E404" t="s">
        <v>1594</v>
      </c>
      <c r="F404"/>
      <c r="G404" s="159">
        <v>45169</v>
      </c>
      <c r="H404" t="s">
        <v>1187</v>
      </c>
      <c r="I404" t="s">
        <v>1188</v>
      </c>
      <c r="J404" t="s">
        <v>700</v>
      </c>
      <c r="K404" t="s">
        <v>1494</v>
      </c>
      <c r="L404" t="s">
        <v>701</v>
      </c>
      <c r="M404">
        <v>1</v>
      </c>
      <c r="N404">
        <v>0</v>
      </c>
      <c r="O404">
        <v>51.9</v>
      </c>
      <c r="P404">
        <v>51.9</v>
      </c>
      <c r="Q404">
        <v>2472.59</v>
      </c>
      <c r="R404">
        <v>3.13</v>
      </c>
      <c r="S404" s="193" t="str">
        <f>VLOOKUP(U404,'[1]Cross ref'!I:J,2,0)</f>
        <v>HN2</v>
      </c>
      <c r="T404" s="193">
        <f t="shared" si="40"/>
        <v>51.9</v>
      </c>
      <c r="U404" s="193">
        <f>VLOOKUP(VALUE(C404),'[1]Cross ref'!G:I,3,0)</f>
        <v>7358</v>
      </c>
      <c r="V404" s="193">
        <f>IFERROR(VLOOKUP(J404,'[1]Item List (2)'!C:D,2,0),VLOOKUP(K404,'[1]Item List (2)'!C:D,2,0))</f>
        <v>50007</v>
      </c>
      <c r="W404" s="193">
        <f>IFERROR(VLOOKUP(J404,'[1]Item List (2)'!C:E,3,0),VLOOKUP(K404,'[1]Item List (2)'!C:E,3,0))</f>
        <v>100</v>
      </c>
      <c r="X404" s="193">
        <f t="shared" si="41"/>
        <v>0</v>
      </c>
      <c r="Y404" s="193" t="str">
        <f t="shared" si="42"/>
        <v>SYRUP, FLASHIN FRUIT PUNCH 2.5GL BIB</v>
      </c>
      <c r="AA404" s="29">
        <f t="shared" si="43"/>
        <v>51.9</v>
      </c>
      <c r="AB404" s="29" t="str">
        <f>VLOOKUP(W404,'[2]Item List (2)'!$I:$J,2,0)</f>
        <v>Food</v>
      </c>
      <c r="AC404" s="29">
        <f t="shared" si="44"/>
        <v>7358</v>
      </c>
      <c r="AD404" s="29" t="str">
        <f t="shared" si="45"/>
        <v>7358-Food</v>
      </c>
    </row>
    <row r="405" spans="1:30">
      <c r="A405" t="s">
        <v>699</v>
      </c>
      <c r="B405" t="s">
        <v>589</v>
      </c>
      <c r="C405" t="s">
        <v>1321</v>
      </c>
      <c r="D405" t="s">
        <v>632</v>
      </c>
      <c r="E405" t="s">
        <v>1594</v>
      </c>
      <c r="F405"/>
      <c r="G405" s="159">
        <v>45169</v>
      </c>
      <c r="H405" t="s">
        <v>1189</v>
      </c>
      <c r="I405" t="s">
        <v>1190</v>
      </c>
      <c r="J405" t="s">
        <v>704</v>
      </c>
      <c r="K405" t="s">
        <v>1496</v>
      </c>
      <c r="L405" t="s">
        <v>705</v>
      </c>
      <c r="M405">
        <v>1</v>
      </c>
      <c r="N405">
        <v>0</v>
      </c>
      <c r="O405">
        <v>3.44</v>
      </c>
      <c r="P405">
        <v>3.44</v>
      </c>
      <c r="Q405">
        <v>2472.59</v>
      </c>
      <c r="R405">
        <v>3.13</v>
      </c>
      <c r="S405" s="193" t="str">
        <f>VLOOKUP(U405,'[1]Cross ref'!I:J,2,0)</f>
        <v>HN2</v>
      </c>
      <c r="T405" s="193">
        <f t="shared" si="40"/>
        <v>3.44</v>
      </c>
      <c r="U405" s="193">
        <f>VLOOKUP(VALUE(C405),'[1]Cross ref'!G:I,3,0)</f>
        <v>7358</v>
      </c>
      <c r="V405" s="193">
        <f>IFERROR(VLOOKUP(J405,'[1]Item List (2)'!C:D,2,0),VLOOKUP(K405,'[1]Item List (2)'!C:D,2,0))</f>
        <v>60507</v>
      </c>
      <c r="W405" s="193">
        <f>IFERROR(VLOOKUP(J405,'[1]Item List (2)'!C:E,3,0),VLOOKUP(K405,'[1]Item List (2)'!C:E,3,0))</f>
        <v>1200</v>
      </c>
      <c r="X405" s="193">
        <f t="shared" si="41"/>
        <v>0</v>
      </c>
      <c r="Y405" s="193" t="str">
        <f t="shared" si="42"/>
        <v>SEAT COVER, PAPER PERSONAL 1/2 FOLD</v>
      </c>
      <c r="AA405" s="29">
        <f t="shared" si="43"/>
        <v>3.44</v>
      </c>
      <c r="AB405" s="29" t="str">
        <f>VLOOKUP(W405,'[2]Item List (2)'!$I:$J,2,0)</f>
        <v>Supplies</v>
      </c>
      <c r="AC405" s="29">
        <f t="shared" si="44"/>
        <v>7358</v>
      </c>
      <c r="AD405" s="29" t="str">
        <f t="shared" si="45"/>
        <v>7358-Supplies</v>
      </c>
    </row>
    <row r="406" spans="1:30">
      <c r="A406" t="s">
        <v>699</v>
      </c>
      <c r="B406" t="s">
        <v>589</v>
      </c>
      <c r="C406" t="s">
        <v>1321</v>
      </c>
      <c r="D406" t="s">
        <v>632</v>
      </c>
      <c r="E406" t="s">
        <v>1594</v>
      </c>
      <c r="F406"/>
      <c r="G406" s="159">
        <v>45169</v>
      </c>
      <c r="H406" t="s">
        <v>1183</v>
      </c>
      <c r="I406" t="s">
        <v>1184</v>
      </c>
      <c r="J406" t="s">
        <v>839</v>
      </c>
      <c r="K406" t="s">
        <v>588</v>
      </c>
      <c r="L406" t="s">
        <v>836</v>
      </c>
      <c r="M406">
        <v>1</v>
      </c>
      <c r="N406">
        <v>0</v>
      </c>
      <c r="P406">
        <v>1.53</v>
      </c>
      <c r="Q406">
        <v>2472.59</v>
      </c>
      <c r="R406">
        <v>3.13</v>
      </c>
      <c r="S406" s="193" t="str">
        <f>VLOOKUP(U406,'[1]Cross ref'!I:J,2,0)</f>
        <v>HN2</v>
      </c>
      <c r="T406" s="193">
        <f t="shared" si="40"/>
        <v>1.53</v>
      </c>
      <c r="U406" s="193">
        <f>VLOOKUP(VALUE(C406),'[1]Cross ref'!G:I,3,0)</f>
        <v>7358</v>
      </c>
      <c r="V406" s="193">
        <f>IFERROR(VLOOKUP(J406,'[1]Item List (2)'!C:D,2,0),VLOOKUP(K406,'[1]Item List (2)'!C:D,2,0))</f>
        <v>50007</v>
      </c>
      <c r="W406" s="193">
        <f>IFERROR(VLOOKUP(J406,'[1]Item List (2)'!C:E,3,0),VLOOKUP(K406,'[1]Item List (2)'!C:E,3,0))</f>
        <v>100</v>
      </c>
      <c r="X406" s="193">
        <f t="shared" si="41"/>
        <v>-1.53</v>
      </c>
      <c r="Y406" s="193" t="str">
        <f t="shared" si="42"/>
        <v>SERVICE - PAYMENT TERMS</v>
      </c>
      <c r="AA406" s="29">
        <f t="shared" si="43"/>
        <v>1.53</v>
      </c>
      <c r="AB406" s="29" t="str">
        <f>VLOOKUP(W406,'[2]Item List (2)'!$I:$J,2,0)</f>
        <v>Food</v>
      </c>
      <c r="AC406" s="29">
        <f t="shared" si="44"/>
        <v>7358</v>
      </c>
      <c r="AD406" s="29" t="str">
        <f t="shared" si="45"/>
        <v>7358-Food</v>
      </c>
    </row>
    <row r="407" spans="1:30">
      <c r="A407" t="s">
        <v>699</v>
      </c>
      <c r="B407" t="s">
        <v>589</v>
      </c>
      <c r="C407" t="s">
        <v>1321</v>
      </c>
      <c r="D407" t="s">
        <v>632</v>
      </c>
      <c r="E407" t="s">
        <v>1594</v>
      </c>
      <c r="F407"/>
      <c r="G407" s="159">
        <v>45169</v>
      </c>
      <c r="H407" t="s">
        <v>1313</v>
      </c>
      <c r="I407" t="s">
        <v>1188</v>
      </c>
      <c r="J407" t="s">
        <v>710</v>
      </c>
      <c r="K407" t="s">
        <v>711</v>
      </c>
      <c r="L407" t="s">
        <v>701</v>
      </c>
      <c r="M407">
        <v>1</v>
      </c>
      <c r="N407">
        <v>0</v>
      </c>
      <c r="O407">
        <v>51.9</v>
      </c>
      <c r="P407">
        <v>51.9</v>
      </c>
      <c r="Q407">
        <v>2472.59</v>
      </c>
      <c r="R407">
        <v>3.13</v>
      </c>
      <c r="S407" s="193" t="str">
        <f>VLOOKUP(U407,'[1]Cross ref'!I:J,2,0)</f>
        <v>HN2</v>
      </c>
      <c r="T407" s="193">
        <f t="shared" si="40"/>
        <v>51.9</v>
      </c>
      <c r="U407" s="193">
        <f>VLOOKUP(VALUE(C407),'[1]Cross ref'!G:I,3,0)</f>
        <v>7358</v>
      </c>
      <c r="V407" s="193">
        <f>IFERROR(VLOOKUP(J407,'[1]Item List (2)'!C:D,2,0),VLOOKUP(K407,'[1]Item List (2)'!C:D,2,0))</f>
        <v>50007</v>
      </c>
      <c r="W407" s="193">
        <f>IFERROR(VLOOKUP(J407,'[1]Item List (2)'!C:E,3,0),VLOOKUP(K407,'[1]Item List (2)'!C:E,3,0))</f>
        <v>100</v>
      </c>
      <c r="X407" s="193">
        <f t="shared" si="41"/>
        <v>0</v>
      </c>
      <c r="Y407" s="193" t="str">
        <f t="shared" si="42"/>
        <v>SYRUP, COKE ZERO SUGAR BIB</v>
      </c>
      <c r="AA407" s="29">
        <f t="shared" si="43"/>
        <v>51.9</v>
      </c>
      <c r="AB407" s="29" t="str">
        <f>VLOOKUP(W407,'[2]Item List (2)'!$I:$J,2,0)</f>
        <v>Food</v>
      </c>
      <c r="AC407" s="29">
        <f t="shared" si="44"/>
        <v>7358</v>
      </c>
      <c r="AD407" s="29" t="str">
        <f t="shared" si="45"/>
        <v>7358-Food</v>
      </c>
    </row>
    <row r="408" spans="1:30">
      <c r="A408" t="s">
        <v>699</v>
      </c>
      <c r="B408" t="s">
        <v>589</v>
      </c>
      <c r="C408" t="s">
        <v>1321</v>
      </c>
      <c r="D408" t="s">
        <v>632</v>
      </c>
      <c r="E408" t="s">
        <v>1594</v>
      </c>
      <c r="F408"/>
      <c r="G408" s="159">
        <v>45169</v>
      </c>
      <c r="H408" t="s">
        <v>1193</v>
      </c>
      <c r="I408" t="s">
        <v>1188</v>
      </c>
      <c r="J408" t="s">
        <v>710</v>
      </c>
      <c r="K408" t="s">
        <v>712</v>
      </c>
      <c r="L408" t="s">
        <v>709</v>
      </c>
      <c r="M408">
        <v>1</v>
      </c>
      <c r="N408">
        <v>0</v>
      </c>
      <c r="O408">
        <v>112.77</v>
      </c>
      <c r="P408">
        <v>112.77</v>
      </c>
      <c r="Q408">
        <v>2472.59</v>
      </c>
      <c r="R408">
        <v>3.13</v>
      </c>
      <c r="S408" s="193" t="str">
        <f>VLOOKUP(U408,'[1]Cross ref'!I:J,2,0)</f>
        <v>HN2</v>
      </c>
      <c r="T408" s="193">
        <f t="shared" si="40"/>
        <v>112.77</v>
      </c>
      <c r="U408" s="193">
        <f>VLOOKUP(VALUE(C408),'[1]Cross ref'!G:I,3,0)</f>
        <v>7358</v>
      </c>
      <c r="V408" s="193">
        <f>IFERROR(VLOOKUP(J408,'[1]Item List (2)'!C:D,2,0),VLOOKUP(K408,'[1]Item List (2)'!C:D,2,0))</f>
        <v>50007</v>
      </c>
      <c r="W408" s="193">
        <f>IFERROR(VLOOKUP(J408,'[1]Item List (2)'!C:E,3,0),VLOOKUP(K408,'[1]Item List (2)'!C:E,3,0))</f>
        <v>100</v>
      </c>
      <c r="X408" s="193">
        <f t="shared" si="41"/>
        <v>0</v>
      </c>
      <c r="Y408" s="193" t="str">
        <f t="shared" si="42"/>
        <v>SYRUP, COKE CLASC BIB (HYCS)</v>
      </c>
      <c r="AA408" s="29">
        <f t="shared" si="43"/>
        <v>112.77</v>
      </c>
      <c r="AB408" s="29" t="str">
        <f>VLOOKUP(W408,'[2]Item List (2)'!$I:$J,2,0)</f>
        <v>Food</v>
      </c>
      <c r="AC408" s="29">
        <f t="shared" si="44"/>
        <v>7358</v>
      </c>
      <c r="AD408" s="29" t="str">
        <f t="shared" si="45"/>
        <v>7358-Food</v>
      </c>
    </row>
    <row r="409" spans="1:30">
      <c r="A409" t="s">
        <v>699</v>
      </c>
      <c r="B409" t="s">
        <v>589</v>
      </c>
      <c r="C409" t="s">
        <v>1321</v>
      </c>
      <c r="D409" t="s">
        <v>632</v>
      </c>
      <c r="E409" t="s">
        <v>1594</v>
      </c>
      <c r="F409"/>
      <c r="G409" s="159">
        <v>45169</v>
      </c>
      <c r="H409" t="s">
        <v>1195</v>
      </c>
      <c r="I409" t="s">
        <v>1188</v>
      </c>
      <c r="J409" t="s">
        <v>724</v>
      </c>
      <c r="K409" t="s">
        <v>906</v>
      </c>
      <c r="L409" t="s">
        <v>842</v>
      </c>
      <c r="M409">
        <v>1</v>
      </c>
      <c r="N409">
        <v>0</v>
      </c>
      <c r="O409">
        <v>16.920000000000002</v>
      </c>
      <c r="P409">
        <v>16.920000000000002</v>
      </c>
      <c r="Q409">
        <v>2472.59</v>
      </c>
      <c r="R409">
        <v>3.13</v>
      </c>
      <c r="S409" s="193" t="str">
        <f>VLOOKUP(U409,'[1]Cross ref'!I:J,2,0)</f>
        <v>HN2</v>
      </c>
      <c r="T409" s="193">
        <f t="shared" si="40"/>
        <v>16.920000000000002</v>
      </c>
      <c r="U409" s="193">
        <f>VLOOKUP(VALUE(C409),'[1]Cross ref'!G:I,3,0)</f>
        <v>7358</v>
      </c>
      <c r="V409" s="193">
        <f>IFERROR(VLOOKUP(J409,'[1]Item List (2)'!C:D,2,0),VLOOKUP(K409,'[1]Item List (2)'!C:D,2,0))</f>
        <v>50007</v>
      </c>
      <c r="W409" s="193">
        <f>IFERROR(VLOOKUP(J409,'[1]Item List (2)'!C:E,3,0),VLOOKUP(K409,'[1]Item List (2)'!C:E,3,0))</f>
        <v>100</v>
      </c>
      <c r="X409" s="193">
        <f t="shared" si="41"/>
        <v>0</v>
      </c>
      <c r="Y409" s="193" t="str">
        <f t="shared" si="42"/>
        <v>MILK, CHOC 1% LF 7Z PLS ESL</v>
      </c>
      <c r="AA409" s="29">
        <f t="shared" si="43"/>
        <v>16.920000000000002</v>
      </c>
      <c r="AB409" s="29" t="str">
        <f>VLOOKUP(W409,'[2]Item List (2)'!$I:$J,2,0)</f>
        <v>Food</v>
      </c>
      <c r="AC409" s="29">
        <f t="shared" si="44"/>
        <v>7358</v>
      </c>
      <c r="AD409" s="29" t="str">
        <f t="shared" si="45"/>
        <v>7358-Food</v>
      </c>
    </row>
    <row r="410" spans="1:30">
      <c r="A410" t="s">
        <v>699</v>
      </c>
      <c r="B410" t="s">
        <v>589</v>
      </c>
      <c r="C410" t="s">
        <v>1321</v>
      </c>
      <c r="D410" t="s">
        <v>632</v>
      </c>
      <c r="E410" t="s">
        <v>1594</v>
      </c>
      <c r="F410"/>
      <c r="G410" s="159">
        <v>45169</v>
      </c>
      <c r="H410" t="s">
        <v>1197</v>
      </c>
      <c r="I410" t="s">
        <v>1188</v>
      </c>
      <c r="J410" t="s">
        <v>719</v>
      </c>
      <c r="K410" t="s">
        <v>720</v>
      </c>
      <c r="L410" t="s">
        <v>721</v>
      </c>
      <c r="M410">
        <v>1</v>
      </c>
      <c r="N410">
        <v>0</v>
      </c>
      <c r="O410">
        <v>26.21</v>
      </c>
      <c r="P410">
        <v>26.21</v>
      </c>
      <c r="Q410">
        <v>2472.59</v>
      </c>
      <c r="R410">
        <v>3.13</v>
      </c>
      <c r="S410" s="193" t="str">
        <f>VLOOKUP(U410,'[1]Cross ref'!I:J,2,0)</f>
        <v>HN2</v>
      </c>
      <c r="T410" s="193">
        <f t="shared" si="40"/>
        <v>26.21</v>
      </c>
      <c r="U410" s="193">
        <f>VLOOKUP(VALUE(C410),'[1]Cross ref'!G:I,3,0)</f>
        <v>7358</v>
      </c>
      <c r="V410" s="193">
        <f>IFERROR(VLOOKUP(J410,'[1]Item List (2)'!C:D,2,0),VLOOKUP(K410,'[1]Item List (2)'!C:D,2,0))</f>
        <v>50007</v>
      </c>
      <c r="W410" s="193">
        <f>IFERROR(VLOOKUP(J410,'[1]Item List (2)'!C:E,3,0),VLOOKUP(K410,'[1]Item List (2)'!C:E,3,0))</f>
        <v>100</v>
      </c>
      <c r="X410" s="193">
        <f t="shared" si="41"/>
        <v>0</v>
      </c>
      <c r="Y410" s="193" t="str">
        <f t="shared" si="42"/>
        <v>JUICE, ORANGE ORIG SIMPLY</v>
      </c>
      <c r="AA410" s="29">
        <f t="shared" si="43"/>
        <v>26.21</v>
      </c>
      <c r="AB410" s="29" t="str">
        <f>VLOOKUP(W410,'[2]Item List (2)'!$I:$J,2,0)</f>
        <v>Food</v>
      </c>
      <c r="AC410" s="29">
        <f t="shared" si="44"/>
        <v>7358</v>
      </c>
      <c r="AD410" s="29" t="str">
        <f t="shared" si="45"/>
        <v>7358-Food</v>
      </c>
    </row>
    <row r="411" spans="1:30">
      <c r="A411" t="s">
        <v>699</v>
      </c>
      <c r="B411" t="s">
        <v>589</v>
      </c>
      <c r="C411" t="s">
        <v>1321</v>
      </c>
      <c r="D411" t="s">
        <v>632</v>
      </c>
      <c r="E411" t="s">
        <v>1594</v>
      </c>
      <c r="F411"/>
      <c r="G411" s="159">
        <v>45169</v>
      </c>
      <c r="H411" t="s">
        <v>1198</v>
      </c>
      <c r="I411" t="s">
        <v>1188</v>
      </c>
      <c r="J411" t="s">
        <v>702</v>
      </c>
      <c r="K411" t="s">
        <v>993</v>
      </c>
      <c r="L411" t="s">
        <v>723</v>
      </c>
      <c r="M411">
        <v>1</v>
      </c>
      <c r="N411">
        <v>0</v>
      </c>
      <c r="O411">
        <v>20.03</v>
      </c>
      <c r="P411">
        <v>20.03</v>
      </c>
      <c r="Q411">
        <v>2472.59</v>
      </c>
      <c r="R411">
        <v>3.13</v>
      </c>
      <c r="S411" s="193" t="str">
        <f>VLOOKUP(U411,'[1]Cross ref'!I:J,2,0)</f>
        <v>HN2</v>
      </c>
      <c r="T411" s="193">
        <f t="shared" si="40"/>
        <v>20.03</v>
      </c>
      <c r="U411" s="193">
        <f>VLOOKUP(VALUE(C411),'[1]Cross ref'!G:I,3,0)</f>
        <v>7358</v>
      </c>
      <c r="V411" s="193">
        <f>IFERROR(VLOOKUP(J411,'[1]Item List (2)'!C:D,2,0),VLOOKUP(K411,'[1]Item List (2)'!C:D,2,0))</f>
        <v>50007</v>
      </c>
      <c r="W411" s="193">
        <f>IFERROR(VLOOKUP(J411,'[1]Item List (2)'!C:E,3,0),VLOOKUP(K411,'[1]Item List (2)'!C:E,3,0))</f>
        <v>100</v>
      </c>
      <c r="X411" s="193">
        <f t="shared" si="41"/>
        <v>0</v>
      </c>
      <c r="Y411" s="193" t="str">
        <f t="shared" si="42"/>
        <v>SAUCE, BBQ SWEET &amp; BOLD CUP</v>
      </c>
      <c r="AA411" s="29">
        <f t="shared" si="43"/>
        <v>20.03</v>
      </c>
      <c r="AB411" s="29" t="str">
        <f>VLOOKUP(W411,'[2]Item List (2)'!$I:$J,2,0)</f>
        <v>Food</v>
      </c>
      <c r="AC411" s="29">
        <f t="shared" si="44"/>
        <v>7358</v>
      </c>
      <c r="AD411" s="29" t="str">
        <f t="shared" si="45"/>
        <v>7358-Food</v>
      </c>
    </row>
    <row r="412" spans="1:30">
      <c r="A412" t="s">
        <v>699</v>
      </c>
      <c r="B412" t="s">
        <v>589</v>
      </c>
      <c r="C412" t="s">
        <v>1321</v>
      </c>
      <c r="D412" t="s">
        <v>632</v>
      </c>
      <c r="E412" t="s">
        <v>1594</v>
      </c>
      <c r="F412"/>
      <c r="G412" s="159">
        <v>45169</v>
      </c>
      <c r="H412" t="s">
        <v>1199</v>
      </c>
      <c r="I412" t="s">
        <v>1188</v>
      </c>
      <c r="J412" t="s">
        <v>714</v>
      </c>
      <c r="K412" t="s">
        <v>998</v>
      </c>
      <c r="L412" t="s">
        <v>723</v>
      </c>
      <c r="M412">
        <v>1</v>
      </c>
      <c r="N412">
        <v>0</v>
      </c>
      <c r="O412">
        <v>30.8</v>
      </c>
      <c r="P412">
        <v>30.8</v>
      </c>
      <c r="Q412">
        <v>2472.59</v>
      </c>
      <c r="R412">
        <v>3.13</v>
      </c>
      <c r="S412" s="193" t="str">
        <f>VLOOKUP(U412,'[1]Cross ref'!I:J,2,0)</f>
        <v>HN2</v>
      </c>
      <c r="T412" s="193">
        <f t="shared" si="40"/>
        <v>30.8</v>
      </c>
      <c r="U412" s="193">
        <f>VLOOKUP(VALUE(C412),'[1]Cross ref'!G:I,3,0)</f>
        <v>7358</v>
      </c>
      <c r="V412" s="193">
        <f>IFERROR(VLOOKUP(J412,'[1]Item List (2)'!C:D,2,0),VLOOKUP(K412,'[1]Item List (2)'!C:D,2,0))</f>
        <v>50007</v>
      </c>
      <c r="W412" s="193">
        <f>IFERROR(VLOOKUP(J412,'[1]Item List (2)'!C:E,3,0),VLOOKUP(K412,'[1]Item List (2)'!C:E,3,0))</f>
        <v>100</v>
      </c>
      <c r="X412" s="193">
        <f t="shared" si="41"/>
        <v>0</v>
      </c>
      <c r="Y412" s="193" t="str">
        <f t="shared" si="42"/>
        <v>SAUCE, HNY MUST CUP</v>
      </c>
      <c r="AA412" s="29">
        <f t="shared" si="43"/>
        <v>30.8</v>
      </c>
      <c r="AB412" s="29" t="str">
        <f>VLOOKUP(W412,'[2]Item List (2)'!$I:$J,2,0)</f>
        <v>Food</v>
      </c>
      <c r="AC412" s="29">
        <f t="shared" si="44"/>
        <v>7358</v>
      </c>
      <c r="AD412" s="29" t="str">
        <f t="shared" si="45"/>
        <v>7358-Food</v>
      </c>
    </row>
    <row r="413" spans="1:30">
      <c r="A413" t="s">
        <v>699</v>
      </c>
      <c r="B413" t="s">
        <v>589</v>
      </c>
      <c r="C413" t="s">
        <v>1321</v>
      </c>
      <c r="D413" t="s">
        <v>632</v>
      </c>
      <c r="E413" t="s">
        <v>1594</v>
      </c>
      <c r="F413"/>
      <c r="G413" s="159">
        <v>45169</v>
      </c>
      <c r="H413" t="s">
        <v>1200</v>
      </c>
      <c r="I413" t="s">
        <v>1188</v>
      </c>
      <c r="J413" t="s">
        <v>703</v>
      </c>
      <c r="K413" t="s">
        <v>722</v>
      </c>
      <c r="L413" t="s">
        <v>723</v>
      </c>
      <c r="M413">
        <v>1</v>
      </c>
      <c r="N413">
        <v>0</v>
      </c>
      <c r="O413">
        <v>26.02</v>
      </c>
      <c r="P413">
        <v>26.02</v>
      </c>
      <c r="Q413">
        <v>2472.59</v>
      </c>
      <c r="R413">
        <v>3.13</v>
      </c>
      <c r="S413" s="193" t="str">
        <f>VLOOKUP(U413,'[1]Cross ref'!I:J,2,0)</f>
        <v>HN2</v>
      </c>
      <c r="T413" s="193">
        <f t="shared" si="40"/>
        <v>26.02</v>
      </c>
      <c r="U413" s="193">
        <f>VLOOKUP(VALUE(C413),'[1]Cross ref'!G:I,3,0)</f>
        <v>7358</v>
      </c>
      <c r="V413" s="193">
        <f>IFERROR(VLOOKUP(J413,'[1]Item List (2)'!C:D,2,0),VLOOKUP(K413,'[1]Item List (2)'!C:D,2,0))</f>
        <v>50007</v>
      </c>
      <c r="W413" s="193">
        <f>IFERROR(VLOOKUP(J413,'[1]Item List (2)'!C:E,3,0),VLOOKUP(K413,'[1]Item List (2)'!C:E,3,0))</f>
        <v>100</v>
      </c>
      <c r="X413" s="193">
        <f t="shared" si="41"/>
        <v>0</v>
      </c>
      <c r="Y413" s="193" t="str">
        <f t="shared" si="42"/>
        <v>SAUCE, HOUSE CUP</v>
      </c>
      <c r="AA413" s="29">
        <f t="shared" si="43"/>
        <v>26.02</v>
      </c>
      <c r="AB413" s="29" t="str">
        <f>VLOOKUP(W413,'[2]Item List (2)'!$I:$J,2,0)</f>
        <v>Food</v>
      </c>
      <c r="AC413" s="29">
        <f t="shared" si="44"/>
        <v>7358</v>
      </c>
      <c r="AD413" s="29" t="str">
        <f t="shared" si="45"/>
        <v>7358-Food</v>
      </c>
    </row>
    <row r="414" spans="1:30">
      <c r="A414" t="s">
        <v>699</v>
      </c>
      <c r="B414" t="s">
        <v>589</v>
      </c>
      <c r="C414" t="s">
        <v>1321</v>
      </c>
      <c r="D414" t="s">
        <v>632</v>
      </c>
      <c r="E414" t="s">
        <v>1594</v>
      </c>
      <c r="F414"/>
      <c r="G414" s="159">
        <v>45169</v>
      </c>
      <c r="H414" t="s">
        <v>1201</v>
      </c>
      <c r="I414" t="s">
        <v>1188</v>
      </c>
      <c r="J414" t="s">
        <v>724</v>
      </c>
      <c r="K414" t="s">
        <v>725</v>
      </c>
      <c r="L414" t="s">
        <v>726</v>
      </c>
      <c r="M414">
        <v>1</v>
      </c>
      <c r="N414">
        <v>0</v>
      </c>
      <c r="O414">
        <v>9.5399999999999991</v>
      </c>
      <c r="P414">
        <v>9.5399999999999991</v>
      </c>
      <c r="Q414">
        <v>2472.59</v>
      </c>
      <c r="R414">
        <v>3.13</v>
      </c>
      <c r="S414" s="193" t="str">
        <f>VLOOKUP(U414,'[1]Cross ref'!I:J,2,0)</f>
        <v>HN2</v>
      </c>
      <c r="T414" s="193">
        <f t="shared" si="40"/>
        <v>9.5399999999999991</v>
      </c>
      <c r="U414" s="193">
        <f>VLOOKUP(VALUE(C414),'[1]Cross ref'!G:I,3,0)</f>
        <v>7358</v>
      </c>
      <c r="V414" s="193">
        <f>IFERROR(VLOOKUP(J414,'[1]Item List (2)'!C:D,2,0),VLOOKUP(K414,'[1]Item List (2)'!C:D,2,0))</f>
        <v>50007</v>
      </c>
      <c r="W414" s="193">
        <f>IFERROR(VLOOKUP(J414,'[1]Item List (2)'!C:E,3,0),VLOOKUP(K414,'[1]Item List (2)'!C:E,3,0))</f>
        <v>100</v>
      </c>
      <c r="X414" s="193">
        <f t="shared" si="41"/>
        <v>0</v>
      </c>
      <c r="Y414" s="193" t="str">
        <f t="shared" si="42"/>
        <v>MILK, 1%</v>
      </c>
      <c r="AA414" s="29">
        <f t="shared" si="43"/>
        <v>9.5399999999999991</v>
      </c>
      <c r="AB414" s="29" t="str">
        <f>VLOOKUP(W414,'[2]Item List (2)'!$I:$J,2,0)</f>
        <v>Food</v>
      </c>
      <c r="AC414" s="29">
        <f t="shared" si="44"/>
        <v>7358</v>
      </c>
      <c r="AD414" s="29" t="str">
        <f t="shared" si="45"/>
        <v>7358-Food</v>
      </c>
    </row>
    <row r="415" spans="1:30">
      <c r="A415" t="s">
        <v>699</v>
      </c>
      <c r="B415" t="s">
        <v>589</v>
      </c>
      <c r="C415" t="s">
        <v>1321</v>
      </c>
      <c r="D415" t="s">
        <v>632</v>
      </c>
      <c r="E415" t="s">
        <v>1594</v>
      </c>
      <c r="F415"/>
      <c r="G415" s="159">
        <v>45169</v>
      </c>
      <c r="H415" t="s">
        <v>1202</v>
      </c>
      <c r="I415" t="s">
        <v>1190</v>
      </c>
      <c r="J415" t="s">
        <v>727</v>
      </c>
      <c r="K415" t="s">
        <v>899</v>
      </c>
      <c r="L415" t="s">
        <v>729</v>
      </c>
      <c r="M415">
        <v>1</v>
      </c>
      <c r="N415">
        <v>0</v>
      </c>
      <c r="O415">
        <v>16.79</v>
      </c>
      <c r="P415">
        <v>16.79</v>
      </c>
      <c r="Q415">
        <v>2472.59</v>
      </c>
      <c r="R415">
        <v>3.13</v>
      </c>
      <c r="S415" s="193" t="str">
        <f>VLOOKUP(U415,'[1]Cross ref'!I:J,2,0)</f>
        <v>HN2</v>
      </c>
      <c r="T415" s="193">
        <f t="shared" si="40"/>
        <v>16.79</v>
      </c>
      <c r="U415" s="193">
        <f>VLOOKUP(VALUE(C415),'[1]Cross ref'!G:I,3,0)</f>
        <v>7358</v>
      </c>
      <c r="V415" s="193">
        <f>IFERROR(VLOOKUP(J415,'[1]Item List (2)'!C:D,2,0),VLOOKUP(K415,'[1]Item List (2)'!C:D,2,0))</f>
        <v>60507</v>
      </c>
      <c r="W415" s="193">
        <f>IFERROR(VLOOKUP(J415,'[1]Item List (2)'!C:E,3,0),VLOOKUP(K415,'[1]Item List (2)'!C:E,3,0))</f>
        <v>1200</v>
      </c>
      <c r="X415" s="193">
        <f t="shared" si="41"/>
        <v>0</v>
      </c>
      <c r="Y415" s="193" t="str">
        <f t="shared" si="42"/>
        <v>GLOVE, SYNTH XLG</v>
      </c>
      <c r="AA415" s="29">
        <f t="shared" si="43"/>
        <v>16.79</v>
      </c>
      <c r="AB415" s="29" t="str">
        <f>VLOOKUP(W415,'[2]Item List (2)'!$I:$J,2,0)</f>
        <v>Supplies</v>
      </c>
      <c r="AC415" s="29">
        <f t="shared" si="44"/>
        <v>7358</v>
      </c>
      <c r="AD415" s="29" t="str">
        <f t="shared" si="45"/>
        <v>7358-Supplies</v>
      </c>
    </row>
    <row r="416" spans="1:30">
      <c r="A416" t="s">
        <v>699</v>
      </c>
      <c r="B416" t="s">
        <v>589</v>
      </c>
      <c r="C416" t="s">
        <v>1321</v>
      </c>
      <c r="D416" t="s">
        <v>632</v>
      </c>
      <c r="E416" t="s">
        <v>1594</v>
      </c>
      <c r="F416"/>
      <c r="G416" s="159">
        <v>45169</v>
      </c>
      <c r="H416" t="s">
        <v>1204</v>
      </c>
      <c r="I416" t="s">
        <v>1188</v>
      </c>
      <c r="J416" t="s">
        <v>731</v>
      </c>
      <c r="K416" t="s">
        <v>732</v>
      </c>
      <c r="L416" t="s">
        <v>733</v>
      </c>
      <c r="M416">
        <v>1</v>
      </c>
      <c r="N416">
        <v>0</v>
      </c>
      <c r="O416">
        <v>40.54</v>
      </c>
      <c r="P416">
        <v>40.54</v>
      </c>
      <c r="Q416">
        <v>2472.59</v>
      </c>
      <c r="R416">
        <v>3.13</v>
      </c>
      <c r="S416" s="193" t="str">
        <f>VLOOKUP(U416,'[1]Cross ref'!I:J,2,0)</f>
        <v>HN2</v>
      </c>
      <c r="T416" s="193">
        <f t="shared" si="40"/>
        <v>40.54</v>
      </c>
      <c r="U416" s="193">
        <f>VLOOKUP(VALUE(C416),'[1]Cross ref'!G:I,3,0)</f>
        <v>7358</v>
      </c>
      <c r="V416" s="193">
        <f>IFERROR(VLOOKUP(J416,'[1]Item List (2)'!C:D,2,0),VLOOKUP(K416,'[1]Item List (2)'!C:D,2,0))</f>
        <v>50007</v>
      </c>
      <c r="W416" s="193">
        <f>IFERROR(VLOOKUP(J416,'[1]Item List (2)'!C:E,3,0),VLOOKUP(K416,'[1]Item List (2)'!C:E,3,0))</f>
        <v>100</v>
      </c>
      <c r="X416" s="193">
        <f t="shared" si="41"/>
        <v>0</v>
      </c>
      <c r="Y416" s="193" t="str">
        <f t="shared" si="42"/>
        <v>CHEESECAKE, STAWBRY 3.5Z</v>
      </c>
      <c r="AA416" s="29">
        <f t="shared" si="43"/>
        <v>40.54</v>
      </c>
      <c r="AB416" s="29" t="str">
        <f>VLOOKUP(W416,'[2]Item List (2)'!$I:$J,2,0)</f>
        <v>Food</v>
      </c>
      <c r="AC416" s="29">
        <f t="shared" si="44"/>
        <v>7358</v>
      </c>
      <c r="AD416" s="29" t="str">
        <f t="shared" si="45"/>
        <v>7358-Food</v>
      </c>
    </row>
    <row r="417" spans="1:30">
      <c r="A417" t="s">
        <v>699</v>
      </c>
      <c r="B417" t="s">
        <v>589</v>
      </c>
      <c r="C417" t="s">
        <v>1321</v>
      </c>
      <c r="D417" t="s">
        <v>632</v>
      </c>
      <c r="E417" t="s">
        <v>1594</v>
      </c>
      <c r="F417"/>
      <c r="G417" s="159">
        <v>45169</v>
      </c>
      <c r="H417" t="s">
        <v>1205</v>
      </c>
      <c r="I417" t="s">
        <v>1188</v>
      </c>
      <c r="J417" t="s">
        <v>734</v>
      </c>
      <c r="K417" t="s">
        <v>735</v>
      </c>
      <c r="L417" t="s">
        <v>736</v>
      </c>
      <c r="M417">
        <v>8</v>
      </c>
      <c r="N417">
        <v>0</v>
      </c>
      <c r="O417">
        <v>76.78</v>
      </c>
      <c r="P417">
        <v>614.24</v>
      </c>
      <c r="Q417">
        <v>2472.59</v>
      </c>
      <c r="R417">
        <v>3.13</v>
      </c>
      <c r="S417" s="193" t="str">
        <f>VLOOKUP(U417,'[1]Cross ref'!I:J,2,0)</f>
        <v>HN2</v>
      </c>
      <c r="T417" s="193">
        <f t="shared" si="40"/>
        <v>614.24</v>
      </c>
      <c r="U417" s="193">
        <f>VLOOKUP(VALUE(C417),'[1]Cross ref'!G:I,3,0)</f>
        <v>7358</v>
      </c>
      <c r="V417" s="193">
        <f>IFERROR(VLOOKUP(J417,'[1]Item List (2)'!C:D,2,0),VLOOKUP(K417,'[1]Item List (2)'!C:D,2,0))</f>
        <v>50007</v>
      </c>
      <c r="W417" s="193">
        <f>IFERROR(VLOOKUP(J417,'[1]Item List (2)'!C:E,3,0),VLOOKUP(K417,'[1]Item List (2)'!C:E,3,0))</f>
        <v>100</v>
      </c>
      <c r="X417" s="193">
        <f t="shared" si="41"/>
        <v>0</v>
      </c>
      <c r="Y417" s="193" t="str">
        <f t="shared" si="42"/>
        <v>BEEF, GRND PTY 3.5Z</v>
      </c>
      <c r="AA417" s="29">
        <f t="shared" si="43"/>
        <v>614.24</v>
      </c>
      <c r="AB417" s="29" t="str">
        <f>VLOOKUP(W417,'[2]Item List (2)'!$I:$J,2,0)</f>
        <v>Food</v>
      </c>
      <c r="AC417" s="29">
        <f t="shared" si="44"/>
        <v>7358</v>
      </c>
      <c r="AD417" s="29" t="str">
        <f t="shared" si="45"/>
        <v>7358-Food</v>
      </c>
    </row>
    <row r="418" spans="1:30">
      <c r="A418" t="s">
        <v>699</v>
      </c>
      <c r="B418" t="s">
        <v>589</v>
      </c>
      <c r="C418" t="s">
        <v>1321</v>
      </c>
      <c r="D418" t="s">
        <v>632</v>
      </c>
      <c r="E418" t="s">
        <v>1594</v>
      </c>
      <c r="F418"/>
      <c r="G418" s="159">
        <v>45169</v>
      </c>
      <c r="H418" t="s">
        <v>1206</v>
      </c>
      <c r="I418" t="s">
        <v>1188</v>
      </c>
      <c r="J418" t="s">
        <v>737</v>
      </c>
      <c r="K418" t="s">
        <v>738</v>
      </c>
      <c r="L418" t="s">
        <v>739</v>
      </c>
      <c r="M418">
        <v>2</v>
      </c>
      <c r="N418">
        <v>0</v>
      </c>
      <c r="O418">
        <v>30.72</v>
      </c>
      <c r="P418">
        <v>61.44</v>
      </c>
      <c r="Q418">
        <v>2472.59</v>
      </c>
      <c r="R418">
        <v>3.13</v>
      </c>
      <c r="S418" s="193" t="str">
        <f>VLOOKUP(U418,'[1]Cross ref'!I:J,2,0)</f>
        <v>HN2</v>
      </c>
      <c r="T418" s="193">
        <f t="shared" si="40"/>
        <v>61.44</v>
      </c>
      <c r="U418" s="193">
        <f>VLOOKUP(VALUE(C418),'[1]Cross ref'!G:I,3,0)</f>
        <v>7358</v>
      </c>
      <c r="V418" s="193">
        <f>IFERROR(VLOOKUP(J418,'[1]Item List (2)'!C:D,2,0),VLOOKUP(K418,'[1]Item List (2)'!C:D,2,0))</f>
        <v>50007</v>
      </c>
      <c r="W418" s="193">
        <f>IFERROR(VLOOKUP(J418,'[1]Item List (2)'!C:E,3,0),VLOOKUP(K418,'[1]Item List (2)'!C:E,3,0))</f>
        <v>100</v>
      </c>
      <c r="X418" s="193">
        <f t="shared" si="41"/>
        <v>0</v>
      </c>
      <c r="Y418" s="193" t="str">
        <f t="shared" si="42"/>
        <v>APPTZR, ONION RING</v>
      </c>
      <c r="AA418" s="29">
        <f t="shared" si="43"/>
        <v>61.44</v>
      </c>
      <c r="AB418" s="29" t="str">
        <f>VLOOKUP(W418,'[2]Item List (2)'!$I:$J,2,0)</f>
        <v>Food</v>
      </c>
      <c r="AC418" s="29">
        <f t="shared" si="44"/>
        <v>7358</v>
      </c>
      <c r="AD418" s="29" t="str">
        <f t="shared" si="45"/>
        <v>7358-Food</v>
      </c>
    </row>
    <row r="419" spans="1:30">
      <c r="A419" t="s">
        <v>699</v>
      </c>
      <c r="B419" t="s">
        <v>589</v>
      </c>
      <c r="C419" t="s">
        <v>1321</v>
      </c>
      <c r="D419" t="s">
        <v>632</v>
      </c>
      <c r="E419" t="s">
        <v>1594</v>
      </c>
      <c r="F419"/>
      <c r="G419" s="159">
        <v>45169</v>
      </c>
      <c r="H419" t="s">
        <v>1208</v>
      </c>
      <c r="I419" t="s">
        <v>1188</v>
      </c>
      <c r="J419" t="s">
        <v>741</v>
      </c>
      <c r="K419" t="s">
        <v>742</v>
      </c>
      <c r="L419" t="s">
        <v>743</v>
      </c>
      <c r="M419">
        <v>1</v>
      </c>
      <c r="N419">
        <v>0</v>
      </c>
      <c r="O419">
        <v>21.8</v>
      </c>
      <c r="P419">
        <v>21.8</v>
      </c>
      <c r="Q419">
        <v>2472.59</v>
      </c>
      <c r="R419">
        <v>3.13</v>
      </c>
      <c r="S419" s="193" t="str">
        <f>VLOOKUP(U419,'[1]Cross ref'!I:J,2,0)</f>
        <v>HN2</v>
      </c>
      <c r="T419" s="193">
        <f t="shared" si="40"/>
        <v>21.8</v>
      </c>
      <c r="U419" s="193">
        <f>VLOOKUP(VALUE(C419),'[1]Cross ref'!G:I,3,0)</f>
        <v>7358</v>
      </c>
      <c r="V419" s="193">
        <f>IFERROR(VLOOKUP(J419,'[1]Item List (2)'!C:D,2,0),VLOOKUP(K419,'[1]Item List (2)'!C:D,2,0))</f>
        <v>50007</v>
      </c>
      <c r="W419" s="193">
        <f>IFERROR(VLOOKUP(J419,'[1]Item List (2)'!C:E,3,0),VLOOKUP(K419,'[1]Item List (2)'!C:E,3,0))</f>
        <v>100</v>
      </c>
      <c r="X419" s="193">
        <f t="shared" si="41"/>
        <v>0</v>
      </c>
      <c r="Y419" s="193" t="str">
        <f t="shared" si="42"/>
        <v>KETCHUP, PKT</v>
      </c>
      <c r="AA419" s="29">
        <f t="shared" si="43"/>
        <v>21.8</v>
      </c>
      <c r="AB419" s="29" t="str">
        <f>VLOOKUP(W419,'[2]Item List (2)'!$I:$J,2,0)</f>
        <v>Food</v>
      </c>
      <c r="AC419" s="29">
        <f t="shared" si="44"/>
        <v>7358</v>
      </c>
      <c r="AD419" s="29" t="str">
        <f t="shared" si="45"/>
        <v>7358-Food</v>
      </c>
    </row>
    <row r="420" spans="1:30">
      <c r="A420" t="s">
        <v>699</v>
      </c>
      <c r="B420" t="s">
        <v>589</v>
      </c>
      <c r="C420" t="s">
        <v>1321</v>
      </c>
      <c r="D420" t="s">
        <v>632</v>
      </c>
      <c r="E420" t="s">
        <v>1594</v>
      </c>
      <c r="F420"/>
      <c r="G420" s="159">
        <v>45169</v>
      </c>
      <c r="H420" t="s">
        <v>1212</v>
      </c>
      <c r="I420" t="s">
        <v>1188</v>
      </c>
      <c r="J420" t="s">
        <v>747</v>
      </c>
      <c r="K420" t="s">
        <v>748</v>
      </c>
      <c r="L420" t="s">
        <v>749</v>
      </c>
      <c r="M420">
        <v>1</v>
      </c>
      <c r="N420">
        <v>0</v>
      </c>
      <c r="O420">
        <v>33.380000000000003</v>
      </c>
      <c r="P420">
        <v>33.380000000000003</v>
      </c>
      <c r="Q420">
        <v>2472.59</v>
      </c>
      <c r="R420">
        <v>3.13</v>
      </c>
      <c r="S420" s="193" t="str">
        <f>VLOOKUP(U420,'[1]Cross ref'!I:J,2,0)</f>
        <v>HN2</v>
      </c>
      <c r="T420" s="193">
        <f t="shared" si="40"/>
        <v>33.380000000000003</v>
      </c>
      <c r="U420" s="193">
        <f>VLOOKUP(VALUE(C420),'[1]Cross ref'!G:I,3,0)</f>
        <v>7358</v>
      </c>
      <c r="V420" s="193">
        <f>IFERROR(VLOOKUP(J420,'[1]Item List (2)'!C:D,2,0),VLOOKUP(K420,'[1]Item List (2)'!C:D,2,0))</f>
        <v>50007</v>
      </c>
      <c r="W420" s="193">
        <f>IFERROR(VLOOKUP(J420,'[1]Item List (2)'!C:E,3,0),VLOOKUP(K420,'[1]Item List (2)'!C:E,3,0))</f>
        <v>100</v>
      </c>
      <c r="X420" s="193">
        <f t="shared" si="41"/>
        <v>0</v>
      </c>
      <c r="Y420" s="193" t="str">
        <f t="shared" si="42"/>
        <v>HASHBROWN, RND ZTF</v>
      </c>
      <c r="AA420" s="29">
        <f t="shared" si="43"/>
        <v>33.380000000000003</v>
      </c>
      <c r="AB420" s="29" t="str">
        <f>VLOOKUP(W420,'[2]Item List (2)'!$I:$J,2,0)</f>
        <v>Food</v>
      </c>
      <c r="AC420" s="29">
        <f t="shared" si="44"/>
        <v>7358</v>
      </c>
      <c r="AD420" s="29" t="str">
        <f t="shared" si="45"/>
        <v>7358-Food</v>
      </c>
    </row>
    <row r="421" spans="1:30">
      <c r="A421" t="s">
        <v>699</v>
      </c>
      <c r="B421" t="s">
        <v>589</v>
      </c>
      <c r="C421" t="s">
        <v>1321</v>
      </c>
      <c r="D421" t="s">
        <v>632</v>
      </c>
      <c r="E421" t="s">
        <v>1594</v>
      </c>
      <c r="F421"/>
      <c r="G421" s="159">
        <v>45169</v>
      </c>
      <c r="H421" t="s">
        <v>1213</v>
      </c>
      <c r="I421" t="s">
        <v>1188</v>
      </c>
      <c r="J421" t="s">
        <v>747</v>
      </c>
      <c r="K421" t="s">
        <v>750</v>
      </c>
      <c r="L421" t="s">
        <v>749</v>
      </c>
      <c r="M421">
        <v>1</v>
      </c>
      <c r="N421">
        <v>0</v>
      </c>
      <c r="O421">
        <v>33.380000000000003</v>
      </c>
      <c r="P421">
        <v>33.380000000000003</v>
      </c>
      <c r="Q421">
        <v>2472.59</v>
      </c>
      <c r="R421">
        <v>3.13</v>
      </c>
      <c r="S421" s="193" t="str">
        <f>VLOOKUP(U421,'[1]Cross ref'!I:J,2,0)</f>
        <v>HN2</v>
      </c>
      <c r="T421" s="193">
        <f t="shared" si="40"/>
        <v>33.380000000000003</v>
      </c>
      <c r="U421" s="193">
        <f>VLOOKUP(VALUE(C421),'[1]Cross ref'!G:I,3,0)</f>
        <v>7358</v>
      </c>
      <c r="V421" s="193">
        <f>IFERROR(VLOOKUP(J421,'[1]Item List (2)'!C:D,2,0),VLOOKUP(K421,'[1]Item List (2)'!C:D,2,0))</f>
        <v>50007</v>
      </c>
      <c r="W421" s="193">
        <f>IFERROR(VLOOKUP(J421,'[1]Item List (2)'!C:E,3,0),VLOOKUP(K421,'[1]Item List (2)'!C:E,3,0))</f>
        <v>100</v>
      </c>
      <c r="X421" s="193">
        <f t="shared" si="41"/>
        <v>0</v>
      </c>
      <c r="Y421" s="193" t="str">
        <f t="shared" si="42"/>
        <v>FRIES, CRISS CUT SEASN</v>
      </c>
      <c r="AA421" s="29">
        <f t="shared" si="43"/>
        <v>33.380000000000003</v>
      </c>
      <c r="AB421" s="29" t="str">
        <f>VLOOKUP(W421,'[2]Item List (2)'!$I:$J,2,0)</f>
        <v>Food</v>
      </c>
      <c r="AC421" s="29">
        <f t="shared" si="44"/>
        <v>7358</v>
      </c>
      <c r="AD421" s="29" t="str">
        <f t="shared" si="45"/>
        <v>7358-Food</v>
      </c>
    </row>
    <row r="422" spans="1:30">
      <c r="A422" t="s">
        <v>699</v>
      </c>
      <c r="B422" t="s">
        <v>589</v>
      </c>
      <c r="C422" t="s">
        <v>1321</v>
      </c>
      <c r="D422" t="s">
        <v>632</v>
      </c>
      <c r="E422" t="s">
        <v>1594</v>
      </c>
      <c r="F422"/>
      <c r="G422" s="159">
        <v>45169</v>
      </c>
      <c r="H422" t="s">
        <v>1214</v>
      </c>
      <c r="I422" t="s">
        <v>1188</v>
      </c>
      <c r="J422" t="s">
        <v>747</v>
      </c>
      <c r="K422" t="s">
        <v>751</v>
      </c>
      <c r="L422" t="s">
        <v>752</v>
      </c>
      <c r="M422">
        <v>6</v>
      </c>
      <c r="N422">
        <v>0</v>
      </c>
      <c r="O422">
        <v>35.28</v>
      </c>
      <c r="P422">
        <v>211.68</v>
      </c>
      <c r="Q422">
        <v>2472.59</v>
      </c>
      <c r="R422">
        <v>3.13</v>
      </c>
      <c r="S422" s="193" t="str">
        <f>VLOOKUP(U422,'[1]Cross ref'!I:J,2,0)</f>
        <v>HN2</v>
      </c>
      <c r="T422" s="193">
        <f t="shared" si="40"/>
        <v>211.68</v>
      </c>
      <c r="U422" s="193">
        <f>VLOOKUP(VALUE(C422),'[1]Cross ref'!G:I,3,0)</f>
        <v>7358</v>
      </c>
      <c r="V422" s="193">
        <f>IFERROR(VLOOKUP(J422,'[1]Item List (2)'!C:D,2,0),VLOOKUP(K422,'[1]Item List (2)'!C:D,2,0))</f>
        <v>50007</v>
      </c>
      <c r="W422" s="193">
        <f>IFERROR(VLOOKUP(J422,'[1]Item List (2)'!C:E,3,0),VLOOKUP(K422,'[1]Item List (2)'!C:E,3,0))</f>
        <v>100</v>
      </c>
      <c r="X422" s="193">
        <f t="shared" si="41"/>
        <v>0</v>
      </c>
      <c r="Y422" s="193" t="str">
        <f t="shared" si="42"/>
        <v>FRIES, SS SK ON</v>
      </c>
      <c r="AA422" s="29">
        <f t="shared" si="43"/>
        <v>211.68</v>
      </c>
      <c r="AB422" s="29" t="str">
        <f>VLOOKUP(W422,'[2]Item List (2)'!$I:$J,2,0)</f>
        <v>Food</v>
      </c>
      <c r="AC422" s="29">
        <f t="shared" si="44"/>
        <v>7358</v>
      </c>
      <c r="AD422" s="29" t="str">
        <f t="shared" si="45"/>
        <v>7358-Food</v>
      </c>
    </row>
    <row r="423" spans="1:30">
      <c r="A423" t="s">
        <v>699</v>
      </c>
      <c r="B423" t="s">
        <v>589</v>
      </c>
      <c r="C423" t="s">
        <v>1321</v>
      </c>
      <c r="D423" t="s">
        <v>632</v>
      </c>
      <c r="E423" t="s">
        <v>1594</v>
      </c>
      <c r="F423"/>
      <c r="G423" s="159">
        <v>45169</v>
      </c>
      <c r="H423" t="s">
        <v>1215</v>
      </c>
      <c r="I423" t="s">
        <v>1188</v>
      </c>
      <c r="J423" t="s">
        <v>753</v>
      </c>
      <c r="K423" t="s">
        <v>754</v>
      </c>
      <c r="L423" t="s">
        <v>755</v>
      </c>
      <c r="M423">
        <v>1</v>
      </c>
      <c r="N423">
        <v>0</v>
      </c>
      <c r="O423">
        <v>31.31</v>
      </c>
      <c r="P423">
        <v>31.31</v>
      </c>
      <c r="Q423">
        <v>2472.59</v>
      </c>
      <c r="R423">
        <v>3.13</v>
      </c>
      <c r="S423" s="193" t="str">
        <f>VLOOKUP(U423,'[1]Cross ref'!I:J,2,0)</f>
        <v>HN2</v>
      </c>
      <c r="T423" s="193">
        <f t="shared" si="40"/>
        <v>31.31</v>
      </c>
      <c r="U423" s="193">
        <f>VLOOKUP(VALUE(C423),'[1]Cross ref'!G:I,3,0)</f>
        <v>7358</v>
      </c>
      <c r="V423" s="193">
        <f>IFERROR(VLOOKUP(J423,'[1]Item List (2)'!C:D,2,0),VLOOKUP(K423,'[1]Item List (2)'!C:D,2,0))</f>
        <v>50007</v>
      </c>
      <c r="W423" s="193">
        <f>IFERROR(VLOOKUP(J423,'[1]Item List (2)'!C:E,3,0),VLOOKUP(K423,'[1]Item List (2)'!C:E,3,0))</f>
        <v>100</v>
      </c>
      <c r="X423" s="193">
        <f t="shared" si="41"/>
        <v>0</v>
      </c>
      <c r="Y423" s="193" t="str">
        <f t="shared" si="42"/>
        <v>TORTILLA, FLOUR 10" FZN</v>
      </c>
      <c r="AA423" s="29">
        <f t="shared" si="43"/>
        <v>31.31</v>
      </c>
      <c r="AB423" s="29" t="str">
        <f>VLOOKUP(W423,'[2]Item List (2)'!$I:$J,2,0)</f>
        <v>Food</v>
      </c>
      <c r="AC423" s="29">
        <f t="shared" si="44"/>
        <v>7358</v>
      </c>
      <c r="AD423" s="29" t="str">
        <f t="shared" si="45"/>
        <v>7358-Food</v>
      </c>
    </row>
    <row r="424" spans="1:30">
      <c r="A424" t="s">
        <v>699</v>
      </c>
      <c r="B424" t="s">
        <v>589</v>
      </c>
      <c r="C424" t="s">
        <v>1321</v>
      </c>
      <c r="D424" t="s">
        <v>632</v>
      </c>
      <c r="E424" t="s">
        <v>1594</v>
      </c>
      <c r="F424"/>
      <c r="G424" s="159">
        <v>45169</v>
      </c>
      <c r="H424" t="s">
        <v>1218</v>
      </c>
      <c r="I424" t="s">
        <v>1188</v>
      </c>
      <c r="J424" t="s">
        <v>703</v>
      </c>
      <c r="K424" t="s">
        <v>997</v>
      </c>
      <c r="L424" t="s">
        <v>723</v>
      </c>
      <c r="M424">
        <v>1</v>
      </c>
      <c r="N424">
        <v>0</v>
      </c>
      <c r="O424">
        <v>25.94</v>
      </c>
      <c r="P424">
        <v>25.94</v>
      </c>
      <c r="Q424">
        <v>2472.59</v>
      </c>
      <c r="R424">
        <v>3.13</v>
      </c>
      <c r="S424" s="193" t="str">
        <f>VLOOKUP(U424,'[1]Cross ref'!I:J,2,0)</f>
        <v>HN2</v>
      </c>
      <c r="T424" s="193">
        <f t="shared" si="40"/>
        <v>25.94</v>
      </c>
      <c r="U424" s="193">
        <f>VLOOKUP(VALUE(C424),'[1]Cross ref'!G:I,3,0)</f>
        <v>7358</v>
      </c>
      <c r="V424" s="193">
        <f>IFERROR(VLOOKUP(J424,'[1]Item List (2)'!C:D,2,0),VLOOKUP(K424,'[1]Item List (2)'!C:D,2,0))</f>
        <v>50007</v>
      </c>
      <c r="W424" s="193">
        <f>IFERROR(VLOOKUP(J424,'[1]Item List (2)'!C:E,3,0),VLOOKUP(K424,'[1]Item List (2)'!C:E,3,0))</f>
        <v>100</v>
      </c>
      <c r="X424" s="193">
        <f t="shared" si="41"/>
        <v>0</v>
      </c>
      <c r="Y424" s="193" t="str">
        <f t="shared" si="42"/>
        <v>SAUCE, BTRMILK RANCH CUP</v>
      </c>
      <c r="AA424" s="29">
        <f t="shared" si="43"/>
        <v>25.94</v>
      </c>
      <c r="AB424" s="29" t="str">
        <f>VLOOKUP(W424,'[2]Item List (2)'!$I:$J,2,0)</f>
        <v>Food</v>
      </c>
      <c r="AC424" s="29">
        <f t="shared" si="44"/>
        <v>7358</v>
      </c>
      <c r="AD424" s="29" t="str">
        <f t="shared" si="45"/>
        <v>7358-Food</v>
      </c>
    </row>
    <row r="425" spans="1:30">
      <c r="A425" t="s">
        <v>699</v>
      </c>
      <c r="B425" t="s">
        <v>589</v>
      </c>
      <c r="C425" t="s">
        <v>1321</v>
      </c>
      <c r="D425" t="s">
        <v>632</v>
      </c>
      <c r="E425" t="s">
        <v>1594</v>
      </c>
      <c r="F425"/>
      <c r="G425" s="159">
        <v>45169</v>
      </c>
      <c r="H425" t="s">
        <v>1219</v>
      </c>
      <c r="I425" t="s">
        <v>1188</v>
      </c>
      <c r="J425" t="s">
        <v>767</v>
      </c>
      <c r="K425" t="s">
        <v>768</v>
      </c>
      <c r="L425" t="s">
        <v>769</v>
      </c>
      <c r="M425">
        <v>1</v>
      </c>
      <c r="N425">
        <v>0</v>
      </c>
      <c r="O425">
        <v>11.66</v>
      </c>
      <c r="P425">
        <v>11.66</v>
      </c>
      <c r="Q425">
        <v>2472.59</v>
      </c>
      <c r="R425">
        <v>3.13</v>
      </c>
      <c r="S425" s="193" t="str">
        <f>VLOOKUP(U425,'[1]Cross ref'!I:J,2,0)</f>
        <v>HN2</v>
      </c>
      <c r="T425" s="193">
        <f t="shared" si="40"/>
        <v>11.66</v>
      </c>
      <c r="U425" s="193">
        <f>VLOOKUP(VALUE(C425),'[1]Cross ref'!G:I,3,0)</f>
        <v>7358</v>
      </c>
      <c r="V425" s="193">
        <f>IFERROR(VLOOKUP(J425,'[1]Item List (2)'!C:D,2,0),VLOOKUP(K425,'[1]Item List (2)'!C:D,2,0))</f>
        <v>50007</v>
      </c>
      <c r="W425" s="193">
        <f>IFERROR(VLOOKUP(J425,'[1]Item List (2)'!C:E,3,0),VLOOKUP(K425,'[1]Item List (2)'!C:E,3,0))</f>
        <v>100</v>
      </c>
      <c r="X425" s="193">
        <f t="shared" si="41"/>
        <v>0</v>
      </c>
      <c r="Y425" s="193" t="str">
        <f t="shared" si="42"/>
        <v>SAUCE, BUFFALO CUP</v>
      </c>
      <c r="AA425" s="29">
        <f t="shared" si="43"/>
        <v>11.66</v>
      </c>
      <c r="AB425" s="29" t="str">
        <f>VLOOKUP(W425,'[2]Item List (2)'!$I:$J,2,0)</f>
        <v>Food</v>
      </c>
      <c r="AC425" s="29">
        <f t="shared" si="44"/>
        <v>7358</v>
      </c>
      <c r="AD425" s="29" t="str">
        <f t="shared" si="45"/>
        <v>7358-Food</v>
      </c>
    </row>
    <row r="426" spans="1:30">
      <c r="A426" t="s">
        <v>699</v>
      </c>
      <c r="B426" t="s">
        <v>589</v>
      </c>
      <c r="C426" t="s">
        <v>1321</v>
      </c>
      <c r="D426" t="s">
        <v>632</v>
      </c>
      <c r="E426" t="s">
        <v>1594</v>
      </c>
      <c r="F426"/>
      <c r="G426" s="159">
        <v>45169</v>
      </c>
      <c r="H426" t="s">
        <v>1221</v>
      </c>
      <c r="I426" t="s">
        <v>1188</v>
      </c>
      <c r="J426" t="s">
        <v>773</v>
      </c>
      <c r="K426" t="s">
        <v>774</v>
      </c>
      <c r="L426" t="s">
        <v>775</v>
      </c>
      <c r="M426">
        <v>2</v>
      </c>
      <c r="N426">
        <v>0</v>
      </c>
      <c r="O426">
        <v>19.78</v>
      </c>
      <c r="P426">
        <v>39.56</v>
      </c>
      <c r="Q426">
        <v>2472.59</v>
      </c>
      <c r="R426">
        <v>3.13</v>
      </c>
      <c r="S426" s="193" t="str">
        <f>VLOOKUP(U426,'[1]Cross ref'!I:J,2,0)</f>
        <v>HN2</v>
      </c>
      <c r="T426" s="193">
        <f t="shared" si="40"/>
        <v>39.56</v>
      </c>
      <c r="U426" s="193">
        <f>VLOOKUP(VALUE(C426),'[1]Cross ref'!G:I,3,0)</f>
        <v>7358</v>
      </c>
      <c r="V426" s="193">
        <f>IFERROR(VLOOKUP(J426,'[1]Item List (2)'!C:D,2,0),VLOOKUP(K426,'[1]Item List (2)'!C:D,2,0))</f>
        <v>50007</v>
      </c>
      <c r="W426" s="193">
        <f>IFERROR(VLOOKUP(J426,'[1]Item List (2)'!C:E,3,0),VLOOKUP(K426,'[1]Item List (2)'!C:E,3,0))</f>
        <v>100</v>
      </c>
      <c r="X426" s="193">
        <f t="shared" si="41"/>
        <v>0</v>
      </c>
      <c r="Y426" s="193" t="str">
        <f t="shared" si="42"/>
        <v>ICE CREAM, VANILLA SLOW MELT</v>
      </c>
      <c r="AA426" s="29">
        <f t="shared" si="43"/>
        <v>39.56</v>
      </c>
      <c r="AB426" s="29" t="str">
        <f>VLOOKUP(W426,'[2]Item List (2)'!$I:$J,2,0)</f>
        <v>Food</v>
      </c>
      <c r="AC426" s="29">
        <f t="shared" si="44"/>
        <v>7358</v>
      </c>
      <c r="AD426" s="29" t="str">
        <f t="shared" si="45"/>
        <v>7358-Food</v>
      </c>
    </row>
    <row r="427" spans="1:30">
      <c r="A427" t="s">
        <v>699</v>
      </c>
      <c r="B427" t="s">
        <v>589</v>
      </c>
      <c r="C427" t="s">
        <v>1321</v>
      </c>
      <c r="D427" t="s">
        <v>632</v>
      </c>
      <c r="E427" t="s">
        <v>1594</v>
      </c>
      <c r="F427"/>
      <c r="G427" s="159">
        <v>45169</v>
      </c>
      <c r="H427" t="s">
        <v>1222</v>
      </c>
      <c r="I427" t="s">
        <v>1188</v>
      </c>
      <c r="J427" t="s">
        <v>776</v>
      </c>
      <c r="K427" t="s">
        <v>777</v>
      </c>
      <c r="L427" t="s">
        <v>778</v>
      </c>
      <c r="M427">
        <v>2</v>
      </c>
      <c r="N427">
        <v>0</v>
      </c>
      <c r="O427">
        <v>36.909999999999997</v>
      </c>
      <c r="P427">
        <v>73.819999999999993</v>
      </c>
      <c r="Q427">
        <v>2472.59</v>
      </c>
      <c r="R427">
        <v>3.13</v>
      </c>
      <c r="S427" s="193" t="str">
        <f>VLOOKUP(U427,'[1]Cross ref'!I:J,2,0)</f>
        <v>HN2</v>
      </c>
      <c r="T427" s="193">
        <f t="shared" si="40"/>
        <v>73.819999999999993</v>
      </c>
      <c r="U427" s="193">
        <f>VLOOKUP(VALUE(C427),'[1]Cross ref'!G:I,3,0)</f>
        <v>7358</v>
      </c>
      <c r="V427" s="193">
        <f>IFERROR(VLOOKUP(J427,'[1]Item List (2)'!C:D,2,0),VLOOKUP(K427,'[1]Item List (2)'!C:D,2,0))</f>
        <v>50007</v>
      </c>
      <c r="W427" s="193">
        <f>IFERROR(VLOOKUP(J427,'[1]Item List (2)'!C:E,3,0),VLOOKUP(K427,'[1]Item List (2)'!C:E,3,0))</f>
        <v>100</v>
      </c>
      <c r="X427" s="193">
        <f t="shared" si="41"/>
        <v>0</v>
      </c>
      <c r="Y427" s="193" t="str">
        <f t="shared" si="42"/>
        <v>SHORTENING, LIQ FRY PREM</v>
      </c>
      <c r="AA427" s="29">
        <f t="shared" si="43"/>
        <v>73.819999999999993</v>
      </c>
      <c r="AB427" s="29" t="str">
        <f>VLOOKUP(W427,'[2]Item List (2)'!$I:$J,2,0)</f>
        <v>Food</v>
      </c>
      <c r="AC427" s="29">
        <f t="shared" si="44"/>
        <v>7358</v>
      </c>
      <c r="AD427" s="29" t="str">
        <f t="shared" si="45"/>
        <v>7358-Food</v>
      </c>
    </row>
    <row r="428" spans="1:30">
      <c r="A428" t="s">
        <v>699</v>
      </c>
      <c r="B428" t="s">
        <v>589</v>
      </c>
      <c r="C428" t="s">
        <v>1321</v>
      </c>
      <c r="D428" t="s">
        <v>632</v>
      </c>
      <c r="E428" t="s">
        <v>1594</v>
      </c>
      <c r="F428"/>
      <c r="G428" s="159">
        <v>45169</v>
      </c>
      <c r="H428" t="s">
        <v>1380</v>
      </c>
      <c r="I428" t="s">
        <v>1188</v>
      </c>
      <c r="J428" t="s">
        <v>953</v>
      </c>
      <c r="K428" t="s">
        <v>1151</v>
      </c>
      <c r="L428" t="s">
        <v>766</v>
      </c>
      <c r="M428">
        <v>1</v>
      </c>
      <c r="N428">
        <v>0</v>
      </c>
      <c r="O428">
        <v>69.22</v>
      </c>
      <c r="P428">
        <v>69.22</v>
      </c>
      <c r="Q428">
        <v>2472.59</v>
      </c>
      <c r="R428">
        <v>3.13</v>
      </c>
      <c r="S428" s="193" t="str">
        <f>VLOOKUP(U428,'[1]Cross ref'!I:J,2,0)</f>
        <v>HN2</v>
      </c>
      <c r="T428" s="193">
        <f t="shared" si="40"/>
        <v>69.22</v>
      </c>
      <c r="U428" s="193">
        <f>VLOOKUP(VALUE(C428),'[1]Cross ref'!G:I,3,0)</f>
        <v>7358</v>
      </c>
      <c r="V428" s="193">
        <f>IFERROR(VLOOKUP(J428,'[1]Item List (2)'!C:D,2,0),VLOOKUP(K428,'[1]Item List (2)'!C:D,2,0))</f>
        <v>50007</v>
      </c>
      <c r="W428" s="193">
        <f>IFERROR(VLOOKUP(J428,'[1]Item List (2)'!C:E,3,0),VLOOKUP(K428,'[1]Item List (2)'!C:E,3,0))</f>
        <v>100</v>
      </c>
      <c r="X428" s="193">
        <f t="shared" si="41"/>
        <v>0</v>
      </c>
      <c r="Y428" s="193" t="str">
        <f t="shared" si="42"/>
        <v>LEMONADE, FZN</v>
      </c>
      <c r="AA428" s="29">
        <f t="shared" si="43"/>
        <v>69.22</v>
      </c>
      <c r="AB428" s="29" t="str">
        <f>VLOOKUP(W428,'[2]Item List (2)'!$I:$J,2,0)</f>
        <v>Food</v>
      </c>
      <c r="AC428" s="29">
        <f t="shared" si="44"/>
        <v>7358</v>
      </c>
      <c r="AD428" s="29" t="str">
        <f t="shared" si="45"/>
        <v>7358-Food</v>
      </c>
    </row>
    <row r="429" spans="1:30">
      <c r="A429" t="s">
        <v>699</v>
      </c>
      <c r="B429" t="s">
        <v>589</v>
      </c>
      <c r="C429" t="s">
        <v>1321</v>
      </c>
      <c r="D429" t="s">
        <v>632</v>
      </c>
      <c r="E429" t="s">
        <v>1594</v>
      </c>
      <c r="F429"/>
      <c r="G429" s="159">
        <v>45169</v>
      </c>
      <c r="H429" t="s">
        <v>1224</v>
      </c>
      <c r="I429" t="s">
        <v>1188</v>
      </c>
      <c r="J429" t="s">
        <v>737</v>
      </c>
      <c r="K429" t="s">
        <v>783</v>
      </c>
      <c r="L429" t="s">
        <v>784</v>
      </c>
      <c r="M429">
        <v>0</v>
      </c>
      <c r="N429">
        <v>0</v>
      </c>
      <c r="O429">
        <v>29.39</v>
      </c>
      <c r="P429">
        <v>0</v>
      </c>
      <c r="Q429">
        <v>2472.59</v>
      </c>
      <c r="R429">
        <v>3.13</v>
      </c>
      <c r="S429" s="193" t="str">
        <f>VLOOKUP(U429,'[1]Cross ref'!I:J,2,0)</f>
        <v>HN2</v>
      </c>
      <c r="T429" s="193">
        <f t="shared" si="40"/>
        <v>0</v>
      </c>
      <c r="U429" s="193">
        <f>VLOOKUP(VALUE(C429),'[1]Cross ref'!G:I,3,0)</f>
        <v>7358</v>
      </c>
      <c r="V429" s="193">
        <f>IFERROR(VLOOKUP(J429,'[1]Item List (2)'!C:D,2,0),VLOOKUP(K429,'[1]Item List (2)'!C:D,2,0))</f>
        <v>50007</v>
      </c>
      <c r="W429" s="193">
        <f>IFERROR(VLOOKUP(J429,'[1]Item List (2)'!C:E,3,0),VLOOKUP(K429,'[1]Item List (2)'!C:E,3,0))</f>
        <v>100</v>
      </c>
      <c r="X429" s="193">
        <f t="shared" si="41"/>
        <v>0</v>
      </c>
      <c r="Y429" s="193" t="str">
        <f t="shared" si="42"/>
        <v>SQUASH, ZUCCHINI BRD SLI</v>
      </c>
      <c r="AA429" s="29">
        <f t="shared" si="43"/>
        <v>0</v>
      </c>
      <c r="AB429" s="29" t="str">
        <f>VLOOKUP(W429,'[2]Item List (2)'!$I:$J,2,0)</f>
        <v>Food</v>
      </c>
      <c r="AC429" s="29">
        <f t="shared" si="44"/>
        <v>7358</v>
      </c>
      <c r="AD429" s="29" t="str">
        <f t="shared" si="45"/>
        <v>7358-Food</v>
      </c>
    </row>
    <row r="430" spans="1:30">
      <c r="A430" t="s">
        <v>699</v>
      </c>
      <c r="B430" t="s">
        <v>589</v>
      </c>
      <c r="C430" t="s">
        <v>1321</v>
      </c>
      <c r="D430" t="s">
        <v>632</v>
      </c>
      <c r="E430" t="s">
        <v>1594</v>
      </c>
      <c r="F430"/>
      <c r="G430" s="159">
        <v>45169</v>
      </c>
      <c r="H430" t="s">
        <v>1225</v>
      </c>
      <c r="I430" t="s">
        <v>1188</v>
      </c>
      <c r="J430" t="s">
        <v>785</v>
      </c>
      <c r="K430" t="s">
        <v>1180</v>
      </c>
      <c r="L430" t="s">
        <v>786</v>
      </c>
      <c r="M430">
        <v>1</v>
      </c>
      <c r="N430">
        <v>0</v>
      </c>
      <c r="O430">
        <v>90.57</v>
      </c>
      <c r="P430">
        <v>90.57</v>
      </c>
      <c r="Q430">
        <v>2472.59</v>
      </c>
      <c r="R430">
        <v>3.13</v>
      </c>
      <c r="S430" s="193" t="str">
        <f>VLOOKUP(U430,'[1]Cross ref'!I:J,2,0)</f>
        <v>HN2</v>
      </c>
      <c r="T430" s="193">
        <f t="shared" si="40"/>
        <v>90.57</v>
      </c>
      <c r="U430" s="193">
        <f>VLOOKUP(VALUE(C430),'[1]Cross ref'!G:I,3,0)</f>
        <v>7358</v>
      </c>
      <c r="V430" s="193">
        <f>IFERROR(VLOOKUP(J430,'[1]Item List (2)'!C:D,2,0),VLOOKUP(K430,'[1]Item List (2)'!C:D,2,0))</f>
        <v>50007</v>
      </c>
      <c r="W430" s="193">
        <f>IFERROR(VLOOKUP(J430,'[1]Item List (2)'!C:E,3,0),VLOOKUP(K430,'[1]Item List (2)'!C:E,3,0))</f>
        <v>100</v>
      </c>
      <c r="X430" s="193">
        <f t="shared" si="41"/>
        <v>0</v>
      </c>
      <c r="Y430" s="193" t="str">
        <f t="shared" si="42"/>
        <v>BACON, 500 SLICES FC</v>
      </c>
      <c r="AA430" s="29">
        <f t="shared" si="43"/>
        <v>90.57</v>
      </c>
      <c r="AB430" s="29" t="str">
        <f>VLOOKUP(W430,'[2]Item List (2)'!$I:$J,2,0)</f>
        <v>Food</v>
      </c>
      <c r="AC430" s="29">
        <f t="shared" si="44"/>
        <v>7358</v>
      </c>
      <c r="AD430" s="29" t="str">
        <f t="shared" si="45"/>
        <v>7358-Food</v>
      </c>
    </row>
    <row r="431" spans="1:30">
      <c r="A431" t="s">
        <v>699</v>
      </c>
      <c r="B431" t="s">
        <v>589</v>
      </c>
      <c r="C431" t="s">
        <v>1321</v>
      </c>
      <c r="D431" t="s">
        <v>632</v>
      </c>
      <c r="E431" t="s">
        <v>1594</v>
      </c>
      <c r="F431"/>
      <c r="G431" s="159">
        <v>45169</v>
      </c>
      <c r="H431" t="s">
        <v>1226</v>
      </c>
      <c r="I431" t="s">
        <v>1188</v>
      </c>
      <c r="J431" t="s">
        <v>734</v>
      </c>
      <c r="K431" t="s">
        <v>787</v>
      </c>
      <c r="L431" t="s">
        <v>788</v>
      </c>
      <c r="M431">
        <v>1</v>
      </c>
      <c r="N431">
        <v>0</v>
      </c>
      <c r="O431">
        <v>81.59</v>
      </c>
      <c r="P431">
        <v>81.59</v>
      </c>
      <c r="Q431">
        <v>2472.59</v>
      </c>
      <c r="R431">
        <v>3.13</v>
      </c>
      <c r="S431" s="193" t="str">
        <f>VLOOKUP(U431,'[1]Cross ref'!I:J,2,0)</f>
        <v>HN2</v>
      </c>
      <c r="T431" s="193">
        <f t="shared" si="40"/>
        <v>81.59</v>
      </c>
      <c r="U431" s="193">
        <f>VLOOKUP(VALUE(C431),'[1]Cross ref'!G:I,3,0)</f>
        <v>7358</v>
      </c>
      <c r="V431" s="193">
        <f>IFERROR(VLOOKUP(J431,'[1]Item List (2)'!C:D,2,0),VLOOKUP(K431,'[1]Item List (2)'!C:D,2,0))</f>
        <v>50007</v>
      </c>
      <c r="W431" s="193">
        <f>IFERROR(VLOOKUP(J431,'[1]Item List (2)'!C:E,3,0),VLOOKUP(K431,'[1]Item List (2)'!C:E,3,0))</f>
        <v>100</v>
      </c>
      <c r="X431" s="193">
        <f t="shared" si="41"/>
        <v>0</v>
      </c>
      <c r="Y431" s="193" t="str">
        <f t="shared" si="42"/>
        <v>BEEF, GRND PTY 1.78Z</v>
      </c>
      <c r="AA431" s="29">
        <f t="shared" si="43"/>
        <v>81.59</v>
      </c>
      <c r="AB431" s="29" t="str">
        <f>VLOOKUP(W431,'[2]Item List (2)'!$I:$J,2,0)</f>
        <v>Food</v>
      </c>
      <c r="AC431" s="29">
        <f t="shared" si="44"/>
        <v>7358</v>
      </c>
      <c r="AD431" s="29" t="str">
        <f t="shared" si="45"/>
        <v>7358-Food</v>
      </c>
    </row>
    <row r="432" spans="1:30">
      <c r="A432" t="s">
        <v>699</v>
      </c>
      <c r="B432" t="s">
        <v>589</v>
      </c>
      <c r="C432" t="s">
        <v>1321</v>
      </c>
      <c r="D432" t="s">
        <v>632</v>
      </c>
      <c r="E432" t="s">
        <v>1594</v>
      </c>
      <c r="F432"/>
      <c r="G432" s="159">
        <v>45169</v>
      </c>
      <c r="H432" t="s">
        <v>1227</v>
      </c>
      <c r="I432" t="s">
        <v>1188</v>
      </c>
      <c r="J432" t="s">
        <v>710</v>
      </c>
      <c r="K432" t="s">
        <v>792</v>
      </c>
      <c r="L432" t="s">
        <v>709</v>
      </c>
      <c r="M432">
        <v>1</v>
      </c>
      <c r="N432">
        <v>0</v>
      </c>
      <c r="O432">
        <v>99.5</v>
      </c>
      <c r="P432">
        <v>99.5</v>
      </c>
      <c r="Q432">
        <v>2472.59</v>
      </c>
      <c r="R432">
        <v>3.13</v>
      </c>
      <c r="S432" s="193" t="str">
        <f>VLOOKUP(U432,'[1]Cross ref'!I:J,2,0)</f>
        <v>HN2</v>
      </c>
      <c r="T432" s="193">
        <f t="shared" si="40"/>
        <v>99.5</v>
      </c>
      <c r="U432" s="193">
        <f>VLOOKUP(VALUE(C432),'[1]Cross ref'!G:I,3,0)</f>
        <v>7358</v>
      </c>
      <c r="V432" s="193">
        <f>IFERROR(VLOOKUP(J432,'[1]Item List (2)'!C:D,2,0),VLOOKUP(K432,'[1]Item List (2)'!C:D,2,0))</f>
        <v>50007</v>
      </c>
      <c r="W432" s="193">
        <f>IFERROR(VLOOKUP(J432,'[1]Item List (2)'!C:E,3,0),VLOOKUP(K432,'[1]Item List (2)'!C:E,3,0))</f>
        <v>100</v>
      </c>
      <c r="X432" s="193">
        <f t="shared" si="41"/>
        <v>0</v>
      </c>
      <c r="Y432" s="193" t="str">
        <f t="shared" si="42"/>
        <v>SYRUP, DR PEPPER BIB</v>
      </c>
      <c r="AA432" s="29">
        <f t="shared" si="43"/>
        <v>99.5</v>
      </c>
      <c r="AB432" s="29" t="str">
        <f>VLOOKUP(W432,'[2]Item List (2)'!$I:$J,2,0)</f>
        <v>Food</v>
      </c>
      <c r="AC432" s="29">
        <f t="shared" si="44"/>
        <v>7358</v>
      </c>
      <c r="AD432" s="29" t="str">
        <f t="shared" si="45"/>
        <v>7358-Food</v>
      </c>
    </row>
    <row r="433" spans="1:30">
      <c r="A433" t="s">
        <v>699</v>
      </c>
      <c r="B433" t="s">
        <v>589</v>
      </c>
      <c r="C433" t="s">
        <v>1321</v>
      </c>
      <c r="D433" t="s">
        <v>632</v>
      </c>
      <c r="E433" t="s">
        <v>1594</v>
      </c>
      <c r="F433"/>
      <c r="G433" s="159">
        <v>45169</v>
      </c>
      <c r="H433" t="s">
        <v>1229</v>
      </c>
      <c r="I433" t="s">
        <v>1188</v>
      </c>
      <c r="J433" t="s">
        <v>804</v>
      </c>
      <c r="K433" t="s">
        <v>863</v>
      </c>
      <c r="L433" t="s">
        <v>760</v>
      </c>
      <c r="M433">
        <v>1</v>
      </c>
      <c r="N433">
        <v>0</v>
      </c>
      <c r="O433">
        <v>77.569999999999993</v>
      </c>
      <c r="P433">
        <v>77.569999999999993</v>
      </c>
      <c r="Q433">
        <v>2472.59</v>
      </c>
      <c r="R433">
        <v>3.13</v>
      </c>
      <c r="S433" s="193" t="str">
        <f>VLOOKUP(U433,'[1]Cross ref'!I:J,2,0)</f>
        <v>HN2</v>
      </c>
      <c r="T433" s="193">
        <f t="shared" si="40"/>
        <v>77.569999999999993</v>
      </c>
      <c r="U433" s="193">
        <f>VLOOKUP(VALUE(C433),'[1]Cross ref'!G:I,3,0)</f>
        <v>7358</v>
      </c>
      <c r="V433" s="193">
        <f>IFERROR(VLOOKUP(J433,'[1]Item List (2)'!C:D,2,0),VLOOKUP(K433,'[1]Item List (2)'!C:D,2,0))</f>
        <v>50007</v>
      </c>
      <c r="W433" s="193">
        <f>IFERROR(VLOOKUP(J433,'[1]Item List (2)'!C:E,3,0),VLOOKUP(K433,'[1]Item List (2)'!C:E,3,0))</f>
        <v>100</v>
      </c>
      <c r="X433" s="193">
        <f t="shared" si="41"/>
        <v>0</v>
      </c>
      <c r="Y433" s="193" t="str">
        <f t="shared" si="42"/>
        <v>CHEESE, AMER SHRP SLI 144CT</v>
      </c>
      <c r="AA433" s="29">
        <f t="shared" si="43"/>
        <v>77.569999999999993</v>
      </c>
      <c r="AB433" s="29" t="str">
        <f>VLOOKUP(W433,'[2]Item List (2)'!$I:$J,2,0)</f>
        <v>Food</v>
      </c>
      <c r="AC433" s="29">
        <f t="shared" si="44"/>
        <v>7358</v>
      </c>
      <c r="AD433" s="29" t="str">
        <f t="shared" si="45"/>
        <v>7358-Food</v>
      </c>
    </row>
    <row r="434" spans="1:30">
      <c r="A434" t="s">
        <v>699</v>
      </c>
      <c r="B434" t="s">
        <v>589</v>
      </c>
      <c r="C434" t="s">
        <v>1321</v>
      </c>
      <c r="D434" t="s">
        <v>632</v>
      </c>
      <c r="E434" t="s">
        <v>1594</v>
      </c>
      <c r="F434"/>
      <c r="G434" s="159">
        <v>45169</v>
      </c>
      <c r="H434" t="s">
        <v>1230</v>
      </c>
      <c r="I434" t="s">
        <v>1188</v>
      </c>
      <c r="J434" t="s">
        <v>737</v>
      </c>
      <c r="K434" t="s">
        <v>794</v>
      </c>
      <c r="L434" t="s">
        <v>795</v>
      </c>
      <c r="M434">
        <v>1</v>
      </c>
      <c r="N434">
        <v>0</v>
      </c>
      <c r="O434">
        <v>39.79</v>
      </c>
      <c r="P434">
        <v>39.79</v>
      </c>
      <c r="Q434">
        <v>2472.59</v>
      </c>
      <c r="R434">
        <v>3.13</v>
      </c>
      <c r="S434" s="193" t="str">
        <f>VLOOKUP(U434,'[1]Cross ref'!I:J,2,0)</f>
        <v>HN2</v>
      </c>
      <c r="T434" s="193">
        <f t="shared" si="40"/>
        <v>39.79</v>
      </c>
      <c r="U434" s="193">
        <f>VLOOKUP(VALUE(C434),'[1]Cross ref'!G:I,3,0)</f>
        <v>7358</v>
      </c>
      <c r="V434" s="193">
        <f>IFERROR(VLOOKUP(J434,'[1]Item List (2)'!C:D,2,0),VLOOKUP(K434,'[1]Item List (2)'!C:D,2,0))</f>
        <v>50007</v>
      </c>
      <c r="W434" s="193">
        <f>IFERROR(VLOOKUP(J434,'[1]Item List (2)'!C:E,3,0),VLOOKUP(K434,'[1]Item List (2)'!C:E,3,0))</f>
        <v>100</v>
      </c>
      <c r="X434" s="193">
        <f t="shared" si="41"/>
        <v>0</v>
      </c>
      <c r="Y434" s="193" t="str">
        <f t="shared" si="42"/>
        <v>APPTZR, JALAPENO BRD CHSE BITE</v>
      </c>
      <c r="AA434" s="29">
        <f t="shared" si="43"/>
        <v>39.79</v>
      </c>
      <c r="AB434" s="29" t="str">
        <f>VLOOKUP(W434,'[2]Item List (2)'!$I:$J,2,0)</f>
        <v>Food</v>
      </c>
      <c r="AC434" s="29">
        <f t="shared" si="44"/>
        <v>7358</v>
      </c>
      <c r="AD434" s="29" t="str">
        <f t="shared" si="45"/>
        <v>7358-Food</v>
      </c>
    </row>
    <row r="435" spans="1:30">
      <c r="A435" t="s">
        <v>699</v>
      </c>
      <c r="B435" t="s">
        <v>589</v>
      </c>
      <c r="C435" t="s">
        <v>1321</v>
      </c>
      <c r="D435" t="s">
        <v>632</v>
      </c>
      <c r="E435" t="s">
        <v>1594</v>
      </c>
      <c r="F435"/>
      <c r="G435" s="159">
        <v>45169</v>
      </c>
      <c r="H435" t="s">
        <v>1232</v>
      </c>
      <c r="I435" t="s">
        <v>1188</v>
      </c>
      <c r="J435" t="s">
        <v>758</v>
      </c>
      <c r="K435" t="s">
        <v>798</v>
      </c>
      <c r="L435" t="s">
        <v>799</v>
      </c>
      <c r="M435">
        <v>3</v>
      </c>
      <c r="N435">
        <v>0</v>
      </c>
      <c r="O435">
        <v>46.88</v>
      </c>
      <c r="P435">
        <v>140.63999999999999</v>
      </c>
      <c r="Q435">
        <v>2472.59</v>
      </c>
      <c r="R435">
        <v>3.13</v>
      </c>
      <c r="S435" s="193" t="str">
        <f>VLOOKUP(U435,'[1]Cross ref'!I:J,2,0)</f>
        <v>HN2</v>
      </c>
      <c r="T435" s="193">
        <f t="shared" si="40"/>
        <v>140.63999999999999</v>
      </c>
      <c r="U435" s="193">
        <f>VLOOKUP(VALUE(C435),'[1]Cross ref'!G:I,3,0)</f>
        <v>7358</v>
      </c>
      <c r="V435" s="193">
        <f>IFERROR(VLOOKUP(J435,'[1]Item List (2)'!C:D,2,0),VLOOKUP(K435,'[1]Item List (2)'!C:D,2,0))</f>
        <v>50007</v>
      </c>
      <c r="W435" s="193">
        <f>IFERROR(VLOOKUP(J435,'[1]Item List (2)'!C:E,3,0),VLOOKUP(K435,'[1]Item List (2)'!C:E,3,0))</f>
        <v>100</v>
      </c>
      <c r="X435" s="193">
        <f t="shared" si="41"/>
        <v>0</v>
      </c>
      <c r="Y435" s="193" t="str">
        <f t="shared" si="42"/>
        <v>CHICKEN, NUGGET BRD STAR SHP</v>
      </c>
      <c r="AA435" s="29">
        <f t="shared" si="43"/>
        <v>140.63999999999999</v>
      </c>
      <c r="AB435" s="29" t="str">
        <f>VLOOKUP(W435,'[2]Item List (2)'!$I:$J,2,0)</f>
        <v>Food</v>
      </c>
      <c r="AC435" s="29">
        <f t="shared" si="44"/>
        <v>7358</v>
      </c>
      <c r="AD435" s="29" t="str">
        <f t="shared" si="45"/>
        <v>7358-Food</v>
      </c>
    </row>
    <row r="436" spans="1:30">
      <c r="A436" t="s">
        <v>699</v>
      </c>
      <c r="B436" t="s">
        <v>589</v>
      </c>
      <c r="C436" t="s">
        <v>1321</v>
      </c>
      <c r="D436" t="s">
        <v>632</v>
      </c>
      <c r="E436" t="s">
        <v>1594</v>
      </c>
      <c r="F436"/>
      <c r="G436" s="159">
        <v>45169</v>
      </c>
      <c r="H436" t="s">
        <v>1277</v>
      </c>
      <c r="I436" t="s">
        <v>1188</v>
      </c>
      <c r="J436" t="s">
        <v>724</v>
      </c>
      <c r="K436" t="s">
        <v>866</v>
      </c>
      <c r="L436" t="s">
        <v>867</v>
      </c>
      <c r="M436">
        <v>1</v>
      </c>
      <c r="N436">
        <v>0</v>
      </c>
      <c r="O436">
        <v>12.91</v>
      </c>
      <c r="P436">
        <v>12.91</v>
      </c>
      <c r="Q436">
        <v>2472.59</v>
      </c>
      <c r="R436">
        <v>3.13</v>
      </c>
      <c r="S436" s="193" t="str">
        <f>VLOOKUP(U436,'[1]Cross ref'!I:J,2,0)</f>
        <v>HN2</v>
      </c>
      <c r="T436" s="193">
        <f t="shared" si="40"/>
        <v>12.91</v>
      </c>
      <c r="U436" s="193">
        <f>VLOOKUP(VALUE(C436),'[1]Cross ref'!G:I,3,0)</f>
        <v>7358</v>
      </c>
      <c r="V436" s="193">
        <f>IFERROR(VLOOKUP(J436,'[1]Item List (2)'!C:D,2,0),VLOOKUP(K436,'[1]Item List (2)'!C:D,2,0))</f>
        <v>50007</v>
      </c>
      <c r="W436" s="193">
        <f>IFERROR(VLOOKUP(J436,'[1]Item List (2)'!C:E,3,0),VLOOKUP(K436,'[1]Item List (2)'!C:E,3,0))</f>
        <v>100</v>
      </c>
      <c r="X436" s="193">
        <f t="shared" si="41"/>
        <v>0</v>
      </c>
      <c r="Y436" s="193" t="str">
        <f t="shared" si="42"/>
        <v>BUTTERMILK, 1% LF</v>
      </c>
      <c r="AA436" s="29">
        <f t="shared" si="43"/>
        <v>12.91</v>
      </c>
      <c r="AB436" s="29" t="str">
        <f>VLOOKUP(W436,'[2]Item List (2)'!$I:$J,2,0)</f>
        <v>Food</v>
      </c>
      <c r="AC436" s="29">
        <f t="shared" si="44"/>
        <v>7358</v>
      </c>
      <c r="AD436" s="29" t="str">
        <f t="shared" si="45"/>
        <v>7358-Food</v>
      </c>
    </row>
    <row r="437" spans="1:30">
      <c r="A437" t="s">
        <v>699</v>
      </c>
      <c r="B437" t="s">
        <v>589</v>
      </c>
      <c r="C437" t="s">
        <v>1321</v>
      </c>
      <c r="D437" t="s">
        <v>632</v>
      </c>
      <c r="E437" t="s">
        <v>1594</v>
      </c>
      <c r="F437"/>
      <c r="G437" s="159">
        <v>45169</v>
      </c>
      <c r="H437" t="s">
        <v>1278</v>
      </c>
      <c r="I437" t="s">
        <v>1188</v>
      </c>
      <c r="J437" t="s">
        <v>868</v>
      </c>
      <c r="K437" t="s">
        <v>869</v>
      </c>
      <c r="L437" t="s">
        <v>870</v>
      </c>
      <c r="M437">
        <v>1</v>
      </c>
      <c r="N437">
        <v>0</v>
      </c>
      <c r="O437">
        <v>107.29</v>
      </c>
      <c r="P437">
        <v>107.29</v>
      </c>
      <c r="Q437">
        <v>2472.59</v>
      </c>
      <c r="R437">
        <v>3.13</v>
      </c>
      <c r="S437" s="193" t="str">
        <f>VLOOKUP(U437,'[1]Cross ref'!I:J,2,0)</f>
        <v>HN2</v>
      </c>
      <c r="T437" s="193">
        <f t="shared" si="40"/>
        <v>107.29</v>
      </c>
      <c r="U437" s="193">
        <f>VLOOKUP(VALUE(C437),'[1]Cross ref'!G:I,3,0)</f>
        <v>7358</v>
      </c>
      <c r="V437" s="193">
        <f>IFERROR(VLOOKUP(J437,'[1]Item List (2)'!C:D,2,0),VLOOKUP(K437,'[1]Item List (2)'!C:D,2,0))</f>
        <v>50007</v>
      </c>
      <c r="W437" s="193">
        <f>IFERROR(VLOOKUP(J437,'[1]Item List (2)'!C:E,3,0),VLOOKUP(K437,'[1]Item List (2)'!C:E,3,0))</f>
        <v>100</v>
      </c>
      <c r="X437" s="193">
        <f t="shared" si="41"/>
        <v>0</v>
      </c>
      <c r="Y437" s="193" t="str">
        <f t="shared" si="42"/>
        <v>BURGER, BEYOND MEAT 3.7Z</v>
      </c>
      <c r="AA437" s="29">
        <f t="shared" si="43"/>
        <v>107.29</v>
      </c>
      <c r="AB437" s="29" t="str">
        <f>VLOOKUP(W437,'[2]Item List (2)'!$I:$J,2,0)</f>
        <v>Food</v>
      </c>
      <c r="AC437" s="29">
        <f t="shared" si="44"/>
        <v>7358</v>
      </c>
      <c r="AD437" s="29" t="str">
        <f t="shared" si="45"/>
        <v>7358-Food</v>
      </c>
    </row>
    <row r="438" spans="1:30">
      <c r="A438" t="s">
        <v>699</v>
      </c>
      <c r="B438" t="s">
        <v>589</v>
      </c>
      <c r="C438" t="s">
        <v>1321</v>
      </c>
      <c r="D438" t="s">
        <v>632</v>
      </c>
      <c r="E438" t="s">
        <v>1594</v>
      </c>
      <c r="F438"/>
      <c r="G438" s="159">
        <v>45169</v>
      </c>
      <c r="H438" t="s">
        <v>1235</v>
      </c>
      <c r="I438" t="s">
        <v>1188</v>
      </c>
      <c r="J438" t="s">
        <v>935</v>
      </c>
      <c r="K438" t="s">
        <v>936</v>
      </c>
      <c r="L438" t="s">
        <v>937</v>
      </c>
      <c r="M438">
        <v>1</v>
      </c>
      <c r="N438">
        <v>0</v>
      </c>
      <c r="O438">
        <v>63.46</v>
      </c>
      <c r="P438">
        <v>63.46</v>
      </c>
      <c r="Q438">
        <v>2472.59</v>
      </c>
      <c r="R438">
        <v>3.13</v>
      </c>
      <c r="S438" s="193" t="str">
        <f>VLOOKUP(U438,'[1]Cross ref'!I:J,2,0)</f>
        <v>HN2</v>
      </c>
      <c r="T438" s="193">
        <f t="shared" si="40"/>
        <v>63.46</v>
      </c>
      <c r="U438" s="193">
        <f>VLOOKUP(VALUE(C438),'[1]Cross ref'!G:I,3,0)</f>
        <v>7358</v>
      </c>
      <c r="V438" s="193">
        <f>IFERROR(VLOOKUP(J438,'[1]Item List (2)'!C:D,2,0),VLOOKUP(K438,'[1]Item List (2)'!C:D,2,0))</f>
        <v>50007</v>
      </c>
      <c r="W438" s="193">
        <f>IFERROR(VLOOKUP(J438,'[1]Item List (2)'!C:E,3,0),VLOOKUP(K438,'[1]Item List (2)'!C:E,3,0))</f>
        <v>100</v>
      </c>
      <c r="X438" s="193">
        <f t="shared" si="41"/>
        <v>0</v>
      </c>
      <c r="Y438" s="193" t="str">
        <f t="shared" si="42"/>
        <v>ROLL, CINN</v>
      </c>
      <c r="AA438" s="29">
        <f t="shared" si="43"/>
        <v>63.46</v>
      </c>
      <c r="AB438" s="29" t="str">
        <f>VLOOKUP(W438,'[2]Item List (2)'!$I:$J,2,0)</f>
        <v>Food</v>
      </c>
      <c r="AC438" s="29">
        <f t="shared" si="44"/>
        <v>7358</v>
      </c>
      <c r="AD438" s="29" t="str">
        <f t="shared" si="45"/>
        <v>7358-Food</v>
      </c>
    </row>
    <row r="439" spans="1:30">
      <c r="A439" t="s">
        <v>699</v>
      </c>
      <c r="B439" t="s">
        <v>589</v>
      </c>
      <c r="C439" t="s">
        <v>1321</v>
      </c>
      <c r="D439" t="s">
        <v>632</v>
      </c>
      <c r="E439" t="s">
        <v>1594</v>
      </c>
      <c r="F439"/>
      <c r="G439" s="159">
        <v>45169</v>
      </c>
      <c r="H439" t="s">
        <v>1237</v>
      </c>
      <c r="I439" t="s">
        <v>1188</v>
      </c>
      <c r="J439" t="s">
        <v>812</v>
      </c>
      <c r="K439" t="s">
        <v>813</v>
      </c>
      <c r="L439" t="s">
        <v>814</v>
      </c>
      <c r="M439">
        <v>1</v>
      </c>
      <c r="N439">
        <v>0</v>
      </c>
      <c r="O439">
        <v>19.57</v>
      </c>
      <c r="P439">
        <v>19.57</v>
      </c>
      <c r="Q439">
        <v>2472.59</v>
      </c>
      <c r="R439">
        <v>3.13</v>
      </c>
      <c r="S439" s="193" t="str">
        <f>VLOOKUP(U439,'[1]Cross ref'!I:J,2,0)</f>
        <v>HN2</v>
      </c>
      <c r="T439" s="193">
        <f t="shared" si="40"/>
        <v>19.57</v>
      </c>
      <c r="U439" s="193">
        <f>VLOOKUP(VALUE(C439),'[1]Cross ref'!G:I,3,0)</f>
        <v>7358</v>
      </c>
      <c r="V439" s="193">
        <f>IFERROR(VLOOKUP(J439,'[1]Item List (2)'!C:D,2,0),VLOOKUP(K439,'[1]Item List (2)'!C:D,2,0))</f>
        <v>50007</v>
      </c>
      <c r="W439" s="193">
        <f>IFERROR(VLOOKUP(J439,'[1]Item List (2)'!C:E,3,0),VLOOKUP(K439,'[1]Item List (2)'!C:E,3,0))</f>
        <v>100</v>
      </c>
      <c r="X439" s="193">
        <f t="shared" si="41"/>
        <v>0</v>
      </c>
      <c r="Y439" s="193" t="str">
        <f t="shared" si="42"/>
        <v>TOMATO, RED 5X5 BULK 25LB</v>
      </c>
      <c r="AA439" s="29">
        <f t="shared" si="43"/>
        <v>19.57</v>
      </c>
      <c r="AB439" s="29" t="str">
        <f>VLOOKUP(W439,'[2]Item List (2)'!$I:$J,2,0)</f>
        <v>Food</v>
      </c>
      <c r="AC439" s="29">
        <f t="shared" si="44"/>
        <v>7358</v>
      </c>
      <c r="AD439" s="29" t="str">
        <f t="shared" si="45"/>
        <v>7358-Food</v>
      </c>
    </row>
    <row r="440" spans="1:30">
      <c r="A440" t="s">
        <v>699</v>
      </c>
      <c r="B440" t="s">
        <v>589</v>
      </c>
      <c r="C440" t="s">
        <v>1321</v>
      </c>
      <c r="D440" t="s">
        <v>632</v>
      </c>
      <c r="E440" t="s">
        <v>1594</v>
      </c>
      <c r="F440"/>
      <c r="G440" s="159">
        <v>45169</v>
      </c>
      <c r="H440" t="s">
        <v>1239</v>
      </c>
      <c r="I440" t="s">
        <v>1188</v>
      </c>
      <c r="J440" t="s">
        <v>816</v>
      </c>
      <c r="K440" t="s">
        <v>817</v>
      </c>
      <c r="L440" t="s">
        <v>709</v>
      </c>
      <c r="M440">
        <v>1</v>
      </c>
      <c r="N440">
        <v>0</v>
      </c>
      <c r="O440">
        <v>27.07</v>
      </c>
      <c r="P440">
        <v>27.07</v>
      </c>
      <c r="Q440">
        <v>2472.59</v>
      </c>
      <c r="R440">
        <v>3.13</v>
      </c>
      <c r="S440" s="193" t="str">
        <f>VLOOKUP(U440,'[1]Cross ref'!I:J,2,0)</f>
        <v>HN2</v>
      </c>
      <c r="T440" s="193">
        <f t="shared" si="40"/>
        <v>27.07</v>
      </c>
      <c r="U440" s="193">
        <f>VLOOKUP(VALUE(C440),'[1]Cross ref'!G:I,3,0)</f>
        <v>7358</v>
      </c>
      <c r="V440" s="193">
        <f>IFERROR(VLOOKUP(J440,'[1]Item List (2)'!C:D,2,0),VLOOKUP(K440,'[1]Item List (2)'!C:D,2,0))</f>
        <v>50007</v>
      </c>
      <c r="W440" s="193">
        <f>IFERROR(VLOOKUP(J440,'[1]Item List (2)'!C:E,3,0),VLOOKUP(K440,'[1]Item List (2)'!C:E,3,0))</f>
        <v>100</v>
      </c>
      <c r="X440" s="193">
        <f t="shared" si="41"/>
        <v>0</v>
      </c>
      <c r="Y440" s="193" t="str">
        <f t="shared" si="42"/>
        <v>PICKLE, CHIP DELI 3/16" CC</v>
      </c>
      <c r="AA440" s="29">
        <f t="shared" si="43"/>
        <v>27.07</v>
      </c>
      <c r="AB440" s="29" t="str">
        <f>VLOOKUP(W440,'[2]Item List (2)'!$I:$J,2,0)</f>
        <v>Food</v>
      </c>
      <c r="AC440" s="29">
        <f t="shared" si="44"/>
        <v>7358</v>
      </c>
      <c r="AD440" s="29" t="str">
        <f t="shared" si="45"/>
        <v>7358-Food</v>
      </c>
    </row>
    <row r="441" spans="1:30">
      <c r="A441" t="s">
        <v>699</v>
      </c>
      <c r="B441" t="s">
        <v>589</v>
      </c>
      <c r="C441" t="s">
        <v>1321</v>
      </c>
      <c r="D441" t="s">
        <v>632</v>
      </c>
      <c r="E441" t="s">
        <v>1594</v>
      </c>
      <c r="F441"/>
      <c r="G441" s="159">
        <v>45169</v>
      </c>
      <c r="H441" t="s">
        <v>1244</v>
      </c>
      <c r="I441" t="s">
        <v>1188</v>
      </c>
      <c r="J441" t="s">
        <v>827</v>
      </c>
      <c r="K441" t="s">
        <v>828</v>
      </c>
      <c r="L441" t="s">
        <v>829</v>
      </c>
      <c r="M441">
        <v>1</v>
      </c>
      <c r="N441">
        <v>0</v>
      </c>
      <c r="O441">
        <v>30.07</v>
      </c>
      <c r="P441">
        <v>30.07</v>
      </c>
      <c r="Q441">
        <v>2472.59</v>
      </c>
      <c r="R441">
        <v>3.13</v>
      </c>
      <c r="S441" s="193" t="str">
        <f>VLOOKUP(U441,'[1]Cross ref'!I:J,2,0)</f>
        <v>HN2</v>
      </c>
      <c r="T441" s="193">
        <f t="shared" si="40"/>
        <v>30.07</v>
      </c>
      <c r="U441" s="193">
        <f>VLOOKUP(VALUE(C441),'[1]Cross ref'!G:I,3,0)</f>
        <v>7358</v>
      </c>
      <c r="V441" s="193">
        <f>IFERROR(VLOOKUP(J441,'[1]Item List (2)'!C:D,2,0),VLOOKUP(K441,'[1]Item List (2)'!C:D,2,0))</f>
        <v>50007</v>
      </c>
      <c r="W441" s="193">
        <f>IFERROR(VLOOKUP(J441,'[1]Item List (2)'!C:E,3,0),VLOOKUP(K441,'[1]Item List (2)'!C:E,3,0))</f>
        <v>100</v>
      </c>
      <c r="X441" s="193">
        <f t="shared" si="41"/>
        <v>0</v>
      </c>
      <c r="Y441" s="193" t="str">
        <f t="shared" si="42"/>
        <v>ONION, YLW</v>
      </c>
      <c r="AA441" s="29">
        <f t="shared" si="43"/>
        <v>30.07</v>
      </c>
      <c r="AB441" s="29" t="str">
        <f>VLOOKUP(W441,'[2]Item List (2)'!$I:$J,2,0)</f>
        <v>Food</v>
      </c>
      <c r="AC441" s="29">
        <f t="shared" si="44"/>
        <v>7358</v>
      </c>
      <c r="AD441" s="29" t="str">
        <f t="shared" si="45"/>
        <v>7358-Food</v>
      </c>
    </row>
    <row r="442" spans="1:30">
      <c r="A442" t="s">
        <v>699</v>
      </c>
      <c r="B442" t="s">
        <v>589</v>
      </c>
      <c r="C442" t="s">
        <v>1321</v>
      </c>
      <c r="D442" t="s">
        <v>632</v>
      </c>
      <c r="E442" t="s">
        <v>1594</v>
      </c>
      <c r="F442"/>
      <c r="G442" s="159">
        <v>45169</v>
      </c>
      <c r="H442" t="s">
        <v>1286</v>
      </c>
      <c r="I442" t="s">
        <v>1211</v>
      </c>
      <c r="J442" t="s">
        <v>809</v>
      </c>
      <c r="K442" t="s">
        <v>1031</v>
      </c>
      <c r="L442" t="s">
        <v>810</v>
      </c>
      <c r="M442">
        <v>1</v>
      </c>
      <c r="N442">
        <v>0</v>
      </c>
      <c r="O442">
        <v>27.95</v>
      </c>
      <c r="P442">
        <v>27.95</v>
      </c>
      <c r="Q442">
        <v>2472.59</v>
      </c>
      <c r="R442">
        <v>3.13</v>
      </c>
      <c r="S442" s="193" t="str">
        <f>VLOOKUP(U442,'[1]Cross ref'!I:J,2,0)</f>
        <v>HN2</v>
      </c>
      <c r="T442" s="193">
        <f t="shared" si="40"/>
        <v>27.95</v>
      </c>
      <c r="U442" s="193">
        <f>VLOOKUP(VALUE(C442),'[1]Cross ref'!G:I,3,0)</f>
        <v>7358</v>
      </c>
      <c r="V442" s="193">
        <f>IFERROR(VLOOKUP(J442,'[1]Item List (2)'!C:D,2,0),VLOOKUP(K442,'[1]Item List (2)'!C:D,2,0))</f>
        <v>51001</v>
      </c>
      <c r="W442" s="193">
        <f>IFERROR(VLOOKUP(J442,'[1]Item List (2)'!C:E,3,0),VLOOKUP(K442,'[1]Item List (2)'!C:E,3,0))</f>
        <v>1000</v>
      </c>
      <c r="X442" s="193">
        <f t="shared" si="41"/>
        <v>0</v>
      </c>
      <c r="Y442" s="193" t="str">
        <f t="shared" si="42"/>
        <v>BAG, ALL PURPOSE FLVR TRAILS</v>
      </c>
      <c r="AA442" s="29">
        <f t="shared" si="43"/>
        <v>27.95</v>
      </c>
      <c r="AB442" s="29" t="str">
        <f>VLOOKUP(W442,'[2]Item List (2)'!$I:$J,2,0)</f>
        <v>Paper</v>
      </c>
      <c r="AC442" s="29">
        <f t="shared" si="44"/>
        <v>7358</v>
      </c>
      <c r="AD442" s="29" t="str">
        <f t="shared" si="45"/>
        <v>7358-Paper</v>
      </c>
    </row>
    <row r="443" spans="1:30">
      <c r="A443" t="s">
        <v>699</v>
      </c>
      <c r="B443" t="s">
        <v>589</v>
      </c>
      <c r="C443" t="s">
        <v>1321</v>
      </c>
      <c r="D443" t="s">
        <v>632</v>
      </c>
      <c r="E443" t="s">
        <v>1594</v>
      </c>
      <c r="F443"/>
      <c r="G443" s="159">
        <v>45169</v>
      </c>
      <c r="H443" t="s">
        <v>1186</v>
      </c>
      <c r="I443" t="s">
        <v>1184</v>
      </c>
      <c r="J443" t="s">
        <v>834</v>
      </c>
      <c r="K443" t="s">
        <v>835</v>
      </c>
      <c r="L443" t="s">
        <v>836</v>
      </c>
      <c r="M443">
        <v>1</v>
      </c>
      <c r="N443">
        <v>0</v>
      </c>
      <c r="P443">
        <v>15.66</v>
      </c>
      <c r="Q443">
        <v>2472.59</v>
      </c>
      <c r="R443">
        <v>3.13</v>
      </c>
      <c r="S443" s="193" t="str">
        <f>VLOOKUP(U443,'[1]Cross ref'!I:J,2,0)</f>
        <v>HN2</v>
      </c>
      <c r="T443" s="193">
        <f t="shared" si="40"/>
        <v>15.66</v>
      </c>
      <c r="U443" s="193">
        <f>VLOOKUP(VALUE(C443),'[1]Cross ref'!G:I,3,0)</f>
        <v>7358</v>
      </c>
      <c r="V443" s="193">
        <f>IFERROR(VLOOKUP(J443,'[1]Item List (2)'!C:D,2,0),VLOOKUP(K443,'[1]Item List (2)'!C:D,2,0))</f>
        <v>50007</v>
      </c>
      <c r="W443" s="193">
        <f>IFERROR(VLOOKUP(J443,'[1]Item List (2)'!C:E,3,0),VLOOKUP(K443,'[1]Item List (2)'!C:E,3,0))</f>
        <v>100</v>
      </c>
      <c r="X443" s="193">
        <f t="shared" si="41"/>
        <v>-15.66</v>
      </c>
      <c r="Y443" s="193" t="str">
        <f t="shared" si="42"/>
        <v>SURCHARGE, FUEL</v>
      </c>
      <c r="AA443" s="29">
        <f t="shared" si="43"/>
        <v>15.66</v>
      </c>
      <c r="AB443" s="29" t="str">
        <f>VLOOKUP(W443,'[2]Item List (2)'!$I:$J,2,0)</f>
        <v>Food</v>
      </c>
      <c r="AC443" s="29">
        <f t="shared" si="44"/>
        <v>7358</v>
      </c>
      <c r="AD443" s="29" t="str">
        <f t="shared" si="45"/>
        <v>7358-Food</v>
      </c>
    </row>
    <row r="444" spans="1:30">
      <c r="A444" t="s">
        <v>699</v>
      </c>
      <c r="B444" t="s">
        <v>589</v>
      </c>
      <c r="C444" t="s">
        <v>1321</v>
      </c>
      <c r="D444" t="s">
        <v>632</v>
      </c>
      <c r="E444" t="s">
        <v>1595</v>
      </c>
      <c r="F444"/>
      <c r="G444" s="159">
        <v>45170</v>
      </c>
      <c r="H444" t="s">
        <v>1294</v>
      </c>
      <c r="I444" t="s">
        <v>1188</v>
      </c>
      <c r="J444" t="s">
        <v>710</v>
      </c>
      <c r="K444" t="s">
        <v>840</v>
      </c>
      <c r="L444" t="s">
        <v>709</v>
      </c>
      <c r="M444">
        <v>1</v>
      </c>
      <c r="N444">
        <v>0</v>
      </c>
      <c r="O444">
        <v>145.41999999999999</v>
      </c>
      <c r="P444">
        <v>145.41999999999999</v>
      </c>
      <c r="Q444">
        <v>691.26</v>
      </c>
      <c r="R444">
        <v>0</v>
      </c>
      <c r="S444" s="193" t="str">
        <f>VLOOKUP(U444,'[1]Cross ref'!I:J,2,0)</f>
        <v>HN2</v>
      </c>
      <c r="T444" s="193">
        <f t="shared" si="40"/>
        <v>145.41999999999999</v>
      </c>
      <c r="U444" s="193">
        <f>VLOOKUP(VALUE(C444),'[1]Cross ref'!G:I,3,0)</f>
        <v>7358</v>
      </c>
      <c r="V444" s="193">
        <f>IFERROR(VLOOKUP(J444,'[1]Item List (2)'!C:D,2,0),VLOOKUP(K444,'[1]Item List (2)'!C:D,2,0))</f>
        <v>50007</v>
      </c>
      <c r="W444" s="193">
        <f>IFERROR(VLOOKUP(J444,'[1]Item List (2)'!C:E,3,0),VLOOKUP(K444,'[1]Item List (2)'!C:E,3,0))</f>
        <v>100</v>
      </c>
      <c r="X444" s="193">
        <f t="shared" si="41"/>
        <v>0</v>
      </c>
      <c r="Y444" s="193" t="str">
        <f t="shared" si="42"/>
        <v>SYRUP, COKE DIET HIYLD BIB</v>
      </c>
      <c r="AA444" s="29">
        <f t="shared" si="43"/>
        <v>145.41999999999999</v>
      </c>
      <c r="AB444" s="29" t="str">
        <f>VLOOKUP(W444,'[2]Item List (2)'!$I:$J,2,0)</f>
        <v>Food</v>
      </c>
      <c r="AC444" s="29">
        <f t="shared" si="44"/>
        <v>7358</v>
      </c>
      <c r="AD444" s="29" t="str">
        <f t="shared" si="45"/>
        <v>7358-Food</v>
      </c>
    </row>
    <row r="445" spans="1:30">
      <c r="A445" t="s">
        <v>699</v>
      </c>
      <c r="B445" t="s">
        <v>589</v>
      </c>
      <c r="C445" t="s">
        <v>1321</v>
      </c>
      <c r="D445" t="s">
        <v>632</v>
      </c>
      <c r="E445" t="s">
        <v>1595</v>
      </c>
      <c r="F445"/>
      <c r="G445" s="159">
        <v>45170</v>
      </c>
      <c r="H445" t="s">
        <v>1193</v>
      </c>
      <c r="I445" t="s">
        <v>1188</v>
      </c>
      <c r="J445" t="s">
        <v>710</v>
      </c>
      <c r="K445" t="s">
        <v>712</v>
      </c>
      <c r="L445" t="s">
        <v>709</v>
      </c>
      <c r="M445">
        <v>1</v>
      </c>
      <c r="N445">
        <v>0</v>
      </c>
      <c r="O445">
        <v>112.77</v>
      </c>
      <c r="P445">
        <v>112.77</v>
      </c>
      <c r="Q445">
        <v>691.26</v>
      </c>
      <c r="R445">
        <v>0</v>
      </c>
      <c r="S445" s="193" t="str">
        <f>VLOOKUP(U445,'[1]Cross ref'!I:J,2,0)</f>
        <v>HN2</v>
      </c>
      <c r="T445" s="193">
        <f t="shared" si="40"/>
        <v>112.77</v>
      </c>
      <c r="U445" s="193">
        <f>VLOOKUP(VALUE(C445),'[1]Cross ref'!G:I,3,0)</f>
        <v>7358</v>
      </c>
      <c r="V445" s="193">
        <f>IFERROR(VLOOKUP(J445,'[1]Item List (2)'!C:D,2,0),VLOOKUP(K445,'[1]Item List (2)'!C:D,2,0))</f>
        <v>50007</v>
      </c>
      <c r="W445" s="193">
        <f>IFERROR(VLOOKUP(J445,'[1]Item List (2)'!C:E,3,0),VLOOKUP(K445,'[1]Item List (2)'!C:E,3,0))</f>
        <v>100</v>
      </c>
      <c r="X445" s="193">
        <f t="shared" si="41"/>
        <v>0</v>
      </c>
      <c r="Y445" s="193" t="str">
        <f t="shared" si="42"/>
        <v>SYRUP, COKE CLASC BIB (HYCS)</v>
      </c>
      <c r="AA445" s="29">
        <f t="shared" si="43"/>
        <v>112.77</v>
      </c>
      <c r="AB445" s="29" t="str">
        <f>VLOOKUP(W445,'[2]Item List (2)'!$I:$J,2,0)</f>
        <v>Food</v>
      </c>
      <c r="AC445" s="29">
        <f t="shared" si="44"/>
        <v>7358</v>
      </c>
      <c r="AD445" s="29" t="str">
        <f t="shared" si="45"/>
        <v>7358-Food</v>
      </c>
    </row>
    <row r="446" spans="1:30">
      <c r="A446" t="s">
        <v>699</v>
      </c>
      <c r="B446" t="s">
        <v>589</v>
      </c>
      <c r="C446" t="s">
        <v>1321</v>
      </c>
      <c r="D446" t="s">
        <v>632</v>
      </c>
      <c r="E446" t="s">
        <v>1595</v>
      </c>
      <c r="F446"/>
      <c r="G446" s="159">
        <v>45170</v>
      </c>
      <c r="H446" t="s">
        <v>1194</v>
      </c>
      <c r="I446" t="s">
        <v>1188</v>
      </c>
      <c r="J446" t="s">
        <v>710</v>
      </c>
      <c r="K446" t="s">
        <v>713</v>
      </c>
      <c r="L446" t="s">
        <v>709</v>
      </c>
      <c r="M446">
        <v>1</v>
      </c>
      <c r="N446">
        <v>0</v>
      </c>
      <c r="O446">
        <v>116.08</v>
      </c>
      <c r="P446">
        <v>116.08</v>
      </c>
      <c r="Q446">
        <v>691.26</v>
      </c>
      <c r="R446">
        <v>0</v>
      </c>
      <c r="S446" s="193" t="str">
        <f>VLOOKUP(U446,'[1]Cross ref'!I:J,2,0)</f>
        <v>HN2</v>
      </c>
      <c r="T446" s="193">
        <f t="shared" si="40"/>
        <v>116.08</v>
      </c>
      <c r="U446" s="193">
        <f>VLOOKUP(VALUE(C446),'[1]Cross ref'!G:I,3,0)</f>
        <v>7358</v>
      </c>
      <c r="V446" s="193">
        <f>IFERROR(VLOOKUP(J446,'[1]Item List (2)'!C:D,2,0),VLOOKUP(K446,'[1]Item List (2)'!C:D,2,0))</f>
        <v>50007</v>
      </c>
      <c r="W446" s="193">
        <f>IFERROR(VLOOKUP(J446,'[1]Item List (2)'!C:E,3,0),VLOOKUP(K446,'[1]Item List (2)'!C:E,3,0))</f>
        <v>100</v>
      </c>
      <c r="X446" s="193">
        <f t="shared" si="41"/>
        <v>0</v>
      </c>
      <c r="Y446" s="193" t="str">
        <f t="shared" si="42"/>
        <v>SYRUP, SPRITE BIB (HYCS)</v>
      </c>
      <c r="AA446" s="29">
        <f t="shared" si="43"/>
        <v>116.08</v>
      </c>
      <c r="AB446" s="29" t="str">
        <f>VLOOKUP(W446,'[2]Item List (2)'!$I:$J,2,0)</f>
        <v>Food</v>
      </c>
      <c r="AC446" s="29">
        <f t="shared" si="44"/>
        <v>7358</v>
      </c>
      <c r="AD446" s="29" t="str">
        <f t="shared" si="45"/>
        <v>7358-Food</v>
      </c>
    </row>
    <row r="447" spans="1:30">
      <c r="A447" t="s">
        <v>699</v>
      </c>
      <c r="B447" t="s">
        <v>589</v>
      </c>
      <c r="C447" t="s">
        <v>1321</v>
      </c>
      <c r="D447" t="s">
        <v>632</v>
      </c>
      <c r="E447" t="s">
        <v>1595</v>
      </c>
      <c r="F447"/>
      <c r="G447" s="159">
        <v>45170</v>
      </c>
      <c r="H447" t="s">
        <v>1196</v>
      </c>
      <c r="I447" t="s">
        <v>1188</v>
      </c>
      <c r="J447" t="s">
        <v>717</v>
      </c>
      <c r="K447" t="s">
        <v>1568</v>
      </c>
      <c r="L447" t="s">
        <v>718</v>
      </c>
      <c r="M447">
        <v>1</v>
      </c>
      <c r="N447">
        <v>0</v>
      </c>
      <c r="O447">
        <v>58.17</v>
      </c>
      <c r="P447">
        <v>58.17</v>
      </c>
      <c r="Q447">
        <v>691.26</v>
      </c>
      <c r="R447">
        <v>0</v>
      </c>
      <c r="S447" s="193" t="str">
        <f>VLOOKUP(U447,'[1]Cross ref'!I:J,2,0)</f>
        <v>HN2</v>
      </c>
      <c r="T447" s="193">
        <f t="shared" si="40"/>
        <v>58.17</v>
      </c>
      <c r="U447" s="193">
        <f>VLOOKUP(VALUE(C447),'[1]Cross ref'!G:I,3,0)</f>
        <v>7358</v>
      </c>
      <c r="V447" s="193">
        <f>IFERROR(VLOOKUP(J447,'[1]Item List (2)'!C:D,2,0),VLOOKUP(K447,'[1]Item List (2)'!C:D,2,0))</f>
        <v>50007</v>
      </c>
      <c r="W447" s="193">
        <f>IFERROR(VLOOKUP(J447,'[1]Item List (2)'!C:E,3,0),VLOOKUP(K447,'[1]Item List (2)'!C:E,3,0))</f>
        <v>100</v>
      </c>
      <c r="X447" s="193">
        <f t="shared" si="41"/>
        <v>0</v>
      </c>
      <c r="Y447" s="193" t="str">
        <f t="shared" si="42"/>
        <v>EGG, LIQ WHL CAGE FREE P12CE</v>
      </c>
      <c r="AA447" s="29">
        <f t="shared" si="43"/>
        <v>58.17</v>
      </c>
      <c r="AB447" s="29" t="str">
        <f>VLOOKUP(W447,'[2]Item List (2)'!$I:$J,2,0)</f>
        <v>Food</v>
      </c>
      <c r="AC447" s="29">
        <f t="shared" si="44"/>
        <v>7358</v>
      </c>
      <c r="AD447" s="29" t="str">
        <f t="shared" si="45"/>
        <v>7358-Food</v>
      </c>
    </row>
    <row r="448" spans="1:30">
      <c r="A448" t="s">
        <v>699</v>
      </c>
      <c r="B448" t="s">
        <v>589</v>
      </c>
      <c r="C448" t="s">
        <v>1321</v>
      </c>
      <c r="D448" t="s">
        <v>632</v>
      </c>
      <c r="E448" t="s">
        <v>1595</v>
      </c>
      <c r="F448"/>
      <c r="G448" s="159">
        <v>45170</v>
      </c>
      <c r="H448" t="s">
        <v>1208</v>
      </c>
      <c r="I448" t="s">
        <v>1188</v>
      </c>
      <c r="J448" t="s">
        <v>741</v>
      </c>
      <c r="K448" t="s">
        <v>742</v>
      </c>
      <c r="L448" t="s">
        <v>743</v>
      </c>
      <c r="M448">
        <v>1</v>
      </c>
      <c r="N448">
        <v>0</v>
      </c>
      <c r="O448">
        <v>21.8</v>
      </c>
      <c r="P448">
        <v>21.8</v>
      </c>
      <c r="Q448">
        <v>691.26</v>
      </c>
      <c r="R448">
        <v>0</v>
      </c>
      <c r="S448" s="193" t="str">
        <f>VLOOKUP(U448,'[1]Cross ref'!I:J,2,0)</f>
        <v>HN2</v>
      </c>
      <c r="T448" s="193">
        <f t="shared" si="40"/>
        <v>21.8</v>
      </c>
      <c r="U448" s="193">
        <f>VLOOKUP(VALUE(C448),'[1]Cross ref'!G:I,3,0)</f>
        <v>7358</v>
      </c>
      <c r="V448" s="193">
        <f>IFERROR(VLOOKUP(J448,'[1]Item List (2)'!C:D,2,0),VLOOKUP(K448,'[1]Item List (2)'!C:D,2,0))</f>
        <v>50007</v>
      </c>
      <c r="W448" s="193">
        <f>IFERROR(VLOOKUP(J448,'[1]Item List (2)'!C:E,3,0),VLOOKUP(K448,'[1]Item List (2)'!C:E,3,0))</f>
        <v>100</v>
      </c>
      <c r="X448" s="193">
        <f t="shared" si="41"/>
        <v>0</v>
      </c>
      <c r="Y448" s="193" t="str">
        <f t="shared" si="42"/>
        <v>KETCHUP, PKT</v>
      </c>
      <c r="AA448" s="29">
        <f t="shared" si="43"/>
        <v>21.8</v>
      </c>
      <c r="AB448" s="29" t="str">
        <f>VLOOKUP(W448,'[2]Item List (2)'!$I:$J,2,0)</f>
        <v>Food</v>
      </c>
      <c r="AC448" s="29">
        <f t="shared" si="44"/>
        <v>7358</v>
      </c>
      <c r="AD448" s="29" t="str">
        <f t="shared" si="45"/>
        <v>7358-Food</v>
      </c>
    </row>
    <row r="449" spans="1:30">
      <c r="A449" t="s">
        <v>699</v>
      </c>
      <c r="B449" t="s">
        <v>589</v>
      </c>
      <c r="C449" t="s">
        <v>1321</v>
      </c>
      <c r="D449" t="s">
        <v>632</v>
      </c>
      <c r="E449" t="s">
        <v>1595</v>
      </c>
      <c r="F449"/>
      <c r="G449" s="159">
        <v>45170</v>
      </c>
      <c r="H449" t="s">
        <v>1225</v>
      </c>
      <c r="I449" t="s">
        <v>1188</v>
      </c>
      <c r="J449" t="s">
        <v>785</v>
      </c>
      <c r="K449" t="s">
        <v>1180</v>
      </c>
      <c r="L449" t="s">
        <v>786</v>
      </c>
      <c r="M449">
        <v>1</v>
      </c>
      <c r="N449">
        <v>0</v>
      </c>
      <c r="O449">
        <v>90.57</v>
      </c>
      <c r="P449">
        <v>90.57</v>
      </c>
      <c r="Q449">
        <v>691.26</v>
      </c>
      <c r="R449">
        <v>0</v>
      </c>
      <c r="S449" s="193" t="str">
        <f>VLOOKUP(U449,'[1]Cross ref'!I:J,2,0)</f>
        <v>HN2</v>
      </c>
      <c r="T449" s="193">
        <f t="shared" si="40"/>
        <v>90.57</v>
      </c>
      <c r="U449" s="193">
        <f>VLOOKUP(VALUE(C449),'[1]Cross ref'!G:I,3,0)</f>
        <v>7358</v>
      </c>
      <c r="V449" s="193">
        <f>IFERROR(VLOOKUP(J449,'[1]Item List (2)'!C:D,2,0),VLOOKUP(K449,'[1]Item List (2)'!C:D,2,0))</f>
        <v>50007</v>
      </c>
      <c r="W449" s="193">
        <f>IFERROR(VLOOKUP(J449,'[1]Item List (2)'!C:E,3,0),VLOOKUP(K449,'[1]Item List (2)'!C:E,3,0))</f>
        <v>100</v>
      </c>
      <c r="X449" s="193">
        <f t="shared" si="41"/>
        <v>0</v>
      </c>
      <c r="Y449" s="193" t="str">
        <f t="shared" si="42"/>
        <v>BACON, 500 SLICES FC</v>
      </c>
      <c r="AA449" s="29">
        <f t="shared" si="43"/>
        <v>90.57</v>
      </c>
      <c r="AB449" s="29" t="str">
        <f>VLOOKUP(W449,'[2]Item List (2)'!$I:$J,2,0)</f>
        <v>Food</v>
      </c>
      <c r="AC449" s="29">
        <f t="shared" si="44"/>
        <v>7358</v>
      </c>
      <c r="AD449" s="29" t="str">
        <f t="shared" si="45"/>
        <v>7358-Food</v>
      </c>
    </row>
    <row r="450" spans="1:30">
      <c r="A450" t="s">
        <v>699</v>
      </c>
      <c r="B450" t="s">
        <v>589</v>
      </c>
      <c r="C450" t="s">
        <v>1321</v>
      </c>
      <c r="D450" t="s">
        <v>632</v>
      </c>
      <c r="E450" t="s">
        <v>1595</v>
      </c>
      <c r="F450"/>
      <c r="G450" s="159">
        <v>45170</v>
      </c>
      <c r="H450" t="s">
        <v>1524</v>
      </c>
      <c r="I450" t="s">
        <v>1575</v>
      </c>
      <c r="J450" t="s">
        <v>1576</v>
      </c>
      <c r="K450" t="s">
        <v>1525</v>
      </c>
      <c r="L450" t="s">
        <v>1575</v>
      </c>
      <c r="M450">
        <v>0</v>
      </c>
      <c r="N450">
        <v>0</v>
      </c>
      <c r="O450">
        <v>84.67</v>
      </c>
      <c r="P450">
        <v>0</v>
      </c>
      <c r="Q450">
        <v>691.26</v>
      </c>
      <c r="R450">
        <v>0</v>
      </c>
      <c r="S450" s="193" t="str">
        <f>VLOOKUP(U450,'[1]Cross ref'!I:J,2,0)</f>
        <v>HN2</v>
      </c>
      <c r="T450" s="193">
        <f t="shared" si="40"/>
        <v>0</v>
      </c>
      <c r="U450" s="193">
        <f>VLOOKUP(VALUE(C450),'[1]Cross ref'!G:I,3,0)</f>
        <v>7358</v>
      </c>
      <c r="V450" s="193">
        <f>IFERROR(VLOOKUP(J450,'[1]Item List (2)'!C:D,2,0),VLOOKUP(K450,'[1]Item List (2)'!C:D,2,0))</f>
        <v>51001</v>
      </c>
      <c r="W450" s="193">
        <f>IFERROR(VLOOKUP(J450,'[1]Item List (2)'!C:E,3,0),VLOOKUP(K450,'[1]Item List (2)'!C:E,3,0))</f>
        <v>1000</v>
      </c>
      <c r="X450" s="193">
        <f t="shared" si="41"/>
        <v>0</v>
      </c>
      <c r="Y450" s="193" t="str">
        <f t="shared" si="42"/>
        <v>BEEF, PTY SCALLOPED 3.5Z IQF</v>
      </c>
      <c r="AA450" s="29">
        <f t="shared" si="43"/>
        <v>0</v>
      </c>
      <c r="AB450" s="29" t="str">
        <f>VLOOKUP(W450,'[2]Item List (2)'!$I:$J,2,0)</f>
        <v>Paper</v>
      </c>
      <c r="AC450" s="29">
        <f t="shared" si="44"/>
        <v>7358</v>
      </c>
      <c r="AD450" s="29" t="str">
        <f t="shared" si="45"/>
        <v>7358-Paper</v>
      </c>
    </row>
    <row r="451" spans="1:30">
      <c r="A451" t="s">
        <v>699</v>
      </c>
      <c r="B451" t="s">
        <v>589</v>
      </c>
      <c r="C451" t="s">
        <v>1321</v>
      </c>
      <c r="D451" t="s">
        <v>632</v>
      </c>
      <c r="E451" t="s">
        <v>1595</v>
      </c>
      <c r="F451"/>
      <c r="G451" s="159">
        <v>45170</v>
      </c>
      <c r="H451" t="s">
        <v>1232</v>
      </c>
      <c r="I451" t="s">
        <v>1188</v>
      </c>
      <c r="J451" t="s">
        <v>758</v>
      </c>
      <c r="K451" t="s">
        <v>798</v>
      </c>
      <c r="L451" t="s">
        <v>799</v>
      </c>
      <c r="M451">
        <v>1</v>
      </c>
      <c r="N451">
        <v>0</v>
      </c>
      <c r="O451">
        <v>46.88</v>
      </c>
      <c r="P451">
        <v>46.88</v>
      </c>
      <c r="Q451">
        <v>691.26</v>
      </c>
      <c r="R451">
        <v>0</v>
      </c>
      <c r="S451" s="193" t="str">
        <f>VLOOKUP(U451,'[1]Cross ref'!I:J,2,0)</f>
        <v>HN2</v>
      </c>
      <c r="T451" s="193">
        <f t="shared" ref="T451:T514" si="46">P451</f>
        <v>46.88</v>
      </c>
      <c r="U451" s="193">
        <f>VLOOKUP(VALUE(C451),'[1]Cross ref'!G:I,3,0)</f>
        <v>7358</v>
      </c>
      <c r="V451" s="193">
        <f>IFERROR(VLOOKUP(J451,'[1]Item List (2)'!C:D,2,0),VLOOKUP(K451,'[1]Item List (2)'!C:D,2,0))</f>
        <v>50007</v>
      </c>
      <c r="W451" s="193">
        <f>IFERROR(VLOOKUP(J451,'[1]Item List (2)'!C:E,3,0),VLOOKUP(K451,'[1]Item List (2)'!C:E,3,0))</f>
        <v>100</v>
      </c>
      <c r="X451" s="193">
        <f t="shared" ref="X451:X514" si="47">M451*O451-P451</f>
        <v>0</v>
      </c>
      <c r="Y451" s="193" t="str">
        <f t="shared" ref="Y451:Y514" si="48">K451</f>
        <v>CHICKEN, NUGGET BRD STAR SHP</v>
      </c>
      <c r="AA451" s="29">
        <f t="shared" ref="AA451:AA514" si="49">P451</f>
        <v>46.88</v>
      </c>
      <c r="AB451" s="29" t="str">
        <f>VLOOKUP(W451,'[2]Item List (2)'!$I:$J,2,0)</f>
        <v>Food</v>
      </c>
      <c r="AC451" s="29">
        <f t="shared" ref="AC451:AC514" si="50">U451</f>
        <v>7358</v>
      </c>
      <c r="AD451" s="29" t="str">
        <f t="shared" ref="AD451:AD514" si="51">AC451&amp;"-"&amp;AB451</f>
        <v>7358-Food</v>
      </c>
    </row>
    <row r="452" spans="1:30">
      <c r="A452" t="s">
        <v>699</v>
      </c>
      <c r="B452" t="s">
        <v>589</v>
      </c>
      <c r="C452" t="s">
        <v>1321</v>
      </c>
      <c r="D452" t="s">
        <v>632</v>
      </c>
      <c r="E452" t="s">
        <v>1595</v>
      </c>
      <c r="F452"/>
      <c r="G452" s="159">
        <v>45170</v>
      </c>
      <c r="H452" t="s">
        <v>1256</v>
      </c>
      <c r="I452" t="s">
        <v>1211</v>
      </c>
      <c r="J452" t="s">
        <v>800</v>
      </c>
      <c r="K452" t="s">
        <v>1057</v>
      </c>
      <c r="L452" t="s">
        <v>1058</v>
      </c>
      <c r="M452">
        <v>1</v>
      </c>
      <c r="N452">
        <v>0</v>
      </c>
      <c r="O452">
        <v>31</v>
      </c>
      <c r="P452">
        <v>31</v>
      </c>
      <c r="Q452">
        <v>691.26</v>
      </c>
      <c r="R452">
        <v>0</v>
      </c>
      <c r="S452" s="193" t="str">
        <f>VLOOKUP(U452,'[1]Cross ref'!I:J,2,0)</f>
        <v>HN2</v>
      </c>
      <c r="T452" s="193">
        <f t="shared" si="46"/>
        <v>31</v>
      </c>
      <c r="U452" s="193">
        <f>VLOOKUP(VALUE(C452),'[1]Cross ref'!G:I,3,0)</f>
        <v>7358</v>
      </c>
      <c r="V452" s="193">
        <f>IFERROR(VLOOKUP(J452,'[1]Item List (2)'!C:D,2,0),VLOOKUP(K452,'[1]Item List (2)'!C:D,2,0))</f>
        <v>51001</v>
      </c>
      <c r="W452" s="193">
        <f>IFERROR(VLOOKUP(J452,'[1]Item List (2)'!C:E,3,0),VLOOKUP(K452,'[1]Item List (2)'!C:E,3,0))</f>
        <v>1000</v>
      </c>
      <c r="X452" s="193">
        <f t="shared" si="47"/>
        <v>0</v>
      </c>
      <c r="Y452" s="193" t="str">
        <f t="shared" si="48"/>
        <v>CUP, PLS COLD 32Z FLVR TRAIL</v>
      </c>
      <c r="AA452" s="29">
        <f t="shared" si="49"/>
        <v>31</v>
      </c>
      <c r="AB452" s="29" t="str">
        <f>VLOOKUP(W452,'[2]Item List (2)'!$I:$J,2,0)</f>
        <v>Paper</v>
      </c>
      <c r="AC452" s="29">
        <f t="shared" si="50"/>
        <v>7358</v>
      </c>
      <c r="AD452" s="29" t="str">
        <f t="shared" si="51"/>
        <v>7358-Paper</v>
      </c>
    </row>
    <row r="453" spans="1:30">
      <c r="A453" t="s">
        <v>699</v>
      </c>
      <c r="B453" t="s">
        <v>589</v>
      </c>
      <c r="C453" t="s">
        <v>1321</v>
      </c>
      <c r="D453" t="s">
        <v>632</v>
      </c>
      <c r="E453" t="s">
        <v>1595</v>
      </c>
      <c r="F453"/>
      <c r="G453" s="159">
        <v>45170</v>
      </c>
      <c r="H453" t="s">
        <v>1325</v>
      </c>
      <c r="I453" t="s">
        <v>1188</v>
      </c>
      <c r="J453" t="s">
        <v>764</v>
      </c>
      <c r="K453" t="s">
        <v>765</v>
      </c>
      <c r="L453" t="s">
        <v>766</v>
      </c>
      <c r="M453">
        <v>1</v>
      </c>
      <c r="N453">
        <v>0</v>
      </c>
      <c r="O453">
        <v>23.87</v>
      </c>
      <c r="P453">
        <v>23.87</v>
      </c>
      <c r="Q453">
        <v>691.26</v>
      </c>
      <c r="R453">
        <v>0</v>
      </c>
      <c r="S453" s="193" t="str">
        <f>VLOOKUP(U453,'[1]Cross ref'!I:J,2,0)</f>
        <v>HN2</v>
      </c>
      <c r="T453" s="193">
        <f t="shared" si="46"/>
        <v>23.87</v>
      </c>
      <c r="U453" s="193">
        <f>VLOOKUP(VALUE(C453),'[1]Cross ref'!G:I,3,0)</f>
        <v>7358</v>
      </c>
      <c r="V453" s="193">
        <f>IFERROR(VLOOKUP(J453,'[1]Item List (2)'!C:D,2,0),VLOOKUP(K453,'[1]Item List (2)'!C:D,2,0))</f>
        <v>50007</v>
      </c>
      <c r="W453" s="193">
        <f>IFERROR(VLOOKUP(J453,'[1]Item List (2)'!C:E,3,0),VLOOKUP(K453,'[1]Item List (2)'!C:E,3,0))</f>
        <v>100</v>
      </c>
      <c r="X453" s="193">
        <f t="shared" si="47"/>
        <v>0</v>
      </c>
      <c r="Y453" s="193" t="str">
        <f t="shared" si="48"/>
        <v>SAUCE, SPECIAL</v>
      </c>
      <c r="AA453" s="29">
        <f t="shared" si="49"/>
        <v>23.87</v>
      </c>
      <c r="AB453" s="29" t="str">
        <f>VLOOKUP(W453,'[2]Item List (2)'!$I:$J,2,0)</f>
        <v>Food</v>
      </c>
      <c r="AC453" s="29">
        <f t="shared" si="50"/>
        <v>7358</v>
      </c>
      <c r="AD453" s="29" t="str">
        <f t="shared" si="51"/>
        <v>7358-Food</v>
      </c>
    </row>
    <row r="454" spans="1:30">
      <c r="A454" t="s">
        <v>699</v>
      </c>
      <c r="B454" t="s">
        <v>589</v>
      </c>
      <c r="C454" t="s">
        <v>1321</v>
      </c>
      <c r="D454" t="s">
        <v>632</v>
      </c>
      <c r="E454" t="s">
        <v>1595</v>
      </c>
      <c r="F454"/>
      <c r="G454" s="159">
        <v>45170</v>
      </c>
      <c r="H454" t="s">
        <v>1258</v>
      </c>
      <c r="I454" t="s">
        <v>1188</v>
      </c>
      <c r="J454" t="s">
        <v>825</v>
      </c>
      <c r="K454" t="s">
        <v>1259</v>
      </c>
      <c r="L454" t="s">
        <v>1484</v>
      </c>
      <c r="M454">
        <v>1</v>
      </c>
      <c r="N454">
        <v>0</v>
      </c>
      <c r="O454">
        <v>44.7</v>
      </c>
      <c r="P454">
        <v>44.7</v>
      </c>
      <c r="Q454">
        <v>691.26</v>
      </c>
      <c r="R454">
        <v>0</v>
      </c>
      <c r="S454" s="193" t="str">
        <f>VLOOKUP(U454,'[1]Cross ref'!I:J,2,0)</f>
        <v>HN2</v>
      </c>
      <c r="T454" s="193">
        <f t="shared" si="46"/>
        <v>44.7</v>
      </c>
      <c r="U454" s="193">
        <f>VLOOKUP(VALUE(C454),'[1]Cross ref'!G:I,3,0)</f>
        <v>7358</v>
      </c>
      <c r="V454" s="193">
        <f>IFERROR(VLOOKUP(J454,'[1]Item List (2)'!C:D,2,0),VLOOKUP(K454,'[1]Item List (2)'!C:D,2,0))</f>
        <v>50007</v>
      </c>
      <c r="W454" s="193">
        <f>IFERROR(VLOOKUP(J454,'[1]Item List (2)'!C:E,3,0),VLOOKUP(K454,'[1]Item List (2)'!C:E,3,0))</f>
        <v>100</v>
      </c>
      <c r="X454" s="193">
        <f t="shared" si="47"/>
        <v>0</v>
      </c>
      <c r="Y454" s="193" t="str">
        <f t="shared" si="48"/>
        <v>MAYONNAISE, 64Z</v>
      </c>
      <c r="AA454" s="29">
        <f t="shared" si="49"/>
        <v>44.7</v>
      </c>
      <c r="AB454" s="29" t="str">
        <f>VLOOKUP(W454,'[2]Item List (2)'!$I:$J,2,0)</f>
        <v>Food</v>
      </c>
      <c r="AC454" s="29">
        <f t="shared" si="50"/>
        <v>7358</v>
      </c>
      <c r="AD454" s="29" t="str">
        <f t="shared" si="51"/>
        <v>7358-Food</v>
      </c>
    </row>
    <row r="455" spans="1:30">
      <c r="A455" t="s">
        <v>699</v>
      </c>
      <c r="B455" t="s">
        <v>589</v>
      </c>
      <c r="C455" t="s">
        <v>1321</v>
      </c>
      <c r="D455" t="s">
        <v>632</v>
      </c>
      <c r="E455" t="s">
        <v>1596</v>
      </c>
      <c r="F455"/>
      <c r="G455" s="159">
        <v>45171</v>
      </c>
      <c r="H455" t="s">
        <v>1213</v>
      </c>
      <c r="I455" t="s">
        <v>1188</v>
      </c>
      <c r="J455" t="s">
        <v>747</v>
      </c>
      <c r="K455" t="s">
        <v>750</v>
      </c>
      <c r="L455" t="s">
        <v>749</v>
      </c>
      <c r="M455">
        <v>1</v>
      </c>
      <c r="N455">
        <v>0</v>
      </c>
      <c r="O455">
        <v>33.380000000000003</v>
      </c>
      <c r="P455">
        <v>33.380000000000003</v>
      </c>
      <c r="Q455">
        <v>581.28</v>
      </c>
      <c r="R455">
        <v>0</v>
      </c>
      <c r="S455" s="193" t="str">
        <f>VLOOKUP(U455,'[1]Cross ref'!I:J,2,0)</f>
        <v>HN2</v>
      </c>
      <c r="T455" s="193">
        <f t="shared" si="46"/>
        <v>33.380000000000003</v>
      </c>
      <c r="U455" s="193">
        <f>VLOOKUP(VALUE(C455),'[1]Cross ref'!G:I,3,0)</f>
        <v>7358</v>
      </c>
      <c r="V455" s="193">
        <f>IFERROR(VLOOKUP(J455,'[1]Item List (2)'!C:D,2,0),VLOOKUP(K455,'[1]Item List (2)'!C:D,2,0))</f>
        <v>50007</v>
      </c>
      <c r="W455" s="193">
        <f>IFERROR(VLOOKUP(J455,'[1]Item List (2)'!C:E,3,0),VLOOKUP(K455,'[1]Item List (2)'!C:E,3,0))</f>
        <v>100</v>
      </c>
      <c r="X455" s="193">
        <f t="shared" si="47"/>
        <v>0</v>
      </c>
      <c r="Y455" s="193" t="str">
        <f t="shared" si="48"/>
        <v>FRIES, CRISS CUT SEASN</v>
      </c>
      <c r="AA455" s="29">
        <f t="shared" si="49"/>
        <v>33.380000000000003</v>
      </c>
      <c r="AB455" s="29" t="str">
        <f>VLOOKUP(W455,'[2]Item List (2)'!$I:$J,2,0)</f>
        <v>Food</v>
      </c>
      <c r="AC455" s="29">
        <f t="shared" si="50"/>
        <v>7358</v>
      </c>
      <c r="AD455" s="29" t="str">
        <f t="shared" si="51"/>
        <v>7358-Food</v>
      </c>
    </row>
    <row r="456" spans="1:30">
      <c r="A456" t="s">
        <v>699</v>
      </c>
      <c r="B456" t="s">
        <v>589</v>
      </c>
      <c r="C456" t="s">
        <v>1321</v>
      </c>
      <c r="D456" t="s">
        <v>632</v>
      </c>
      <c r="E456" t="s">
        <v>1596</v>
      </c>
      <c r="F456"/>
      <c r="G456" s="159">
        <v>45171</v>
      </c>
      <c r="H456" t="s">
        <v>1214</v>
      </c>
      <c r="I456" t="s">
        <v>1188</v>
      </c>
      <c r="J456" t="s">
        <v>747</v>
      </c>
      <c r="K456" t="s">
        <v>751</v>
      </c>
      <c r="L456" t="s">
        <v>752</v>
      </c>
      <c r="M456">
        <v>6</v>
      </c>
      <c r="N456">
        <v>0</v>
      </c>
      <c r="O456">
        <v>35.28</v>
      </c>
      <c r="P456">
        <v>211.68</v>
      </c>
      <c r="Q456">
        <v>581.28</v>
      </c>
      <c r="R456">
        <v>0</v>
      </c>
      <c r="S456" s="193" t="str">
        <f>VLOOKUP(U456,'[1]Cross ref'!I:J,2,0)</f>
        <v>HN2</v>
      </c>
      <c r="T456" s="193">
        <f t="shared" si="46"/>
        <v>211.68</v>
      </c>
      <c r="U456" s="193">
        <f>VLOOKUP(VALUE(C456),'[1]Cross ref'!G:I,3,0)</f>
        <v>7358</v>
      </c>
      <c r="V456" s="193">
        <f>IFERROR(VLOOKUP(J456,'[1]Item List (2)'!C:D,2,0),VLOOKUP(K456,'[1]Item List (2)'!C:D,2,0))</f>
        <v>50007</v>
      </c>
      <c r="W456" s="193">
        <f>IFERROR(VLOOKUP(J456,'[1]Item List (2)'!C:E,3,0),VLOOKUP(K456,'[1]Item List (2)'!C:E,3,0))</f>
        <v>100</v>
      </c>
      <c r="X456" s="193">
        <f t="shared" si="47"/>
        <v>0</v>
      </c>
      <c r="Y456" s="193" t="str">
        <f t="shared" si="48"/>
        <v>FRIES, SS SK ON</v>
      </c>
      <c r="AA456" s="29">
        <f t="shared" si="49"/>
        <v>211.68</v>
      </c>
      <c r="AB456" s="29" t="str">
        <f>VLOOKUP(W456,'[2]Item List (2)'!$I:$J,2,0)</f>
        <v>Food</v>
      </c>
      <c r="AC456" s="29">
        <f t="shared" si="50"/>
        <v>7358</v>
      </c>
      <c r="AD456" s="29" t="str">
        <f t="shared" si="51"/>
        <v>7358-Food</v>
      </c>
    </row>
    <row r="457" spans="1:30">
      <c r="A457" t="s">
        <v>699</v>
      </c>
      <c r="B457" t="s">
        <v>589</v>
      </c>
      <c r="C457" t="s">
        <v>1321</v>
      </c>
      <c r="D457" t="s">
        <v>632</v>
      </c>
      <c r="E457" t="s">
        <v>1596</v>
      </c>
      <c r="F457"/>
      <c r="G457" s="159">
        <v>45171</v>
      </c>
      <c r="H457" t="s">
        <v>1222</v>
      </c>
      <c r="I457" t="s">
        <v>1188</v>
      </c>
      <c r="J457" t="s">
        <v>776</v>
      </c>
      <c r="K457" t="s">
        <v>777</v>
      </c>
      <c r="L457" t="s">
        <v>778</v>
      </c>
      <c r="M457">
        <v>2</v>
      </c>
      <c r="N457">
        <v>0</v>
      </c>
      <c r="O457">
        <v>36.5</v>
      </c>
      <c r="P457">
        <v>73</v>
      </c>
      <c r="Q457">
        <v>581.28</v>
      </c>
      <c r="R457">
        <v>0</v>
      </c>
      <c r="S457" s="193" t="str">
        <f>VLOOKUP(U457,'[1]Cross ref'!I:J,2,0)</f>
        <v>HN2</v>
      </c>
      <c r="T457" s="193">
        <f t="shared" si="46"/>
        <v>73</v>
      </c>
      <c r="U457" s="193">
        <f>VLOOKUP(VALUE(C457),'[1]Cross ref'!G:I,3,0)</f>
        <v>7358</v>
      </c>
      <c r="V457" s="193">
        <f>IFERROR(VLOOKUP(J457,'[1]Item List (2)'!C:D,2,0),VLOOKUP(K457,'[1]Item List (2)'!C:D,2,0))</f>
        <v>50007</v>
      </c>
      <c r="W457" s="193">
        <f>IFERROR(VLOOKUP(J457,'[1]Item List (2)'!C:E,3,0),VLOOKUP(K457,'[1]Item List (2)'!C:E,3,0))</f>
        <v>100</v>
      </c>
      <c r="X457" s="193">
        <f t="shared" si="47"/>
        <v>0</v>
      </c>
      <c r="Y457" s="193" t="str">
        <f t="shared" si="48"/>
        <v>SHORTENING, LIQ FRY PREM</v>
      </c>
      <c r="AA457" s="29">
        <f t="shared" si="49"/>
        <v>73</v>
      </c>
      <c r="AB457" s="29" t="str">
        <f>VLOOKUP(W457,'[2]Item List (2)'!$I:$J,2,0)</f>
        <v>Food</v>
      </c>
      <c r="AC457" s="29">
        <f t="shared" si="50"/>
        <v>7358</v>
      </c>
      <c r="AD457" s="29" t="str">
        <f t="shared" si="51"/>
        <v>7358-Food</v>
      </c>
    </row>
    <row r="458" spans="1:30">
      <c r="A458" t="s">
        <v>699</v>
      </c>
      <c r="B458" t="s">
        <v>589</v>
      </c>
      <c r="C458" t="s">
        <v>1321</v>
      </c>
      <c r="D458" t="s">
        <v>632</v>
      </c>
      <c r="E458" t="s">
        <v>1596</v>
      </c>
      <c r="F458"/>
      <c r="G458" s="159">
        <v>45171</v>
      </c>
      <c r="H458" t="s">
        <v>1229</v>
      </c>
      <c r="I458" t="s">
        <v>1188</v>
      </c>
      <c r="J458" t="s">
        <v>804</v>
      </c>
      <c r="K458" t="s">
        <v>863</v>
      </c>
      <c r="L458" t="s">
        <v>760</v>
      </c>
      <c r="M458">
        <v>1</v>
      </c>
      <c r="N458">
        <v>0</v>
      </c>
      <c r="O458">
        <v>87.91</v>
      </c>
      <c r="P458">
        <v>87.91</v>
      </c>
      <c r="Q458">
        <v>581.28</v>
      </c>
      <c r="R458">
        <v>0</v>
      </c>
      <c r="S458" s="193" t="str">
        <f>VLOOKUP(U458,'[1]Cross ref'!I:J,2,0)</f>
        <v>HN2</v>
      </c>
      <c r="T458" s="193">
        <f t="shared" si="46"/>
        <v>87.91</v>
      </c>
      <c r="U458" s="193">
        <f>VLOOKUP(VALUE(C458),'[1]Cross ref'!G:I,3,0)</f>
        <v>7358</v>
      </c>
      <c r="V458" s="193">
        <f>IFERROR(VLOOKUP(J458,'[1]Item List (2)'!C:D,2,0),VLOOKUP(K458,'[1]Item List (2)'!C:D,2,0))</f>
        <v>50007</v>
      </c>
      <c r="W458" s="193">
        <f>IFERROR(VLOOKUP(J458,'[1]Item List (2)'!C:E,3,0),VLOOKUP(K458,'[1]Item List (2)'!C:E,3,0))</f>
        <v>100</v>
      </c>
      <c r="X458" s="193">
        <f t="shared" si="47"/>
        <v>0</v>
      </c>
      <c r="Y458" s="193" t="str">
        <f t="shared" si="48"/>
        <v>CHEESE, AMER SHRP SLI 144CT</v>
      </c>
      <c r="AA458" s="29">
        <f t="shared" si="49"/>
        <v>87.91</v>
      </c>
      <c r="AB458" s="29" t="str">
        <f>VLOOKUP(W458,'[2]Item List (2)'!$I:$J,2,0)</f>
        <v>Food</v>
      </c>
      <c r="AC458" s="29">
        <f t="shared" si="50"/>
        <v>7358</v>
      </c>
      <c r="AD458" s="29" t="str">
        <f t="shared" si="51"/>
        <v>7358-Food</v>
      </c>
    </row>
    <row r="459" spans="1:30">
      <c r="A459" t="s">
        <v>699</v>
      </c>
      <c r="B459" t="s">
        <v>589</v>
      </c>
      <c r="C459" t="s">
        <v>1321</v>
      </c>
      <c r="D459" t="s">
        <v>632</v>
      </c>
      <c r="E459" t="s">
        <v>1596</v>
      </c>
      <c r="F459"/>
      <c r="G459" s="159">
        <v>45171</v>
      </c>
      <c r="H459" t="s">
        <v>1524</v>
      </c>
      <c r="I459" t="s">
        <v>1575</v>
      </c>
      <c r="J459" t="s">
        <v>1576</v>
      </c>
      <c r="K459" t="s">
        <v>1525</v>
      </c>
      <c r="L459" t="s">
        <v>1575</v>
      </c>
      <c r="M459">
        <v>0</v>
      </c>
      <c r="N459">
        <v>0</v>
      </c>
      <c r="O459">
        <v>84.67</v>
      </c>
      <c r="P459">
        <v>0</v>
      </c>
      <c r="Q459">
        <v>581.28</v>
      </c>
      <c r="R459">
        <v>0</v>
      </c>
      <c r="S459" s="193" t="str">
        <f>VLOOKUP(U459,'[1]Cross ref'!I:J,2,0)</f>
        <v>HN2</v>
      </c>
      <c r="T459" s="193">
        <f t="shared" si="46"/>
        <v>0</v>
      </c>
      <c r="U459" s="193">
        <f>VLOOKUP(VALUE(C459),'[1]Cross ref'!G:I,3,0)</f>
        <v>7358</v>
      </c>
      <c r="V459" s="193">
        <f>IFERROR(VLOOKUP(J459,'[1]Item List (2)'!C:D,2,0),VLOOKUP(K459,'[1]Item List (2)'!C:D,2,0))</f>
        <v>51001</v>
      </c>
      <c r="W459" s="193">
        <f>IFERROR(VLOOKUP(J459,'[1]Item List (2)'!C:E,3,0),VLOOKUP(K459,'[1]Item List (2)'!C:E,3,0))</f>
        <v>1000</v>
      </c>
      <c r="X459" s="193">
        <f t="shared" si="47"/>
        <v>0</v>
      </c>
      <c r="Y459" s="193" t="str">
        <f t="shared" si="48"/>
        <v>BEEF, PTY SCALLOPED 3.5Z IQF</v>
      </c>
      <c r="AA459" s="29">
        <f t="shared" si="49"/>
        <v>0</v>
      </c>
      <c r="AB459" s="29" t="str">
        <f>VLOOKUP(W459,'[2]Item List (2)'!$I:$J,2,0)</f>
        <v>Paper</v>
      </c>
      <c r="AC459" s="29">
        <f t="shared" si="50"/>
        <v>7358</v>
      </c>
      <c r="AD459" s="29" t="str">
        <f t="shared" si="51"/>
        <v>7358-Paper</v>
      </c>
    </row>
    <row r="460" spans="1:30">
      <c r="A460" t="s">
        <v>699</v>
      </c>
      <c r="B460" t="s">
        <v>589</v>
      </c>
      <c r="C460" t="s">
        <v>1321</v>
      </c>
      <c r="D460" t="s">
        <v>632</v>
      </c>
      <c r="E460" t="s">
        <v>1596</v>
      </c>
      <c r="F460"/>
      <c r="G460" s="159">
        <v>45171</v>
      </c>
      <c r="H460" t="s">
        <v>1460</v>
      </c>
      <c r="I460" t="s">
        <v>1188</v>
      </c>
      <c r="J460" t="s">
        <v>811</v>
      </c>
      <c r="K460" t="s">
        <v>1433</v>
      </c>
      <c r="L460" t="s">
        <v>831</v>
      </c>
      <c r="M460">
        <v>1</v>
      </c>
      <c r="N460">
        <v>0</v>
      </c>
      <c r="O460">
        <v>22.17</v>
      </c>
      <c r="P460">
        <v>22.17</v>
      </c>
      <c r="Q460">
        <v>581.28</v>
      </c>
      <c r="R460">
        <v>0</v>
      </c>
      <c r="S460" s="193" t="str">
        <f>VLOOKUP(U460,'[1]Cross ref'!I:J,2,0)</f>
        <v>HN2</v>
      </c>
      <c r="T460" s="193">
        <f t="shared" si="46"/>
        <v>22.17</v>
      </c>
      <c r="U460" s="193">
        <f>VLOOKUP(VALUE(C460),'[1]Cross ref'!G:I,3,0)</f>
        <v>7358</v>
      </c>
      <c r="V460" s="193">
        <f>IFERROR(VLOOKUP(J460,'[1]Item List (2)'!C:D,2,0),VLOOKUP(K460,'[1]Item List (2)'!C:D,2,0))</f>
        <v>50007</v>
      </c>
      <c r="W460" s="193">
        <f>IFERROR(VLOOKUP(J460,'[1]Item List (2)'!C:E,3,0),VLOOKUP(K460,'[1]Item List (2)'!C:E,3,0))</f>
        <v>100</v>
      </c>
      <c r="X460" s="193">
        <f t="shared" si="47"/>
        <v>0</v>
      </c>
      <c r="Y460" s="193" t="str">
        <f t="shared" si="48"/>
        <v>LETTUCE, LINER</v>
      </c>
      <c r="AA460" s="29">
        <f t="shared" si="49"/>
        <v>22.17</v>
      </c>
      <c r="AB460" s="29" t="str">
        <f>VLOOKUP(W460,'[2]Item List (2)'!$I:$J,2,0)</f>
        <v>Food</v>
      </c>
      <c r="AC460" s="29">
        <f t="shared" si="50"/>
        <v>7358</v>
      </c>
      <c r="AD460" s="29" t="str">
        <f t="shared" si="51"/>
        <v>7358-Food</v>
      </c>
    </row>
    <row r="461" spans="1:30">
      <c r="A461" t="s">
        <v>699</v>
      </c>
      <c r="B461" t="s">
        <v>589</v>
      </c>
      <c r="C461" t="s">
        <v>1321</v>
      </c>
      <c r="D461" t="s">
        <v>632</v>
      </c>
      <c r="E461" t="s">
        <v>1596</v>
      </c>
      <c r="F461"/>
      <c r="G461" s="159">
        <v>45171</v>
      </c>
      <c r="H461" t="s">
        <v>1237</v>
      </c>
      <c r="I461" t="s">
        <v>1188</v>
      </c>
      <c r="J461" t="s">
        <v>812</v>
      </c>
      <c r="K461" t="s">
        <v>813</v>
      </c>
      <c r="L461" t="s">
        <v>814</v>
      </c>
      <c r="M461">
        <v>2</v>
      </c>
      <c r="N461">
        <v>0</v>
      </c>
      <c r="O461">
        <v>19.57</v>
      </c>
      <c r="P461">
        <v>39.14</v>
      </c>
      <c r="Q461">
        <v>581.28</v>
      </c>
      <c r="R461">
        <v>0</v>
      </c>
      <c r="S461" s="193" t="str">
        <f>VLOOKUP(U461,'[1]Cross ref'!I:J,2,0)</f>
        <v>HN2</v>
      </c>
      <c r="T461" s="193">
        <f t="shared" si="46"/>
        <v>39.14</v>
      </c>
      <c r="U461" s="193">
        <f>VLOOKUP(VALUE(C461),'[1]Cross ref'!G:I,3,0)</f>
        <v>7358</v>
      </c>
      <c r="V461" s="193">
        <f>IFERROR(VLOOKUP(J461,'[1]Item List (2)'!C:D,2,0),VLOOKUP(K461,'[1]Item List (2)'!C:D,2,0))</f>
        <v>50007</v>
      </c>
      <c r="W461" s="193">
        <f>IFERROR(VLOOKUP(J461,'[1]Item List (2)'!C:E,3,0),VLOOKUP(K461,'[1]Item List (2)'!C:E,3,0))</f>
        <v>100</v>
      </c>
      <c r="X461" s="193">
        <f t="shared" si="47"/>
        <v>0</v>
      </c>
      <c r="Y461" s="193" t="str">
        <f t="shared" si="48"/>
        <v>TOMATO, RED 5X5 BULK 25LB</v>
      </c>
      <c r="AA461" s="29">
        <f t="shared" si="49"/>
        <v>39.14</v>
      </c>
      <c r="AB461" s="29" t="str">
        <f>VLOOKUP(W461,'[2]Item List (2)'!$I:$J,2,0)</f>
        <v>Food</v>
      </c>
      <c r="AC461" s="29">
        <f t="shared" si="50"/>
        <v>7358</v>
      </c>
      <c r="AD461" s="29" t="str">
        <f t="shared" si="51"/>
        <v>7358-Food</v>
      </c>
    </row>
    <row r="462" spans="1:30">
      <c r="A462" t="s">
        <v>699</v>
      </c>
      <c r="B462" t="s">
        <v>589</v>
      </c>
      <c r="C462" t="s">
        <v>1321</v>
      </c>
      <c r="D462" t="s">
        <v>632</v>
      </c>
      <c r="E462" t="s">
        <v>1596</v>
      </c>
      <c r="F462"/>
      <c r="G462" s="159">
        <v>45171</v>
      </c>
      <c r="H462" t="s">
        <v>1238</v>
      </c>
      <c r="I462" t="s">
        <v>1188</v>
      </c>
      <c r="J462" t="s">
        <v>927</v>
      </c>
      <c r="K462" t="s">
        <v>928</v>
      </c>
      <c r="L462" t="s">
        <v>929</v>
      </c>
      <c r="M462">
        <v>1</v>
      </c>
      <c r="N462">
        <v>0</v>
      </c>
      <c r="O462">
        <v>68.599999999999994</v>
      </c>
      <c r="P462">
        <v>68.599999999999994</v>
      </c>
      <c r="Q462">
        <v>581.28</v>
      </c>
      <c r="R462">
        <v>0</v>
      </c>
      <c r="S462" s="193" t="str">
        <f>VLOOKUP(U462,'[1]Cross ref'!I:J,2,0)</f>
        <v>HN2</v>
      </c>
      <c r="T462" s="193">
        <f t="shared" si="46"/>
        <v>68.599999999999994</v>
      </c>
      <c r="U462" s="193">
        <f>VLOOKUP(VALUE(C462),'[1]Cross ref'!G:I,3,0)</f>
        <v>7358</v>
      </c>
      <c r="V462" s="193">
        <f>IFERROR(VLOOKUP(J462,'[1]Item List (2)'!C:D,2,0),VLOOKUP(K462,'[1]Item List (2)'!C:D,2,0))</f>
        <v>50007</v>
      </c>
      <c r="W462" s="193">
        <f>IFERROR(VLOOKUP(J462,'[1]Item List (2)'!C:E,3,0),VLOOKUP(K462,'[1]Item List (2)'!C:E,3,0))</f>
        <v>100</v>
      </c>
      <c r="X462" s="193">
        <f t="shared" si="47"/>
        <v>0</v>
      </c>
      <c r="Y462" s="193" t="str">
        <f t="shared" si="48"/>
        <v>COOKIE, CHOC CHIP THWSRV 1.25Z</v>
      </c>
      <c r="AA462" s="29">
        <f t="shared" si="49"/>
        <v>68.599999999999994</v>
      </c>
      <c r="AB462" s="29" t="str">
        <f>VLOOKUP(W462,'[2]Item List (2)'!$I:$J,2,0)</f>
        <v>Food</v>
      </c>
      <c r="AC462" s="29">
        <f t="shared" si="50"/>
        <v>7358</v>
      </c>
      <c r="AD462" s="29" t="str">
        <f t="shared" si="51"/>
        <v>7358-Food</v>
      </c>
    </row>
    <row r="463" spans="1:30">
      <c r="A463" t="s">
        <v>699</v>
      </c>
      <c r="B463" t="s">
        <v>589</v>
      </c>
      <c r="C463" t="s">
        <v>1321</v>
      </c>
      <c r="D463" t="s">
        <v>632</v>
      </c>
      <c r="E463" t="s">
        <v>1596</v>
      </c>
      <c r="F463"/>
      <c r="G463" s="159">
        <v>45171</v>
      </c>
      <c r="H463" t="s">
        <v>1260</v>
      </c>
      <c r="I463" t="s">
        <v>1211</v>
      </c>
      <c r="J463" t="s">
        <v>730</v>
      </c>
      <c r="K463" t="s">
        <v>1041</v>
      </c>
      <c r="L463" t="s">
        <v>1042</v>
      </c>
      <c r="M463">
        <v>1</v>
      </c>
      <c r="N463">
        <v>0</v>
      </c>
      <c r="O463">
        <v>45.4</v>
      </c>
      <c r="P463">
        <v>45.4</v>
      </c>
      <c r="Q463">
        <v>581.28</v>
      </c>
      <c r="R463">
        <v>0</v>
      </c>
      <c r="S463" s="193" t="str">
        <f>VLOOKUP(U463,'[1]Cross ref'!I:J,2,0)</f>
        <v>HN2</v>
      </c>
      <c r="T463" s="193">
        <f t="shared" si="46"/>
        <v>45.4</v>
      </c>
      <c r="U463" s="193">
        <f>VLOOKUP(VALUE(C463),'[1]Cross ref'!G:I,3,0)</f>
        <v>7358</v>
      </c>
      <c r="V463" s="193">
        <f>IFERROR(VLOOKUP(J463,'[1]Item List (2)'!C:D,2,0),VLOOKUP(K463,'[1]Item List (2)'!C:D,2,0))</f>
        <v>51001</v>
      </c>
      <c r="W463" s="193">
        <f>IFERROR(VLOOKUP(J463,'[1]Item List (2)'!C:E,3,0),VLOOKUP(K463,'[1]Item List (2)'!C:E,3,0))</f>
        <v>1000</v>
      </c>
      <c r="X463" s="193">
        <f t="shared" si="47"/>
        <v>0</v>
      </c>
      <c r="Y463" s="193" t="str">
        <f t="shared" si="48"/>
        <v>NAPKIN, 13X8.5 BRN</v>
      </c>
      <c r="AA463" s="29">
        <f t="shared" si="49"/>
        <v>45.4</v>
      </c>
      <c r="AB463" s="29" t="str">
        <f>VLOOKUP(W463,'[2]Item List (2)'!$I:$J,2,0)</f>
        <v>Paper</v>
      </c>
      <c r="AC463" s="29">
        <f t="shared" si="50"/>
        <v>7358</v>
      </c>
      <c r="AD463" s="29" t="str">
        <f t="shared" si="51"/>
        <v>7358-Paper</v>
      </c>
    </row>
    <row r="464" spans="1:30">
      <c r="A464" t="s">
        <v>699</v>
      </c>
      <c r="B464" t="s">
        <v>589</v>
      </c>
      <c r="C464" t="s">
        <v>1326</v>
      </c>
      <c r="D464" t="s">
        <v>633</v>
      </c>
      <c r="E464" t="s">
        <v>1597</v>
      </c>
      <c r="F464"/>
      <c r="G464" s="159">
        <v>45169</v>
      </c>
      <c r="H464" t="s">
        <v>1292</v>
      </c>
      <c r="I464" t="s">
        <v>1188</v>
      </c>
      <c r="J464" t="s">
        <v>710</v>
      </c>
      <c r="K464" t="s">
        <v>873</v>
      </c>
      <c r="L464" t="s">
        <v>709</v>
      </c>
      <c r="M464">
        <v>1</v>
      </c>
      <c r="N464">
        <v>0</v>
      </c>
      <c r="O464">
        <v>99.5</v>
      </c>
      <c r="P464">
        <v>99.5</v>
      </c>
      <c r="Q464">
        <v>5137.92</v>
      </c>
      <c r="R464">
        <v>11.77</v>
      </c>
      <c r="S464" s="193" t="str">
        <f>VLOOKUP(U464,'[1]Cross ref'!I:J,2,0)</f>
        <v>HN2</v>
      </c>
      <c r="T464" s="193">
        <f t="shared" si="46"/>
        <v>99.5</v>
      </c>
      <c r="U464" s="193">
        <f>VLOOKUP(VALUE(C464),'[1]Cross ref'!G:I,3,0)</f>
        <v>7372</v>
      </c>
      <c r="V464" s="193">
        <f>IFERROR(VLOOKUP(J464,'[1]Item List (2)'!C:D,2,0),VLOOKUP(K464,'[1]Item List (2)'!C:D,2,0))</f>
        <v>50007</v>
      </c>
      <c r="W464" s="193">
        <f>IFERROR(VLOOKUP(J464,'[1]Item List (2)'!C:E,3,0),VLOOKUP(K464,'[1]Item List (2)'!C:E,3,0))</f>
        <v>100</v>
      </c>
      <c r="X464" s="193">
        <f t="shared" si="47"/>
        <v>0</v>
      </c>
      <c r="Y464" s="193" t="str">
        <f t="shared" si="48"/>
        <v>SYRUP, FANTA ORANGE</v>
      </c>
      <c r="AA464" s="29">
        <f t="shared" si="49"/>
        <v>99.5</v>
      </c>
      <c r="AB464" s="29" t="str">
        <f>VLOOKUP(W464,'[2]Item List (2)'!$I:$J,2,0)</f>
        <v>Food</v>
      </c>
      <c r="AC464" s="29">
        <f t="shared" si="50"/>
        <v>7372</v>
      </c>
      <c r="AD464" s="29" t="str">
        <f t="shared" si="51"/>
        <v>7372-Food</v>
      </c>
    </row>
    <row r="465" spans="1:30">
      <c r="A465" t="s">
        <v>699</v>
      </c>
      <c r="B465" t="s">
        <v>589</v>
      </c>
      <c r="C465" t="s">
        <v>1326</v>
      </c>
      <c r="D465" t="s">
        <v>633</v>
      </c>
      <c r="E465" t="s">
        <v>1597</v>
      </c>
      <c r="F465"/>
      <c r="G465" s="159">
        <v>45169</v>
      </c>
      <c r="H465" t="s">
        <v>1189</v>
      </c>
      <c r="I465" t="s">
        <v>1190</v>
      </c>
      <c r="J465" t="s">
        <v>704</v>
      </c>
      <c r="K465" t="s">
        <v>1496</v>
      </c>
      <c r="L465" t="s">
        <v>705</v>
      </c>
      <c r="M465">
        <v>6</v>
      </c>
      <c r="N465">
        <v>0</v>
      </c>
      <c r="O465">
        <v>3.44</v>
      </c>
      <c r="P465">
        <v>20.64</v>
      </c>
      <c r="Q465">
        <v>5137.92</v>
      </c>
      <c r="R465">
        <v>11.77</v>
      </c>
      <c r="S465" s="193" t="str">
        <f>VLOOKUP(U465,'[1]Cross ref'!I:J,2,0)</f>
        <v>HN2</v>
      </c>
      <c r="T465" s="193">
        <f t="shared" si="46"/>
        <v>20.64</v>
      </c>
      <c r="U465" s="193">
        <f>VLOOKUP(VALUE(C465),'[1]Cross ref'!G:I,3,0)</f>
        <v>7372</v>
      </c>
      <c r="V465" s="193">
        <f>IFERROR(VLOOKUP(J465,'[1]Item List (2)'!C:D,2,0),VLOOKUP(K465,'[1]Item List (2)'!C:D,2,0))</f>
        <v>60507</v>
      </c>
      <c r="W465" s="193">
        <f>IFERROR(VLOOKUP(J465,'[1]Item List (2)'!C:E,3,0),VLOOKUP(K465,'[1]Item List (2)'!C:E,3,0))</f>
        <v>1200</v>
      </c>
      <c r="X465" s="193">
        <f t="shared" si="47"/>
        <v>0</v>
      </c>
      <c r="Y465" s="193" t="str">
        <f t="shared" si="48"/>
        <v>SEAT COVER, PAPER PERSONAL 1/2 FOLD</v>
      </c>
      <c r="AA465" s="29">
        <f t="shared" si="49"/>
        <v>20.64</v>
      </c>
      <c r="AB465" s="29" t="str">
        <f>VLOOKUP(W465,'[2]Item List (2)'!$I:$J,2,0)</f>
        <v>Supplies</v>
      </c>
      <c r="AC465" s="29">
        <f t="shared" si="50"/>
        <v>7372</v>
      </c>
      <c r="AD465" s="29" t="str">
        <f t="shared" si="51"/>
        <v>7372-Supplies</v>
      </c>
    </row>
    <row r="466" spans="1:30">
      <c r="A466" t="s">
        <v>699</v>
      </c>
      <c r="B466" t="s">
        <v>589</v>
      </c>
      <c r="C466" t="s">
        <v>1326</v>
      </c>
      <c r="D466" t="s">
        <v>633</v>
      </c>
      <c r="E466" t="s">
        <v>1597</v>
      </c>
      <c r="F466"/>
      <c r="G466" s="159">
        <v>45169</v>
      </c>
      <c r="H466" t="s">
        <v>1183</v>
      </c>
      <c r="I466" t="s">
        <v>1184</v>
      </c>
      <c r="J466" t="s">
        <v>839</v>
      </c>
      <c r="K466" t="s">
        <v>588</v>
      </c>
      <c r="L466" t="s">
        <v>836</v>
      </c>
      <c r="M466">
        <v>1</v>
      </c>
      <c r="N466">
        <v>0</v>
      </c>
      <c r="P466">
        <v>3.33</v>
      </c>
      <c r="Q466">
        <v>5137.92</v>
      </c>
      <c r="R466">
        <v>11.77</v>
      </c>
      <c r="S466" s="193" t="str">
        <f>VLOOKUP(U466,'[1]Cross ref'!I:J,2,0)</f>
        <v>HN2</v>
      </c>
      <c r="T466" s="193">
        <f t="shared" si="46"/>
        <v>3.33</v>
      </c>
      <c r="U466" s="193">
        <f>VLOOKUP(VALUE(C466),'[1]Cross ref'!G:I,3,0)</f>
        <v>7372</v>
      </c>
      <c r="V466" s="193">
        <f>IFERROR(VLOOKUP(J466,'[1]Item List (2)'!C:D,2,0),VLOOKUP(K466,'[1]Item List (2)'!C:D,2,0))</f>
        <v>50007</v>
      </c>
      <c r="W466" s="193">
        <f>IFERROR(VLOOKUP(J466,'[1]Item List (2)'!C:E,3,0),VLOOKUP(K466,'[1]Item List (2)'!C:E,3,0))</f>
        <v>100</v>
      </c>
      <c r="X466" s="193">
        <f t="shared" si="47"/>
        <v>-3.33</v>
      </c>
      <c r="Y466" s="193" t="str">
        <f t="shared" si="48"/>
        <v>SERVICE - PAYMENT TERMS</v>
      </c>
      <c r="AA466" s="29">
        <f t="shared" si="49"/>
        <v>3.33</v>
      </c>
      <c r="AB466" s="29" t="str">
        <f>VLOOKUP(W466,'[2]Item List (2)'!$I:$J,2,0)</f>
        <v>Food</v>
      </c>
      <c r="AC466" s="29">
        <f t="shared" si="50"/>
        <v>7372</v>
      </c>
      <c r="AD466" s="29" t="str">
        <f t="shared" si="51"/>
        <v>7372-Food</v>
      </c>
    </row>
    <row r="467" spans="1:30">
      <c r="A467" t="s">
        <v>699</v>
      </c>
      <c r="B467" t="s">
        <v>589</v>
      </c>
      <c r="C467" t="s">
        <v>1326</v>
      </c>
      <c r="D467" t="s">
        <v>633</v>
      </c>
      <c r="E467" t="s">
        <v>1597</v>
      </c>
      <c r="F467"/>
      <c r="G467" s="159">
        <v>45169</v>
      </c>
      <c r="H467" t="s">
        <v>1339</v>
      </c>
      <c r="I467" t="s">
        <v>1188</v>
      </c>
      <c r="J467" t="s">
        <v>767</v>
      </c>
      <c r="K467" t="s">
        <v>941</v>
      </c>
      <c r="L467" t="s">
        <v>942</v>
      </c>
      <c r="M467">
        <v>1</v>
      </c>
      <c r="N467">
        <v>0</v>
      </c>
      <c r="O467">
        <v>13.17</v>
      </c>
      <c r="P467">
        <v>13.17</v>
      </c>
      <c r="Q467">
        <v>5137.92</v>
      </c>
      <c r="R467">
        <v>11.77</v>
      </c>
      <c r="S467" s="193" t="str">
        <f>VLOOKUP(U467,'[1]Cross ref'!I:J,2,0)</f>
        <v>HN2</v>
      </c>
      <c r="T467" s="193">
        <f t="shared" si="46"/>
        <v>13.17</v>
      </c>
      <c r="U467" s="193">
        <f>VLOOKUP(VALUE(C467),'[1]Cross ref'!G:I,3,0)</f>
        <v>7372</v>
      </c>
      <c r="V467" s="193">
        <f>IFERROR(VLOOKUP(J467,'[1]Item List (2)'!C:D,2,0),VLOOKUP(K467,'[1]Item List (2)'!C:D,2,0))</f>
        <v>50007</v>
      </c>
      <c r="W467" s="193">
        <f>IFERROR(VLOOKUP(J467,'[1]Item List (2)'!C:E,3,0),VLOOKUP(K467,'[1]Item List (2)'!C:E,3,0))</f>
        <v>100</v>
      </c>
      <c r="X467" s="193">
        <f t="shared" si="47"/>
        <v>0</v>
      </c>
      <c r="Y467" s="193" t="str">
        <f t="shared" si="48"/>
        <v>SAUCE, HOT MEX PC</v>
      </c>
      <c r="AA467" s="29">
        <f t="shared" si="49"/>
        <v>13.17</v>
      </c>
      <c r="AB467" s="29" t="str">
        <f>VLOOKUP(W467,'[2]Item List (2)'!$I:$J,2,0)</f>
        <v>Food</v>
      </c>
      <c r="AC467" s="29">
        <f t="shared" si="50"/>
        <v>7372</v>
      </c>
      <c r="AD467" s="29" t="str">
        <f t="shared" si="51"/>
        <v>7372-Food</v>
      </c>
    </row>
    <row r="468" spans="1:30">
      <c r="A468" t="s">
        <v>699</v>
      </c>
      <c r="B468" t="s">
        <v>589</v>
      </c>
      <c r="C468" t="s">
        <v>1326</v>
      </c>
      <c r="D468" t="s">
        <v>633</v>
      </c>
      <c r="E468" t="s">
        <v>1597</v>
      </c>
      <c r="F468"/>
      <c r="G468" s="159">
        <v>45169</v>
      </c>
      <c r="H468" t="s">
        <v>1293</v>
      </c>
      <c r="I468" t="s">
        <v>1188</v>
      </c>
      <c r="J468" t="s">
        <v>710</v>
      </c>
      <c r="K468" t="s">
        <v>1546</v>
      </c>
      <c r="L468" t="s">
        <v>709</v>
      </c>
      <c r="M468">
        <v>1</v>
      </c>
      <c r="N468">
        <v>0</v>
      </c>
      <c r="O468">
        <v>99.5</v>
      </c>
      <c r="P468">
        <v>99.5</v>
      </c>
      <c r="Q468">
        <v>5137.92</v>
      </c>
      <c r="R468">
        <v>11.77</v>
      </c>
      <c r="S468" s="193" t="str">
        <f>VLOOKUP(U468,'[1]Cross ref'!I:J,2,0)</f>
        <v>HN2</v>
      </c>
      <c r="T468" s="193">
        <f t="shared" si="46"/>
        <v>99.5</v>
      </c>
      <c r="U468" s="193">
        <f>VLOOKUP(VALUE(C468),'[1]Cross ref'!G:I,3,0)</f>
        <v>7372</v>
      </c>
      <c r="V468" s="193">
        <f>IFERROR(VLOOKUP(J468,'[1]Item List (2)'!C:D,2,0),VLOOKUP(K468,'[1]Item List (2)'!C:D,2,0))</f>
        <v>50007</v>
      </c>
      <c r="W468" s="193">
        <f>IFERROR(VLOOKUP(J468,'[1]Item List (2)'!C:E,3,0),VLOOKUP(K468,'[1]Item List (2)'!C:E,3,0))</f>
        <v>100</v>
      </c>
      <c r="X468" s="193">
        <f t="shared" si="47"/>
        <v>0</v>
      </c>
      <c r="Y468" s="193" t="str">
        <f t="shared" si="48"/>
        <v>SYRUP, SODA CHERRY COKE BIB</v>
      </c>
      <c r="AA468" s="29">
        <f t="shared" si="49"/>
        <v>99.5</v>
      </c>
      <c r="AB468" s="29" t="str">
        <f>VLOOKUP(W468,'[2]Item List (2)'!$I:$J,2,0)</f>
        <v>Food</v>
      </c>
      <c r="AC468" s="29">
        <f t="shared" si="50"/>
        <v>7372</v>
      </c>
      <c r="AD468" s="29" t="str">
        <f t="shared" si="51"/>
        <v>7372-Food</v>
      </c>
    </row>
    <row r="469" spans="1:30">
      <c r="A469" t="s">
        <v>699</v>
      </c>
      <c r="B469" t="s">
        <v>589</v>
      </c>
      <c r="C469" t="s">
        <v>1326</v>
      </c>
      <c r="D469" t="s">
        <v>633</v>
      </c>
      <c r="E469" t="s">
        <v>1597</v>
      </c>
      <c r="F469"/>
      <c r="G469" s="159">
        <v>45169</v>
      </c>
      <c r="H469" t="s">
        <v>1585</v>
      </c>
      <c r="I469" t="s">
        <v>1188</v>
      </c>
      <c r="J469" t="s">
        <v>741</v>
      </c>
      <c r="K469" t="s">
        <v>1586</v>
      </c>
      <c r="L469" t="s">
        <v>775</v>
      </c>
      <c r="M469">
        <v>1</v>
      </c>
      <c r="N469">
        <v>28.526</v>
      </c>
      <c r="O469">
        <v>36.28</v>
      </c>
      <c r="P469">
        <v>36.28</v>
      </c>
      <c r="Q469">
        <v>5137.92</v>
      </c>
      <c r="R469">
        <v>11.77</v>
      </c>
      <c r="S469" s="193" t="str">
        <f>VLOOKUP(U469,'[1]Cross ref'!I:J,2,0)</f>
        <v>HN2</v>
      </c>
      <c r="T469" s="193">
        <f t="shared" si="46"/>
        <v>36.28</v>
      </c>
      <c r="U469" s="193">
        <f>VLOOKUP(VALUE(C469),'[1]Cross ref'!G:I,3,0)</f>
        <v>7372</v>
      </c>
      <c r="V469" s="193">
        <f>IFERROR(VLOOKUP(J469,'[1]Item List (2)'!C:D,2,0),VLOOKUP(K469,'[1]Item List (2)'!C:D,2,0))</f>
        <v>50007</v>
      </c>
      <c r="W469" s="193">
        <f>IFERROR(VLOOKUP(J469,'[1]Item List (2)'!C:E,3,0),VLOOKUP(K469,'[1]Item List (2)'!C:E,3,0))</f>
        <v>100</v>
      </c>
      <c r="X469" s="193">
        <f t="shared" si="47"/>
        <v>0</v>
      </c>
      <c r="Y469" s="193" t="str">
        <f t="shared" si="48"/>
        <v>KETCHUP, 33% FCY VOL PK</v>
      </c>
      <c r="AA469" s="29">
        <f t="shared" si="49"/>
        <v>36.28</v>
      </c>
      <c r="AB469" s="29" t="str">
        <f>VLOOKUP(W469,'[2]Item List (2)'!$I:$J,2,0)</f>
        <v>Food</v>
      </c>
      <c r="AC469" s="29">
        <f t="shared" si="50"/>
        <v>7372</v>
      </c>
      <c r="AD469" s="29" t="str">
        <f t="shared" si="51"/>
        <v>7372-Food</v>
      </c>
    </row>
    <row r="470" spans="1:30">
      <c r="A470" t="s">
        <v>699</v>
      </c>
      <c r="B470" t="s">
        <v>589</v>
      </c>
      <c r="C470" t="s">
        <v>1326</v>
      </c>
      <c r="D470" t="s">
        <v>633</v>
      </c>
      <c r="E470" t="s">
        <v>1597</v>
      </c>
      <c r="F470"/>
      <c r="G470" s="159">
        <v>45169</v>
      </c>
      <c r="H470" t="s">
        <v>1264</v>
      </c>
      <c r="I470" t="s">
        <v>1188</v>
      </c>
      <c r="J470" t="s">
        <v>707</v>
      </c>
      <c r="K470" t="s">
        <v>708</v>
      </c>
      <c r="L470" t="s">
        <v>709</v>
      </c>
      <c r="M470">
        <v>1</v>
      </c>
      <c r="N470">
        <v>0</v>
      </c>
      <c r="O470">
        <v>99.5</v>
      </c>
      <c r="P470">
        <v>99.5</v>
      </c>
      <c r="Q470">
        <v>5137.92</v>
      </c>
      <c r="R470">
        <v>11.77</v>
      </c>
      <c r="S470" s="193" t="str">
        <f>VLOOKUP(U470,'[1]Cross ref'!I:J,2,0)</f>
        <v>HN2</v>
      </c>
      <c r="T470" s="193">
        <f t="shared" si="46"/>
        <v>99.5</v>
      </c>
      <c r="U470" s="193">
        <f>VLOOKUP(VALUE(C470),'[1]Cross ref'!G:I,3,0)</f>
        <v>7372</v>
      </c>
      <c r="V470" s="193">
        <f>IFERROR(VLOOKUP(J470,'[1]Item List (2)'!C:D,2,0),VLOOKUP(K470,'[1]Item List (2)'!C:D,2,0))</f>
        <v>50007</v>
      </c>
      <c r="W470" s="193">
        <f>IFERROR(VLOOKUP(J470,'[1]Item List (2)'!C:E,3,0),VLOOKUP(K470,'[1]Item List (2)'!C:E,3,0))</f>
        <v>100</v>
      </c>
      <c r="X470" s="193">
        <f t="shared" si="47"/>
        <v>0</v>
      </c>
      <c r="Y470" s="193" t="str">
        <f t="shared" si="48"/>
        <v>SYRUP, POWERADE MTN BLAST BIB</v>
      </c>
      <c r="AA470" s="29">
        <f t="shared" si="49"/>
        <v>99.5</v>
      </c>
      <c r="AB470" s="29" t="str">
        <f>VLOOKUP(W470,'[2]Item List (2)'!$I:$J,2,0)</f>
        <v>Food</v>
      </c>
      <c r="AC470" s="29">
        <f t="shared" si="50"/>
        <v>7372</v>
      </c>
      <c r="AD470" s="29" t="str">
        <f t="shared" si="51"/>
        <v>7372-Food</v>
      </c>
    </row>
    <row r="471" spans="1:30">
      <c r="A471" t="s">
        <v>699</v>
      </c>
      <c r="B471" t="s">
        <v>589</v>
      </c>
      <c r="C471" t="s">
        <v>1326</v>
      </c>
      <c r="D471" t="s">
        <v>633</v>
      </c>
      <c r="E471" t="s">
        <v>1597</v>
      </c>
      <c r="F471"/>
      <c r="G471" s="159">
        <v>45169</v>
      </c>
      <c r="H471" t="s">
        <v>1313</v>
      </c>
      <c r="I471" t="s">
        <v>1188</v>
      </c>
      <c r="J471" t="s">
        <v>710</v>
      </c>
      <c r="K471" t="s">
        <v>711</v>
      </c>
      <c r="L471" t="s">
        <v>701</v>
      </c>
      <c r="M471">
        <v>1</v>
      </c>
      <c r="N471">
        <v>0</v>
      </c>
      <c r="O471">
        <v>51.9</v>
      </c>
      <c r="P471">
        <v>51.9</v>
      </c>
      <c r="Q471">
        <v>5137.92</v>
      </c>
      <c r="R471">
        <v>11.77</v>
      </c>
      <c r="S471" s="193" t="str">
        <f>VLOOKUP(U471,'[1]Cross ref'!I:J,2,0)</f>
        <v>HN2</v>
      </c>
      <c r="T471" s="193">
        <f t="shared" si="46"/>
        <v>51.9</v>
      </c>
      <c r="U471" s="193">
        <f>VLOOKUP(VALUE(C471),'[1]Cross ref'!G:I,3,0)</f>
        <v>7372</v>
      </c>
      <c r="V471" s="193">
        <f>IFERROR(VLOOKUP(J471,'[1]Item List (2)'!C:D,2,0),VLOOKUP(K471,'[1]Item List (2)'!C:D,2,0))</f>
        <v>50007</v>
      </c>
      <c r="W471" s="193">
        <f>IFERROR(VLOOKUP(J471,'[1]Item List (2)'!C:E,3,0),VLOOKUP(K471,'[1]Item List (2)'!C:E,3,0))</f>
        <v>100</v>
      </c>
      <c r="X471" s="193">
        <f t="shared" si="47"/>
        <v>0</v>
      </c>
      <c r="Y471" s="193" t="str">
        <f t="shared" si="48"/>
        <v>SYRUP, COKE ZERO SUGAR BIB</v>
      </c>
      <c r="AA471" s="29">
        <f t="shared" si="49"/>
        <v>51.9</v>
      </c>
      <c r="AB471" s="29" t="str">
        <f>VLOOKUP(W471,'[2]Item List (2)'!$I:$J,2,0)</f>
        <v>Food</v>
      </c>
      <c r="AC471" s="29">
        <f t="shared" si="50"/>
        <v>7372</v>
      </c>
      <c r="AD471" s="29" t="str">
        <f t="shared" si="51"/>
        <v>7372-Food</v>
      </c>
    </row>
    <row r="472" spans="1:30">
      <c r="A472" t="s">
        <v>699</v>
      </c>
      <c r="B472" t="s">
        <v>589</v>
      </c>
      <c r="C472" t="s">
        <v>1326</v>
      </c>
      <c r="D472" t="s">
        <v>633</v>
      </c>
      <c r="E472" t="s">
        <v>1597</v>
      </c>
      <c r="F472"/>
      <c r="G472" s="159">
        <v>45169</v>
      </c>
      <c r="H472" t="s">
        <v>1294</v>
      </c>
      <c r="I472" t="s">
        <v>1188</v>
      </c>
      <c r="J472" t="s">
        <v>710</v>
      </c>
      <c r="K472" t="s">
        <v>840</v>
      </c>
      <c r="L472" t="s">
        <v>709</v>
      </c>
      <c r="M472">
        <v>1</v>
      </c>
      <c r="N472">
        <v>0</v>
      </c>
      <c r="O472">
        <v>145.41999999999999</v>
      </c>
      <c r="P472">
        <v>145.41999999999999</v>
      </c>
      <c r="Q472">
        <v>5137.92</v>
      </c>
      <c r="R472">
        <v>11.77</v>
      </c>
      <c r="S472" s="193" t="str">
        <f>VLOOKUP(U472,'[1]Cross ref'!I:J,2,0)</f>
        <v>HN2</v>
      </c>
      <c r="T472" s="193">
        <f t="shared" si="46"/>
        <v>145.41999999999999</v>
      </c>
      <c r="U472" s="193">
        <f>VLOOKUP(VALUE(C472),'[1]Cross ref'!G:I,3,0)</f>
        <v>7372</v>
      </c>
      <c r="V472" s="193">
        <f>IFERROR(VLOOKUP(J472,'[1]Item List (2)'!C:D,2,0),VLOOKUP(K472,'[1]Item List (2)'!C:D,2,0))</f>
        <v>50007</v>
      </c>
      <c r="W472" s="193">
        <f>IFERROR(VLOOKUP(J472,'[1]Item List (2)'!C:E,3,0),VLOOKUP(K472,'[1]Item List (2)'!C:E,3,0))</f>
        <v>100</v>
      </c>
      <c r="X472" s="193">
        <f t="shared" si="47"/>
        <v>0</v>
      </c>
      <c r="Y472" s="193" t="str">
        <f t="shared" si="48"/>
        <v>SYRUP, COKE DIET HIYLD BIB</v>
      </c>
      <c r="AA472" s="29">
        <f t="shared" si="49"/>
        <v>145.41999999999999</v>
      </c>
      <c r="AB472" s="29" t="str">
        <f>VLOOKUP(W472,'[2]Item List (2)'!$I:$J,2,0)</f>
        <v>Food</v>
      </c>
      <c r="AC472" s="29">
        <f t="shared" si="50"/>
        <v>7372</v>
      </c>
      <c r="AD472" s="29" t="str">
        <f t="shared" si="51"/>
        <v>7372-Food</v>
      </c>
    </row>
    <row r="473" spans="1:30">
      <c r="A473" t="s">
        <v>699</v>
      </c>
      <c r="B473" t="s">
        <v>589</v>
      </c>
      <c r="C473" t="s">
        <v>1326</v>
      </c>
      <c r="D473" t="s">
        <v>633</v>
      </c>
      <c r="E473" t="s">
        <v>1597</v>
      </c>
      <c r="F473"/>
      <c r="G473" s="159">
        <v>45169</v>
      </c>
      <c r="H473" t="s">
        <v>1193</v>
      </c>
      <c r="I473" t="s">
        <v>1188</v>
      </c>
      <c r="J473" t="s">
        <v>710</v>
      </c>
      <c r="K473" t="s">
        <v>712</v>
      </c>
      <c r="L473" t="s">
        <v>709</v>
      </c>
      <c r="M473">
        <v>3</v>
      </c>
      <c r="N473">
        <v>0</v>
      </c>
      <c r="O473">
        <v>112.77</v>
      </c>
      <c r="P473">
        <v>338.31</v>
      </c>
      <c r="Q473">
        <v>5137.92</v>
      </c>
      <c r="R473">
        <v>11.77</v>
      </c>
      <c r="S473" s="193" t="str">
        <f>VLOOKUP(U473,'[1]Cross ref'!I:J,2,0)</f>
        <v>HN2</v>
      </c>
      <c r="T473" s="193">
        <f t="shared" si="46"/>
        <v>338.31</v>
      </c>
      <c r="U473" s="193">
        <f>VLOOKUP(VALUE(C473),'[1]Cross ref'!G:I,3,0)</f>
        <v>7372</v>
      </c>
      <c r="V473" s="193">
        <f>IFERROR(VLOOKUP(J473,'[1]Item List (2)'!C:D,2,0),VLOOKUP(K473,'[1]Item List (2)'!C:D,2,0))</f>
        <v>50007</v>
      </c>
      <c r="W473" s="193">
        <f>IFERROR(VLOOKUP(J473,'[1]Item List (2)'!C:E,3,0),VLOOKUP(K473,'[1]Item List (2)'!C:E,3,0))</f>
        <v>100</v>
      </c>
      <c r="X473" s="193">
        <f t="shared" si="47"/>
        <v>0</v>
      </c>
      <c r="Y473" s="193" t="str">
        <f t="shared" si="48"/>
        <v>SYRUP, COKE CLASC BIB (HYCS)</v>
      </c>
      <c r="AA473" s="29">
        <f t="shared" si="49"/>
        <v>338.31</v>
      </c>
      <c r="AB473" s="29" t="str">
        <f>VLOOKUP(W473,'[2]Item List (2)'!$I:$J,2,0)</f>
        <v>Food</v>
      </c>
      <c r="AC473" s="29">
        <f t="shared" si="50"/>
        <v>7372</v>
      </c>
      <c r="AD473" s="29" t="str">
        <f t="shared" si="51"/>
        <v>7372-Food</v>
      </c>
    </row>
    <row r="474" spans="1:30">
      <c r="A474" t="s">
        <v>699</v>
      </c>
      <c r="B474" t="s">
        <v>589</v>
      </c>
      <c r="C474" t="s">
        <v>1326</v>
      </c>
      <c r="D474" t="s">
        <v>633</v>
      </c>
      <c r="E474" t="s">
        <v>1597</v>
      </c>
      <c r="F474"/>
      <c r="G474" s="159">
        <v>45169</v>
      </c>
      <c r="H474" t="s">
        <v>1309</v>
      </c>
      <c r="I474" t="s">
        <v>1188</v>
      </c>
      <c r="J474" t="s">
        <v>724</v>
      </c>
      <c r="K474" t="s">
        <v>841</v>
      </c>
      <c r="L474" t="s">
        <v>842</v>
      </c>
      <c r="M474">
        <v>1</v>
      </c>
      <c r="N474">
        <v>0</v>
      </c>
      <c r="O474">
        <v>16.22</v>
      </c>
      <c r="P474">
        <v>16.22</v>
      </c>
      <c r="Q474">
        <v>5137.92</v>
      </c>
      <c r="R474">
        <v>11.77</v>
      </c>
      <c r="S474" s="193" t="str">
        <f>VLOOKUP(U474,'[1]Cross ref'!I:J,2,0)</f>
        <v>HN2</v>
      </c>
      <c r="T474" s="193">
        <f t="shared" si="46"/>
        <v>16.22</v>
      </c>
      <c r="U474" s="193">
        <f>VLOOKUP(VALUE(C474),'[1]Cross ref'!G:I,3,0)</f>
        <v>7372</v>
      </c>
      <c r="V474" s="193">
        <f>IFERROR(VLOOKUP(J474,'[1]Item List (2)'!C:D,2,0),VLOOKUP(K474,'[1]Item List (2)'!C:D,2,0))</f>
        <v>50007</v>
      </c>
      <c r="W474" s="193">
        <f>IFERROR(VLOOKUP(J474,'[1]Item List (2)'!C:E,3,0),VLOOKUP(K474,'[1]Item List (2)'!C:E,3,0))</f>
        <v>100</v>
      </c>
      <c r="X474" s="193">
        <f t="shared" si="47"/>
        <v>0</v>
      </c>
      <c r="Y474" s="193" t="str">
        <f t="shared" si="48"/>
        <v>MILK, 1% LF ESL</v>
      </c>
      <c r="AA474" s="29">
        <f t="shared" si="49"/>
        <v>16.22</v>
      </c>
      <c r="AB474" s="29" t="str">
        <f>VLOOKUP(W474,'[2]Item List (2)'!$I:$J,2,0)</f>
        <v>Food</v>
      </c>
      <c r="AC474" s="29">
        <f t="shared" si="50"/>
        <v>7372</v>
      </c>
      <c r="AD474" s="29" t="str">
        <f t="shared" si="51"/>
        <v>7372-Food</v>
      </c>
    </row>
    <row r="475" spans="1:30">
      <c r="A475" t="s">
        <v>699</v>
      </c>
      <c r="B475" t="s">
        <v>589</v>
      </c>
      <c r="C475" t="s">
        <v>1326</v>
      </c>
      <c r="D475" t="s">
        <v>633</v>
      </c>
      <c r="E475" t="s">
        <v>1597</v>
      </c>
      <c r="F475"/>
      <c r="G475" s="159">
        <v>45169</v>
      </c>
      <c r="H475" t="s">
        <v>1195</v>
      </c>
      <c r="I475" t="s">
        <v>1188</v>
      </c>
      <c r="J475" t="s">
        <v>724</v>
      </c>
      <c r="K475" t="s">
        <v>906</v>
      </c>
      <c r="L475" t="s">
        <v>842</v>
      </c>
      <c r="M475">
        <v>1</v>
      </c>
      <c r="N475">
        <v>0</v>
      </c>
      <c r="O475">
        <v>16.920000000000002</v>
      </c>
      <c r="P475">
        <v>16.920000000000002</v>
      </c>
      <c r="Q475">
        <v>5137.92</v>
      </c>
      <c r="R475">
        <v>11.77</v>
      </c>
      <c r="S475" s="193" t="str">
        <f>VLOOKUP(U475,'[1]Cross ref'!I:J,2,0)</f>
        <v>HN2</v>
      </c>
      <c r="T475" s="193">
        <f t="shared" si="46"/>
        <v>16.920000000000002</v>
      </c>
      <c r="U475" s="193">
        <f>VLOOKUP(VALUE(C475),'[1]Cross ref'!G:I,3,0)</f>
        <v>7372</v>
      </c>
      <c r="V475" s="193">
        <f>IFERROR(VLOOKUP(J475,'[1]Item List (2)'!C:D,2,0),VLOOKUP(K475,'[1]Item List (2)'!C:D,2,0))</f>
        <v>50007</v>
      </c>
      <c r="W475" s="193">
        <f>IFERROR(VLOOKUP(J475,'[1]Item List (2)'!C:E,3,0),VLOOKUP(K475,'[1]Item List (2)'!C:E,3,0))</f>
        <v>100</v>
      </c>
      <c r="X475" s="193">
        <f t="shared" si="47"/>
        <v>0</v>
      </c>
      <c r="Y475" s="193" t="str">
        <f t="shared" si="48"/>
        <v>MILK, CHOC 1% LF 7Z PLS ESL</v>
      </c>
      <c r="AA475" s="29">
        <f t="shared" si="49"/>
        <v>16.920000000000002</v>
      </c>
      <c r="AB475" s="29" t="str">
        <f>VLOOKUP(W475,'[2]Item List (2)'!$I:$J,2,0)</f>
        <v>Food</v>
      </c>
      <c r="AC475" s="29">
        <f t="shared" si="50"/>
        <v>7372</v>
      </c>
      <c r="AD475" s="29" t="str">
        <f t="shared" si="51"/>
        <v>7372-Food</v>
      </c>
    </row>
    <row r="476" spans="1:30">
      <c r="A476" t="s">
        <v>699</v>
      </c>
      <c r="B476" t="s">
        <v>589</v>
      </c>
      <c r="C476" t="s">
        <v>1326</v>
      </c>
      <c r="D476" t="s">
        <v>633</v>
      </c>
      <c r="E476" t="s">
        <v>1597</v>
      </c>
      <c r="F476"/>
      <c r="G476" s="159">
        <v>45169</v>
      </c>
      <c r="H476" t="s">
        <v>1196</v>
      </c>
      <c r="I476" t="s">
        <v>1188</v>
      </c>
      <c r="J476" t="s">
        <v>717</v>
      </c>
      <c r="K476" t="s">
        <v>1568</v>
      </c>
      <c r="L476" t="s">
        <v>718</v>
      </c>
      <c r="M476">
        <v>1</v>
      </c>
      <c r="N476">
        <v>0</v>
      </c>
      <c r="O476">
        <v>58.17</v>
      </c>
      <c r="P476">
        <v>58.17</v>
      </c>
      <c r="Q476">
        <v>5137.92</v>
      </c>
      <c r="R476">
        <v>11.77</v>
      </c>
      <c r="S476" s="193" t="str">
        <f>VLOOKUP(U476,'[1]Cross ref'!I:J,2,0)</f>
        <v>HN2</v>
      </c>
      <c r="T476" s="193">
        <f t="shared" si="46"/>
        <v>58.17</v>
      </c>
      <c r="U476" s="193">
        <f>VLOOKUP(VALUE(C476),'[1]Cross ref'!G:I,3,0)</f>
        <v>7372</v>
      </c>
      <c r="V476" s="193">
        <f>IFERROR(VLOOKUP(J476,'[1]Item List (2)'!C:D,2,0),VLOOKUP(K476,'[1]Item List (2)'!C:D,2,0))</f>
        <v>50007</v>
      </c>
      <c r="W476" s="193">
        <f>IFERROR(VLOOKUP(J476,'[1]Item List (2)'!C:E,3,0),VLOOKUP(K476,'[1]Item List (2)'!C:E,3,0))</f>
        <v>100</v>
      </c>
      <c r="X476" s="193">
        <f t="shared" si="47"/>
        <v>0</v>
      </c>
      <c r="Y476" s="193" t="str">
        <f t="shared" si="48"/>
        <v>EGG, LIQ WHL CAGE FREE P12CE</v>
      </c>
      <c r="AA476" s="29">
        <f t="shared" si="49"/>
        <v>58.17</v>
      </c>
      <c r="AB476" s="29" t="str">
        <f>VLOOKUP(W476,'[2]Item List (2)'!$I:$J,2,0)</f>
        <v>Food</v>
      </c>
      <c r="AC476" s="29">
        <f t="shared" si="50"/>
        <v>7372</v>
      </c>
      <c r="AD476" s="29" t="str">
        <f t="shared" si="51"/>
        <v>7372-Food</v>
      </c>
    </row>
    <row r="477" spans="1:30">
      <c r="A477" t="s">
        <v>699</v>
      </c>
      <c r="B477" t="s">
        <v>589</v>
      </c>
      <c r="C477" t="s">
        <v>1326</v>
      </c>
      <c r="D477" t="s">
        <v>633</v>
      </c>
      <c r="E477" t="s">
        <v>1597</v>
      </c>
      <c r="F477"/>
      <c r="G477" s="159">
        <v>45169</v>
      </c>
      <c r="H477" t="s">
        <v>1197</v>
      </c>
      <c r="I477" t="s">
        <v>1188</v>
      </c>
      <c r="J477" t="s">
        <v>719</v>
      </c>
      <c r="K477" t="s">
        <v>720</v>
      </c>
      <c r="L477" t="s">
        <v>721</v>
      </c>
      <c r="M477">
        <v>2</v>
      </c>
      <c r="N477">
        <v>0</v>
      </c>
      <c r="O477">
        <v>26.21</v>
      </c>
      <c r="P477">
        <v>52.42</v>
      </c>
      <c r="Q477">
        <v>5137.92</v>
      </c>
      <c r="R477">
        <v>11.77</v>
      </c>
      <c r="S477" s="193" t="str">
        <f>VLOOKUP(U477,'[1]Cross ref'!I:J,2,0)</f>
        <v>HN2</v>
      </c>
      <c r="T477" s="193">
        <f t="shared" si="46"/>
        <v>52.42</v>
      </c>
      <c r="U477" s="193">
        <f>VLOOKUP(VALUE(C477),'[1]Cross ref'!G:I,3,0)</f>
        <v>7372</v>
      </c>
      <c r="V477" s="193">
        <f>IFERROR(VLOOKUP(J477,'[1]Item List (2)'!C:D,2,0),VLOOKUP(K477,'[1]Item List (2)'!C:D,2,0))</f>
        <v>50007</v>
      </c>
      <c r="W477" s="193">
        <f>IFERROR(VLOOKUP(J477,'[1]Item List (2)'!C:E,3,0),VLOOKUP(K477,'[1]Item List (2)'!C:E,3,0))</f>
        <v>100</v>
      </c>
      <c r="X477" s="193">
        <f t="shared" si="47"/>
        <v>0</v>
      </c>
      <c r="Y477" s="193" t="str">
        <f t="shared" si="48"/>
        <v>JUICE, ORANGE ORIG SIMPLY</v>
      </c>
      <c r="AA477" s="29">
        <f t="shared" si="49"/>
        <v>52.42</v>
      </c>
      <c r="AB477" s="29" t="str">
        <f>VLOOKUP(W477,'[2]Item List (2)'!$I:$J,2,0)</f>
        <v>Food</v>
      </c>
      <c r="AC477" s="29">
        <f t="shared" si="50"/>
        <v>7372</v>
      </c>
      <c r="AD477" s="29" t="str">
        <f t="shared" si="51"/>
        <v>7372-Food</v>
      </c>
    </row>
    <row r="478" spans="1:30">
      <c r="A478" t="s">
        <v>699</v>
      </c>
      <c r="B478" t="s">
        <v>589</v>
      </c>
      <c r="C478" t="s">
        <v>1326</v>
      </c>
      <c r="D478" t="s">
        <v>633</v>
      </c>
      <c r="E478" t="s">
        <v>1597</v>
      </c>
      <c r="F478"/>
      <c r="G478" s="159">
        <v>45169</v>
      </c>
      <c r="H478" t="s">
        <v>1198</v>
      </c>
      <c r="I478" t="s">
        <v>1188</v>
      </c>
      <c r="J478" t="s">
        <v>702</v>
      </c>
      <c r="K478" t="s">
        <v>993</v>
      </c>
      <c r="L478" t="s">
        <v>723</v>
      </c>
      <c r="M478">
        <v>2</v>
      </c>
      <c r="N478">
        <v>0</v>
      </c>
      <c r="O478">
        <v>20.03</v>
      </c>
      <c r="P478">
        <v>40.06</v>
      </c>
      <c r="Q478">
        <v>5137.92</v>
      </c>
      <c r="R478">
        <v>11.77</v>
      </c>
      <c r="S478" s="193" t="str">
        <f>VLOOKUP(U478,'[1]Cross ref'!I:J,2,0)</f>
        <v>HN2</v>
      </c>
      <c r="T478" s="193">
        <f t="shared" si="46"/>
        <v>40.06</v>
      </c>
      <c r="U478" s="193">
        <f>VLOOKUP(VALUE(C478),'[1]Cross ref'!G:I,3,0)</f>
        <v>7372</v>
      </c>
      <c r="V478" s="193">
        <f>IFERROR(VLOOKUP(J478,'[1]Item List (2)'!C:D,2,0),VLOOKUP(K478,'[1]Item List (2)'!C:D,2,0))</f>
        <v>50007</v>
      </c>
      <c r="W478" s="193">
        <f>IFERROR(VLOOKUP(J478,'[1]Item List (2)'!C:E,3,0),VLOOKUP(K478,'[1]Item List (2)'!C:E,3,0))</f>
        <v>100</v>
      </c>
      <c r="X478" s="193">
        <f t="shared" si="47"/>
        <v>0</v>
      </c>
      <c r="Y478" s="193" t="str">
        <f t="shared" si="48"/>
        <v>SAUCE, BBQ SWEET &amp; BOLD CUP</v>
      </c>
      <c r="AA478" s="29">
        <f t="shared" si="49"/>
        <v>40.06</v>
      </c>
      <c r="AB478" s="29" t="str">
        <f>VLOOKUP(W478,'[2]Item List (2)'!$I:$J,2,0)</f>
        <v>Food</v>
      </c>
      <c r="AC478" s="29">
        <f t="shared" si="50"/>
        <v>7372</v>
      </c>
      <c r="AD478" s="29" t="str">
        <f t="shared" si="51"/>
        <v>7372-Food</v>
      </c>
    </row>
    <row r="479" spans="1:30">
      <c r="A479" t="s">
        <v>699</v>
      </c>
      <c r="B479" t="s">
        <v>589</v>
      </c>
      <c r="C479" t="s">
        <v>1326</v>
      </c>
      <c r="D479" t="s">
        <v>633</v>
      </c>
      <c r="E479" t="s">
        <v>1597</v>
      </c>
      <c r="F479"/>
      <c r="G479" s="159">
        <v>45169</v>
      </c>
      <c r="H479" t="s">
        <v>1201</v>
      </c>
      <c r="I479" t="s">
        <v>1188</v>
      </c>
      <c r="J479" t="s">
        <v>724</v>
      </c>
      <c r="K479" t="s">
        <v>725</v>
      </c>
      <c r="L479" t="s">
        <v>726</v>
      </c>
      <c r="M479">
        <v>1</v>
      </c>
      <c r="N479">
        <v>0</v>
      </c>
      <c r="O479">
        <v>9.5399999999999991</v>
      </c>
      <c r="P479">
        <v>9.5399999999999991</v>
      </c>
      <c r="Q479">
        <v>5137.92</v>
      </c>
      <c r="R479">
        <v>11.77</v>
      </c>
      <c r="S479" s="193" t="str">
        <f>VLOOKUP(U479,'[1]Cross ref'!I:J,2,0)</f>
        <v>HN2</v>
      </c>
      <c r="T479" s="193">
        <f t="shared" si="46"/>
        <v>9.5399999999999991</v>
      </c>
      <c r="U479" s="193">
        <f>VLOOKUP(VALUE(C479),'[1]Cross ref'!G:I,3,0)</f>
        <v>7372</v>
      </c>
      <c r="V479" s="193">
        <f>IFERROR(VLOOKUP(J479,'[1]Item List (2)'!C:D,2,0),VLOOKUP(K479,'[1]Item List (2)'!C:D,2,0))</f>
        <v>50007</v>
      </c>
      <c r="W479" s="193">
        <f>IFERROR(VLOOKUP(J479,'[1]Item List (2)'!C:E,3,0),VLOOKUP(K479,'[1]Item List (2)'!C:E,3,0))</f>
        <v>100</v>
      </c>
      <c r="X479" s="193">
        <f t="shared" si="47"/>
        <v>0</v>
      </c>
      <c r="Y479" s="193" t="str">
        <f t="shared" si="48"/>
        <v>MILK, 1%</v>
      </c>
      <c r="AA479" s="29">
        <f t="shared" si="49"/>
        <v>9.5399999999999991</v>
      </c>
      <c r="AB479" s="29" t="str">
        <f>VLOOKUP(W479,'[2]Item List (2)'!$I:$J,2,0)</f>
        <v>Food</v>
      </c>
      <c r="AC479" s="29">
        <f t="shared" si="50"/>
        <v>7372</v>
      </c>
      <c r="AD479" s="29" t="str">
        <f t="shared" si="51"/>
        <v>7372-Food</v>
      </c>
    </row>
    <row r="480" spans="1:30">
      <c r="A480" t="s">
        <v>699</v>
      </c>
      <c r="B480" t="s">
        <v>589</v>
      </c>
      <c r="C480" t="s">
        <v>1326</v>
      </c>
      <c r="D480" t="s">
        <v>633</v>
      </c>
      <c r="E480" t="s">
        <v>1597</v>
      </c>
      <c r="F480"/>
      <c r="G480" s="159">
        <v>45169</v>
      </c>
      <c r="H480" t="s">
        <v>1202</v>
      </c>
      <c r="I480" t="s">
        <v>1190</v>
      </c>
      <c r="J480" t="s">
        <v>727</v>
      </c>
      <c r="K480" t="s">
        <v>899</v>
      </c>
      <c r="L480" t="s">
        <v>729</v>
      </c>
      <c r="M480">
        <v>1</v>
      </c>
      <c r="N480">
        <v>0</v>
      </c>
      <c r="O480">
        <v>16.79</v>
      </c>
      <c r="P480">
        <v>16.79</v>
      </c>
      <c r="Q480">
        <v>5137.92</v>
      </c>
      <c r="R480">
        <v>11.77</v>
      </c>
      <c r="S480" s="193" t="str">
        <f>VLOOKUP(U480,'[1]Cross ref'!I:J,2,0)</f>
        <v>HN2</v>
      </c>
      <c r="T480" s="193">
        <f t="shared" si="46"/>
        <v>16.79</v>
      </c>
      <c r="U480" s="193">
        <f>VLOOKUP(VALUE(C480),'[1]Cross ref'!G:I,3,0)</f>
        <v>7372</v>
      </c>
      <c r="V480" s="193">
        <f>IFERROR(VLOOKUP(J480,'[1]Item List (2)'!C:D,2,0),VLOOKUP(K480,'[1]Item List (2)'!C:D,2,0))</f>
        <v>60507</v>
      </c>
      <c r="W480" s="193">
        <f>IFERROR(VLOOKUP(J480,'[1]Item List (2)'!C:E,3,0),VLOOKUP(K480,'[1]Item List (2)'!C:E,3,0))</f>
        <v>1200</v>
      </c>
      <c r="X480" s="193">
        <f t="shared" si="47"/>
        <v>0</v>
      </c>
      <c r="Y480" s="193" t="str">
        <f t="shared" si="48"/>
        <v>GLOVE, SYNTH XLG</v>
      </c>
      <c r="AA480" s="29">
        <f t="shared" si="49"/>
        <v>16.79</v>
      </c>
      <c r="AB480" s="29" t="str">
        <f>VLOOKUP(W480,'[2]Item List (2)'!$I:$J,2,0)</f>
        <v>Supplies</v>
      </c>
      <c r="AC480" s="29">
        <f t="shared" si="50"/>
        <v>7372</v>
      </c>
      <c r="AD480" s="29" t="str">
        <f t="shared" si="51"/>
        <v>7372-Supplies</v>
      </c>
    </row>
    <row r="481" spans="1:30">
      <c r="A481" t="s">
        <v>699</v>
      </c>
      <c r="B481" t="s">
        <v>589</v>
      </c>
      <c r="C481" t="s">
        <v>1326</v>
      </c>
      <c r="D481" t="s">
        <v>633</v>
      </c>
      <c r="E481" t="s">
        <v>1597</v>
      </c>
      <c r="F481"/>
      <c r="G481" s="159">
        <v>45169</v>
      </c>
      <c r="H481" t="s">
        <v>1310</v>
      </c>
      <c r="I481" t="s">
        <v>1188</v>
      </c>
      <c r="J481" t="s">
        <v>900</v>
      </c>
      <c r="K481" t="s">
        <v>901</v>
      </c>
      <c r="L481" t="s">
        <v>858</v>
      </c>
      <c r="M481">
        <v>1</v>
      </c>
      <c r="N481">
        <v>0</v>
      </c>
      <c r="O481">
        <v>9.64</v>
      </c>
      <c r="P481">
        <v>9.64</v>
      </c>
      <c r="Q481">
        <v>5137.92</v>
      </c>
      <c r="R481">
        <v>11.77</v>
      </c>
      <c r="S481" s="193" t="str">
        <f>VLOOKUP(U481,'[1]Cross ref'!I:J,2,0)</f>
        <v>HN2</v>
      </c>
      <c r="T481" s="193">
        <f t="shared" si="46"/>
        <v>9.64</v>
      </c>
      <c r="U481" s="193">
        <f>VLOOKUP(VALUE(C481),'[1]Cross ref'!G:I,3,0)</f>
        <v>7372</v>
      </c>
      <c r="V481" s="193">
        <f>IFERROR(VLOOKUP(J481,'[1]Item List (2)'!C:D,2,0),VLOOKUP(K481,'[1]Item List (2)'!C:D,2,0))</f>
        <v>50007</v>
      </c>
      <c r="W481" s="193">
        <f>IFERROR(VLOOKUP(J481,'[1]Item List (2)'!C:E,3,0),VLOOKUP(K481,'[1]Item List (2)'!C:E,3,0))</f>
        <v>100</v>
      </c>
      <c r="X481" s="193">
        <f t="shared" si="47"/>
        <v>0</v>
      </c>
      <c r="Y481" s="193" t="str">
        <f t="shared" si="48"/>
        <v>PEPPER, CHILE YLW WHL</v>
      </c>
      <c r="AA481" s="29">
        <f t="shared" si="49"/>
        <v>9.64</v>
      </c>
      <c r="AB481" s="29" t="str">
        <f>VLOOKUP(W481,'[2]Item List (2)'!$I:$J,2,0)</f>
        <v>Food</v>
      </c>
      <c r="AC481" s="29">
        <f t="shared" si="50"/>
        <v>7372</v>
      </c>
      <c r="AD481" s="29" t="str">
        <f t="shared" si="51"/>
        <v>7372-Food</v>
      </c>
    </row>
    <row r="482" spans="1:30">
      <c r="A482" t="s">
        <v>699</v>
      </c>
      <c r="B482" t="s">
        <v>589</v>
      </c>
      <c r="C482" t="s">
        <v>1326</v>
      </c>
      <c r="D482" t="s">
        <v>633</v>
      </c>
      <c r="E482" t="s">
        <v>1597</v>
      </c>
      <c r="F482"/>
      <c r="G482" s="159">
        <v>45169</v>
      </c>
      <c r="H482" t="s">
        <v>1205</v>
      </c>
      <c r="I482" t="s">
        <v>1188</v>
      </c>
      <c r="J482" t="s">
        <v>734</v>
      </c>
      <c r="K482" t="s">
        <v>735</v>
      </c>
      <c r="L482" t="s">
        <v>736</v>
      </c>
      <c r="M482">
        <v>13</v>
      </c>
      <c r="N482">
        <v>0</v>
      </c>
      <c r="O482">
        <v>76.78</v>
      </c>
      <c r="P482">
        <v>998.14</v>
      </c>
      <c r="Q482">
        <v>5137.92</v>
      </c>
      <c r="R482">
        <v>11.77</v>
      </c>
      <c r="S482" s="193" t="str">
        <f>VLOOKUP(U482,'[1]Cross ref'!I:J,2,0)</f>
        <v>HN2</v>
      </c>
      <c r="T482" s="193">
        <f t="shared" si="46"/>
        <v>998.14</v>
      </c>
      <c r="U482" s="193">
        <f>VLOOKUP(VALUE(C482),'[1]Cross ref'!G:I,3,0)</f>
        <v>7372</v>
      </c>
      <c r="V482" s="193">
        <f>IFERROR(VLOOKUP(J482,'[1]Item List (2)'!C:D,2,0),VLOOKUP(K482,'[1]Item List (2)'!C:D,2,0))</f>
        <v>50007</v>
      </c>
      <c r="W482" s="193">
        <f>IFERROR(VLOOKUP(J482,'[1]Item List (2)'!C:E,3,0),VLOOKUP(K482,'[1]Item List (2)'!C:E,3,0))</f>
        <v>100</v>
      </c>
      <c r="X482" s="193">
        <f t="shared" si="47"/>
        <v>0</v>
      </c>
      <c r="Y482" s="193" t="str">
        <f t="shared" si="48"/>
        <v>BEEF, GRND PTY 3.5Z</v>
      </c>
      <c r="AA482" s="29">
        <f t="shared" si="49"/>
        <v>998.14</v>
      </c>
      <c r="AB482" s="29" t="str">
        <f>VLOOKUP(W482,'[2]Item List (2)'!$I:$J,2,0)</f>
        <v>Food</v>
      </c>
      <c r="AC482" s="29">
        <f t="shared" si="50"/>
        <v>7372</v>
      </c>
      <c r="AD482" s="29" t="str">
        <f t="shared" si="51"/>
        <v>7372-Food</v>
      </c>
    </row>
    <row r="483" spans="1:30">
      <c r="A483" t="s">
        <v>699</v>
      </c>
      <c r="B483" t="s">
        <v>589</v>
      </c>
      <c r="C483" t="s">
        <v>1326</v>
      </c>
      <c r="D483" t="s">
        <v>633</v>
      </c>
      <c r="E483" t="s">
        <v>1597</v>
      </c>
      <c r="F483"/>
      <c r="G483" s="159">
        <v>45169</v>
      </c>
      <c r="H483" t="s">
        <v>1206</v>
      </c>
      <c r="I483" t="s">
        <v>1188</v>
      </c>
      <c r="J483" t="s">
        <v>737</v>
      </c>
      <c r="K483" t="s">
        <v>738</v>
      </c>
      <c r="L483" t="s">
        <v>739</v>
      </c>
      <c r="M483">
        <v>2</v>
      </c>
      <c r="N483">
        <v>0</v>
      </c>
      <c r="O483">
        <v>30.72</v>
      </c>
      <c r="P483">
        <v>61.44</v>
      </c>
      <c r="Q483">
        <v>5137.92</v>
      </c>
      <c r="R483">
        <v>11.77</v>
      </c>
      <c r="S483" s="193" t="str">
        <f>VLOOKUP(U483,'[1]Cross ref'!I:J,2,0)</f>
        <v>HN2</v>
      </c>
      <c r="T483" s="193">
        <f t="shared" si="46"/>
        <v>61.44</v>
      </c>
      <c r="U483" s="193">
        <f>VLOOKUP(VALUE(C483),'[1]Cross ref'!G:I,3,0)</f>
        <v>7372</v>
      </c>
      <c r="V483" s="193">
        <f>IFERROR(VLOOKUP(J483,'[1]Item List (2)'!C:D,2,0),VLOOKUP(K483,'[1]Item List (2)'!C:D,2,0))</f>
        <v>50007</v>
      </c>
      <c r="W483" s="193">
        <f>IFERROR(VLOOKUP(J483,'[1]Item List (2)'!C:E,3,0),VLOOKUP(K483,'[1]Item List (2)'!C:E,3,0))</f>
        <v>100</v>
      </c>
      <c r="X483" s="193">
        <f t="shared" si="47"/>
        <v>0</v>
      </c>
      <c r="Y483" s="193" t="str">
        <f t="shared" si="48"/>
        <v>APPTZR, ONION RING</v>
      </c>
      <c r="AA483" s="29">
        <f t="shared" si="49"/>
        <v>61.44</v>
      </c>
      <c r="AB483" s="29" t="str">
        <f>VLOOKUP(W483,'[2]Item List (2)'!$I:$J,2,0)</f>
        <v>Food</v>
      </c>
      <c r="AC483" s="29">
        <f t="shared" si="50"/>
        <v>7372</v>
      </c>
      <c r="AD483" s="29" t="str">
        <f t="shared" si="51"/>
        <v>7372-Food</v>
      </c>
    </row>
    <row r="484" spans="1:30">
      <c r="A484" t="s">
        <v>699</v>
      </c>
      <c r="B484" t="s">
        <v>589</v>
      </c>
      <c r="C484" t="s">
        <v>1326</v>
      </c>
      <c r="D484" t="s">
        <v>633</v>
      </c>
      <c r="E484" t="s">
        <v>1597</v>
      </c>
      <c r="F484"/>
      <c r="G484" s="159">
        <v>45169</v>
      </c>
      <c r="H484" t="s">
        <v>1208</v>
      </c>
      <c r="I484" t="s">
        <v>1188</v>
      </c>
      <c r="J484" t="s">
        <v>741</v>
      </c>
      <c r="K484" t="s">
        <v>742</v>
      </c>
      <c r="L484" t="s">
        <v>743</v>
      </c>
      <c r="M484">
        <v>2</v>
      </c>
      <c r="N484">
        <v>0</v>
      </c>
      <c r="O484">
        <v>21.8</v>
      </c>
      <c r="P484">
        <v>43.6</v>
      </c>
      <c r="Q484">
        <v>5137.92</v>
      </c>
      <c r="R484">
        <v>11.77</v>
      </c>
      <c r="S484" s="193" t="str">
        <f>VLOOKUP(U484,'[1]Cross ref'!I:J,2,0)</f>
        <v>HN2</v>
      </c>
      <c r="T484" s="193">
        <f t="shared" si="46"/>
        <v>43.6</v>
      </c>
      <c r="U484" s="193">
        <f>VLOOKUP(VALUE(C484),'[1]Cross ref'!G:I,3,0)</f>
        <v>7372</v>
      </c>
      <c r="V484" s="193">
        <f>IFERROR(VLOOKUP(J484,'[1]Item List (2)'!C:D,2,0),VLOOKUP(K484,'[1]Item List (2)'!C:D,2,0))</f>
        <v>50007</v>
      </c>
      <c r="W484" s="193">
        <f>IFERROR(VLOOKUP(J484,'[1]Item List (2)'!C:E,3,0),VLOOKUP(K484,'[1]Item List (2)'!C:E,3,0))</f>
        <v>100</v>
      </c>
      <c r="X484" s="193">
        <f t="shared" si="47"/>
        <v>0</v>
      </c>
      <c r="Y484" s="193" t="str">
        <f t="shared" si="48"/>
        <v>KETCHUP, PKT</v>
      </c>
      <c r="AA484" s="29">
        <f t="shared" si="49"/>
        <v>43.6</v>
      </c>
      <c r="AB484" s="29" t="str">
        <f>VLOOKUP(W484,'[2]Item List (2)'!$I:$J,2,0)</f>
        <v>Food</v>
      </c>
      <c r="AC484" s="29">
        <f t="shared" si="50"/>
        <v>7372</v>
      </c>
      <c r="AD484" s="29" t="str">
        <f t="shared" si="51"/>
        <v>7372-Food</v>
      </c>
    </row>
    <row r="485" spans="1:30">
      <c r="A485" t="s">
        <v>699</v>
      </c>
      <c r="B485" t="s">
        <v>589</v>
      </c>
      <c r="C485" t="s">
        <v>1326</v>
      </c>
      <c r="D485" t="s">
        <v>633</v>
      </c>
      <c r="E485" t="s">
        <v>1597</v>
      </c>
      <c r="F485"/>
      <c r="G485" s="159">
        <v>45169</v>
      </c>
      <c r="H485" t="s">
        <v>1212</v>
      </c>
      <c r="I485" t="s">
        <v>1188</v>
      </c>
      <c r="J485" t="s">
        <v>747</v>
      </c>
      <c r="K485" t="s">
        <v>748</v>
      </c>
      <c r="L485" t="s">
        <v>749</v>
      </c>
      <c r="M485">
        <v>1</v>
      </c>
      <c r="N485">
        <v>0</v>
      </c>
      <c r="O485">
        <v>33.380000000000003</v>
      </c>
      <c r="P485">
        <v>33.380000000000003</v>
      </c>
      <c r="Q485">
        <v>5137.92</v>
      </c>
      <c r="R485">
        <v>11.77</v>
      </c>
      <c r="S485" s="193" t="str">
        <f>VLOOKUP(U485,'[1]Cross ref'!I:J,2,0)</f>
        <v>HN2</v>
      </c>
      <c r="T485" s="193">
        <f t="shared" si="46"/>
        <v>33.380000000000003</v>
      </c>
      <c r="U485" s="193">
        <f>VLOOKUP(VALUE(C485),'[1]Cross ref'!G:I,3,0)</f>
        <v>7372</v>
      </c>
      <c r="V485" s="193">
        <f>IFERROR(VLOOKUP(J485,'[1]Item List (2)'!C:D,2,0),VLOOKUP(K485,'[1]Item List (2)'!C:D,2,0))</f>
        <v>50007</v>
      </c>
      <c r="W485" s="193">
        <f>IFERROR(VLOOKUP(J485,'[1]Item List (2)'!C:E,3,0),VLOOKUP(K485,'[1]Item List (2)'!C:E,3,0))</f>
        <v>100</v>
      </c>
      <c r="X485" s="193">
        <f t="shared" si="47"/>
        <v>0</v>
      </c>
      <c r="Y485" s="193" t="str">
        <f t="shared" si="48"/>
        <v>HASHBROWN, RND ZTF</v>
      </c>
      <c r="AA485" s="29">
        <f t="shared" si="49"/>
        <v>33.380000000000003</v>
      </c>
      <c r="AB485" s="29" t="str">
        <f>VLOOKUP(W485,'[2]Item List (2)'!$I:$J,2,0)</f>
        <v>Food</v>
      </c>
      <c r="AC485" s="29">
        <f t="shared" si="50"/>
        <v>7372</v>
      </c>
      <c r="AD485" s="29" t="str">
        <f t="shared" si="51"/>
        <v>7372-Food</v>
      </c>
    </row>
    <row r="486" spans="1:30">
      <c r="A486" t="s">
        <v>699</v>
      </c>
      <c r="B486" t="s">
        <v>589</v>
      </c>
      <c r="C486" t="s">
        <v>1326</v>
      </c>
      <c r="D486" t="s">
        <v>633</v>
      </c>
      <c r="E486" t="s">
        <v>1597</v>
      </c>
      <c r="F486"/>
      <c r="G486" s="159">
        <v>45169</v>
      </c>
      <c r="H486" t="s">
        <v>1213</v>
      </c>
      <c r="I486" t="s">
        <v>1188</v>
      </c>
      <c r="J486" t="s">
        <v>747</v>
      </c>
      <c r="K486" t="s">
        <v>750</v>
      </c>
      <c r="L486" t="s">
        <v>749</v>
      </c>
      <c r="M486">
        <v>3</v>
      </c>
      <c r="N486">
        <v>0</v>
      </c>
      <c r="O486">
        <v>33.380000000000003</v>
      </c>
      <c r="P486">
        <v>100.14</v>
      </c>
      <c r="Q486">
        <v>5137.92</v>
      </c>
      <c r="R486">
        <v>11.77</v>
      </c>
      <c r="S486" s="193" t="str">
        <f>VLOOKUP(U486,'[1]Cross ref'!I:J,2,0)</f>
        <v>HN2</v>
      </c>
      <c r="T486" s="193">
        <f t="shared" si="46"/>
        <v>100.14</v>
      </c>
      <c r="U486" s="193">
        <f>VLOOKUP(VALUE(C486),'[1]Cross ref'!G:I,3,0)</f>
        <v>7372</v>
      </c>
      <c r="V486" s="193">
        <f>IFERROR(VLOOKUP(J486,'[1]Item List (2)'!C:D,2,0),VLOOKUP(K486,'[1]Item List (2)'!C:D,2,0))</f>
        <v>50007</v>
      </c>
      <c r="W486" s="193">
        <f>IFERROR(VLOOKUP(J486,'[1]Item List (2)'!C:E,3,0),VLOOKUP(K486,'[1]Item List (2)'!C:E,3,0))</f>
        <v>100</v>
      </c>
      <c r="X486" s="193">
        <f t="shared" si="47"/>
        <v>0</v>
      </c>
      <c r="Y486" s="193" t="str">
        <f t="shared" si="48"/>
        <v>FRIES, CRISS CUT SEASN</v>
      </c>
      <c r="AA486" s="29">
        <f t="shared" si="49"/>
        <v>100.14</v>
      </c>
      <c r="AB486" s="29" t="str">
        <f>VLOOKUP(W486,'[2]Item List (2)'!$I:$J,2,0)</f>
        <v>Food</v>
      </c>
      <c r="AC486" s="29">
        <f t="shared" si="50"/>
        <v>7372</v>
      </c>
      <c r="AD486" s="29" t="str">
        <f t="shared" si="51"/>
        <v>7372-Food</v>
      </c>
    </row>
    <row r="487" spans="1:30">
      <c r="A487" t="s">
        <v>699</v>
      </c>
      <c r="B487" t="s">
        <v>589</v>
      </c>
      <c r="C487" t="s">
        <v>1326</v>
      </c>
      <c r="D487" t="s">
        <v>633</v>
      </c>
      <c r="E487" t="s">
        <v>1597</v>
      </c>
      <c r="F487"/>
      <c r="G487" s="159">
        <v>45169</v>
      </c>
      <c r="H487" t="s">
        <v>1214</v>
      </c>
      <c r="I487" t="s">
        <v>1188</v>
      </c>
      <c r="J487" t="s">
        <v>747</v>
      </c>
      <c r="K487" t="s">
        <v>751</v>
      </c>
      <c r="L487" t="s">
        <v>752</v>
      </c>
      <c r="M487">
        <v>13</v>
      </c>
      <c r="N487">
        <v>0</v>
      </c>
      <c r="O487">
        <v>35.28</v>
      </c>
      <c r="P487">
        <v>458.64</v>
      </c>
      <c r="Q487">
        <v>5137.92</v>
      </c>
      <c r="R487">
        <v>11.77</v>
      </c>
      <c r="S487" s="193" t="str">
        <f>VLOOKUP(U487,'[1]Cross ref'!I:J,2,0)</f>
        <v>HN2</v>
      </c>
      <c r="T487" s="193">
        <f t="shared" si="46"/>
        <v>458.64</v>
      </c>
      <c r="U487" s="193">
        <f>VLOOKUP(VALUE(C487),'[1]Cross ref'!G:I,3,0)</f>
        <v>7372</v>
      </c>
      <c r="V487" s="193">
        <f>IFERROR(VLOOKUP(J487,'[1]Item List (2)'!C:D,2,0),VLOOKUP(K487,'[1]Item List (2)'!C:D,2,0))</f>
        <v>50007</v>
      </c>
      <c r="W487" s="193">
        <f>IFERROR(VLOOKUP(J487,'[1]Item List (2)'!C:E,3,0),VLOOKUP(K487,'[1]Item List (2)'!C:E,3,0))</f>
        <v>100</v>
      </c>
      <c r="X487" s="193">
        <f t="shared" si="47"/>
        <v>0</v>
      </c>
      <c r="Y487" s="193" t="str">
        <f t="shared" si="48"/>
        <v>FRIES, SS SK ON</v>
      </c>
      <c r="AA487" s="29">
        <f t="shared" si="49"/>
        <v>458.64</v>
      </c>
      <c r="AB487" s="29" t="str">
        <f>VLOOKUP(W487,'[2]Item List (2)'!$I:$J,2,0)</f>
        <v>Food</v>
      </c>
      <c r="AC487" s="29">
        <f t="shared" si="50"/>
        <v>7372</v>
      </c>
      <c r="AD487" s="29" t="str">
        <f t="shared" si="51"/>
        <v>7372-Food</v>
      </c>
    </row>
    <row r="488" spans="1:30">
      <c r="A488" t="s">
        <v>699</v>
      </c>
      <c r="B488" t="s">
        <v>589</v>
      </c>
      <c r="C488" t="s">
        <v>1326</v>
      </c>
      <c r="D488" t="s">
        <v>633</v>
      </c>
      <c r="E488" t="s">
        <v>1597</v>
      </c>
      <c r="F488"/>
      <c r="G488" s="159">
        <v>45169</v>
      </c>
      <c r="H488" t="s">
        <v>1218</v>
      </c>
      <c r="I488" t="s">
        <v>1188</v>
      </c>
      <c r="J488" t="s">
        <v>703</v>
      </c>
      <c r="K488" t="s">
        <v>997</v>
      </c>
      <c r="L488" t="s">
        <v>723</v>
      </c>
      <c r="M488">
        <v>4</v>
      </c>
      <c r="N488">
        <v>0</v>
      </c>
      <c r="O488">
        <v>25.94</v>
      </c>
      <c r="P488">
        <v>103.76</v>
      </c>
      <c r="Q488">
        <v>5137.92</v>
      </c>
      <c r="R488">
        <v>11.77</v>
      </c>
      <c r="S488" s="193" t="str">
        <f>VLOOKUP(U488,'[1]Cross ref'!I:J,2,0)</f>
        <v>HN2</v>
      </c>
      <c r="T488" s="193">
        <f t="shared" si="46"/>
        <v>103.76</v>
      </c>
      <c r="U488" s="193">
        <f>VLOOKUP(VALUE(C488),'[1]Cross ref'!G:I,3,0)</f>
        <v>7372</v>
      </c>
      <c r="V488" s="193">
        <f>IFERROR(VLOOKUP(J488,'[1]Item List (2)'!C:D,2,0),VLOOKUP(K488,'[1]Item List (2)'!C:D,2,0))</f>
        <v>50007</v>
      </c>
      <c r="W488" s="193">
        <f>IFERROR(VLOOKUP(J488,'[1]Item List (2)'!C:E,3,0),VLOOKUP(K488,'[1]Item List (2)'!C:E,3,0))</f>
        <v>100</v>
      </c>
      <c r="X488" s="193">
        <f t="shared" si="47"/>
        <v>0</v>
      </c>
      <c r="Y488" s="193" t="str">
        <f t="shared" si="48"/>
        <v>SAUCE, BTRMILK RANCH CUP</v>
      </c>
      <c r="AA488" s="29">
        <f t="shared" si="49"/>
        <v>103.76</v>
      </c>
      <c r="AB488" s="29" t="str">
        <f>VLOOKUP(W488,'[2]Item List (2)'!$I:$J,2,0)</f>
        <v>Food</v>
      </c>
      <c r="AC488" s="29">
        <f t="shared" si="50"/>
        <v>7372</v>
      </c>
      <c r="AD488" s="29" t="str">
        <f t="shared" si="51"/>
        <v>7372-Food</v>
      </c>
    </row>
    <row r="489" spans="1:30">
      <c r="A489" t="s">
        <v>699</v>
      </c>
      <c r="B489" t="s">
        <v>589</v>
      </c>
      <c r="C489" t="s">
        <v>1326</v>
      </c>
      <c r="D489" t="s">
        <v>633</v>
      </c>
      <c r="E489" t="s">
        <v>1597</v>
      </c>
      <c r="F489"/>
      <c r="G489" s="159">
        <v>45169</v>
      </c>
      <c r="H489" t="s">
        <v>1219</v>
      </c>
      <c r="I489" t="s">
        <v>1188</v>
      </c>
      <c r="J489" t="s">
        <v>767</v>
      </c>
      <c r="K489" t="s">
        <v>768</v>
      </c>
      <c r="L489" t="s">
        <v>769</v>
      </c>
      <c r="M489">
        <v>2</v>
      </c>
      <c r="N489">
        <v>0</v>
      </c>
      <c r="O489">
        <v>11.66</v>
      </c>
      <c r="P489">
        <v>23.32</v>
      </c>
      <c r="Q489">
        <v>5137.92</v>
      </c>
      <c r="R489">
        <v>11.77</v>
      </c>
      <c r="S489" s="193" t="str">
        <f>VLOOKUP(U489,'[1]Cross ref'!I:J,2,0)</f>
        <v>HN2</v>
      </c>
      <c r="T489" s="193">
        <f t="shared" si="46"/>
        <v>23.32</v>
      </c>
      <c r="U489" s="193">
        <f>VLOOKUP(VALUE(C489),'[1]Cross ref'!G:I,3,0)</f>
        <v>7372</v>
      </c>
      <c r="V489" s="193">
        <f>IFERROR(VLOOKUP(J489,'[1]Item List (2)'!C:D,2,0),VLOOKUP(K489,'[1]Item List (2)'!C:D,2,0))</f>
        <v>50007</v>
      </c>
      <c r="W489" s="193">
        <f>IFERROR(VLOOKUP(J489,'[1]Item List (2)'!C:E,3,0),VLOOKUP(K489,'[1]Item List (2)'!C:E,3,0))</f>
        <v>100</v>
      </c>
      <c r="X489" s="193">
        <f t="shared" si="47"/>
        <v>0</v>
      </c>
      <c r="Y489" s="193" t="str">
        <f t="shared" si="48"/>
        <v>SAUCE, BUFFALO CUP</v>
      </c>
      <c r="AA489" s="29">
        <f t="shared" si="49"/>
        <v>23.32</v>
      </c>
      <c r="AB489" s="29" t="str">
        <f>VLOOKUP(W489,'[2]Item List (2)'!$I:$J,2,0)</f>
        <v>Food</v>
      </c>
      <c r="AC489" s="29">
        <f t="shared" si="50"/>
        <v>7372</v>
      </c>
      <c r="AD489" s="29" t="str">
        <f t="shared" si="51"/>
        <v>7372-Food</v>
      </c>
    </row>
    <row r="490" spans="1:30">
      <c r="A490" t="s">
        <v>699</v>
      </c>
      <c r="B490" t="s">
        <v>589</v>
      </c>
      <c r="C490" t="s">
        <v>1326</v>
      </c>
      <c r="D490" t="s">
        <v>633</v>
      </c>
      <c r="E490" t="s">
        <v>1597</v>
      </c>
      <c r="F490"/>
      <c r="G490" s="159">
        <v>45169</v>
      </c>
      <c r="H490" t="s">
        <v>1221</v>
      </c>
      <c r="I490" t="s">
        <v>1188</v>
      </c>
      <c r="J490" t="s">
        <v>773</v>
      </c>
      <c r="K490" t="s">
        <v>774</v>
      </c>
      <c r="L490" t="s">
        <v>775</v>
      </c>
      <c r="M490">
        <v>3</v>
      </c>
      <c r="N490">
        <v>0</v>
      </c>
      <c r="O490">
        <v>19.78</v>
      </c>
      <c r="P490">
        <v>59.34</v>
      </c>
      <c r="Q490">
        <v>5137.92</v>
      </c>
      <c r="R490">
        <v>11.77</v>
      </c>
      <c r="S490" s="193" t="str">
        <f>VLOOKUP(U490,'[1]Cross ref'!I:J,2,0)</f>
        <v>HN2</v>
      </c>
      <c r="T490" s="193">
        <f t="shared" si="46"/>
        <v>59.34</v>
      </c>
      <c r="U490" s="193">
        <f>VLOOKUP(VALUE(C490),'[1]Cross ref'!G:I,3,0)</f>
        <v>7372</v>
      </c>
      <c r="V490" s="193">
        <f>IFERROR(VLOOKUP(J490,'[1]Item List (2)'!C:D,2,0),VLOOKUP(K490,'[1]Item List (2)'!C:D,2,0))</f>
        <v>50007</v>
      </c>
      <c r="W490" s="193">
        <f>IFERROR(VLOOKUP(J490,'[1]Item List (2)'!C:E,3,0),VLOOKUP(K490,'[1]Item List (2)'!C:E,3,0))</f>
        <v>100</v>
      </c>
      <c r="X490" s="193">
        <f t="shared" si="47"/>
        <v>0</v>
      </c>
      <c r="Y490" s="193" t="str">
        <f t="shared" si="48"/>
        <v>ICE CREAM, VANILLA SLOW MELT</v>
      </c>
      <c r="AA490" s="29">
        <f t="shared" si="49"/>
        <v>59.34</v>
      </c>
      <c r="AB490" s="29" t="str">
        <f>VLOOKUP(W490,'[2]Item List (2)'!$I:$J,2,0)</f>
        <v>Food</v>
      </c>
      <c r="AC490" s="29">
        <f t="shared" si="50"/>
        <v>7372</v>
      </c>
      <c r="AD490" s="29" t="str">
        <f t="shared" si="51"/>
        <v>7372-Food</v>
      </c>
    </row>
    <row r="491" spans="1:30">
      <c r="A491" t="s">
        <v>699</v>
      </c>
      <c r="B491" t="s">
        <v>589</v>
      </c>
      <c r="C491" t="s">
        <v>1326</v>
      </c>
      <c r="D491" t="s">
        <v>633</v>
      </c>
      <c r="E491" t="s">
        <v>1597</v>
      </c>
      <c r="F491"/>
      <c r="G491" s="159">
        <v>45169</v>
      </c>
      <c r="H491" t="s">
        <v>1222</v>
      </c>
      <c r="I491" t="s">
        <v>1188</v>
      </c>
      <c r="J491" t="s">
        <v>776</v>
      </c>
      <c r="K491" t="s">
        <v>777</v>
      </c>
      <c r="L491" t="s">
        <v>778</v>
      </c>
      <c r="M491">
        <v>4</v>
      </c>
      <c r="N491">
        <v>0</v>
      </c>
      <c r="O491">
        <v>36.909999999999997</v>
      </c>
      <c r="P491">
        <v>147.63999999999999</v>
      </c>
      <c r="Q491">
        <v>5137.92</v>
      </c>
      <c r="R491">
        <v>11.77</v>
      </c>
      <c r="S491" s="193" t="str">
        <f>VLOOKUP(U491,'[1]Cross ref'!I:J,2,0)</f>
        <v>HN2</v>
      </c>
      <c r="T491" s="193">
        <f t="shared" si="46"/>
        <v>147.63999999999999</v>
      </c>
      <c r="U491" s="193">
        <f>VLOOKUP(VALUE(C491),'[1]Cross ref'!G:I,3,0)</f>
        <v>7372</v>
      </c>
      <c r="V491" s="193">
        <f>IFERROR(VLOOKUP(J491,'[1]Item List (2)'!C:D,2,0),VLOOKUP(K491,'[1]Item List (2)'!C:D,2,0))</f>
        <v>50007</v>
      </c>
      <c r="W491" s="193">
        <f>IFERROR(VLOOKUP(J491,'[1]Item List (2)'!C:E,3,0),VLOOKUP(K491,'[1]Item List (2)'!C:E,3,0))</f>
        <v>100</v>
      </c>
      <c r="X491" s="193">
        <f t="shared" si="47"/>
        <v>0</v>
      </c>
      <c r="Y491" s="193" t="str">
        <f t="shared" si="48"/>
        <v>SHORTENING, LIQ FRY PREM</v>
      </c>
      <c r="AA491" s="29">
        <f t="shared" si="49"/>
        <v>147.63999999999999</v>
      </c>
      <c r="AB491" s="29" t="str">
        <f>VLOOKUP(W491,'[2]Item List (2)'!$I:$J,2,0)</f>
        <v>Food</v>
      </c>
      <c r="AC491" s="29">
        <f t="shared" si="50"/>
        <v>7372</v>
      </c>
      <c r="AD491" s="29" t="str">
        <f t="shared" si="51"/>
        <v>7372-Food</v>
      </c>
    </row>
    <row r="492" spans="1:30">
      <c r="A492" t="s">
        <v>699</v>
      </c>
      <c r="B492" t="s">
        <v>589</v>
      </c>
      <c r="C492" t="s">
        <v>1326</v>
      </c>
      <c r="D492" t="s">
        <v>633</v>
      </c>
      <c r="E492" t="s">
        <v>1597</v>
      </c>
      <c r="F492"/>
      <c r="G492" s="159">
        <v>45169</v>
      </c>
      <c r="H492" t="s">
        <v>1223</v>
      </c>
      <c r="I492" t="s">
        <v>1188</v>
      </c>
      <c r="J492" t="s">
        <v>758</v>
      </c>
      <c r="K492" t="s">
        <v>780</v>
      </c>
      <c r="L492" t="s">
        <v>781</v>
      </c>
      <c r="M492">
        <v>4</v>
      </c>
      <c r="N492">
        <v>0</v>
      </c>
      <c r="O492">
        <v>37.6</v>
      </c>
      <c r="P492">
        <v>150.4</v>
      </c>
      <c r="Q492">
        <v>5137.92</v>
      </c>
      <c r="R492">
        <v>11.77</v>
      </c>
      <c r="S492" s="193" t="str">
        <f>VLOOKUP(U492,'[1]Cross ref'!I:J,2,0)</f>
        <v>HN2</v>
      </c>
      <c r="T492" s="193">
        <f t="shared" si="46"/>
        <v>150.4</v>
      </c>
      <c r="U492" s="193">
        <f>VLOOKUP(VALUE(C492),'[1]Cross ref'!G:I,3,0)</f>
        <v>7372</v>
      </c>
      <c r="V492" s="193">
        <f>IFERROR(VLOOKUP(J492,'[1]Item List (2)'!C:D,2,0),VLOOKUP(K492,'[1]Item List (2)'!C:D,2,0))</f>
        <v>50007</v>
      </c>
      <c r="W492" s="193">
        <f>IFERROR(VLOOKUP(J492,'[1]Item List (2)'!C:E,3,0),VLOOKUP(K492,'[1]Item List (2)'!C:E,3,0))</f>
        <v>100</v>
      </c>
      <c r="X492" s="193">
        <f t="shared" si="47"/>
        <v>0</v>
      </c>
      <c r="Y492" s="193" t="str">
        <f t="shared" si="48"/>
        <v>CHICKEN, PTY SPCY 3Z</v>
      </c>
      <c r="AA492" s="29">
        <f t="shared" si="49"/>
        <v>150.4</v>
      </c>
      <c r="AB492" s="29" t="str">
        <f>VLOOKUP(W492,'[2]Item List (2)'!$I:$J,2,0)</f>
        <v>Food</v>
      </c>
      <c r="AC492" s="29">
        <f t="shared" si="50"/>
        <v>7372</v>
      </c>
      <c r="AD492" s="29" t="str">
        <f t="shared" si="51"/>
        <v>7372-Food</v>
      </c>
    </row>
    <row r="493" spans="1:30">
      <c r="A493" t="s">
        <v>699</v>
      </c>
      <c r="B493" t="s">
        <v>589</v>
      </c>
      <c r="C493" t="s">
        <v>1326</v>
      </c>
      <c r="D493" t="s">
        <v>633</v>
      </c>
      <c r="E493" t="s">
        <v>1597</v>
      </c>
      <c r="F493"/>
      <c r="G493" s="159">
        <v>45169</v>
      </c>
      <c r="H493" t="s">
        <v>1273</v>
      </c>
      <c r="I493" t="s">
        <v>1190</v>
      </c>
      <c r="J493" t="s">
        <v>727</v>
      </c>
      <c r="K493" t="s">
        <v>782</v>
      </c>
      <c r="L493" t="s">
        <v>729</v>
      </c>
      <c r="M493">
        <v>1</v>
      </c>
      <c r="N493">
        <v>0</v>
      </c>
      <c r="O493">
        <v>16.79</v>
      </c>
      <c r="P493">
        <v>16.79</v>
      </c>
      <c r="Q493">
        <v>5137.92</v>
      </c>
      <c r="R493">
        <v>11.77</v>
      </c>
      <c r="S493" s="193" t="str">
        <f>VLOOKUP(U493,'[1]Cross ref'!I:J,2,0)</f>
        <v>HN2</v>
      </c>
      <c r="T493" s="193">
        <f t="shared" si="46"/>
        <v>16.79</v>
      </c>
      <c r="U493" s="193">
        <f>VLOOKUP(VALUE(C493),'[1]Cross ref'!G:I,3,0)</f>
        <v>7372</v>
      </c>
      <c r="V493" s="193">
        <f>IFERROR(VLOOKUP(J493,'[1]Item List (2)'!C:D,2,0),VLOOKUP(K493,'[1]Item List (2)'!C:D,2,0))</f>
        <v>60507</v>
      </c>
      <c r="W493" s="193">
        <f>IFERROR(VLOOKUP(J493,'[1]Item List (2)'!C:E,3,0),VLOOKUP(K493,'[1]Item List (2)'!C:E,3,0))</f>
        <v>1200</v>
      </c>
      <c r="X493" s="193">
        <f t="shared" si="47"/>
        <v>0</v>
      </c>
      <c r="Y493" s="193" t="str">
        <f t="shared" si="48"/>
        <v>GLOVE, SYNTH LG</v>
      </c>
      <c r="AA493" s="29">
        <f t="shared" si="49"/>
        <v>16.79</v>
      </c>
      <c r="AB493" s="29" t="str">
        <f>VLOOKUP(W493,'[2]Item List (2)'!$I:$J,2,0)</f>
        <v>Supplies</v>
      </c>
      <c r="AC493" s="29">
        <f t="shared" si="50"/>
        <v>7372</v>
      </c>
      <c r="AD493" s="29" t="str">
        <f t="shared" si="51"/>
        <v>7372-Supplies</v>
      </c>
    </row>
    <row r="494" spans="1:30">
      <c r="A494" t="s">
        <v>699</v>
      </c>
      <c r="B494" t="s">
        <v>589</v>
      </c>
      <c r="C494" t="s">
        <v>1326</v>
      </c>
      <c r="D494" t="s">
        <v>633</v>
      </c>
      <c r="E494" t="s">
        <v>1597</v>
      </c>
      <c r="F494"/>
      <c r="G494" s="159">
        <v>45169</v>
      </c>
      <c r="H494" t="s">
        <v>1225</v>
      </c>
      <c r="I494" t="s">
        <v>1188</v>
      </c>
      <c r="J494" t="s">
        <v>785</v>
      </c>
      <c r="K494" t="s">
        <v>1180</v>
      </c>
      <c r="L494" t="s">
        <v>786</v>
      </c>
      <c r="M494">
        <v>2</v>
      </c>
      <c r="N494">
        <v>0</v>
      </c>
      <c r="O494">
        <v>90.57</v>
      </c>
      <c r="P494">
        <v>181.14</v>
      </c>
      <c r="Q494">
        <v>5137.92</v>
      </c>
      <c r="R494">
        <v>11.77</v>
      </c>
      <c r="S494" s="193" t="str">
        <f>VLOOKUP(U494,'[1]Cross ref'!I:J,2,0)</f>
        <v>HN2</v>
      </c>
      <c r="T494" s="193">
        <f t="shared" si="46"/>
        <v>181.14</v>
      </c>
      <c r="U494" s="193">
        <f>VLOOKUP(VALUE(C494),'[1]Cross ref'!G:I,3,0)</f>
        <v>7372</v>
      </c>
      <c r="V494" s="193">
        <f>IFERROR(VLOOKUP(J494,'[1]Item List (2)'!C:D,2,0),VLOOKUP(K494,'[1]Item List (2)'!C:D,2,0))</f>
        <v>50007</v>
      </c>
      <c r="W494" s="193">
        <f>IFERROR(VLOOKUP(J494,'[1]Item List (2)'!C:E,3,0),VLOOKUP(K494,'[1]Item List (2)'!C:E,3,0))</f>
        <v>100</v>
      </c>
      <c r="X494" s="193">
        <f t="shared" si="47"/>
        <v>0</v>
      </c>
      <c r="Y494" s="193" t="str">
        <f t="shared" si="48"/>
        <v>BACON, 500 SLICES FC</v>
      </c>
      <c r="AA494" s="29">
        <f t="shared" si="49"/>
        <v>181.14</v>
      </c>
      <c r="AB494" s="29" t="str">
        <f>VLOOKUP(W494,'[2]Item List (2)'!$I:$J,2,0)</f>
        <v>Food</v>
      </c>
      <c r="AC494" s="29">
        <f t="shared" si="50"/>
        <v>7372</v>
      </c>
      <c r="AD494" s="29" t="str">
        <f t="shared" si="51"/>
        <v>7372-Food</v>
      </c>
    </row>
    <row r="495" spans="1:30">
      <c r="A495" t="s">
        <v>699</v>
      </c>
      <c r="B495" t="s">
        <v>589</v>
      </c>
      <c r="C495" t="s">
        <v>1326</v>
      </c>
      <c r="D495" t="s">
        <v>633</v>
      </c>
      <c r="E495" t="s">
        <v>1597</v>
      </c>
      <c r="F495"/>
      <c r="G495" s="159">
        <v>45169</v>
      </c>
      <c r="H495" t="s">
        <v>1226</v>
      </c>
      <c r="I495" t="s">
        <v>1188</v>
      </c>
      <c r="J495" t="s">
        <v>734</v>
      </c>
      <c r="K495" t="s">
        <v>787</v>
      </c>
      <c r="L495" t="s">
        <v>788</v>
      </c>
      <c r="M495">
        <v>1</v>
      </c>
      <c r="N495">
        <v>0</v>
      </c>
      <c r="O495">
        <v>81.59</v>
      </c>
      <c r="P495">
        <v>81.59</v>
      </c>
      <c r="Q495">
        <v>5137.92</v>
      </c>
      <c r="R495">
        <v>11.77</v>
      </c>
      <c r="S495" s="193" t="str">
        <f>VLOOKUP(U495,'[1]Cross ref'!I:J,2,0)</f>
        <v>HN2</v>
      </c>
      <c r="T495" s="193">
        <f t="shared" si="46"/>
        <v>81.59</v>
      </c>
      <c r="U495" s="193">
        <f>VLOOKUP(VALUE(C495),'[1]Cross ref'!G:I,3,0)</f>
        <v>7372</v>
      </c>
      <c r="V495" s="193">
        <f>IFERROR(VLOOKUP(J495,'[1]Item List (2)'!C:D,2,0),VLOOKUP(K495,'[1]Item List (2)'!C:D,2,0))</f>
        <v>50007</v>
      </c>
      <c r="W495" s="193">
        <f>IFERROR(VLOOKUP(J495,'[1]Item List (2)'!C:E,3,0),VLOOKUP(K495,'[1]Item List (2)'!C:E,3,0))</f>
        <v>100</v>
      </c>
      <c r="X495" s="193">
        <f t="shared" si="47"/>
        <v>0</v>
      </c>
      <c r="Y495" s="193" t="str">
        <f t="shared" si="48"/>
        <v>BEEF, GRND PTY 1.78Z</v>
      </c>
      <c r="AA495" s="29">
        <f t="shared" si="49"/>
        <v>81.59</v>
      </c>
      <c r="AB495" s="29" t="str">
        <f>VLOOKUP(W495,'[2]Item List (2)'!$I:$J,2,0)</f>
        <v>Food</v>
      </c>
      <c r="AC495" s="29">
        <f t="shared" si="50"/>
        <v>7372</v>
      </c>
      <c r="AD495" s="29" t="str">
        <f t="shared" si="51"/>
        <v>7372-Food</v>
      </c>
    </row>
    <row r="496" spans="1:30">
      <c r="A496" t="s">
        <v>699</v>
      </c>
      <c r="B496" t="s">
        <v>589</v>
      </c>
      <c r="C496" t="s">
        <v>1326</v>
      </c>
      <c r="D496" t="s">
        <v>633</v>
      </c>
      <c r="E496" t="s">
        <v>1597</v>
      </c>
      <c r="F496"/>
      <c r="G496" s="159">
        <v>45169</v>
      </c>
      <c r="H496" t="s">
        <v>1231</v>
      </c>
      <c r="I496" t="s">
        <v>1188</v>
      </c>
      <c r="J496" t="s">
        <v>734</v>
      </c>
      <c r="K496" t="s">
        <v>796</v>
      </c>
      <c r="L496" t="s">
        <v>797</v>
      </c>
      <c r="M496">
        <v>1</v>
      </c>
      <c r="N496">
        <v>0</v>
      </c>
      <c r="O496">
        <v>76.44</v>
      </c>
      <c r="P496">
        <v>76.44</v>
      </c>
      <c r="Q496">
        <v>5137.92</v>
      </c>
      <c r="R496">
        <v>11.77</v>
      </c>
      <c r="S496" s="193" t="str">
        <f>VLOOKUP(U496,'[1]Cross ref'!I:J,2,0)</f>
        <v>HN2</v>
      </c>
      <c r="T496" s="193">
        <f t="shared" si="46"/>
        <v>76.44</v>
      </c>
      <c r="U496" s="193">
        <f>VLOOKUP(VALUE(C496),'[1]Cross ref'!G:I,3,0)</f>
        <v>7372</v>
      </c>
      <c r="V496" s="193">
        <f>IFERROR(VLOOKUP(J496,'[1]Item List (2)'!C:D,2,0),VLOOKUP(K496,'[1]Item List (2)'!C:D,2,0))</f>
        <v>50007</v>
      </c>
      <c r="W496" s="193">
        <f>IFERROR(VLOOKUP(J496,'[1]Item List (2)'!C:E,3,0),VLOOKUP(K496,'[1]Item List (2)'!C:E,3,0))</f>
        <v>100</v>
      </c>
      <c r="X496" s="193">
        <f t="shared" si="47"/>
        <v>0</v>
      </c>
      <c r="Y496" s="193" t="str">
        <f t="shared" si="48"/>
        <v>BEEF, GRND PTY 5.33Z ANGUS IQF</v>
      </c>
      <c r="AA496" s="29">
        <f t="shared" si="49"/>
        <v>76.44</v>
      </c>
      <c r="AB496" s="29" t="str">
        <f>VLOOKUP(W496,'[2]Item List (2)'!$I:$J,2,0)</f>
        <v>Food</v>
      </c>
      <c r="AC496" s="29">
        <f t="shared" si="50"/>
        <v>7372</v>
      </c>
      <c r="AD496" s="29" t="str">
        <f t="shared" si="51"/>
        <v>7372-Food</v>
      </c>
    </row>
    <row r="497" spans="1:30">
      <c r="A497" t="s">
        <v>699</v>
      </c>
      <c r="B497" t="s">
        <v>589</v>
      </c>
      <c r="C497" t="s">
        <v>1326</v>
      </c>
      <c r="D497" t="s">
        <v>633</v>
      </c>
      <c r="E497" t="s">
        <v>1597</v>
      </c>
      <c r="F497"/>
      <c r="G497" s="159">
        <v>45169</v>
      </c>
      <c r="H497" t="s">
        <v>1232</v>
      </c>
      <c r="I497" t="s">
        <v>1188</v>
      </c>
      <c r="J497" t="s">
        <v>758</v>
      </c>
      <c r="K497" t="s">
        <v>798</v>
      </c>
      <c r="L497" t="s">
        <v>799</v>
      </c>
      <c r="M497">
        <v>5</v>
      </c>
      <c r="N497">
        <v>0</v>
      </c>
      <c r="O497">
        <v>46.88</v>
      </c>
      <c r="P497">
        <v>234.4</v>
      </c>
      <c r="Q497">
        <v>5137.92</v>
      </c>
      <c r="R497">
        <v>11.77</v>
      </c>
      <c r="S497" s="193" t="str">
        <f>VLOOKUP(U497,'[1]Cross ref'!I:J,2,0)</f>
        <v>HN2</v>
      </c>
      <c r="T497" s="193">
        <f t="shared" si="46"/>
        <v>234.4</v>
      </c>
      <c r="U497" s="193">
        <f>VLOOKUP(VALUE(C497),'[1]Cross ref'!G:I,3,0)</f>
        <v>7372</v>
      </c>
      <c r="V497" s="193">
        <f>IFERROR(VLOOKUP(J497,'[1]Item List (2)'!C:D,2,0),VLOOKUP(K497,'[1]Item List (2)'!C:D,2,0))</f>
        <v>50007</v>
      </c>
      <c r="W497" s="193">
        <f>IFERROR(VLOOKUP(J497,'[1]Item List (2)'!C:E,3,0),VLOOKUP(K497,'[1]Item List (2)'!C:E,3,0))</f>
        <v>100</v>
      </c>
      <c r="X497" s="193">
        <f t="shared" si="47"/>
        <v>0</v>
      </c>
      <c r="Y497" s="193" t="str">
        <f t="shared" si="48"/>
        <v>CHICKEN, NUGGET BRD STAR SHP</v>
      </c>
      <c r="AA497" s="29">
        <f t="shared" si="49"/>
        <v>234.4</v>
      </c>
      <c r="AB497" s="29" t="str">
        <f>VLOOKUP(W497,'[2]Item List (2)'!$I:$J,2,0)</f>
        <v>Food</v>
      </c>
      <c r="AC497" s="29">
        <f t="shared" si="50"/>
        <v>7372</v>
      </c>
      <c r="AD497" s="29" t="str">
        <f t="shared" si="51"/>
        <v>7372-Food</v>
      </c>
    </row>
    <row r="498" spans="1:30">
      <c r="A498" t="s">
        <v>699</v>
      </c>
      <c r="B498" t="s">
        <v>589</v>
      </c>
      <c r="C498" t="s">
        <v>1326</v>
      </c>
      <c r="D498" t="s">
        <v>633</v>
      </c>
      <c r="E498" t="s">
        <v>1597</v>
      </c>
      <c r="F498"/>
      <c r="G498" s="159">
        <v>45169</v>
      </c>
      <c r="H498" t="s">
        <v>1367</v>
      </c>
      <c r="I498" t="s">
        <v>1190</v>
      </c>
      <c r="J498" t="s">
        <v>884</v>
      </c>
      <c r="K498" t="s">
        <v>885</v>
      </c>
      <c r="L498" t="s">
        <v>886</v>
      </c>
      <c r="M498">
        <v>1</v>
      </c>
      <c r="N498">
        <v>0</v>
      </c>
      <c r="O498">
        <v>29.33</v>
      </c>
      <c r="P498">
        <v>29.33</v>
      </c>
      <c r="Q498">
        <v>5137.92</v>
      </c>
      <c r="R498">
        <v>11.77</v>
      </c>
      <c r="S498" s="193" t="str">
        <f>VLOOKUP(U498,'[1]Cross ref'!I:J,2,0)</f>
        <v>HN2</v>
      </c>
      <c r="T498" s="193">
        <f t="shared" si="46"/>
        <v>29.33</v>
      </c>
      <c r="U498" s="193">
        <f>VLOOKUP(VALUE(C498),'[1]Cross ref'!G:I,3,0)</f>
        <v>7372</v>
      </c>
      <c r="V498" s="193">
        <f>IFERROR(VLOOKUP(J498,'[1]Item List (2)'!C:D,2,0),VLOOKUP(K498,'[1]Item List (2)'!C:D,2,0))</f>
        <v>60507</v>
      </c>
      <c r="W498" s="193">
        <f>IFERROR(VLOOKUP(J498,'[1]Item List (2)'!C:E,3,0),VLOOKUP(K498,'[1]Item List (2)'!C:E,3,0))</f>
        <v>1200</v>
      </c>
      <c r="X498" s="193">
        <f t="shared" si="47"/>
        <v>0</v>
      </c>
      <c r="Y498" s="193" t="str">
        <f t="shared" si="48"/>
        <v>SOAP, HAND MYSTIC NEXA</v>
      </c>
      <c r="AA498" s="29">
        <f t="shared" si="49"/>
        <v>29.33</v>
      </c>
      <c r="AB498" s="29" t="str">
        <f>VLOOKUP(W498,'[2]Item List (2)'!$I:$J,2,0)</f>
        <v>Supplies</v>
      </c>
      <c r="AC498" s="29">
        <f t="shared" si="50"/>
        <v>7372</v>
      </c>
      <c r="AD498" s="29" t="str">
        <f t="shared" si="51"/>
        <v>7372-Supplies</v>
      </c>
    </row>
    <row r="499" spans="1:30">
      <c r="A499" t="s">
        <v>699</v>
      </c>
      <c r="B499" t="s">
        <v>589</v>
      </c>
      <c r="C499" t="s">
        <v>1326</v>
      </c>
      <c r="D499" t="s">
        <v>633</v>
      </c>
      <c r="E499" t="s">
        <v>1597</v>
      </c>
      <c r="F499"/>
      <c r="G499" s="159">
        <v>45169</v>
      </c>
      <c r="H499" t="s">
        <v>1233</v>
      </c>
      <c r="I499" t="s">
        <v>1188</v>
      </c>
      <c r="J499" t="s">
        <v>801</v>
      </c>
      <c r="K499" t="s">
        <v>802</v>
      </c>
      <c r="L499" t="s">
        <v>803</v>
      </c>
      <c r="M499">
        <v>1</v>
      </c>
      <c r="N499">
        <v>0</v>
      </c>
      <c r="O499">
        <v>24.1</v>
      </c>
      <c r="P499">
        <v>24.1</v>
      </c>
      <c r="Q499">
        <v>5137.92</v>
      </c>
      <c r="R499">
        <v>11.77</v>
      </c>
      <c r="S499" s="193" t="str">
        <f>VLOOKUP(U499,'[1]Cross ref'!I:J,2,0)</f>
        <v>HN2</v>
      </c>
      <c r="T499" s="193">
        <f t="shared" si="46"/>
        <v>24.1</v>
      </c>
      <c r="U499" s="193">
        <f>VLOOKUP(VALUE(C499),'[1]Cross ref'!G:I,3,0)</f>
        <v>7372</v>
      </c>
      <c r="V499" s="193">
        <f>IFERROR(VLOOKUP(J499,'[1]Item List (2)'!C:D,2,0),VLOOKUP(K499,'[1]Item List (2)'!C:D,2,0))</f>
        <v>50007</v>
      </c>
      <c r="W499" s="193">
        <f>IFERROR(VLOOKUP(J499,'[1]Item List (2)'!C:E,3,0),VLOOKUP(K499,'[1]Item List (2)'!C:E,3,0))</f>
        <v>100</v>
      </c>
      <c r="X499" s="193">
        <f t="shared" si="47"/>
        <v>0</v>
      </c>
      <c r="Y499" s="193" t="str">
        <f t="shared" si="48"/>
        <v>BISCUIT, BUTTERMILK PARBKD</v>
      </c>
      <c r="AA499" s="29">
        <f t="shared" si="49"/>
        <v>24.1</v>
      </c>
      <c r="AB499" s="29" t="str">
        <f>VLOOKUP(W499,'[2]Item List (2)'!$I:$J,2,0)</f>
        <v>Food</v>
      </c>
      <c r="AC499" s="29">
        <f t="shared" si="50"/>
        <v>7372</v>
      </c>
      <c r="AD499" s="29" t="str">
        <f t="shared" si="51"/>
        <v>7372-Food</v>
      </c>
    </row>
    <row r="500" spans="1:30">
      <c r="A500" t="s">
        <v>699</v>
      </c>
      <c r="B500" t="s">
        <v>589</v>
      </c>
      <c r="C500" t="s">
        <v>1326</v>
      </c>
      <c r="D500" t="s">
        <v>633</v>
      </c>
      <c r="E500" t="s">
        <v>1597</v>
      </c>
      <c r="F500"/>
      <c r="G500" s="159">
        <v>45169</v>
      </c>
      <c r="H500" t="s">
        <v>1277</v>
      </c>
      <c r="I500" t="s">
        <v>1188</v>
      </c>
      <c r="J500" t="s">
        <v>724</v>
      </c>
      <c r="K500" t="s">
        <v>866</v>
      </c>
      <c r="L500" t="s">
        <v>867</v>
      </c>
      <c r="M500">
        <v>1</v>
      </c>
      <c r="N500">
        <v>0</v>
      </c>
      <c r="O500">
        <v>12.91</v>
      </c>
      <c r="P500">
        <v>12.91</v>
      </c>
      <c r="Q500">
        <v>5137.92</v>
      </c>
      <c r="R500">
        <v>11.77</v>
      </c>
      <c r="S500" s="193" t="str">
        <f>VLOOKUP(U500,'[1]Cross ref'!I:J,2,0)</f>
        <v>HN2</v>
      </c>
      <c r="T500" s="193">
        <f t="shared" si="46"/>
        <v>12.91</v>
      </c>
      <c r="U500" s="193">
        <f>VLOOKUP(VALUE(C500),'[1]Cross ref'!G:I,3,0)</f>
        <v>7372</v>
      </c>
      <c r="V500" s="193">
        <f>IFERROR(VLOOKUP(J500,'[1]Item List (2)'!C:D,2,0),VLOOKUP(K500,'[1]Item List (2)'!C:D,2,0))</f>
        <v>50007</v>
      </c>
      <c r="W500" s="193">
        <f>IFERROR(VLOOKUP(J500,'[1]Item List (2)'!C:E,3,0),VLOOKUP(K500,'[1]Item List (2)'!C:E,3,0))</f>
        <v>100</v>
      </c>
      <c r="X500" s="193">
        <f t="shared" si="47"/>
        <v>0</v>
      </c>
      <c r="Y500" s="193" t="str">
        <f t="shared" si="48"/>
        <v>BUTTERMILK, 1% LF</v>
      </c>
      <c r="AA500" s="29">
        <f t="shared" si="49"/>
        <v>12.91</v>
      </c>
      <c r="AB500" s="29" t="str">
        <f>VLOOKUP(W500,'[2]Item List (2)'!$I:$J,2,0)</f>
        <v>Food</v>
      </c>
      <c r="AC500" s="29">
        <f t="shared" si="50"/>
        <v>7372</v>
      </c>
      <c r="AD500" s="29" t="str">
        <f t="shared" si="51"/>
        <v>7372-Food</v>
      </c>
    </row>
    <row r="501" spans="1:30">
      <c r="A501" t="s">
        <v>699</v>
      </c>
      <c r="B501" t="s">
        <v>589</v>
      </c>
      <c r="C501" t="s">
        <v>1326</v>
      </c>
      <c r="D501" t="s">
        <v>633</v>
      </c>
      <c r="E501" t="s">
        <v>1597</v>
      </c>
      <c r="F501"/>
      <c r="G501" s="159">
        <v>45169</v>
      </c>
      <c r="H501" t="s">
        <v>1234</v>
      </c>
      <c r="I501" t="s">
        <v>1188</v>
      </c>
      <c r="J501" t="s">
        <v>804</v>
      </c>
      <c r="K501" t="s">
        <v>805</v>
      </c>
      <c r="L501" t="s">
        <v>760</v>
      </c>
      <c r="M501">
        <v>1</v>
      </c>
      <c r="N501">
        <v>0</v>
      </c>
      <c r="O501">
        <v>77.97</v>
      </c>
      <c r="P501">
        <v>77.97</v>
      </c>
      <c r="Q501">
        <v>5137.92</v>
      </c>
      <c r="R501">
        <v>11.77</v>
      </c>
      <c r="S501" s="193" t="str">
        <f>VLOOKUP(U501,'[1]Cross ref'!I:J,2,0)</f>
        <v>HN2</v>
      </c>
      <c r="T501" s="193">
        <f t="shared" si="46"/>
        <v>77.97</v>
      </c>
      <c r="U501" s="193">
        <f>VLOOKUP(VALUE(C501),'[1]Cross ref'!G:I,3,0)</f>
        <v>7372</v>
      </c>
      <c r="V501" s="193">
        <f>IFERROR(VLOOKUP(J501,'[1]Item List (2)'!C:D,2,0),VLOOKUP(K501,'[1]Item List (2)'!C:D,2,0))</f>
        <v>50007</v>
      </c>
      <c r="W501" s="193">
        <f>IFERROR(VLOOKUP(J501,'[1]Item List (2)'!C:E,3,0),VLOOKUP(K501,'[1]Item List (2)'!C:E,3,0))</f>
        <v>100</v>
      </c>
      <c r="X501" s="193">
        <f t="shared" si="47"/>
        <v>0</v>
      </c>
      <c r="Y501" s="193" t="str">
        <f t="shared" si="48"/>
        <v>CHEESE, AMER SHRP SLI 200CT SM</v>
      </c>
      <c r="AA501" s="29">
        <f t="shared" si="49"/>
        <v>77.97</v>
      </c>
      <c r="AB501" s="29" t="str">
        <f>VLOOKUP(W501,'[2]Item List (2)'!$I:$J,2,0)</f>
        <v>Food</v>
      </c>
      <c r="AC501" s="29">
        <f t="shared" si="50"/>
        <v>7372</v>
      </c>
      <c r="AD501" s="29" t="str">
        <f t="shared" si="51"/>
        <v>7372-Food</v>
      </c>
    </row>
    <row r="502" spans="1:30">
      <c r="A502" t="s">
        <v>699</v>
      </c>
      <c r="B502" t="s">
        <v>589</v>
      </c>
      <c r="C502" t="s">
        <v>1326</v>
      </c>
      <c r="D502" t="s">
        <v>633</v>
      </c>
      <c r="E502" t="s">
        <v>1597</v>
      </c>
      <c r="F502"/>
      <c r="G502" s="159">
        <v>45169</v>
      </c>
      <c r="H502" t="s">
        <v>1278</v>
      </c>
      <c r="I502" t="s">
        <v>1188</v>
      </c>
      <c r="J502" t="s">
        <v>868</v>
      </c>
      <c r="K502" t="s">
        <v>869</v>
      </c>
      <c r="L502" t="s">
        <v>870</v>
      </c>
      <c r="M502">
        <v>1</v>
      </c>
      <c r="N502">
        <v>0</v>
      </c>
      <c r="O502">
        <v>107.29</v>
      </c>
      <c r="P502">
        <v>107.29</v>
      </c>
      <c r="Q502">
        <v>5137.92</v>
      </c>
      <c r="R502">
        <v>11.77</v>
      </c>
      <c r="S502" s="193" t="str">
        <f>VLOOKUP(U502,'[1]Cross ref'!I:J,2,0)</f>
        <v>HN2</v>
      </c>
      <c r="T502" s="193">
        <f t="shared" si="46"/>
        <v>107.29</v>
      </c>
      <c r="U502" s="193">
        <f>VLOOKUP(VALUE(C502),'[1]Cross ref'!G:I,3,0)</f>
        <v>7372</v>
      </c>
      <c r="V502" s="193">
        <f>IFERROR(VLOOKUP(J502,'[1]Item List (2)'!C:D,2,0),VLOOKUP(K502,'[1]Item List (2)'!C:D,2,0))</f>
        <v>50007</v>
      </c>
      <c r="W502" s="193">
        <f>IFERROR(VLOOKUP(J502,'[1]Item List (2)'!C:E,3,0),VLOOKUP(K502,'[1]Item List (2)'!C:E,3,0))</f>
        <v>100</v>
      </c>
      <c r="X502" s="193">
        <f t="shared" si="47"/>
        <v>0</v>
      </c>
      <c r="Y502" s="193" t="str">
        <f t="shared" si="48"/>
        <v>BURGER, BEYOND MEAT 3.7Z</v>
      </c>
      <c r="AA502" s="29">
        <f t="shared" si="49"/>
        <v>107.29</v>
      </c>
      <c r="AB502" s="29" t="str">
        <f>VLOOKUP(W502,'[2]Item List (2)'!$I:$J,2,0)</f>
        <v>Food</v>
      </c>
      <c r="AC502" s="29">
        <f t="shared" si="50"/>
        <v>7372</v>
      </c>
      <c r="AD502" s="29" t="str">
        <f t="shared" si="51"/>
        <v>7372-Food</v>
      </c>
    </row>
    <row r="503" spans="1:30">
      <c r="A503" t="s">
        <v>699</v>
      </c>
      <c r="B503" t="s">
        <v>589</v>
      </c>
      <c r="C503" t="s">
        <v>1326</v>
      </c>
      <c r="D503" t="s">
        <v>633</v>
      </c>
      <c r="E503" t="s">
        <v>1597</v>
      </c>
      <c r="F503"/>
      <c r="G503" s="159">
        <v>45169</v>
      </c>
      <c r="H503" t="s">
        <v>1280</v>
      </c>
      <c r="I503" t="s">
        <v>1211</v>
      </c>
      <c r="J503" t="s">
        <v>806</v>
      </c>
      <c r="K503" t="s">
        <v>807</v>
      </c>
      <c r="L503" t="s">
        <v>808</v>
      </c>
      <c r="M503">
        <v>1</v>
      </c>
      <c r="N503">
        <v>0</v>
      </c>
      <c r="O503">
        <v>70.17</v>
      </c>
      <c r="P503">
        <v>70.17</v>
      </c>
      <c r="Q503">
        <v>5137.92</v>
      </c>
      <c r="R503">
        <v>11.77</v>
      </c>
      <c r="S503" s="193" t="str">
        <f>VLOOKUP(U503,'[1]Cross ref'!I:J,2,0)</f>
        <v>HN2</v>
      </c>
      <c r="T503" s="193">
        <f t="shared" si="46"/>
        <v>70.17</v>
      </c>
      <c r="U503" s="193">
        <f>VLOOKUP(VALUE(C503),'[1]Cross ref'!G:I,3,0)</f>
        <v>7372</v>
      </c>
      <c r="V503" s="193">
        <f>IFERROR(VLOOKUP(J503,'[1]Item List (2)'!C:D,2,0),VLOOKUP(K503,'[1]Item List (2)'!C:D,2,0))</f>
        <v>51001</v>
      </c>
      <c r="W503" s="193">
        <f>IFERROR(VLOOKUP(J503,'[1]Item List (2)'!C:E,3,0),VLOOKUP(K503,'[1]Item List (2)'!C:E,3,0))</f>
        <v>1000</v>
      </c>
      <c r="X503" s="193">
        <f t="shared" si="47"/>
        <v>0</v>
      </c>
      <c r="Y503" s="193" t="str">
        <f t="shared" si="48"/>
        <v>WRAP, WESTERN SUPER 4 WAY</v>
      </c>
      <c r="AA503" s="29">
        <f t="shared" si="49"/>
        <v>70.17</v>
      </c>
      <c r="AB503" s="29" t="str">
        <f>VLOOKUP(W503,'[2]Item List (2)'!$I:$J,2,0)</f>
        <v>Paper</v>
      </c>
      <c r="AC503" s="29">
        <f t="shared" si="50"/>
        <v>7372</v>
      </c>
      <c r="AD503" s="29" t="str">
        <f t="shared" si="51"/>
        <v>7372-Paper</v>
      </c>
    </row>
    <row r="504" spans="1:30">
      <c r="A504" t="s">
        <v>699</v>
      </c>
      <c r="B504" t="s">
        <v>589</v>
      </c>
      <c r="C504" t="s">
        <v>1326</v>
      </c>
      <c r="D504" t="s">
        <v>633</v>
      </c>
      <c r="E504" t="s">
        <v>1597</v>
      </c>
      <c r="F504"/>
      <c r="G504" s="159">
        <v>45169</v>
      </c>
      <c r="H504" t="s">
        <v>1460</v>
      </c>
      <c r="I504" t="s">
        <v>1188</v>
      </c>
      <c r="J504" t="s">
        <v>811</v>
      </c>
      <c r="K504" t="s">
        <v>1433</v>
      </c>
      <c r="L504" t="s">
        <v>831</v>
      </c>
      <c r="M504">
        <v>3</v>
      </c>
      <c r="N504">
        <v>0</v>
      </c>
      <c r="O504">
        <v>22.17</v>
      </c>
      <c r="P504">
        <v>66.510000000000005</v>
      </c>
      <c r="Q504">
        <v>5137.92</v>
      </c>
      <c r="R504">
        <v>11.77</v>
      </c>
      <c r="S504" s="193" t="str">
        <f>VLOOKUP(U504,'[1]Cross ref'!I:J,2,0)</f>
        <v>HN2</v>
      </c>
      <c r="T504" s="193">
        <f t="shared" si="46"/>
        <v>66.510000000000005</v>
      </c>
      <c r="U504" s="193">
        <f>VLOOKUP(VALUE(C504),'[1]Cross ref'!G:I,3,0)</f>
        <v>7372</v>
      </c>
      <c r="V504" s="193">
        <f>IFERROR(VLOOKUP(J504,'[1]Item List (2)'!C:D,2,0),VLOOKUP(K504,'[1]Item List (2)'!C:D,2,0))</f>
        <v>50007</v>
      </c>
      <c r="W504" s="193">
        <f>IFERROR(VLOOKUP(J504,'[1]Item List (2)'!C:E,3,0),VLOOKUP(K504,'[1]Item List (2)'!C:E,3,0))</f>
        <v>100</v>
      </c>
      <c r="X504" s="193">
        <f t="shared" si="47"/>
        <v>0</v>
      </c>
      <c r="Y504" s="193" t="str">
        <f t="shared" si="48"/>
        <v>LETTUCE, LINER</v>
      </c>
      <c r="AA504" s="29">
        <f t="shared" si="49"/>
        <v>66.510000000000005</v>
      </c>
      <c r="AB504" s="29" t="str">
        <f>VLOOKUP(W504,'[2]Item List (2)'!$I:$J,2,0)</f>
        <v>Food</v>
      </c>
      <c r="AC504" s="29">
        <f t="shared" si="50"/>
        <v>7372</v>
      </c>
      <c r="AD504" s="29" t="str">
        <f t="shared" si="51"/>
        <v>7372-Food</v>
      </c>
    </row>
    <row r="505" spans="1:30">
      <c r="A505" t="s">
        <v>699</v>
      </c>
      <c r="B505" t="s">
        <v>589</v>
      </c>
      <c r="C505" t="s">
        <v>1326</v>
      </c>
      <c r="D505" t="s">
        <v>633</v>
      </c>
      <c r="E505" t="s">
        <v>1597</v>
      </c>
      <c r="F505"/>
      <c r="G505" s="159">
        <v>45169</v>
      </c>
      <c r="H505" t="s">
        <v>1237</v>
      </c>
      <c r="I505" t="s">
        <v>1188</v>
      </c>
      <c r="J505" t="s">
        <v>812</v>
      </c>
      <c r="K505" t="s">
        <v>813</v>
      </c>
      <c r="L505" t="s">
        <v>814</v>
      </c>
      <c r="M505">
        <v>3</v>
      </c>
      <c r="N505">
        <v>0</v>
      </c>
      <c r="O505">
        <v>19.57</v>
      </c>
      <c r="P505">
        <v>58.71</v>
      </c>
      <c r="Q505">
        <v>5137.92</v>
      </c>
      <c r="R505">
        <v>11.77</v>
      </c>
      <c r="S505" s="193" t="str">
        <f>VLOOKUP(U505,'[1]Cross ref'!I:J,2,0)</f>
        <v>HN2</v>
      </c>
      <c r="T505" s="193">
        <f t="shared" si="46"/>
        <v>58.71</v>
      </c>
      <c r="U505" s="193">
        <f>VLOOKUP(VALUE(C505),'[1]Cross ref'!G:I,3,0)</f>
        <v>7372</v>
      </c>
      <c r="V505" s="193">
        <f>IFERROR(VLOOKUP(J505,'[1]Item List (2)'!C:D,2,0),VLOOKUP(K505,'[1]Item List (2)'!C:D,2,0))</f>
        <v>50007</v>
      </c>
      <c r="W505" s="193">
        <f>IFERROR(VLOOKUP(J505,'[1]Item List (2)'!C:E,3,0),VLOOKUP(K505,'[1]Item List (2)'!C:E,3,0))</f>
        <v>100</v>
      </c>
      <c r="X505" s="193">
        <f t="shared" si="47"/>
        <v>0</v>
      </c>
      <c r="Y505" s="193" t="str">
        <f t="shared" si="48"/>
        <v>TOMATO, RED 5X5 BULK 25LB</v>
      </c>
      <c r="AA505" s="29">
        <f t="shared" si="49"/>
        <v>58.71</v>
      </c>
      <c r="AB505" s="29" t="str">
        <f>VLOOKUP(W505,'[2]Item List (2)'!$I:$J,2,0)</f>
        <v>Food</v>
      </c>
      <c r="AC505" s="29">
        <f t="shared" si="50"/>
        <v>7372</v>
      </c>
      <c r="AD505" s="29" t="str">
        <f t="shared" si="51"/>
        <v>7372-Food</v>
      </c>
    </row>
    <row r="506" spans="1:30">
      <c r="A506" t="s">
        <v>699</v>
      </c>
      <c r="B506" t="s">
        <v>589</v>
      </c>
      <c r="C506" t="s">
        <v>1326</v>
      </c>
      <c r="D506" t="s">
        <v>633</v>
      </c>
      <c r="E506" t="s">
        <v>1597</v>
      </c>
      <c r="F506"/>
      <c r="G506" s="159">
        <v>45169</v>
      </c>
      <c r="H506" t="s">
        <v>1239</v>
      </c>
      <c r="I506" t="s">
        <v>1188</v>
      </c>
      <c r="J506" t="s">
        <v>816</v>
      </c>
      <c r="K506" t="s">
        <v>817</v>
      </c>
      <c r="L506" t="s">
        <v>709</v>
      </c>
      <c r="M506">
        <v>1</v>
      </c>
      <c r="N506">
        <v>0</v>
      </c>
      <c r="O506">
        <v>27.07</v>
      </c>
      <c r="P506">
        <v>27.07</v>
      </c>
      <c r="Q506">
        <v>5137.92</v>
      </c>
      <c r="R506">
        <v>11.77</v>
      </c>
      <c r="S506" s="193" t="str">
        <f>VLOOKUP(U506,'[1]Cross ref'!I:J,2,0)</f>
        <v>HN2</v>
      </c>
      <c r="T506" s="193">
        <f t="shared" si="46"/>
        <v>27.07</v>
      </c>
      <c r="U506" s="193">
        <f>VLOOKUP(VALUE(C506),'[1]Cross ref'!G:I,3,0)</f>
        <v>7372</v>
      </c>
      <c r="V506" s="193">
        <f>IFERROR(VLOOKUP(J506,'[1]Item List (2)'!C:D,2,0),VLOOKUP(K506,'[1]Item List (2)'!C:D,2,0))</f>
        <v>50007</v>
      </c>
      <c r="W506" s="193">
        <f>IFERROR(VLOOKUP(J506,'[1]Item List (2)'!C:E,3,0),VLOOKUP(K506,'[1]Item List (2)'!C:E,3,0))</f>
        <v>100</v>
      </c>
      <c r="X506" s="193">
        <f t="shared" si="47"/>
        <v>0</v>
      </c>
      <c r="Y506" s="193" t="str">
        <f t="shared" si="48"/>
        <v>PICKLE, CHIP DELI 3/16" CC</v>
      </c>
      <c r="AA506" s="29">
        <f t="shared" si="49"/>
        <v>27.07</v>
      </c>
      <c r="AB506" s="29" t="str">
        <f>VLOOKUP(W506,'[2]Item List (2)'!$I:$J,2,0)</f>
        <v>Food</v>
      </c>
      <c r="AC506" s="29">
        <f t="shared" si="50"/>
        <v>7372</v>
      </c>
      <c r="AD506" s="29" t="str">
        <f t="shared" si="51"/>
        <v>7372-Food</v>
      </c>
    </row>
    <row r="507" spans="1:30">
      <c r="A507" t="s">
        <v>699</v>
      </c>
      <c r="B507" t="s">
        <v>589</v>
      </c>
      <c r="C507" t="s">
        <v>1326</v>
      </c>
      <c r="D507" t="s">
        <v>633</v>
      </c>
      <c r="E507" t="s">
        <v>1597</v>
      </c>
      <c r="F507"/>
      <c r="G507" s="159">
        <v>45169</v>
      </c>
      <c r="H507" t="s">
        <v>1240</v>
      </c>
      <c r="I507" t="s">
        <v>1188</v>
      </c>
      <c r="J507" t="s">
        <v>758</v>
      </c>
      <c r="K507" t="s">
        <v>1490</v>
      </c>
      <c r="L507" t="s">
        <v>818</v>
      </c>
      <c r="M507">
        <v>1</v>
      </c>
      <c r="N507">
        <v>0</v>
      </c>
      <c r="O507">
        <v>175.35</v>
      </c>
      <c r="P507">
        <v>175.35</v>
      </c>
      <c r="Q507">
        <v>5137.92</v>
      </c>
      <c r="R507">
        <v>11.77</v>
      </c>
      <c r="S507" s="193" t="str">
        <f>VLOOKUP(U507,'[1]Cross ref'!I:J,2,0)</f>
        <v>HN2</v>
      </c>
      <c r="T507" s="193">
        <f t="shared" si="46"/>
        <v>175.35</v>
      </c>
      <c r="U507" s="193">
        <f>VLOOKUP(VALUE(C507),'[1]Cross ref'!G:I,3,0)</f>
        <v>7372</v>
      </c>
      <c r="V507" s="193">
        <f>IFERROR(VLOOKUP(J507,'[1]Item List (2)'!C:D,2,0),VLOOKUP(K507,'[1]Item List (2)'!C:D,2,0))</f>
        <v>50007</v>
      </c>
      <c r="W507" s="193">
        <f>IFERROR(VLOOKUP(J507,'[1]Item List (2)'!C:E,3,0),VLOOKUP(K507,'[1]Item List (2)'!C:E,3,0))</f>
        <v>100</v>
      </c>
      <c r="X507" s="193">
        <f t="shared" si="47"/>
        <v>0</v>
      </c>
      <c r="Y507" s="193" t="str">
        <f t="shared" si="48"/>
        <v>CHICKEN, BRST GR SAVOR 4.25Z CARLS JR</v>
      </c>
      <c r="AA507" s="29">
        <f t="shared" si="49"/>
        <v>175.35</v>
      </c>
      <c r="AB507" s="29" t="str">
        <f>VLOOKUP(W507,'[2]Item List (2)'!$I:$J,2,0)</f>
        <v>Food</v>
      </c>
      <c r="AC507" s="29">
        <f t="shared" si="50"/>
        <v>7372</v>
      </c>
      <c r="AD507" s="29" t="str">
        <f t="shared" si="51"/>
        <v>7372-Food</v>
      </c>
    </row>
    <row r="508" spans="1:30">
      <c r="A508" t="s">
        <v>699</v>
      </c>
      <c r="B508" t="s">
        <v>589</v>
      </c>
      <c r="C508" t="s">
        <v>1326</v>
      </c>
      <c r="D508" t="s">
        <v>633</v>
      </c>
      <c r="E508" t="s">
        <v>1597</v>
      </c>
      <c r="F508"/>
      <c r="G508" s="159">
        <v>45169</v>
      </c>
      <c r="H508" t="s">
        <v>1532</v>
      </c>
      <c r="I508" t="s">
        <v>1211</v>
      </c>
      <c r="J508" t="s">
        <v>823</v>
      </c>
      <c r="K508" t="s">
        <v>1533</v>
      </c>
      <c r="L508" t="s">
        <v>920</v>
      </c>
      <c r="M508">
        <v>1</v>
      </c>
      <c r="N508">
        <v>0</v>
      </c>
      <c r="O508">
        <v>5.2</v>
      </c>
      <c r="P508">
        <v>5.2</v>
      </c>
      <c r="Q508">
        <v>5137.92</v>
      </c>
      <c r="R508">
        <v>11.77</v>
      </c>
      <c r="S508" s="193" t="str">
        <f>VLOOKUP(U508,'[1]Cross ref'!I:J,2,0)</f>
        <v>HN2</v>
      </c>
      <c r="T508" s="193">
        <f t="shared" si="46"/>
        <v>5.2</v>
      </c>
      <c r="U508" s="193">
        <f>VLOOKUP(VALUE(C508),'[1]Cross ref'!G:I,3,0)</f>
        <v>7372</v>
      </c>
      <c r="V508" s="193">
        <f>IFERROR(VLOOKUP(J508,'[1]Item List (2)'!C:D,2,0),VLOOKUP(K508,'[1]Item List (2)'!C:D,2,0))</f>
        <v>51001</v>
      </c>
      <c r="W508" s="193">
        <f>IFERROR(VLOOKUP(J508,'[1]Item List (2)'!C:E,3,0),VLOOKUP(K508,'[1]Item List (2)'!C:E,3,0))</f>
        <v>1000</v>
      </c>
      <c r="X508" s="193">
        <f t="shared" si="47"/>
        <v>0</v>
      </c>
      <c r="Y508" s="193" t="str">
        <f t="shared" si="48"/>
        <v>LABEL, NO ONION CARLS JR</v>
      </c>
      <c r="AA508" s="29">
        <f t="shared" si="49"/>
        <v>5.2</v>
      </c>
      <c r="AB508" s="29" t="str">
        <f>VLOOKUP(W508,'[2]Item List (2)'!$I:$J,2,0)</f>
        <v>Paper</v>
      </c>
      <c r="AC508" s="29">
        <f t="shared" si="50"/>
        <v>7372</v>
      </c>
      <c r="AD508" s="29" t="str">
        <f t="shared" si="51"/>
        <v>7372-Paper</v>
      </c>
    </row>
    <row r="509" spans="1:30">
      <c r="A509" t="s">
        <v>699</v>
      </c>
      <c r="B509" t="s">
        <v>589</v>
      </c>
      <c r="C509" t="s">
        <v>1326</v>
      </c>
      <c r="D509" t="s">
        <v>633</v>
      </c>
      <c r="E509" t="s">
        <v>1597</v>
      </c>
      <c r="F509"/>
      <c r="G509" s="159">
        <v>45169</v>
      </c>
      <c r="H509" t="s">
        <v>1579</v>
      </c>
      <c r="I509" t="s">
        <v>1188</v>
      </c>
      <c r="J509" t="s">
        <v>764</v>
      </c>
      <c r="K509" t="s">
        <v>1580</v>
      </c>
      <c r="L509" t="s">
        <v>766</v>
      </c>
      <c r="M509">
        <v>1</v>
      </c>
      <c r="N509">
        <v>0</v>
      </c>
      <c r="O509">
        <v>32.32</v>
      </c>
      <c r="P509">
        <v>32.32</v>
      </c>
      <c r="Q509">
        <v>5137.92</v>
      </c>
      <c r="R509">
        <v>11.77</v>
      </c>
      <c r="S509" s="193" t="str">
        <f>VLOOKUP(U509,'[1]Cross ref'!I:J,2,0)</f>
        <v>HN2</v>
      </c>
      <c r="T509" s="193">
        <f t="shared" si="46"/>
        <v>32.32</v>
      </c>
      <c r="U509" s="193">
        <f>VLOOKUP(VALUE(C509),'[1]Cross ref'!G:I,3,0)</f>
        <v>7372</v>
      </c>
      <c r="V509" s="193">
        <f>IFERROR(VLOOKUP(J509,'[1]Item List (2)'!C:D,2,0),VLOOKUP(K509,'[1]Item List (2)'!C:D,2,0))</f>
        <v>50007</v>
      </c>
      <c r="W509" s="193">
        <f>IFERROR(VLOOKUP(J509,'[1]Item List (2)'!C:E,3,0),VLOOKUP(K509,'[1]Item List (2)'!C:E,3,0))</f>
        <v>100</v>
      </c>
      <c r="X509" s="193">
        <f t="shared" si="47"/>
        <v>0</v>
      </c>
      <c r="Y509" s="193" t="str">
        <f t="shared" si="48"/>
        <v>SAUCE, SANTA FE W-CAGE FREE EGG</v>
      </c>
      <c r="AA509" s="29">
        <f t="shared" si="49"/>
        <v>32.32</v>
      </c>
      <c r="AB509" s="29" t="str">
        <f>VLOOKUP(W509,'[2]Item List (2)'!$I:$J,2,0)</f>
        <v>Food</v>
      </c>
      <c r="AC509" s="29">
        <f t="shared" si="50"/>
        <v>7372</v>
      </c>
      <c r="AD509" s="29" t="str">
        <f t="shared" si="51"/>
        <v>7372-Food</v>
      </c>
    </row>
    <row r="510" spans="1:30">
      <c r="A510" t="s">
        <v>699</v>
      </c>
      <c r="B510" t="s">
        <v>589</v>
      </c>
      <c r="C510" t="s">
        <v>1326</v>
      </c>
      <c r="D510" t="s">
        <v>633</v>
      </c>
      <c r="E510" t="s">
        <v>1597</v>
      </c>
      <c r="F510"/>
      <c r="G510" s="159">
        <v>45169</v>
      </c>
      <c r="H510" t="s">
        <v>1244</v>
      </c>
      <c r="I510" t="s">
        <v>1188</v>
      </c>
      <c r="J510" t="s">
        <v>827</v>
      </c>
      <c r="K510" t="s">
        <v>828</v>
      </c>
      <c r="L510" t="s">
        <v>829</v>
      </c>
      <c r="M510">
        <v>1</v>
      </c>
      <c r="N510">
        <v>0</v>
      </c>
      <c r="O510">
        <v>30.07</v>
      </c>
      <c r="P510">
        <v>30.07</v>
      </c>
      <c r="Q510">
        <v>5137.92</v>
      </c>
      <c r="R510">
        <v>11.77</v>
      </c>
      <c r="S510" s="193" t="str">
        <f>VLOOKUP(U510,'[1]Cross ref'!I:J,2,0)</f>
        <v>HN2</v>
      </c>
      <c r="T510" s="193">
        <f t="shared" si="46"/>
        <v>30.07</v>
      </c>
      <c r="U510" s="193">
        <f>VLOOKUP(VALUE(C510),'[1]Cross ref'!G:I,3,0)</f>
        <v>7372</v>
      </c>
      <c r="V510" s="193">
        <f>IFERROR(VLOOKUP(J510,'[1]Item List (2)'!C:D,2,0),VLOOKUP(K510,'[1]Item List (2)'!C:D,2,0))</f>
        <v>50007</v>
      </c>
      <c r="W510" s="193">
        <f>IFERROR(VLOOKUP(J510,'[1]Item List (2)'!C:E,3,0),VLOOKUP(K510,'[1]Item List (2)'!C:E,3,0))</f>
        <v>100</v>
      </c>
      <c r="X510" s="193">
        <f t="shared" si="47"/>
        <v>0</v>
      </c>
      <c r="Y510" s="193" t="str">
        <f t="shared" si="48"/>
        <v>ONION, YLW</v>
      </c>
      <c r="AA510" s="29">
        <f t="shared" si="49"/>
        <v>30.07</v>
      </c>
      <c r="AB510" s="29" t="str">
        <f>VLOOKUP(W510,'[2]Item List (2)'!$I:$J,2,0)</f>
        <v>Food</v>
      </c>
      <c r="AC510" s="29">
        <f t="shared" si="50"/>
        <v>7372</v>
      </c>
      <c r="AD510" s="29" t="str">
        <f t="shared" si="51"/>
        <v>7372-Food</v>
      </c>
    </row>
    <row r="511" spans="1:30">
      <c r="A511" t="s">
        <v>699</v>
      </c>
      <c r="B511" t="s">
        <v>589</v>
      </c>
      <c r="C511" t="s">
        <v>1326</v>
      </c>
      <c r="D511" t="s">
        <v>633</v>
      </c>
      <c r="E511" t="s">
        <v>1597</v>
      </c>
      <c r="F511"/>
      <c r="G511" s="159">
        <v>45169</v>
      </c>
      <c r="H511" t="s">
        <v>1246</v>
      </c>
      <c r="I511" t="s">
        <v>1211</v>
      </c>
      <c r="J511" t="s">
        <v>815</v>
      </c>
      <c r="K511" t="s">
        <v>1033</v>
      </c>
      <c r="L511" t="s">
        <v>888</v>
      </c>
      <c r="M511">
        <v>2</v>
      </c>
      <c r="N511">
        <v>0</v>
      </c>
      <c r="O511">
        <v>25.97</v>
      </c>
      <c r="P511">
        <v>51.94</v>
      </c>
      <c r="Q511">
        <v>5137.92</v>
      </c>
      <c r="R511">
        <v>11.77</v>
      </c>
      <c r="S511" s="193" t="str">
        <f>VLOOKUP(U511,'[1]Cross ref'!I:J,2,0)</f>
        <v>HN2</v>
      </c>
      <c r="T511" s="193">
        <f t="shared" si="46"/>
        <v>51.94</v>
      </c>
      <c r="U511" s="193">
        <f>VLOOKUP(VALUE(C511),'[1]Cross ref'!G:I,3,0)</f>
        <v>7372</v>
      </c>
      <c r="V511" s="193">
        <f>IFERROR(VLOOKUP(J511,'[1]Item List (2)'!C:D,2,0),VLOOKUP(K511,'[1]Item List (2)'!C:D,2,0))</f>
        <v>51001</v>
      </c>
      <c r="W511" s="193">
        <f>IFERROR(VLOOKUP(J511,'[1]Item List (2)'!C:E,3,0),VLOOKUP(K511,'[1]Item List (2)'!C:E,3,0))</f>
        <v>1000</v>
      </c>
      <c r="X511" s="193">
        <f t="shared" si="47"/>
        <v>0</v>
      </c>
      <c r="Y511" s="193" t="str">
        <f t="shared" si="48"/>
        <v>LID, 12-24Z</v>
      </c>
      <c r="AA511" s="29">
        <f t="shared" si="49"/>
        <v>51.94</v>
      </c>
      <c r="AB511" s="29" t="str">
        <f>VLOOKUP(W511,'[2]Item List (2)'!$I:$J,2,0)</f>
        <v>Paper</v>
      </c>
      <c r="AC511" s="29">
        <f t="shared" si="50"/>
        <v>7372</v>
      </c>
      <c r="AD511" s="29" t="str">
        <f t="shared" si="51"/>
        <v>7372-Paper</v>
      </c>
    </row>
    <row r="512" spans="1:30">
      <c r="A512" t="s">
        <v>699</v>
      </c>
      <c r="B512" t="s">
        <v>589</v>
      </c>
      <c r="C512" t="s">
        <v>1326</v>
      </c>
      <c r="D512" t="s">
        <v>633</v>
      </c>
      <c r="E512" t="s">
        <v>1597</v>
      </c>
      <c r="F512"/>
      <c r="G512" s="159">
        <v>45169</v>
      </c>
      <c r="H512" t="s">
        <v>1247</v>
      </c>
      <c r="I512" t="s">
        <v>1211</v>
      </c>
      <c r="J512" t="s">
        <v>800</v>
      </c>
      <c r="K512" t="s">
        <v>877</v>
      </c>
      <c r="L512" t="s">
        <v>878</v>
      </c>
      <c r="M512">
        <v>1</v>
      </c>
      <c r="N512">
        <v>0</v>
      </c>
      <c r="O512">
        <v>59.26</v>
      </c>
      <c r="P512">
        <v>59.26</v>
      </c>
      <c r="Q512">
        <v>5137.92</v>
      </c>
      <c r="R512">
        <v>11.77</v>
      </c>
      <c r="S512" s="193" t="str">
        <f>VLOOKUP(U512,'[1]Cross ref'!I:J,2,0)</f>
        <v>HN2</v>
      </c>
      <c r="T512" s="193">
        <f t="shared" si="46"/>
        <v>59.26</v>
      </c>
      <c r="U512" s="193">
        <f>VLOOKUP(VALUE(C512),'[1]Cross ref'!G:I,3,0)</f>
        <v>7372</v>
      </c>
      <c r="V512" s="193">
        <f>IFERROR(VLOOKUP(J512,'[1]Item List (2)'!C:D,2,0),VLOOKUP(K512,'[1]Item List (2)'!C:D,2,0))</f>
        <v>51001</v>
      </c>
      <c r="W512" s="193">
        <f>IFERROR(VLOOKUP(J512,'[1]Item List (2)'!C:E,3,0),VLOOKUP(K512,'[1]Item List (2)'!C:E,3,0))</f>
        <v>1000</v>
      </c>
      <c r="X512" s="193">
        <f t="shared" si="47"/>
        <v>0</v>
      </c>
      <c r="Y512" s="193" t="str">
        <f t="shared" si="48"/>
        <v>CUP, COLD 20Z FLV TRL</v>
      </c>
      <c r="AA512" s="29">
        <f t="shared" si="49"/>
        <v>59.26</v>
      </c>
      <c r="AB512" s="29" t="str">
        <f>VLOOKUP(W512,'[2]Item List (2)'!$I:$J,2,0)</f>
        <v>Paper</v>
      </c>
      <c r="AC512" s="29">
        <f t="shared" si="50"/>
        <v>7372</v>
      </c>
      <c r="AD512" s="29" t="str">
        <f t="shared" si="51"/>
        <v>7372-Paper</v>
      </c>
    </row>
    <row r="513" spans="1:30">
      <c r="A513" t="s">
        <v>699</v>
      </c>
      <c r="B513" t="s">
        <v>589</v>
      </c>
      <c r="C513" t="s">
        <v>1326</v>
      </c>
      <c r="D513" t="s">
        <v>633</v>
      </c>
      <c r="E513" t="s">
        <v>1597</v>
      </c>
      <c r="F513"/>
      <c r="G513" s="159">
        <v>45169</v>
      </c>
      <c r="H513" t="s">
        <v>1250</v>
      </c>
      <c r="I513" t="s">
        <v>1188</v>
      </c>
      <c r="J513" t="s">
        <v>770</v>
      </c>
      <c r="K513" t="s">
        <v>832</v>
      </c>
      <c r="L513" t="s">
        <v>833</v>
      </c>
      <c r="M513">
        <v>1</v>
      </c>
      <c r="N513">
        <v>0</v>
      </c>
      <c r="O513">
        <v>19.989999999999998</v>
      </c>
      <c r="P513">
        <v>19.989999999999998</v>
      </c>
      <c r="Q513">
        <v>5137.92</v>
      </c>
      <c r="R513">
        <v>11.77</v>
      </c>
      <c r="S513" s="193" t="str">
        <f>VLOOKUP(U513,'[1]Cross ref'!I:J,2,0)</f>
        <v>HN2</v>
      </c>
      <c r="T513" s="193">
        <f t="shared" si="46"/>
        <v>19.989999999999998</v>
      </c>
      <c r="U513" s="193">
        <f>VLOOKUP(VALUE(C513),'[1]Cross ref'!G:I,3,0)</f>
        <v>7372</v>
      </c>
      <c r="V513" s="193">
        <f>IFERROR(VLOOKUP(J513,'[1]Item List (2)'!C:D,2,0),VLOOKUP(K513,'[1]Item List (2)'!C:D,2,0))</f>
        <v>50007</v>
      </c>
      <c r="W513" s="193">
        <f>IFERROR(VLOOKUP(J513,'[1]Item List (2)'!C:E,3,0),VLOOKUP(K513,'[1]Item List (2)'!C:E,3,0))</f>
        <v>100</v>
      </c>
      <c r="X513" s="193">
        <f t="shared" si="47"/>
        <v>0</v>
      </c>
      <c r="Y513" s="193" t="str">
        <f t="shared" si="48"/>
        <v>CREAMER, HALF &amp; HALF</v>
      </c>
      <c r="AA513" s="29">
        <f t="shared" si="49"/>
        <v>19.989999999999998</v>
      </c>
      <c r="AB513" s="29" t="str">
        <f>VLOOKUP(W513,'[2]Item List (2)'!$I:$J,2,0)</f>
        <v>Food</v>
      </c>
      <c r="AC513" s="29">
        <f t="shared" si="50"/>
        <v>7372</v>
      </c>
      <c r="AD513" s="29" t="str">
        <f t="shared" si="51"/>
        <v>7372-Food</v>
      </c>
    </row>
    <row r="514" spans="1:30">
      <c r="A514" t="s">
        <v>699</v>
      </c>
      <c r="B514" t="s">
        <v>589</v>
      </c>
      <c r="C514" t="s">
        <v>1326</v>
      </c>
      <c r="D514" t="s">
        <v>633</v>
      </c>
      <c r="E514" t="s">
        <v>1597</v>
      </c>
      <c r="F514"/>
      <c r="G514" s="159">
        <v>45169</v>
      </c>
      <c r="H514" t="s">
        <v>1252</v>
      </c>
      <c r="I514" t="s">
        <v>1211</v>
      </c>
      <c r="J514" t="s">
        <v>806</v>
      </c>
      <c r="K514" t="s">
        <v>995</v>
      </c>
      <c r="L514" t="s">
        <v>874</v>
      </c>
      <c r="M514">
        <v>1</v>
      </c>
      <c r="N514">
        <v>0</v>
      </c>
      <c r="O514">
        <v>56.84</v>
      </c>
      <c r="P514">
        <v>56.84</v>
      </c>
      <c r="Q514">
        <v>5137.92</v>
      </c>
      <c r="R514">
        <v>11.77</v>
      </c>
      <c r="S514" s="193" t="str">
        <f>VLOOKUP(U514,'[1]Cross ref'!I:J,2,0)</f>
        <v>HN2</v>
      </c>
      <c r="T514" s="193">
        <f t="shared" si="46"/>
        <v>56.84</v>
      </c>
      <c r="U514" s="193">
        <f>VLOOKUP(VALUE(C514),'[1]Cross ref'!G:I,3,0)</f>
        <v>7372</v>
      </c>
      <c r="V514" s="193">
        <f>IFERROR(VLOOKUP(J514,'[1]Item List (2)'!C:D,2,0),VLOOKUP(K514,'[1]Item List (2)'!C:D,2,0))</f>
        <v>51001</v>
      </c>
      <c r="W514" s="193">
        <f>IFERROR(VLOOKUP(J514,'[1]Item List (2)'!C:E,3,0),VLOOKUP(K514,'[1]Item List (2)'!C:E,3,0))</f>
        <v>1000</v>
      </c>
      <c r="X514" s="193">
        <f t="shared" si="47"/>
        <v>0</v>
      </c>
      <c r="Y514" s="193" t="str">
        <f t="shared" si="48"/>
        <v>WRAP, QUICK HAPPY STAR</v>
      </c>
      <c r="AA514" s="29">
        <f t="shared" si="49"/>
        <v>56.84</v>
      </c>
      <c r="AB514" s="29" t="str">
        <f>VLOOKUP(W514,'[2]Item List (2)'!$I:$J,2,0)</f>
        <v>Paper</v>
      </c>
      <c r="AC514" s="29">
        <f t="shared" si="50"/>
        <v>7372</v>
      </c>
      <c r="AD514" s="29" t="str">
        <f t="shared" si="51"/>
        <v>7372-Paper</v>
      </c>
    </row>
    <row r="515" spans="1:30">
      <c r="A515" t="s">
        <v>699</v>
      </c>
      <c r="B515" t="s">
        <v>589</v>
      </c>
      <c r="C515" t="s">
        <v>1326</v>
      </c>
      <c r="D515" t="s">
        <v>633</v>
      </c>
      <c r="E515" t="s">
        <v>1597</v>
      </c>
      <c r="F515"/>
      <c r="G515" s="159">
        <v>45169</v>
      </c>
      <c r="H515" t="s">
        <v>1256</v>
      </c>
      <c r="I515" t="s">
        <v>1211</v>
      </c>
      <c r="J515" t="s">
        <v>800</v>
      </c>
      <c r="K515" t="s">
        <v>1057</v>
      </c>
      <c r="L515" t="s">
        <v>1058</v>
      </c>
      <c r="M515">
        <v>3</v>
      </c>
      <c r="N515">
        <v>0</v>
      </c>
      <c r="O515">
        <v>30.68</v>
      </c>
      <c r="P515">
        <v>92.04</v>
      </c>
      <c r="Q515">
        <v>5137.92</v>
      </c>
      <c r="R515">
        <v>11.77</v>
      </c>
      <c r="S515" s="193" t="str">
        <f>VLOOKUP(U515,'[1]Cross ref'!I:J,2,0)</f>
        <v>HN2</v>
      </c>
      <c r="T515" s="193">
        <f t="shared" ref="T515:T578" si="52">P515</f>
        <v>92.04</v>
      </c>
      <c r="U515" s="193">
        <f>VLOOKUP(VALUE(C515),'[1]Cross ref'!G:I,3,0)</f>
        <v>7372</v>
      </c>
      <c r="V515" s="193">
        <f>IFERROR(VLOOKUP(J515,'[1]Item List (2)'!C:D,2,0),VLOOKUP(K515,'[1]Item List (2)'!C:D,2,0))</f>
        <v>51001</v>
      </c>
      <c r="W515" s="193">
        <f>IFERROR(VLOOKUP(J515,'[1]Item List (2)'!C:E,3,0),VLOOKUP(K515,'[1]Item List (2)'!C:E,3,0))</f>
        <v>1000</v>
      </c>
      <c r="X515" s="193">
        <f t="shared" ref="X515:X578" si="53">M515*O515-P515</f>
        <v>0</v>
      </c>
      <c r="Y515" s="193" t="str">
        <f t="shared" ref="Y515:Y578" si="54">K515</f>
        <v>CUP, PLS COLD 32Z FLVR TRAIL</v>
      </c>
      <c r="AA515" s="29">
        <f t="shared" ref="AA515:AA578" si="55">P515</f>
        <v>92.04</v>
      </c>
      <c r="AB515" s="29" t="str">
        <f>VLOOKUP(W515,'[2]Item List (2)'!$I:$J,2,0)</f>
        <v>Paper</v>
      </c>
      <c r="AC515" s="29">
        <f t="shared" ref="AC515:AC578" si="56">U515</f>
        <v>7372</v>
      </c>
      <c r="AD515" s="29" t="str">
        <f t="shared" ref="AD515:AD578" si="57">AC515&amp;"-"&amp;AB515</f>
        <v>7372-Paper</v>
      </c>
    </row>
    <row r="516" spans="1:30">
      <c r="A516" t="s">
        <v>699</v>
      </c>
      <c r="B516" t="s">
        <v>589</v>
      </c>
      <c r="C516" t="s">
        <v>1326</v>
      </c>
      <c r="D516" t="s">
        <v>633</v>
      </c>
      <c r="E516" t="s">
        <v>1597</v>
      </c>
      <c r="F516"/>
      <c r="G516" s="159">
        <v>45169</v>
      </c>
      <c r="H516" t="s">
        <v>1325</v>
      </c>
      <c r="I516" t="s">
        <v>1188</v>
      </c>
      <c r="J516" t="s">
        <v>764</v>
      </c>
      <c r="K516" t="s">
        <v>765</v>
      </c>
      <c r="L516" t="s">
        <v>766</v>
      </c>
      <c r="M516">
        <v>2</v>
      </c>
      <c r="N516">
        <v>0</v>
      </c>
      <c r="O516">
        <v>23.87</v>
      </c>
      <c r="P516">
        <v>47.74</v>
      </c>
      <c r="Q516">
        <v>5137.92</v>
      </c>
      <c r="R516">
        <v>11.77</v>
      </c>
      <c r="S516" s="193" t="str">
        <f>VLOOKUP(U516,'[1]Cross ref'!I:J,2,0)</f>
        <v>HN2</v>
      </c>
      <c r="T516" s="193">
        <f t="shared" si="52"/>
        <v>47.74</v>
      </c>
      <c r="U516" s="193">
        <f>VLOOKUP(VALUE(C516),'[1]Cross ref'!G:I,3,0)</f>
        <v>7372</v>
      </c>
      <c r="V516" s="193">
        <f>IFERROR(VLOOKUP(J516,'[1]Item List (2)'!C:D,2,0),VLOOKUP(K516,'[1]Item List (2)'!C:D,2,0))</f>
        <v>50007</v>
      </c>
      <c r="W516" s="193">
        <f>IFERROR(VLOOKUP(J516,'[1]Item List (2)'!C:E,3,0),VLOOKUP(K516,'[1]Item List (2)'!C:E,3,0))</f>
        <v>100</v>
      </c>
      <c r="X516" s="193">
        <f t="shared" si="53"/>
        <v>0</v>
      </c>
      <c r="Y516" s="193" t="str">
        <f t="shared" si="54"/>
        <v>SAUCE, SPECIAL</v>
      </c>
      <c r="AA516" s="29">
        <f t="shared" si="55"/>
        <v>47.74</v>
      </c>
      <c r="AB516" s="29" t="str">
        <f>VLOOKUP(W516,'[2]Item List (2)'!$I:$J,2,0)</f>
        <v>Food</v>
      </c>
      <c r="AC516" s="29">
        <f t="shared" si="56"/>
        <v>7372</v>
      </c>
      <c r="AD516" s="29" t="str">
        <f t="shared" si="57"/>
        <v>7372-Food</v>
      </c>
    </row>
    <row r="517" spans="1:30">
      <c r="A517" t="s">
        <v>699</v>
      </c>
      <c r="B517" t="s">
        <v>589</v>
      </c>
      <c r="C517" t="s">
        <v>1326</v>
      </c>
      <c r="D517" t="s">
        <v>633</v>
      </c>
      <c r="E517" t="s">
        <v>1597</v>
      </c>
      <c r="F517"/>
      <c r="G517" s="159">
        <v>45169</v>
      </c>
      <c r="H517" t="s">
        <v>1258</v>
      </c>
      <c r="I517" t="s">
        <v>1188</v>
      </c>
      <c r="J517" t="s">
        <v>825</v>
      </c>
      <c r="K517" t="s">
        <v>1259</v>
      </c>
      <c r="L517" t="s">
        <v>1484</v>
      </c>
      <c r="M517">
        <v>2</v>
      </c>
      <c r="N517">
        <v>0</v>
      </c>
      <c r="O517">
        <v>47.11</v>
      </c>
      <c r="P517">
        <v>94.22</v>
      </c>
      <c r="Q517">
        <v>5137.92</v>
      </c>
      <c r="R517">
        <v>11.77</v>
      </c>
      <c r="S517" s="193" t="str">
        <f>VLOOKUP(U517,'[1]Cross ref'!I:J,2,0)</f>
        <v>HN2</v>
      </c>
      <c r="T517" s="193">
        <f t="shared" si="52"/>
        <v>94.22</v>
      </c>
      <c r="U517" s="193">
        <f>VLOOKUP(VALUE(C517),'[1]Cross ref'!G:I,3,0)</f>
        <v>7372</v>
      </c>
      <c r="V517" s="193">
        <f>IFERROR(VLOOKUP(J517,'[1]Item List (2)'!C:D,2,0),VLOOKUP(K517,'[1]Item List (2)'!C:D,2,0))</f>
        <v>50007</v>
      </c>
      <c r="W517" s="193">
        <f>IFERROR(VLOOKUP(J517,'[1]Item List (2)'!C:E,3,0),VLOOKUP(K517,'[1]Item List (2)'!C:E,3,0))</f>
        <v>100</v>
      </c>
      <c r="X517" s="193">
        <f t="shared" si="53"/>
        <v>0</v>
      </c>
      <c r="Y517" s="193" t="str">
        <f t="shared" si="54"/>
        <v>MAYONNAISE, 64Z</v>
      </c>
      <c r="AA517" s="29">
        <f t="shared" si="55"/>
        <v>94.22</v>
      </c>
      <c r="AB517" s="29" t="str">
        <f>VLOOKUP(W517,'[2]Item List (2)'!$I:$J,2,0)</f>
        <v>Food</v>
      </c>
      <c r="AC517" s="29">
        <f t="shared" si="56"/>
        <v>7372</v>
      </c>
      <c r="AD517" s="29" t="str">
        <f t="shared" si="57"/>
        <v>7372-Food</v>
      </c>
    </row>
    <row r="518" spans="1:30">
      <c r="A518" t="s">
        <v>699</v>
      </c>
      <c r="B518" t="s">
        <v>589</v>
      </c>
      <c r="C518" t="s">
        <v>1326</v>
      </c>
      <c r="D518" t="s">
        <v>633</v>
      </c>
      <c r="E518" t="s">
        <v>1597</v>
      </c>
      <c r="F518"/>
      <c r="G518" s="159">
        <v>45169</v>
      </c>
      <c r="H518" t="s">
        <v>1260</v>
      </c>
      <c r="I518" t="s">
        <v>1211</v>
      </c>
      <c r="J518" t="s">
        <v>730</v>
      </c>
      <c r="K518" t="s">
        <v>1041</v>
      </c>
      <c r="L518" t="s">
        <v>1042</v>
      </c>
      <c r="M518">
        <v>1</v>
      </c>
      <c r="N518">
        <v>0</v>
      </c>
      <c r="O518">
        <v>45.4</v>
      </c>
      <c r="P518">
        <v>45.4</v>
      </c>
      <c r="Q518">
        <v>5137.92</v>
      </c>
      <c r="R518">
        <v>11.77</v>
      </c>
      <c r="S518" s="193" t="str">
        <f>VLOOKUP(U518,'[1]Cross ref'!I:J,2,0)</f>
        <v>HN2</v>
      </c>
      <c r="T518" s="193">
        <f t="shared" si="52"/>
        <v>45.4</v>
      </c>
      <c r="U518" s="193">
        <f>VLOOKUP(VALUE(C518),'[1]Cross ref'!G:I,3,0)</f>
        <v>7372</v>
      </c>
      <c r="V518" s="193">
        <f>IFERROR(VLOOKUP(J518,'[1]Item List (2)'!C:D,2,0),VLOOKUP(K518,'[1]Item List (2)'!C:D,2,0))</f>
        <v>51001</v>
      </c>
      <c r="W518" s="193">
        <f>IFERROR(VLOOKUP(J518,'[1]Item List (2)'!C:E,3,0),VLOOKUP(K518,'[1]Item List (2)'!C:E,3,0))</f>
        <v>1000</v>
      </c>
      <c r="X518" s="193">
        <f t="shared" si="53"/>
        <v>0</v>
      </c>
      <c r="Y518" s="193" t="str">
        <f t="shared" si="54"/>
        <v>NAPKIN, 13X8.5 BRN</v>
      </c>
      <c r="AA518" s="29">
        <f t="shared" si="55"/>
        <v>45.4</v>
      </c>
      <c r="AB518" s="29" t="str">
        <f>VLOOKUP(W518,'[2]Item List (2)'!$I:$J,2,0)</f>
        <v>Paper</v>
      </c>
      <c r="AC518" s="29">
        <f t="shared" si="56"/>
        <v>7372</v>
      </c>
      <c r="AD518" s="29" t="str">
        <f t="shared" si="57"/>
        <v>7372-Paper</v>
      </c>
    </row>
    <row r="519" spans="1:30">
      <c r="A519" t="s">
        <v>699</v>
      </c>
      <c r="B519" t="s">
        <v>589</v>
      </c>
      <c r="C519" t="s">
        <v>1326</v>
      </c>
      <c r="D519" t="s">
        <v>633</v>
      </c>
      <c r="E519" t="s">
        <v>1597</v>
      </c>
      <c r="F519"/>
      <c r="G519" s="159">
        <v>45169</v>
      </c>
      <c r="H519" t="s">
        <v>1186</v>
      </c>
      <c r="I519" t="s">
        <v>1184</v>
      </c>
      <c r="J519" t="s">
        <v>834</v>
      </c>
      <c r="K519" t="s">
        <v>835</v>
      </c>
      <c r="L519" t="s">
        <v>836</v>
      </c>
      <c r="M519">
        <v>1</v>
      </c>
      <c r="N519">
        <v>0</v>
      </c>
      <c r="P519">
        <v>34.51</v>
      </c>
      <c r="Q519">
        <v>5137.92</v>
      </c>
      <c r="R519">
        <v>11.77</v>
      </c>
      <c r="S519" s="193" t="str">
        <f>VLOOKUP(U519,'[1]Cross ref'!I:J,2,0)</f>
        <v>HN2</v>
      </c>
      <c r="T519" s="193">
        <f t="shared" si="52"/>
        <v>34.51</v>
      </c>
      <c r="U519" s="193">
        <f>VLOOKUP(VALUE(C519),'[1]Cross ref'!G:I,3,0)</f>
        <v>7372</v>
      </c>
      <c r="V519" s="193">
        <f>IFERROR(VLOOKUP(J519,'[1]Item List (2)'!C:D,2,0),VLOOKUP(K519,'[1]Item List (2)'!C:D,2,0))</f>
        <v>50007</v>
      </c>
      <c r="W519" s="193">
        <f>IFERROR(VLOOKUP(J519,'[1]Item List (2)'!C:E,3,0),VLOOKUP(K519,'[1]Item List (2)'!C:E,3,0))</f>
        <v>100</v>
      </c>
      <c r="X519" s="193">
        <f t="shared" si="53"/>
        <v>-34.51</v>
      </c>
      <c r="Y519" s="193" t="str">
        <f t="shared" si="54"/>
        <v>SURCHARGE, FUEL</v>
      </c>
      <c r="AA519" s="29">
        <f t="shared" si="55"/>
        <v>34.51</v>
      </c>
      <c r="AB519" s="29" t="str">
        <f>VLOOKUP(W519,'[2]Item List (2)'!$I:$J,2,0)</f>
        <v>Food</v>
      </c>
      <c r="AC519" s="29">
        <f t="shared" si="56"/>
        <v>7372</v>
      </c>
      <c r="AD519" s="29" t="str">
        <f t="shared" si="57"/>
        <v>7372-Food</v>
      </c>
    </row>
    <row r="520" spans="1:30">
      <c r="A520" t="s">
        <v>699</v>
      </c>
      <c r="B520" t="s">
        <v>589</v>
      </c>
      <c r="C520" t="s">
        <v>1326</v>
      </c>
      <c r="D520" t="s">
        <v>633</v>
      </c>
      <c r="E520" t="s">
        <v>1597</v>
      </c>
      <c r="F520"/>
      <c r="G520" s="159">
        <v>45169</v>
      </c>
      <c r="H520" t="s">
        <v>1290</v>
      </c>
      <c r="I520" t="s">
        <v>1190</v>
      </c>
      <c r="J520" t="s">
        <v>837</v>
      </c>
      <c r="K520" t="s">
        <v>1497</v>
      </c>
      <c r="L520" t="s">
        <v>838</v>
      </c>
      <c r="M520">
        <v>2</v>
      </c>
      <c r="N520">
        <v>0</v>
      </c>
      <c r="O520">
        <v>4.87</v>
      </c>
      <c r="P520">
        <v>9.74</v>
      </c>
      <c r="Q520">
        <v>5137.92</v>
      </c>
      <c r="R520">
        <v>11.77</v>
      </c>
      <c r="S520" s="193" t="str">
        <f>VLOOKUP(U520,'[1]Cross ref'!I:J,2,0)</f>
        <v>HN2</v>
      </c>
      <c r="T520" s="193">
        <f t="shared" si="52"/>
        <v>9.74</v>
      </c>
      <c r="U520" s="193">
        <f>VLOOKUP(VALUE(C520),'[1]Cross ref'!G:I,3,0)</f>
        <v>7372</v>
      </c>
      <c r="V520" s="193">
        <f>IFERROR(VLOOKUP(J520,'[1]Item List (2)'!C:D,2,0),VLOOKUP(K520,'[1]Item List (2)'!C:D,2,0))</f>
        <v>60507</v>
      </c>
      <c r="W520" s="193">
        <f>IFERROR(VLOOKUP(J520,'[1]Item List (2)'!C:E,3,0),VLOOKUP(K520,'[1]Item List (2)'!C:E,3,0))</f>
        <v>1200</v>
      </c>
      <c r="X520" s="193">
        <f t="shared" si="53"/>
        <v>0</v>
      </c>
      <c r="Y520" s="193" t="str">
        <f t="shared" si="54"/>
        <v>GRIDDLE SCREEN, 4X5.5" SCOTCH-BRITE</v>
      </c>
      <c r="AA520" s="29">
        <f t="shared" si="55"/>
        <v>9.74</v>
      </c>
      <c r="AB520" s="29" t="str">
        <f>VLOOKUP(W520,'[2]Item List (2)'!$I:$J,2,0)</f>
        <v>Supplies</v>
      </c>
      <c r="AC520" s="29">
        <f t="shared" si="56"/>
        <v>7372</v>
      </c>
      <c r="AD520" s="29" t="str">
        <f t="shared" si="57"/>
        <v>7372-Supplies</v>
      </c>
    </row>
    <row r="521" spans="1:30">
      <c r="A521" t="s">
        <v>699</v>
      </c>
      <c r="B521" t="s">
        <v>589</v>
      </c>
      <c r="C521" t="s">
        <v>1331</v>
      </c>
      <c r="D521" t="s">
        <v>590</v>
      </c>
      <c r="E521" t="s">
        <v>1598</v>
      </c>
      <c r="F521"/>
      <c r="G521" s="159">
        <v>45167</v>
      </c>
      <c r="H521" t="s">
        <v>1292</v>
      </c>
      <c r="I521" t="s">
        <v>1188</v>
      </c>
      <c r="J521" t="s">
        <v>710</v>
      </c>
      <c r="K521" t="s">
        <v>873</v>
      </c>
      <c r="L521" t="s">
        <v>709</v>
      </c>
      <c r="M521">
        <v>1</v>
      </c>
      <c r="N521">
        <v>0</v>
      </c>
      <c r="O521">
        <v>99.5</v>
      </c>
      <c r="P521">
        <v>99.5</v>
      </c>
      <c r="Q521">
        <v>4435</v>
      </c>
      <c r="R521">
        <v>13.23</v>
      </c>
      <c r="S521" s="193" t="str">
        <f>VLOOKUP(U521,'[1]Cross ref'!I:J,2,0)</f>
        <v>HN2</v>
      </c>
      <c r="T521" s="193">
        <f t="shared" si="52"/>
        <v>99.5</v>
      </c>
      <c r="U521" s="193">
        <f>VLOOKUP(VALUE(C521),'[1]Cross ref'!G:I,3,0)</f>
        <v>7384</v>
      </c>
      <c r="V521" s="193">
        <f>IFERROR(VLOOKUP(J521,'[1]Item List (2)'!C:D,2,0),VLOOKUP(K521,'[1]Item List (2)'!C:D,2,0))</f>
        <v>50007</v>
      </c>
      <c r="W521" s="193">
        <f>IFERROR(VLOOKUP(J521,'[1]Item List (2)'!C:E,3,0),VLOOKUP(K521,'[1]Item List (2)'!C:E,3,0))</f>
        <v>100</v>
      </c>
      <c r="X521" s="193">
        <f t="shared" si="53"/>
        <v>0</v>
      </c>
      <c r="Y521" s="193" t="str">
        <f t="shared" si="54"/>
        <v>SYRUP, FANTA ORANGE</v>
      </c>
      <c r="AA521" s="29">
        <f t="shared" si="55"/>
        <v>99.5</v>
      </c>
      <c r="AB521" s="29" t="str">
        <f>VLOOKUP(W521,'[2]Item List (2)'!$I:$J,2,0)</f>
        <v>Food</v>
      </c>
      <c r="AC521" s="29">
        <f t="shared" si="56"/>
        <v>7384</v>
      </c>
      <c r="AD521" s="29" t="str">
        <f t="shared" si="57"/>
        <v>7384-Food</v>
      </c>
    </row>
    <row r="522" spans="1:30">
      <c r="A522" t="s">
        <v>699</v>
      </c>
      <c r="B522" t="s">
        <v>589</v>
      </c>
      <c r="C522" t="s">
        <v>1331</v>
      </c>
      <c r="D522" t="s">
        <v>590</v>
      </c>
      <c r="E522" t="s">
        <v>1598</v>
      </c>
      <c r="F522"/>
      <c r="G522" s="159">
        <v>45167</v>
      </c>
      <c r="H522" t="s">
        <v>1187</v>
      </c>
      <c r="I522" t="s">
        <v>1188</v>
      </c>
      <c r="J522" t="s">
        <v>700</v>
      </c>
      <c r="K522" t="s">
        <v>1494</v>
      </c>
      <c r="L522" t="s">
        <v>701</v>
      </c>
      <c r="M522">
        <v>1</v>
      </c>
      <c r="N522">
        <v>0</v>
      </c>
      <c r="O522">
        <v>51.9</v>
      </c>
      <c r="P522">
        <v>51.9</v>
      </c>
      <c r="Q522">
        <v>4435</v>
      </c>
      <c r="R522">
        <v>13.23</v>
      </c>
      <c r="S522" s="193" t="str">
        <f>VLOOKUP(U522,'[1]Cross ref'!I:J,2,0)</f>
        <v>HN2</v>
      </c>
      <c r="T522" s="193">
        <f t="shared" si="52"/>
        <v>51.9</v>
      </c>
      <c r="U522" s="193">
        <f>VLOOKUP(VALUE(C522),'[1]Cross ref'!G:I,3,0)</f>
        <v>7384</v>
      </c>
      <c r="V522" s="193">
        <f>IFERROR(VLOOKUP(J522,'[1]Item List (2)'!C:D,2,0),VLOOKUP(K522,'[1]Item List (2)'!C:D,2,0))</f>
        <v>50007</v>
      </c>
      <c r="W522" s="193">
        <f>IFERROR(VLOOKUP(J522,'[1]Item List (2)'!C:E,3,0),VLOOKUP(K522,'[1]Item List (2)'!C:E,3,0))</f>
        <v>100</v>
      </c>
      <c r="X522" s="193">
        <f t="shared" si="53"/>
        <v>0</v>
      </c>
      <c r="Y522" s="193" t="str">
        <f t="shared" si="54"/>
        <v>SYRUP, FLASHIN FRUIT PUNCH 2.5GL BIB</v>
      </c>
      <c r="AA522" s="29">
        <f t="shared" si="55"/>
        <v>51.9</v>
      </c>
      <c r="AB522" s="29" t="str">
        <f>VLOOKUP(W522,'[2]Item List (2)'!$I:$J,2,0)</f>
        <v>Food</v>
      </c>
      <c r="AC522" s="29">
        <f t="shared" si="56"/>
        <v>7384</v>
      </c>
      <c r="AD522" s="29" t="str">
        <f t="shared" si="57"/>
        <v>7384-Food</v>
      </c>
    </row>
    <row r="523" spans="1:30">
      <c r="A523" t="s">
        <v>699</v>
      </c>
      <c r="B523" t="s">
        <v>589</v>
      </c>
      <c r="C523" t="s">
        <v>1331</v>
      </c>
      <c r="D523" t="s">
        <v>590</v>
      </c>
      <c r="E523" t="s">
        <v>1598</v>
      </c>
      <c r="F523"/>
      <c r="G523" s="159">
        <v>45167</v>
      </c>
      <c r="H523" t="s">
        <v>1332</v>
      </c>
      <c r="I523" t="s">
        <v>1190</v>
      </c>
      <c r="J523" t="s">
        <v>889</v>
      </c>
      <c r="K523" t="s">
        <v>890</v>
      </c>
      <c r="L523" t="s">
        <v>726</v>
      </c>
      <c r="M523">
        <v>1</v>
      </c>
      <c r="N523">
        <v>0</v>
      </c>
      <c r="O523">
        <v>27.2</v>
      </c>
      <c r="P523">
        <v>27.2</v>
      </c>
      <c r="Q523">
        <v>4435</v>
      </c>
      <c r="R523">
        <v>13.23</v>
      </c>
      <c r="S523" s="193" t="str">
        <f>VLOOKUP(U523,'[1]Cross ref'!I:J,2,0)</f>
        <v>HN2</v>
      </c>
      <c r="T523" s="193">
        <f t="shared" si="52"/>
        <v>27.2</v>
      </c>
      <c r="U523" s="193">
        <f>VLOOKUP(VALUE(C523),'[1]Cross ref'!G:I,3,0)</f>
        <v>7384</v>
      </c>
      <c r="V523" s="193">
        <f>IFERROR(VLOOKUP(J523,'[1]Item List (2)'!C:D,2,0),VLOOKUP(K523,'[1]Item List (2)'!C:D,2,0))</f>
        <v>60507</v>
      </c>
      <c r="W523" s="193">
        <f>IFERROR(VLOOKUP(J523,'[1]Item List (2)'!C:E,3,0),VLOOKUP(K523,'[1]Item List (2)'!C:E,3,0))</f>
        <v>1200</v>
      </c>
      <c r="X523" s="193">
        <f t="shared" si="53"/>
        <v>0</v>
      </c>
      <c r="Y523" s="193" t="str">
        <f t="shared" si="54"/>
        <v>DETERGENT, DISH SUPER RAVE</v>
      </c>
      <c r="AA523" s="29">
        <f t="shared" si="55"/>
        <v>27.2</v>
      </c>
      <c r="AB523" s="29" t="str">
        <f>VLOOKUP(W523,'[2]Item List (2)'!$I:$J,2,0)</f>
        <v>Supplies</v>
      </c>
      <c r="AC523" s="29">
        <f t="shared" si="56"/>
        <v>7384</v>
      </c>
      <c r="AD523" s="29" t="str">
        <f t="shared" si="57"/>
        <v>7384-Supplies</v>
      </c>
    </row>
    <row r="524" spans="1:30">
      <c r="A524" t="s">
        <v>699</v>
      </c>
      <c r="B524" t="s">
        <v>589</v>
      </c>
      <c r="C524" t="s">
        <v>1331</v>
      </c>
      <c r="D524" t="s">
        <v>590</v>
      </c>
      <c r="E524" t="s">
        <v>1598</v>
      </c>
      <c r="F524"/>
      <c r="G524" s="159">
        <v>45167</v>
      </c>
      <c r="H524" t="s">
        <v>1191</v>
      </c>
      <c r="I524" t="s">
        <v>1188</v>
      </c>
      <c r="J524" t="s">
        <v>714</v>
      </c>
      <c r="K524" t="s">
        <v>1147</v>
      </c>
      <c r="L524" t="s">
        <v>775</v>
      </c>
      <c r="M524">
        <v>1</v>
      </c>
      <c r="N524">
        <v>0</v>
      </c>
      <c r="O524">
        <v>14.67</v>
      </c>
      <c r="P524">
        <v>14.67</v>
      </c>
      <c r="Q524">
        <v>4435</v>
      </c>
      <c r="R524">
        <v>13.23</v>
      </c>
      <c r="S524" s="193" t="str">
        <f>VLOOKUP(U524,'[1]Cross ref'!I:J,2,0)</f>
        <v>HN2</v>
      </c>
      <c r="T524" s="193">
        <f t="shared" si="52"/>
        <v>14.67</v>
      </c>
      <c r="U524" s="193">
        <f>VLOOKUP(VALUE(C524),'[1]Cross ref'!G:I,3,0)</f>
        <v>7384</v>
      </c>
      <c r="V524" s="193">
        <f>IFERROR(VLOOKUP(J524,'[1]Item List (2)'!C:D,2,0),VLOOKUP(K524,'[1]Item List (2)'!C:D,2,0))</f>
        <v>50007</v>
      </c>
      <c r="W524" s="193">
        <f>IFERROR(VLOOKUP(J524,'[1]Item List (2)'!C:E,3,0),VLOOKUP(K524,'[1]Item List (2)'!C:E,3,0))</f>
        <v>100</v>
      </c>
      <c r="X524" s="193">
        <f t="shared" si="53"/>
        <v>0</v>
      </c>
      <c r="Y524" s="193" t="str">
        <f t="shared" si="54"/>
        <v>MUSTARD, YLW VOL PK</v>
      </c>
      <c r="AA524" s="29">
        <f t="shared" si="55"/>
        <v>14.67</v>
      </c>
      <c r="AB524" s="29" t="str">
        <f>VLOOKUP(W524,'[2]Item List (2)'!$I:$J,2,0)</f>
        <v>Food</v>
      </c>
      <c r="AC524" s="29">
        <f t="shared" si="56"/>
        <v>7384</v>
      </c>
      <c r="AD524" s="29" t="str">
        <f t="shared" si="57"/>
        <v>7384-Food</v>
      </c>
    </row>
    <row r="525" spans="1:30">
      <c r="A525" t="s">
        <v>699</v>
      </c>
      <c r="B525" t="s">
        <v>589</v>
      </c>
      <c r="C525" t="s">
        <v>1331</v>
      </c>
      <c r="D525" t="s">
        <v>590</v>
      </c>
      <c r="E525" t="s">
        <v>1598</v>
      </c>
      <c r="F525"/>
      <c r="G525" s="159">
        <v>45167</v>
      </c>
      <c r="H525" t="s">
        <v>1183</v>
      </c>
      <c r="I525" t="s">
        <v>1184</v>
      </c>
      <c r="J525" t="s">
        <v>839</v>
      </c>
      <c r="K525" t="s">
        <v>588</v>
      </c>
      <c r="L525" t="s">
        <v>836</v>
      </c>
      <c r="M525">
        <v>1</v>
      </c>
      <c r="N525">
        <v>0</v>
      </c>
      <c r="P525">
        <v>2.61</v>
      </c>
      <c r="Q525">
        <v>4435</v>
      </c>
      <c r="R525">
        <v>13.23</v>
      </c>
      <c r="S525" s="193" t="str">
        <f>VLOOKUP(U525,'[1]Cross ref'!I:J,2,0)</f>
        <v>HN2</v>
      </c>
      <c r="T525" s="193">
        <f t="shared" si="52"/>
        <v>2.61</v>
      </c>
      <c r="U525" s="193">
        <f>VLOOKUP(VALUE(C525),'[1]Cross ref'!G:I,3,0)</f>
        <v>7384</v>
      </c>
      <c r="V525" s="193">
        <f>IFERROR(VLOOKUP(J525,'[1]Item List (2)'!C:D,2,0),VLOOKUP(K525,'[1]Item List (2)'!C:D,2,0))</f>
        <v>50007</v>
      </c>
      <c r="W525" s="193">
        <f>IFERROR(VLOOKUP(J525,'[1]Item List (2)'!C:E,3,0),VLOOKUP(K525,'[1]Item List (2)'!C:E,3,0))</f>
        <v>100</v>
      </c>
      <c r="X525" s="193">
        <f t="shared" si="53"/>
        <v>-2.61</v>
      </c>
      <c r="Y525" s="193" t="str">
        <f t="shared" si="54"/>
        <v>SERVICE - PAYMENT TERMS</v>
      </c>
      <c r="AA525" s="29">
        <f t="shared" si="55"/>
        <v>2.61</v>
      </c>
      <c r="AB525" s="29" t="str">
        <f>VLOOKUP(W525,'[2]Item List (2)'!$I:$J,2,0)</f>
        <v>Food</v>
      </c>
      <c r="AC525" s="29">
        <f t="shared" si="56"/>
        <v>7384</v>
      </c>
      <c r="AD525" s="29" t="str">
        <f t="shared" si="57"/>
        <v>7384-Food</v>
      </c>
    </row>
    <row r="526" spans="1:30">
      <c r="A526" t="s">
        <v>699</v>
      </c>
      <c r="B526" t="s">
        <v>589</v>
      </c>
      <c r="C526" t="s">
        <v>1331</v>
      </c>
      <c r="D526" t="s">
        <v>590</v>
      </c>
      <c r="E526" t="s">
        <v>1598</v>
      </c>
      <c r="F526"/>
      <c r="G526" s="159">
        <v>45167</v>
      </c>
      <c r="H526" t="s">
        <v>1339</v>
      </c>
      <c r="I526" t="s">
        <v>1188</v>
      </c>
      <c r="J526" t="s">
        <v>767</v>
      </c>
      <c r="K526" t="s">
        <v>941</v>
      </c>
      <c r="L526" t="s">
        <v>942</v>
      </c>
      <c r="M526">
        <v>1</v>
      </c>
      <c r="N526">
        <v>0</v>
      </c>
      <c r="O526">
        <v>13.17</v>
      </c>
      <c r="P526">
        <v>13.17</v>
      </c>
      <c r="Q526">
        <v>4435</v>
      </c>
      <c r="R526">
        <v>13.23</v>
      </c>
      <c r="S526" s="193" t="str">
        <f>VLOOKUP(U526,'[1]Cross ref'!I:J,2,0)</f>
        <v>HN2</v>
      </c>
      <c r="T526" s="193">
        <f t="shared" si="52"/>
        <v>13.17</v>
      </c>
      <c r="U526" s="193">
        <f>VLOOKUP(VALUE(C526),'[1]Cross ref'!G:I,3,0)</f>
        <v>7384</v>
      </c>
      <c r="V526" s="193">
        <f>IFERROR(VLOOKUP(J526,'[1]Item List (2)'!C:D,2,0),VLOOKUP(K526,'[1]Item List (2)'!C:D,2,0))</f>
        <v>50007</v>
      </c>
      <c r="W526" s="193">
        <f>IFERROR(VLOOKUP(J526,'[1]Item List (2)'!C:E,3,0),VLOOKUP(K526,'[1]Item List (2)'!C:E,3,0))</f>
        <v>100</v>
      </c>
      <c r="X526" s="193">
        <f t="shared" si="53"/>
        <v>0</v>
      </c>
      <c r="Y526" s="193" t="str">
        <f t="shared" si="54"/>
        <v>SAUCE, HOT MEX PC</v>
      </c>
      <c r="AA526" s="29">
        <f t="shared" si="55"/>
        <v>13.17</v>
      </c>
      <c r="AB526" s="29" t="str">
        <f>VLOOKUP(W526,'[2]Item List (2)'!$I:$J,2,0)</f>
        <v>Food</v>
      </c>
      <c r="AC526" s="29">
        <f t="shared" si="56"/>
        <v>7384</v>
      </c>
      <c r="AD526" s="29" t="str">
        <f t="shared" si="57"/>
        <v>7384-Food</v>
      </c>
    </row>
    <row r="527" spans="1:30">
      <c r="A527" t="s">
        <v>699</v>
      </c>
      <c r="B527" t="s">
        <v>589</v>
      </c>
      <c r="C527" t="s">
        <v>1331</v>
      </c>
      <c r="D527" t="s">
        <v>590</v>
      </c>
      <c r="E527" t="s">
        <v>1598</v>
      </c>
      <c r="F527"/>
      <c r="G527" s="159">
        <v>45167</v>
      </c>
      <c r="H527" t="s">
        <v>1322</v>
      </c>
      <c r="I527" t="s">
        <v>1190</v>
      </c>
      <c r="J527" t="s">
        <v>865</v>
      </c>
      <c r="K527" t="s">
        <v>891</v>
      </c>
      <c r="L527" t="s">
        <v>726</v>
      </c>
      <c r="M527">
        <v>1</v>
      </c>
      <c r="N527">
        <v>0</v>
      </c>
      <c r="O527">
        <v>37.29</v>
      </c>
      <c r="P527">
        <v>37.29</v>
      </c>
      <c r="Q527">
        <v>4435</v>
      </c>
      <c r="R527">
        <v>13.23</v>
      </c>
      <c r="S527" s="193" t="str">
        <f>VLOOKUP(U527,'[1]Cross ref'!I:J,2,0)</f>
        <v>HN2</v>
      </c>
      <c r="T527" s="193">
        <f t="shared" si="52"/>
        <v>37.29</v>
      </c>
      <c r="U527" s="193">
        <f>VLOOKUP(VALUE(C527),'[1]Cross ref'!G:I,3,0)</f>
        <v>7384</v>
      </c>
      <c r="V527" s="193">
        <f>IFERROR(VLOOKUP(J527,'[1]Item List (2)'!C:D,2,0),VLOOKUP(K527,'[1]Item List (2)'!C:D,2,0))</f>
        <v>60507</v>
      </c>
      <c r="W527" s="193">
        <f>IFERROR(VLOOKUP(J527,'[1]Item List (2)'!C:E,3,0),VLOOKUP(K527,'[1]Item List (2)'!C:E,3,0))</f>
        <v>1200</v>
      </c>
      <c r="X527" s="193">
        <f t="shared" si="53"/>
        <v>0</v>
      </c>
      <c r="Y527" s="193" t="str">
        <f t="shared" si="54"/>
        <v>SANITIZER, SUPER-SAN</v>
      </c>
      <c r="AA527" s="29">
        <f t="shared" si="55"/>
        <v>37.29</v>
      </c>
      <c r="AB527" s="29" t="str">
        <f>VLOOKUP(W527,'[2]Item List (2)'!$I:$J,2,0)</f>
        <v>Supplies</v>
      </c>
      <c r="AC527" s="29">
        <f t="shared" si="56"/>
        <v>7384</v>
      </c>
      <c r="AD527" s="29" t="str">
        <f t="shared" si="57"/>
        <v>7384-Supplies</v>
      </c>
    </row>
    <row r="528" spans="1:30">
      <c r="A528" t="s">
        <v>699</v>
      </c>
      <c r="B528" t="s">
        <v>589</v>
      </c>
      <c r="C528" t="s">
        <v>1331</v>
      </c>
      <c r="D528" t="s">
        <v>590</v>
      </c>
      <c r="E528" t="s">
        <v>1598</v>
      </c>
      <c r="F528"/>
      <c r="G528" s="159">
        <v>45167</v>
      </c>
      <c r="H528" t="s">
        <v>1264</v>
      </c>
      <c r="I528" t="s">
        <v>1188</v>
      </c>
      <c r="J528" t="s">
        <v>707</v>
      </c>
      <c r="K528" t="s">
        <v>708</v>
      </c>
      <c r="L528" t="s">
        <v>709</v>
      </c>
      <c r="M528">
        <v>1</v>
      </c>
      <c r="N528">
        <v>0</v>
      </c>
      <c r="O528">
        <v>99.5</v>
      </c>
      <c r="P528">
        <v>99.5</v>
      </c>
      <c r="Q528">
        <v>4435</v>
      </c>
      <c r="R528">
        <v>13.23</v>
      </c>
      <c r="S528" s="193" t="str">
        <f>VLOOKUP(U528,'[1]Cross ref'!I:J,2,0)</f>
        <v>HN2</v>
      </c>
      <c r="T528" s="193">
        <f t="shared" si="52"/>
        <v>99.5</v>
      </c>
      <c r="U528" s="193">
        <f>VLOOKUP(VALUE(C528),'[1]Cross ref'!G:I,3,0)</f>
        <v>7384</v>
      </c>
      <c r="V528" s="193">
        <f>IFERROR(VLOOKUP(J528,'[1]Item List (2)'!C:D,2,0),VLOOKUP(K528,'[1]Item List (2)'!C:D,2,0))</f>
        <v>50007</v>
      </c>
      <c r="W528" s="193">
        <f>IFERROR(VLOOKUP(J528,'[1]Item List (2)'!C:E,3,0),VLOOKUP(K528,'[1]Item List (2)'!C:E,3,0))</f>
        <v>100</v>
      </c>
      <c r="X528" s="193">
        <f t="shared" si="53"/>
        <v>0</v>
      </c>
      <c r="Y528" s="193" t="str">
        <f t="shared" si="54"/>
        <v>SYRUP, POWERADE MTN BLAST BIB</v>
      </c>
      <c r="AA528" s="29">
        <f t="shared" si="55"/>
        <v>99.5</v>
      </c>
      <c r="AB528" s="29" t="str">
        <f>VLOOKUP(W528,'[2]Item List (2)'!$I:$J,2,0)</f>
        <v>Food</v>
      </c>
      <c r="AC528" s="29">
        <f t="shared" si="56"/>
        <v>7384</v>
      </c>
      <c r="AD528" s="29" t="str">
        <f t="shared" si="57"/>
        <v>7384-Food</v>
      </c>
    </row>
    <row r="529" spans="1:30">
      <c r="A529" t="s">
        <v>699</v>
      </c>
      <c r="B529" t="s">
        <v>589</v>
      </c>
      <c r="C529" t="s">
        <v>1331</v>
      </c>
      <c r="D529" t="s">
        <v>590</v>
      </c>
      <c r="E529" t="s">
        <v>1598</v>
      </c>
      <c r="F529"/>
      <c r="G529" s="159">
        <v>45167</v>
      </c>
      <c r="H529" t="s">
        <v>1313</v>
      </c>
      <c r="I529" t="s">
        <v>1188</v>
      </c>
      <c r="J529" t="s">
        <v>710</v>
      </c>
      <c r="K529" t="s">
        <v>711</v>
      </c>
      <c r="L529" t="s">
        <v>701</v>
      </c>
      <c r="M529">
        <v>1</v>
      </c>
      <c r="N529">
        <v>0</v>
      </c>
      <c r="O529">
        <v>51.9</v>
      </c>
      <c r="P529">
        <v>51.9</v>
      </c>
      <c r="Q529">
        <v>4435</v>
      </c>
      <c r="R529">
        <v>13.23</v>
      </c>
      <c r="S529" s="193" t="str">
        <f>VLOOKUP(U529,'[1]Cross ref'!I:J,2,0)</f>
        <v>HN2</v>
      </c>
      <c r="T529" s="193">
        <f t="shared" si="52"/>
        <v>51.9</v>
      </c>
      <c r="U529" s="193">
        <f>VLOOKUP(VALUE(C529),'[1]Cross ref'!G:I,3,0)</f>
        <v>7384</v>
      </c>
      <c r="V529" s="193">
        <f>IFERROR(VLOOKUP(J529,'[1]Item List (2)'!C:D,2,0),VLOOKUP(K529,'[1]Item List (2)'!C:D,2,0))</f>
        <v>50007</v>
      </c>
      <c r="W529" s="193">
        <f>IFERROR(VLOOKUP(J529,'[1]Item List (2)'!C:E,3,0),VLOOKUP(K529,'[1]Item List (2)'!C:E,3,0))</f>
        <v>100</v>
      </c>
      <c r="X529" s="193">
        <f t="shared" si="53"/>
        <v>0</v>
      </c>
      <c r="Y529" s="193" t="str">
        <f t="shared" si="54"/>
        <v>SYRUP, COKE ZERO SUGAR BIB</v>
      </c>
      <c r="AA529" s="29">
        <f t="shared" si="55"/>
        <v>51.9</v>
      </c>
      <c r="AB529" s="29" t="str">
        <f>VLOOKUP(W529,'[2]Item List (2)'!$I:$J,2,0)</f>
        <v>Food</v>
      </c>
      <c r="AC529" s="29">
        <f t="shared" si="56"/>
        <v>7384</v>
      </c>
      <c r="AD529" s="29" t="str">
        <f t="shared" si="57"/>
        <v>7384-Food</v>
      </c>
    </row>
    <row r="530" spans="1:30">
      <c r="A530" t="s">
        <v>699</v>
      </c>
      <c r="B530" t="s">
        <v>589</v>
      </c>
      <c r="C530" t="s">
        <v>1331</v>
      </c>
      <c r="D530" t="s">
        <v>590</v>
      </c>
      <c r="E530" t="s">
        <v>1598</v>
      </c>
      <c r="F530"/>
      <c r="G530" s="159">
        <v>45167</v>
      </c>
      <c r="H530" t="s">
        <v>1193</v>
      </c>
      <c r="I530" t="s">
        <v>1188</v>
      </c>
      <c r="J530" t="s">
        <v>710</v>
      </c>
      <c r="K530" t="s">
        <v>712</v>
      </c>
      <c r="L530" t="s">
        <v>709</v>
      </c>
      <c r="M530">
        <v>2</v>
      </c>
      <c r="N530">
        <v>0</v>
      </c>
      <c r="O530">
        <v>112.77</v>
      </c>
      <c r="P530">
        <v>225.54</v>
      </c>
      <c r="Q530">
        <v>4435</v>
      </c>
      <c r="R530">
        <v>13.23</v>
      </c>
      <c r="S530" s="193" t="str">
        <f>VLOOKUP(U530,'[1]Cross ref'!I:J,2,0)</f>
        <v>HN2</v>
      </c>
      <c r="T530" s="193">
        <f t="shared" si="52"/>
        <v>225.54</v>
      </c>
      <c r="U530" s="193">
        <f>VLOOKUP(VALUE(C530),'[1]Cross ref'!G:I,3,0)</f>
        <v>7384</v>
      </c>
      <c r="V530" s="193">
        <f>IFERROR(VLOOKUP(J530,'[1]Item List (2)'!C:D,2,0),VLOOKUP(K530,'[1]Item List (2)'!C:D,2,0))</f>
        <v>50007</v>
      </c>
      <c r="W530" s="193">
        <f>IFERROR(VLOOKUP(J530,'[1]Item List (2)'!C:E,3,0),VLOOKUP(K530,'[1]Item List (2)'!C:E,3,0))</f>
        <v>100</v>
      </c>
      <c r="X530" s="193">
        <f t="shared" si="53"/>
        <v>0</v>
      </c>
      <c r="Y530" s="193" t="str">
        <f t="shared" si="54"/>
        <v>SYRUP, COKE CLASC BIB (HYCS)</v>
      </c>
      <c r="AA530" s="29">
        <f t="shared" si="55"/>
        <v>225.54</v>
      </c>
      <c r="AB530" s="29" t="str">
        <f>VLOOKUP(W530,'[2]Item List (2)'!$I:$J,2,0)</f>
        <v>Food</v>
      </c>
      <c r="AC530" s="29">
        <f t="shared" si="56"/>
        <v>7384</v>
      </c>
      <c r="AD530" s="29" t="str">
        <f t="shared" si="57"/>
        <v>7384-Food</v>
      </c>
    </row>
    <row r="531" spans="1:30">
      <c r="A531" t="s">
        <v>699</v>
      </c>
      <c r="B531" t="s">
        <v>589</v>
      </c>
      <c r="C531" t="s">
        <v>1331</v>
      </c>
      <c r="D531" t="s">
        <v>590</v>
      </c>
      <c r="E531" t="s">
        <v>1598</v>
      </c>
      <c r="F531"/>
      <c r="G531" s="159">
        <v>45167</v>
      </c>
      <c r="H531" t="s">
        <v>1430</v>
      </c>
      <c r="I531" t="s">
        <v>1190</v>
      </c>
      <c r="J531" t="s">
        <v>1142</v>
      </c>
      <c r="K531" t="s">
        <v>1551</v>
      </c>
      <c r="L531" t="s">
        <v>845</v>
      </c>
      <c r="M531">
        <v>1</v>
      </c>
      <c r="N531">
        <v>0</v>
      </c>
      <c r="O531">
        <v>27.84</v>
      </c>
      <c r="P531">
        <v>27.84</v>
      </c>
      <c r="Q531">
        <v>4435</v>
      </c>
      <c r="R531">
        <v>13.23</v>
      </c>
      <c r="S531" s="193" t="str">
        <f>VLOOKUP(U531,'[1]Cross ref'!I:J,2,0)</f>
        <v>HN2</v>
      </c>
      <c r="T531" s="193">
        <f t="shared" si="52"/>
        <v>27.84</v>
      </c>
      <c r="U531" s="193">
        <f>VLOOKUP(VALUE(C531),'[1]Cross ref'!G:I,3,0)</f>
        <v>7384</v>
      </c>
      <c r="V531" s="193">
        <f>IFERROR(VLOOKUP(J531,'[1]Item List (2)'!C:D,2,0),VLOOKUP(K531,'[1]Item List (2)'!C:D,2,0))</f>
        <v>60507</v>
      </c>
      <c r="W531" s="193">
        <f>IFERROR(VLOOKUP(J531,'[1]Item List (2)'!C:E,3,0),VLOOKUP(K531,'[1]Item List (2)'!C:E,3,0))</f>
        <v>1200</v>
      </c>
      <c r="X531" s="193">
        <f t="shared" si="53"/>
        <v>0</v>
      </c>
      <c r="Y531" s="193" t="str">
        <f t="shared" si="54"/>
        <v>CLEANER, DEGREE GRILL AND BUN TOASTER</v>
      </c>
      <c r="AA531" s="29">
        <f t="shared" si="55"/>
        <v>27.84</v>
      </c>
      <c r="AB531" s="29" t="str">
        <f>VLOOKUP(W531,'[2]Item List (2)'!$I:$J,2,0)</f>
        <v>Supplies</v>
      </c>
      <c r="AC531" s="29">
        <f t="shared" si="56"/>
        <v>7384</v>
      </c>
      <c r="AD531" s="29" t="str">
        <f t="shared" si="57"/>
        <v>7384-Supplies</v>
      </c>
    </row>
    <row r="532" spans="1:30">
      <c r="A532" t="s">
        <v>699</v>
      </c>
      <c r="B532" t="s">
        <v>589</v>
      </c>
      <c r="C532" t="s">
        <v>1331</v>
      </c>
      <c r="D532" t="s">
        <v>590</v>
      </c>
      <c r="E532" t="s">
        <v>1598</v>
      </c>
      <c r="F532"/>
      <c r="G532" s="159">
        <v>45167</v>
      </c>
      <c r="H532" t="s">
        <v>1309</v>
      </c>
      <c r="I532" t="s">
        <v>1188</v>
      </c>
      <c r="J532" t="s">
        <v>724</v>
      </c>
      <c r="K532" t="s">
        <v>841</v>
      </c>
      <c r="L532" t="s">
        <v>842</v>
      </c>
      <c r="M532">
        <v>1</v>
      </c>
      <c r="N532">
        <v>0</v>
      </c>
      <c r="O532">
        <v>16.22</v>
      </c>
      <c r="P532">
        <v>16.22</v>
      </c>
      <c r="Q532">
        <v>4435</v>
      </c>
      <c r="R532">
        <v>13.23</v>
      </c>
      <c r="S532" s="193" t="str">
        <f>VLOOKUP(U532,'[1]Cross ref'!I:J,2,0)</f>
        <v>HN2</v>
      </c>
      <c r="T532" s="193">
        <f t="shared" si="52"/>
        <v>16.22</v>
      </c>
      <c r="U532" s="193">
        <f>VLOOKUP(VALUE(C532),'[1]Cross ref'!G:I,3,0)</f>
        <v>7384</v>
      </c>
      <c r="V532" s="193">
        <f>IFERROR(VLOOKUP(J532,'[1]Item List (2)'!C:D,2,0),VLOOKUP(K532,'[1]Item List (2)'!C:D,2,0))</f>
        <v>50007</v>
      </c>
      <c r="W532" s="193">
        <f>IFERROR(VLOOKUP(J532,'[1]Item List (2)'!C:E,3,0),VLOOKUP(K532,'[1]Item List (2)'!C:E,3,0))</f>
        <v>100</v>
      </c>
      <c r="X532" s="193">
        <f t="shared" si="53"/>
        <v>0</v>
      </c>
      <c r="Y532" s="193" t="str">
        <f t="shared" si="54"/>
        <v>MILK, 1% LF ESL</v>
      </c>
      <c r="AA532" s="29">
        <f t="shared" si="55"/>
        <v>16.22</v>
      </c>
      <c r="AB532" s="29" t="str">
        <f>VLOOKUP(W532,'[2]Item List (2)'!$I:$J,2,0)</f>
        <v>Food</v>
      </c>
      <c r="AC532" s="29">
        <f t="shared" si="56"/>
        <v>7384</v>
      </c>
      <c r="AD532" s="29" t="str">
        <f t="shared" si="57"/>
        <v>7384-Food</v>
      </c>
    </row>
    <row r="533" spans="1:30">
      <c r="A533" t="s">
        <v>699</v>
      </c>
      <c r="B533" t="s">
        <v>589</v>
      </c>
      <c r="C533" t="s">
        <v>1331</v>
      </c>
      <c r="D533" t="s">
        <v>590</v>
      </c>
      <c r="E533" t="s">
        <v>1598</v>
      </c>
      <c r="F533"/>
      <c r="G533" s="159">
        <v>45167</v>
      </c>
      <c r="H533" t="s">
        <v>1195</v>
      </c>
      <c r="I533" t="s">
        <v>1188</v>
      </c>
      <c r="J533" t="s">
        <v>724</v>
      </c>
      <c r="K533" t="s">
        <v>906</v>
      </c>
      <c r="L533" t="s">
        <v>842</v>
      </c>
      <c r="M533">
        <v>1</v>
      </c>
      <c r="N533">
        <v>0</v>
      </c>
      <c r="O533">
        <v>16.920000000000002</v>
      </c>
      <c r="P533">
        <v>16.920000000000002</v>
      </c>
      <c r="Q533">
        <v>4435</v>
      </c>
      <c r="R533">
        <v>13.23</v>
      </c>
      <c r="S533" s="193" t="str">
        <f>VLOOKUP(U533,'[1]Cross ref'!I:J,2,0)</f>
        <v>HN2</v>
      </c>
      <c r="T533" s="193">
        <f t="shared" si="52"/>
        <v>16.920000000000002</v>
      </c>
      <c r="U533" s="193">
        <f>VLOOKUP(VALUE(C533),'[1]Cross ref'!G:I,3,0)</f>
        <v>7384</v>
      </c>
      <c r="V533" s="193">
        <f>IFERROR(VLOOKUP(J533,'[1]Item List (2)'!C:D,2,0),VLOOKUP(K533,'[1]Item List (2)'!C:D,2,0))</f>
        <v>50007</v>
      </c>
      <c r="W533" s="193">
        <f>IFERROR(VLOOKUP(J533,'[1]Item List (2)'!C:E,3,0),VLOOKUP(K533,'[1]Item List (2)'!C:E,3,0))</f>
        <v>100</v>
      </c>
      <c r="X533" s="193">
        <f t="shared" si="53"/>
        <v>0</v>
      </c>
      <c r="Y533" s="193" t="str">
        <f t="shared" si="54"/>
        <v>MILK, CHOC 1% LF 7Z PLS ESL</v>
      </c>
      <c r="AA533" s="29">
        <f t="shared" si="55"/>
        <v>16.920000000000002</v>
      </c>
      <c r="AB533" s="29" t="str">
        <f>VLOOKUP(W533,'[2]Item List (2)'!$I:$J,2,0)</f>
        <v>Food</v>
      </c>
      <c r="AC533" s="29">
        <f t="shared" si="56"/>
        <v>7384</v>
      </c>
      <c r="AD533" s="29" t="str">
        <f t="shared" si="57"/>
        <v>7384-Food</v>
      </c>
    </row>
    <row r="534" spans="1:30">
      <c r="A534" t="s">
        <v>699</v>
      </c>
      <c r="B534" t="s">
        <v>589</v>
      </c>
      <c r="C534" t="s">
        <v>1331</v>
      </c>
      <c r="D534" t="s">
        <v>590</v>
      </c>
      <c r="E534" t="s">
        <v>1598</v>
      </c>
      <c r="F534"/>
      <c r="G534" s="159">
        <v>45167</v>
      </c>
      <c r="H534" t="s">
        <v>1365</v>
      </c>
      <c r="I534" t="s">
        <v>1188</v>
      </c>
      <c r="J534" t="s">
        <v>913</v>
      </c>
      <c r="K534" t="s">
        <v>971</v>
      </c>
      <c r="L534" t="s">
        <v>880</v>
      </c>
      <c r="M534">
        <v>1</v>
      </c>
      <c r="N534">
        <v>0</v>
      </c>
      <c r="O534">
        <v>6.52</v>
      </c>
      <c r="P534">
        <v>6.52</v>
      </c>
      <c r="Q534">
        <v>4435</v>
      </c>
      <c r="R534">
        <v>13.23</v>
      </c>
      <c r="S534" s="193" t="str">
        <f>VLOOKUP(U534,'[1]Cross ref'!I:J,2,0)</f>
        <v>HN2</v>
      </c>
      <c r="T534" s="193">
        <f t="shared" si="52"/>
        <v>6.52</v>
      </c>
      <c r="U534" s="193">
        <f>VLOOKUP(VALUE(C534),'[1]Cross ref'!G:I,3,0)</f>
        <v>7384</v>
      </c>
      <c r="V534" s="193">
        <f>IFERROR(VLOOKUP(J534,'[1]Item List (2)'!C:D,2,0),VLOOKUP(K534,'[1]Item List (2)'!C:D,2,0))</f>
        <v>50007</v>
      </c>
      <c r="W534" s="193">
        <f>IFERROR(VLOOKUP(J534,'[1]Item List (2)'!C:E,3,0),VLOOKUP(K534,'[1]Item List (2)'!C:E,3,0))</f>
        <v>100</v>
      </c>
      <c r="X534" s="193">
        <f t="shared" si="53"/>
        <v>0</v>
      </c>
      <c r="Y534" s="193" t="str">
        <f t="shared" si="54"/>
        <v>SUGAR, PWDRED CANE</v>
      </c>
      <c r="AA534" s="29">
        <f t="shared" si="55"/>
        <v>6.52</v>
      </c>
      <c r="AB534" s="29" t="str">
        <f>VLOOKUP(W534,'[2]Item List (2)'!$I:$J,2,0)</f>
        <v>Food</v>
      </c>
      <c r="AC534" s="29">
        <f t="shared" si="56"/>
        <v>7384</v>
      </c>
      <c r="AD534" s="29" t="str">
        <f t="shared" si="57"/>
        <v>7384-Food</v>
      </c>
    </row>
    <row r="535" spans="1:30">
      <c r="A535" t="s">
        <v>699</v>
      </c>
      <c r="B535" t="s">
        <v>589</v>
      </c>
      <c r="C535" t="s">
        <v>1331</v>
      </c>
      <c r="D535" t="s">
        <v>590</v>
      </c>
      <c r="E535" t="s">
        <v>1598</v>
      </c>
      <c r="F535"/>
      <c r="G535" s="159">
        <v>45167</v>
      </c>
      <c r="H535" t="s">
        <v>1197</v>
      </c>
      <c r="I535" t="s">
        <v>1188</v>
      </c>
      <c r="J535" t="s">
        <v>719</v>
      </c>
      <c r="K535" t="s">
        <v>720</v>
      </c>
      <c r="L535" t="s">
        <v>721</v>
      </c>
      <c r="M535">
        <v>1</v>
      </c>
      <c r="N535">
        <v>0</v>
      </c>
      <c r="O535">
        <v>26.21</v>
      </c>
      <c r="P535">
        <v>26.21</v>
      </c>
      <c r="Q535">
        <v>4435</v>
      </c>
      <c r="R535">
        <v>13.23</v>
      </c>
      <c r="S535" s="193" t="str">
        <f>VLOOKUP(U535,'[1]Cross ref'!I:J,2,0)</f>
        <v>HN2</v>
      </c>
      <c r="T535" s="193">
        <f t="shared" si="52"/>
        <v>26.21</v>
      </c>
      <c r="U535" s="193">
        <f>VLOOKUP(VALUE(C535),'[1]Cross ref'!G:I,3,0)</f>
        <v>7384</v>
      </c>
      <c r="V535" s="193">
        <f>IFERROR(VLOOKUP(J535,'[1]Item List (2)'!C:D,2,0),VLOOKUP(K535,'[1]Item List (2)'!C:D,2,0))</f>
        <v>50007</v>
      </c>
      <c r="W535" s="193">
        <f>IFERROR(VLOOKUP(J535,'[1]Item List (2)'!C:E,3,0),VLOOKUP(K535,'[1]Item List (2)'!C:E,3,0))</f>
        <v>100</v>
      </c>
      <c r="X535" s="193">
        <f t="shared" si="53"/>
        <v>0</v>
      </c>
      <c r="Y535" s="193" t="str">
        <f t="shared" si="54"/>
        <v>JUICE, ORANGE ORIG SIMPLY</v>
      </c>
      <c r="AA535" s="29">
        <f t="shared" si="55"/>
        <v>26.21</v>
      </c>
      <c r="AB535" s="29" t="str">
        <f>VLOOKUP(W535,'[2]Item List (2)'!$I:$J,2,0)</f>
        <v>Food</v>
      </c>
      <c r="AC535" s="29">
        <f t="shared" si="56"/>
        <v>7384</v>
      </c>
      <c r="AD535" s="29" t="str">
        <f t="shared" si="57"/>
        <v>7384-Food</v>
      </c>
    </row>
    <row r="536" spans="1:30">
      <c r="A536" t="s">
        <v>699</v>
      </c>
      <c r="B536" t="s">
        <v>589</v>
      </c>
      <c r="C536" t="s">
        <v>1331</v>
      </c>
      <c r="D536" t="s">
        <v>590</v>
      </c>
      <c r="E536" t="s">
        <v>1598</v>
      </c>
      <c r="F536"/>
      <c r="G536" s="159">
        <v>45167</v>
      </c>
      <c r="H536" t="s">
        <v>1198</v>
      </c>
      <c r="I536" t="s">
        <v>1188</v>
      </c>
      <c r="J536" t="s">
        <v>702</v>
      </c>
      <c r="K536" t="s">
        <v>993</v>
      </c>
      <c r="L536" t="s">
        <v>723</v>
      </c>
      <c r="M536">
        <v>1</v>
      </c>
      <c r="N536">
        <v>0</v>
      </c>
      <c r="O536">
        <v>20.03</v>
      </c>
      <c r="P536">
        <v>20.03</v>
      </c>
      <c r="Q536">
        <v>4435</v>
      </c>
      <c r="R536">
        <v>13.23</v>
      </c>
      <c r="S536" s="193" t="str">
        <f>VLOOKUP(U536,'[1]Cross ref'!I:J,2,0)</f>
        <v>HN2</v>
      </c>
      <c r="T536" s="193">
        <f t="shared" si="52"/>
        <v>20.03</v>
      </c>
      <c r="U536" s="193">
        <f>VLOOKUP(VALUE(C536),'[1]Cross ref'!G:I,3,0)</f>
        <v>7384</v>
      </c>
      <c r="V536" s="193">
        <f>IFERROR(VLOOKUP(J536,'[1]Item List (2)'!C:D,2,0),VLOOKUP(K536,'[1]Item List (2)'!C:D,2,0))</f>
        <v>50007</v>
      </c>
      <c r="W536" s="193">
        <f>IFERROR(VLOOKUP(J536,'[1]Item List (2)'!C:E,3,0),VLOOKUP(K536,'[1]Item List (2)'!C:E,3,0))</f>
        <v>100</v>
      </c>
      <c r="X536" s="193">
        <f t="shared" si="53"/>
        <v>0</v>
      </c>
      <c r="Y536" s="193" t="str">
        <f t="shared" si="54"/>
        <v>SAUCE, BBQ SWEET &amp; BOLD CUP</v>
      </c>
      <c r="AA536" s="29">
        <f t="shared" si="55"/>
        <v>20.03</v>
      </c>
      <c r="AB536" s="29" t="str">
        <f>VLOOKUP(W536,'[2]Item List (2)'!$I:$J,2,0)</f>
        <v>Food</v>
      </c>
      <c r="AC536" s="29">
        <f t="shared" si="56"/>
        <v>7384</v>
      </c>
      <c r="AD536" s="29" t="str">
        <f t="shared" si="57"/>
        <v>7384-Food</v>
      </c>
    </row>
    <row r="537" spans="1:30">
      <c r="A537" t="s">
        <v>699</v>
      </c>
      <c r="B537" t="s">
        <v>589</v>
      </c>
      <c r="C537" t="s">
        <v>1331</v>
      </c>
      <c r="D537" t="s">
        <v>590</v>
      </c>
      <c r="E537" t="s">
        <v>1598</v>
      </c>
      <c r="F537"/>
      <c r="G537" s="159">
        <v>45167</v>
      </c>
      <c r="H537" t="s">
        <v>1201</v>
      </c>
      <c r="I537" t="s">
        <v>1188</v>
      </c>
      <c r="J537" t="s">
        <v>724</v>
      </c>
      <c r="K537" t="s">
        <v>725</v>
      </c>
      <c r="L537" t="s">
        <v>726</v>
      </c>
      <c r="M537">
        <v>1</v>
      </c>
      <c r="N537">
        <v>0</v>
      </c>
      <c r="O537">
        <v>9.5399999999999991</v>
      </c>
      <c r="P537">
        <v>9.5399999999999991</v>
      </c>
      <c r="Q537">
        <v>4435</v>
      </c>
      <c r="R537">
        <v>13.23</v>
      </c>
      <c r="S537" s="193" t="str">
        <f>VLOOKUP(U537,'[1]Cross ref'!I:J,2,0)</f>
        <v>HN2</v>
      </c>
      <c r="T537" s="193">
        <f t="shared" si="52"/>
        <v>9.5399999999999991</v>
      </c>
      <c r="U537" s="193">
        <f>VLOOKUP(VALUE(C537),'[1]Cross ref'!G:I,3,0)</f>
        <v>7384</v>
      </c>
      <c r="V537" s="193">
        <f>IFERROR(VLOOKUP(J537,'[1]Item List (2)'!C:D,2,0),VLOOKUP(K537,'[1]Item List (2)'!C:D,2,0))</f>
        <v>50007</v>
      </c>
      <c r="W537" s="193">
        <f>IFERROR(VLOOKUP(J537,'[1]Item List (2)'!C:E,3,0),VLOOKUP(K537,'[1]Item List (2)'!C:E,3,0))</f>
        <v>100</v>
      </c>
      <c r="X537" s="193">
        <f t="shared" si="53"/>
        <v>0</v>
      </c>
      <c r="Y537" s="193" t="str">
        <f t="shared" si="54"/>
        <v>MILK, 1%</v>
      </c>
      <c r="AA537" s="29">
        <f t="shared" si="55"/>
        <v>9.5399999999999991</v>
      </c>
      <c r="AB537" s="29" t="str">
        <f>VLOOKUP(W537,'[2]Item List (2)'!$I:$J,2,0)</f>
        <v>Food</v>
      </c>
      <c r="AC537" s="29">
        <f t="shared" si="56"/>
        <v>7384</v>
      </c>
      <c r="AD537" s="29" t="str">
        <f t="shared" si="57"/>
        <v>7384-Food</v>
      </c>
    </row>
    <row r="538" spans="1:30">
      <c r="A538" t="s">
        <v>699</v>
      </c>
      <c r="B538" t="s">
        <v>589</v>
      </c>
      <c r="C538" t="s">
        <v>1331</v>
      </c>
      <c r="D538" t="s">
        <v>590</v>
      </c>
      <c r="E538" t="s">
        <v>1598</v>
      </c>
      <c r="F538"/>
      <c r="G538" s="159">
        <v>45167</v>
      </c>
      <c r="H538" t="s">
        <v>1203</v>
      </c>
      <c r="I538" t="s">
        <v>1188</v>
      </c>
      <c r="J538" t="s">
        <v>900</v>
      </c>
      <c r="K538" t="s">
        <v>907</v>
      </c>
      <c r="L538" t="s">
        <v>908</v>
      </c>
      <c r="M538">
        <v>1</v>
      </c>
      <c r="N538">
        <v>0</v>
      </c>
      <c r="O538">
        <v>42.61</v>
      </c>
      <c r="P538">
        <v>42.61</v>
      </c>
      <c r="Q538">
        <v>4435</v>
      </c>
      <c r="R538">
        <v>13.23</v>
      </c>
      <c r="S538" s="193" t="str">
        <f>VLOOKUP(U538,'[1]Cross ref'!I:J,2,0)</f>
        <v>HN2</v>
      </c>
      <c r="T538" s="193">
        <f t="shared" si="52"/>
        <v>42.61</v>
      </c>
      <c r="U538" s="193">
        <f>VLOOKUP(VALUE(C538),'[1]Cross ref'!G:I,3,0)</f>
        <v>7384</v>
      </c>
      <c r="V538" s="193">
        <f>IFERROR(VLOOKUP(J538,'[1]Item List (2)'!C:D,2,0),VLOOKUP(K538,'[1]Item List (2)'!C:D,2,0))</f>
        <v>50007</v>
      </c>
      <c r="W538" s="193">
        <f>IFERROR(VLOOKUP(J538,'[1]Item List (2)'!C:E,3,0),VLOOKUP(K538,'[1]Item List (2)'!C:E,3,0))</f>
        <v>100</v>
      </c>
      <c r="X538" s="193">
        <f t="shared" si="53"/>
        <v>0</v>
      </c>
      <c r="Y538" s="193" t="str">
        <f t="shared" si="54"/>
        <v>PEPPER, CHILE GRN STRIP</v>
      </c>
      <c r="AA538" s="29">
        <f t="shared" si="55"/>
        <v>42.61</v>
      </c>
      <c r="AB538" s="29" t="str">
        <f>VLOOKUP(W538,'[2]Item List (2)'!$I:$J,2,0)</f>
        <v>Food</v>
      </c>
      <c r="AC538" s="29">
        <f t="shared" si="56"/>
        <v>7384</v>
      </c>
      <c r="AD538" s="29" t="str">
        <f t="shared" si="57"/>
        <v>7384-Food</v>
      </c>
    </row>
    <row r="539" spans="1:30">
      <c r="A539" t="s">
        <v>699</v>
      </c>
      <c r="B539" t="s">
        <v>589</v>
      </c>
      <c r="C539" t="s">
        <v>1331</v>
      </c>
      <c r="D539" t="s">
        <v>590</v>
      </c>
      <c r="E539" t="s">
        <v>1598</v>
      </c>
      <c r="F539"/>
      <c r="G539" s="159">
        <v>45167</v>
      </c>
      <c r="H539" t="s">
        <v>1205</v>
      </c>
      <c r="I539" t="s">
        <v>1188</v>
      </c>
      <c r="J539" t="s">
        <v>734</v>
      </c>
      <c r="K539" t="s">
        <v>735</v>
      </c>
      <c r="L539" t="s">
        <v>736</v>
      </c>
      <c r="M539">
        <v>9</v>
      </c>
      <c r="N539">
        <v>0</v>
      </c>
      <c r="O539">
        <v>76.78</v>
      </c>
      <c r="P539">
        <v>691.02</v>
      </c>
      <c r="Q539">
        <v>4435</v>
      </c>
      <c r="R539">
        <v>13.23</v>
      </c>
      <c r="S539" s="193" t="str">
        <f>VLOOKUP(U539,'[1]Cross ref'!I:J,2,0)</f>
        <v>HN2</v>
      </c>
      <c r="T539" s="193">
        <f t="shared" si="52"/>
        <v>691.02</v>
      </c>
      <c r="U539" s="193">
        <f>VLOOKUP(VALUE(C539),'[1]Cross ref'!G:I,3,0)</f>
        <v>7384</v>
      </c>
      <c r="V539" s="193">
        <f>IFERROR(VLOOKUP(J539,'[1]Item List (2)'!C:D,2,0),VLOOKUP(K539,'[1]Item List (2)'!C:D,2,0))</f>
        <v>50007</v>
      </c>
      <c r="W539" s="193">
        <f>IFERROR(VLOOKUP(J539,'[1]Item List (2)'!C:E,3,0),VLOOKUP(K539,'[1]Item List (2)'!C:E,3,0))</f>
        <v>100</v>
      </c>
      <c r="X539" s="193">
        <f t="shared" si="53"/>
        <v>0</v>
      </c>
      <c r="Y539" s="193" t="str">
        <f t="shared" si="54"/>
        <v>BEEF, GRND PTY 3.5Z</v>
      </c>
      <c r="AA539" s="29">
        <f t="shared" si="55"/>
        <v>691.02</v>
      </c>
      <c r="AB539" s="29" t="str">
        <f>VLOOKUP(W539,'[2]Item List (2)'!$I:$J,2,0)</f>
        <v>Food</v>
      </c>
      <c r="AC539" s="29">
        <f t="shared" si="56"/>
        <v>7384</v>
      </c>
      <c r="AD539" s="29" t="str">
        <f t="shared" si="57"/>
        <v>7384-Food</v>
      </c>
    </row>
    <row r="540" spans="1:30">
      <c r="A540" t="s">
        <v>699</v>
      </c>
      <c r="B540" t="s">
        <v>589</v>
      </c>
      <c r="C540" t="s">
        <v>1331</v>
      </c>
      <c r="D540" t="s">
        <v>590</v>
      </c>
      <c r="E540" t="s">
        <v>1598</v>
      </c>
      <c r="F540"/>
      <c r="G540" s="159">
        <v>45167</v>
      </c>
      <c r="H540" t="s">
        <v>1206</v>
      </c>
      <c r="I540" t="s">
        <v>1188</v>
      </c>
      <c r="J540" t="s">
        <v>737</v>
      </c>
      <c r="K540" t="s">
        <v>738</v>
      </c>
      <c r="L540" t="s">
        <v>739</v>
      </c>
      <c r="M540">
        <v>2</v>
      </c>
      <c r="N540">
        <v>0</v>
      </c>
      <c r="O540">
        <v>30.72</v>
      </c>
      <c r="P540">
        <v>61.44</v>
      </c>
      <c r="Q540">
        <v>4435</v>
      </c>
      <c r="R540">
        <v>13.23</v>
      </c>
      <c r="S540" s="193" t="str">
        <f>VLOOKUP(U540,'[1]Cross ref'!I:J,2,0)</f>
        <v>HN2</v>
      </c>
      <c r="T540" s="193">
        <f t="shared" si="52"/>
        <v>61.44</v>
      </c>
      <c r="U540" s="193">
        <f>VLOOKUP(VALUE(C540),'[1]Cross ref'!G:I,3,0)</f>
        <v>7384</v>
      </c>
      <c r="V540" s="193">
        <f>IFERROR(VLOOKUP(J540,'[1]Item List (2)'!C:D,2,0),VLOOKUP(K540,'[1]Item List (2)'!C:D,2,0))</f>
        <v>50007</v>
      </c>
      <c r="W540" s="193">
        <f>IFERROR(VLOOKUP(J540,'[1]Item List (2)'!C:E,3,0),VLOOKUP(K540,'[1]Item List (2)'!C:E,3,0))</f>
        <v>100</v>
      </c>
      <c r="X540" s="193">
        <f t="shared" si="53"/>
        <v>0</v>
      </c>
      <c r="Y540" s="193" t="str">
        <f t="shared" si="54"/>
        <v>APPTZR, ONION RING</v>
      </c>
      <c r="AA540" s="29">
        <f t="shared" si="55"/>
        <v>61.44</v>
      </c>
      <c r="AB540" s="29" t="str">
        <f>VLOOKUP(W540,'[2]Item List (2)'!$I:$J,2,0)</f>
        <v>Food</v>
      </c>
      <c r="AC540" s="29">
        <f t="shared" si="56"/>
        <v>7384</v>
      </c>
      <c r="AD540" s="29" t="str">
        <f t="shared" si="57"/>
        <v>7384-Food</v>
      </c>
    </row>
    <row r="541" spans="1:30">
      <c r="A541" t="s">
        <v>699</v>
      </c>
      <c r="B541" t="s">
        <v>589</v>
      </c>
      <c r="C541" t="s">
        <v>1331</v>
      </c>
      <c r="D541" t="s">
        <v>590</v>
      </c>
      <c r="E541" t="s">
        <v>1598</v>
      </c>
      <c r="F541"/>
      <c r="G541" s="159">
        <v>45167</v>
      </c>
      <c r="H541" t="s">
        <v>1208</v>
      </c>
      <c r="I541" t="s">
        <v>1188</v>
      </c>
      <c r="J541" t="s">
        <v>741</v>
      </c>
      <c r="K541" t="s">
        <v>742</v>
      </c>
      <c r="L541" t="s">
        <v>743</v>
      </c>
      <c r="M541">
        <v>1</v>
      </c>
      <c r="N541">
        <v>0</v>
      </c>
      <c r="O541">
        <v>21.8</v>
      </c>
      <c r="P541">
        <v>21.8</v>
      </c>
      <c r="Q541">
        <v>4435</v>
      </c>
      <c r="R541">
        <v>13.23</v>
      </c>
      <c r="S541" s="193" t="str">
        <f>VLOOKUP(U541,'[1]Cross ref'!I:J,2,0)</f>
        <v>HN2</v>
      </c>
      <c r="T541" s="193">
        <f t="shared" si="52"/>
        <v>21.8</v>
      </c>
      <c r="U541" s="193">
        <f>VLOOKUP(VALUE(C541),'[1]Cross ref'!G:I,3,0)</f>
        <v>7384</v>
      </c>
      <c r="V541" s="193">
        <f>IFERROR(VLOOKUP(J541,'[1]Item List (2)'!C:D,2,0),VLOOKUP(K541,'[1]Item List (2)'!C:D,2,0))</f>
        <v>50007</v>
      </c>
      <c r="W541" s="193">
        <f>IFERROR(VLOOKUP(J541,'[1]Item List (2)'!C:E,3,0),VLOOKUP(K541,'[1]Item List (2)'!C:E,3,0))</f>
        <v>100</v>
      </c>
      <c r="X541" s="193">
        <f t="shared" si="53"/>
        <v>0</v>
      </c>
      <c r="Y541" s="193" t="str">
        <f t="shared" si="54"/>
        <v>KETCHUP, PKT</v>
      </c>
      <c r="AA541" s="29">
        <f t="shared" si="55"/>
        <v>21.8</v>
      </c>
      <c r="AB541" s="29" t="str">
        <f>VLOOKUP(W541,'[2]Item List (2)'!$I:$J,2,0)</f>
        <v>Food</v>
      </c>
      <c r="AC541" s="29">
        <f t="shared" si="56"/>
        <v>7384</v>
      </c>
      <c r="AD541" s="29" t="str">
        <f t="shared" si="57"/>
        <v>7384-Food</v>
      </c>
    </row>
    <row r="542" spans="1:30">
      <c r="A542" t="s">
        <v>699</v>
      </c>
      <c r="B542" t="s">
        <v>589</v>
      </c>
      <c r="C542" t="s">
        <v>1331</v>
      </c>
      <c r="D542" t="s">
        <v>590</v>
      </c>
      <c r="E542" t="s">
        <v>1598</v>
      </c>
      <c r="F542"/>
      <c r="G542" s="159">
        <v>45167</v>
      </c>
      <c r="H542" t="s">
        <v>1212</v>
      </c>
      <c r="I542" t="s">
        <v>1188</v>
      </c>
      <c r="J542" t="s">
        <v>747</v>
      </c>
      <c r="K542" t="s">
        <v>748</v>
      </c>
      <c r="L542" t="s">
        <v>749</v>
      </c>
      <c r="M542">
        <v>1</v>
      </c>
      <c r="N542">
        <v>0</v>
      </c>
      <c r="O542">
        <v>33.380000000000003</v>
      </c>
      <c r="P542">
        <v>33.380000000000003</v>
      </c>
      <c r="Q542">
        <v>4435</v>
      </c>
      <c r="R542">
        <v>13.23</v>
      </c>
      <c r="S542" s="193" t="str">
        <f>VLOOKUP(U542,'[1]Cross ref'!I:J,2,0)</f>
        <v>HN2</v>
      </c>
      <c r="T542" s="193">
        <f t="shared" si="52"/>
        <v>33.380000000000003</v>
      </c>
      <c r="U542" s="193">
        <f>VLOOKUP(VALUE(C542),'[1]Cross ref'!G:I,3,0)</f>
        <v>7384</v>
      </c>
      <c r="V542" s="193">
        <f>IFERROR(VLOOKUP(J542,'[1]Item List (2)'!C:D,2,0),VLOOKUP(K542,'[1]Item List (2)'!C:D,2,0))</f>
        <v>50007</v>
      </c>
      <c r="W542" s="193">
        <f>IFERROR(VLOOKUP(J542,'[1]Item List (2)'!C:E,3,0),VLOOKUP(K542,'[1]Item List (2)'!C:E,3,0))</f>
        <v>100</v>
      </c>
      <c r="X542" s="193">
        <f t="shared" si="53"/>
        <v>0</v>
      </c>
      <c r="Y542" s="193" t="str">
        <f t="shared" si="54"/>
        <v>HASHBROWN, RND ZTF</v>
      </c>
      <c r="AA542" s="29">
        <f t="shared" si="55"/>
        <v>33.380000000000003</v>
      </c>
      <c r="AB542" s="29" t="str">
        <f>VLOOKUP(W542,'[2]Item List (2)'!$I:$J,2,0)</f>
        <v>Food</v>
      </c>
      <c r="AC542" s="29">
        <f t="shared" si="56"/>
        <v>7384</v>
      </c>
      <c r="AD542" s="29" t="str">
        <f t="shared" si="57"/>
        <v>7384-Food</v>
      </c>
    </row>
    <row r="543" spans="1:30">
      <c r="A543" t="s">
        <v>699</v>
      </c>
      <c r="B543" t="s">
        <v>589</v>
      </c>
      <c r="C543" t="s">
        <v>1331</v>
      </c>
      <c r="D543" t="s">
        <v>590</v>
      </c>
      <c r="E543" t="s">
        <v>1598</v>
      </c>
      <c r="F543"/>
      <c r="G543" s="159">
        <v>45167</v>
      </c>
      <c r="H543" t="s">
        <v>1213</v>
      </c>
      <c r="I543" t="s">
        <v>1188</v>
      </c>
      <c r="J543" t="s">
        <v>747</v>
      </c>
      <c r="K543" t="s">
        <v>750</v>
      </c>
      <c r="L543" t="s">
        <v>749</v>
      </c>
      <c r="M543">
        <v>2</v>
      </c>
      <c r="N543">
        <v>0</v>
      </c>
      <c r="O543">
        <v>33.380000000000003</v>
      </c>
      <c r="P543">
        <v>66.760000000000005</v>
      </c>
      <c r="Q543">
        <v>4435</v>
      </c>
      <c r="R543">
        <v>13.23</v>
      </c>
      <c r="S543" s="193" t="str">
        <f>VLOOKUP(U543,'[1]Cross ref'!I:J,2,0)</f>
        <v>HN2</v>
      </c>
      <c r="T543" s="193">
        <f t="shared" si="52"/>
        <v>66.760000000000005</v>
      </c>
      <c r="U543" s="193">
        <f>VLOOKUP(VALUE(C543),'[1]Cross ref'!G:I,3,0)</f>
        <v>7384</v>
      </c>
      <c r="V543" s="193">
        <f>IFERROR(VLOOKUP(J543,'[1]Item List (2)'!C:D,2,0),VLOOKUP(K543,'[1]Item List (2)'!C:D,2,0))</f>
        <v>50007</v>
      </c>
      <c r="W543" s="193">
        <f>IFERROR(VLOOKUP(J543,'[1]Item List (2)'!C:E,3,0),VLOOKUP(K543,'[1]Item List (2)'!C:E,3,0))</f>
        <v>100</v>
      </c>
      <c r="X543" s="193">
        <f t="shared" si="53"/>
        <v>0</v>
      </c>
      <c r="Y543" s="193" t="str">
        <f t="shared" si="54"/>
        <v>FRIES, CRISS CUT SEASN</v>
      </c>
      <c r="AA543" s="29">
        <f t="shared" si="55"/>
        <v>66.760000000000005</v>
      </c>
      <c r="AB543" s="29" t="str">
        <f>VLOOKUP(W543,'[2]Item List (2)'!$I:$J,2,0)</f>
        <v>Food</v>
      </c>
      <c r="AC543" s="29">
        <f t="shared" si="56"/>
        <v>7384</v>
      </c>
      <c r="AD543" s="29" t="str">
        <f t="shared" si="57"/>
        <v>7384-Food</v>
      </c>
    </row>
    <row r="544" spans="1:30">
      <c r="A544" t="s">
        <v>699</v>
      </c>
      <c r="B544" t="s">
        <v>589</v>
      </c>
      <c r="C544" t="s">
        <v>1331</v>
      </c>
      <c r="D544" t="s">
        <v>590</v>
      </c>
      <c r="E544" t="s">
        <v>1598</v>
      </c>
      <c r="F544"/>
      <c r="G544" s="159">
        <v>45167</v>
      </c>
      <c r="H544" t="s">
        <v>1214</v>
      </c>
      <c r="I544" t="s">
        <v>1188</v>
      </c>
      <c r="J544" t="s">
        <v>747</v>
      </c>
      <c r="K544" t="s">
        <v>751</v>
      </c>
      <c r="L544" t="s">
        <v>752</v>
      </c>
      <c r="M544">
        <v>8</v>
      </c>
      <c r="N544">
        <v>0</v>
      </c>
      <c r="O544">
        <v>35.28</v>
      </c>
      <c r="P544">
        <v>282.24</v>
      </c>
      <c r="Q544">
        <v>4435</v>
      </c>
      <c r="R544">
        <v>13.23</v>
      </c>
      <c r="S544" s="193" t="str">
        <f>VLOOKUP(U544,'[1]Cross ref'!I:J,2,0)</f>
        <v>HN2</v>
      </c>
      <c r="T544" s="193">
        <f t="shared" si="52"/>
        <v>282.24</v>
      </c>
      <c r="U544" s="193">
        <f>VLOOKUP(VALUE(C544),'[1]Cross ref'!G:I,3,0)</f>
        <v>7384</v>
      </c>
      <c r="V544" s="193">
        <f>IFERROR(VLOOKUP(J544,'[1]Item List (2)'!C:D,2,0),VLOOKUP(K544,'[1]Item List (2)'!C:D,2,0))</f>
        <v>50007</v>
      </c>
      <c r="W544" s="193">
        <f>IFERROR(VLOOKUP(J544,'[1]Item List (2)'!C:E,3,0),VLOOKUP(K544,'[1]Item List (2)'!C:E,3,0))</f>
        <v>100</v>
      </c>
      <c r="X544" s="193">
        <f t="shared" si="53"/>
        <v>0</v>
      </c>
      <c r="Y544" s="193" t="str">
        <f t="shared" si="54"/>
        <v>FRIES, SS SK ON</v>
      </c>
      <c r="AA544" s="29">
        <f t="shared" si="55"/>
        <v>282.24</v>
      </c>
      <c r="AB544" s="29" t="str">
        <f>VLOOKUP(W544,'[2]Item List (2)'!$I:$J,2,0)</f>
        <v>Food</v>
      </c>
      <c r="AC544" s="29">
        <f t="shared" si="56"/>
        <v>7384</v>
      </c>
      <c r="AD544" s="29" t="str">
        <f t="shared" si="57"/>
        <v>7384-Food</v>
      </c>
    </row>
    <row r="545" spans="1:30">
      <c r="A545" t="s">
        <v>699</v>
      </c>
      <c r="B545" t="s">
        <v>589</v>
      </c>
      <c r="C545" t="s">
        <v>1331</v>
      </c>
      <c r="D545" t="s">
        <v>590</v>
      </c>
      <c r="E545" t="s">
        <v>1598</v>
      </c>
      <c r="F545"/>
      <c r="G545" s="159">
        <v>45167</v>
      </c>
      <c r="H545" t="s">
        <v>1216</v>
      </c>
      <c r="I545" t="s">
        <v>1188</v>
      </c>
      <c r="J545" t="s">
        <v>859</v>
      </c>
      <c r="K545" t="s">
        <v>860</v>
      </c>
      <c r="L545" t="s">
        <v>861</v>
      </c>
      <c r="M545">
        <v>1</v>
      </c>
      <c r="N545">
        <v>0</v>
      </c>
      <c r="O545">
        <v>29.7</v>
      </c>
      <c r="P545">
        <v>29.7</v>
      </c>
      <c r="Q545">
        <v>4435</v>
      </c>
      <c r="R545">
        <v>13.23</v>
      </c>
      <c r="S545" s="193" t="str">
        <f>VLOOKUP(U545,'[1]Cross ref'!I:J,2,0)</f>
        <v>HN2</v>
      </c>
      <c r="T545" s="193">
        <f t="shared" si="52"/>
        <v>29.7</v>
      </c>
      <c r="U545" s="193">
        <f>VLOOKUP(VALUE(C545),'[1]Cross ref'!G:I,3,0)</f>
        <v>7384</v>
      </c>
      <c r="V545" s="193">
        <f>IFERROR(VLOOKUP(J545,'[1]Item List (2)'!C:D,2,0),VLOOKUP(K545,'[1]Item List (2)'!C:D,2,0))</f>
        <v>50007</v>
      </c>
      <c r="W545" s="193">
        <f>IFERROR(VLOOKUP(J545,'[1]Item List (2)'!C:E,3,0),VLOOKUP(K545,'[1]Item List (2)'!C:E,3,0))</f>
        <v>100</v>
      </c>
      <c r="X545" s="193">
        <f t="shared" si="53"/>
        <v>0</v>
      </c>
      <c r="Y545" s="193" t="str">
        <f t="shared" si="54"/>
        <v>CAKE, CHOC DOME</v>
      </c>
      <c r="AA545" s="29">
        <f t="shared" si="55"/>
        <v>29.7</v>
      </c>
      <c r="AB545" s="29" t="str">
        <f>VLOOKUP(W545,'[2]Item List (2)'!$I:$J,2,0)</f>
        <v>Food</v>
      </c>
      <c r="AC545" s="29">
        <f t="shared" si="56"/>
        <v>7384</v>
      </c>
      <c r="AD545" s="29" t="str">
        <f t="shared" si="57"/>
        <v>7384-Food</v>
      </c>
    </row>
    <row r="546" spans="1:30">
      <c r="A546" t="s">
        <v>699</v>
      </c>
      <c r="B546" t="s">
        <v>589</v>
      </c>
      <c r="C546" t="s">
        <v>1331</v>
      </c>
      <c r="D546" t="s">
        <v>590</v>
      </c>
      <c r="E546" t="s">
        <v>1598</v>
      </c>
      <c r="F546"/>
      <c r="G546" s="159">
        <v>45167</v>
      </c>
      <c r="H546" t="s">
        <v>1217</v>
      </c>
      <c r="I546" t="s">
        <v>1188</v>
      </c>
      <c r="J546" t="s">
        <v>758</v>
      </c>
      <c r="K546" t="s">
        <v>759</v>
      </c>
      <c r="L546" t="s">
        <v>760</v>
      </c>
      <c r="M546">
        <v>1</v>
      </c>
      <c r="N546">
        <v>0</v>
      </c>
      <c r="O546">
        <v>111.01</v>
      </c>
      <c r="P546">
        <v>111.01</v>
      </c>
      <c r="Q546">
        <v>4435</v>
      </c>
      <c r="R546">
        <v>13.23</v>
      </c>
      <c r="S546" s="193" t="str">
        <f>VLOOKUP(U546,'[1]Cross ref'!I:J,2,0)</f>
        <v>HN2</v>
      </c>
      <c r="T546" s="193">
        <f t="shared" si="52"/>
        <v>111.01</v>
      </c>
      <c r="U546" s="193">
        <f>VLOOKUP(VALUE(C546),'[1]Cross ref'!G:I,3,0)</f>
        <v>7384</v>
      </c>
      <c r="V546" s="193">
        <f>IFERROR(VLOOKUP(J546,'[1]Item List (2)'!C:D,2,0),VLOOKUP(K546,'[1]Item List (2)'!C:D,2,0))</f>
        <v>50007</v>
      </c>
      <c r="W546" s="193">
        <f>IFERROR(VLOOKUP(J546,'[1]Item List (2)'!C:E,3,0),VLOOKUP(K546,'[1]Item List (2)'!C:E,3,0))</f>
        <v>100</v>
      </c>
      <c r="X546" s="193">
        <f t="shared" si="53"/>
        <v>0</v>
      </c>
      <c r="Y546" s="193" t="str">
        <f t="shared" si="54"/>
        <v>CHICKEN, TNDRLOIN STRIP 1.5Z</v>
      </c>
      <c r="AA546" s="29">
        <f t="shared" si="55"/>
        <v>111.01</v>
      </c>
      <c r="AB546" s="29" t="str">
        <f>VLOOKUP(W546,'[2]Item List (2)'!$I:$J,2,0)</f>
        <v>Food</v>
      </c>
      <c r="AC546" s="29">
        <f t="shared" si="56"/>
        <v>7384</v>
      </c>
      <c r="AD546" s="29" t="str">
        <f t="shared" si="57"/>
        <v>7384-Food</v>
      </c>
    </row>
    <row r="547" spans="1:30">
      <c r="A547" t="s">
        <v>699</v>
      </c>
      <c r="B547" t="s">
        <v>589</v>
      </c>
      <c r="C547" t="s">
        <v>1331</v>
      </c>
      <c r="D547" t="s">
        <v>590</v>
      </c>
      <c r="E547" t="s">
        <v>1598</v>
      </c>
      <c r="F547"/>
      <c r="G547" s="159">
        <v>45167</v>
      </c>
      <c r="H547" t="s">
        <v>1269</v>
      </c>
      <c r="I547" t="s">
        <v>1190</v>
      </c>
      <c r="J547" t="s">
        <v>761</v>
      </c>
      <c r="K547" t="s">
        <v>762</v>
      </c>
      <c r="L547" t="s">
        <v>763</v>
      </c>
      <c r="M547">
        <v>1</v>
      </c>
      <c r="N547">
        <v>0</v>
      </c>
      <c r="O547">
        <v>17.57</v>
      </c>
      <c r="P547">
        <v>17.57</v>
      </c>
      <c r="Q547">
        <v>4435</v>
      </c>
      <c r="R547">
        <v>13.23</v>
      </c>
      <c r="S547" s="193" t="str">
        <f>VLOOKUP(U547,'[1]Cross ref'!I:J,2,0)</f>
        <v>HN2</v>
      </c>
      <c r="T547" s="193">
        <f t="shared" si="52"/>
        <v>17.57</v>
      </c>
      <c r="U547" s="193">
        <f>VLOOKUP(VALUE(C547),'[1]Cross ref'!G:I,3,0)</f>
        <v>7384</v>
      </c>
      <c r="V547" s="193">
        <f>IFERROR(VLOOKUP(J547,'[1]Item List (2)'!C:D,2,0),VLOOKUP(K547,'[1]Item List (2)'!C:D,2,0))</f>
        <v>60507</v>
      </c>
      <c r="W547" s="193">
        <f>IFERROR(VLOOKUP(J547,'[1]Item List (2)'!C:E,3,0),VLOOKUP(K547,'[1]Item List (2)'!C:E,3,0))</f>
        <v>1200</v>
      </c>
      <c r="X547" s="193">
        <f t="shared" si="53"/>
        <v>0</v>
      </c>
      <c r="Y547" s="193" t="str">
        <f t="shared" si="54"/>
        <v>LINER, CAN 38X44 BLK</v>
      </c>
      <c r="AA547" s="29">
        <f t="shared" si="55"/>
        <v>17.57</v>
      </c>
      <c r="AB547" s="29" t="str">
        <f>VLOOKUP(W547,'[2]Item List (2)'!$I:$J,2,0)</f>
        <v>Supplies</v>
      </c>
      <c r="AC547" s="29">
        <f t="shared" si="56"/>
        <v>7384</v>
      </c>
      <c r="AD547" s="29" t="str">
        <f t="shared" si="57"/>
        <v>7384-Supplies</v>
      </c>
    </row>
    <row r="548" spans="1:30">
      <c r="A548" t="s">
        <v>699</v>
      </c>
      <c r="B548" t="s">
        <v>589</v>
      </c>
      <c r="C548" t="s">
        <v>1331</v>
      </c>
      <c r="D548" t="s">
        <v>590</v>
      </c>
      <c r="E548" t="s">
        <v>1598</v>
      </c>
      <c r="F548"/>
      <c r="G548" s="159">
        <v>45167</v>
      </c>
      <c r="H548" t="s">
        <v>1219</v>
      </c>
      <c r="I548" t="s">
        <v>1188</v>
      </c>
      <c r="J548" t="s">
        <v>767</v>
      </c>
      <c r="K548" t="s">
        <v>768</v>
      </c>
      <c r="L548" t="s">
        <v>769</v>
      </c>
      <c r="M548">
        <v>1</v>
      </c>
      <c r="N548">
        <v>0</v>
      </c>
      <c r="O548">
        <v>11.66</v>
      </c>
      <c r="P548">
        <v>11.66</v>
      </c>
      <c r="Q548">
        <v>4435</v>
      </c>
      <c r="R548">
        <v>13.23</v>
      </c>
      <c r="S548" s="193" t="str">
        <f>VLOOKUP(U548,'[1]Cross ref'!I:J,2,0)</f>
        <v>HN2</v>
      </c>
      <c r="T548" s="193">
        <f t="shared" si="52"/>
        <v>11.66</v>
      </c>
      <c r="U548" s="193">
        <f>VLOOKUP(VALUE(C548),'[1]Cross ref'!G:I,3,0)</f>
        <v>7384</v>
      </c>
      <c r="V548" s="193">
        <f>IFERROR(VLOOKUP(J548,'[1]Item List (2)'!C:D,2,0),VLOOKUP(K548,'[1]Item List (2)'!C:D,2,0))</f>
        <v>50007</v>
      </c>
      <c r="W548" s="193">
        <f>IFERROR(VLOOKUP(J548,'[1]Item List (2)'!C:E,3,0),VLOOKUP(K548,'[1]Item List (2)'!C:E,3,0))</f>
        <v>100</v>
      </c>
      <c r="X548" s="193">
        <f t="shared" si="53"/>
        <v>0</v>
      </c>
      <c r="Y548" s="193" t="str">
        <f t="shared" si="54"/>
        <v>SAUCE, BUFFALO CUP</v>
      </c>
      <c r="AA548" s="29">
        <f t="shared" si="55"/>
        <v>11.66</v>
      </c>
      <c r="AB548" s="29" t="str">
        <f>VLOOKUP(W548,'[2]Item List (2)'!$I:$J,2,0)</f>
        <v>Food</v>
      </c>
      <c r="AC548" s="29">
        <f t="shared" si="56"/>
        <v>7384</v>
      </c>
      <c r="AD548" s="29" t="str">
        <f t="shared" si="57"/>
        <v>7384-Food</v>
      </c>
    </row>
    <row r="549" spans="1:30">
      <c r="A549" t="s">
        <v>699</v>
      </c>
      <c r="B549" t="s">
        <v>589</v>
      </c>
      <c r="C549" t="s">
        <v>1331</v>
      </c>
      <c r="D549" t="s">
        <v>590</v>
      </c>
      <c r="E549" t="s">
        <v>1598</v>
      </c>
      <c r="F549"/>
      <c r="G549" s="159">
        <v>45167</v>
      </c>
      <c r="H549" t="s">
        <v>1220</v>
      </c>
      <c r="I549" t="s">
        <v>1188</v>
      </c>
      <c r="J549" t="s">
        <v>770</v>
      </c>
      <c r="K549" t="s">
        <v>771</v>
      </c>
      <c r="L549" t="s">
        <v>772</v>
      </c>
      <c r="M549">
        <v>1</v>
      </c>
      <c r="N549">
        <v>0</v>
      </c>
      <c r="O549">
        <v>31.38</v>
      </c>
      <c r="P549">
        <v>31.38</v>
      </c>
      <c r="Q549">
        <v>4435</v>
      </c>
      <c r="R549">
        <v>13.23</v>
      </c>
      <c r="S549" s="193" t="str">
        <f>VLOOKUP(U549,'[1]Cross ref'!I:J,2,0)</f>
        <v>HN2</v>
      </c>
      <c r="T549" s="193">
        <f t="shared" si="52"/>
        <v>31.38</v>
      </c>
      <c r="U549" s="193">
        <f>VLOOKUP(VALUE(C549),'[1]Cross ref'!G:I,3,0)</f>
        <v>7384</v>
      </c>
      <c r="V549" s="193">
        <f>IFERROR(VLOOKUP(J549,'[1]Item List (2)'!C:D,2,0),VLOOKUP(K549,'[1]Item List (2)'!C:D,2,0))</f>
        <v>50007</v>
      </c>
      <c r="W549" s="193">
        <f>IFERROR(VLOOKUP(J549,'[1]Item List (2)'!C:E,3,0),VLOOKUP(K549,'[1]Item List (2)'!C:E,3,0))</f>
        <v>100</v>
      </c>
      <c r="X549" s="193">
        <f t="shared" si="53"/>
        <v>0</v>
      </c>
      <c r="Y549" s="193" t="str">
        <f t="shared" si="54"/>
        <v>WHIP CREAM, AEROSOL 17Z</v>
      </c>
      <c r="AA549" s="29">
        <f t="shared" si="55"/>
        <v>31.38</v>
      </c>
      <c r="AB549" s="29" t="str">
        <f>VLOOKUP(W549,'[2]Item List (2)'!$I:$J,2,0)</f>
        <v>Food</v>
      </c>
      <c r="AC549" s="29">
        <f t="shared" si="56"/>
        <v>7384</v>
      </c>
      <c r="AD549" s="29" t="str">
        <f t="shared" si="57"/>
        <v>7384-Food</v>
      </c>
    </row>
    <row r="550" spans="1:30">
      <c r="A550" t="s">
        <v>699</v>
      </c>
      <c r="B550" t="s">
        <v>589</v>
      </c>
      <c r="C550" t="s">
        <v>1331</v>
      </c>
      <c r="D550" t="s">
        <v>590</v>
      </c>
      <c r="E550" t="s">
        <v>1598</v>
      </c>
      <c r="F550"/>
      <c r="G550" s="159">
        <v>45167</v>
      </c>
      <c r="H550" t="s">
        <v>1221</v>
      </c>
      <c r="I550" t="s">
        <v>1188</v>
      </c>
      <c r="J550" t="s">
        <v>773</v>
      </c>
      <c r="K550" t="s">
        <v>774</v>
      </c>
      <c r="L550" t="s">
        <v>775</v>
      </c>
      <c r="M550">
        <v>4</v>
      </c>
      <c r="N550">
        <v>0</v>
      </c>
      <c r="O550">
        <v>19.78</v>
      </c>
      <c r="P550">
        <v>79.12</v>
      </c>
      <c r="Q550">
        <v>4435</v>
      </c>
      <c r="R550">
        <v>13.23</v>
      </c>
      <c r="S550" s="193" t="str">
        <f>VLOOKUP(U550,'[1]Cross ref'!I:J,2,0)</f>
        <v>HN2</v>
      </c>
      <c r="T550" s="193">
        <f t="shared" si="52"/>
        <v>79.12</v>
      </c>
      <c r="U550" s="193">
        <f>VLOOKUP(VALUE(C550),'[1]Cross ref'!G:I,3,0)</f>
        <v>7384</v>
      </c>
      <c r="V550" s="193">
        <f>IFERROR(VLOOKUP(J550,'[1]Item List (2)'!C:D,2,0),VLOOKUP(K550,'[1]Item List (2)'!C:D,2,0))</f>
        <v>50007</v>
      </c>
      <c r="W550" s="193">
        <f>IFERROR(VLOOKUP(J550,'[1]Item List (2)'!C:E,3,0),VLOOKUP(K550,'[1]Item List (2)'!C:E,3,0))</f>
        <v>100</v>
      </c>
      <c r="X550" s="193">
        <f t="shared" si="53"/>
        <v>0</v>
      </c>
      <c r="Y550" s="193" t="str">
        <f t="shared" si="54"/>
        <v>ICE CREAM, VANILLA SLOW MELT</v>
      </c>
      <c r="AA550" s="29">
        <f t="shared" si="55"/>
        <v>79.12</v>
      </c>
      <c r="AB550" s="29" t="str">
        <f>VLOOKUP(W550,'[2]Item List (2)'!$I:$J,2,0)</f>
        <v>Food</v>
      </c>
      <c r="AC550" s="29">
        <f t="shared" si="56"/>
        <v>7384</v>
      </c>
      <c r="AD550" s="29" t="str">
        <f t="shared" si="57"/>
        <v>7384-Food</v>
      </c>
    </row>
    <row r="551" spans="1:30">
      <c r="A551" t="s">
        <v>699</v>
      </c>
      <c r="B551" t="s">
        <v>589</v>
      </c>
      <c r="C551" t="s">
        <v>1331</v>
      </c>
      <c r="D551" t="s">
        <v>590</v>
      </c>
      <c r="E551" t="s">
        <v>1598</v>
      </c>
      <c r="F551"/>
      <c r="G551" s="159">
        <v>45167</v>
      </c>
      <c r="H551" t="s">
        <v>1222</v>
      </c>
      <c r="I551" t="s">
        <v>1188</v>
      </c>
      <c r="J551" t="s">
        <v>776</v>
      </c>
      <c r="K551" t="s">
        <v>777</v>
      </c>
      <c r="L551" t="s">
        <v>778</v>
      </c>
      <c r="M551">
        <v>5</v>
      </c>
      <c r="N551">
        <v>0</v>
      </c>
      <c r="O551">
        <v>36.909999999999997</v>
      </c>
      <c r="P551">
        <v>184.55</v>
      </c>
      <c r="Q551">
        <v>4435</v>
      </c>
      <c r="R551">
        <v>13.23</v>
      </c>
      <c r="S551" s="193" t="str">
        <f>VLOOKUP(U551,'[1]Cross ref'!I:J,2,0)</f>
        <v>HN2</v>
      </c>
      <c r="T551" s="193">
        <f t="shared" si="52"/>
        <v>184.55</v>
      </c>
      <c r="U551" s="193">
        <f>VLOOKUP(VALUE(C551),'[1]Cross ref'!G:I,3,0)</f>
        <v>7384</v>
      </c>
      <c r="V551" s="193">
        <f>IFERROR(VLOOKUP(J551,'[1]Item List (2)'!C:D,2,0),VLOOKUP(K551,'[1]Item List (2)'!C:D,2,0))</f>
        <v>50007</v>
      </c>
      <c r="W551" s="193">
        <f>IFERROR(VLOOKUP(J551,'[1]Item List (2)'!C:E,3,0),VLOOKUP(K551,'[1]Item List (2)'!C:E,3,0))</f>
        <v>100</v>
      </c>
      <c r="X551" s="193">
        <f t="shared" si="53"/>
        <v>0</v>
      </c>
      <c r="Y551" s="193" t="str">
        <f t="shared" si="54"/>
        <v>SHORTENING, LIQ FRY PREM</v>
      </c>
      <c r="AA551" s="29">
        <f t="shared" si="55"/>
        <v>184.55</v>
      </c>
      <c r="AB551" s="29" t="str">
        <f>VLOOKUP(W551,'[2]Item List (2)'!$I:$J,2,0)</f>
        <v>Food</v>
      </c>
      <c r="AC551" s="29">
        <f t="shared" si="56"/>
        <v>7384</v>
      </c>
      <c r="AD551" s="29" t="str">
        <f t="shared" si="57"/>
        <v>7384-Food</v>
      </c>
    </row>
    <row r="552" spans="1:30">
      <c r="A552" t="s">
        <v>699</v>
      </c>
      <c r="B552" t="s">
        <v>589</v>
      </c>
      <c r="C552" t="s">
        <v>1331</v>
      </c>
      <c r="D552" t="s">
        <v>590</v>
      </c>
      <c r="E552" t="s">
        <v>1598</v>
      </c>
      <c r="F552"/>
      <c r="G552" s="159">
        <v>45167</v>
      </c>
      <c r="H552" t="s">
        <v>1223</v>
      </c>
      <c r="I552" t="s">
        <v>1188</v>
      </c>
      <c r="J552" t="s">
        <v>758</v>
      </c>
      <c r="K552" t="s">
        <v>780</v>
      </c>
      <c r="L552" t="s">
        <v>781</v>
      </c>
      <c r="M552">
        <v>2</v>
      </c>
      <c r="N552">
        <v>0</v>
      </c>
      <c r="O552">
        <v>37.6</v>
      </c>
      <c r="P552">
        <v>75.2</v>
      </c>
      <c r="Q552">
        <v>4435</v>
      </c>
      <c r="R552">
        <v>13.23</v>
      </c>
      <c r="S552" s="193" t="str">
        <f>VLOOKUP(U552,'[1]Cross ref'!I:J,2,0)</f>
        <v>HN2</v>
      </c>
      <c r="T552" s="193">
        <f t="shared" si="52"/>
        <v>75.2</v>
      </c>
      <c r="U552" s="193">
        <f>VLOOKUP(VALUE(C552),'[1]Cross ref'!G:I,3,0)</f>
        <v>7384</v>
      </c>
      <c r="V552" s="193">
        <f>IFERROR(VLOOKUP(J552,'[1]Item List (2)'!C:D,2,0),VLOOKUP(K552,'[1]Item List (2)'!C:D,2,0))</f>
        <v>50007</v>
      </c>
      <c r="W552" s="193">
        <f>IFERROR(VLOOKUP(J552,'[1]Item List (2)'!C:E,3,0),VLOOKUP(K552,'[1]Item List (2)'!C:E,3,0))</f>
        <v>100</v>
      </c>
      <c r="X552" s="193">
        <f t="shared" si="53"/>
        <v>0</v>
      </c>
      <c r="Y552" s="193" t="str">
        <f t="shared" si="54"/>
        <v>CHICKEN, PTY SPCY 3Z</v>
      </c>
      <c r="AA552" s="29">
        <f t="shared" si="55"/>
        <v>75.2</v>
      </c>
      <c r="AB552" s="29" t="str">
        <f>VLOOKUP(W552,'[2]Item List (2)'!$I:$J,2,0)</f>
        <v>Food</v>
      </c>
      <c r="AC552" s="29">
        <f t="shared" si="56"/>
        <v>7384</v>
      </c>
      <c r="AD552" s="29" t="str">
        <f t="shared" si="57"/>
        <v>7384-Food</v>
      </c>
    </row>
    <row r="553" spans="1:30">
      <c r="A553" t="s">
        <v>699</v>
      </c>
      <c r="B553" t="s">
        <v>589</v>
      </c>
      <c r="C553" t="s">
        <v>1331</v>
      </c>
      <c r="D553" t="s">
        <v>590</v>
      </c>
      <c r="E553" t="s">
        <v>1598</v>
      </c>
      <c r="F553"/>
      <c r="G553" s="159">
        <v>45167</v>
      </c>
      <c r="H553" t="s">
        <v>1225</v>
      </c>
      <c r="I553" t="s">
        <v>1188</v>
      </c>
      <c r="J553" t="s">
        <v>785</v>
      </c>
      <c r="K553" t="s">
        <v>1180</v>
      </c>
      <c r="L553" t="s">
        <v>786</v>
      </c>
      <c r="M553">
        <v>2</v>
      </c>
      <c r="N553">
        <v>0</v>
      </c>
      <c r="O553">
        <v>90.57</v>
      </c>
      <c r="P553">
        <v>181.14</v>
      </c>
      <c r="Q553">
        <v>4435</v>
      </c>
      <c r="R553">
        <v>13.23</v>
      </c>
      <c r="S553" s="193" t="str">
        <f>VLOOKUP(U553,'[1]Cross ref'!I:J,2,0)</f>
        <v>HN2</v>
      </c>
      <c r="T553" s="193">
        <f t="shared" si="52"/>
        <v>181.14</v>
      </c>
      <c r="U553" s="193">
        <f>VLOOKUP(VALUE(C553),'[1]Cross ref'!G:I,3,0)</f>
        <v>7384</v>
      </c>
      <c r="V553" s="193">
        <f>IFERROR(VLOOKUP(J553,'[1]Item List (2)'!C:D,2,0),VLOOKUP(K553,'[1]Item List (2)'!C:D,2,0))</f>
        <v>50007</v>
      </c>
      <c r="W553" s="193">
        <f>IFERROR(VLOOKUP(J553,'[1]Item List (2)'!C:E,3,0),VLOOKUP(K553,'[1]Item List (2)'!C:E,3,0))</f>
        <v>100</v>
      </c>
      <c r="X553" s="193">
        <f t="shared" si="53"/>
        <v>0</v>
      </c>
      <c r="Y553" s="193" t="str">
        <f t="shared" si="54"/>
        <v>BACON, 500 SLICES FC</v>
      </c>
      <c r="AA553" s="29">
        <f t="shared" si="55"/>
        <v>181.14</v>
      </c>
      <c r="AB553" s="29" t="str">
        <f>VLOOKUP(W553,'[2]Item List (2)'!$I:$J,2,0)</f>
        <v>Food</v>
      </c>
      <c r="AC553" s="29">
        <f t="shared" si="56"/>
        <v>7384</v>
      </c>
      <c r="AD553" s="29" t="str">
        <f t="shared" si="57"/>
        <v>7384-Food</v>
      </c>
    </row>
    <row r="554" spans="1:30">
      <c r="A554" t="s">
        <v>699</v>
      </c>
      <c r="B554" t="s">
        <v>589</v>
      </c>
      <c r="C554" t="s">
        <v>1331</v>
      </c>
      <c r="D554" t="s">
        <v>590</v>
      </c>
      <c r="E554" t="s">
        <v>1598</v>
      </c>
      <c r="F554"/>
      <c r="G554" s="159">
        <v>45167</v>
      </c>
      <c r="H554" t="s">
        <v>1226</v>
      </c>
      <c r="I554" t="s">
        <v>1188</v>
      </c>
      <c r="J554" t="s">
        <v>734</v>
      </c>
      <c r="K554" t="s">
        <v>787</v>
      </c>
      <c r="L554" t="s">
        <v>788</v>
      </c>
      <c r="M554">
        <v>1</v>
      </c>
      <c r="N554">
        <v>0</v>
      </c>
      <c r="O554">
        <v>81.59</v>
      </c>
      <c r="P554">
        <v>81.59</v>
      </c>
      <c r="Q554">
        <v>4435</v>
      </c>
      <c r="R554">
        <v>13.23</v>
      </c>
      <c r="S554" s="193" t="str">
        <f>VLOOKUP(U554,'[1]Cross ref'!I:J,2,0)</f>
        <v>HN2</v>
      </c>
      <c r="T554" s="193">
        <f t="shared" si="52"/>
        <v>81.59</v>
      </c>
      <c r="U554" s="193">
        <f>VLOOKUP(VALUE(C554),'[1]Cross ref'!G:I,3,0)</f>
        <v>7384</v>
      </c>
      <c r="V554" s="193">
        <f>IFERROR(VLOOKUP(J554,'[1]Item List (2)'!C:D,2,0),VLOOKUP(K554,'[1]Item List (2)'!C:D,2,0))</f>
        <v>50007</v>
      </c>
      <c r="W554" s="193">
        <f>IFERROR(VLOOKUP(J554,'[1]Item List (2)'!C:E,3,0),VLOOKUP(K554,'[1]Item List (2)'!C:E,3,0))</f>
        <v>100</v>
      </c>
      <c r="X554" s="193">
        <f t="shared" si="53"/>
        <v>0</v>
      </c>
      <c r="Y554" s="193" t="str">
        <f t="shared" si="54"/>
        <v>BEEF, GRND PTY 1.78Z</v>
      </c>
      <c r="AA554" s="29">
        <f t="shared" si="55"/>
        <v>81.59</v>
      </c>
      <c r="AB554" s="29" t="str">
        <f>VLOOKUP(W554,'[2]Item List (2)'!$I:$J,2,0)</f>
        <v>Food</v>
      </c>
      <c r="AC554" s="29">
        <f t="shared" si="56"/>
        <v>7384</v>
      </c>
      <c r="AD554" s="29" t="str">
        <f t="shared" si="57"/>
        <v>7384-Food</v>
      </c>
    </row>
    <row r="555" spans="1:30">
      <c r="A555" t="s">
        <v>699</v>
      </c>
      <c r="B555" t="s">
        <v>589</v>
      </c>
      <c r="C555" t="s">
        <v>1331</v>
      </c>
      <c r="D555" t="s">
        <v>590</v>
      </c>
      <c r="E555" t="s">
        <v>1598</v>
      </c>
      <c r="F555"/>
      <c r="G555" s="159">
        <v>45167</v>
      </c>
      <c r="H555" t="s">
        <v>1230</v>
      </c>
      <c r="I555" t="s">
        <v>1188</v>
      </c>
      <c r="J555" t="s">
        <v>737</v>
      </c>
      <c r="K555" t="s">
        <v>794</v>
      </c>
      <c r="L555" t="s">
        <v>795</v>
      </c>
      <c r="M555">
        <v>3</v>
      </c>
      <c r="N555">
        <v>0</v>
      </c>
      <c r="O555">
        <v>39.79</v>
      </c>
      <c r="P555">
        <v>119.37</v>
      </c>
      <c r="Q555">
        <v>4435</v>
      </c>
      <c r="R555">
        <v>13.23</v>
      </c>
      <c r="S555" s="193" t="str">
        <f>VLOOKUP(U555,'[1]Cross ref'!I:J,2,0)</f>
        <v>HN2</v>
      </c>
      <c r="T555" s="193">
        <f t="shared" si="52"/>
        <v>119.37</v>
      </c>
      <c r="U555" s="193">
        <f>VLOOKUP(VALUE(C555),'[1]Cross ref'!G:I,3,0)</f>
        <v>7384</v>
      </c>
      <c r="V555" s="193">
        <f>IFERROR(VLOOKUP(J555,'[1]Item List (2)'!C:D,2,0),VLOOKUP(K555,'[1]Item List (2)'!C:D,2,0))</f>
        <v>50007</v>
      </c>
      <c r="W555" s="193">
        <f>IFERROR(VLOOKUP(J555,'[1]Item List (2)'!C:E,3,0),VLOOKUP(K555,'[1]Item List (2)'!C:E,3,0))</f>
        <v>100</v>
      </c>
      <c r="X555" s="193">
        <f t="shared" si="53"/>
        <v>0</v>
      </c>
      <c r="Y555" s="193" t="str">
        <f t="shared" si="54"/>
        <v>APPTZR, JALAPENO BRD CHSE BITE</v>
      </c>
      <c r="AA555" s="29">
        <f t="shared" si="55"/>
        <v>119.37</v>
      </c>
      <c r="AB555" s="29" t="str">
        <f>VLOOKUP(W555,'[2]Item List (2)'!$I:$J,2,0)</f>
        <v>Food</v>
      </c>
      <c r="AC555" s="29">
        <f t="shared" si="56"/>
        <v>7384</v>
      </c>
      <c r="AD555" s="29" t="str">
        <f t="shared" si="57"/>
        <v>7384-Food</v>
      </c>
    </row>
    <row r="556" spans="1:30">
      <c r="A556" t="s">
        <v>699</v>
      </c>
      <c r="B556" t="s">
        <v>589</v>
      </c>
      <c r="C556" t="s">
        <v>1331</v>
      </c>
      <c r="D556" t="s">
        <v>590</v>
      </c>
      <c r="E556" t="s">
        <v>1598</v>
      </c>
      <c r="F556"/>
      <c r="G556" s="159">
        <v>45167</v>
      </c>
      <c r="H556" t="s">
        <v>1231</v>
      </c>
      <c r="I556" t="s">
        <v>1188</v>
      </c>
      <c r="J556" t="s">
        <v>734</v>
      </c>
      <c r="K556" t="s">
        <v>796</v>
      </c>
      <c r="L556" t="s">
        <v>797</v>
      </c>
      <c r="M556">
        <v>2</v>
      </c>
      <c r="N556">
        <v>0</v>
      </c>
      <c r="O556">
        <v>76.44</v>
      </c>
      <c r="P556">
        <v>152.88</v>
      </c>
      <c r="Q556">
        <v>4435</v>
      </c>
      <c r="R556">
        <v>13.23</v>
      </c>
      <c r="S556" s="193" t="str">
        <f>VLOOKUP(U556,'[1]Cross ref'!I:J,2,0)</f>
        <v>HN2</v>
      </c>
      <c r="T556" s="193">
        <f t="shared" si="52"/>
        <v>152.88</v>
      </c>
      <c r="U556" s="193">
        <f>VLOOKUP(VALUE(C556),'[1]Cross ref'!G:I,3,0)</f>
        <v>7384</v>
      </c>
      <c r="V556" s="193">
        <f>IFERROR(VLOOKUP(J556,'[1]Item List (2)'!C:D,2,0),VLOOKUP(K556,'[1]Item List (2)'!C:D,2,0))</f>
        <v>50007</v>
      </c>
      <c r="W556" s="193">
        <f>IFERROR(VLOOKUP(J556,'[1]Item List (2)'!C:E,3,0),VLOOKUP(K556,'[1]Item List (2)'!C:E,3,0))</f>
        <v>100</v>
      </c>
      <c r="X556" s="193">
        <f t="shared" si="53"/>
        <v>0</v>
      </c>
      <c r="Y556" s="193" t="str">
        <f t="shared" si="54"/>
        <v>BEEF, GRND PTY 5.33Z ANGUS IQF</v>
      </c>
      <c r="AA556" s="29">
        <f t="shared" si="55"/>
        <v>152.88</v>
      </c>
      <c r="AB556" s="29" t="str">
        <f>VLOOKUP(W556,'[2]Item List (2)'!$I:$J,2,0)</f>
        <v>Food</v>
      </c>
      <c r="AC556" s="29">
        <f t="shared" si="56"/>
        <v>7384</v>
      </c>
      <c r="AD556" s="29" t="str">
        <f t="shared" si="57"/>
        <v>7384-Food</v>
      </c>
    </row>
    <row r="557" spans="1:30">
      <c r="A557" t="s">
        <v>699</v>
      </c>
      <c r="B557" t="s">
        <v>589</v>
      </c>
      <c r="C557" t="s">
        <v>1331</v>
      </c>
      <c r="D557" t="s">
        <v>590</v>
      </c>
      <c r="E557" t="s">
        <v>1598</v>
      </c>
      <c r="F557"/>
      <c r="G557" s="159">
        <v>45167</v>
      </c>
      <c r="H557" t="s">
        <v>1232</v>
      </c>
      <c r="I557" t="s">
        <v>1188</v>
      </c>
      <c r="J557" t="s">
        <v>758</v>
      </c>
      <c r="K557" t="s">
        <v>798</v>
      </c>
      <c r="L557" t="s">
        <v>799</v>
      </c>
      <c r="M557">
        <v>2</v>
      </c>
      <c r="N557">
        <v>0</v>
      </c>
      <c r="O557">
        <v>46.88</v>
      </c>
      <c r="P557">
        <v>93.76</v>
      </c>
      <c r="Q557">
        <v>4435</v>
      </c>
      <c r="R557">
        <v>13.23</v>
      </c>
      <c r="S557" s="193" t="str">
        <f>VLOOKUP(U557,'[1]Cross ref'!I:J,2,0)</f>
        <v>HN2</v>
      </c>
      <c r="T557" s="193">
        <f t="shared" si="52"/>
        <v>93.76</v>
      </c>
      <c r="U557" s="193">
        <f>VLOOKUP(VALUE(C557),'[1]Cross ref'!G:I,3,0)</f>
        <v>7384</v>
      </c>
      <c r="V557" s="193">
        <f>IFERROR(VLOOKUP(J557,'[1]Item List (2)'!C:D,2,0),VLOOKUP(K557,'[1]Item List (2)'!C:D,2,0))</f>
        <v>50007</v>
      </c>
      <c r="W557" s="193">
        <f>IFERROR(VLOOKUP(J557,'[1]Item List (2)'!C:E,3,0),VLOOKUP(K557,'[1]Item List (2)'!C:E,3,0))</f>
        <v>100</v>
      </c>
      <c r="X557" s="193">
        <f t="shared" si="53"/>
        <v>0</v>
      </c>
      <c r="Y557" s="193" t="str">
        <f t="shared" si="54"/>
        <v>CHICKEN, NUGGET BRD STAR SHP</v>
      </c>
      <c r="AA557" s="29">
        <f t="shared" si="55"/>
        <v>93.76</v>
      </c>
      <c r="AB557" s="29" t="str">
        <f>VLOOKUP(W557,'[2]Item List (2)'!$I:$J,2,0)</f>
        <v>Food</v>
      </c>
      <c r="AC557" s="29">
        <f t="shared" si="56"/>
        <v>7384</v>
      </c>
      <c r="AD557" s="29" t="str">
        <f t="shared" si="57"/>
        <v>7384-Food</v>
      </c>
    </row>
    <row r="558" spans="1:30">
      <c r="A558" t="s">
        <v>699</v>
      </c>
      <c r="B558" t="s">
        <v>589</v>
      </c>
      <c r="C558" t="s">
        <v>1331</v>
      </c>
      <c r="D558" t="s">
        <v>590</v>
      </c>
      <c r="E558" t="s">
        <v>1598</v>
      </c>
      <c r="F558"/>
      <c r="G558" s="159">
        <v>45167</v>
      </c>
      <c r="H558" t="s">
        <v>1234</v>
      </c>
      <c r="I558" t="s">
        <v>1188</v>
      </c>
      <c r="J558" t="s">
        <v>804</v>
      </c>
      <c r="K558" t="s">
        <v>805</v>
      </c>
      <c r="L558" t="s">
        <v>760</v>
      </c>
      <c r="M558">
        <v>1</v>
      </c>
      <c r="N558">
        <v>0</v>
      </c>
      <c r="O558">
        <v>77.97</v>
      </c>
      <c r="P558">
        <v>77.97</v>
      </c>
      <c r="Q558">
        <v>4435</v>
      </c>
      <c r="R558">
        <v>13.23</v>
      </c>
      <c r="S558" s="193" t="str">
        <f>VLOOKUP(U558,'[1]Cross ref'!I:J,2,0)</f>
        <v>HN2</v>
      </c>
      <c r="T558" s="193">
        <f t="shared" si="52"/>
        <v>77.97</v>
      </c>
      <c r="U558" s="193">
        <f>VLOOKUP(VALUE(C558),'[1]Cross ref'!G:I,3,0)</f>
        <v>7384</v>
      </c>
      <c r="V558" s="193">
        <f>IFERROR(VLOOKUP(J558,'[1]Item List (2)'!C:D,2,0),VLOOKUP(K558,'[1]Item List (2)'!C:D,2,0))</f>
        <v>50007</v>
      </c>
      <c r="W558" s="193">
        <f>IFERROR(VLOOKUP(J558,'[1]Item List (2)'!C:E,3,0),VLOOKUP(K558,'[1]Item List (2)'!C:E,3,0))</f>
        <v>100</v>
      </c>
      <c r="X558" s="193">
        <f t="shared" si="53"/>
        <v>0</v>
      </c>
      <c r="Y558" s="193" t="str">
        <f t="shared" si="54"/>
        <v>CHEESE, AMER SHRP SLI 200CT SM</v>
      </c>
      <c r="AA558" s="29">
        <f t="shared" si="55"/>
        <v>77.97</v>
      </c>
      <c r="AB558" s="29" t="str">
        <f>VLOOKUP(W558,'[2]Item List (2)'!$I:$J,2,0)</f>
        <v>Food</v>
      </c>
      <c r="AC558" s="29">
        <f t="shared" si="56"/>
        <v>7384</v>
      </c>
      <c r="AD558" s="29" t="str">
        <f t="shared" si="57"/>
        <v>7384-Food</v>
      </c>
    </row>
    <row r="559" spans="1:30">
      <c r="A559" t="s">
        <v>699</v>
      </c>
      <c r="B559" t="s">
        <v>589</v>
      </c>
      <c r="C559" t="s">
        <v>1331</v>
      </c>
      <c r="D559" t="s">
        <v>590</v>
      </c>
      <c r="E559" t="s">
        <v>1598</v>
      </c>
      <c r="F559"/>
      <c r="G559" s="159">
        <v>45167</v>
      </c>
      <c r="H559" t="s">
        <v>1278</v>
      </c>
      <c r="I559" t="s">
        <v>1188</v>
      </c>
      <c r="J559" t="s">
        <v>868</v>
      </c>
      <c r="K559" t="s">
        <v>869</v>
      </c>
      <c r="L559" t="s">
        <v>870</v>
      </c>
      <c r="M559">
        <v>2</v>
      </c>
      <c r="N559">
        <v>0</v>
      </c>
      <c r="O559">
        <v>107.29</v>
      </c>
      <c r="P559">
        <v>214.58</v>
      </c>
      <c r="Q559">
        <v>4435</v>
      </c>
      <c r="R559">
        <v>13.23</v>
      </c>
      <c r="S559" s="193" t="str">
        <f>VLOOKUP(U559,'[1]Cross ref'!I:J,2,0)</f>
        <v>HN2</v>
      </c>
      <c r="T559" s="193">
        <f t="shared" si="52"/>
        <v>214.58</v>
      </c>
      <c r="U559" s="193">
        <f>VLOOKUP(VALUE(C559),'[1]Cross ref'!G:I,3,0)</f>
        <v>7384</v>
      </c>
      <c r="V559" s="193">
        <f>IFERROR(VLOOKUP(J559,'[1]Item List (2)'!C:D,2,0),VLOOKUP(K559,'[1]Item List (2)'!C:D,2,0))</f>
        <v>50007</v>
      </c>
      <c r="W559" s="193">
        <f>IFERROR(VLOOKUP(J559,'[1]Item List (2)'!C:E,3,0),VLOOKUP(K559,'[1]Item List (2)'!C:E,3,0))</f>
        <v>100</v>
      </c>
      <c r="X559" s="193">
        <f t="shared" si="53"/>
        <v>0</v>
      </c>
      <c r="Y559" s="193" t="str">
        <f t="shared" si="54"/>
        <v>BURGER, BEYOND MEAT 3.7Z</v>
      </c>
      <c r="AA559" s="29">
        <f t="shared" si="55"/>
        <v>214.58</v>
      </c>
      <c r="AB559" s="29" t="str">
        <f>VLOOKUP(W559,'[2]Item List (2)'!$I:$J,2,0)</f>
        <v>Food</v>
      </c>
      <c r="AC559" s="29">
        <f t="shared" si="56"/>
        <v>7384</v>
      </c>
      <c r="AD559" s="29" t="str">
        <f t="shared" si="57"/>
        <v>7384-Food</v>
      </c>
    </row>
    <row r="560" spans="1:30">
      <c r="A560" t="s">
        <v>699</v>
      </c>
      <c r="B560" t="s">
        <v>589</v>
      </c>
      <c r="C560" t="s">
        <v>1331</v>
      </c>
      <c r="D560" t="s">
        <v>590</v>
      </c>
      <c r="E560" t="s">
        <v>1598</v>
      </c>
      <c r="F560"/>
      <c r="G560" s="159">
        <v>45167</v>
      </c>
      <c r="H560" t="s">
        <v>1235</v>
      </c>
      <c r="I560" t="s">
        <v>1188</v>
      </c>
      <c r="J560" t="s">
        <v>935</v>
      </c>
      <c r="K560" t="s">
        <v>936</v>
      </c>
      <c r="L560" t="s">
        <v>937</v>
      </c>
      <c r="M560">
        <v>1</v>
      </c>
      <c r="N560">
        <v>0</v>
      </c>
      <c r="O560">
        <v>63.46</v>
      </c>
      <c r="P560">
        <v>63.46</v>
      </c>
      <c r="Q560">
        <v>4435</v>
      </c>
      <c r="R560">
        <v>13.23</v>
      </c>
      <c r="S560" s="193" t="str">
        <f>VLOOKUP(U560,'[1]Cross ref'!I:J,2,0)</f>
        <v>HN2</v>
      </c>
      <c r="T560" s="193">
        <f t="shared" si="52"/>
        <v>63.46</v>
      </c>
      <c r="U560" s="193">
        <f>VLOOKUP(VALUE(C560),'[1]Cross ref'!G:I,3,0)</f>
        <v>7384</v>
      </c>
      <c r="V560" s="193">
        <f>IFERROR(VLOOKUP(J560,'[1]Item List (2)'!C:D,2,0),VLOOKUP(K560,'[1]Item List (2)'!C:D,2,0))</f>
        <v>50007</v>
      </c>
      <c r="W560" s="193">
        <f>IFERROR(VLOOKUP(J560,'[1]Item List (2)'!C:E,3,0),VLOOKUP(K560,'[1]Item List (2)'!C:E,3,0))</f>
        <v>100</v>
      </c>
      <c r="X560" s="193">
        <f t="shared" si="53"/>
        <v>0</v>
      </c>
      <c r="Y560" s="193" t="str">
        <f t="shared" si="54"/>
        <v>ROLL, CINN</v>
      </c>
      <c r="AA560" s="29">
        <f t="shared" si="55"/>
        <v>63.46</v>
      </c>
      <c r="AB560" s="29" t="str">
        <f>VLOOKUP(W560,'[2]Item List (2)'!$I:$J,2,0)</f>
        <v>Food</v>
      </c>
      <c r="AC560" s="29">
        <f t="shared" si="56"/>
        <v>7384</v>
      </c>
      <c r="AD560" s="29" t="str">
        <f t="shared" si="57"/>
        <v>7384-Food</v>
      </c>
    </row>
    <row r="561" spans="1:30">
      <c r="A561" t="s">
        <v>699</v>
      </c>
      <c r="B561" t="s">
        <v>589</v>
      </c>
      <c r="C561" t="s">
        <v>1331</v>
      </c>
      <c r="D561" t="s">
        <v>590</v>
      </c>
      <c r="E561" t="s">
        <v>1598</v>
      </c>
      <c r="F561"/>
      <c r="G561" s="159">
        <v>45167</v>
      </c>
      <c r="H561" t="s">
        <v>1280</v>
      </c>
      <c r="I561" t="s">
        <v>1211</v>
      </c>
      <c r="J561" t="s">
        <v>806</v>
      </c>
      <c r="K561" t="s">
        <v>807</v>
      </c>
      <c r="L561" t="s">
        <v>808</v>
      </c>
      <c r="M561">
        <v>1</v>
      </c>
      <c r="N561">
        <v>0</v>
      </c>
      <c r="O561">
        <v>70.17</v>
      </c>
      <c r="P561">
        <v>70.17</v>
      </c>
      <c r="Q561">
        <v>4435</v>
      </c>
      <c r="R561">
        <v>13.23</v>
      </c>
      <c r="S561" s="193" t="str">
        <f>VLOOKUP(U561,'[1]Cross ref'!I:J,2,0)</f>
        <v>HN2</v>
      </c>
      <c r="T561" s="193">
        <f t="shared" si="52"/>
        <v>70.17</v>
      </c>
      <c r="U561" s="193">
        <f>VLOOKUP(VALUE(C561),'[1]Cross ref'!G:I,3,0)</f>
        <v>7384</v>
      </c>
      <c r="V561" s="193">
        <f>IFERROR(VLOOKUP(J561,'[1]Item List (2)'!C:D,2,0),VLOOKUP(K561,'[1]Item List (2)'!C:D,2,0))</f>
        <v>51001</v>
      </c>
      <c r="W561" s="193">
        <f>IFERROR(VLOOKUP(J561,'[1]Item List (2)'!C:E,3,0),VLOOKUP(K561,'[1]Item List (2)'!C:E,3,0))</f>
        <v>1000</v>
      </c>
      <c r="X561" s="193">
        <f t="shared" si="53"/>
        <v>0</v>
      </c>
      <c r="Y561" s="193" t="str">
        <f t="shared" si="54"/>
        <v>WRAP, WESTERN SUPER 4 WAY</v>
      </c>
      <c r="AA561" s="29">
        <f t="shared" si="55"/>
        <v>70.17</v>
      </c>
      <c r="AB561" s="29" t="str">
        <f>VLOOKUP(W561,'[2]Item List (2)'!$I:$J,2,0)</f>
        <v>Paper</v>
      </c>
      <c r="AC561" s="29">
        <f t="shared" si="56"/>
        <v>7384</v>
      </c>
      <c r="AD561" s="29" t="str">
        <f t="shared" si="57"/>
        <v>7384-Paper</v>
      </c>
    </row>
    <row r="562" spans="1:30">
      <c r="A562" t="s">
        <v>699</v>
      </c>
      <c r="B562" t="s">
        <v>589</v>
      </c>
      <c r="C562" t="s">
        <v>1331</v>
      </c>
      <c r="D562" t="s">
        <v>590</v>
      </c>
      <c r="E562" t="s">
        <v>1598</v>
      </c>
      <c r="F562"/>
      <c r="G562" s="159">
        <v>45167</v>
      </c>
      <c r="H562" t="s">
        <v>1236</v>
      </c>
      <c r="I562" t="s">
        <v>1211</v>
      </c>
      <c r="J562" t="s">
        <v>806</v>
      </c>
      <c r="K562" t="s">
        <v>952</v>
      </c>
      <c r="L562" t="s">
        <v>874</v>
      </c>
      <c r="M562">
        <v>1</v>
      </c>
      <c r="N562">
        <v>0</v>
      </c>
      <c r="O562">
        <v>71.87</v>
      </c>
      <c r="P562">
        <v>71.87</v>
      </c>
      <c r="Q562">
        <v>4435</v>
      </c>
      <c r="R562">
        <v>13.23</v>
      </c>
      <c r="S562" s="193" t="str">
        <f>VLOOKUP(U562,'[1]Cross ref'!I:J,2,0)</f>
        <v>HN2</v>
      </c>
      <c r="T562" s="193">
        <f t="shared" si="52"/>
        <v>71.87</v>
      </c>
      <c r="U562" s="193">
        <f>VLOOKUP(VALUE(C562),'[1]Cross ref'!G:I,3,0)</f>
        <v>7384</v>
      </c>
      <c r="V562" s="193">
        <f>IFERROR(VLOOKUP(J562,'[1]Item List (2)'!C:D,2,0),VLOOKUP(K562,'[1]Item List (2)'!C:D,2,0))</f>
        <v>51001</v>
      </c>
      <c r="W562" s="193">
        <f>IFERROR(VLOOKUP(J562,'[1]Item List (2)'!C:E,3,0),VLOOKUP(K562,'[1]Item List (2)'!C:E,3,0))</f>
        <v>1000</v>
      </c>
      <c r="X562" s="193">
        <f t="shared" si="53"/>
        <v>0</v>
      </c>
      <c r="Y562" s="193" t="str">
        <f t="shared" si="54"/>
        <v>WRAP, PAPR FAMOUS BIG 4</v>
      </c>
      <c r="AA562" s="29">
        <f t="shared" si="55"/>
        <v>71.87</v>
      </c>
      <c r="AB562" s="29" t="str">
        <f>VLOOKUP(W562,'[2]Item List (2)'!$I:$J,2,0)</f>
        <v>Paper</v>
      </c>
      <c r="AC562" s="29">
        <f t="shared" si="56"/>
        <v>7384</v>
      </c>
      <c r="AD562" s="29" t="str">
        <f t="shared" si="57"/>
        <v>7384-Paper</v>
      </c>
    </row>
    <row r="563" spans="1:30">
      <c r="A563" t="s">
        <v>699</v>
      </c>
      <c r="B563" t="s">
        <v>589</v>
      </c>
      <c r="C563" t="s">
        <v>1331</v>
      </c>
      <c r="D563" t="s">
        <v>590</v>
      </c>
      <c r="E563" t="s">
        <v>1598</v>
      </c>
      <c r="F563"/>
      <c r="G563" s="159">
        <v>45167</v>
      </c>
      <c r="H563" t="s">
        <v>1460</v>
      </c>
      <c r="I563" t="s">
        <v>1188</v>
      </c>
      <c r="J563" t="s">
        <v>811</v>
      </c>
      <c r="K563" t="s">
        <v>1433</v>
      </c>
      <c r="L563" t="s">
        <v>831</v>
      </c>
      <c r="M563">
        <v>2</v>
      </c>
      <c r="N563">
        <v>0</v>
      </c>
      <c r="O563">
        <v>22.17</v>
      </c>
      <c r="P563">
        <v>44.34</v>
      </c>
      <c r="Q563">
        <v>4435</v>
      </c>
      <c r="R563">
        <v>13.23</v>
      </c>
      <c r="S563" s="193" t="str">
        <f>VLOOKUP(U563,'[1]Cross ref'!I:J,2,0)</f>
        <v>HN2</v>
      </c>
      <c r="T563" s="193">
        <f t="shared" si="52"/>
        <v>44.34</v>
      </c>
      <c r="U563" s="193">
        <f>VLOOKUP(VALUE(C563),'[1]Cross ref'!G:I,3,0)</f>
        <v>7384</v>
      </c>
      <c r="V563" s="193">
        <f>IFERROR(VLOOKUP(J563,'[1]Item List (2)'!C:D,2,0),VLOOKUP(K563,'[1]Item List (2)'!C:D,2,0))</f>
        <v>50007</v>
      </c>
      <c r="W563" s="193">
        <f>IFERROR(VLOOKUP(J563,'[1]Item List (2)'!C:E,3,0),VLOOKUP(K563,'[1]Item List (2)'!C:E,3,0))</f>
        <v>100</v>
      </c>
      <c r="X563" s="193">
        <f t="shared" si="53"/>
        <v>0</v>
      </c>
      <c r="Y563" s="193" t="str">
        <f t="shared" si="54"/>
        <v>LETTUCE, LINER</v>
      </c>
      <c r="AA563" s="29">
        <f t="shared" si="55"/>
        <v>44.34</v>
      </c>
      <c r="AB563" s="29" t="str">
        <f>VLOOKUP(W563,'[2]Item List (2)'!$I:$J,2,0)</f>
        <v>Food</v>
      </c>
      <c r="AC563" s="29">
        <f t="shared" si="56"/>
        <v>7384</v>
      </c>
      <c r="AD563" s="29" t="str">
        <f t="shared" si="57"/>
        <v>7384-Food</v>
      </c>
    </row>
    <row r="564" spans="1:30">
      <c r="A564" t="s">
        <v>699</v>
      </c>
      <c r="B564" t="s">
        <v>589</v>
      </c>
      <c r="C564" t="s">
        <v>1331</v>
      </c>
      <c r="D564" t="s">
        <v>590</v>
      </c>
      <c r="E564" t="s">
        <v>1598</v>
      </c>
      <c r="F564"/>
      <c r="G564" s="159">
        <v>45167</v>
      </c>
      <c r="H564" t="s">
        <v>1237</v>
      </c>
      <c r="I564" t="s">
        <v>1188</v>
      </c>
      <c r="J564" t="s">
        <v>812</v>
      </c>
      <c r="K564" t="s">
        <v>813</v>
      </c>
      <c r="L564" t="s">
        <v>814</v>
      </c>
      <c r="M564">
        <v>3</v>
      </c>
      <c r="N564">
        <v>0</v>
      </c>
      <c r="O564">
        <v>19.57</v>
      </c>
      <c r="P564">
        <v>58.71</v>
      </c>
      <c r="Q564">
        <v>4435</v>
      </c>
      <c r="R564">
        <v>13.23</v>
      </c>
      <c r="S564" s="193" t="str">
        <f>VLOOKUP(U564,'[1]Cross ref'!I:J,2,0)</f>
        <v>HN2</v>
      </c>
      <c r="T564" s="193">
        <f t="shared" si="52"/>
        <v>58.71</v>
      </c>
      <c r="U564" s="193">
        <f>VLOOKUP(VALUE(C564),'[1]Cross ref'!G:I,3,0)</f>
        <v>7384</v>
      </c>
      <c r="V564" s="193">
        <f>IFERROR(VLOOKUP(J564,'[1]Item List (2)'!C:D,2,0),VLOOKUP(K564,'[1]Item List (2)'!C:D,2,0))</f>
        <v>50007</v>
      </c>
      <c r="W564" s="193">
        <f>IFERROR(VLOOKUP(J564,'[1]Item List (2)'!C:E,3,0),VLOOKUP(K564,'[1]Item List (2)'!C:E,3,0))</f>
        <v>100</v>
      </c>
      <c r="X564" s="193">
        <f t="shared" si="53"/>
        <v>0</v>
      </c>
      <c r="Y564" s="193" t="str">
        <f t="shared" si="54"/>
        <v>TOMATO, RED 5X5 BULK 25LB</v>
      </c>
      <c r="AA564" s="29">
        <f t="shared" si="55"/>
        <v>58.71</v>
      </c>
      <c r="AB564" s="29" t="str">
        <f>VLOOKUP(W564,'[2]Item List (2)'!$I:$J,2,0)</f>
        <v>Food</v>
      </c>
      <c r="AC564" s="29">
        <f t="shared" si="56"/>
        <v>7384</v>
      </c>
      <c r="AD564" s="29" t="str">
        <f t="shared" si="57"/>
        <v>7384-Food</v>
      </c>
    </row>
    <row r="565" spans="1:30">
      <c r="A565" t="s">
        <v>699</v>
      </c>
      <c r="B565" t="s">
        <v>589</v>
      </c>
      <c r="C565" t="s">
        <v>1331</v>
      </c>
      <c r="D565" t="s">
        <v>590</v>
      </c>
      <c r="E565" t="s">
        <v>1598</v>
      </c>
      <c r="F565"/>
      <c r="G565" s="159">
        <v>45167</v>
      </c>
      <c r="H565" t="s">
        <v>1239</v>
      </c>
      <c r="I565" t="s">
        <v>1188</v>
      </c>
      <c r="J565" t="s">
        <v>816</v>
      </c>
      <c r="K565" t="s">
        <v>817</v>
      </c>
      <c r="L565" t="s">
        <v>709</v>
      </c>
      <c r="M565">
        <v>1</v>
      </c>
      <c r="N565">
        <v>0</v>
      </c>
      <c r="O565">
        <v>27.07</v>
      </c>
      <c r="P565">
        <v>27.07</v>
      </c>
      <c r="Q565">
        <v>4435</v>
      </c>
      <c r="R565">
        <v>13.23</v>
      </c>
      <c r="S565" s="193" t="str">
        <f>VLOOKUP(U565,'[1]Cross ref'!I:J,2,0)</f>
        <v>HN2</v>
      </c>
      <c r="T565" s="193">
        <f t="shared" si="52"/>
        <v>27.07</v>
      </c>
      <c r="U565" s="193">
        <f>VLOOKUP(VALUE(C565),'[1]Cross ref'!G:I,3,0)</f>
        <v>7384</v>
      </c>
      <c r="V565" s="193">
        <f>IFERROR(VLOOKUP(J565,'[1]Item List (2)'!C:D,2,0),VLOOKUP(K565,'[1]Item List (2)'!C:D,2,0))</f>
        <v>50007</v>
      </c>
      <c r="W565" s="193">
        <f>IFERROR(VLOOKUP(J565,'[1]Item List (2)'!C:E,3,0),VLOOKUP(K565,'[1]Item List (2)'!C:E,3,0))</f>
        <v>100</v>
      </c>
      <c r="X565" s="193">
        <f t="shared" si="53"/>
        <v>0</v>
      </c>
      <c r="Y565" s="193" t="str">
        <f t="shared" si="54"/>
        <v>PICKLE, CHIP DELI 3/16" CC</v>
      </c>
      <c r="AA565" s="29">
        <f t="shared" si="55"/>
        <v>27.07</v>
      </c>
      <c r="AB565" s="29" t="str">
        <f>VLOOKUP(W565,'[2]Item List (2)'!$I:$J,2,0)</f>
        <v>Food</v>
      </c>
      <c r="AC565" s="29">
        <f t="shared" si="56"/>
        <v>7384</v>
      </c>
      <c r="AD565" s="29" t="str">
        <f t="shared" si="57"/>
        <v>7384-Food</v>
      </c>
    </row>
    <row r="566" spans="1:30">
      <c r="A566" t="s">
        <v>699</v>
      </c>
      <c r="B566" t="s">
        <v>589</v>
      </c>
      <c r="C566" t="s">
        <v>1331</v>
      </c>
      <c r="D566" t="s">
        <v>590</v>
      </c>
      <c r="E566" t="s">
        <v>1598</v>
      </c>
      <c r="F566"/>
      <c r="G566" s="159">
        <v>45167</v>
      </c>
      <c r="H566" t="s">
        <v>1240</v>
      </c>
      <c r="I566" t="s">
        <v>1188</v>
      </c>
      <c r="J566" t="s">
        <v>758</v>
      </c>
      <c r="K566" t="s">
        <v>1490</v>
      </c>
      <c r="L566" t="s">
        <v>818</v>
      </c>
      <c r="M566">
        <v>1</v>
      </c>
      <c r="N566">
        <v>0</v>
      </c>
      <c r="O566">
        <v>175.35</v>
      </c>
      <c r="P566">
        <v>175.35</v>
      </c>
      <c r="Q566">
        <v>4435</v>
      </c>
      <c r="R566">
        <v>13.23</v>
      </c>
      <c r="S566" s="193" t="str">
        <f>VLOOKUP(U566,'[1]Cross ref'!I:J,2,0)</f>
        <v>HN2</v>
      </c>
      <c r="T566" s="193">
        <f t="shared" si="52"/>
        <v>175.35</v>
      </c>
      <c r="U566" s="193">
        <f>VLOOKUP(VALUE(C566),'[1]Cross ref'!G:I,3,0)</f>
        <v>7384</v>
      </c>
      <c r="V566" s="193">
        <f>IFERROR(VLOOKUP(J566,'[1]Item List (2)'!C:D,2,0),VLOOKUP(K566,'[1]Item List (2)'!C:D,2,0))</f>
        <v>50007</v>
      </c>
      <c r="W566" s="193">
        <f>IFERROR(VLOOKUP(J566,'[1]Item List (2)'!C:E,3,0),VLOOKUP(K566,'[1]Item List (2)'!C:E,3,0))</f>
        <v>100</v>
      </c>
      <c r="X566" s="193">
        <f t="shared" si="53"/>
        <v>0</v>
      </c>
      <c r="Y566" s="193" t="str">
        <f t="shared" si="54"/>
        <v>CHICKEN, BRST GR SAVOR 4.25Z CARLS JR</v>
      </c>
      <c r="AA566" s="29">
        <f t="shared" si="55"/>
        <v>175.35</v>
      </c>
      <c r="AB566" s="29" t="str">
        <f>VLOOKUP(W566,'[2]Item List (2)'!$I:$J,2,0)</f>
        <v>Food</v>
      </c>
      <c r="AC566" s="29">
        <f t="shared" si="56"/>
        <v>7384</v>
      </c>
      <c r="AD566" s="29" t="str">
        <f t="shared" si="57"/>
        <v>7384-Food</v>
      </c>
    </row>
    <row r="567" spans="1:30">
      <c r="A567" t="s">
        <v>699</v>
      </c>
      <c r="B567" t="s">
        <v>589</v>
      </c>
      <c r="C567" t="s">
        <v>1331</v>
      </c>
      <c r="D567" t="s">
        <v>590</v>
      </c>
      <c r="E567" t="s">
        <v>1598</v>
      </c>
      <c r="F567"/>
      <c r="G567" s="159">
        <v>45167</v>
      </c>
      <c r="H567" t="s">
        <v>1241</v>
      </c>
      <c r="I567" t="s">
        <v>1188</v>
      </c>
      <c r="J567" t="s">
        <v>894</v>
      </c>
      <c r="K567" t="s">
        <v>895</v>
      </c>
      <c r="L567" t="s">
        <v>896</v>
      </c>
      <c r="M567">
        <v>1</v>
      </c>
      <c r="N567">
        <v>0</v>
      </c>
      <c r="O567">
        <v>13.66</v>
      </c>
      <c r="P567">
        <v>13.66</v>
      </c>
      <c r="Q567">
        <v>4435</v>
      </c>
      <c r="R567">
        <v>13.23</v>
      </c>
      <c r="S567" s="193" t="str">
        <f>VLOOKUP(U567,'[1]Cross ref'!I:J,2,0)</f>
        <v>HN2</v>
      </c>
      <c r="T567" s="193">
        <f t="shared" si="52"/>
        <v>13.66</v>
      </c>
      <c r="U567" s="193">
        <f>VLOOKUP(VALUE(C567),'[1]Cross ref'!G:I,3,0)</f>
        <v>7384</v>
      </c>
      <c r="V567" s="193">
        <f>IFERROR(VLOOKUP(J567,'[1]Item List (2)'!C:D,2,0),VLOOKUP(K567,'[1]Item List (2)'!C:D,2,0))</f>
        <v>50007</v>
      </c>
      <c r="W567" s="193">
        <f>IFERROR(VLOOKUP(J567,'[1]Item List (2)'!C:E,3,0),VLOOKUP(K567,'[1]Item List (2)'!C:E,3,0))</f>
        <v>100</v>
      </c>
      <c r="X567" s="193">
        <f t="shared" si="53"/>
        <v>0</v>
      </c>
      <c r="Y567" s="193" t="str">
        <f t="shared" si="54"/>
        <v>WATER, PURIFIED 16.9Z DASANI</v>
      </c>
      <c r="AA567" s="29">
        <f t="shared" si="55"/>
        <v>13.66</v>
      </c>
      <c r="AB567" s="29" t="str">
        <f>VLOOKUP(W567,'[2]Item List (2)'!$I:$J,2,0)</f>
        <v>Food</v>
      </c>
      <c r="AC567" s="29">
        <f t="shared" si="56"/>
        <v>7384</v>
      </c>
      <c r="AD567" s="29" t="str">
        <f t="shared" si="57"/>
        <v>7384-Food</v>
      </c>
    </row>
    <row r="568" spans="1:30">
      <c r="A568" t="s">
        <v>699</v>
      </c>
      <c r="B568" t="s">
        <v>589</v>
      </c>
      <c r="C568" t="s">
        <v>1331</v>
      </c>
      <c r="D568" t="s">
        <v>590</v>
      </c>
      <c r="E568" t="s">
        <v>1598</v>
      </c>
      <c r="F568"/>
      <c r="G568" s="159">
        <v>45167</v>
      </c>
      <c r="H568" t="s">
        <v>1515</v>
      </c>
      <c r="I568" t="s">
        <v>1211</v>
      </c>
      <c r="J568" t="s">
        <v>800</v>
      </c>
      <c r="K568" t="s">
        <v>1516</v>
      </c>
      <c r="L568" t="s">
        <v>931</v>
      </c>
      <c r="M568">
        <v>1</v>
      </c>
      <c r="N568">
        <v>0</v>
      </c>
      <c r="O568">
        <v>120.98</v>
      </c>
      <c r="P568">
        <v>120.98</v>
      </c>
      <c r="Q568">
        <v>4435</v>
      </c>
      <c r="R568">
        <v>13.23</v>
      </c>
      <c r="S568" s="193" t="str">
        <f>VLOOKUP(U568,'[1]Cross ref'!I:J,2,0)</f>
        <v>HN2</v>
      </c>
      <c r="T568" s="193">
        <f t="shared" si="52"/>
        <v>120.98</v>
      </c>
      <c r="U568" s="193">
        <f>VLOOKUP(VALUE(C568),'[1]Cross ref'!G:I,3,0)</f>
        <v>7384</v>
      </c>
      <c r="V568" s="193">
        <f>IFERROR(VLOOKUP(J568,'[1]Item List (2)'!C:D,2,0),VLOOKUP(K568,'[1]Item List (2)'!C:D,2,0))</f>
        <v>51001</v>
      </c>
      <c r="W568" s="193">
        <f>IFERROR(VLOOKUP(J568,'[1]Item List (2)'!C:E,3,0),VLOOKUP(K568,'[1]Item List (2)'!C:E,3,0))</f>
        <v>1000</v>
      </c>
      <c r="X568" s="193">
        <f t="shared" si="53"/>
        <v>0</v>
      </c>
      <c r="Y568" s="193" t="str">
        <f t="shared" si="54"/>
        <v>CUP, PLS COLD 24Z CLR PET</v>
      </c>
      <c r="AA568" s="29">
        <f t="shared" si="55"/>
        <v>120.98</v>
      </c>
      <c r="AB568" s="29" t="str">
        <f>VLOOKUP(W568,'[2]Item List (2)'!$I:$J,2,0)</f>
        <v>Paper</v>
      </c>
      <c r="AC568" s="29">
        <f t="shared" si="56"/>
        <v>7384</v>
      </c>
      <c r="AD568" s="29" t="str">
        <f t="shared" si="57"/>
        <v>7384-Paper</v>
      </c>
    </row>
    <row r="569" spans="1:30">
      <c r="A569" t="s">
        <v>699</v>
      </c>
      <c r="B569" t="s">
        <v>589</v>
      </c>
      <c r="C569" t="s">
        <v>1331</v>
      </c>
      <c r="D569" t="s">
        <v>590</v>
      </c>
      <c r="E569" t="s">
        <v>1598</v>
      </c>
      <c r="F569"/>
      <c r="G569" s="159">
        <v>45167</v>
      </c>
      <c r="H569" t="s">
        <v>1579</v>
      </c>
      <c r="I569" t="s">
        <v>1188</v>
      </c>
      <c r="J569" t="s">
        <v>764</v>
      </c>
      <c r="K569" t="s">
        <v>1580</v>
      </c>
      <c r="L569" t="s">
        <v>766</v>
      </c>
      <c r="M569">
        <v>1</v>
      </c>
      <c r="N569">
        <v>0</v>
      </c>
      <c r="O569">
        <v>32.32</v>
      </c>
      <c r="P569">
        <v>32.32</v>
      </c>
      <c r="Q569">
        <v>4435</v>
      </c>
      <c r="R569">
        <v>13.23</v>
      </c>
      <c r="S569" s="193" t="str">
        <f>VLOOKUP(U569,'[1]Cross ref'!I:J,2,0)</f>
        <v>HN2</v>
      </c>
      <c r="T569" s="193">
        <f t="shared" si="52"/>
        <v>32.32</v>
      </c>
      <c r="U569" s="193">
        <f>VLOOKUP(VALUE(C569),'[1]Cross ref'!G:I,3,0)</f>
        <v>7384</v>
      </c>
      <c r="V569" s="193">
        <f>IFERROR(VLOOKUP(J569,'[1]Item List (2)'!C:D,2,0),VLOOKUP(K569,'[1]Item List (2)'!C:D,2,0))</f>
        <v>50007</v>
      </c>
      <c r="W569" s="193">
        <f>IFERROR(VLOOKUP(J569,'[1]Item List (2)'!C:E,3,0),VLOOKUP(K569,'[1]Item List (2)'!C:E,3,0))</f>
        <v>100</v>
      </c>
      <c r="X569" s="193">
        <f t="shared" si="53"/>
        <v>0</v>
      </c>
      <c r="Y569" s="193" t="str">
        <f t="shared" si="54"/>
        <v>SAUCE, SANTA FE W-CAGE FREE EGG</v>
      </c>
      <c r="AA569" s="29">
        <f t="shared" si="55"/>
        <v>32.32</v>
      </c>
      <c r="AB569" s="29" t="str">
        <f>VLOOKUP(W569,'[2]Item List (2)'!$I:$J,2,0)</f>
        <v>Food</v>
      </c>
      <c r="AC569" s="29">
        <f t="shared" si="56"/>
        <v>7384</v>
      </c>
      <c r="AD569" s="29" t="str">
        <f t="shared" si="57"/>
        <v>7384-Food</v>
      </c>
    </row>
    <row r="570" spans="1:30">
      <c r="A570" t="s">
        <v>699</v>
      </c>
      <c r="B570" t="s">
        <v>589</v>
      </c>
      <c r="C570" t="s">
        <v>1331</v>
      </c>
      <c r="D570" t="s">
        <v>590</v>
      </c>
      <c r="E570" t="s">
        <v>1598</v>
      </c>
      <c r="F570"/>
      <c r="G570" s="159">
        <v>45167</v>
      </c>
      <c r="H570" t="s">
        <v>1244</v>
      </c>
      <c r="I570" t="s">
        <v>1188</v>
      </c>
      <c r="J570" t="s">
        <v>827</v>
      </c>
      <c r="K570" t="s">
        <v>828</v>
      </c>
      <c r="L570" t="s">
        <v>829</v>
      </c>
      <c r="M570">
        <v>1</v>
      </c>
      <c r="N570">
        <v>0</v>
      </c>
      <c r="O570">
        <v>30.07</v>
      </c>
      <c r="P570">
        <v>30.07</v>
      </c>
      <c r="Q570">
        <v>4435</v>
      </c>
      <c r="R570">
        <v>13.23</v>
      </c>
      <c r="S570" s="193" t="str">
        <f>VLOOKUP(U570,'[1]Cross ref'!I:J,2,0)</f>
        <v>HN2</v>
      </c>
      <c r="T570" s="193">
        <f t="shared" si="52"/>
        <v>30.07</v>
      </c>
      <c r="U570" s="193">
        <f>VLOOKUP(VALUE(C570),'[1]Cross ref'!G:I,3,0)</f>
        <v>7384</v>
      </c>
      <c r="V570" s="193">
        <f>IFERROR(VLOOKUP(J570,'[1]Item List (2)'!C:D,2,0),VLOOKUP(K570,'[1]Item List (2)'!C:D,2,0))</f>
        <v>50007</v>
      </c>
      <c r="W570" s="193">
        <f>IFERROR(VLOOKUP(J570,'[1]Item List (2)'!C:E,3,0),VLOOKUP(K570,'[1]Item List (2)'!C:E,3,0))</f>
        <v>100</v>
      </c>
      <c r="X570" s="193">
        <f t="shared" si="53"/>
        <v>0</v>
      </c>
      <c r="Y570" s="193" t="str">
        <f t="shared" si="54"/>
        <v>ONION, YLW</v>
      </c>
      <c r="AA570" s="29">
        <f t="shared" si="55"/>
        <v>30.07</v>
      </c>
      <c r="AB570" s="29" t="str">
        <f>VLOOKUP(W570,'[2]Item List (2)'!$I:$J,2,0)</f>
        <v>Food</v>
      </c>
      <c r="AC570" s="29">
        <f t="shared" si="56"/>
        <v>7384</v>
      </c>
      <c r="AD570" s="29" t="str">
        <f t="shared" si="57"/>
        <v>7384-Food</v>
      </c>
    </row>
    <row r="571" spans="1:30">
      <c r="A571" t="s">
        <v>699</v>
      </c>
      <c r="B571" t="s">
        <v>589</v>
      </c>
      <c r="C571" t="s">
        <v>1331</v>
      </c>
      <c r="D571" t="s">
        <v>590</v>
      </c>
      <c r="E571" t="s">
        <v>1598</v>
      </c>
      <c r="F571"/>
      <c r="G571" s="159">
        <v>45167</v>
      </c>
      <c r="H571" t="s">
        <v>1246</v>
      </c>
      <c r="I571" t="s">
        <v>1211</v>
      </c>
      <c r="J571" t="s">
        <v>815</v>
      </c>
      <c r="K571" t="s">
        <v>1033</v>
      </c>
      <c r="L571" t="s">
        <v>888</v>
      </c>
      <c r="M571">
        <v>1</v>
      </c>
      <c r="N571">
        <v>0</v>
      </c>
      <c r="O571">
        <v>25.97</v>
      </c>
      <c r="P571">
        <v>25.97</v>
      </c>
      <c r="Q571">
        <v>4435</v>
      </c>
      <c r="R571">
        <v>13.23</v>
      </c>
      <c r="S571" s="193" t="str">
        <f>VLOOKUP(U571,'[1]Cross ref'!I:J,2,0)</f>
        <v>HN2</v>
      </c>
      <c r="T571" s="193">
        <f t="shared" si="52"/>
        <v>25.97</v>
      </c>
      <c r="U571" s="193">
        <f>VLOOKUP(VALUE(C571),'[1]Cross ref'!G:I,3,0)</f>
        <v>7384</v>
      </c>
      <c r="V571" s="193">
        <f>IFERROR(VLOOKUP(J571,'[1]Item List (2)'!C:D,2,0),VLOOKUP(K571,'[1]Item List (2)'!C:D,2,0))</f>
        <v>51001</v>
      </c>
      <c r="W571" s="193">
        <f>IFERROR(VLOOKUP(J571,'[1]Item List (2)'!C:E,3,0),VLOOKUP(K571,'[1]Item List (2)'!C:E,3,0))</f>
        <v>1000</v>
      </c>
      <c r="X571" s="193">
        <f t="shared" si="53"/>
        <v>0</v>
      </c>
      <c r="Y571" s="193" t="str">
        <f t="shared" si="54"/>
        <v>LID, 12-24Z</v>
      </c>
      <c r="AA571" s="29">
        <f t="shared" si="55"/>
        <v>25.97</v>
      </c>
      <c r="AB571" s="29" t="str">
        <f>VLOOKUP(W571,'[2]Item List (2)'!$I:$J,2,0)</f>
        <v>Paper</v>
      </c>
      <c r="AC571" s="29">
        <f t="shared" si="56"/>
        <v>7384</v>
      </c>
      <c r="AD571" s="29" t="str">
        <f t="shared" si="57"/>
        <v>7384-Paper</v>
      </c>
    </row>
    <row r="572" spans="1:30">
      <c r="A572" t="s">
        <v>699</v>
      </c>
      <c r="B572" t="s">
        <v>589</v>
      </c>
      <c r="C572" t="s">
        <v>1331</v>
      </c>
      <c r="D572" t="s">
        <v>590</v>
      </c>
      <c r="E572" t="s">
        <v>1598</v>
      </c>
      <c r="F572"/>
      <c r="G572" s="159">
        <v>45167</v>
      </c>
      <c r="H572" t="s">
        <v>1250</v>
      </c>
      <c r="I572" t="s">
        <v>1188</v>
      </c>
      <c r="J572" t="s">
        <v>770</v>
      </c>
      <c r="K572" t="s">
        <v>832</v>
      </c>
      <c r="L572" t="s">
        <v>833</v>
      </c>
      <c r="M572">
        <v>1</v>
      </c>
      <c r="N572">
        <v>0</v>
      </c>
      <c r="O572">
        <v>19.989999999999998</v>
      </c>
      <c r="P572">
        <v>19.989999999999998</v>
      </c>
      <c r="Q572">
        <v>4435</v>
      </c>
      <c r="R572">
        <v>13.23</v>
      </c>
      <c r="S572" s="193" t="str">
        <f>VLOOKUP(U572,'[1]Cross ref'!I:J,2,0)</f>
        <v>HN2</v>
      </c>
      <c r="T572" s="193">
        <f t="shared" si="52"/>
        <v>19.989999999999998</v>
      </c>
      <c r="U572" s="193">
        <f>VLOOKUP(VALUE(C572),'[1]Cross ref'!G:I,3,0)</f>
        <v>7384</v>
      </c>
      <c r="V572" s="193">
        <f>IFERROR(VLOOKUP(J572,'[1]Item List (2)'!C:D,2,0),VLOOKUP(K572,'[1]Item List (2)'!C:D,2,0))</f>
        <v>50007</v>
      </c>
      <c r="W572" s="193">
        <f>IFERROR(VLOOKUP(J572,'[1]Item List (2)'!C:E,3,0),VLOOKUP(K572,'[1]Item List (2)'!C:E,3,0))</f>
        <v>100</v>
      </c>
      <c r="X572" s="193">
        <f t="shared" si="53"/>
        <v>0</v>
      </c>
      <c r="Y572" s="193" t="str">
        <f t="shared" si="54"/>
        <v>CREAMER, HALF &amp; HALF</v>
      </c>
      <c r="AA572" s="29">
        <f t="shared" si="55"/>
        <v>19.989999999999998</v>
      </c>
      <c r="AB572" s="29" t="str">
        <f>VLOOKUP(W572,'[2]Item List (2)'!$I:$J,2,0)</f>
        <v>Food</v>
      </c>
      <c r="AC572" s="29">
        <f t="shared" si="56"/>
        <v>7384</v>
      </c>
      <c r="AD572" s="29" t="str">
        <f t="shared" si="57"/>
        <v>7384-Food</v>
      </c>
    </row>
    <row r="573" spans="1:30">
      <c r="A573" t="s">
        <v>699</v>
      </c>
      <c r="B573" t="s">
        <v>589</v>
      </c>
      <c r="C573" t="s">
        <v>1331</v>
      </c>
      <c r="D573" t="s">
        <v>590</v>
      </c>
      <c r="E573" t="s">
        <v>1598</v>
      </c>
      <c r="F573"/>
      <c r="G573" s="159">
        <v>45167</v>
      </c>
      <c r="H573" t="s">
        <v>1254</v>
      </c>
      <c r="I573" t="s">
        <v>1211</v>
      </c>
      <c r="J573" t="s">
        <v>809</v>
      </c>
      <c r="K573" t="s">
        <v>989</v>
      </c>
      <c r="L573" t="s">
        <v>706</v>
      </c>
      <c r="M573">
        <v>1</v>
      </c>
      <c r="N573">
        <v>0</v>
      </c>
      <c r="O573">
        <v>26.37</v>
      </c>
      <c r="P573">
        <v>26.37</v>
      </c>
      <c r="Q573">
        <v>4435</v>
      </c>
      <c r="R573">
        <v>13.23</v>
      </c>
      <c r="S573" s="193" t="str">
        <f>VLOOKUP(U573,'[1]Cross ref'!I:J,2,0)</f>
        <v>HN2</v>
      </c>
      <c r="T573" s="193">
        <f t="shared" si="52"/>
        <v>26.37</v>
      </c>
      <c r="U573" s="193">
        <f>VLOOKUP(VALUE(C573),'[1]Cross ref'!G:I,3,0)</f>
        <v>7384</v>
      </c>
      <c r="V573" s="193">
        <f>IFERROR(VLOOKUP(J573,'[1]Item List (2)'!C:D,2,0),VLOOKUP(K573,'[1]Item List (2)'!C:D,2,0))</f>
        <v>51001</v>
      </c>
      <c r="W573" s="193">
        <f>IFERROR(VLOOKUP(J573,'[1]Item List (2)'!C:E,3,0),VLOOKUP(K573,'[1]Item List (2)'!C:E,3,0))</f>
        <v>1000</v>
      </c>
      <c r="X573" s="193">
        <f t="shared" si="53"/>
        <v>0</v>
      </c>
      <c r="Y573" s="193" t="str">
        <f t="shared" si="54"/>
        <v>BAG, #8 FLVR TRAILS</v>
      </c>
      <c r="AA573" s="29">
        <f t="shared" si="55"/>
        <v>26.37</v>
      </c>
      <c r="AB573" s="29" t="str">
        <f>VLOOKUP(W573,'[2]Item List (2)'!$I:$J,2,0)</f>
        <v>Paper</v>
      </c>
      <c r="AC573" s="29">
        <f t="shared" si="56"/>
        <v>7384</v>
      </c>
      <c r="AD573" s="29" t="str">
        <f t="shared" si="57"/>
        <v>7384-Paper</v>
      </c>
    </row>
    <row r="574" spans="1:30">
      <c r="A574" t="s">
        <v>699</v>
      </c>
      <c r="B574" t="s">
        <v>589</v>
      </c>
      <c r="C574" t="s">
        <v>1331</v>
      </c>
      <c r="D574" t="s">
        <v>590</v>
      </c>
      <c r="E574" t="s">
        <v>1598</v>
      </c>
      <c r="F574"/>
      <c r="G574" s="159">
        <v>45167</v>
      </c>
      <c r="H574" t="s">
        <v>1255</v>
      </c>
      <c r="I574" t="s">
        <v>1211</v>
      </c>
      <c r="J574" t="s">
        <v>800</v>
      </c>
      <c r="K574" t="s">
        <v>1047</v>
      </c>
      <c r="L574" t="s">
        <v>1048</v>
      </c>
      <c r="M574">
        <v>1</v>
      </c>
      <c r="N574">
        <v>0</v>
      </c>
      <c r="O574">
        <v>66.19</v>
      </c>
      <c r="P574">
        <v>66.19</v>
      </c>
      <c r="Q574">
        <v>4435</v>
      </c>
      <c r="R574">
        <v>13.23</v>
      </c>
      <c r="S574" s="193" t="str">
        <f>VLOOKUP(U574,'[1]Cross ref'!I:J,2,0)</f>
        <v>HN2</v>
      </c>
      <c r="T574" s="193">
        <f t="shared" si="52"/>
        <v>66.19</v>
      </c>
      <c r="U574" s="193">
        <f>VLOOKUP(VALUE(C574),'[1]Cross ref'!G:I,3,0)</f>
        <v>7384</v>
      </c>
      <c r="V574" s="193">
        <f>IFERROR(VLOOKUP(J574,'[1]Item List (2)'!C:D,2,0),VLOOKUP(K574,'[1]Item List (2)'!C:D,2,0))</f>
        <v>51001</v>
      </c>
      <c r="W574" s="193">
        <f>IFERROR(VLOOKUP(J574,'[1]Item List (2)'!C:E,3,0),VLOOKUP(K574,'[1]Item List (2)'!C:E,3,0))</f>
        <v>1000</v>
      </c>
      <c r="X574" s="193">
        <f t="shared" si="53"/>
        <v>0</v>
      </c>
      <c r="Y574" s="193" t="str">
        <f t="shared" si="54"/>
        <v>CUP, COLD 24Z FLVR TRAIL</v>
      </c>
      <c r="AA574" s="29">
        <f t="shared" si="55"/>
        <v>66.19</v>
      </c>
      <c r="AB574" s="29" t="str">
        <f>VLOOKUP(W574,'[2]Item List (2)'!$I:$J,2,0)</f>
        <v>Paper</v>
      </c>
      <c r="AC574" s="29">
        <f t="shared" si="56"/>
        <v>7384</v>
      </c>
      <c r="AD574" s="29" t="str">
        <f t="shared" si="57"/>
        <v>7384-Paper</v>
      </c>
    </row>
    <row r="575" spans="1:30">
      <c r="A575" t="s">
        <v>699</v>
      </c>
      <c r="B575" t="s">
        <v>589</v>
      </c>
      <c r="C575" t="s">
        <v>1331</v>
      </c>
      <c r="D575" t="s">
        <v>590</v>
      </c>
      <c r="E575" t="s">
        <v>1598</v>
      </c>
      <c r="F575"/>
      <c r="G575" s="159">
        <v>45167</v>
      </c>
      <c r="H575" t="s">
        <v>1256</v>
      </c>
      <c r="I575" t="s">
        <v>1211</v>
      </c>
      <c r="J575" t="s">
        <v>800</v>
      </c>
      <c r="K575" t="s">
        <v>1057</v>
      </c>
      <c r="L575" t="s">
        <v>1058</v>
      </c>
      <c r="M575">
        <v>1</v>
      </c>
      <c r="N575">
        <v>0</v>
      </c>
      <c r="O575">
        <v>30.68</v>
      </c>
      <c r="P575">
        <v>30.68</v>
      </c>
      <c r="Q575">
        <v>4435</v>
      </c>
      <c r="R575">
        <v>13.23</v>
      </c>
      <c r="S575" s="193" t="str">
        <f>VLOOKUP(U575,'[1]Cross ref'!I:J,2,0)</f>
        <v>HN2</v>
      </c>
      <c r="T575" s="193">
        <f t="shared" si="52"/>
        <v>30.68</v>
      </c>
      <c r="U575" s="193">
        <f>VLOOKUP(VALUE(C575),'[1]Cross ref'!G:I,3,0)</f>
        <v>7384</v>
      </c>
      <c r="V575" s="193">
        <f>IFERROR(VLOOKUP(J575,'[1]Item List (2)'!C:D,2,0),VLOOKUP(K575,'[1]Item List (2)'!C:D,2,0))</f>
        <v>51001</v>
      </c>
      <c r="W575" s="193">
        <f>IFERROR(VLOOKUP(J575,'[1]Item List (2)'!C:E,3,0),VLOOKUP(K575,'[1]Item List (2)'!C:E,3,0))</f>
        <v>1000</v>
      </c>
      <c r="X575" s="193">
        <f t="shared" si="53"/>
        <v>0</v>
      </c>
      <c r="Y575" s="193" t="str">
        <f t="shared" si="54"/>
        <v>CUP, PLS COLD 32Z FLVR TRAIL</v>
      </c>
      <c r="AA575" s="29">
        <f t="shared" si="55"/>
        <v>30.68</v>
      </c>
      <c r="AB575" s="29" t="str">
        <f>VLOOKUP(W575,'[2]Item List (2)'!$I:$J,2,0)</f>
        <v>Paper</v>
      </c>
      <c r="AC575" s="29">
        <f t="shared" si="56"/>
        <v>7384</v>
      </c>
      <c r="AD575" s="29" t="str">
        <f t="shared" si="57"/>
        <v>7384-Paper</v>
      </c>
    </row>
    <row r="576" spans="1:30">
      <c r="A576" t="s">
        <v>699</v>
      </c>
      <c r="B576" t="s">
        <v>589</v>
      </c>
      <c r="C576" t="s">
        <v>1331</v>
      </c>
      <c r="D576" t="s">
        <v>590</v>
      </c>
      <c r="E576" t="s">
        <v>1598</v>
      </c>
      <c r="F576"/>
      <c r="G576" s="159">
        <v>45167</v>
      </c>
      <c r="H576" t="s">
        <v>1288</v>
      </c>
      <c r="I576" t="s">
        <v>1188</v>
      </c>
      <c r="J576" t="s">
        <v>702</v>
      </c>
      <c r="K576" t="s">
        <v>793</v>
      </c>
      <c r="L576" t="s">
        <v>766</v>
      </c>
      <c r="M576">
        <v>1</v>
      </c>
      <c r="N576">
        <v>0</v>
      </c>
      <c r="O576">
        <v>22.91</v>
      </c>
      <c r="P576">
        <v>22.91</v>
      </c>
      <c r="Q576">
        <v>4435</v>
      </c>
      <c r="R576">
        <v>13.23</v>
      </c>
      <c r="S576" s="193" t="str">
        <f>VLOOKUP(U576,'[1]Cross ref'!I:J,2,0)</f>
        <v>HN2</v>
      </c>
      <c r="T576" s="193">
        <f t="shared" si="52"/>
        <v>22.91</v>
      </c>
      <c r="U576" s="193">
        <f>VLOOKUP(VALUE(C576),'[1]Cross ref'!G:I,3,0)</f>
        <v>7384</v>
      </c>
      <c r="V576" s="193">
        <f>IFERROR(VLOOKUP(J576,'[1]Item List (2)'!C:D,2,0),VLOOKUP(K576,'[1]Item List (2)'!C:D,2,0))</f>
        <v>50007</v>
      </c>
      <c r="W576" s="193">
        <f>IFERROR(VLOOKUP(J576,'[1]Item List (2)'!C:E,3,0),VLOOKUP(K576,'[1]Item List (2)'!C:E,3,0))</f>
        <v>100</v>
      </c>
      <c r="X576" s="193">
        <f t="shared" si="53"/>
        <v>0</v>
      </c>
      <c r="Y576" s="193" t="str">
        <f t="shared" si="54"/>
        <v>SAUCE, BBQ</v>
      </c>
      <c r="AA576" s="29">
        <f t="shared" si="55"/>
        <v>22.91</v>
      </c>
      <c r="AB576" s="29" t="str">
        <f>VLOOKUP(W576,'[2]Item List (2)'!$I:$J,2,0)</f>
        <v>Food</v>
      </c>
      <c r="AC576" s="29">
        <f t="shared" si="56"/>
        <v>7384</v>
      </c>
      <c r="AD576" s="29" t="str">
        <f t="shared" si="57"/>
        <v>7384-Food</v>
      </c>
    </row>
    <row r="577" spans="1:30">
      <c r="A577" t="s">
        <v>699</v>
      </c>
      <c r="B577" t="s">
        <v>589</v>
      </c>
      <c r="C577" t="s">
        <v>1331</v>
      </c>
      <c r="D577" t="s">
        <v>590</v>
      </c>
      <c r="E577" t="s">
        <v>1598</v>
      </c>
      <c r="F577"/>
      <c r="G577" s="159">
        <v>45167</v>
      </c>
      <c r="H577" t="s">
        <v>1325</v>
      </c>
      <c r="I577" t="s">
        <v>1188</v>
      </c>
      <c r="J577" t="s">
        <v>764</v>
      </c>
      <c r="K577" t="s">
        <v>765</v>
      </c>
      <c r="L577" t="s">
        <v>766</v>
      </c>
      <c r="M577">
        <v>1</v>
      </c>
      <c r="N577">
        <v>0</v>
      </c>
      <c r="O577">
        <v>23.87</v>
      </c>
      <c r="P577">
        <v>23.87</v>
      </c>
      <c r="Q577">
        <v>4435</v>
      </c>
      <c r="R577">
        <v>13.23</v>
      </c>
      <c r="S577" s="193" t="str">
        <f>VLOOKUP(U577,'[1]Cross ref'!I:J,2,0)</f>
        <v>HN2</v>
      </c>
      <c r="T577" s="193">
        <f t="shared" si="52"/>
        <v>23.87</v>
      </c>
      <c r="U577" s="193">
        <f>VLOOKUP(VALUE(C577),'[1]Cross ref'!G:I,3,0)</f>
        <v>7384</v>
      </c>
      <c r="V577" s="193">
        <f>IFERROR(VLOOKUP(J577,'[1]Item List (2)'!C:D,2,0),VLOOKUP(K577,'[1]Item List (2)'!C:D,2,0))</f>
        <v>50007</v>
      </c>
      <c r="W577" s="193">
        <f>IFERROR(VLOOKUP(J577,'[1]Item List (2)'!C:E,3,0),VLOOKUP(K577,'[1]Item List (2)'!C:E,3,0))</f>
        <v>100</v>
      </c>
      <c r="X577" s="193">
        <f t="shared" si="53"/>
        <v>0</v>
      </c>
      <c r="Y577" s="193" t="str">
        <f t="shared" si="54"/>
        <v>SAUCE, SPECIAL</v>
      </c>
      <c r="AA577" s="29">
        <f t="shared" si="55"/>
        <v>23.87</v>
      </c>
      <c r="AB577" s="29" t="str">
        <f>VLOOKUP(W577,'[2]Item List (2)'!$I:$J,2,0)</f>
        <v>Food</v>
      </c>
      <c r="AC577" s="29">
        <f t="shared" si="56"/>
        <v>7384</v>
      </c>
      <c r="AD577" s="29" t="str">
        <f t="shared" si="57"/>
        <v>7384-Food</v>
      </c>
    </row>
    <row r="578" spans="1:30">
      <c r="A578" t="s">
        <v>699</v>
      </c>
      <c r="B578" t="s">
        <v>589</v>
      </c>
      <c r="C578" t="s">
        <v>1331</v>
      </c>
      <c r="D578" t="s">
        <v>590</v>
      </c>
      <c r="E578" t="s">
        <v>1598</v>
      </c>
      <c r="F578"/>
      <c r="G578" s="159">
        <v>45167</v>
      </c>
      <c r="H578" t="s">
        <v>1258</v>
      </c>
      <c r="I578" t="s">
        <v>1188</v>
      </c>
      <c r="J578" t="s">
        <v>825</v>
      </c>
      <c r="K578" t="s">
        <v>1259</v>
      </c>
      <c r="L578" t="s">
        <v>1484</v>
      </c>
      <c r="M578">
        <v>1</v>
      </c>
      <c r="N578">
        <v>0</v>
      </c>
      <c r="O578">
        <v>47.11</v>
      </c>
      <c r="P578">
        <v>47.11</v>
      </c>
      <c r="Q578">
        <v>4435</v>
      </c>
      <c r="R578">
        <v>13.23</v>
      </c>
      <c r="S578" s="193" t="str">
        <f>VLOOKUP(U578,'[1]Cross ref'!I:J,2,0)</f>
        <v>HN2</v>
      </c>
      <c r="T578" s="193">
        <f t="shared" si="52"/>
        <v>47.11</v>
      </c>
      <c r="U578" s="193">
        <f>VLOOKUP(VALUE(C578),'[1]Cross ref'!G:I,3,0)</f>
        <v>7384</v>
      </c>
      <c r="V578" s="193">
        <f>IFERROR(VLOOKUP(J578,'[1]Item List (2)'!C:D,2,0),VLOOKUP(K578,'[1]Item List (2)'!C:D,2,0))</f>
        <v>50007</v>
      </c>
      <c r="W578" s="193">
        <f>IFERROR(VLOOKUP(J578,'[1]Item List (2)'!C:E,3,0),VLOOKUP(K578,'[1]Item List (2)'!C:E,3,0))</f>
        <v>100</v>
      </c>
      <c r="X578" s="193">
        <f t="shared" si="53"/>
        <v>0</v>
      </c>
      <c r="Y578" s="193" t="str">
        <f t="shared" si="54"/>
        <v>MAYONNAISE, 64Z</v>
      </c>
      <c r="AA578" s="29">
        <f t="shared" si="55"/>
        <v>47.11</v>
      </c>
      <c r="AB578" s="29" t="str">
        <f>VLOOKUP(W578,'[2]Item List (2)'!$I:$J,2,0)</f>
        <v>Food</v>
      </c>
      <c r="AC578" s="29">
        <f t="shared" si="56"/>
        <v>7384</v>
      </c>
      <c r="AD578" s="29" t="str">
        <f t="shared" si="57"/>
        <v>7384-Food</v>
      </c>
    </row>
    <row r="579" spans="1:30">
      <c r="A579" t="s">
        <v>699</v>
      </c>
      <c r="B579" t="s">
        <v>589</v>
      </c>
      <c r="C579" t="s">
        <v>1331</v>
      </c>
      <c r="D579" t="s">
        <v>590</v>
      </c>
      <c r="E579" t="s">
        <v>1598</v>
      </c>
      <c r="F579"/>
      <c r="G579" s="159">
        <v>45167</v>
      </c>
      <c r="H579" t="s">
        <v>1186</v>
      </c>
      <c r="I579" t="s">
        <v>1184</v>
      </c>
      <c r="J579" t="s">
        <v>834</v>
      </c>
      <c r="K579" t="s">
        <v>835</v>
      </c>
      <c r="L579" t="s">
        <v>836</v>
      </c>
      <c r="M579">
        <v>1</v>
      </c>
      <c r="N579">
        <v>0</v>
      </c>
      <c r="P579">
        <v>26.97</v>
      </c>
      <c r="Q579">
        <v>4435</v>
      </c>
      <c r="R579">
        <v>13.23</v>
      </c>
      <c r="S579" s="193" t="str">
        <f>VLOOKUP(U579,'[1]Cross ref'!I:J,2,0)</f>
        <v>HN2</v>
      </c>
      <c r="T579" s="193">
        <f t="shared" ref="T579:T642" si="58">P579</f>
        <v>26.97</v>
      </c>
      <c r="U579" s="193">
        <f>VLOOKUP(VALUE(C579),'[1]Cross ref'!G:I,3,0)</f>
        <v>7384</v>
      </c>
      <c r="V579" s="193">
        <f>IFERROR(VLOOKUP(J579,'[1]Item List (2)'!C:D,2,0),VLOOKUP(K579,'[1]Item List (2)'!C:D,2,0))</f>
        <v>50007</v>
      </c>
      <c r="W579" s="193">
        <f>IFERROR(VLOOKUP(J579,'[1]Item List (2)'!C:E,3,0),VLOOKUP(K579,'[1]Item List (2)'!C:E,3,0))</f>
        <v>100</v>
      </c>
      <c r="X579" s="193">
        <f t="shared" ref="X579:X642" si="59">M579*O579-P579</f>
        <v>-26.97</v>
      </c>
      <c r="Y579" s="193" t="str">
        <f t="shared" ref="Y579:Y642" si="60">K579</f>
        <v>SURCHARGE, FUEL</v>
      </c>
      <c r="AA579" s="29">
        <f t="shared" ref="AA579:AA642" si="61">P579</f>
        <v>26.97</v>
      </c>
      <c r="AB579" s="29" t="str">
        <f>VLOOKUP(W579,'[2]Item List (2)'!$I:$J,2,0)</f>
        <v>Food</v>
      </c>
      <c r="AC579" s="29">
        <f t="shared" ref="AC579:AC642" si="62">U579</f>
        <v>7384</v>
      </c>
      <c r="AD579" s="29" t="str">
        <f t="shared" ref="AD579:AD642" si="63">AC579&amp;"-"&amp;AB579</f>
        <v>7384-Food</v>
      </c>
    </row>
    <row r="580" spans="1:30">
      <c r="A580" t="s">
        <v>699</v>
      </c>
      <c r="B580" t="s">
        <v>589</v>
      </c>
      <c r="C580" t="s">
        <v>1331</v>
      </c>
      <c r="D580" t="s">
        <v>590</v>
      </c>
      <c r="E580" t="s">
        <v>1598</v>
      </c>
      <c r="F580"/>
      <c r="G580" s="159">
        <v>45167</v>
      </c>
      <c r="H580" t="s">
        <v>1262</v>
      </c>
      <c r="I580" t="s">
        <v>1188</v>
      </c>
      <c r="J580" t="s">
        <v>913</v>
      </c>
      <c r="K580" t="s">
        <v>914</v>
      </c>
      <c r="L580" t="s">
        <v>810</v>
      </c>
      <c r="M580">
        <v>1</v>
      </c>
      <c r="N580">
        <v>0</v>
      </c>
      <c r="O580">
        <v>16.420000000000002</v>
      </c>
      <c r="P580">
        <v>16.420000000000002</v>
      </c>
      <c r="Q580">
        <v>4435</v>
      </c>
      <c r="R580">
        <v>13.23</v>
      </c>
      <c r="S580" s="193" t="str">
        <f>VLOOKUP(U580,'[1]Cross ref'!I:J,2,0)</f>
        <v>HN2</v>
      </c>
      <c r="T580" s="193">
        <f t="shared" si="58"/>
        <v>16.420000000000002</v>
      </c>
      <c r="U580" s="193">
        <f>VLOOKUP(VALUE(C580),'[1]Cross ref'!G:I,3,0)</f>
        <v>7384</v>
      </c>
      <c r="V580" s="193">
        <f>IFERROR(VLOOKUP(J580,'[1]Item List (2)'!C:D,2,0),VLOOKUP(K580,'[1]Item List (2)'!C:D,2,0))</f>
        <v>50007</v>
      </c>
      <c r="W580" s="193">
        <f>IFERROR(VLOOKUP(J580,'[1]Item List (2)'!C:E,3,0),VLOOKUP(K580,'[1]Item List (2)'!C:E,3,0))</f>
        <v>100</v>
      </c>
      <c r="X580" s="193">
        <f t="shared" si="59"/>
        <v>0</v>
      </c>
      <c r="Y580" s="193" t="str">
        <f t="shared" si="60"/>
        <v>SUGAR, PKT 1/10Z</v>
      </c>
      <c r="AA580" s="29">
        <f t="shared" si="61"/>
        <v>16.420000000000002</v>
      </c>
      <c r="AB580" s="29" t="str">
        <f>VLOOKUP(W580,'[2]Item List (2)'!$I:$J,2,0)</f>
        <v>Food</v>
      </c>
      <c r="AC580" s="29">
        <f t="shared" si="62"/>
        <v>7384</v>
      </c>
      <c r="AD580" s="29" t="str">
        <f t="shared" si="63"/>
        <v>7384-Food</v>
      </c>
    </row>
    <row r="581" spans="1:30">
      <c r="A581" t="s">
        <v>699</v>
      </c>
      <c r="B581" t="s">
        <v>592</v>
      </c>
      <c r="C581" t="s">
        <v>1338</v>
      </c>
      <c r="D581" t="s">
        <v>593</v>
      </c>
      <c r="E581" t="s">
        <v>1599</v>
      </c>
      <c r="F581"/>
      <c r="G581" s="159">
        <v>45167</v>
      </c>
      <c r="H581" t="s">
        <v>1187</v>
      </c>
      <c r="I581" t="s">
        <v>1188</v>
      </c>
      <c r="J581" t="s">
        <v>700</v>
      </c>
      <c r="K581" t="s">
        <v>1494</v>
      </c>
      <c r="L581" t="s">
        <v>701</v>
      </c>
      <c r="M581">
        <v>1</v>
      </c>
      <c r="N581">
        <v>0</v>
      </c>
      <c r="O581">
        <v>51.9</v>
      </c>
      <c r="P581">
        <v>51.9</v>
      </c>
      <c r="Q581">
        <v>5102.8500000000004</v>
      </c>
      <c r="R581">
        <v>13.5</v>
      </c>
      <c r="S581" s="193" t="str">
        <f>VLOOKUP(U581,'[1]Cross ref'!I:J,2,0)</f>
        <v>SCL</v>
      </c>
      <c r="T581" s="193">
        <f t="shared" si="58"/>
        <v>51.9</v>
      </c>
      <c r="U581" s="193">
        <f>VLOOKUP(VALUE(C581),'[1]Cross ref'!G:I,3,0)</f>
        <v>7351</v>
      </c>
      <c r="V581" s="193">
        <f>IFERROR(VLOOKUP(J581,'[1]Item List (2)'!C:D,2,0),VLOOKUP(K581,'[1]Item List (2)'!C:D,2,0))</f>
        <v>50007</v>
      </c>
      <c r="W581" s="193">
        <f>IFERROR(VLOOKUP(J581,'[1]Item List (2)'!C:E,3,0),VLOOKUP(K581,'[1]Item List (2)'!C:E,3,0))</f>
        <v>100</v>
      </c>
      <c r="X581" s="193">
        <f t="shared" si="59"/>
        <v>0</v>
      </c>
      <c r="Y581" s="193" t="str">
        <f t="shared" si="60"/>
        <v>SYRUP, FLASHIN FRUIT PUNCH 2.5GL BIB</v>
      </c>
      <c r="AA581" s="29">
        <f t="shared" si="61"/>
        <v>51.9</v>
      </c>
      <c r="AB581" s="29" t="str">
        <f>VLOOKUP(W581,'[2]Item List (2)'!$I:$J,2,0)</f>
        <v>Food</v>
      </c>
      <c r="AC581" s="29">
        <f t="shared" si="62"/>
        <v>7351</v>
      </c>
      <c r="AD581" s="29" t="str">
        <f t="shared" si="63"/>
        <v>7351-Food</v>
      </c>
    </row>
    <row r="582" spans="1:30">
      <c r="A582" t="s">
        <v>699</v>
      </c>
      <c r="B582" t="s">
        <v>592</v>
      </c>
      <c r="C582" t="s">
        <v>1338</v>
      </c>
      <c r="D582" t="s">
        <v>593</v>
      </c>
      <c r="E582" t="s">
        <v>1599</v>
      </c>
      <c r="F582"/>
      <c r="G582" s="159">
        <v>45167</v>
      </c>
      <c r="H582" t="s">
        <v>1191</v>
      </c>
      <c r="I582" t="s">
        <v>1188</v>
      </c>
      <c r="J582" t="s">
        <v>714</v>
      </c>
      <c r="K582" t="s">
        <v>1147</v>
      </c>
      <c r="L582" t="s">
        <v>775</v>
      </c>
      <c r="M582">
        <v>1</v>
      </c>
      <c r="N582">
        <v>0</v>
      </c>
      <c r="O582">
        <v>14.67</v>
      </c>
      <c r="P582">
        <v>14.67</v>
      </c>
      <c r="Q582">
        <v>5102.8500000000004</v>
      </c>
      <c r="R582">
        <v>13.5</v>
      </c>
      <c r="S582" s="193" t="str">
        <f>VLOOKUP(U582,'[1]Cross ref'!I:J,2,0)</f>
        <v>SCL</v>
      </c>
      <c r="T582" s="193">
        <f t="shared" si="58"/>
        <v>14.67</v>
      </c>
      <c r="U582" s="193">
        <f>VLOOKUP(VALUE(C582),'[1]Cross ref'!G:I,3,0)</f>
        <v>7351</v>
      </c>
      <c r="V582" s="193">
        <f>IFERROR(VLOOKUP(J582,'[1]Item List (2)'!C:D,2,0),VLOOKUP(K582,'[1]Item List (2)'!C:D,2,0))</f>
        <v>50007</v>
      </c>
      <c r="W582" s="193">
        <f>IFERROR(VLOOKUP(J582,'[1]Item List (2)'!C:E,3,0),VLOOKUP(K582,'[1]Item List (2)'!C:E,3,0))</f>
        <v>100</v>
      </c>
      <c r="X582" s="193">
        <f t="shared" si="59"/>
        <v>0</v>
      </c>
      <c r="Y582" s="193" t="str">
        <f t="shared" si="60"/>
        <v>MUSTARD, YLW VOL PK</v>
      </c>
      <c r="AA582" s="29">
        <f t="shared" si="61"/>
        <v>14.67</v>
      </c>
      <c r="AB582" s="29" t="str">
        <f>VLOOKUP(W582,'[2]Item List (2)'!$I:$J,2,0)</f>
        <v>Food</v>
      </c>
      <c r="AC582" s="29">
        <f t="shared" si="62"/>
        <v>7351</v>
      </c>
      <c r="AD582" s="29" t="str">
        <f t="shared" si="63"/>
        <v>7351-Food</v>
      </c>
    </row>
    <row r="583" spans="1:30">
      <c r="A583" t="s">
        <v>699</v>
      </c>
      <c r="B583" t="s">
        <v>592</v>
      </c>
      <c r="C583" t="s">
        <v>1338</v>
      </c>
      <c r="D583" t="s">
        <v>593</v>
      </c>
      <c r="E583" t="s">
        <v>1599</v>
      </c>
      <c r="F583"/>
      <c r="G583" s="159">
        <v>45167</v>
      </c>
      <c r="H583" t="s">
        <v>1183</v>
      </c>
      <c r="I583" t="s">
        <v>1184</v>
      </c>
      <c r="J583" t="s">
        <v>839</v>
      </c>
      <c r="K583" t="s">
        <v>588</v>
      </c>
      <c r="L583" t="s">
        <v>836</v>
      </c>
      <c r="M583">
        <v>1</v>
      </c>
      <c r="N583">
        <v>0</v>
      </c>
      <c r="P583">
        <v>3.33</v>
      </c>
      <c r="Q583">
        <v>5102.8500000000004</v>
      </c>
      <c r="R583">
        <v>13.5</v>
      </c>
      <c r="S583" s="193" t="str">
        <f>VLOOKUP(U583,'[1]Cross ref'!I:J,2,0)</f>
        <v>SCL</v>
      </c>
      <c r="T583" s="193">
        <f t="shared" si="58"/>
        <v>3.33</v>
      </c>
      <c r="U583" s="193">
        <f>VLOOKUP(VALUE(C583),'[1]Cross ref'!G:I,3,0)</f>
        <v>7351</v>
      </c>
      <c r="V583" s="193">
        <f>IFERROR(VLOOKUP(J583,'[1]Item List (2)'!C:D,2,0),VLOOKUP(K583,'[1]Item List (2)'!C:D,2,0))</f>
        <v>50007</v>
      </c>
      <c r="W583" s="193">
        <f>IFERROR(VLOOKUP(J583,'[1]Item List (2)'!C:E,3,0),VLOOKUP(K583,'[1]Item List (2)'!C:E,3,0))</f>
        <v>100</v>
      </c>
      <c r="X583" s="193">
        <f t="shared" si="59"/>
        <v>-3.33</v>
      </c>
      <c r="Y583" s="193" t="str">
        <f t="shared" si="60"/>
        <v>SERVICE - PAYMENT TERMS</v>
      </c>
      <c r="AA583" s="29">
        <f t="shared" si="61"/>
        <v>3.33</v>
      </c>
      <c r="AB583" s="29" t="str">
        <f>VLOOKUP(W583,'[2]Item List (2)'!$I:$J,2,0)</f>
        <v>Food</v>
      </c>
      <c r="AC583" s="29">
        <f t="shared" si="62"/>
        <v>7351</v>
      </c>
      <c r="AD583" s="29" t="str">
        <f t="shared" si="63"/>
        <v>7351-Food</v>
      </c>
    </row>
    <row r="584" spans="1:30">
      <c r="A584" t="s">
        <v>699</v>
      </c>
      <c r="B584" t="s">
        <v>592</v>
      </c>
      <c r="C584" t="s">
        <v>1338</v>
      </c>
      <c r="D584" t="s">
        <v>593</v>
      </c>
      <c r="E584" t="s">
        <v>1599</v>
      </c>
      <c r="F584"/>
      <c r="G584" s="159">
        <v>45167</v>
      </c>
      <c r="H584" t="s">
        <v>1339</v>
      </c>
      <c r="I584" t="s">
        <v>1188</v>
      </c>
      <c r="J584" t="s">
        <v>767</v>
      </c>
      <c r="K584" t="s">
        <v>941</v>
      </c>
      <c r="L584" t="s">
        <v>942</v>
      </c>
      <c r="M584">
        <v>1</v>
      </c>
      <c r="N584">
        <v>0</v>
      </c>
      <c r="O584">
        <v>13.17</v>
      </c>
      <c r="P584">
        <v>13.17</v>
      </c>
      <c r="Q584">
        <v>5102.8500000000004</v>
      </c>
      <c r="R584">
        <v>13.5</v>
      </c>
      <c r="S584" s="193" t="str">
        <f>VLOOKUP(U584,'[1]Cross ref'!I:J,2,0)</f>
        <v>SCL</v>
      </c>
      <c r="T584" s="193">
        <f t="shared" si="58"/>
        <v>13.17</v>
      </c>
      <c r="U584" s="193">
        <f>VLOOKUP(VALUE(C584),'[1]Cross ref'!G:I,3,0)</f>
        <v>7351</v>
      </c>
      <c r="V584" s="193">
        <f>IFERROR(VLOOKUP(J584,'[1]Item List (2)'!C:D,2,0),VLOOKUP(K584,'[1]Item List (2)'!C:D,2,0))</f>
        <v>50007</v>
      </c>
      <c r="W584" s="193">
        <f>IFERROR(VLOOKUP(J584,'[1]Item List (2)'!C:E,3,0),VLOOKUP(K584,'[1]Item List (2)'!C:E,3,0))</f>
        <v>100</v>
      </c>
      <c r="X584" s="193">
        <f t="shared" si="59"/>
        <v>0</v>
      </c>
      <c r="Y584" s="193" t="str">
        <f t="shared" si="60"/>
        <v>SAUCE, HOT MEX PC</v>
      </c>
      <c r="AA584" s="29">
        <f t="shared" si="61"/>
        <v>13.17</v>
      </c>
      <c r="AB584" s="29" t="str">
        <f>VLOOKUP(W584,'[2]Item List (2)'!$I:$J,2,0)</f>
        <v>Food</v>
      </c>
      <c r="AC584" s="29">
        <f t="shared" si="62"/>
        <v>7351</v>
      </c>
      <c r="AD584" s="29" t="str">
        <f t="shared" si="63"/>
        <v>7351-Food</v>
      </c>
    </row>
    <row r="585" spans="1:30">
      <c r="A585" t="s">
        <v>699</v>
      </c>
      <c r="B585" t="s">
        <v>592</v>
      </c>
      <c r="C585" t="s">
        <v>1338</v>
      </c>
      <c r="D585" t="s">
        <v>593</v>
      </c>
      <c r="E585" t="s">
        <v>1599</v>
      </c>
      <c r="F585"/>
      <c r="G585" s="159">
        <v>45167</v>
      </c>
      <c r="H585" t="s">
        <v>1192</v>
      </c>
      <c r="I585" t="s">
        <v>1188</v>
      </c>
      <c r="J585" t="s">
        <v>921</v>
      </c>
      <c r="K585" t="s">
        <v>922</v>
      </c>
      <c r="L585" t="s">
        <v>923</v>
      </c>
      <c r="M585">
        <v>1</v>
      </c>
      <c r="N585">
        <v>0</v>
      </c>
      <c r="O585">
        <v>3.65</v>
      </c>
      <c r="P585">
        <v>3.65</v>
      </c>
      <c r="Q585">
        <v>5102.8500000000004</v>
      </c>
      <c r="R585">
        <v>13.5</v>
      </c>
      <c r="S585" s="193" t="str">
        <f>VLOOKUP(U585,'[1]Cross ref'!I:J,2,0)</f>
        <v>SCL</v>
      </c>
      <c r="T585" s="193">
        <f t="shared" si="58"/>
        <v>3.65</v>
      </c>
      <c r="U585" s="193">
        <f>VLOOKUP(VALUE(C585),'[1]Cross ref'!G:I,3,0)</f>
        <v>7351</v>
      </c>
      <c r="V585" s="193">
        <f>IFERROR(VLOOKUP(J585,'[1]Item List (2)'!C:D,2,0),VLOOKUP(K585,'[1]Item List (2)'!C:D,2,0))</f>
        <v>50007</v>
      </c>
      <c r="W585" s="193">
        <f>IFERROR(VLOOKUP(J585,'[1]Item List (2)'!C:E,3,0),VLOOKUP(K585,'[1]Item List (2)'!C:E,3,0))</f>
        <v>100</v>
      </c>
      <c r="X585" s="193">
        <f t="shared" si="59"/>
        <v>0</v>
      </c>
      <c r="Y585" s="193" t="str">
        <f t="shared" si="60"/>
        <v>CILANTRO, CELLO CLEANED</v>
      </c>
      <c r="AA585" s="29">
        <f t="shared" si="61"/>
        <v>3.65</v>
      </c>
      <c r="AB585" s="29" t="str">
        <f>VLOOKUP(W585,'[2]Item List (2)'!$I:$J,2,0)</f>
        <v>Food</v>
      </c>
      <c r="AC585" s="29">
        <f t="shared" si="62"/>
        <v>7351</v>
      </c>
      <c r="AD585" s="29" t="str">
        <f t="shared" si="63"/>
        <v>7351-Food</v>
      </c>
    </row>
    <row r="586" spans="1:30">
      <c r="A586" t="s">
        <v>699</v>
      </c>
      <c r="B586" t="s">
        <v>592</v>
      </c>
      <c r="C586" t="s">
        <v>1338</v>
      </c>
      <c r="D586" t="s">
        <v>593</v>
      </c>
      <c r="E586" t="s">
        <v>1599</v>
      </c>
      <c r="F586"/>
      <c r="G586" s="159">
        <v>45167</v>
      </c>
      <c r="H586" t="s">
        <v>1313</v>
      </c>
      <c r="I586" t="s">
        <v>1188</v>
      </c>
      <c r="J586" t="s">
        <v>710</v>
      </c>
      <c r="K586" t="s">
        <v>711</v>
      </c>
      <c r="L586" t="s">
        <v>701</v>
      </c>
      <c r="M586">
        <v>1</v>
      </c>
      <c r="N586">
        <v>0</v>
      </c>
      <c r="O586">
        <v>51.9</v>
      </c>
      <c r="P586">
        <v>51.9</v>
      </c>
      <c r="Q586">
        <v>5102.8500000000004</v>
      </c>
      <c r="R586">
        <v>13.5</v>
      </c>
      <c r="S586" s="193" t="str">
        <f>VLOOKUP(U586,'[1]Cross ref'!I:J,2,0)</f>
        <v>SCL</v>
      </c>
      <c r="T586" s="193">
        <f t="shared" si="58"/>
        <v>51.9</v>
      </c>
      <c r="U586" s="193">
        <f>VLOOKUP(VALUE(C586),'[1]Cross ref'!G:I,3,0)</f>
        <v>7351</v>
      </c>
      <c r="V586" s="193">
        <f>IFERROR(VLOOKUP(J586,'[1]Item List (2)'!C:D,2,0),VLOOKUP(K586,'[1]Item List (2)'!C:D,2,0))</f>
        <v>50007</v>
      </c>
      <c r="W586" s="193">
        <f>IFERROR(VLOOKUP(J586,'[1]Item List (2)'!C:E,3,0),VLOOKUP(K586,'[1]Item List (2)'!C:E,3,0))</f>
        <v>100</v>
      </c>
      <c r="X586" s="193">
        <f t="shared" si="59"/>
        <v>0</v>
      </c>
      <c r="Y586" s="193" t="str">
        <f t="shared" si="60"/>
        <v>SYRUP, COKE ZERO SUGAR BIB</v>
      </c>
      <c r="AA586" s="29">
        <f t="shared" si="61"/>
        <v>51.9</v>
      </c>
      <c r="AB586" s="29" t="str">
        <f>VLOOKUP(W586,'[2]Item List (2)'!$I:$J,2,0)</f>
        <v>Food</v>
      </c>
      <c r="AC586" s="29">
        <f t="shared" si="62"/>
        <v>7351</v>
      </c>
      <c r="AD586" s="29" t="str">
        <f t="shared" si="63"/>
        <v>7351-Food</v>
      </c>
    </row>
    <row r="587" spans="1:30">
      <c r="A587" t="s">
        <v>699</v>
      </c>
      <c r="B587" t="s">
        <v>592</v>
      </c>
      <c r="C587" t="s">
        <v>1338</v>
      </c>
      <c r="D587" t="s">
        <v>593</v>
      </c>
      <c r="E587" t="s">
        <v>1599</v>
      </c>
      <c r="F587"/>
      <c r="G587" s="159">
        <v>45167</v>
      </c>
      <c r="H587" t="s">
        <v>1294</v>
      </c>
      <c r="I587" t="s">
        <v>1188</v>
      </c>
      <c r="J587" t="s">
        <v>710</v>
      </c>
      <c r="K587" t="s">
        <v>840</v>
      </c>
      <c r="L587" t="s">
        <v>709</v>
      </c>
      <c r="M587">
        <v>1</v>
      </c>
      <c r="N587">
        <v>0</v>
      </c>
      <c r="O587">
        <v>145.41999999999999</v>
      </c>
      <c r="P587">
        <v>145.41999999999999</v>
      </c>
      <c r="Q587">
        <v>5102.8500000000004</v>
      </c>
      <c r="R587">
        <v>13.5</v>
      </c>
      <c r="S587" s="193" t="str">
        <f>VLOOKUP(U587,'[1]Cross ref'!I:J,2,0)</f>
        <v>SCL</v>
      </c>
      <c r="T587" s="193">
        <f t="shared" si="58"/>
        <v>145.41999999999999</v>
      </c>
      <c r="U587" s="193">
        <f>VLOOKUP(VALUE(C587),'[1]Cross ref'!G:I,3,0)</f>
        <v>7351</v>
      </c>
      <c r="V587" s="193">
        <f>IFERROR(VLOOKUP(J587,'[1]Item List (2)'!C:D,2,0),VLOOKUP(K587,'[1]Item List (2)'!C:D,2,0))</f>
        <v>50007</v>
      </c>
      <c r="W587" s="193">
        <f>IFERROR(VLOOKUP(J587,'[1]Item List (2)'!C:E,3,0),VLOOKUP(K587,'[1]Item List (2)'!C:E,3,0))</f>
        <v>100</v>
      </c>
      <c r="X587" s="193">
        <f t="shared" si="59"/>
        <v>0</v>
      </c>
      <c r="Y587" s="193" t="str">
        <f t="shared" si="60"/>
        <v>SYRUP, COKE DIET HIYLD BIB</v>
      </c>
      <c r="AA587" s="29">
        <f t="shared" si="61"/>
        <v>145.41999999999999</v>
      </c>
      <c r="AB587" s="29" t="str">
        <f>VLOOKUP(W587,'[2]Item List (2)'!$I:$J,2,0)</f>
        <v>Food</v>
      </c>
      <c r="AC587" s="29">
        <f t="shared" si="62"/>
        <v>7351</v>
      </c>
      <c r="AD587" s="29" t="str">
        <f t="shared" si="63"/>
        <v>7351-Food</v>
      </c>
    </row>
    <row r="588" spans="1:30">
      <c r="A588" t="s">
        <v>699</v>
      </c>
      <c r="B588" t="s">
        <v>592</v>
      </c>
      <c r="C588" t="s">
        <v>1338</v>
      </c>
      <c r="D588" t="s">
        <v>593</v>
      </c>
      <c r="E588" t="s">
        <v>1599</v>
      </c>
      <c r="F588"/>
      <c r="G588" s="159">
        <v>45167</v>
      </c>
      <c r="H588" t="s">
        <v>1193</v>
      </c>
      <c r="I588" t="s">
        <v>1188</v>
      </c>
      <c r="J588" t="s">
        <v>710</v>
      </c>
      <c r="K588" t="s">
        <v>712</v>
      </c>
      <c r="L588" t="s">
        <v>709</v>
      </c>
      <c r="M588">
        <v>1</v>
      </c>
      <c r="N588">
        <v>0</v>
      </c>
      <c r="O588">
        <v>112.77</v>
      </c>
      <c r="P588">
        <v>112.77</v>
      </c>
      <c r="Q588">
        <v>5102.8500000000004</v>
      </c>
      <c r="R588">
        <v>13.5</v>
      </c>
      <c r="S588" s="193" t="str">
        <f>VLOOKUP(U588,'[1]Cross ref'!I:J,2,0)</f>
        <v>SCL</v>
      </c>
      <c r="T588" s="193">
        <f t="shared" si="58"/>
        <v>112.77</v>
      </c>
      <c r="U588" s="193">
        <f>VLOOKUP(VALUE(C588),'[1]Cross ref'!G:I,3,0)</f>
        <v>7351</v>
      </c>
      <c r="V588" s="193">
        <f>IFERROR(VLOOKUP(J588,'[1]Item List (2)'!C:D,2,0),VLOOKUP(K588,'[1]Item List (2)'!C:D,2,0))</f>
        <v>50007</v>
      </c>
      <c r="W588" s="193">
        <f>IFERROR(VLOOKUP(J588,'[1]Item List (2)'!C:E,3,0),VLOOKUP(K588,'[1]Item List (2)'!C:E,3,0))</f>
        <v>100</v>
      </c>
      <c r="X588" s="193">
        <f t="shared" si="59"/>
        <v>0</v>
      </c>
      <c r="Y588" s="193" t="str">
        <f t="shared" si="60"/>
        <v>SYRUP, COKE CLASC BIB (HYCS)</v>
      </c>
      <c r="AA588" s="29">
        <f t="shared" si="61"/>
        <v>112.77</v>
      </c>
      <c r="AB588" s="29" t="str">
        <f>VLOOKUP(W588,'[2]Item List (2)'!$I:$J,2,0)</f>
        <v>Food</v>
      </c>
      <c r="AC588" s="29">
        <f t="shared" si="62"/>
        <v>7351</v>
      </c>
      <c r="AD588" s="29" t="str">
        <f t="shared" si="63"/>
        <v>7351-Food</v>
      </c>
    </row>
    <row r="589" spans="1:30">
      <c r="A589" t="s">
        <v>699</v>
      </c>
      <c r="B589" t="s">
        <v>592</v>
      </c>
      <c r="C589" t="s">
        <v>1338</v>
      </c>
      <c r="D589" t="s">
        <v>593</v>
      </c>
      <c r="E589" t="s">
        <v>1599</v>
      </c>
      <c r="F589"/>
      <c r="G589" s="159">
        <v>45167</v>
      </c>
      <c r="H589" t="s">
        <v>1194</v>
      </c>
      <c r="I589" t="s">
        <v>1188</v>
      </c>
      <c r="J589" t="s">
        <v>710</v>
      </c>
      <c r="K589" t="s">
        <v>713</v>
      </c>
      <c r="L589" t="s">
        <v>709</v>
      </c>
      <c r="M589">
        <v>1</v>
      </c>
      <c r="N589">
        <v>0</v>
      </c>
      <c r="O589">
        <v>116.08</v>
      </c>
      <c r="P589">
        <v>116.08</v>
      </c>
      <c r="Q589">
        <v>5102.8500000000004</v>
      </c>
      <c r="R589">
        <v>13.5</v>
      </c>
      <c r="S589" s="193" t="str">
        <f>VLOOKUP(U589,'[1]Cross ref'!I:J,2,0)</f>
        <v>SCL</v>
      </c>
      <c r="T589" s="193">
        <f t="shared" si="58"/>
        <v>116.08</v>
      </c>
      <c r="U589" s="193">
        <f>VLOOKUP(VALUE(C589),'[1]Cross ref'!G:I,3,0)</f>
        <v>7351</v>
      </c>
      <c r="V589" s="193">
        <f>IFERROR(VLOOKUP(J589,'[1]Item List (2)'!C:D,2,0),VLOOKUP(K589,'[1]Item List (2)'!C:D,2,0))</f>
        <v>50007</v>
      </c>
      <c r="W589" s="193">
        <f>IFERROR(VLOOKUP(J589,'[1]Item List (2)'!C:E,3,0),VLOOKUP(K589,'[1]Item List (2)'!C:E,3,0))</f>
        <v>100</v>
      </c>
      <c r="X589" s="193">
        <f t="shared" si="59"/>
        <v>0</v>
      </c>
      <c r="Y589" s="193" t="str">
        <f t="shared" si="60"/>
        <v>SYRUP, SPRITE BIB (HYCS)</v>
      </c>
      <c r="AA589" s="29">
        <f t="shared" si="61"/>
        <v>116.08</v>
      </c>
      <c r="AB589" s="29" t="str">
        <f>VLOOKUP(W589,'[2]Item List (2)'!$I:$J,2,0)</f>
        <v>Food</v>
      </c>
      <c r="AC589" s="29">
        <f t="shared" si="62"/>
        <v>7351</v>
      </c>
      <c r="AD589" s="29" t="str">
        <f t="shared" si="63"/>
        <v>7351-Food</v>
      </c>
    </row>
    <row r="590" spans="1:30">
      <c r="A590" t="s">
        <v>699</v>
      </c>
      <c r="B590" t="s">
        <v>592</v>
      </c>
      <c r="C590" t="s">
        <v>1338</v>
      </c>
      <c r="D590" t="s">
        <v>593</v>
      </c>
      <c r="E590" t="s">
        <v>1599</v>
      </c>
      <c r="F590"/>
      <c r="G590" s="159">
        <v>45167</v>
      </c>
      <c r="H590" t="s">
        <v>1196</v>
      </c>
      <c r="I590" t="s">
        <v>1188</v>
      </c>
      <c r="J590" t="s">
        <v>717</v>
      </c>
      <c r="K590" t="s">
        <v>1568</v>
      </c>
      <c r="L590" t="s">
        <v>718</v>
      </c>
      <c r="M590">
        <v>1</v>
      </c>
      <c r="N590">
        <v>0</v>
      </c>
      <c r="O590">
        <v>58.17</v>
      </c>
      <c r="P590">
        <v>58.17</v>
      </c>
      <c r="Q590">
        <v>5102.8500000000004</v>
      </c>
      <c r="R590">
        <v>13.5</v>
      </c>
      <c r="S590" s="193" t="str">
        <f>VLOOKUP(U590,'[1]Cross ref'!I:J,2,0)</f>
        <v>SCL</v>
      </c>
      <c r="T590" s="193">
        <f t="shared" si="58"/>
        <v>58.17</v>
      </c>
      <c r="U590" s="193">
        <f>VLOOKUP(VALUE(C590),'[1]Cross ref'!G:I,3,0)</f>
        <v>7351</v>
      </c>
      <c r="V590" s="193">
        <f>IFERROR(VLOOKUP(J590,'[1]Item List (2)'!C:D,2,0),VLOOKUP(K590,'[1]Item List (2)'!C:D,2,0))</f>
        <v>50007</v>
      </c>
      <c r="W590" s="193">
        <f>IFERROR(VLOOKUP(J590,'[1]Item List (2)'!C:E,3,0),VLOOKUP(K590,'[1]Item List (2)'!C:E,3,0))</f>
        <v>100</v>
      </c>
      <c r="X590" s="193">
        <f t="shared" si="59"/>
        <v>0</v>
      </c>
      <c r="Y590" s="193" t="str">
        <f t="shared" si="60"/>
        <v>EGG, LIQ WHL CAGE FREE P12CE</v>
      </c>
      <c r="AA590" s="29">
        <f t="shared" si="61"/>
        <v>58.17</v>
      </c>
      <c r="AB590" s="29" t="str">
        <f>VLOOKUP(W590,'[2]Item List (2)'!$I:$J,2,0)</f>
        <v>Food</v>
      </c>
      <c r="AC590" s="29">
        <f t="shared" si="62"/>
        <v>7351</v>
      </c>
      <c r="AD590" s="29" t="str">
        <f t="shared" si="63"/>
        <v>7351-Food</v>
      </c>
    </row>
    <row r="591" spans="1:30">
      <c r="A591" t="s">
        <v>699</v>
      </c>
      <c r="B591" t="s">
        <v>592</v>
      </c>
      <c r="C591" t="s">
        <v>1338</v>
      </c>
      <c r="D591" t="s">
        <v>593</v>
      </c>
      <c r="E591" t="s">
        <v>1599</v>
      </c>
      <c r="F591"/>
      <c r="G591" s="159">
        <v>45167</v>
      </c>
      <c r="H591" t="s">
        <v>1327</v>
      </c>
      <c r="I591" t="s">
        <v>1190</v>
      </c>
      <c r="J591" t="s">
        <v>892</v>
      </c>
      <c r="K591" t="s">
        <v>924</v>
      </c>
      <c r="L591" t="s">
        <v>925</v>
      </c>
      <c r="M591">
        <v>1</v>
      </c>
      <c r="N591">
        <v>0</v>
      </c>
      <c r="O591">
        <v>26.4</v>
      </c>
      <c r="P591">
        <v>26.4</v>
      </c>
      <c r="Q591">
        <v>5102.8500000000004</v>
      </c>
      <c r="R591">
        <v>13.5</v>
      </c>
      <c r="S591" s="193" t="str">
        <f>VLOOKUP(U591,'[1]Cross ref'!I:J,2,0)</f>
        <v>SCL</v>
      </c>
      <c r="T591" s="193">
        <f t="shared" si="58"/>
        <v>26.4</v>
      </c>
      <c r="U591" s="193">
        <f>VLOOKUP(VALUE(C591),'[1]Cross ref'!G:I,3,0)</f>
        <v>7351</v>
      </c>
      <c r="V591" s="193">
        <f>IFERROR(VLOOKUP(J591,'[1]Item List (2)'!C:D,2,0),VLOOKUP(K591,'[1]Item List (2)'!C:D,2,0))</f>
        <v>60507</v>
      </c>
      <c r="W591" s="193">
        <f>IFERROR(VLOOKUP(J591,'[1]Item List (2)'!C:E,3,0),VLOOKUP(K591,'[1]Item List (2)'!C:E,3,0))</f>
        <v>1200</v>
      </c>
      <c r="X591" s="193">
        <f t="shared" si="59"/>
        <v>0</v>
      </c>
      <c r="Y591" s="193" t="str">
        <f t="shared" si="60"/>
        <v>DEGREASER, INSIDE OUT HEAVY</v>
      </c>
      <c r="AA591" s="29">
        <f t="shared" si="61"/>
        <v>26.4</v>
      </c>
      <c r="AB591" s="29" t="str">
        <f>VLOOKUP(W591,'[2]Item List (2)'!$I:$J,2,0)</f>
        <v>Supplies</v>
      </c>
      <c r="AC591" s="29">
        <f t="shared" si="62"/>
        <v>7351</v>
      </c>
      <c r="AD591" s="29" t="str">
        <f t="shared" si="63"/>
        <v>7351-Supplies</v>
      </c>
    </row>
    <row r="592" spans="1:30">
      <c r="A592" t="s">
        <v>699</v>
      </c>
      <c r="B592" t="s">
        <v>592</v>
      </c>
      <c r="C592" t="s">
        <v>1338</v>
      </c>
      <c r="D592" t="s">
        <v>593</v>
      </c>
      <c r="E592" t="s">
        <v>1599</v>
      </c>
      <c r="F592"/>
      <c r="G592" s="159">
        <v>45167</v>
      </c>
      <c r="H592" t="s">
        <v>1197</v>
      </c>
      <c r="I592" t="s">
        <v>1188</v>
      </c>
      <c r="J592" t="s">
        <v>719</v>
      </c>
      <c r="K592" t="s">
        <v>720</v>
      </c>
      <c r="L592" t="s">
        <v>721</v>
      </c>
      <c r="M592">
        <v>2</v>
      </c>
      <c r="N592">
        <v>0</v>
      </c>
      <c r="O592">
        <v>26.21</v>
      </c>
      <c r="P592">
        <v>52.42</v>
      </c>
      <c r="Q592">
        <v>5102.8500000000004</v>
      </c>
      <c r="R592">
        <v>13.5</v>
      </c>
      <c r="S592" s="193" t="str">
        <f>VLOOKUP(U592,'[1]Cross ref'!I:J,2,0)</f>
        <v>SCL</v>
      </c>
      <c r="T592" s="193">
        <f t="shared" si="58"/>
        <v>52.42</v>
      </c>
      <c r="U592" s="193">
        <f>VLOOKUP(VALUE(C592),'[1]Cross ref'!G:I,3,0)</f>
        <v>7351</v>
      </c>
      <c r="V592" s="193">
        <f>IFERROR(VLOOKUP(J592,'[1]Item List (2)'!C:D,2,0),VLOOKUP(K592,'[1]Item List (2)'!C:D,2,0))</f>
        <v>50007</v>
      </c>
      <c r="W592" s="193">
        <f>IFERROR(VLOOKUP(J592,'[1]Item List (2)'!C:E,3,0),VLOOKUP(K592,'[1]Item List (2)'!C:E,3,0))</f>
        <v>100</v>
      </c>
      <c r="X592" s="193">
        <f t="shared" si="59"/>
        <v>0</v>
      </c>
      <c r="Y592" s="193" t="str">
        <f t="shared" si="60"/>
        <v>JUICE, ORANGE ORIG SIMPLY</v>
      </c>
      <c r="AA592" s="29">
        <f t="shared" si="61"/>
        <v>52.42</v>
      </c>
      <c r="AB592" s="29" t="str">
        <f>VLOOKUP(W592,'[2]Item List (2)'!$I:$J,2,0)</f>
        <v>Food</v>
      </c>
      <c r="AC592" s="29">
        <f t="shared" si="62"/>
        <v>7351</v>
      </c>
      <c r="AD592" s="29" t="str">
        <f t="shared" si="63"/>
        <v>7351-Food</v>
      </c>
    </row>
    <row r="593" spans="1:30">
      <c r="A593" t="s">
        <v>699</v>
      </c>
      <c r="B593" t="s">
        <v>592</v>
      </c>
      <c r="C593" t="s">
        <v>1338</v>
      </c>
      <c r="D593" t="s">
        <v>593</v>
      </c>
      <c r="E593" t="s">
        <v>1599</v>
      </c>
      <c r="F593"/>
      <c r="G593" s="159">
        <v>45167</v>
      </c>
      <c r="H593" t="s">
        <v>1198</v>
      </c>
      <c r="I593" t="s">
        <v>1188</v>
      </c>
      <c r="J593" t="s">
        <v>702</v>
      </c>
      <c r="K593" t="s">
        <v>993</v>
      </c>
      <c r="L593" t="s">
        <v>723</v>
      </c>
      <c r="M593">
        <v>1</v>
      </c>
      <c r="N593">
        <v>0</v>
      </c>
      <c r="O593">
        <v>20.03</v>
      </c>
      <c r="P593">
        <v>20.03</v>
      </c>
      <c r="Q593">
        <v>5102.8500000000004</v>
      </c>
      <c r="R593">
        <v>13.5</v>
      </c>
      <c r="S593" s="193" t="str">
        <f>VLOOKUP(U593,'[1]Cross ref'!I:J,2,0)</f>
        <v>SCL</v>
      </c>
      <c r="T593" s="193">
        <f t="shared" si="58"/>
        <v>20.03</v>
      </c>
      <c r="U593" s="193">
        <f>VLOOKUP(VALUE(C593),'[1]Cross ref'!G:I,3,0)</f>
        <v>7351</v>
      </c>
      <c r="V593" s="193">
        <f>IFERROR(VLOOKUP(J593,'[1]Item List (2)'!C:D,2,0),VLOOKUP(K593,'[1]Item List (2)'!C:D,2,0))</f>
        <v>50007</v>
      </c>
      <c r="W593" s="193">
        <f>IFERROR(VLOOKUP(J593,'[1]Item List (2)'!C:E,3,0),VLOOKUP(K593,'[1]Item List (2)'!C:E,3,0))</f>
        <v>100</v>
      </c>
      <c r="X593" s="193">
        <f t="shared" si="59"/>
        <v>0</v>
      </c>
      <c r="Y593" s="193" t="str">
        <f t="shared" si="60"/>
        <v>SAUCE, BBQ SWEET &amp; BOLD CUP</v>
      </c>
      <c r="AA593" s="29">
        <f t="shared" si="61"/>
        <v>20.03</v>
      </c>
      <c r="AB593" s="29" t="str">
        <f>VLOOKUP(W593,'[2]Item List (2)'!$I:$J,2,0)</f>
        <v>Food</v>
      </c>
      <c r="AC593" s="29">
        <f t="shared" si="62"/>
        <v>7351</v>
      </c>
      <c r="AD593" s="29" t="str">
        <f t="shared" si="63"/>
        <v>7351-Food</v>
      </c>
    </row>
    <row r="594" spans="1:30">
      <c r="A594" t="s">
        <v>699</v>
      </c>
      <c r="B594" t="s">
        <v>592</v>
      </c>
      <c r="C594" t="s">
        <v>1338</v>
      </c>
      <c r="D594" t="s">
        <v>593</v>
      </c>
      <c r="E594" t="s">
        <v>1599</v>
      </c>
      <c r="F594"/>
      <c r="G594" s="159">
        <v>45167</v>
      </c>
      <c r="H594" t="s">
        <v>1201</v>
      </c>
      <c r="I594" t="s">
        <v>1188</v>
      </c>
      <c r="J594" t="s">
        <v>724</v>
      </c>
      <c r="K594" t="s">
        <v>725</v>
      </c>
      <c r="L594" t="s">
        <v>726</v>
      </c>
      <c r="M594">
        <v>2</v>
      </c>
      <c r="N594">
        <v>0</v>
      </c>
      <c r="O594">
        <v>9.5399999999999991</v>
      </c>
      <c r="P594">
        <v>19.079999999999998</v>
      </c>
      <c r="Q594">
        <v>5102.8500000000004</v>
      </c>
      <c r="R594">
        <v>13.5</v>
      </c>
      <c r="S594" s="193" t="str">
        <f>VLOOKUP(U594,'[1]Cross ref'!I:J,2,0)</f>
        <v>SCL</v>
      </c>
      <c r="T594" s="193">
        <f t="shared" si="58"/>
        <v>19.079999999999998</v>
      </c>
      <c r="U594" s="193">
        <f>VLOOKUP(VALUE(C594),'[1]Cross ref'!G:I,3,0)</f>
        <v>7351</v>
      </c>
      <c r="V594" s="193">
        <f>IFERROR(VLOOKUP(J594,'[1]Item List (2)'!C:D,2,0),VLOOKUP(K594,'[1]Item List (2)'!C:D,2,0))</f>
        <v>50007</v>
      </c>
      <c r="W594" s="193">
        <f>IFERROR(VLOOKUP(J594,'[1]Item List (2)'!C:E,3,0),VLOOKUP(K594,'[1]Item List (2)'!C:E,3,0))</f>
        <v>100</v>
      </c>
      <c r="X594" s="193">
        <f t="shared" si="59"/>
        <v>0</v>
      </c>
      <c r="Y594" s="193" t="str">
        <f t="shared" si="60"/>
        <v>MILK, 1%</v>
      </c>
      <c r="AA594" s="29">
        <f t="shared" si="61"/>
        <v>19.079999999999998</v>
      </c>
      <c r="AB594" s="29" t="str">
        <f>VLOOKUP(W594,'[2]Item List (2)'!$I:$J,2,0)</f>
        <v>Food</v>
      </c>
      <c r="AC594" s="29">
        <f t="shared" si="62"/>
        <v>7351</v>
      </c>
      <c r="AD594" s="29" t="str">
        <f t="shared" si="63"/>
        <v>7351-Food</v>
      </c>
    </row>
    <row r="595" spans="1:30">
      <c r="A595" t="s">
        <v>699</v>
      </c>
      <c r="B595" t="s">
        <v>592</v>
      </c>
      <c r="C595" t="s">
        <v>1338</v>
      </c>
      <c r="D595" t="s">
        <v>593</v>
      </c>
      <c r="E595" t="s">
        <v>1599</v>
      </c>
      <c r="F595"/>
      <c r="G595" s="159">
        <v>45167</v>
      </c>
      <c r="H595" t="s">
        <v>1299</v>
      </c>
      <c r="I595" t="s">
        <v>1190</v>
      </c>
      <c r="J595" t="s">
        <v>727</v>
      </c>
      <c r="K595" t="s">
        <v>728</v>
      </c>
      <c r="L595" t="s">
        <v>729</v>
      </c>
      <c r="M595">
        <v>1</v>
      </c>
      <c r="N595">
        <v>0</v>
      </c>
      <c r="O595">
        <v>16.79</v>
      </c>
      <c r="P595">
        <v>16.79</v>
      </c>
      <c r="Q595">
        <v>5102.8500000000004</v>
      </c>
      <c r="R595">
        <v>13.5</v>
      </c>
      <c r="S595" s="193" t="str">
        <f>VLOOKUP(U595,'[1]Cross ref'!I:J,2,0)</f>
        <v>SCL</v>
      </c>
      <c r="T595" s="193">
        <f t="shared" si="58"/>
        <v>16.79</v>
      </c>
      <c r="U595" s="193">
        <f>VLOOKUP(VALUE(C595),'[1]Cross ref'!G:I,3,0)</f>
        <v>7351</v>
      </c>
      <c r="V595" s="193">
        <f>IFERROR(VLOOKUP(J595,'[1]Item List (2)'!C:D,2,0),VLOOKUP(K595,'[1]Item List (2)'!C:D,2,0))</f>
        <v>60507</v>
      </c>
      <c r="W595" s="193">
        <f>IFERROR(VLOOKUP(J595,'[1]Item List (2)'!C:E,3,0),VLOOKUP(K595,'[1]Item List (2)'!C:E,3,0))</f>
        <v>1200</v>
      </c>
      <c r="X595" s="193">
        <f t="shared" si="59"/>
        <v>0</v>
      </c>
      <c r="Y595" s="193" t="str">
        <f t="shared" si="60"/>
        <v>GLOVE, SYNTH MED</v>
      </c>
      <c r="AA595" s="29">
        <f t="shared" si="61"/>
        <v>16.79</v>
      </c>
      <c r="AB595" s="29" t="str">
        <f>VLOOKUP(W595,'[2]Item List (2)'!$I:$J,2,0)</f>
        <v>Supplies</v>
      </c>
      <c r="AC595" s="29">
        <f t="shared" si="62"/>
        <v>7351</v>
      </c>
      <c r="AD595" s="29" t="str">
        <f t="shared" si="63"/>
        <v>7351-Supplies</v>
      </c>
    </row>
    <row r="596" spans="1:30">
      <c r="A596" t="s">
        <v>699</v>
      </c>
      <c r="B596" t="s">
        <v>592</v>
      </c>
      <c r="C596" t="s">
        <v>1338</v>
      </c>
      <c r="D596" t="s">
        <v>593</v>
      </c>
      <c r="E596" t="s">
        <v>1599</v>
      </c>
      <c r="F596"/>
      <c r="G596" s="159">
        <v>45167</v>
      </c>
      <c r="H596" t="s">
        <v>1203</v>
      </c>
      <c r="I596" t="s">
        <v>1188</v>
      </c>
      <c r="J596" t="s">
        <v>900</v>
      </c>
      <c r="K596" t="s">
        <v>907</v>
      </c>
      <c r="L596" t="s">
        <v>908</v>
      </c>
      <c r="M596">
        <v>1</v>
      </c>
      <c r="N596">
        <v>0</v>
      </c>
      <c r="O596">
        <v>42.61</v>
      </c>
      <c r="P596">
        <v>42.61</v>
      </c>
      <c r="Q596">
        <v>5102.8500000000004</v>
      </c>
      <c r="R596">
        <v>13.5</v>
      </c>
      <c r="S596" s="193" t="str">
        <f>VLOOKUP(U596,'[1]Cross ref'!I:J,2,0)</f>
        <v>SCL</v>
      </c>
      <c r="T596" s="193">
        <f t="shared" si="58"/>
        <v>42.61</v>
      </c>
      <c r="U596" s="193">
        <f>VLOOKUP(VALUE(C596),'[1]Cross ref'!G:I,3,0)</f>
        <v>7351</v>
      </c>
      <c r="V596" s="193">
        <f>IFERROR(VLOOKUP(J596,'[1]Item List (2)'!C:D,2,0),VLOOKUP(K596,'[1]Item List (2)'!C:D,2,0))</f>
        <v>50007</v>
      </c>
      <c r="W596" s="193">
        <f>IFERROR(VLOOKUP(J596,'[1]Item List (2)'!C:E,3,0),VLOOKUP(K596,'[1]Item List (2)'!C:E,3,0))</f>
        <v>100</v>
      </c>
      <c r="X596" s="193">
        <f t="shared" si="59"/>
        <v>0</v>
      </c>
      <c r="Y596" s="193" t="str">
        <f t="shared" si="60"/>
        <v>PEPPER, CHILE GRN STRIP</v>
      </c>
      <c r="AA596" s="29">
        <f t="shared" si="61"/>
        <v>42.61</v>
      </c>
      <c r="AB596" s="29" t="str">
        <f>VLOOKUP(W596,'[2]Item List (2)'!$I:$J,2,0)</f>
        <v>Food</v>
      </c>
      <c r="AC596" s="29">
        <f t="shared" si="62"/>
        <v>7351</v>
      </c>
      <c r="AD596" s="29" t="str">
        <f t="shared" si="63"/>
        <v>7351-Food</v>
      </c>
    </row>
    <row r="597" spans="1:30">
      <c r="A597" t="s">
        <v>699</v>
      </c>
      <c r="B597" t="s">
        <v>592</v>
      </c>
      <c r="C597" t="s">
        <v>1338</v>
      </c>
      <c r="D597" t="s">
        <v>593</v>
      </c>
      <c r="E597" t="s">
        <v>1599</v>
      </c>
      <c r="F597"/>
      <c r="G597" s="159">
        <v>45167</v>
      </c>
      <c r="H597" t="s">
        <v>1204</v>
      </c>
      <c r="I597" t="s">
        <v>1188</v>
      </c>
      <c r="J597" t="s">
        <v>731</v>
      </c>
      <c r="K597" t="s">
        <v>732</v>
      </c>
      <c r="L597" t="s">
        <v>733</v>
      </c>
      <c r="M597">
        <v>1</v>
      </c>
      <c r="N597">
        <v>0</v>
      </c>
      <c r="O597">
        <v>40.54</v>
      </c>
      <c r="P597">
        <v>40.54</v>
      </c>
      <c r="Q597">
        <v>5102.8500000000004</v>
      </c>
      <c r="R597">
        <v>13.5</v>
      </c>
      <c r="S597" s="193" t="str">
        <f>VLOOKUP(U597,'[1]Cross ref'!I:J,2,0)</f>
        <v>SCL</v>
      </c>
      <c r="T597" s="193">
        <f t="shared" si="58"/>
        <v>40.54</v>
      </c>
      <c r="U597" s="193">
        <f>VLOOKUP(VALUE(C597),'[1]Cross ref'!G:I,3,0)</f>
        <v>7351</v>
      </c>
      <c r="V597" s="193">
        <f>IFERROR(VLOOKUP(J597,'[1]Item List (2)'!C:D,2,0),VLOOKUP(K597,'[1]Item List (2)'!C:D,2,0))</f>
        <v>50007</v>
      </c>
      <c r="W597" s="193">
        <f>IFERROR(VLOOKUP(J597,'[1]Item List (2)'!C:E,3,0),VLOOKUP(K597,'[1]Item List (2)'!C:E,3,0))</f>
        <v>100</v>
      </c>
      <c r="X597" s="193">
        <f t="shared" si="59"/>
        <v>0</v>
      </c>
      <c r="Y597" s="193" t="str">
        <f t="shared" si="60"/>
        <v>CHEESECAKE, STAWBRY 3.5Z</v>
      </c>
      <c r="AA597" s="29">
        <f t="shared" si="61"/>
        <v>40.54</v>
      </c>
      <c r="AB597" s="29" t="str">
        <f>VLOOKUP(W597,'[2]Item List (2)'!$I:$J,2,0)</f>
        <v>Food</v>
      </c>
      <c r="AC597" s="29">
        <f t="shared" si="62"/>
        <v>7351</v>
      </c>
      <c r="AD597" s="29" t="str">
        <f t="shared" si="63"/>
        <v>7351-Food</v>
      </c>
    </row>
    <row r="598" spans="1:30">
      <c r="A598" t="s">
        <v>699</v>
      </c>
      <c r="B598" t="s">
        <v>592</v>
      </c>
      <c r="C598" t="s">
        <v>1338</v>
      </c>
      <c r="D598" t="s">
        <v>593</v>
      </c>
      <c r="E598" t="s">
        <v>1599</v>
      </c>
      <c r="F598"/>
      <c r="G598" s="159">
        <v>45167</v>
      </c>
      <c r="H598" t="s">
        <v>1205</v>
      </c>
      <c r="I598" t="s">
        <v>1188</v>
      </c>
      <c r="J598" t="s">
        <v>734</v>
      </c>
      <c r="K598" t="s">
        <v>735</v>
      </c>
      <c r="L598" t="s">
        <v>736</v>
      </c>
      <c r="M598">
        <v>14</v>
      </c>
      <c r="N598">
        <v>0</v>
      </c>
      <c r="O598">
        <v>76.78</v>
      </c>
      <c r="P598">
        <v>1074.92</v>
      </c>
      <c r="Q598">
        <v>5102.8500000000004</v>
      </c>
      <c r="R598">
        <v>13.5</v>
      </c>
      <c r="S598" s="193" t="str">
        <f>VLOOKUP(U598,'[1]Cross ref'!I:J,2,0)</f>
        <v>SCL</v>
      </c>
      <c r="T598" s="193">
        <f t="shared" si="58"/>
        <v>1074.92</v>
      </c>
      <c r="U598" s="193">
        <f>VLOOKUP(VALUE(C598),'[1]Cross ref'!G:I,3,0)</f>
        <v>7351</v>
      </c>
      <c r="V598" s="193">
        <f>IFERROR(VLOOKUP(J598,'[1]Item List (2)'!C:D,2,0),VLOOKUP(K598,'[1]Item List (2)'!C:D,2,0))</f>
        <v>50007</v>
      </c>
      <c r="W598" s="193">
        <f>IFERROR(VLOOKUP(J598,'[1]Item List (2)'!C:E,3,0),VLOOKUP(K598,'[1]Item List (2)'!C:E,3,0))</f>
        <v>100</v>
      </c>
      <c r="X598" s="193">
        <f t="shared" si="59"/>
        <v>0</v>
      </c>
      <c r="Y598" s="193" t="str">
        <f t="shared" si="60"/>
        <v>BEEF, GRND PTY 3.5Z</v>
      </c>
      <c r="AA598" s="29">
        <f t="shared" si="61"/>
        <v>1074.92</v>
      </c>
      <c r="AB598" s="29" t="str">
        <f>VLOOKUP(W598,'[2]Item List (2)'!$I:$J,2,0)</f>
        <v>Food</v>
      </c>
      <c r="AC598" s="29">
        <f t="shared" si="62"/>
        <v>7351</v>
      </c>
      <c r="AD598" s="29" t="str">
        <f t="shared" si="63"/>
        <v>7351-Food</v>
      </c>
    </row>
    <row r="599" spans="1:30">
      <c r="A599" t="s">
        <v>699</v>
      </c>
      <c r="B599" t="s">
        <v>592</v>
      </c>
      <c r="C599" t="s">
        <v>1338</v>
      </c>
      <c r="D599" t="s">
        <v>593</v>
      </c>
      <c r="E599" t="s">
        <v>1599</v>
      </c>
      <c r="F599"/>
      <c r="G599" s="159">
        <v>45167</v>
      </c>
      <c r="H599" t="s">
        <v>1267</v>
      </c>
      <c r="I599" t="s">
        <v>1188</v>
      </c>
      <c r="J599" t="s">
        <v>852</v>
      </c>
      <c r="K599" t="s">
        <v>853</v>
      </c>
      <c r="L599" t="s">
        <v>854</v>
      </c>
      <c r="M599">
        <v>1</v>
      </c>
      <c r="N599">
        <v>0</v>
      </c>
      <c r="O599">
        <v>11.6</v>
      </c>
      <c r="P599">
        <v>11.6</v>
      </c>
      <c r="Q599">
        <v>5102.8500000000004</v>
      </c>
      <c r="R599">
        <v>13.5</v>
      </c>
      <c r="S599" s="193" t="str">
        <f>VLOOKUP(U599,'[1]Cross ref'!I:J,2,0)</f>
        <v>SCL</v>
      </c>
      <c r="T599" s="193">
        <f t="shared" si="58"/>
        <v>11.6</v>
      </c>
      <c r="U599" s="193">
        <f>VLOOKUP(VALUE(C599),'[1]Cross ref'!G:I,3,0)</f>
        <v>7351</v>
      </c>
      <c r="V599" s="193">
        <f>IFERROR(VLOOKUP(J599,'[1]Item List (2)'!C:D,2,0),VLOOKUP(K599,'[1]Item List (2)'!C:D,2,0))</f>
        <v>50007</v>
      </c>
      <c r="W599" s="193">
        <f>IFERROR(VLOOKUP(J599,'[1]Item List (2)'!C:E,3,0),VLOOKUP(K599,'[1]Item List (2)'!C:E,3,0))</f>
        <v>100</v>
      </c>
      <c r="X599" s="193">
        <f t="shared" si="59"/>
        <v>0</v>
      </c>
      <c r="Y599" s="193" t="str">
        <f t="shared" si="60"/>
        <v>SALSA, PCH .43Z</v>
      </c>
      <c r="AA599" s="29">
        <f t="shared" si="61"/>
        <v>11.6</v>
      </c>
      <c r="AB599" s="29" t="str">
        <f>VLOOKUP(W599,'[2]Item List (2)'!$I:$J,2,0)</f>
        <v>Food</v>
      </c>
      <c r="AC599" s="29">
        <f t="shared" si="62"/>
        <v>7351</v>
      </c>
      <c r="AD599" s="29" t="str">
        <f t="shared" si="63"/>
        <v>7351-Food</v>
      </c>
    </row>
    <row r="600" spans="1:30">
      <c r="A600" t="s">
        <v>699</v>
      </c>
      <c r="B600" t="s">
        <v>592</v>
      </c>
      <c r="C600" t="s">
        <v>1338</v>
      </c>
      <c r="D600" t="s">
        <v>593</v>
      </c>
      <c r="E600" t="s">
        <v>1599</v>
      </c>
      <c r="F600"/>
      <c r="G600" s="159">
        <v>45167</v>
      </c>
      <c r="H600" t="s">
        <v>1206</v>
      </c>
      <c r="I600" t="s">
        <v>1188</v>
      </c>
      <c r="J600" t="s">
        <v>737</v>
      </c>
      <c r="K600" t="s">
        <v>738</v>
      </c>
      <c r="L600" t="s">
        <v>739</v>
      </c>
      <c r="M600">
        <v>4</v>
      </c>
      <c r="N600">
        <v>0</v>
      </c>
      <c r="O600">
        <v>30.72</v>
      </c>
      <c r="P600">
        <v>122.88</v>
      </c>
      <c r="Q600">
        <v>5102.8500000000004</v>
      </c>
      <c r="R600">
        <v>13.5</v>
      </c>
      <c r="S600" s="193" t="str">
        <f>VLOOKUP(U600,'[1]Cross ref'!I:J,2,0)</f>
        <v>SCL</v>
      </c>
      <c r="T600" s="193">
        <f t="shared" si="58"/>
        <v>122.88</v>
      </c>
      <c r="U600" s="193">
        <f>VLOOKUP(VALUE(C600),'[1]Cross ref'!G:I,3,0)</f>
        <v>7351</v>
      </c>
      <c r="V600" s="193">
        <f>IFERROR(VLOOKUP(J600,'[1]Item List (2)'!C:D,2,0),VLOOKUP(K600,'[1]Item List (2)'!C:D,2,0))</f>
        <v>50007</v>
      </c>
      <c r="W600" s="193">
        <f>IFERROR(VLOOKUP(J600,'[1]Item List (2)'!C:E,3,0),VLOOKUP(K600,'[1]Item List (2)'!C:E,3,0))</f>
        <v>100</v>
      </c>
      <c r="X600" s="193">
        <f t="shared" si="59"/>
        <v>0</v>
      </c>
      <c r="Y600" s="193" t="str">
        <f t="shared" si="60"/>
        <v>APPTZR, ONION RING</v>
      </c>
      <c r="AA600" s="29">
        <f t="shared" si="61"/>
        <v>122.88</v>
      </c>
      <c r="AB600" s="29" t="str">
        <f>VLOOKUP(W600,'[2]Item List (2)'!$I:$J,2,0)</f>
        <v>Food</v>
      </c>
      <c r="AC600" s="29">
        <f t="shared" si="62"/>
        <v>7351</v>
      </c>
      <c r="AD600" s="29" t="str">
        <f t="shared" si="63"/>
        <v>7351-Food</v>
      </c>
    </row>
    <row r="601" spans="1:30">
      <c r="A601" t="s">
        <v>699</v>
      </c>
      <c r="B601" t="s">
        <v>592</v>
      </c>
      <c r="C601" t="s">
        <v>1338</v>
      </c>
      <c r="D601" t="s">
        <v>593</v>
      </c>
      <c r="E601" t="s">
        <v>1599</v>
      </c>
      <c r="F601"/>
      <c r="G601" s="159">
        <v>45167</v>
      </c>
      <c r="H601" t="s">
        <v>1208</v>
      </c>
      <c r="I601" t="s">
        <v>1188</v>
      </c>
      <c r="J601" t="s">
        <v>741</v>
      </c>
      <c r="K601" t="s">
        <v>742</v>
      </c>
      <c r="L601" t="s">
        <v>743</v>
      </c>
      <c r="M601">
        <v>1</v>
      </c>
      <c r="N601">
        <v>0</v>
      </c>
      <c r="O601">
        <v>21.8</v>
      </c>
      <c r="P601">
        <v>21.8</v>
      </c>
      <c r="Q601">
        <v>5102.8500000000004</v>
      </c>
      <c r="R601">
        <v>13.5</v>
      </c>
      <c r="S601" s="193" t="str">
        <f>VLOOKUP(U601,'[1]Cross ref'!I:J,2,0)</f>
        <v>SCL</v>
      </c>
      <c r="T601" s="193">
        <f t="shared" si="58"/>
        <v>21.8</v>
      </c>
      <c r="U601" s="193">
        <f>VLOOKUP(VALUE(C601),'[1]Cross ref'!G:I,3,0)</f>
        <v>7351</v>
      </c>
      <c r="V601" s="193">
        <f>IFERROR(VLOOKUP(J601,'[1]Item List (2)'!C:D,2,0),VLOOKUP(K601,'[1]Item List (2)'!C:D,2,0))</f>
        <v>50007</v>
      </c>
      <c r="W601" s="193">
        <f>IFERROR(VLOOKUP(J601,'[1]Item List (2)'!C:E,3,0),VLOOKUP(K601,'[1]Item List (2)'!C:E,3,0))</f>
        <v>100</v>
      </c>
      <c r="X601" s="193">
        <f t="shared" si="59"/>
        <v>0</v>
      </c>
      <c r="Y601" s="193" t="str">
        <f t="shared" si="60"/>
        <v>KETCHUP, PKT</v>
      </c>
      <c r="AA601" s="29">
        <f t="shared" si="61"/>
        <v>21.8</v>
      </c>
      <c r="AB601" s="29" t="str">
        <f>VLOOKUP(W601,'[2]Item List (2)'!$I:$J,2,0)</f>
        <v>Food</v>
      </c>
      <c r="AC601" s="29">
        <f t="shared" si="62"/>
        <v>7351</v>
      </c>
      <c r="AD601" s="29" t="str">
        <f t="shared" si="63"/>
        <v>7351-Food</v>
      </c>
    </row>
    <row r="602" spans="1:30">
      <c r="A602" t="s">
        <v>699</v>
      </c>
      <c r="B602" t="s">
        <v>592</v>
      </c>
      <c r="C602" t="s">
        <v>1338</v>
      </c>
      <c r="D602" t="s">
        <v>593</v>
      </c>
      <c r="E602" t="s">
        <v>1599</v>
      </c>
      <c r="F602"/>
      <c r="G602" s="159">
        <v>45167</v>
      </c>
      <c r="H602" t="s">
        <v>1209</v>
      </c>
      <c r="I602" t="s">
        <v>1188</v>
      </c>
      <c r="J602" t="s">
        <v>856</v>
      </c>
      <c r="K602" t="s">
        <v>857</v>
      </c>
      <c r="L602" t="s">
        <v>814</v>
      </c>
      <c r="M602">
        <v>1</v>
      </c>
      <c r="N602">
        <v>0</v>
      </c>
      <c r="O602">
        <v>17.149999999999999</v>
      </c>
      <c r="P602">
        <v>17.149999999999999</v>
      </c>
      <c r="Q602">
        <v>5102.8500000000004</v>
      </c>
      <c r="R602">
        <v>13.5</v>
      </c>
      <c r="S602" s="193" t="str">
        <f>VLOOKUP(U602,'[1]Cross ref'!I:J,2,0)</f>
        <v>SCL</v>
      </c>
      <c r="T602" s="193">
        <f t="shared" si="58"/>
        <v>17.149999999999999</v>
      </c>
      <c r="U602" s="193">
        <f>VLOOKUP(VALUE(C602),'[1]Cross ref'!G:I,3,0)</f>
        <v>7351</v>
      </c>
      <c r="V602" s="193">
        <f>IFERROR(VLOOKUP(J602,'[1]Item List (2)'!C:D,2,0),VLOOKUP(K602,'[1]Item List (2)'!C:D,2,0))</f>
        <v>50007</v>
      </c>
      <c r="W602" s="193">
        <f>IFERROR(VLOOKUP(J602,'[1]Item List (2)'!C:E,3,0),VLOOKUP(K602,'[1]Item List (2)'!C:E,3,0))</f>
        <v>100</v>
      </c>
      <c r="X602" s="193">
        <f t="shared" si="59"/>
        <v>0</v>
      </c>
      <c r="Y602" s="193" t="str">
        <f t="shared" si="60"/>
        <v>BREADING, CHICK TNDR</v>
      </c>
      <c r="AA602" s="29">
        <f t="shared" si="61"/>
        <v>17.149999999999999</v>
      </c>
      <c r="AB602" s="29" t="str">
        <f>VLOOKUP(W602,'[2]Item List (2)'!$I:$J,2,0)</f>
        <v>Food</v>
      </c>
      <c r="AC602" s="29">
        <f t="shared" si="62"/>
        <v>7351</v>
      </c>
      <c r="AD602" s="29" t="str">
        <f t="shared" si="63"/>
        <v>7351-Food</v>
      </c>
    </row>
    <row r="603" spans="1:30">
      <c r="A603" t="s">
        <v>699</v>
      </c>
      <c r="B603" t="s">
        <v>592</v>
      </c>
      <c r="C603" t="s">
        <v>1338</v>
      </c>
      <c r="D603" t="s">
        <v>593</v>
      </c>
      <c r="E603" t="s">
        <v>1599</v>
      </c>
      <c r="F603"/>
      <c r="G603" s="159">
        <v>45167</v>
      </c>
      <c r="H603" t="s">
        <v>1210</v>
      </c>
      <c r="I603" t="s">
        <v>1211</v>
      </c>
      <c r="J603" t="s">
        <v>744</v>
      </c>
      <c r="K603" t="s">
        <v>745</v>
      </c>
      <c r="L603" t="s">
        <v>746</v>
      </c>
      <c r="M603">
        <v>1</v>
      </c>
      <c r="N603">
        <v>0</v>
      </c>
      <c r="O603">
        <v>27.22</v>
      </c>
      <c r="P603">
        <v>27.22</v>
      </c>
      <c r="Q603">
        <v>5102.8500000000004</v>
      </c>
      <c r="R603">
        <v>13.5</v>
      </c>
      <c r="S603" s="193" t="str">
        <f>VLOOKUP(U603,'[1]Cross ref'!I:J,2,0)</f>
        <v>SCL</v>
      </c>
      <c r="T603" s="193">
        <f t="shared" si="58"/>
        <v>27.22</v>
      </c>
      <c r="U603" s="193">
        <f>VLOOKUP(VALUE(C603),'[1]Cross ref'!G:I,3,0)</f>
        <v>7351</v>
      </c>
      <c r="V603" s="193">
        <f>IFERROR(VLOOKUP(J603,'[1]Item List (2)'!C:D,2,0),VLOOKUP(K603,'[1]Item List (2)'!C:D,2,0))</f>
        <v>51001</v>
      </c>
      <c r="W603" s="193">
        <f>IFERROR(VLOOKUP(J603,'[1]Item List (2)'!C:E,3,0),VLOOKUP(K603,'[1]Item List (2)'!C:E,3,0))</f>
        <v>1000</v>
      </c>
      <c r="X603" s="193">
        <f t="shared" si="59"/>
        <v>0</v>
      </c>
      <c r="Y603" s="193" t="str">
        <f t="shared" si="60"/>
        <v>CARRIER, 4-CUP</v>
      </c>
      <c r="AA603" s="29">
        <f t="shared" si="61"/>
        <v>27.22</v>
      </c>
      <c r="AB603" s="29" t="str">
        <f>VLOOKUP(W603,'[2]Item List (2)'!$I:$J,2,0)</f>
        <v>Paper</v>
      </c>
      <c r="AC603" s="29">
        <f t="shared" si="62"/>
        <v>7351</v>
      </c>
      <c r="AD603" s="29" t="str">
        <f t="shared" si="63"/>
        <v>7351-Paper</v>
      </c>
    </row>
    <row r="604" spans="1:30">
      <c r="A604" t="s">
        <v>699</v>
      </c>
      <c r="B604" t="s">
        <v>592</v>
      </c>
      <c r="C604" t="s">
        <v>1338</v>
      </c>
      <c r="D604" t="s">
        <v>593</v>
      </c>
      <c r="E604" t="s">
        <v>1599</v>
      </c>
      <c r="F604"/>
      <c r="G604" s="159">
        <v>45167</v>
      </c>
      <c r="H604" t="s">
        <v>1212</v>
      </c>
      <c r="I604" t="s">
        <v>1188</v>
      </c>
      <c r="J604" t="s">
        <v>747</v>
      </c>
      <c r="K604" t="s">
        <v>748</v>
      </c>
      <c r="L604" t="s">
        <v>749</v>
      </c>
      <c r="M604">
        <v>1</v>
      </c>
      <c r="N604">
        <v>0</v>
      </c>
      <c r="O604">
        <v>33.380000000000003</v>
      </c>
      <c r="P604">
        <v>33.380000000000003</v>
      </c>
      <c r="Q604">
        <v>5102.8500000000004</v>
      </c>
      <c r="R604">
        <v>13.5</v>
      </c>
      <c r="S604" s="193" t="str">
        <f>VLOOKUP(U604,'[1]Cross ref'!I:J,2,0)</f>
        <v>SCL</v>
      </c>
      <c r="T604" s="193">
        <f t="shared" si="58"/>
        <v>33.380000000000003</v>
      </c>
      <c r="U604" s="193">
        <f>VLOOKUP(VALUE(C604),'[1]Cross ref'!G:I,3,0)</f>
        <v>7351</v>
      </c>
      <c r="V604" s="193">
        <f>IFERROR(VLOOKUP(J604,'[1]Item List (2)'!C:D,2,0),VLOOKUP(K604,'[1]Item List (2)'!C:D,2,0))</f>
        <v>50007</v>
      </c>
      <c r="W604" s="193">
        <f>IFERROR(VLOOKUP(J604,'[1]Item List (2)'!C:E,3,0),VLOOKUP(K604,'[1]Item List (2)'!C:E,3,0))</f>
        <v>100</v>
      </c>
      <c r="X604" s="193">
        <f t="shared" si="59"/>
        <v>0</v>
      </c>
      <c r="Y604" s="193" t="str">
        <f t="shared" si="60"/>
        <v>HASHBROWN, RND ZTF</v>
      </c>
      <c r="AA604" s="29">
        <f t="shared" si="61"/>
        <v>33.380000000000003</v>
      </c>
      <c r="AB604" s="29" t="str">
        <f>VLOOKUP(W604,'[2]Item List (2)'!$I:$J,2,0)</f>
        <v>Food</v>
      </c>
      <c r="AC604" s="29">
        <f t="shared" si="62"/>
        <v>7351</v>
      </c>
      <c r="AD604" s="29" t="str">
        <f t="shared" si="63"/>
        <v>7351-Food</v>
      </c>
    </row>
    <row r="605" spans="1:30">
      <c r="A605" t="s">
        <v>699</v>
      </c>
      <c r="B605" t="s">
        <v>592</v>
      </c>
      <c r="C605" t="s">
        <v>1338</v>
      </c>
      <c r="D605" t="s">
        <v>593</v>
      </c>
      <c r="E605" t="s">
        <v>1599</v>
      </c>
      <c r="F605"/>
      <c r="G605" s="159">
        <v>45167</v>
      </c>
      <c r="H605" t="s">
        <v>1213</v>
      </c>
      <c r="I605" t="s">
        <v>1188</v>
      </c>
      <c r="J605" t="s">
        <v>747</v>
      </c>
      <c r="K605" t="s">
        <v>750</v>
      </c>
      <c r="L605" t="s">
        <v>749</v>
      </c>
      <c r="M605">
        <v>3</v>
      </c>
      <c r="N605">
        <v>0</v>
      </c>
      <c r="O605">
        <v>33.380000000000003</v>
      </c>
      <c r="P605">
        <v>100.14</v>
      </c>
      <c r="Q605">
        <v>5102.8500000000004</v>
      </c>
      <c r="R605">
        <v>13.5</v>
      </c>
      <c r="S605" s="193" t="str">
        <f>VLOOKUP(U605,'[1]Cross ref'!I:J,2,0)</f>
        <v>SCL</v>
      </c>
      <c r="T605" s="193">
        <f t="shared" si="58"/>
        <v>100.14</v>
      </c>
      <c r="U605" s="193">
        <f>VLOOKUP(VALUE(C605),'[1]Cross ref'!G:I,3,0)</f>
        <v>7351</v>
      </c>
      <c r="V605" s="193">
        <f>IFERROR(VLOOKUP(J605,'[1]Item List (2)'!C:D,2,0),VLOOKUP(K605,'[1]Item List (2)'!C:D,2,0))</f>
        <v>50007</v>
      </c>
      <c r="W605" s="193">
        <f>IFERROR(VLOOKUP(J605,'[1]Item List (2)'!C:E,3,0),VLOOKUP(K605,'[1]Item List (2)'!C:E,3,0))</f>
        <v>100</v>
      </c>
      <c r="X605" s="193">
        <f t="shared" si="59"/>
        <v>0</v>
      </c>
      <c r="Y605" s="193" t="str">
        <f t="shared" si="60"/>
        <v>FRIES, CRISS CUT SEASN</v>
      </c>
      <c r="AA605" s="29">
        <f t="shared" si="61"/>
        <v>100.14</v>
      </c>
      <c r="AB605" s="29" t="str">
        <f>VLOOKUP(W605,'[2]Item List (2)'!$I:$J,2,0)</f>
        <v>Food</v>
      </c>
      <c r="AC605" s="29">
        <f t="shared" si="62"/>
        <v>7351</v>
      </c>
      <c r="AD605" s="29" t="str">
        <f t="shared" si="63"/>
        <v>7351-Food</v>
      </c>
    </row>
    <row r="606" spans="1:30">
      <c r="A606" t="s">
        <v>699</v>
      </c>
      <c r="B606" t="s">
        <v>592</v>
      </c>
      <c r="C606" t="s">
        <v>1338</v>
      </c>
      <c r="D606" t="s">
        <v>593</v>
      </c>
      <c r="E606" t="s">
        <v>1599</v>
      </c>
      <c r="F606"/>
      <c r="G606" s="159">
        <v>45167</v>
      </c>
      <c r="H606" t="s">
        <v>1214</v>
      </c>
      <c r="I606" t="s">
        <v>1188</v>
      </c>
      <c r="J606" t="s">
        <v>747</v>
      </c>
      <c r="K606" t="s">
        <v>751</v>
      </c>
      <c r="L606" t="s">
        <v>752</v>
      </c>
      <c r="M606">
        <v>13</v>
      </c>
      <c r="N606">
        <v>0</v>
      </c>
      <c r="O606">
        <v>35.28</v>
      </c>
      <c r="P606">
        <v>458.64</v>
      </c>
      <c r="Q606">
        <v>5102.8500000000004</v>
      </c>
      <c r="R606">
        <v>13.5</v>
      </c>
      <c r="S606" s="193" t="str">
        <f>VLOOKUP(U606,'[1]Cross ref'!I:J,2,0)</f>
        <v>SCL</v>
      </c>
      <c r="T606" s="193">
        <f t="shared" si="58"/>
        <v>458.64</v>
      </c>
      <c r="U606" s="193">
        <f>VLOOKUP(VALUE(C606),'[1]Cross ref'!G:I,3,0)</f>
        <v>7351</v>
      </c>
      <c r="V606" s="193">
        <f>IFERROR(VLOOKUP(J606,'[1]Item List (2)'!C:D,2,0),VLOOKUP(K606,'[1]Item List (2)'!C:D,2,0))</f>
        <v>50007</v>
      </c>
      <c r="W606" s="193">
        <f>IFERROR(VLOOKUP(J606,'[1]Item List (2)'!C:E,3,0),VLOOKUP(K606,'[1]Item List (2)'!C:E,3,0))</f>
        <v>100</v>
      </c>
      <c r="X606" s="193">
        <f t="shared" si="59"/>
        <v>0</v>
      </c>
      <c r="Y606" s="193" t="str">
        <f t="shared" si="60"/>
        <v>FRIES, SS SK ON</v>
      </c>
      <c r="AA606" s="29">
        <f t="shared" si="61"/>
        <v>458.64</v>
      </c>
      <c r="AB606" s="29" t="str">
        <f>VLOOKUP(W606,'[2]Item List (2)'!$I:$J,2,0)</f>
        <v>Food</v>
      </c>
      <c r="AC606" s="29">
        <f t="shared" si="62"/>
        <v>7351</v>
      </c>
      <c r="AD606" s="29" t="str">
        <f t="shared" si="63"/>
        <v>7351-Food</v>
      </c>
    </row>
    <row r="607" spans="1:30">
      <c r="A607" t="s">
        <v>699</v>
      </c>
      <c r="B607" t="s">
        <v>592</v>
      </c>
      <c r="C607" t="s">
        <v>1338</v>
      </c>
      <c r="D607" t="s">
        <v>593</v>
      </c>
      <c r="E607" t="s">
        <v>1599</v>
      </c>
      <c r="F607"/>
      <c r="G607" s="159">
        <v>45167</v>
      </c>
      <c r="H607" t="s">
        <v>1268</v>
      </c>
      <c r="I607" t="s">
        <v>1188</v>
      </c>
      <c r="J607" t="s">
        <v>944</v>
      </c>
      <c r="K607" t="s">
        <v>945</v>
      </c>
      <c r="L607" t="s">
        <v>858</v>
      </c>
      <c r="M607">
        <v>1</v>
      </c>
      <c r="N607">
        <v>0</v>
      </c>
      <c r="O607">
        <v>22.16</v>
      </c>
      <c r="P607">
        <v>22.16</v>
      </c>
      <c r="Q607">
        <v>5102.8500000000004</v>
      </c>
      <c r="R607">
        <v>13.5</v>
      </c>
      <c r="S607" s="193" t="str">
        <f>VLOOKUP(U607,'[1]Cross ref'!I:J,2,0)</f>
        <v>SCL</v>
      </c>
      <c r="T607" s="193">
        <f t="shared" si="58"/>
        <v>22.16</v>
      </c>
      <c r="U607" s="193">
        <f>VLOOKUP(VALUE(C607),'[1]Cross ref'!G:I,3,0)</f>
        <v>7351</v>
      </c>
      <c r="V607" s="193">
        <f>IFERROR(VLOOKUP(J607,'[1]Item List (2)'!C:D,2,0),VLOOKUP(K607,'[1]Item List (2)'!C:D,2,0))</f>
        <v>50007</v>
      </c>
      <c r="W607" s="193">
        <f>IFERROR(VLOOKUP(J607,'[1]Item List (2)'!C:E,3,0),VLOOKUP(K607,'[1]Item List (2)'!C:E,3,0))</f>
        <v>100</v>
      </c>
      <c r="X607" s="193">
        <f t="shared" si="59"/>
        <v>0</v>
      </c>
      <c r="Y607" s="193" t="str">
        <f t="shared" si="60"/>
        <v>SPRAY, GRILL PRIME</v>
      </c>
      <c r="AA607" s="29">
        <f t="shared" si="61"/>
        <v>22.16</v>
      </c>
      <c r="AB607" s="29" t="str">
        <f>VLOOKUP(W607,'[2]Item List (2)'!$I:$J,2,0)</f>
        <v>Food</v>
      </c>
      <c r="AC607" s="29">
        <f t="shared" si="62"/>
        <v>7351</v>
      </c>
      <c r="AD607" s="29" t="str">
        <f t="shared" si="63"/>
        <v>7351-Food</v>
      </c>
    </row>
    <row r="608" spans="1:30">
      <c r="A608" t="s">
        <v>699</v>
      </c>
      <c r="B608" t="s">
        <v>592</v>
      </c>
      <c r="C608" t="s">
        <v>1338</v>
      </c>
      <c r="D608" t="s">
        <v>593</v>
      </c>
      <c r="E608" t="s">
        <v>1599</v>
      </c>
      <c r="F608"/>
      <c r="G608" s="159">
        <v>45167</v>
      </c>
      <c r="H608" t="s">
        <v>1217</v>
      </c>
      <c r="I608" t="s">
        <v>1188</v>
      </c>
      <c r="J608" t="s">
        <v>758</v>
      </c>
      <c r="K608" t="s">
        <v>759</v>
      </c>
      <c r="L608" t="s">
        <v>760</v>
      </c>
      <c r="M608">
        <v>2</v>
      </c>
      <c r="N608">
        <v>0</v>
      </c>
      <c r="O608">
        <v>111.01</v>
      </c>
      <c r="P608">
        <v>222.02</v>
      </c>
      <c r="Q608">
        <v>5102.8500000000004</v>
      </c>
      <c r="R608">
        <v>13.5</v>
      </c>
      <c r="S608" s="193" t="str">
        <f>VLOOKUP(U608,'[1]Cross ref'!I:J,2,0)</f>
        <v>SCL</v>
      </c>
      <c r="T608" s="193">
        <f t="shared" si="58"/>
        <v>222.02</v>
      </c>
      <c r="U608" s="193">
        <f>VLOOKUP(VALUE(C608),'[1]Cross ref'!G:I,3,0)</f>
        <v>7351</v>
      </c>
      <c r="V608" s="193">
        <f>IFERROR(VLOOKUP(J608,'[1]Item List (2)'!C:D,2,0),VLOOKUP(K608,'[1]Item List (2)'!C:D,2,0))</f>
        <v>50007</v>
      </c>
      <c r="W608" s="193">
        <f>IFERROR(VLOOKUP(J608,'[1]Item List (2)'!C:E,3,0),VLOOKUP(K608,'[1]Item List (2)'!C:E,3,0))</f>
        <v>100</v>
      </c>
      <c r="X608" s="193">
        <f t="shared" si="59"/>
        <v>0</v>
      </c>
      <c r="Y608" s="193" t="str">
        <f t="shared" si="60"/>
        <v>CHICKEN, TNDRLOIN STRIP 1.5Z</v>
      </c>
      <c r="AA608" s="29">
        <f t="shared" si="61"/>
        <v>222.02</v>
      </c>
      <c r="AB608" s="29" t="str">
        <f>VLOOKUP(W608,'[2]Item List (2)'!$I:$J,2,0)</f>
        <v>Food</v>
      </c>
      <c r="AC608" s="29">
        <f t="shared" si="62"/>
        <v>7351</v>
      </c>
      <c r="AD608" s="29" t="str">
        <f t="shared" si="63"/>
        <v>7351-Food</v>
      </c>
    </row>
    <row r="609" spans="1:30">
      <c r="A609" t="s">
        <v>699</v>
      </c>
      <c r="B609" t="s">
        <v>592</v>
      </c>
      <c r="C609" t="s">
        <v>1338</v>
      </c>
      <c r="D609" t="s">
        <v>593</v>
      </c>
      <c r="E609" t="s">
        <v>1599</v>
      </c>
      <c r="F609"/>
      <c r="G609" s="159">
        <v>45167</v>
      </c>
      <c r="H609" t="s">
        <v>1269</v>
      </c>
      <c r="I609" t="s">
        <v>1190</v>
      </c>
      <c r="J609" t="s">
        <v>761</v>
      </c>
      <c r="K609" t="s">
        <v>762</v>
      </c>
      <c r="L609" t="s">
        <v>763</v>
      </c>
      <c r="M609">
        <v>1</v>
      </c>
      <c r="N609">
        <v>0</v>
      </c>
      <c r="O609">
        <v>17.57</v>
      </c>
      <c r="P609">
        <v>17.57</v>
      </c>
      <c r="Q609">
        <v>5102.8500000000004</v>
      </c>
      <c r="R609">
        <v>13.5</v>
      </c>
      <c r="S609" s="193" t="str">
        <f>VLOOKUP(U609,'[1]Cross ref'!I:J,2,0)</f>
        <v>SCL</v>
      </c>
      <c r="T609" s="193">
        <f t="shared" si="58"/>
        <v>17.57</v>
      </c>
      <c r="U609" s="193">
        <f>VLOOKUP(VALUE(C609),'[1]Cross ref'!G:I,3,0)</f>
        <v>7351</v>
      </c>
      <c r="V609" s="193">
        <f>IFERROR(VLOOKUP(J609,'[1]Item List (2)'!C:D,2,0),VLOOKUP(K609,'[1]Item List (2)'!C:D,2,0))</f>
        <v>60507</v>
      </c>
      <c r="W609" s="193">
        <f>IFERROR(VLOOKUP(J609,'[1]Item List (2)'!C:E,3,0),VLOOKUP(K609,'[1]Item List (2)'!C:E,3,0))</f>
        <v>1200</v>
      </c>
      <c r="X609" s="193">
        <f t="shared" si="59"/>
        <v>0</v>
      </c>
      <c r="Y609" s="193" t="str">
        <f t="shared" si="60"/>
        <v>LINER, CAN 38X44 BLK</v>
      </c>
      <c r="AA609" s="29">
        <f t="shared" si="61"/>
        <v>17.57</v>
      </c>
      <c r="AB609" s="29" t="str">
        <f>VLOOKUP(W609,'[2]Item List (2)'!$I:$J,2,0)</f>
        <v>Supplies</v>
      </c>
      <c r="AC609" s="29">
        <f t="shared" si="62"/>
        <v>7351</v>
      </c>
      <c r="AD609" s="29" t="str">
        <f t="shared" si="63"/>
        <v>7351-Supplies</v>
      </c>
    </row>
    <row r="610" spans="1:30">
      <c r="A610" t="s">
        <v>699</v>
      </c>
      <c r="B610" t="s">
        <v>592</v>
      </c>
      <c r="C610" t="s">
        <v>1338</v>
      </c>
      <c r="D610" t="s">
        <v>593</v>
      </c>
      <c r="E610" t="s">
        <v>1599</v>
      </c>
      <c r="F610"/>
      <c r="G610" s="159">
        <v>45167</v>
      </c>
      <c r="H610" t="s">
        <v>1218</v>
      </c>
      <c r="I610" t="s">
        <v>1188</v>
      </c>
      <c r="J610" t="s">
        <v>703</v>
      </c>
      <c r="K610" t="s">
        <v>997</v>
      </c>
      <c r="L610" t="s">
        <v>723</v>
      </c>
      <c r="M610">
        <v>3</v>
      </c>
      <c r="N610">
        <v>0</v>
      </c>
      <c r="O610">
        <v>25.94</v>
      </c>
      <c r="P610">
        <v>77.819999999999993</v>
      </c>
      <c r="Q610">
        <v>5102.8500000000004</v>
      </c>
      <c r="R610">
        <v>13.5</v>
      </c>
      <c r="S610" s="193" t="str">
        <f>VLOOKUP(U610,'[1]Cross ref'!I:J,2,0)</f>
        <v>SCL</v>
      </c>
      <c r="T610" s="193">
        <f t="shared" si="58"/>
        <v>77.819999999999993</v>
      </c>
      <c r="U610" s="193">
        <f>VLOOKUP(VALUE(C610),'[1]Cross ref'!G:I,3,0)</f>
        <v>7351</v>
      </c>
      <c r="V610" s="193">
        <f>IFERROR(VLOOKUP(J610,'[1]Item List (2)'!C:D,2,0),VLOOKUP(K610,'[1]Item List (2)'!C:D,2,0))</f>
        <v>50007</v>
      </c>
      <c r="W610" s="193">
        <f>IFERROR(VLOOKUP(J610,'[1]Item List (2)'!C:E,3,0),VLOOKUP(K610,'[1]Item List (2)'!C:E,3,0))</f>
        <v>100</v>
      </c>
      <c r="X610" s="193">
        <f t="shared" si="59"/>
        <v>0</v>
      </c>
      <c r="Y610" s="193" t="str">
        <f t="shared" si="60"/>
        <v>SAUCE, BTRMILK RANCH CUP</v>
      </c>
      <c r="AA610" s="29">
        <f t="shared" si="61"/>
        <v>77.819999999999993</v>
      </c>
      <c r="AB610" s="29" t="str">
        <f>VLOOKUP(W610,'[2]Item List (2)'!$I:$J,2,0)</f>
        <v>Food</v>
      </c>
      <c r="AC610" s="29">
        <f t="shared" si="62"/>
        <v>7351</v>
      </c>
      <c r="AD610" s="29" t="str">
        <f t="shared" si="63"/>
        <v>7351-Food</v>
      </c>
    </row>
    <row r="611" spans="1:30">
      <c r="A611" t="s">
        <v>699</v>
      </c>
      <c r="B611" t="s">
        <v>592</v>
      </c>
      <c r="C611" t="s">
        <v>1338</v>
      </c>
      <c r="D611" t="s">
        <v>593</v>
      </c>
      <c r="E611" t="s">
        <v>1599</v>
      </c>
      <c r="F611"/>
      <c r="G611" s="159">
        <v>45167</v>
      </c>
      <c r="H611" t="s">
        <v>1220</v>
      </c>
      <c r="I611" t="s">
        <v>1188</v>
      </c>
      <c r="J611" t="s">
        <v>770</v>
      </c>
      <c r="K611" t="s">
        <v>771</v>
      </c>
      <c r="L611" t="s">
        <v>772</v>
      </c>
      <c r="M611">
        <v>1</v>
      </c>
      <c r="N611">
        <v>0</v>
      </c>
      <c r="O611">
        <v>31.38</v>
      </c>
      <c r="P611">
        <v>31.38</v>
      </c>
      <c r="Q611">
        <v>5102.8500000000004</v>
      </c>
      <c r="R611">
        <v>13.5</v>
      </c>
      <c r="S611" s="193" t="str">
        <f>VLOOKUP(U611,'[1]Cross ref'!I:J,2,0)</f>
        <v>SCL</v>
      </c>
      <c r="T611" s="193">
        <f t="shared" si="58"/>
        <v>31.38</v>
      </c>
      <c r="U611" s="193">
        <f>VLOOKUP(VALUE(C611),'[1]Cross ref'!G:I,3,0)</f>
        <v>7351</v>
      </c>
      <c r="V611" s="193">
        <f>IFERROR(VLOOKUP(J611,'[1]Item List (2)'!C:D,2,0),VLOOKUP(K611,'[1]Item List (2)'!C:D,2,0))</f>
        <v>50007</v>
      </c>
      <c r="W611" s="193">
        <f>IFERROR(VLOOKUP(J611,'[1]Item List (2)'!C:E,3,0),VLOOKUP(K611,'[1]Item List (2)'!C:E,3,0))</f>
        <v>100</v>
      </c>
      <c r="X611" s="193">
        <f t="shared" si="59"/>
        <v>0</v>
      </c>
      <c r="Y611" s="193" t="str">
        <f t="shared" si="60"/>
        <v>WHIP CREAM, AEROSOL 17Z</v>
      </c>
      <c r="AA611" s="29">
        <f t="shared" si="61"/>
        <v>31.38</v>
      </c>
      <c r="AB611" s="29" t="str">
        <f>VLOOKUP(W611,'[2]Item List (2)'!$I:$J,2,0)</f>
        <v>Food</v>
      </c>
      <c r="AC611" s="29">
        <f t="shared" si="62"/>
        <v>7351</v>
      </c>
      <c r="AD611" s="29" t="str">
        <f t="shared" si="63"/>
        <v>7351-Food</v>
      </c>
    </row>
    <row r="612" spans="1:30">
      <c r="A612" t="s">
        <v>699</v>
      </c>
      <c r="B612" t="s">
        <v>592</v>
      </c>
      <c r="C612" t="s">
        <v>1338</v>
      </c>
      <c r="D612" t="s">
        <v>593</v>
      </c>
      <c r="E612" t="s">
        <v>1599</v>
      </c>
      <c r="F612"/>
      <c r="G612" s="159">
        <v>45167</v>
      </c>
      <c r="H612" t="s">
        <v>1221</v>
      </c>
      <c r="I612" t="s">
        <v>1188</v>
      </c>
      <c r="J612" t="s">
        <v>773</v>
      </c>
      <c r="K612" t="s">
        <v>774</v>
      </c>
      <c r="L612" t="s">
        <v>775</v>
      </c>
      <c r="M612">
        <v>5</v>
      </c>
      <c r="N612">
        <v>0</v>
      </c>
      <c r="O612">
        <v>19.78</v>
      </c>
      <c r="P612">
        <v>98.9</v>
      </c>
      <c r="Q612">
        <v>5102.8500000000004</v>
      </c>
      <c r="R612">
        <v>13.5</v>
      </c>
      <c r="S612" s="193" t="str">
        <f>VLOOKUP(U612,'[1]Cross ref'!I:J,2,0)</f>
        <v>SCL</v>
      </c>
      <c r="T612" s="193">
        <f t="shared" si="58"/>
        <v>98.9</v>
      </c>
      <c r="U612" s="193">
        <f>VLOOKUP(VALUE(C612),'[1]Cross ref'!G:I,3,0)</f>
        <v>7351</v>
      </c>
      <c r="V612" s="193">
        <f>IFERROR(VLOOKUP(J612,'[1]Item List (2)'!C:D,2,0),VLOOKUP(K612,'[1]Item List (2)'!C:D,2,0))</f>
        <v>50007</v>
      </c>
      <c r="W612" s="193">
        <f>IFERROR(VLOOKUP(J612,'[1]Item List (2)'!C:E,3,0),VLOOKUP(K612,'[1]Item List (2)'!C:E,3,0))</f>
        <v>100</v>
      </c>
      <c r="X612" s="193">
        <f t="shared" si="59"/>
        <v>0</v>
      </c>
      <c r="Y612" s="193" t="str">
        <f t="shared" si="60"/>
        <v>ICE CREAM, VANILLA SLOW MELT</v>
      </c>
      <c r="AA612" s="29">
        <f t="shared" si="61"/>
        <v>98.9</v>
      </c>
      <c r="AB612" s="29" t="str">
        <f>VLOOKUP(W612,'[2]Item List (2)'!$I:$J,2,0)</f>
        <v>Food</v>
      </c>
      <c r="AC612" s="29">
        <f t="shared" si="62"/>
        <v>7351</v>
      </c>
      <c r="AD612" s="29" t="str">
        <f t="shared" si="63"/>
        <v>7351-Food</v>
      </c>
    </row>
    <row r="613" spans="1:30">
      <c r="A613" t="s">
        <v>699</v>
      </c>
      <c r="B613" t="s">
        <v>592</v>
      </c>
      <c r="C613" t="s">
        <v>1338</v>
      </c>
      <c r="D613" t="s">
        <v>593</v>
      </c>
      <c r="E613" t="s">
        <v>1599</v>
      </c>
      <c r="F613"/>
      <c r="G613" s="159">
        <v>45167</v>
      </c>
      <c r="H613" t="s">
        <v>1222</v>
      </c>
      <c r="I613" t="s">
        <v>1188</v>
      </c>
      <c r="J613" t="s">
        <v>776</v>
      </c>
      <c r="K613" t="s">
        <v>777</v>
      </c>
      <c r="L613" t="s">
        <v>778</v>
      </c>
      <c r="M613">
        <v>5</v>
      </c>
      <c r="N613">
        <v>0</v>
      </c>
      <c r="O613">
        <v>36.909999999999997</v>
      </c>
      <c r="P613">
        <v>184.55</v>
      </c>
      <c r="Q613">
        <v>5102.8500000000004</v>
      </c>
      <c r="R613">
        <v>13.5</v>
      </c>
      <c r="S613" s="193" t="str">
        <f>VLOOKUP(U613,'[1]Cross ref'!I:J,2,0)</f>
        <v>SCL</v>
      </c>
      <c r="T613" s="193">
        <f t="shared" si="58"/>
        <v>184.55</v>
      </c>
      <c r="U613" s="193">
        <f>VLOOKUP(VALUE(C613),'[1]Cross ref'!G:I,3,0)</f>
        <v>7351</v>
      </c>
      <c r="V613" s="193">
        <f>IFERROR(VLOOKUP(J613,'[1]Item List (2)'!C:D,2,0),VLOOKUP(K613,'[1]Item List (2)'!C:D,2,0))</f>
        <v>50007</v>
      </c>
      <c r="W613" s="193">
        <f>IFERROR(VLOOKUP(J613,'[1]Item List (2)'!C:E,3,0),VLOOKUP(K613,'[1]Item List (2)'!C:E,3,0))</f>
        <v>100</v>
      </c>
      <c r="X613" s="193">
        <f t="shared" si="59"/>
        <v>0</v>
      </c>
      <c r="Y613" s="193" t="str">
        <f t="shared" si="60"/>
        <v>SHORTENING, LIQ FRY PREM</v>
      </c>
      <c r="AA613" s="29">
        <f t="shared" si="61"/>
        <v>184.55</v>
      </c>
      <c r="AB613" s="29" t="str">
        <f>VLOOKUP(W613,'[2]Item List (2)'!$I:$J,2,0)</f>
        <v>Food</v>
      </c>
      <c r="AC613" s="29">
        <f t="shared" si="62"/>
        <v>7351</v>
      </c>
      <c r="AD613" s="29" t="str">
        <f t="shared" si="63"/>
        <v>7351-Food</v>
      </c>
    </row>
    <row r="614" spans="1:30">
      <c r="A614" t="s">
        <v>699</v>
      </c>
      <c r="B614" t="s">
        <v>592</v>
      </c>
      <c r="C614" t="s">
        <v>1338</v>
      </c>
      <c r="D614" t="s">
        <v>593</v>
      </c>
      <c r="E614" t="s">
        <v>1599</v>
      </c>
      <c r="F614"/>
      <c r="G614" s="159">
        <v>45167</v>
      </c>
      <c r="H614" t="s">
        <v>1223</v>
      </c>
      <c r="I614" t="s">
        <v>1188</v>
      </c>
      <c r="J614" t="s">
        <v>758</v>
      </c>
      <c r="K614" t="s">
        <v>780</v>
      </c>
      <c r="L614" t="s">
        <v>781</v>
      </c>
      <c r="M614">
        <v>1</v>
      </c>
      <c r="N614">
        <v>0</v>
      </c>
      <c r="O614">
        <v>37.6</v>
      </c>
      <c r="P614">
        <v>37.6</v>
      </c>
      <c r="Q614">
        <v>5102.8500000000004</v>
      </c>
      <c r="R614">
        <v>13.5</v>
      </c>
      <c r="S614" s="193" t="str">
        <f>VLOOKUP(U614,'[1]Cross ref'!I:J,2,0)</f>
        <v>SCL</v>
      </c>
      <c r="T614" s="193">
        <f t="shared" si="58"/>
        <v>37.6</v>
      </c>
      <c r="U614" s="193">
        <f>VLOOKUP(VALUE(C614),'[1]Cross ref'!G:I,3,0)</f>
        <v>7351</v>
      </c>
      <c r="V614" s="193">
        <f>IFERROR(VLOOKUP(J614,'[1]Item List (2)'!C:D,2,0),VLOOKUP(K614,'[1]Item List (2)'!C:D,2,0))</f>
        <v>50007</v>
      </c>
      <c r="W614" s="193">
        <f>IFERROR(VLOOKUP(J614,'[1]Item List (2)'!C:E,3,0),VLOOKUP(K614,'[1]Item List (2)'!C:E,3,0))</f>
        <v>100</v>
      </c>
      <c r="X614" s="193">
        <f t="shared" si="59"/>
        <v>0</v>
      </c>
      <c r="Y614" s="193" t="str">
        <f t="shared" si="60"/>
        <v>CHICKEN, PTY SPCY 3Z</v>
      </c>
      <c r="AA614" s="29">
        <f t="shared" si="61"/>
        <v>37.6</v>
      </c>
      <c r="AB614" s="29" t="str">
        <f>VLOOKUP(W614,'[2]Item List (2)'!$I:$J,2,0)</f>
        <v>Food</v>
      </c>
      <c r="AC614" s="29">
        <f t="shared" si="62"/>
        <v>7351</v>
      </c>
      <c r="AD614" s="29" t="str">
        <f t="shared" si="63"/>
        <v>7351-Food</v>
      </c>
    </row>
    <row r="615" spans="1:30">
      <c r="A615" t="s">
        <v>699</v>
      </c>
      <c r="B615" t="s">
        <v>592</v>
      </c>
      <c r="C615" t="s">
        <v>1338</v>
      </c>
      <c r="D615" t="s">
        <v>593</v>
      </c>
      <c r="E615" t="s">
        <v>1599</v>
      </c>
      <c r="F615"/>
      <c r="G615" s="159">
        <v>45167</v>
      </c>
      <c r="H615" t="s">
        <v>1224</v>
      </c>
      <c r="I615" t="s">
        <v>1188</v>
      </c>
      <c r="J615" t="s">
        <v>737</v>
      </c>
      <c r="K615" t="s">
        <v>783</v>
      </c>
      <c r="L615" t="s">
        <v>784</v>
      </c>
      <c r="M615">
        <v>1</v>
      </c>
      <c r="N615">
        <v>0</v>
      </c>
      <c r="O615">
        <v>29.39</v>
      </c>
      <c r="P615">
        <v>29.39</v>
      </c>
      <c r="Q615">
        <v>5102.8500000000004</v>
      </c>
      <c r="R615">
        <v>13.5</v>
      </c>
      <c r="S615" s="193" t="str">
        <f>VLOOKUP(U615,'[1]Cross ref'!I:J,2,0)</f>
        <v>SCL</v>
      </c>
      <c r="T615" s="193">
        <f t="shared" si="58"/>
        <v>29.39</v>
      </c>
      <c r="U615" s="193">
        <f>VLOOKUP(VALUE(C615),'[1]Cross ref'!G:I,3,0)</f>
        <v>7351</v>
      </c>
      <c r="V615" s="193">
        <f>IFERROR(VLOOKUP(J615,'[1]Item List (2)'!C:D,2,0),VLOOKUP(K615,'[1]Item List (2)'!C:D,2,0))</f>
        <v>50007</v>
      </c>
      <c r="W615" s="193">
        <f>IFERROR(VLOOKUP(J615,'[1]Item List (2)'!C:E,3,0),VLOOKUP(K615,'[1]Item List (2)'!C:E,3,0))</f>
        <v>100</v>
      </c>
      <c r="X615" s="193">
        <f t="shared" si="59"/>
        <v>0</v>
      </c>
      <c r="Y615" s="193" t="str">
        <f t="shared" si="60"/>
        <v>SQUASH, ZUCCHINI BRD SLI</v>
      </c>
      <c r="AA615" s="29">
        <f t="shared" si="61"/>
        <v>29.39</v>
      </c>
      <c r="AB615" s="29" t="str">
        <f>VLOOKUP(W615,'[2]Item List (2)'!$I:$J,2,0)</f>
        <v>Food</v>
      </c>
      <c r="AC615" s="29">
        <f t="shared" si="62"/>
        <v>7351</v>
      </c>
      <c r="AD615" s="29" t="str">
        <f t="shared" si="63"/>
        <v>7351-Food</v>
      </c>
    </row>
    <row r="616" spans="1:30">
      <c r="A616" t="s">
        <v>699</v>
      </c>
      <c r="B616" t="s">
        <v>592</v>
      </c>
      <c r="C616" t="s">
        <v>1338</v>
      </c>
      <c r="D616" t="s">
        <v>593</v>
      </c>
      <c r="E616" t="s">
        <v>1599</v>
      </c>
      <c r="F616"/>
      <c r="G616" s="159">
        <v>45167</v>
      </c>
      <c r="H616" t="s">
        <v>1225</v>
      </c>
      <c r="I616" t="s">
        <v>1188</v>
      </c>
      <c r="J616" t="s">
        <v>785</v>
      </c>
      <c r="K616" t="s">
        <v>1180</v>
      </c>
      <c r="L616" t="s">
        <v>786</v>
      </c>
      <c r="M616">
        <v>2</v>
      </c>
      <c r="N616">
        <v>0</v>
      </c>
      <c r="O616">
        <v>90.57</v>
      </c>
      <c r="P616">
        <v>181.14</v>
      </c>
      <c r="Q616">
        <v>5102.8500000000004</v>
      </c>
      <c r="R616">
        <v>13.5</v>
      </c>
      <c r="S616" s="193" t="str">
        <f>VLOOKUP(U616,'[1]Cross ref'!I:J,2,0)</f>
        <v>SCL</v>
      </c>
      <c r="T616" s="193">
        <f t="shared" si="58"/>
        <v>181.14</v>
      </c>
      <c r="U616" s="193">
        <f>VLOOKUP(VALUE(C616),'[1]Cross ref'!G:I,3,0)</f>
        <v>7351</v>
      </c>
      <c r="V616" s="193">
        <f>IFERROR(VLOOKUP(J616,'[1]Item List (2)'!C:D,2,0),VLOOKUP(K616,'[1]Item List (2)'!C:D,2,0))</f>
        <v>50007</v>
      </c>
      <c r="W616" s="193">
        <f>IFERROR(VLOOKUP(J616,'[1]Item List (2)'!C:E,3,0),VLOOKUP(K616,'[1]Item List (2)'!C:E,3,0))</f>
        <v>100</v>
      </c>
      <c r="X616" s="193">
        <f t="shared" si="59"/>
        <v>0</v>
      </c>
      <c r="Y616" s="193" t="str">
        <f t="shared" si="60"/>
        <v>BACON, 500 SLICES FC</v>
      </c>
      <c r="AA616" s="29">
        <f t="shared" si="61"/>
        <v>181.14</v>
      </c>
      <c r="AB616" s="29" t="str">
        <f>VLOOKUP(W616,'[2]Item List (2)'!$I:$J,2,0)</f>
        <v>Food</v>
      </c>
      <c r="AC616" s="29">
        <f t="shared" si="62"/>
        <v>7351</v>
      </c>
      <c r="AD616" s="29" t="str">
        <f t="shared" si="63"/>
        <v>7351-Food</v>
      </c>
    </row>
    <row r="617" spans="1:30">
      <c r="A617" t="s">
        <v>699</v>
      </c>
      <c r="B617" t="s">
        <v>592</v>
      </c>
      <c r="C617" t="s">
        <v>1338</v>
      </c>
      <c r="D617" t="s">
        <v>593</v>
      </c>
      <c r="E617" t="s">
        <v>1599</v>
      </c>
      <c r="F617"/>
      <c r="G617" s="159">
        <v>45167</v>
      </c>
      <c r="H617" t="s">
        <v>1226</v>
      </c>
      <c r="I617" t="s">
        <v>1188</v>
      </c>
      <c r="J617" t="s">
        <v>734</v>
      </c>
      <c r="K617" t="s">
        <v>787</v>
      </c>
      <c r="L617" t="s">
        <v>788</v>
      </c>
      <c r="M617">
        <v>1</v>
      </c>
      <c r="N617">
        <v>0</v>
      </c>
      <c r="O617">
        <v>81.59</v>
      </c>
      <c r="P617">
        <v>81.59</v>
      </c>
      <c r="Q617">
        <v>5102.8500000000004</v>
      </c>
      <c r="R617">
        <v>13.5</v>
      </c>
      <c r="S617" s="193" t="str">
        <f>VLOOKUP(U617,'[1]Cross ref'!I:J,2,0)</f>
        <v>SCL</v>
      </c>
      <c r="T617" s="193">
        <f t="shared" si="58"/>
        <v>81.59</v>
      </c>
      <c r="U617" s="193">
        <f>VLOOKUP(VALUE(C617),'[1]Cross ref'!G:I,3,0)</f>
        <v>7351</v>
      </c>
      <c r="V617" s="193">
        <f>IFERROR(VLOOKUP(J617,'[1]Item List (2)'!C:D,2,0),VLOOKUP(K617,'[1]Item List (2)'!C:D,2,0))</f>
        <v>50007</v>
      </c>
      <c r="W617" s="193">
        <f>IFERROR(VLOOKUP(J617,'[1]Item List (2)'!C:E,3,0),VLOOKUP(K617,'[1]Item List (2)'!C:E,3,0))</f>
        <v>100</v>
      </c>
      <c r="X617" s="193">
        <f t="shared" si="59"/>
        <v>0</v>
      </c>
      <c r="Y617" s="193" t="str">
        <f t="shared" si="60"/>
        <v>BEEF, GRND PTY 1.78Z</v>
      </c>
      <c r="AA617" s="29">
        <f t="shared" si="61"/>
        <v>81.59</v>
      </c>
      <c r="AB617" s="29" t="str">
        <f>VLOOKUP(W617,'[2]Item List (2)'!$I:$J,2,0)</f>
        <v>Food</v>
      </c>
      <c r="AC617" s="29">
        <f t="shared" si="62"/>
        <v>7351</v>
      </c>
      <c r="AD617" s="29" t="str">
        <f t="shared" si="63"/>
        <v>7351-Food</v>
      </c>
    </row>
    <row r="618" spans="1:30">
      <c r="A618" t="s">
        <v>699</v>
      </c>
      <c r="B618" t="s">
        <v>592</v>
      </c>
      <c r="C618" t="s">
        <v>1338</v>
      </c>
      <c r="D618" t="s">
        <v>593</v>
      </c>
      <c r="E618" t="s">
        <v>1599</v>
      </c>
      <c r="F618"/>
      <c r="G618" s="159">
        <v>45167</v>
      </c>
      <c r="H618" t="s">
        <v>1229</v>
      </c>
      <c r="I618" t="s">
        <v>1188</v>
      </c>
      <c r="J618" t="s">
        <v>804</v>
      </c>
      <c r="K618" t="s">
        <v>863</v>
      </c>
      <c r="L618" t="s">
        <v>760</v>
      </c>
      <c r="M618">
        <v>1</v>
      </c>
      <c r="N618">
        <v>0</v>
      </c>
      <c r="O618">
        <v>77.569999999999993</v>
      </c>
      <c r="P618">
        <v>77.569999999999993</v>
      </c>
      <c r="Q618">
        <v>5102.8500000000004</v>
      </c>
      <c r="R618">
        <v>13.5</v>
      </c>
      <c r="S618" s="193" t="str">
        <f>VLOOKUP(U618,'[1]Cross ref'!I:J,2,0)</f>
        <v>SCL</v>
      </c>
      <c r="T618" s="193">
        <f t="shared" si="58"/>
        <v>77.569999999999993</v>
      </c>
      <c r="U618" s="193">
        <f>VLOOKUP(VALUE(C618),'[1]Cross ref'!G:I,3,0)</f>
        <v>7351</v>
      </c>
      <c r="V618" s="193">
        <f>IFERROR(VLOOKUP(J618,'[1]Item List (2)'!C:D,2,0),VLOOKUP(K618,'[1]Item List (2)'!C:D,2,0))</f>
        <v>50007</v>
      </c>
      <c r="W618" s="193">
        <f>IFERROR(VLOOKUP(J618,'[1]Item List (2)'!C:E,3,0),VLOOKUP(K618,'[1]Item List (2)'!C:E,3,0))</f>
        <v>100</v>
      </c>
      <c r="X618" s="193">
        <f t="shared" si="59"/>
        <v>0</v>
      </c>
      <c r="Y618" s="193" t="str">
        <f t="shared" si="60"/>
        <v>CHEESE, AMER SHRP SLI 144CT</v>
      </c>
      <c r="AA618" s="29">
        <f t="shared" si="61"/>
        <v>77.569999999999993</v>
      </c>
      <c r="AB618" s="29" t="str">
        <f>VLOOKUP(W618,'[2]Item List (2)'!$I:$J,2,0)</f>
        <v>Food</v>
      </c>
      <c r="AC618" s="29">
        <f t="shared" si="62"/>
        <v>7351</v>
      </c>
      <c r="AD618" s="29" t="str">
        <f t="shared" si="63"/>
        <v>7351-Food</v>
      </c>
    </row>
    <row r="619" spans="1:30">
      <c r="A619" t="s">
        <v>699</v>
      </c>
      <c r="B619" t="s">
        <v>592</v>
      </c>
      <c r="C619" t="s">
        <v>1338</v>
      </c>
      <c r="D619" t="s">
        <v>593</v>
      </c>
      <c r="E619" t="s">
        <v>1599</v>
      </c>
      <c r="F619"/>
      <c r="G619" s="159">
        <v>45167</v>
      </c>
      <c r="H619" t="s">
        <v>1230</v>
      </c>
      <c r="I619" t="s">
        <v>1188</v>
      </c>
      <c r="J619" t="s">
        <v>737</v>
      </c>
      <c r="K619" t="s">
        <v>794</v>
      </c>
      <c r="L619" t="s">
        <v>795</v>
      </c>
      <c r="M619">
        <v>2</v>
      </c>
      <c r="N619">
        <v>0</v>
      </c>
      <c r="O619">
        <v>39.79</v>
      </c>
      <c r="P619">
        <v>79.58</v>
      </c>
      <c r="Q619">
        <v>5102.8500000000004</v>
      </c>
      <c r="R619">
        <v>13.5</v>
      </c>
      <c r="S619" s="193" t="str">
        <f>VLOOKUP(U619,'[1]Cross ref'!I:J,2,0)</f>
        <v>SCL</v>
      </c>
      <c r="T619" s="193">
        <f t="shared" si="58"/>
        <v>79.58</v>
      </c>
      <c r="U619" s="193">
        <f>VLOOKUP(VALUE(C619),'[1]Cross ref'!G:I,3,0)</f>
        <v>7351</v>
      </c>
      <c r="V619" s="193">
        <f>IFERROR(VLOOKUP(J619,'[1]Item List (2)'!C:D,2,0),VLOOKUP(K619,'[1]Item List (2)'!C:D,2,0))</f>
        <v>50007</v>
      </c>
      <c r="W619" s="193">
        <f>IFERROR(VLOOKUP(J619,'[1]Item List (2)'!C:E,3,0),VLOOKUP(K619,'[1]Item List (2)'!C:E,3,0))</f>
        <v>100</v>
      </c>
      <c r="X619" s="193">
        <f t="shared" si="59"/>
        <v>0</v>
      </c>
      <c r="Y619" s="193" t="str">
        <f t="shared" si="60"/>
        <v>APPTZR, JALAPENO BRD CHSE BITE</v>
      </c>
      <c r="AA619" s="29">
        <f t="shared" si="61"/>
        <v>79.58</v>
      </c>
      <c r="AB619" s="29" t="str">
        <f>VLOOKUP(W619,'[2]Item List (2)'!$I:$J,2,0)</f>
        <v>Food</v>
      </c>
      <c r="AC619" s="29">
        <f t="shared" si="62"/>
        <v>7351</v>
      </c>
      <c r="AD619" s="29" t="str">
        <f t="shared" si="63"/>
        <v>7351-Food</v>
      </c>
    </row>
    <row r="620" spans="1:30">
      <c r="A620" t="s">
        <v>699</v>
      </c>
      <c r="B620" t="s">
        <v>592</v>
      </c>
      <c r="C620" t="s">
        <v>1338</v>
      </c>
      <c r="D620" t="s">
        <v>593</v>
      </c>
      <c r="E620" t="s">
        <v>1599</v>
      </c>
      <c r="F620"/>
      <c r="G620" s="159">
        <v>45167</v>
      </c>
      <c r="H620" t="s">
        <v>1232</v>
      </c>
      <c r="I620" t="s">
        <v>1188</v>
      </c>
      <c r="J620" t="s">
        <v>758</v>
      </c>
      <c r="K620" t="s">
        <v>798</v>
      </c>
      <c r="L620" t="s">
        <v>799</v>
      </c>
      <c r="M620">
        <v>3</v>
      </c>
      <c r="N620">
        <v>0</v>
      </c>
      <c r="O620">
        <v>46.88</v>
      </c>
      <c r="P620">
        <v>140.63999999999999</v>
      </c>
      <c r="Q620">
        <v>5102.8500000000004</v>
      </c>
      <c r="R620">
        <v>13.5</v>
      </c>
      <c r="S620" s="193" t="str">
        <f>VLOOKUP(U620,'[1]Cross ref'!I:J,2,0)</f>
        <v>SCL</v>
      </c>
      <c r="T620" s="193">
        <f t="shared" si="58"/>
        <v>140.63999999999999</v>
      </c>
      <c r="U620" s="193">
        <f>VLOOKUP(VALUE(C620),'[1]Cross ref'!G:I,3,0)</f>
        <v>7351</v>
      </c>
      <c r="V620" s="193">
        <f>IFERROR(VLOOKUP(J620,'[1]Item List (2)'!C:D,2,0),VLOOKUP(K620,'[1]Item List (2)'!C:D,2,0))</f>
        <v>50007</v>
      </c>
      <c r="W620" s="193">
        <f>IFERROR(VLOOKUP(J620,'[1]Item List (2)'!C:E,3,0),VLOOKUP(K620,'[1]Item List (2)'!C:E,3,0))</f>
        <v>100</v>
      </c>
      <c r="X620" s="193">
        <f t="shared" si="59"/>
        <v>0</v>
      </c>
      <c r="Y620" s="193" t="str">
        <f t="shared" si="60"/>
        <v>CHICKEN, NUGGET BRD STAR SHP</v>
      </c>
      <c r="AA620" s="29">
        <f t="shared" si="61"/>
        <v>140.63999999999999</v>
      </c>
      <c r="AB620" s="29" t="str">
        <f>VLOOKUP(W620,'[2]Item List (2)'!$I:$J,2,0)</f>
        <v>Food</v>
      </c>
      <c r="AC620" s="29">
        <f t="shared" si="62"/>
        <v>7351</v>
      </c>
      <c r="AD620" s="29" t="str">
        <f t="shared" si="63"/>
        <v>7351-Food</v>
      </c>
    </row>
    <row r="621" spans="1:30">
      <c r="A621" t="s">
        <v>699</v>
      </c>
      <c r="B621" t="s">
        <v>592</v>
      </c>
      <c r="C621" t="s">
        <v>1338</v>
      </c>
      <c r="D621" t="s">
        <v>593</v>
      </c>
      <c r="E621" t="s">
        <v>1599</v>
      </c>
      <c r="F621"/>
      <c r="G621" s="159">
        <v>45167</v>
      </c>
      <c r="H621" t="s">
        <v>1234</v>
      </c>
      <c r="I621" t="s">
        <v>1188</v>
      </c>
      <c r="J621" t="s">
        <v>804</v>
      </c>
      <c r="K621" t="s">
        <v>805</v>
      </c>
      <c r="L621" t="s">
        <v>760</v>
      </c>
      <c r="M621">
        <v>1</v>
      </c>
      <c r="N621">
        <v>0</v>
      </c>
      <c r="O621">
        <v>77.97</v>
      </c>
      <c r="P621">
        <v>77.97</v>
      </c>
      <c r="Q621">
        <v>5102.8500000000004</v>
      </c>
      <c r="R621">
        <v>13.5</v>
      </c>
      <c r="S621" s="193" t="str">
        <f>VLOOKUP(U621,'[1]Cross ref'!I:J,2,0)</f>
        <v>SCL</v>
      </c>
      <c r="T621" s="193">
        <f t="shared" si="58"/>
        <v>77.97</v>
      </c>
      <c r="U621" s="193">
        <f>VLOOKUP(VALUE(C621),'[1]Cross ref'!G:I,3,0)</f>
        <v>7351</v>
      </c>
      <c r="V621" s="193">
        <f>IFERROR(VLOOKUP(J621,'[1]Item List (2)'!C:D,2,0),VLOOKUP(K621,'[1]Item List (2)'!C:D,2,0))</f>
        <v>50007</v>
      </c>
      <c r="W621" s="193">
        <f>IFERROR(VLOOKUP(J621,'[1]Item List (2)'!C:E,3,0),VLOOKUP(K621,'[1]Item List (2)'!C:E,3,0))</f>
        <v>100</v>
      </c>
      <c r="X621" s="193">
        <f t="shared" si="59"/>
        <v>0</v>
      </c>
      <c r="Y621" s="193" t="str">
        <f t="shared" si="60"/>
        <v>CHEESE, AMER SHRP SLI 200CT SM</v>
      </c>
      <c r="AA621" s="29">
        <f t="shared" si="61"/>
        <v>77.97</v>
      </c>
      <c r="AB621" s="29" t="str">
        <f>VLOOKUP(W621,'[2]Item List (2)'!$I:$J,2,0)</f>
        <v>Food</v>
      </c>
      <c r="AC621" s="29">
        <f t="shared" si="62"/>
        <v>7351</v>
      </c>
      <c r="AD621" s="29" t="str">
        <f t="shared" si="63"/>
        <v>7351-Food</v>
      </c>
    </row>
    <row r="622" spans="1:30">
      <c r="A622" t="s">
        <v>699</v>
      </c>
      <c r="B622" t="s">
        <v>592</v>
      </c>
      <c r="C622" t="s">
        <v>1338</v>
      </c>
      <c r="D622" t="s">
        <v>593</v>
      </c>
      <c r="E622" t="s">
        <v>1599</v>
      </c>
      <c r="F622"/>
      <c r="G622" s="159">
        <v>45167</v>
      </c>
      <c r="H622" t="s">
        <v>1278</v>
      </c>
      <c r="I622" t="s">
        <v>1188</v>
      </c>
      <c r="J622" t="s">
        <v>868</v>
      </c>
      <c r="K622" t="s">
        <v>869</v>
      </c>
      <c r="L622" t="s">
        <v>870</v>
      </c>
      <c r="M622">
        <v>1</v>
      </c>
      <c r="N622">
        <v>0</v>
      </c>
      <c r="O622">
        <v>107.29</v>
      </c>
      <c r="P622">
        <v>107.29</v>
      </c>
      <c r="Q622">
        <v>5102.8500000000004</v>
      </c>
      <c r="R622">
        <v>13.5</v>
      </c>
      <c r="S622" s="193" t="str">
        <f>VLOOKUP(U622,'[1]Cross ref'!I:J,2,0)</f>
        <v>SCL</v>
      </c>
      <c r="T622" s="193">
        <f t="shared" si="58"/>
        <v>107.29</v>
      </c>
      <c r="U622" s="193">
        <f>VLOOKUP(VALUE(C622),'[1]Cross ref'!G:I,3,0)</f>
        <v>7351</v>
      </c>
      <c r="V622" s="193">
        <f>IFERROR(VLOOKUP(J622,'[1]Item List (2)'!C:D,2,0),VLOOKUP(K622,'[1]Item List (2)'!C:D,2,0))</f>
        <v>50007</v>
      </c>
      <c r="W622" s="193">
        <f>IFERROR(VLOOKUP(J622,'[1]Item List (2)'!C:E,3,0),VLOOKUP(K622,'[1]Item List (2)'!C:E,3,0))</f>
        <v>100</v>
      </c>
      <c r="X622" s="193">
        <f t="shared" si="59"/>
        <v>0</v>
      </c>
      <c r="Y622" s="193" t="str">
        <f t="shared" si="60"/>
        <v>BURGER, BEYOND MEAT 3.7Z</v>
      </c>
      <c r="AA622" s="29">
        <f t="shared" si="61"/>
        <v>107.29</v>
      </c>
      <c r="AB622" s="29" t="str">
        <f>VLOOKUP(W622,'[2]Item List (2)'!$I:$J,2,0)</f>
        <v>Food</v>
      </c>
      <c r="AC622" s="29">
        <f t="shared" si="62"/>
        <v>7351</v>
      </c>
      <c r="AD622" s="29" t="str">
        <f t="shared" si="63"/>
        <v>7351-Food</v>
      </c>
    </row>
    <row r="623" spans="1:30">
      <c r="A623" t="s">
        <v>699</v>
      </c>
      <c r="B623" t="s">
        <v>592</v>
      </c>
      <c r="C623" t="s">
        <v>1338</v>
      </c>
      <c r="D623" t="s">
        <v>593</v>
      </c>
      <c r="E623" t="s">
        <v>1599</v>
      </c>
      <c r="F623"/>
      <c r="G623" s="159">
        <v>45167</v>
      </c>
      <c r="H623" t="s">
        <v>1460</v>
      </c>
      <c r="I623" t="s">
        <v>1188</v>
      </c>
      <c r="J623" t="s">
        <v>811</v>
      </c>
      <c r="K623" t="s">
        <v>1433</v>
      </c>
      <c r="L623" t="s">
        <v>831</v>
      </c>
      <c r="M623">
        <v>3</v>
      </c>
      <c r="N623">
        <v>0</v>
      </c>
      <c r="O623">
        <v>22.17</v>
      </c>
      <c r="P623">
        <v>66.510000000000005</v>
      </c>
      <c r="Q623">
        <v>5102.8500000000004</v>
      </c>
      <c r="R623">
        <v>13.5</v>
      </c>
      <c r="S623" s="193" t="str">
        <f>VLOOKUP(U623,'[1]Cross ref'!I:J,2,0)</f>
        <v>SCL</v>
      </c>
      <c r="T623" s="193">
        <f t="shared" si="58"/>
        <v>66.510000000000005</v>
      </c>
      <c r="U623" s="193">
        <f>VLOOKUP(VALUE(C623),'[1]Cross ref'!G:I,3,0)</f>
        <v>7351</v>
      </c>
      <c r="V623" s="193">
        <f>IFERROR(VLOOKUP(J623,'[1]Item List (2)'!C:D,2,0),VLOOKUP(K623,'[1]Item List (2)'!C:D,2,0))</f>
        <v>50007</v>
      </c>
      <c r="W623" s="193">
        <f>IFERROR(VLOOKUP(J623,'[1]Item List (2)'!C:E,3,0),VLOOKUP(K623,'[1]Item List (2)'!C:E,3,0))</f>
        <v>100</v>
      </c>
      <c r="X623" s="193">
        <f t="shared" si="59"/>
        <v>0</v>
      </c>
      <c r="Y623" s="193" t="str">
        <f t="shared" si="60"/>
        <v>LETTUCE, LINER</v>
      </c>
      <c r="AA623" s="29">
        <f t="shared" si="61"/>
        <v>66.510000000000005</v>
      </c>
      <c r="AB623" s="29" t="str">
        <f>VLOOKUP(W623,'[2]Item List (2)'!$I:$J,2,0)</f>
        <v>Food</v>
      </c>
      <c r="AC623" s="29">
        <f t="shared" si="62"/>
        <v>7351</v>
      </c>
      <c r="AD623" s="29" t="str">
        <f t="shared" si="63"/>
        <v>7351-Food</v>
      </c>
    </row>
    <row r="624" spans="1:30">
      <c r="A624" t="s">
        <v>699</v>
      </c>
      <c r="B624" t="s">
        <v>592</v>
      </c>
      <c r="C624" t="s">
        <v>1338</v>
      </c>
      <c r="D624" t="s">
        <v>593</v>
      </c>
      <c r="E624" t="s">
        <v>1599</v>
      </c>
      <c r="F624"/>
      <c r="G624" s="159">
        <v>45167</v>
      </c>
      <c r="H624" t="s">
        <v>1237</v>
      </c>
      <c r="I624" t="s">
        <v>1188</v>
      </c>
      <c r="J624" t="s">
        <v>812</v>
      </c>
      <c r="K624" t="s">
        <v>813</v>
      </c>
      <c r="L624" t="s">
        <v>814</v>
      </c>
      <c r="M624">
        <v>2</v>
      </c>
      <c r="N624">
        <v>0</v>
      </c>
      <c r="O624">
        <v>19.57</v>
      </c>
      <c r="P624">
        <v>39.14</v>
      </c>
      <c r="Q624">
        <v>5102.8500000000004</v>
      </c>
      <c r="R624">
        <v>13.5</v>
      </c>
      <c r="S624" s="193" t="str">
        <f>VLOOKUP(U624,'[1]Cross ref'!I:J,2,0)</f>
        <v>SCL</v>
      </c>
      <c r="T624" s="193">
        <f t="shared" si="58"/>
        <v>39.14</v>
      </c>
      <c r="U624" s="193">
        <f>VLOOKUP(VALUE(C624),'[1]Cross ref'!G:I,3,0)</f>
        <v>7351</v>
      </c>
      <c r="V624" s="193">
        <f>IFERROR(VLOOKUP(J624,'[1]Item List (2)'!C:D,2,0),VLOOKUP(K624,'[1]Item List (2)'!C:D,2,0))</f>
        <v>50007</v>
      </c>
      <c r="W624" s="193">
        <f>IFERROR(VLOOKUP(J624,'[1]Item List (2)'!C:E,3,0),VLOOKUP(K624,'[1]Item List (2)'!C:E,3,0))</f>
        <v>100</v>
      </c>
      <c r="X624" s="193">
        <f t="shared" si="59"/>
        <v>0</v>
      </c>
      <c r="Y624" s="193" t="str">
        <f t="shared" si="60"/>
        <v>TOMATO, RED 5X5 BULK 25LB</v>
      </c>
      <c r="AA624" s="29">
        <f t="shared" si="61"/>
        <v>39.14</v>
      </c>
      <c r="AB624" s="29" t="str">
        <f>VLOOKUP(W624,'[2]Item List (2)'!$I:$J,2,0)</f>
        <v>Food</v>
      </c>
      <c r="AC624" s="29">
        <f t="shared" si="62"/>
        <v>7351</v>
      </c>
      <c r="AD624" s="29" t="str">
        <f t="shared" si="63"/>
        <v>7351-Food</v>
      </c>
    </row>
    <row r="625" spans="1:30">
      <c r="A625" t="s">
        <v>699</v>
      </c>
      <c r="B625" t="s">
        <v>592</v>
      </c>
      <c r="C625" t="s">
        <v>1338</v>
      </c>
      <c r="D625" t="s">
        <v>593</v>
      </c>
      <c r="E625" t="s">
        <v>1599</v>
      </c>
      <c r="F625"/>
      <c r="G625" s="159">
        <v>45167</v>
      </c>
      <c r="H625" t="s">
        <v>1238</v>
      </c>
      <c r="I625" t="s">
        <v>1188</v>
      </c>
      <c r="J625" t="s">
        <v>927</v>
      </c>
      <c r="K625" t="s">
        <v>928</v>
      </c>
      <c r="L625" t="s">
        <v>929</v>
      </c>
      <c r="M625">
        <v>1</v>
      </c>
      <c r="N625">
        <v>0</v>
      </c>
      <c r="O625">
        <v>68.599999999999994</v>
      </c>
      <c r="P625">
        <v>68.599999999999994</v>
      </c>
      <c r="Q625">
        <v>5102.8500000000004</v>
      </c>
      <c r="R625">
        <v>13.5</v>
      </c>
      <c r="S625" s="193" t="str">
        <f>VLOOKUP(U625,'[1]Cross ref'!I:J,2,0)</f>
        <v>SCL</v>
      </c>
      <c r="T625" s="193">
        <f t="shared" si="58"/>
        <v>68.599999999999994</v>
      </c>
      <c r="U625" s="193">
        <f>VLOOKUP(VALUE(C625),'[1]Cross ref'!G:I,3,0)</f>
        <v>7351</v>
      </c>
      <c r="V625" s="193">
        <f>IFERROR(VLOOKUP(J625,'[1]Item List (2)'!C:D,2,0),VLOOKUP(K625,'[1]Item List (2)'!C:D,2,0))</f>
        <v>50007</v>
      </c>
      <c r="W625" s="193">
        <f>IFERROR(VLOOKUP(J625,'[1]Item List (2)'!C:E,3,0),VLOOKUP(K625,'[1]Item List (2)'!C:E,3,0))</f>
        <v>100</v>
      </c>
      <c r="X625" s="193">
        <f t="shared" si="59"/>
        <v>0</v>
      </c>
      <c r="Y625" s="193" t="str">
        <f t="shared" si="60"/>
        <v>COOKIE, CHOC CHIP THWSRV 1.25Z</v>
      </c>
      <c r="AA625" s="29">
        <f t="shared" si="61"/>
        <v>68.599999999999994</v>
      </c>
      <c r="AB625" s="29" t="str">
        <f>VLOOKUP(W625,'[2]Item List (2)'!$I:$J,2,0)</f>
        <v>Food</v>
      </c>
      <c r="AC625" s="29">
        <f t="shared" si="62"/>
        <v>7351</v>
      </c>
      <c r="AD625" s="29" t="str">
        <f t="shared" si="63"/>
        <v>7351-Food</v>
      </c>
    </row>
    <row r="626" spans="1:30">
      <c r="A626" t="s">
        <v>699</v>
      </c>
      <c r="B626" t="s">
        <v>592</v>
      </c>
      <c r="C626" t="s">
        <v>1338</v>
      </c>
      <c r="D626" t="s">
        <v>593</v>
      </c>
      <c r="E626" t="s">
        <v>1599</v>
      </c>
      <c r="F626"/>
      <c r="G626" s="159">
        <v>45167</v>
      </c>
      <c r="H626" t="s">
        <v>1239</v>
      </c>
      <c r="I626" t="s">
        <v>1188</v>
      </c>
      <c r="J626" t="s">
        <v>816</v>
      </c>
      <c r="K626" t="s">
        <v>817</v>
      </c>
      <c r="L626" t="s">
        <v>709</v>
      </c>
      <c r="M626">
        <v>2</v>
      </c>
      <c r="N626">
        <v>0</v>
      </c>
      <c r="O626">
        <v>27.07</v>
      </c>
      <c r="P626">
        <v>54.14</v>
      </c>
      <c r="Q626">
        <v>5102.8500000000004</v>
      </c>
      <c r="R626">
        <v>13.5</v>
      </c>
      <c r="S626" s="193" t="str">
        <f>VLOOKUP(U626,'[1]Cross ref'!I:J,2,0)</f>
        <v>SCL</v>
      </c>
      <c r="T626" s="193">
        <f t="shared" si="58"/>
        <v>54.14</v>
      </c>
      <c r="U626" s="193">
        <f>VLOOKUP(VALUE(C626),'[1]Cross ref'!G:I,3,0)</f>
        <v>7351</v>
      </c>
      <c r="V626" s="193">
        <f>IFERROR(VLOOKUP(J626,'[1]Item List (2)'!C:D,2,0),VLOOKUP(K626,'[1]Item List (2)'!C:D,2,0))</f>
        <v>50007</v>
      </c>
      <c r="W626" s="193">
        <f>IFERROR(VLOOKUP(J626,'[1]Item List (2)'!C:E,3,0),VLOOKUP(K626,'[1]Item List (2)'!C:E,3,0))</f>
        <v>100</v>
      </c>
      <c r="X626" s="193">
        <f t="shared" si="59"/>
        <v>0</v>
      </c>
      <c r="Y626" s="193" t="str">
        <f t="shared" si="60"/>
        <v>PICKLE, CHIP DELI 3/16" CC</v>
      </c>
      <c r="AA626" s="29">
        <f t="shared" si="61"/>
        <v>54.14</v>
      </c>
      <c r="AB626" s="29" t="str">
        <f>VLOOKUP(W626,'[2]Item List (2)'!$I:$J,2,0)</f>
        <v>Food</v>
      </c>
      <c r="AC626" s="29">
        <f t="shared" si="62"/>
        <v>7351</v>
      </c>
      <c r="AD626" s="29" t="str">
        <f t="shared" si="63"/>
        <v>7351-Food</v>
      </c>
    </row>
    <row r="627" spans="1:30">
      <c r="A627" t="s">
        <v>699</v>
      </c>
      <c r="B627" t="s">
        <v>592</v>
      </c>
      <c r="C627" t="s">
        <v>1338</v>
      </c>
      <c r="D627" t="s">
        <v>593</v>
      </c>
      <c r="E627" t="s">
        <v>1599</v>
      </c>
      <c r="F627"/>
      <c r="G627" s="159">
        <v>45167</v>
      </c>
      <c r="H627" t="s">
        <v>1240</v>
      </c>
      <c r="I627" t="s">
        <v>1188</v>
      </c>
      <c r="J627" t="s">
        <v>758</v>
      </c>
      <c r="K627" t="s">
        <v>1490</v>
      </c>
      <c r="L627" t="s">
        <v>818</v>
      </c>
      <c r="M627">
        <v>1</v>
      </c>
      <c r="N627">
        <v>0</v>
      </c>
      <c r="O627">
        <v>175.35</v>
      </c>
      <c r="P627">
        <v>175.35</v>
      </c>
      <c r="Q627">
        <v>5102.8500000000004</v>
      </c>
      <c r="R627">
        <v>13.5</v>
      </c>
      <c r="S627" s="193" t="str">
        <f>VLOOKUP(U627,'[1]Cross ref'!I:J,2,0)</f>
        <v>SCL</v>
      </c>
      <c r="T627" s="193">
        <f t="shared" si="58"/>
        <v>175.35</v>
      </c>
      <c r="U627" s="193">
        <f>VLOOKUP(VALUE(C627),'[1]Cross ref'!G:I,3,0)</f>
        <v>7351</v>
      </c>
      <c r="V627" s="193">
        <f>IFERROR(VLOOKUP(J627,'[1]Item List (2)'!C:D,2,0),VLOOKUP(K627,'[1]Item List (2)'!C:D,2,0))</f>
        <v>50007</v>
      </c>
      <c r="W627" s="193">
        <f>IFERROR(VLOOKUP(J627,'[1]Item List (2)'!C:E,3,0),VLOOKUP(K627,'[1]Item List (2)'!C:E,3,0))</f>
        <v>100</v>
      </c>
      <c r="X627" s="193">
        <f t="shared" si="59"/>
        <v>0</v>
      </c>
      <c r="Y627" s="193" t="str">
        <f t="shared" si="60"/>
        <v>CHICKEN, BRST GR SAVOR 4.25Z CARLS JR</v>
      </c>
      <c r="AA627" s="29">
        <f t="shared" si="61"/>
        <v>175.35</v>
      </c>
      <c r="AB627" s="29" t="str">
        <f>VLOOKUP(W627,'[2]Item List (2)'!$I:$J,2,0)</f>
        <v>Food</v>
      </c>
      <c r="AC627" s="29">
        <f t="shared" si="62"/>
        <v>7351</v>
      </c>
      <c r="AD627" s="29" t="str">
        <f t="shared" si="63"/>
        <v>7351-Food</v>
      </c>
    </row>
    <row r="628" spans="1:30">
      <c r="A628" t="s">
        <v>699</v>
      </c>
      <c r="B628" t="s">
        <v>592</v>
      </c>
      <c r="C628" t="s">
        <v>1338</v>
      </c>
      <c r="D628" t="s">
        <v>593</v>
      </c>
      <c r="E628" t="s">
        <v>1599</v>
      </c>
      <c r="F628"/>
      <c r="G628" s="159">
        <v>45167</v>
      </c>
      <c r="H628" t="s">
        <v>1241</v>
      </c>
      <c r="I628" t="s">
        <v>1188</v>
      </c>
      <c r="J628" t="s">
        <v>894</v>
      </c>
      <c r="K628" t="s">
        <v>895</v>
      </c>
      <c r="L628" t="s">
        <v>896</v>
      </c>
      <c r="M628">
        <v>1</v>
      </c>
      <c r="N628">
        <v>0</v>
      </c>
      <c r="O628">
        <v>13.66</v>
      </c>
      <c r="P628">
        <v>13.66</v>
      </c>
      <c r="Q628">
        <v>5102.8500000000004</v>
      </c>
      <c r="R628">
        <v>13.5</v>
      </c>
      <c r="S628" s="193" t="str">
        <f>VLOOKUP(U628,'[1]Cross ref'!I:J,2,0)</f>
        <v>SCL</v>
      </c>
      <c r="T628" s="193">
        <f t="shared" si="58"/>
        <v>13.66</v>
      </c>
      <c r="U628" s="193">
        <f>VLOOKUP(VALUE(C628),'[1]Cross ref'!G:I,3,0)</f>
        <v>7351</v>
      </c>
      <c r="V628" s="193">
        <f>IFERROR(VLOOKUP(J628,'[1]Item List (2)'!C:D,2,0),VLOOKUP(K628,'[1]Item List (2)'!C:D,2,0))</f>
        <v>50007</v>
      </c>
      <c r="W628" s="193">
        <f>IFERROR(VLOOKUP(J628,'[1]Item List (2)'!C:E,3,0),VLOOKUP(K628,'[1]Item List (2)'!C:E,3,0))</f>
        <v>100</v>
      </c>
      <c r="X628" s="193">
        <f t="shared" si="59"/>
        <v>0</v>
      </c>
      <c r="Y628" s="193" t="str">
        <f t="shared" si="60"/>
        <v>WATER, PURIFIED 16.9Z DASANI</v>
      </c>
      <c r="AA628" s="29">
        <f t="shared" si="61"/>
        <v>13.66</v>
      </c>
      <c r="AB628" s="29" t="str">
        <f>VLOOKUP(W628,'[2]Item List (2)'!$I:$J,2,0)</f>
        <v>Food</v>
      </c>
      <c r="AC628" s="29">
        <f t="shared" si="62"/>
        <v>7351</v>
      </c>
      <c r="AD628" s="29" t="str">
        <f t="shared" si="63"/>
        <v>7351-Food</v>
      </c>
    </row>
    <row r="629" spans="1:30">
      <c r="A629" t="s">
        <v>699</v>
      </c>
      <c r="B629" t="s">
        <v>592</v>
      </c>
      <c r="C629" t="s">
        <v>1338</v>
      </c>
      <c r="D629" t="s">
        <v>593</v>
      </c>
      <c r="E629" t="s">
        <v>1599</v>
      </c>
      <c r="F629"/>
      <c r="G629" s="159">
        <v>45167</v>
      </c>
      <c r="H629" t="s">
        <v>1243</v>
      </c>
      <c r="I629" t="s">
        <v>1211</v>
      </c>
      <c r="J629" t="s">
        <v>823</v>
      </c>
      <c r="K629" t="s">
        <v>1504</v>
      </c>
      <c r="L629" t="s">
        <v>824</v>
      </c>
      <c r="M629">
        <v>1</v>
      </c>
      <c r="N629">
        <v>0</v>
      </c>
      <c r="O629">
        <v>12.07</v>
      </c>
      <c r="P629">
        <v>12.07</v>
      </c>
      <c r="Q629">
        <v>5102.8500000000004</v>
      </c>
      <c r="R629">
        <v>13.5</v>
      </c>
      <c r="S629" s="193" t="str">
        <f>VLOOKUP(U629,'[1]Cross ref'!I:J,2,0)</f>
        <v>SCL</v>
      </c>
      <c r="T629" s="193">
        <f t="shared" si="58"/>
        <v>12.07</v>
      </c>
      <c r="U629" s="193">
        <f>VLOOKUP(VALUE(C629),'[1]Cross ref'!G:I,3,0)</f>
        <v>7351</v>
      </c>
      <c r="V629" s="193">
        <f>IFERROR(VLOOKUP(J629,'[1]Item List (2)'!C:D,2,0),VLOOKUP(K629,'[1]Item List (2)'!C:D,2,0))</f>
        <v>51001</v>
      </c>
      <c r="W629" s="193">
        <f>IFERROR(VLOOKUP(J629,'[1]Item List (2)'!C:E,3,0),VLOOKUP(K629,'[1]Item List (2)'!C:E,3,0))</f>
        <v>1000</v>
      </c>
      <c r="X629" s="193">
        <f t="shared" si="59"/>
        <v>0</v>
      </c>
      <c r="Y629" s="193" t="str">
        <f t="shared" si="60"/>
        <v>LABEL, DELIVERY 2.5X8" SECUREIT CARLS JR</v>
      </c>
      <c r="AA629" s="29">
        <f t="shared" si="61"/>
        <v>12.07</v>
      </c>
      <c r="AB629" s="29" t="str">
        <f>VLOOKUP(W629,'[2]Item List (2)'!$I:$J,2,0)</f>
        <v>Paper</v>
      </c>
      <c r="AC629" s="29">
        <f t="shared" si="62"/>
        <v>7351</v>
      </c>
      <c r="AD629" s="29" t="str">
        <f t="shared" si="63"/>
        <v>7351-Paper</v>
      </c>
    </row>
    <row r="630" spans="1:30">
      <c r="A630" t="s">
        <v>699</v>
      </c>
      <c r="B630" t="s">
        <v>592</v>
      </c>
      <c r="C630" t="s">
        <v>1338</v>
      </c>
      <c r="D630" t="s">
        <v>593</v>
      </c>
      <c r="E630" t="s">
        <v>1599</v>
      </c>
      <c r="F630"/>
      <c r="G630" s="159">
        <v>45167</v>
      </c>
      <c r="H630" t="s">
        <v>1432</v>
      </c>
      <c r="I630" t="s">
        <v>1188</v>
      </c>
      <c r="J630" t="s">
        <v>764</v>
      </c>
      <c r="K630" t="s">
        <v>826</v>
      </c>
      <c r="L630" t="s">
        <v>766</v>
      </c>
      <c r="M630">
        <v>1</v>
      </c>
      <c r="N630">
        <v>0</v>
      </c>
      <c r="O630">
        <v>31.3</v>
      </c>
      <c r="P630">
        <v>31.3</v>
      </c>
      <c r="Q630">
        <v>5102.8500000000004</v>
      </c>
      <c r="R630">
        <v>13.5</v>
      </c>
      <c r="S630" s="193" t="str">
        <f>VLOOKUP(U630,'[1]Cross ref'!I:J,2,0)</f>
        <v>SCL</v>
      </c>
      <c r="T630" s="193">
        <f t="shared" si="58"/>
        <v>31.3</v>
      </c>
      <c r="U630" s="193">
        <f>VLOOKUP(VALUE(C630),'[1]Cross ref'!G:I,3,0)</f>
        <v>7351</v>
      </c>
      <c r="V630" s="193">
        <f>IFERROR(VLOOKUP(J630,'[1]Item List (2)'!C:D,2,0),VLOOKUP(K630,'[1]Item List (2)'!C:D,2,0))</f>
        <v>50007</v>
      </c>
      <c r="W630" s="193">
        <f>IFERROR(VLOOKUP(J630,'[1]Item List (2)'!C:E,3,0),VLOOKUP(K630,'[1]Item List (2)'!C:E,3,0))</f>
        <v>100</v>
      </c>
      <c r="X630" s="193">
        <f t="shared" si="59"/>
        <v>0</v>
      </c>
      <c r="Y630" s="193" t="str">
        <f t="shared" si="60"/>
        <v>SAUCE, CLASSIC W-CAGE FREE EGG</v>
      </c>
      <c r="AA630" s="29">
        <f t="shared" si="61"/>
        <v>31.3</v>
      </c>
      <c r="AB630" s="29" t="str">
        <f>VLOOKUP(W630,'[2]Item List (2)'!$I:$J,2,0)</f>
        <v>Food</v>
      </c>
      <c r="AC630" s="29">
        <f t="shared" si="62"/>
        <v>7351</v>
      </c>
      <c r="AD630" s="29" t="str">
        <f t="shared" si="63"/>
        <v>7351-Food</v>
      </c>
    </row>
    <row r="631" spans="1:30">
      <c r="A631" t="s">
        <v>699</v>
      </c>
      <c r="B631" t="s">
        <v>592</v>
      </c>
      <c r="C631" t="s">
        <v>1338</v>
      </c>
      <c r="D631" t="s">
        <v>593</v>
      </c>
      <c r="E631" t="s">
        <v>1599</v>
      </c>
      <c r="F631"/>
      <c r="G631" s="159">
        <v>45167</v>
      </c>
      <c r="H631" t="s">
        <v>1244</v>
      </c>
      <c r="I631" t="s">
        <v>1188</v>
      </c>
      <c r="J631" t="s">
        <v>827</v>
      </c>
      <c r="K631" t="s">
        <v>828</v>
      </c>
      <c r="L631" t="s">
        <v>829</v>
      </c>
      <c r="M631">
        <v>1</v>
      </c>
      <c r="N631">
        <v>0</v>
      </c>
      <c r="O631">
        <v>30.07</v>
      </c>
      <c r="P631">
        <v>30.07</v>
      </c>
      <c r="Q631">
        <v>5102.8500000000004</v>
      </c>
      <c r="R631">
        <v>13.5</v>
      </c>
      <c r="S631" s="193" t="str">
        <f>VLOOKUP(U631,'[1]Cross ref'!I:J,2,0)</f>
        <v>SCL</v>
      </c>
      <c r="T631" s="193">
        <f t="shared" si="58"/>
        <v>30.07</v>
      </c>
      <c r="U631" s="193">
        <f>VLOOKUP(VALUE(C631),'[1]Cross ref'!G:I,3,0)</f>
        <v>7351</v>
      </c>
      <c r="V631" s="193">
        <f>IFERROR(VLOOKUP(J631,'[1]Item List (2)'!C:D,2,0),VLOOKUP(K631,'[1]Item List (2)'!C:D,2,0))</f>
        <v>50007</v>
      </c>
      <c r="W631" s="193">
        <f>IFERROR(VLOOKUP(J631,'[1]Item List (2)'!C:E,3,0),VLOOKUP(K631,'[1]Item List (2)'!C:E,3,0))</f>
        <v>100</v>
      </c>
      <c r="X631" s="193">
        <f t="shared" si="59"/>
        <v>0</v>
      </c>
      <c r="Y631" s="193" t="str">
        <f t="shared" si="60"/>
        <v>ONION, YLW</v>
      </c>
      <c r="AA631" s="29">
        <f t="shared" si="61"/>
        <v>30.07</v>
      </c>
      <c r="AB631" s="29" t="str">
        <f>VLOOKUP(W631,'[2]Item List (2)'!$I:$J,2,0)</f>
        <v>Food</v>
      </c>
      <c r="AC631" s="29">
        <f t="shared" si="62"/>
        <v>7351</v>
      </c>
      <c r="AD631" s="29" t="str">
        <f t="shared" si="63"/>
        <v>7351-Food</v>
      </c>
    </row>
    <row r="632" spans="1:30">
      <c r="A632" t="s">
        <v>699</v>
      </c>
      <c r="B632" t="s">
        <v>592</v>
      </c>
      <c r="C632" t="s">
        <v>1338</v>
      </c>
      <c r="D632" t="s">
        <v>593</v>
      </c>
      <c r="E632" t="s">
        <v>1599</v>
      </c>
      <c r="F632"/>
      <c r="G632" s="159">
        <v>45167</v>
      </c>
      <c r="H632" t="s">
        <v>1254</v>
      </c>
      <c r="I632" t="s">
        <v>1211</v>
      </c>
      <c r="J632" t="s">
        <v>809</v>
      </c>
      <c r="K632" t="s">
        <v>989</v>
      </c>
      <c r="L632" t="s">
        <v>706</v>
      </c>
      <c r="M632">
        <v>1</v>
      </c>
      <c r="N632">
        <v>0</v>
      </c>
      <c r="O632">
        <v>26.37</v>
      </c>
      <c r="P632">
        <v>26.37</v>
      </c>
      <c r="Q632">
        <v>5102.8500000000004</v>
      </c>
      <c r="R632">
        <v>13.5</v>
      </c>
      <c r="S632" s="193" t="str">
        <f>VLOOKUP(U632,'[1]Cross ref'!I:J,2,0)</f>
        <v>SCL</v>
      </c>
      <c r="T632" s="193">
        <f t="shared" si="58"/>
        <v>26.37</v>
      </c>
      <c r="U632" s="193">
        <f>VLOOKUP(VALUE(C632),'[1]Cross ref'!G:I,3,0)</f>
        <v>7351</v>
      </c>
      <c r="V632" s="193">
        <f>IFERROR(VLOOKUP(J632,'[1]Item List (2)'!C:D,2,0),VLOOKUP(K632,'[1]Item List (2)'!C:D,2,0))</f>
        <v>51001</v>
      </c>
      <c r="W632" s="193">
        <f>IFERROR(VLOOKUP(J632,'[1]Item List (2)'!C:E,3,0),VLOOKUP(K632,'[1]Item List (2)'!C:E,3,0))</f>
        <v>1000</v>
      </c>
      <c r="X632" s="193">
        <f t="shared" si="59"/>
        <v>0</v>
      </c>
      <c r="Y632" s="193" t="str">
        <f t="shared" si="60"/>
        <v>BAG, #8 FLVR TRAILS</v>
      </c>
      <c r="AA632" s="29">
        <f t="shared" si="61"/>
        <v>26.37</v>
      </c>
      <c r="AB632" s="29" t="str">
        <f>VLOOKUP(W632,'[2]Item List (2)'!$I:$J,2,0)</f>
        <v>Paper</v>
      </c>
      <c r="AC632" s="29">
        <f t="shared" si="62"/>
        <v>7351</v>
      </c>
      <c r="AD632" s="29" t="str">
        <f t="shared" si="63"/>
        <v>7351-Paper</v>
      </c>
    </row>
    <row r="633" spans="1:30">
      <c r="A633" t="s">
        <v>699</v>
      </c>
      <c r="B633" t="s">
        <v>592</v>
      </c>
      <c r="C633" t="s">
        <v>1338</v>
      </c>
      <c r="D633" t="s">
        <v>593</v>
      </c>
      <c r="E633" t="s">
        <v>1599</v>
      </c>
      <c r="F633"/>
      <c r="G633" s="159">
        <v>45167</v>
      </c>
      <c r="H633" t="s">
        <v>1305</v>
      </c>
      <c r="I633" t="s">
        <v>1211</v>
      </c>
      <c r="J633" t="s">
        <v>809</v>
      </c>
      <c r="K633" t="s">
        <v>994</v>
      </c>
      <c r="L633" t="s">
        <v>822</v>
      </c>
      <c r="M633">
        <v>1</v>
      </c>
      <c r="N633">
        <v>0</v>
      </c>
      <c r="O633">
        <v>10.7</v>
      </c>
      <c r="P633">
        <v>10.7</v>
      </c>
      <c r="Q633">
        <v>5102.8500000000004</v>
      </c>
      <c r="R633">
        <v>13.5</v>
      </c>
      <c r="S633" s="193" t="str">
        <f>VLOOKUP(U633,'[1]Cross ref'!I:J,2,0)</f>
        <v>SCL</v>
      </c>
      <c r="T633" s="193">
        <f t="shared" si="58"/>
        <v>10.7</v>
      </c>
      <c r="U633" s="193">
        <f>VLOOKUP(VALUE(C633),'[1]Cross ref'!G:I,3,0)</f>
        <v>7351</v>
      </c>
      <c r="V633" s="193">
        <f>IFERROR(VLOOKUP(J633,'[1]Item List (2)'!C:D,2,0),VLOOKUP(K633,'[1]Item List (2)'!C:D,2,0))</f>
        <v>51001</v>
      </c>
      <c r="W633" s="193">
        <f>IFERROR(VLOOKUP(J633,'[1]Item List (2)'!C:E,3,0),VLOOKUP(K633,'[1]Item List (2)'!C:E,3,0))</f>
        <v>1000</v>
      </c>
      <c r="X633" s="193">
        <f t="shared" si="59"/>
        <v>0</v>
      </c>
      <c r="Y633" s="193" t="str">
        <f t="shared" si="60"/>
        <v>BAG, #4 FLVR TRAILS</v>
      </c>
      <c r="AA633" s="29">
        <f t="shared" si="61"/>
        <v>10.7</v>
      </c>
      <c r="AB633" s="29" t="str">
        <f>VLOOKUP(W633,'[2]Item List (2)'!$I:$J,2,0)</f>
        <v>Paper</v>
      </c>
      <c r="AC633" s="29">
        <f t="shared" si="62"/>
        <v>7351</v>
      </c>
      <c r="AD633" s="29" t="str">
        <f t="shared" si="63"/>
        <v>7351-Paper</v>
      </c>
    </row>
    <row r="634" spans="1:30">
      <c r="A634" t="s">
        <v>699</v>
      </c>
      <c r="B634" t="s">
        <v>592</v>
      </c>
      <c r="C634" t="s">
        <v>1338</v>
      </c>
      <c r="D634" t="s">
        <v>593</v>
      </c>
      <c r="E634" t="s">
        <v>1599</v>
      </c>
      <c r="F634"/>
      <c r="G634" s="159">
        <v>45167</v>
      </c>
      <c r="H634" t="s">
        <v>1255</v>
      </c>
      <c r="I634" t="s">
        <v>1211</v>
      </c>
      <c r="J634" t="s">
        <v>800</v>
      </c>
      <c r="K634" t="s">
        <v>1047</v>
      </c>
      <c r="L634" t="s">
        <v>1048</v>
      </c>
      <c r="M634">
        <v>1</v>
      </c>
      <c r="N634">
        <v>0</v>
      </c>
      <c r="O634">
        <v>66.19</v>
      </c>
      <c r="P634">
        <v>66.19</v>
      </c>
      <c r="Q634">
        <v>5102.8500000000004</v>
      </c>
      <c r="R634">
        <v>13.5</v>
      </c>
      <c r="S634" s="193" t="str">
        <f>VLOOKUP(U634,'[1]Cross ref'!I:J,2,0)</f>
        <v>SCL</v>
      </c>
      <c r="T634" s="193">
        <f t="shared" si="58"/>
        <v>66.19</v>
      </c>
      <c r="U634" s="193">
        <f>VLOOKUP(VALUE(C634),'[1]Cross ref'!G:I,3,0)</f>
        <v>7351</v>
      </c>
      <c r="V634" s="193">
        <f>IFERROR(VLOOKUP(J634,'[1]Item List (2)'!C:D,2,0),VLOOKUP(K634,'[1]Item List (2)'!C:D,2,0))</f>
        <v>51001</v>
      </c>
      <c r="W634" s="193">
        <f>IFERROR(VLOOKUP(J634,'[1]Item List (2)'!C:E,3,0),VLOOKUP(K634,'[1]Item List (2)'!C:E,3,0))</f>
        <v>1000</v>
      </c>
      <c r="X634" s="193">
        <f t="shared" si="59"/>
        <v>0</v>
      </c>
      <c r="Y634" s="193" t="str">
        <f t="shared" si="60"/>
        <v>CUP, COLD 24Z FLVR TRAIL</v>
      </c>
      <c r="AA634" s="29">
        <f t="shared" si="61"/>
        <v>66.19</v>
      </c>
      <c r="AB634" s="29" t="str">
        <f>VLOOKUP(W634,'[2]Item List (2)'!$I:$J,2,0)</f>
        <v>Paper</v>
      </c>
      <c r="AC634" s="29">
        <f t="shared" si="62"/>
        <v>7351</v>
      </c>
      <c r="AD634" s="29" t="str">
        <f t="shared" si="63"/>
        <v>7351-Paper</v>
      </c>
    </row>
    <row r="635" spans="1:30">
      <c r="A635" t="s">
        <v>699</v>
      </c>
      <c r="B635" t="s">
        <v>592</v>
      </c>
      <c r="C635" t="s">
        <v>1338</v>
      </c>
      <c r="D635" t="s">
        <v>593</v>
      </c>
      <c r="E635" t="s">
        <v>1599</v>
      </c>
      <c r="F635"/>
      <c r="G635" s="159">
        <v>45167</v>
      </c>
      <c r="H635" t="s">
        <v>1286</v>
      </c>
      <c r="I635" t="s">
        <v>1211</v>
      </c>
      <c r="J635" t="s">
        <v>809</v>
      </c>
      <c r="K635" t="s">
        <v>1031</v>
      </c>
      <c r="L635" t="s">
        <v>810</v>
      </c>
      <c r="M635">
        <v>1</v>
      </c>
      <c r="N635">
        <v>0</v>
      </c>
      <c r="O635">
        <v>27.95</v>
      </c>
      <c r="P635">
        <v>27.95</v>
      </c>
      <c r="Q635">
        <v>5102.8500000000004</v>
      </c>
      <c r="R635">
        <v>13.5</v>
      </c>
      <c r="S635" s="193" t="str">
        <f>VLOOKUP(U635,'[1]Cross ref'!I:J,2,0)</f>
        <v>SCL</v>
      </c>
      <c r="T635" s="193">
        <f t="shared" si="58"/>
        <v>27.95</v>
      </c>
      <c r="U635" s="193">
        <f>VLOOKUP(VALUE(C635),'[1]Cross ref'!G:I,3,0)</f>
        <v>7351</v>
      </c>
      <c r="V635" s="193">
        <f>IFERROR(VLOOKUP(J635,'[1]Item List (2)'!C:D,2,0),VLOOKUP(K635,'[1]Item List (2)'!C:D,2,0))</f>
        <v>51001</v>
      </c>
      <c r="W635" s="193">
        <f>IFERROR(VLOOKUP(J635,'[1]Item List (2)'!C:E,3,0),VLOOKUP(K635,'[1]Item List (2)'!C:E,3,0))</f>
        <v>1000</v>
      </c>
      <c r="X635" s="193">
        <f t="shared" si="59"/>
        <v>0</v>
      </c>
      <c r="Y635" s="193" t="str">
        <f t="shared" si="60"/>
        <v>BAG, ALL PURPOSE FLVR TRAILS</v>
      </c>
      <c r="AA635" s="29">
        <f t="shared" si="61"/>
        <v>27.95</v>
      </c>
      <c r="AB635" s="29" t="str">
        <f>VLOOKUP(W635,'[2]Item List (2)'!$I:$J,2,0)</f>
        <v>Paper</v>
      </c>
      <c r="AC635" s="29">
        <f t="shared" si="62"/>
        <v>7351</v>
      </c>
      <c r="AD635" s="29" t="str">
        <f t="shared" si="63"/>
        <v>7351-Paper</v>
      </c>
    </row>
    <row r="636" spans="1:30">
      <c r="A636" t="s">
        <v>699</v>
      </c>
      <c r="B636" t="s">
        <v>592</v>
      </c>
      <c r="C636" t="s">
        <v>1338</v>
      </c>
      <c r="D636" t="s">
        <v>593</v>
      </c>
      <c r="E636" t="s">
        <v>1599</v>
      </c>
      <c r="F636"/>
      <c r="G636" s="159">
        <v>45167</v>
      </c>
      <c r="H636" t="s">
        <v>1257</v>
      </c>
      <c r="I636" t="s">
        <v>1188</v>
      </c>
      <c r="J636" t="s">
        <v>764</v>
      </c>
      <c r="K636" t="s">
        <v>1181</v>
      </c>
      <c r="L636" t="s">
        <v>766</v>
      </c>
      <c r="M636">
        <v>1</v>
      </c>
      <c r="N636">
        <v>0</v>
      </c>
      <c r="O636">
        <v>32.25</v>
      </c>
      <c r="P636">
        <v>32.25</v>
      </c>
      <c r="Q636">
        <v>5102.8500000000004</v>
      </c>
      <c r="R636">
        <v>13.5</v>
      </c>
      <c r="S636" s="193" t="str">
        <f>VLOOKUP(U636,'[1]Cross ref'!I:J,2,0)</f>
        <v>SCL</v>
      </c>
      <c r="T636" s="193">
        <f t="shared" si="58"/>
        <v>32.25</v>
      </c>
      <c r="U636" s="193">
        <f>VLOOKUP(VALUE(C636),'[1]Cross ref'!G:I,3,0)</f>
        <v>7351</v>
      </c>
      <c r="V636" s="193">
        <f>IFERROR(VLOOKUP(J636,'[1]Item List (2)'!C:D,2,0),VLOOKUP(K636,'[1]Item List (2)'!C:D,2,0))</f>
        <v>50007</v>
      </c>
      <c r="W636" s="193">
        <f>IFERROR(VLOOKUP(J636,'[1]Item List (2)'!C:E,3,0),VLOOKUP(K636,'[1]Item List (2)'!C:E,3,0))</f>
        <v>100</v>
      </c>
      <c r="X636" s="193">
        <f t="shared" si="59"/>
        <v>0</v>
      </c>
      <c r="Y636" s="193" t="str">
        <f t="shared" si="60"/>
        <v>SAUCE, CLASSIC</v>
      </c>
      <c r="AA636" s="29">
        <f t="shared" si="61"/>
        <v>32.25</v>
      </c>
      <c r="AB636" s="29" t="str">
        <f>VLOOKUP(W636,'[2]Item List (2)'!$I:$J,2,0)</f>
        <v>Food</v>
      </c>
      <c r="AC636" s="29">
        <f t="shared" si="62"/>
        <v>7351</v>
      </c>
      <c r="AD636" s="29" t="str">
        <f t="shared" si="63"/>
        <v>7351-Food</v>
      </c>
    </row>
    <row r="637" spans="1:30">
      <c r="A637" t="s">
        <v>699</v>
      </c>
      <c r="B637" t="s">
        <v>592</v>
      </c>
      <c r="C637" t="s">
        <v>1338</v>
      </c>
      <c r="D637" t="s">
        <v>593</v>
      </c>
      <c r="E637" t="s">
        <v>1599</v>
      </c>
      <c r="F637"/>
      <c r="G637" s="159">
        <v>45167</v>
      </c>
      <c r="H637" t="s">
        <v>1288</v>
      </c>
      <c r="I637" t="s">
        <v>1188</v>
      </c>
      <c r="J637" t="s">
        <v>702</v>
      </c>
      <c r="K637" t="s">
        <v>793</v>
      </c>
      <c r="L637" t="s">
        <v>766</v>
      </c>
      <c r="M637">
        <v>2</v>
      </c>
      <c r="N637">
        <v>0</v>
      </c>
      <c r="O637">
        <v>22.91</v>
      </c>
      <c r="P637">
        <v>45.82</v>
      </c>
      <c r="Q637">
        <v>5102.8500000000004</v>
      </c>
      <c r="R637">
        <v>13.5</v>
      </c>
      <c r="S637" s="193" t="str">
        <f>VLOOKUP(U637,'[1]Cross ref'!I:J,2,0)</f>
        <v>SCL</v>
      </c>
      <c r="T637" s="193">
        <f t="shared" si="58"/>
        <v>45.82</v>
      </c>
      <c r="U637" s="193">
        <f>VLOOKUP(VALUE(C637),'[1]Cross ref'!G:I,3,0)</f>
        <v>7351</v>
      </c>
      <c r="V637" s="193">
        <f>IFERROR(VLOOKUP(J637,'[1]Item List (2)'!C:D,2,0),VLOOKUP(K637,'[1]Item List (2)'!C:D,2,0))</f>
        <v>50007</v>
      </c>
      <c r="W637" s="193">
        <f>IFERROR(VLOOKUP(J637,'[1]Item List (2)'!C:E,3,0),VLOOKUP(K637,'[1]Item List (2)'!C:E,3,0))</f>
        <v>100</v>
      </c>
      <c r="X637" s="193">
        <f t="shared" si="59"/>
        <v>0</v>
      </c>
      <c r="Y637" s="193" t="str">
        <f t="shared" si="60"/>
        <v>SAUCE, BBQ</v>
      </c>
      <c r="AA637" s="29">
        <f t="shared" si="61"/>
        <v>45.82</v>
      </c>
      <c r="AB637" s="29" t="str">
        <f>VLOOKUP(W637,'[2]Item List (2)'!$I:$J,2,0)</f>
        <v>Food</v>
      </c>
      <c r="AC637" s="29">
        <f t="shared" si="62"/>
        <v>7351</v>
      </c>
      <c r="AD637" s="29" t="str">
        <f t="shared" si="63"/>
        <v>7351-Food</v>
      </c>
    </row>
    <row r="638" spans="1:30">
      <c r="A638" t="s">
        <v>699</v>
      </c>
      <c r="B638" t="s">
        <v>592</v>
      </c>
      <c r="C638" t="s">
        <v>1338</v>
      </c>
      <c r="D638" t="s">
        <v>593</v>
      </c>
      <c r="E638" t="s">
        <v>1599</v>
      </c>
      <c r="F638"/>
      <c r="G638" s="159">
        <v>45167</v>
      </c>
      <c r="H638" t="s">
        <v>1325</v>
      </c>
      <c r="I638" t="s">
        <v>1188</v>
      </c>
      <c r="J638" t="s">
        <v>764</v>
      </c>
      <c r="K638" t="s">
        <v>765</v>
      </c>
      <c r="L638" t="s">
        <v>766</v>
      </c>
      <c r="M638">
        <v>2</v>
      </c>
      <c r="N638">
        <v>0</v>
      </c>
      <c r="O638">
        <v>23.87</v>
      </c>
      <c r="P638">
        <v>47.74</v>
      </c>
      <c r="Q638">
        <v>5102.8500000000004</v>
      </c>
      <c r="R638">
        <v>13.5</v>
      </c>
      <c r="S638" s="193" t="str">
        <f>VLOOKUP(U638,'[1]Cross ref'!I:J,2,0)</f>
        <v>SCL</v>
      </c>
      <c r="T638" s="193">
        <f t="shared" si="58"/>
        <v>47.74</v>
      </c>
      <c r="U638" s="193">
        <f>VLOOKUP(VALUE(C638),'[1]Cross ref'!G:I,3,0)</f>
        <v>7351</v>
      </c>
      <c r="V638" s="193">
        <f>IFERROR(VLOOKUP(J638,'[1]Item List (2)'!C:D,2,0),VLOOKUP(K638,'[1]Item List (2)'!C:D,2,0))</f>
        <v>50007</v>
      </c>
      <c r="W638" s="193">
        <f>IFERROR(VLOOKUP(J638,'[1]Item List (2)'!C:E,3,0),VLOOKUP(K638,'[1]Item List (2)'!C:E,3,0))</f>
        <v>100</v>
      </c>
      <c r="X638" s="193">
        <f t="shared" si="59"/>
        <v>0</v>
      </c>
      <c r="Y638" s="193" t="str">
        <f t="shared" si="60"/>
        <v>SAUCE, SPECIAL</v>
      </c>
      <c r="AA638" s="29">
        <f t="shared" si="61"/>
        <v>47.74</v>
      </c>
      <c r="AB638" s="29" t="str">
        <f>VLOOKUP(W638,'[2]Item List (2)'!$I:$J,2,0)</f>
        <v>Food</v>
      </c>
      <c r="AC638" s="29">
        <f t="shared" si="62"/>
        <v>7351</v>
      </c>
      <c r="AD638" s="29" t="str">
        <f t="shared" si="63"/>
        <v>7351-Food</v>
      </c>
    </row>
    <row r="639" spans="1:30">
      <c r="A639" t="s">
        <v>699</v>
      </c>
      <c r="B639" t="s">
        <v>592</v>
      </c>
      <c r="C639" t="s">
        <v>1338</v>
      </c>
      <c r="D639" t="s">
        <v>593</v>
      </c>
      <c r="E639" t="s">
        <v>1599</v>
      </c>
      <c r="F639"/>
      <c r="G639" s="159">
        <v>45167</v>
      </c>
      <c r="H639" t="s">
        <v>1258</v>
      </c>
      <c r="I639" t="s">
        <v>1188</v>
      </c>
      <c r="J639" t="s">
        <v>825</v>
      </c>
      <c r="K639" t="s">
        <v>1259</v>
      </c>
      <c r="L639" t="s">
        <v>1484</v>
      </c>
      <c r="M639">
        <v>2</v>
      </c>
      <c r="N639">
        <v>0</v>
      </c>
      <c r="O639">
        <v>47.11</v>
      </c>
      <c r="P639">
        <v>94.22</v>
      </c>
      <c r="Q639">
        <v>5102.8500000000004</v>
      </c>
      <c r="R639">
        <v>13.5</v>
      </c>
      <c r="S639" s="193" t="str">
        <f>VLOOKUP(U639,'[1]Cross ref'!I:J,2,0)</f>
        <v>SCL</v>
      </c>
      <c r="T639" s="193">
        <f t="shared" si="58"/>
        <v>94.22</v>
      </c>
      <c r="U639" s="193">
        <f>VLOOKUP(VALUE(C639),'[1]Cross ref'!G:I,3,0)</f>
        <v>7351</v>
      </c>
      <c r="V639" s="193">
        <f>IFERROR(VLOOKUP(J639,'[1]Item List (2)'!C:D,2,0),VLOOKUP(K639,'[1]Item List (2)'!C:D,2,0))</f>
        <v>50007</v>
      </c>
      <c r="W639" s="193">
        <f>IFERROR(VLOOKUP(J639,'[1]Item List (2)'!C:E,3,0),VLOOKUP(K639,'[1]Item List (2)'!C:E,3,0))</f>
        <v>100</v>
      </c>
      <c r="X639" s="193">
        <f t="shared" si="59"/>
        <v>0</v>
      </c>
      <c r="Y639" s="193" t="str">
        <f t="shared" si="60"/>
        <v>MAYONNAISE, 64Z</v>
      </c>
      <c r="AA639" s="29">
        <f t="shared" si="61"/>
        <v>94.22</v>
      </c>
      <c r="AB639" s="29" t="str">
        <f>VLOOKUP(W639,'[2]Item List (2)'!$I:$J,2,0)</f>
        <v>Food</v>
      </c>
      <c r="AC639" s="29">
        <f t="shared" si="62"/>
        <v>7351</v>
      </c>
      <c r="AD639" s="29" t="str">
        <f t="shared" si="63"/>
        <v>7351-Food</v>
      </c>
    </row>
    <row r="640" spans="1:30">
      <c r="A640" t="s">
        <v>699</v>
      </c>
      <c r="B640" t="s">
        <v>592</v>
      </c>
      <c r="C640" t="s">
        <v>1338</v>
      </c>
      <c r="D640" t="s">
        <v>593</v>
      </c>
      <c r="E640" t="s">
        <v>1599</v>
      </c>
      <c r="F640"/>
      <c r="G640" s="159">
        <v>45167</v>
      </c>
      <c r="H640" t="s">
        <v>1260</v>
      </c>
      <c r="I640" t="s">
        <v>1211</v>
      </c>
      <c r="J640" t="s">
        <v>730</v>
      </c>
      <c r="K640" t="s">
        <v>1041</v>
      </c>
      <c r="L640" t="s">
        <v>1042</v>
      </c>
      <c r="M640">
        <v>1</v>
      </c>
      <c r="N640">
        <v>0</v>
      </c>
      <c r="O640">
        <v>45.4</v>
      </c>
      <c r="P640">
        <v>45.4</v>
      </c>
      <c r="Q640">
        <v>5102.8500000000004</v>
      </c>
      <c r="R640">
        <v>13.5</v>
      </c>
      <c r="S640" s="193" t="str">
        <f>VLOOKUP(U640,'[1]Cross ref'!I:J,2,0)</f>
        <v>SCL</v>
      </c>
      <c r="T640" s="193">
        <f t="shared" si="58"/>
        <v>45.4</v>
      </c>
      <c r="U640" s="193">
        <f>VLOOKUP(VALUE(C640),'[1]Cross ref'!G:I,3,0)</f>
        <v>7351</v>
      </c>
      <c r="V640" s="193">
        <f>IFERROR(VLOOKUP(J640,'[1]Item List (2)'!C:D,2,0),VLOOKUP(K640,'[1]Item List (2)'!C:D,2,0))</f>
        <v>51001</v>
      </c>
      <c r="W640" s="193">
        <f>IFERROR(VLOOKUP(J640,'[1]Item List (2)'!C:E,3,0),VLOOKUP(K640,'[1]Item List (2)'!C:E,3,0))</f>
        <v>1000</v>
      </c>
      <c r="X640" s="193">
        <f t="shared" si="59"/>
        <v>0</v>
      </c>
      <c r="Y640" s="193" t="str">
        <f t="shared" si="60"/>
        <v>NAPKIN, 13X8.5 BRN</v>
      </c>
      <c r="AA640" s="29">
        <f t="shared" si="61"/>
        <v>45.4</v>
      </c>
      <c r="AB640" s="29" t="str">
        <f>VLOOKUP(W640,'[2]Item List (2)'!$I:$J,2,0)</f>
        <v>Paper</v>
      </c>
      <c r="AC640" s="29">
        <f t="shared" si="62"/>
        <v>7351</v>
      </c>
      <c r="AD640" s="29" t="str">
        <f t="shared" si="63"/>
        <v>7351-Paper</v>
      </c>
    </row>
    <row r="641" spans="1:30">
      <c r="A641" t="s">
        <v>699</v>
      </c>
      <c r="B641" t="s">
        <v>592</v>
      </c>
      <c r="C641" t="s">
        <v>1338</v>
      </c>
      <c r="D641" t="s">
        <v>593</v>
      </c>
      <c r="E641" t="s">
        <v>1599</v>
      </c>
      <c r="F641"/>
      <c r="G641" s="159">
        <v>45167</v>
      </c>
      <c r="H641" t="s">
        <v>1261</v>
      </c>
      <c r="I641" t="s">
        <v>1188</v>
      </c>
      <c r="J641" t="s">
        <v>756</v>
      </c>
      <c r="K641" t="s">
        <v>1491</v>
      </c>
      <c r="L641" t="s">
        <v>757</v>
      </c>
      <c r="M641">
        <v>1</v>
      </c>
      <c r="N641">
        <v>0</v>
      </c>
      <c r="O641">
        <v>39.82</v>
      </c>
      <c r="P641">
        <v>39.82</v>
      </c>
      <c r="Q641">
        <v>5102.8500000000004</v>
      </c>
      <c r="R641">
        <v>13.5</v>
      </c>
      <c r="S641" s="193" t="str">
        <f>VLOOKUP(U641,'[1]Cross ref'!I:J,2,0)</f>
        <v>SCL</v>
      </c>
      <c r="T641" s="193">
        <f t="shared" si="58"/>
        <v>39.82</v>
      </c>
      <c r="U641" s="193">
        <f>VLOOKUP(VALUE(C641),'[1]Cross ref'!G:I,3,0)</f>
        <v>7351</v>
      </c>
      <c r="V641" s="193">
        <f>IFERROR(VLOOKUP(J641,'[1]Item List (2)'!C:D,2,0),VLOOKUP(K641,'[1]Item List (2)'!C:D,2,0))</f>
        <v>50007</v>
      </c>
      <c r="W641" s="193">
        <f>IFERROR(VLOOKUP(J641,'[1]Item List (2)'!C:E,3,0),VLOOKUP(K641,'[1]Item List (2)'!C:E,3,0))</f>
        <v>100</v>
      </c>
      <c r="X641" s="193">
        <f t="shared" si="59"/>
        <v>0</v>
      </c>
      <c r="Y641" s="193" t="str">
        <f t="shared" si="60"/>
        <v>FRENCH TOAST, STICK ORIGINAL CARLS JR</v>
      </c>
      <c r="AA641" s="29">
        <f t="shared" si="61"/>
        <v>39.82</v>
      </c>
      <c r="AB641" s="29" t="str">
        <f>VLOOKUP(W641,'[2]Item List (2)'!$I:$J,2,0)</f>
        <v>Food</v>
      </c>
      <c r="AC641" s="29">
        <f t="shared" si="62"/>
        <v>7351</v>
      </c>
      <c r="AD641" s="29" t="str">
        <f t="shared" si="63"/>
        <v>7351-Food</v>
      </c>
    </row>
    <row r="642" spans="1:30">
      <c r="A642" t="s">
        <v>699</v>
      </c>
      <c r="B642" t="s">
        <v>592</v>
      </c>
      <c r="C642" t="s">
        <v>1338</v>
      </c>
      <c r="D642" t="s">
        <v>593</v>
      </c>
      <c r="E642" t="s">
        <v>1599</v>
      </c>
      <c r="F642"/>
      <c r="G642" s="159">
        <v>45167</v>
      </c>
      <c r="H642" t="s">
        <v>1186</v>
      </c>
      <c r="I642" t="s">
        <v>1184</v>
      </c>
      <c r="J642" t="s">
        <v>834</v>
      </c>
      <c r="K642" t="s">
        <v>835</v>
      </c>
      <c r="L642" t="s">
        <v>836</v>
      </c>
      <c r="M642">
        <v>1</v>
      </c>
      <c r="N642">
        <v>0</v>
      </c>
      <c r="P642">
        <v>33.35</v>
      </c>
      <c r="Q642">
        <v>5102.8500000000004</v>
      </c>
      <c r="R642">
        <v>13.5</v>
      </c>
      <c r="S642" s="193" t="str">
        <f>VLOOKUP(U642,'[1]Cross ref'!I:J,2,0)</f>
        <v>SCL</v>
      </c>
      <c r="T642" s="193">
        <f t="shared" si="58"/>
        <v>33.35</v>
      </c>
      <c r="U642" s="193">
        <f>VLOOKUP(VALUE(C642),'[1]Cross ref'!G:I,3,0)</f>
        <v>7351</v>
      </c>
      <c r="V642" s="193">
        <f>IFERROR(VLOOKUP(J642,'[1]Item List (2)'!C:D,2,0),VLOOKUP(K642,'[1]Item List (2)'!C:D,2,0))</f>
        <v>50007</v>
      </c>
      <c r="W642" s="193">
        <f>IFERROR(VLOOKUP(J642,'[1]Item List (2)'!C:E,3,0),VLOOKUP(K642,'[1]Item List (2)'!C:E,3,0))</f>
        <v>100</v>
      </c>
      <c r="X642" s="193">
        <f t="shared" si="59"/>
        <v>-33.35</v>
      </c>
      <c r="Y642" s="193" t="str">
        <f t="shared" si="60"/>
        <v>SURCHARGE, FUEL</v>
      </c>
      <c r="AA642" s="29">
        <f t="shared" si="61"/>
        <v>33.35</v>
      </c>
      <c r="AB642" s="29" t="str">
        <f>VLOOKUP(W642,'[2]Item List (2)'!$I:$J,2,0)</f>
        <v>Food</v>
      </c>
      <c r="AC642" s="29">
        <f t="shared" si="62"/>
        <v>7351</v>
      </c>
      <c r="AD642" s="29" t="str">
        <f t="shared" si="63"/>
        <v>7351-Food</v>
      </c>
    </row>
    <row r="643" spans="1:30">
      <c r="A643" t="s">
        <v>699</v>
      </c>
      <c r="B643" t="s">
        <v>592</v>
      </c>
      <c r="C643" t="s">
        <v>1338</v>
      </c>
      <c r="D643" t="s">
        <v>593</v>
      </c>
      <c r="E643" t="s">
        <v>1599</v>
      </c>
      <c r="F643"/>
      <c r="G643" s="159">
        <v>45167</v>
      </c>
      <c r="H643" t="s">
        <v>1290</v>
      </c>
      <c r="I643" t="s">
        <v>1190</v>
      </c>
      <c r="J643" t="s">
        <v>837</v>
      </c>
      <c r="K643" t="s">
        <v>1497</v>
      </c>
      <c r="L643" t="s">
        <v>838</v>
      </c>
      <c r="M643">
        <v>1</v>
      </c>
      <c r="N643">
        <v>0</v>
      </c>
      <c r="O643">
        <v>4.87</v>
      </c>
      <c r="P643">
        <v>4.87</v>
      </c>
      <c r="Q643">
        <v>5102.8500000000004</v>
      </c>
      <c r="R643">
        <v>13.5</v>
      </c>
      <c r="S643" s="193" t="str">
        <f>VLOOKUP(U643,'[1]Cross ref'!I:J,2,0)</f>
        <v>SCL</v>
      </c>
      <c r="T643" s="193">
        <f t="shared" ref="T643:T706" si="64">P643</f>
        <v>4.87</v>
      </c>
      <c r="U643" s="193">
        <f>VLOOKUP(VALUE(C643),'[1]Cross ref'!G:I,3,0)</f>
        <v>7351</v>
      </c>
      <c r="V643" s="193">
        <f>IFERROR(VLOOKUP(J643,'[1]Item List (2)'!C:D,2,0),VLOOKUP(K643,'[1]Item List (2)'!C:D,2,0))</f>
        <v>60507</v>
      </c>
      <c r="W643" s="193">
        <f>IFERROR(VLOOKUP(J643,'[1]Item List (2)'!C:E,3,0),VLOOKUP(K643,'[1]Item List (2)'!C:E,3,0))</f>
        <v>1200</v>
      </c>
      <c r="X643" s="193">
        <f t="shared" ref="X643:X706" si="65">M643*O643-P643</f>
        <v>0</v>
      </c>
      <c r="Y643" s="193" t="str">
        <f t="shared" ref="Y643:Y706" si="66">K643</f>
        <v>GRIDDLE SCREEN, 4X5.5" SCOTCH-BRITE</v>
      </c>
      <c r="AA643" s="29">
        <f t="shared" ref="AA643:AA706" si="67">P643</f>
        <v>4.87</v>
      </c>
      <c r="AB643" s="29" t="str">
        <f>VLOOKUP(W643,'[2]Item List (2)'!$I:$J,2,0)</f>
        <v>Supplies</v>
      </c>
      <c r="AC643" s="29">
        <f t="shared" ref="AC643:AC706" si="68">U643</f>
        <v>7351</v>
      </c>
      <c r="AD643" s="29" t="str">
        <f t="shared" ref="AD643:AD706" si="69">AC643&amp;"-"&amp;AB643</f>
        <v>7351-Supplies</v>
      </c>
    </row>
    <row r="644" spans="1:30">
      <c r="A644" t="s">
        <v>699</v>
      </c>
      <c r="B644" t="s">
        <v>592</v>
      </c>
      <c r="C644" t="s">
        <v>1345</v>
      </c>
      <c r="D644" t="s">
        <v>612</v>
      </c>
      <c r="E644" t="s">
        <v>1523</v>
      </c>
      <c r="F644" t="s">
        <v>1600</v>
      </c>
      <c r="G644" s="159">
        <v>45169</v>
      </c>
      <c r="H644" t="s">
        <v>1217</v>
      </c>
      <c r="I644" t="s">
        <v>1188</v>
      </c>
      <c r="J644" t="s">
        <v>758</v>
      </c>
      <c r="K644" t="s">
        <v>759</v>
      </c>
      <c r="L644" t="s">
        <v>760</v>
      </c>
      <c r="M644">
        <v>-0.25</v>
      </c>
      <c r="N644">
        <v>0</v>
      </c>
      <c r="O644">
        <v>111.01</v>
      </c>
      <c r="P644">
        <v>-27.75</v>
      </c>
      <c r="Q644">
        <v>-27.82</v>
      </c>
      <c r="R644">
        <v>0</v>
      </c>
      <c r="S644" s="193" t="str">
        <f>VLOOKUP(U644,'[1]Cross ref'!I:J,2,0)</f>
        <v>SCL</v>
      </c>
      <c r="T644" s="193">
        <f t="shared" si="64"/>
        <v>-27.75</v>
      </c>
      <c r="U644" s="193">
        <f>VLOOKUP(VALUE(C644),'[1]Cross ref'!G:I,3,0)</f>
        <v>7352</v>
      </c>
      <c r="V644" s="193">
        <f>IFERROR(VLOOKUP(J644,'[1]Item List (2)'!C:D,2,0),VLOOKUP(K644,'[1]Item List (2)'!C:D,2,0))</f>
        <v>50007</v>
      </c>
      <c r="W644" s="193">
        <f>IFERROR(VLOOKUP(J644,'[1]Item List (2)'!C:E,3,0),VLOOKUP(K644,'[1]Item List (2)'!C:E,3,0))</f>
        <v>100</v>
      </c>
      <c r="X644" s="193">
        <f t="shared" si="65"/>
        <v>-2.500000000001279E-3</v>
      </c>
      <c r="Y644" s="193" t="str">
        <f t="shared" si="66"/>
        <v>CHICKEN, TNDRLOIN STRIP 1.5Z</v>
      </c>
      <c r="AA644" s="29">
        <f t="shared" si="67"/>
        <v>-27.75</v>
      </c>
      <c r="AB644" s="29" t="str">
        <f>VLOOKUP(W644,'[2]Item List (2)'!$I:$J,2,0)</f>
        <v>Food</v>
      </c>
      <c r="AC644" s="29">
        <f t="shared" si="68"/>
        <v>7352</v>
      </c>
      <c r="AD644" s="29" t="str">
        <f t="shared" si="69"/>
        <v>7352-Food</v>
      </c>
    </row>
    <row r="645" spans="1:30">
      <c r="A645" t="s">
        <v>699</v>
      </c>
      <c r="B645" t="s">
        <v>592</v>
      </c>
      <c r="C645" t="s">
        <v>1345</v>
      </c>
      <c r="D645" t="s">
        <v>612</v>
      </c>
      <c r="E645" t="s">
        <v>1523</v>
      </c>
      <c r="F645" t="s">
        <v>1600</v>
      </c>
      <c r="G645" s="159">
        <v>45169</v>
      </c>
      <c r="H645" t="s">
        <v>1186</v>
      </c>
      <c r="I645" t="s">
        <v>1184</v>
      </c>
      <c r="J645" t="s">
        <v>834</v>
      </c>
      <c r="K645" t="s">
        <v>835</v>
      </c>
      <c r="L645" t="s">
        <v>836</v>
      </c>
      <c r="M645">
        <v>-1</v>
      </c>
      <c r="N645">
        <v>0</v>
      </c>
      <c r="P645">
        <v>-7.0000000000000007E-2</v>
      </c>
      <c r="Q645">
        <v>-27.82</v>
      </c>
      <c r="R645">
        <v>0</v>
      </c>
      <c r="S645" s="193" t="str">
        <f>VLOOKUP(U645,'[1]Cross ref'!I:J,2,0)</f>
        <v>SCL</v>
      </c>
      <c r="T645" s="193">
        <f t="shared" si="64"/>
        <v>-7.0000000000000007E-2</v>
      </c>
      <c r="U645" s="193">
        <f>VLOOKUP(VALUE(C645),'[1]Cross ref'!G:I,3,0)</f>
        <v>7352</v>
      </c>
      <c r="V645" s="193">
        <f>IFERROR(VLOOKUP(J645,'[1]Item List (2)'!C:D,2,0),VLOOKUP(K645,'[1]Item List (2)'!C:D,2,0))</f>
        <v>50007</v>
      </c>
      <c r="W645" s="193">
        <f>IFERROR(VLOOKUP(J645,'[1]Item List (2)'!C:E,3,0),VLOOKUP(K645,'[1]Item List (2)'!C:E,3,0))</f>
        <v>100</v>
      </c>
      <c r="X645" s="193">
        <f t="shared" si="65"/>
        <v>7.0000000000000007E-2</v>
      </c>
      <c r="Y645" s="193" t="str">
        <f t="shared" si="66"/>
        <v>SURCHARGE, FUEL</v>
      </c>
      <c r="AA645" s="29">
        <f t="shared" si="67"/>
        <v>-7.0000000000000007E-2</v>
      </c>
      <c r="AB645" s="29" t="str">
        <f>VLOOKUP(W645,'[2]Item List (2)'!$I:$J,2,0)</f>
        <v>Food</v>
      </c>
      <c r="AC645" s="29">
        <f t="shared" si="68"/>
        <v>7352</v>
      </c>
      <c r="AD645" s="29" t="str">
        <f t="shared" si="69"/>
        <v>7352-Food</v>
      </c>
    </row>
    <row r="646" spans="1:30">
      <c r="A646" t="s">
        <v>699</v>
      </c>
      <c r="B646" t="s">
        <v>592</v>
      </c>
      <c r="C646" t="s">
        <v>1345</v>
      </c>
      <c r="D646" t="s">
        <v>612</v>
      </c>
      <c r="E646" t="s">
        <v>1601</v>
      </c>
      <c r="F646"/>
      <c r="G646" s="159">
        <v>45167</v>
      </c>
      <c r="H646" t="s">
        <v>1232</v>
      </c>
      <c r="I646" t="s">
        <v>1188</v>
      </c>
      <c r="J646" t="s">
        <v>758</v>
      </c>
      <c r="K646" t="s">
        <v>798</v>
      </c>
      <c r="L646" t="s">
        <v>799</v>
      </c>
      <c r="M646">
        <v>4</v>
      </c>
      <c r="N646">
        <v>0</v>
      </c>
      <c r="O646">
        <v>46.88</v>
      </c>
      <c r="P646">
        <v>187.52</v>
      </c>
      <c r="Q646">
        <v>187.52</v>
      </c>
      <c r="R646">
        <v>0</v>
      </c>
      <c r="S646" s="193" t="str">
        <f>VLOOKUP(U646,'[1]Cross ref'!I:J,2,0)</f>
        <v>SCL</v>
      </c>
      <c r="T646" s="193">
        <f t="shared" si="64"/>
        <v>187.52</v>
      </c>
      <c r="U646" s="193">
        <f>VLOOKUP(VALUE(C646),'[1]Cross ref'!G:I,3,0)</f>
        <v>7352</v>
      </c>
      <c r="V646" s="193">
        <f>IFERROR(VLOOKUP(J646,'[1]Item List (2)'!C:D,2,0),VLOOKUP(K646,'[1]Item List (2)'!C:D,2,0))</f>
        <v>50007</v>
      </c>
      <c r="W646" s="193">
        <f>IFERROR(VLOOKUP(J646,'[1]Item List (2)'!C:E,3,0),VLOOKUP(K646,'[1]Item List (2)'!C:E,3,0))</f>
        <v>100</v>
      </c>
      <c r="X646" s="193">
        <f t="shared" si="65"/>
        <v>0</v>
      </c>
      <c r="Y646" s="193" t="str">
        <f t="shared" si="66"/>
        <v>CHICKEN, NUGGET BRD STAR SHP</v>
      </c>
      <c r="AA646" s="29">
        <f t="shared" si="67"/>
        <v>187.52</v>
      </c>
      <c r="AB646" s="29" t="str">
        <f>VLOOKUP(W646,'[2]Item List (2)'!$I:$J,2,0)</f>
        <v>Food</v>
      </c>
      <c r="AC646" s="29">
        <f t="shared" si="68"/>
        <v>7352</v>
      </c>
      <c r="AD646" s="29" t="str">
        <f t="shared" si="69"/>
        <v>7352-Food</v>
      </c>
    </row>
    <row r="647" spans="1:30">
      <c r="A647" t="s">
        <v>699</v>
      </c>
      <c r="B647" t="s">
        <v>592</v>
      </c>
      <c r="C647" t="s">
        <v>1345</v>
      </c>
      <c r="D647" t="s">
        <v>612</v>
      </c>
      <c r="E647" t="s">
        <v>1602</v>
      </c>
      <c r="F647"/>
      <c r="G647" s="159">
        <v>45169</v>
      </c>
      <c r="H647" t="s">
        <v>1183</v>
      </c>
      <c r="I647" t="s">
        <v>1184</v>
      </c>
      <c r="J647" t="s">
        <v>839</v>
      </c>
      <c r="K647" t="s">
        <v>588</v>
      </c>
      <c r="L647" t="s">
        <v>836</v>
      </c>
      <c r="M647">
        <v>1</v>
      </c>
      <c r="N647">
        <v>0</v>
      </c>
      <c r="P647">
        <v>1.17</v>
      </c>
      <c r="Q647">
        <v>2097.94</v>
      </c>
      <c r="R647">
        <v>8.73</v>
      </c>
      <c r="S647" s="193" t="str">
        <f>VLOOKUP(U647,'[1]Cross ref'!I:J,2,0)</f>
        <v>SCL</v>
      </c>
      <c r="T647" s="193">
        <f t="shared" si="64"/>
        <v>1.17</v>
      </c>
      <c r="U647" s="193">
        <f>VLOOKUP(VALUE(C647),'[1]Cross ref'!G:I,3,0)</f>
        <v>7352</v>
      </c>
      <c r="V647" s="193">
        <f>IFERROR(VLOOKUP(J647,'[1]Item List (2)'!C:D,2,0),VLOOKUP(K647,'[1]Item List (2)'!C:D,2,0))</f>
        <v>50007</v>
      </c>
      <c r="W647" s="193">
        <f>IFERROR(VLOOKUP(J647,'[1]Item List (2)'!C:E,3,0),VLOOKUP(K647,'[1]Item List (2)'!C:E,3,0))</f>
        <v>100</v>
      </c>
      <c r="X647" s="193">
        <f t="shared" si="65"/>
        <v>-1.17</v>
      </c>
      <c r="Y647" s="193" t="str">
        <f t="shared" si="66"/>
        <v>SERVICE - PAYMENT TERMS</v>
      </c>
      <c r="AA647" s="29">
        <f t="shared" si="67"/>
        <v>1.17</v>
      </c>
      <c r="AB647" s="29" t="str">
        <f>VLOOKUP(W647,'[2]Item List (2)'!$I:$J,2,0)</f>
        <v>Food</v>
      </c>
      <c r="AC647" s="29">
        <f t="shared" si="68"/>
        <v>7352</v>
      </c>
      <c r="AD647" s="29" t="str">
        <f t="shared" si="69"/>
        <v>7352-Food</v>
      </c>
    </row>
    <row r="648" spans="1:30">
      <c r="A648" t="s">
        <v>699</v>
      </c>
      <c r="B648" t="s">
        <v>592</v>
      </c>
      <c r="C648" t="s">
        <v>1345</v>
      </c>
      <c r="D648" t="s">
        <v>612</v>
      </c>
      <c r="E648" t="s">
        <v>1602</v>
      </c>
      <c r="F648"/>
      <c r="G648" s="159">
        <v>45169</v>
      </c>
      <c r="H648" t="s">
        <v>1264</v>
      </c>
      <c r="I648" t="s">
        <v>1188</v>
      </c>
      <c r="J648" t="s">
        <v>707</v>
      </c>
      <c r="K648" t="s">
        <v>708</v>
      </c>
      <c r="L648" t="s">
        <v>709</v>
      </c>
      <c r="M648">
        <v>1</v>
      </c>
      <c r="N648">
        <v>0</v>
      </c>
      <c r="O648">
        <v>99.5</v>
      </c>
      <c r="P648">
        <v>99.5</v>
      </c>
      <c r="Q648">
        <v>2097.94</v>
      </c>
      <c r="R648">
        <v>8.73</v>
      </c>
      <c r="S648" s="193" t="str">
        <f>VLOOKUP(U648,'[1]Cross ref'!I:J,2,0)</f>
        <v>SCL</v>
      </c>
      <c r="T648" s="193">
        <f t="shared" si="64"/>
        <v>99.5</v>
      </c>
      <c r="U648" s="193">
        <f>VLOOKUP(VALUE(C648),'[1]Cross ref'!G:I,3,0)</f>
        <v>7352</v>
      </c>
      <c r="V648" s="193">
        <f>IFERROR(VLOOKUP(J648,'[1]Item List (2)'!C:D,2,0),VLOOKUP(K648,'[1]Item List (2)'!C:D,2,0))</f>
        <v>50007</v>
      </c>
      <c r="W648" s="193">
        <f>IFERROR(VLOOKUP(J648,'[1]Item List (2)'!C:E,3,0),VLOOKUP(K648,'[1]Item List (2)'!C:E,3,0))</f>
        <v>100</v>
      </c>
      <c r="X648" s="193">
        <f t="shared" si="65"/>
        <v>0</v>
      </c>
      <c r="Y648" s="193" t="str">
        <f t="shared" si="66"/>
        <v>SYRUP, POWERADE MTN BLAST BIB</v>
      </c>
      <c r="AA648" s="29">
        <f t="shared" si="67"/>
        <v>99.5</v>
      </c>
      <c r="AB648" s="29" t="str">
        <f>VLOOKUP(W648,'[2]Item List (2)'!$I:$J,2,0)</f>
        <v>Food</v>
      </c>
      <c r="AC648" s="29">
        <f t="shared" si="68"/>
        <v>7352</v>
      </c>
      <c r="AD648" s="29" t="str">
        <f t="shared" si="69"/>
        <v>7352-Food</v>
      </c>
    </row>
    <row r="649" spans="1:30">
      <c r="A649" t="s">
        <v>699</v>
      </c>
      <c r="B649" t="s">
        <v>592</v>
      </c>
      <c r="C649" t="s">
        <v>1345</v>
      </c>
      <c r="D649" t="s">
        <v>612</v>
      </c>
      <c r="E649" t="s">
        <v>1602</v>
      </c>
      <c r="F649"/>
      <c r="G649" s="159">
        <v>45169</v>
      </c>
      <c r="H649" t="s">
        <v>1193</v>
      </c>
      <c r="I649" t="s">
        <v>1188</v>
      </c>
      <c r="J649" t="s">
        <v>710</v>
      </c>
      <c r="K649" t="s">
        <v>712</v>
      </c>
      <c r="L649" t="s">
        <v>709</v>
      </c>
      <c r="M649">
        <v>1</v>
      </c>
      <c r="N649">
        <v>0</v>
      </c>
      <c r="O649">
        <v>112.77</v>
      </c>
      <c r="P649">
        <v>112.77</v>
      </c>
      <c r="Q649">
        <v>2097.94</v>
      </c>
      <c r="R649">
        <v>8.73</v>
      </c>
      <c r="S649" s="193" t="str">
        <f>VLOOKUP(U649,'[1]Cross ref'!I:J,2,0)</f>
        <v>SCL</v>
      </c>
      <c r="T649" s="193">
        <f t="shared" si="64"/>
        <v>112.77</v>
      </c>
      <c r="U649" s="193">
        <f>VLOOKUP(VALUE(C649),'[1]Cross ref'!G:I,3,0)</f>
        <v>7352</v>
      </c>
      <c r="V649" s="193">
        <f>IFERROR(VLOOKUP(J649,'[1]Item List (2)'!C:D,2,0),VLOOKUP(K649,'[1]Item List (2)'!C:D,2,0))</f>
        <v>50007</v>
      </c>
      <c r="W649" s="193">
        <f>IFERROR(VLOOKUP(J649,'[1]Item List (2)'!C:E,3,0),VLOOKUP(K649,'[1]Item List (2)'!C:E,3,0))</f>
        <v>100</v>
      </c>
      <c r="X649" s="193">
        <f t="shared" si="65"/>
        <v>0</v>
      </c>
      <c r="Y649" s="193" t="str">
        <f t="shared" si="66"/>
        <v>SYRUP, COKE CLASC BIB (HYCS)</v>
      </c>
      <c r="AA649" s="29">
        <f t="shared" si="67"/>
        <v>112.77</v>
      </c>
      <c r="AB649" s="29" t="str">
        <f>VLOOKUP(W649,'[2]Item List (2)'!$I:$J,2,0)</f>
        <v>Food</v>
      </c>
      <c r="AC649" s="29">
        <f t="shared" si="68"/>
        <v>7352</v>
      </c>
      <c r="AD649" s="29" t="str">
        <f t="shared" si="69"/>
        <v>7352-Food</v>
      </c>
    </row>
    <row r="650" spans="1:30">
      <c r="A650" t="s">
        <v>699</v>
      </c>
      <c r="B650" t="s">
        <v>592</v>
      </c>
      <c r="C650" t="s">
        <v>1345</v>
      </c>
      <c r="D650" t="s">
        <v>612</v>
      </c>
      <c r="E650" t="s">
        <v>1602</v>
      </c>
      <c r="F650"/>
      <c r="G650" s="159">
        <v>45169</v>
      </c>
      <c r="H650" t="s">
        <v>1194</v>
      </c>
      <c r="I650" t="s">
        <v>1188</v>
      </c>
      <c r="J650" t="s">
        <v>710</v>
      </c>
      <c r="K650" t="s">
        <v>713</v>
      </c>
      <c r="L650" t="s">
        <v>709</v>
      </c>
      <c r="M650">
        <v>1</v>
      </c>
      <c r="N650">
        <v>0</v>
      </c>
      <c r="O650">
        <v>116.08</v>
      </c>
      <c r="P650">
        <v>116.08</v>
      </c>
      <c r="Q650">
        <v>2097.94</v>
      </c>
      <c r="R650">
        <v>8.73</v>
      </c>
      <c r="S650" s="193" t="str">
        <f>VLOOKUP(U650,'[1]Cross ref'!I:J,2,0)</f>
        <v>SCL</v>
      </c>
      <c r="T650" s="193">
        <f t="shared" si="64"/>
        <v>116.08</v>
      </c>
      <c r="U650" s="193">
        <f>VLOOKUP(VALUE(C650),'[1]Cross ref'!G:I,3,0)</f>
        <v>7352</v>
      </c>
      <c r="V650" s="193">
        <f>IFERROR(VLOOKUP(J650,'[1]Item List (2)'!C:D,2,0),VLOOKUP(K650,'[1]Item List (2)'!C:D,2,0))</f>
        <v>50007</v>
      </c>
      <c r="W650" s="193">
        <f>IFERROR(VLOOKUP(J650,'[1]Item List (2)'!C:E,3,0),VLOOKUP(K650,'[1]Item List (2)'!C:E,3,0))</f>
        <v>100</v>
      </c>
      <c r="X650" s="193">
        <f t="shared" si="65"/>
        <v>0</v>
      </c>
      <c r="Y650" s="193" t="str">
        <f t="shared" si="66"/>
        <v>SYRUP, SPRITE BIB (HYCS)</v>
      </c>
      <c r="AA650" s="29">
        <f t="shared" si="67"/>
        <v>116.08</v>
      </c>
      <c r="AB650" s="29" t="str">
        <f>VLOOKUP(W650,'[2]Item List (2)'!$I:$J,2,0)</f>
        <v>Food</v>
      </c>
      <c r="AC650" s="29">
        <f t="shared" si="68"/>
        <v>7352</v>
      </c>
      <c r="AD650" s="29" t="str">
        <f t="shared" si="69"/>
        <v>7352-Food</v>
      </c>
    </row>
    <row r="651" spans="1:30">
      <c r="A651" t="s">
        <v>699</v>
      </c>
      <c r="B651" t="s">
        <v>592</v>
      </c>
      <c r="C651" t="s">
        <v>1345</v>
      </c>
      <c r="D651" t="s">
        <v>612</v>
      </c>
      <c r="E651" t="s">
        <v>1602</v>
      </c>
      <c r="F651"/>
      <c r="G651" s="159">
        <v>45169</v>
      </c>
      <c r="H651" t="s">
        <v>1334</v>
      </c>
      <c r="I651" t="s">
        <v>1190</v>
      </c>
      <c r="J651" t="s">
        <v>846</v>
      </c>
      <c r="K651" t="s">
        <v>847</v>
      </c>
      <c r="L651" t="s">
        <v>848</v>
      </c>
      <c r="M651">
        <v>1</v>
      </c>
      <c r="N651">
        <v>0</v>
      </c>
      <c r="O651">
        <v>19.38</v>
      </c>
      <c r="P651">
        <v>19.38</v>
      </c>
      <c r="Q651">
        <v>2097.94</v>
      </c>
      <c r="R651">
        <v>8.73</v>
      </c>
      <c r="S651" s="193" t="str">
        <f>VLOOKUP(U651,'[1]Cross ref'!I:J,2,0)</f>
        <v>SCL</v>
      </c>
      <c r="T651" s="193">
        <f t="shared" si="64"/>
        <v>19.38</v>
      </c>
      <c r="U651" s="193">
        <f>VLOOKUP(VALUE(C651),'[1]Cross ref'!G:I,3,0)</f>
        <v>7352</v>
      </c>
      <c r="V651" s="193">
        <f>IFERROR(VLOOKUP(J651,'[1]Item List (2)'!C:D,2,0),VLOOKUP(K651,'[1]Item List (2)'!C:D,2,0))</f>
        <v>51001</v>
      </c>
      <c r="W651" s="193">
        <f>IFERROR(VLOOKUP(J651,'[1]Item List (2)'!C:E,3,0),VLOOKUP(K651,'[1]Item List (2)'!C:E,3,0))</f>
        <v>1000</v>
      </c>
      <c r="X651" s="193">
        <f t="shared" si="65"/>
        <v>0</v>
      </c>
      <c r="Y651" s="193" t="str">
        <f t="shared" si="66"/>
        <v>FILM, 18"X3000' CUTTER BOX</v>
      </c>
      <c r="AA651" s="29">
        <f t="shared" si="67"/>
        <v>19.38</v>
      </c>
      <c r="AB651" s="29" t="str">
        <f>VLOOKUP(W651,'[2]Item List (2)'!$I:$J,2,0)</f>
        <v>Paper</v>
      </c>
      <c r="AC651" s="29">
        <f t="shared" si="68"/>
        <v>7352</v>
      </c>
      <c r="AD651" s="29" t="str">
        <f t="shared" si="69"/>
        <v>7352-Paper</v>
      </c>
    </row>
    <row r="652" spans="1:30">
      <c r="A652" t="s">
        <v>699</v>
      </c>
      <c r="B652" t="s">
        <v>592</v>
      </c>
      <c r="C652" t="s">
        <v>1345</v>
      </c>
      <c r="D652" t="s">
        <v>612</v>
      </c>
      <c r="E652" t="s">
        <v>1602</v>
      </c>
      <c r="F652"/>
      <c r="G652" s="159">
        <v>45169</v>
      </c>
      <c r="H652" t="s">
        <v>1196</v>
      </c>
      <c r="I652" t="s">
        <v>1188</v>
      </c>
      <c r="J652" t="s">
        <v>717</v>
      </c>
      <c r="K652" t="s">
        <v>1568</v>
      </c>
      <c r="L652" t="s">
        <v>718</v>
      </c>
      <c r="M652">
        <v>1</v>
      </c>
      <c r="N652">
        <v>0</v>
      </c>
      <c r="O652">
        <v>58.17</v>
      </c>
      <c r="P652">
        <v>58.17</v>
      </c>
      <c r="Q652">
        <v>2097.94</v>
      </c>
      <c r="R652">
        <v>8.73</v>
      </c>
      <c r="S652" s="193" t="str">
        <f>VLOOKUP(U652,'[1]Cross ref'!I:J,2,0)</f>
        <v>SCL</v>
      </c>
      <c r="T652" s="193">
        <f t="shared" si="64"/>
        <v>58.17</v>
      </c>
      <c r="U652" s="193">
        <f>VLOOKUP(VALUE(C652),'[1]Cross ref'!G:I,3,0)</f>
        <v>7352</v>
      </c>
      <c r="V652" s="193">
        <f>IFERROR(VLOOKUP(J652,'[1]Item List (2)'!C:D,2,0),VLOOKUP(K652,'[1]Item List (2)'!C:D,2,0))</f>
        <v>50007</v>
      </c>
      <c r="W652" s="193">
        <f>IFERROR(VLOOKUP(J652,'[1]Item List (2)'!C:E,3,0),VLOOKUP(K652,'[1]Item List (2)'!C:E,3,0))</f>
        <v>100</v>
      </c>
      <c r="X652" s="193">
        <f t="shared" si="65"/>
        <v>0</v>
      </c>
      <c r="Y652" s="193" t="str">
        <f t="shared" si="66"/>
        <v>EGG, LIQ WHL CAGE FREE P12CE</v>
      </c>
      <c r="AA652" s="29">
        <f t="shared" si="67"/>
        <v>58.17</v>
      </c>
      <c r="AB652" s="29" t="str">
        <f>VLOOKUP(W652,'[2]Item List (2)'!$I:$J,2,0)</f>
        <v>Food</v>
      </c>
      <c r="AC652" s="29">
        <f t="shared" si="68"/>
        <v>7352</v>
      </c>
      <c r="AD652" s="29" t="str">
        <f t="shared" si="69"/>
        <v>7352-Food</v>
      </c>
    </row>
    <row r="653" spans="1:30">
      <c r="A653" t="s">
        <v>699</v>
      </c>
      <c r="B653" t="s">
        <v>592</v>
      </c>
      <c r="C653" t="s">
        <v>1345</v>
      </c>
      <c r="D653" t="s">
        <v>612</v>
      </c>
      <c r="E653" t="s">
        <v>1602</v>
      </c>
      <c r="F653"/>
      <c r="G653" s="159">
        <v>45169</v>
      </c>
      <c r="H653" t="s">
        <v>1603</v>
      </c>
      <c r="I653" t="s">
        <v>1188</v>
      </c>
      <c r="J653" t="s">
        <v>710</v>
      </c>
      <c r="K653" t="s">
        <v>1604</v>
      </c>
      <c r="L653" t="s">
        <v>1605</v>
      </c>
      <c r="M653">
        <v>1</v>
      </c>
      <c r="N653">
        <v>0</v>
      </c>
      <c r="O653">
        <v>64.52</v>
      </c>
      <c r="P653">
        <v>64.52</v>
      </c>
      <c r="Q653">
        <v>2097.94</v>
      </c>
      <c r="R653">
        <v>8.73</v>
      </c>
      <c r="S653" s="193" t="str">
        <f>VLOOKUP(U653,'[1]Cross ref'!I:J,2,0)</f>
        <v>SCL</v>
      </c>
      <c r="T653" s="193">
        <f t="shared" si="64"/>
        <v>64.52</v>
      </c>
      <c r="U653" s="193">
        <f>VLOOKUP(VALUE(C653),'[1]Cross ref'!G:I,3,0)</f>
        <v>7352</v>
      </c>
      <c r="V653" s="193">
        <f>IFERROR(VLOOKUP(J653,'[1]Item List (2)'!C:D,2,0),VLOOKUP(K653,'[1]Item List (2)'!C:D,2,0))</f>
        <v>50007</v>
      </c>
      <c r="W653" s="193">
        <f>IFERROR(VLOOKUP(J653,'[1]Item List (2)'!C:E,3,0),VLOOKUP(K653,'[1]Item List (2)'!C:E,3,0))</f>
        <v>100</v>
      </c>
      <c r="X653" s="193">
        <f t="shared" si="65"/>
        <v>0</v>
      </c>
      <c r="Y653" s="193" t="str">
        <f t="shared" si="66"/>
        <v>SYRUP, SODA DR PEPR FREESTYLE DISP</v>
      </c>
      <c r="AA653" s="29">
        <f t="shared" si="67"/>
        <v>64.52</v>
      </c>
      <c r="AB653" s="29" t="str">
        <f>VLOOKUP(W653,'[2]Item List (2)'!$I:$J,2,0)</f>
        <v>Food</v>
      </c>
      <c r="AC653" s="29">
        <f t="shared" si="68"/>
        <v>7352</v>
      </c>
      <c r="AD653" s="29" t="str">
        <f t="shared" si="69"/>
        <v>7352-Food</v>
      </c>
    </row>
    <row r="654" spans="1:30">
      <c r="A654" t="s">
        <v>699</v>
      </c>
      <c r="B654" t="s">
        <v>592</v>
      </c>
      <c r="C654" t="s">
        <v>1345</v>
      </c>
      <c r="D654" t="s">
        <v>612</v>
      </c>
      <c r="E654" t="s">
        <v>1602</v>
      </c>
      <c r="F654"/>
      <c r="G654" s="159">
        <v>45169</v>
      </c>
      <c r="H654" t="s">
        <v>1198</v>
      </c>
      <c r="I654" t="s">
        <v>1188</v>
      </c>
      <c r="J654" t="s">
        <v>702</v>
      </c>
      <c r="K654" t="s">
        <v>993</v>
      </c>
      <c r="L654" t="s">
        <v>723</v>
      </c>
      <c r="M654">
        <v>1</v>
      </c>
      <c r="N654">
        <v>0</v>
      </c>
      <c r="O654">
        <v>20.03</v>
      </c>
      <c r="P654">
        <v>20.03</v>
      </c>
      <c r="Q654">
        <v>2097.94</v>
      </c>
      <c r="R654">
        <v>8.73</v>
      </c>
      <c r="S654" s="193" t="str">
        <f>VLOOKUP(U654,'[1]Cross ref'!I:J,2,0)</f>
        <v>SCL</v>
      </c>
      <c r="T654" s="193">
        <f t="shared" si="64"/>
        <v>20.03</v>
      </c>
      <c r="U654" s="193">
        <f>VLOOKUP(VALUE(C654),'[1]Cross ref'!G:I,3,0)</f>
        <v>7352</v>
      </c>
      <c r="V654" s="193">
        <f>IFERROR(VLOOKUP(J654,'[1]Item List (2)'!C:D,2,0),VLOOKUP(K654,'[1]Item List (2)'!C:D,2,0))</f>
        <v>50007</v>
      </c>
      <c r="W654" s="193">
        <f>IFERROR(VLOOKUP(J654,'[1]Item List (2)'!C:E,3,0),VLOOKUP(K654,'[1]Item List (2)'!C:E,3,0))</f>
        <v>100</v>
      </c>
      <c r="X654" s="193">
        <f t="shared" si="65"/>
        <v>0</v>
      </c>
      <c r="Y654" s="193" t="str">
        <f t="shared" si="66"/>
        <v>SAUCE, BBQ SWEET &amp; BOLD CUP</v>
      </c>
      <c r="AA654" s="29">
        <f t="shared" si="67"/>
        <v>20.03</v>
      </c>
      <c r="AB654" s="29" t="str">
        <f>VLOOKUP(W654,'[2]Item List (2)'!$I:$J,2,0)</f>
        <v>Food</v>
      </c>
      <c r="AC654" s="29">
        <f t="shared" si="68"/>
        <v>7352</v>
      </c>
      <c r="AD654" s="29" t="str">
        <f t="shared" si="69"/>
        <v>7352-Food</v>
      </c>
    </row>
    <row r="655" spans="1:30">
      <c r="A655" t="s">
        <v>699</v>
      </c>
      <c r="B655" t="s">
        <v>592</v>
      </c>
      <c r="C655" t="s">
        <v>1345</v>
      </c>
      <c r="D655" t="s">
        <v>612</v>
      </c>
      <c r="E655" t="s">
        <v>1602</v>
      </c>
      <c r="F655"/>
      <c r="G655" s="159">
        <v>45169</v>
      </c>
      <c r="H655" t="s">
        <v>1335</v>
      </c>
      <c r="I655" t="s">
        <v>1190</v>
      </c>
      <c r="J655" t="s">
        <v>727</v>
      </c>
      <c r="K655" t="s">
        <v>728</v>
      </c>
      <c r="L655" t="s">
        <v>729</v>
      </c>
      <c r="M655">
        <v>2</v>
      </c>
      <c r="N655">
        <v>0</v>
      </c>
      <c r="O655">
        <v>3.85</v>
      </c>
      <c r="P655">
        <v>7.7</v>
      </c>
      <c r="Q655">
        <v>2097.94</v>
      </c>
      <c r="R655">
        <v>8.73</v>
      </c>
      <c r="S655" s="193" t="str">
        <f>VLOOKUP(U655,'[1]Cross ref'!I:J,2,0)</f>
        <v>SCL</v>
      </c>
      <c r="T655" s="193">
        <f t="shared" si="64"/>
        <v>7.7</v>
      </c>
      <c r="U655" s="193">
        <f>VLOOKUP(VALUE(C655),'[1]Cross ref'!G:I,3,0)</f>
        <v>7352</v>
      </c>
      <c r="V655" s="193">
        <f>IFERROR(VLOOKUP(J655,'[1]Item List (2)'!C:D,2,0),VLOOKUP(K655,'[1]Item List (2)'!C:D,2,0))</f>
        <v>60507</v>
      </c>
      <c r="W655" s="193">
        <f>IFERROR(VLOOKUP(J655,'[1]Item List (2)'!C:E,3,0),VLOOKUP(K655,'[1]Item List (2)'!C:E,3,0))</f>
        <v>1200</v>
      </c>
      <c r="X655" s="193">
        <f t="shared" si="65"/>
        <v>0</v>
      </c>
      <c r="Y655" s="193" t="str">
        <f t="shared" si="66"/>
        <v>GLOVE, SYNTH MED</v>
      </c>
      <c r="AA655" s="29">
        <f t="shared" si="67"/>
        <v>7.7</v>
      </c>
      <c r="AB655" s="29" t="str">
        <f>VLOOKUP(W655,'[2]Item List (2)'!$I:$J,2,0)</f>
        <v>Supplies</v>
      </c>
      <c r="AC655" s="29">
        <f t="shared" si="68"/>
        <v>7352</v>
      </c>
      <c r="AD655" s="29" t="str">
        <f t="shared" si="69"/>
        <v>7352-Supplies</v>
      </c>
    </row>
    <row r="656" spans="1:30">
      <c r="A656" t="s">
        <v>699</v>
      </c>
      <c r="B656" t="s">
        <v>592</v>
      </c>
      <c r="C656" t="s">
        <v>1345</v>
      </c>
      <c r="D656" t="s">
        <v>612</v>
      </c>
      <c r="E656" t="s">
        <v>1602</v>
      </c>
      <c r="F656"/>
      <c r="G656" s="159">
        <v>45169</v>
      </c>
      <c r="H656" t="s">
        <v>1315</v>
      </c>
      <c r="I656" t="s">
        <v>1190</v>
      </c>
      <c r="J656" t="s">
        <v>727</v>
      </c>
      <c r="K656" t="s">
        <v>899</v>
      </c>
      <c r="L656" t="s">
        <v>729</v>
      </c>
      <c r="M656">
        <v>2</v>
      </c>
      <c r="N656">
        <v>0</v>
      </c>
      <c r="O656">
        <v>3.85</v>
      </c>
      <c r="P656">
        <v>7.7</v>
      </c>
      <c r="Q656">
        <v>2097.94</v>
      </c>
      <c r="R656">
        <v>8.73</v>
      </c>
      <c r="S656" s="193" t="str">
        <f>VLOOKUP(U656,'[1]Cross ref'!I:J,2,0)</f>
        <v>SCL</v>
      </c>
      <c r="T656" s="193">
        <f t="shared" si="64"/>
        <v>7.7</v>
      </c>
      <c r="U656" s="193">
        <f>VLOOKUP(VALUE(C656),'[1]Cross ref'!G:I,3,0)</f>
        <v>7352</v>
      </c>
      <c r="V656" s="193">
        <f>IFERROR(VLOOKUP(J656,'[1]Item List (2)'!C:D,2,0),VLOOKUP(K656,'[1]Item List (2)'!C:D,2,0))</f>
        <v>60507</v>
      </c>
      <c r="W656" s="193">
        <f>IFERROR(VLOOKUP(J656,'[1]Item List (2)'!C:E,3,0),VLOOKUP(K656,'[1]Item List (2)'!C:E,3,0))</f>
        <v>1200</v>
      </c>
      <c r="X656" s="193">
        <f t="shared" si="65"/>
        <v>0</v>
      </c>
      <c r="Y656" s="193" t="str">
        <f t="shared" si="66"/>
        <v>GLOVE, SYNTH XLG</v>
      </c>
      <c r="AA656" s="29">
        <f t="shared" si="67"/>
        <v>7.7</v>
      </c>
      <c r="AB656" s="29" t="str">
        <f>VLOOKUP(W656,'[2]Item List (2)'!$I:$J,2,0)</f>
        <v>Supplies</v>
      </c>
      <c r="AC656" s="29">
        <f t="shared" si="68"/>
        <v>7352</v>
      </c>
      <c r="AD656" s="29" t="str">
        <f t="shared" si="69"/>
        <v>7352-Supplies</v>
      </c>
    </row>
    <row r="657" spans="1:30">
      <c r="A657" t="s">
        <v>699</v>
      </c>
      <c r="B657" t="s">
        <v>592</v>
      </c>
      <c r="C657" t="s">
        <v>1345</v>
      </c>
      <c r="D657" t="s">
        <v>612</v>
      </c>
      <c r="E657" t="s">
        <v>1602</v>
      </c>
      <c r="F657"/>
      <c r="G657" s="159">
        <v>45169</v>
      </c>
      <c r="H657" t="s">
        <v>1205</v>
      </c>
      <c r="I657" t="s">
        <v>1188</v>
      </c>
      <c r="J657" t="s">
        <v>734</v>
      </c>
      <c r="K657" t="s">
        <v>735</v>
      </c>
      <c r="L657" t="s">
        <v>736</v>
      </c>
      <c r="M657">
        <v>8</v>
      </c>
      <c r="N657">
        <v>0</v>
      </c>
      <c r="O657">
        <v>76.78</v>
      </c>
      <c r="P657">
        <v>614.24</v>
      </c>
      <c r="Q657">
        <v>2097.94</v>
      </c>
      <c r="R657">
        <v>8.73</v>
      </c>
      <c r="S657" s="193" t="str">
        <f>VLOOKUP(U657,'[1]Cross ref'!I:J,2,0)</f>
        <v>SCL</v>
      </c>
      <c r="T657" s="193">
        <f t="shared" si="64"/>
        <v>614.24</v>
      </c>
      <c r="U657" s="193">
        <f>VLOOKUP(VALUE(C657),'[1]Cross ref'!G:I,3,0)</f>
        <v>7352</v>
      </c>
      <c r="V657" s="193">
        <f>IFERROR(VLOOKUP(J657,'[1]Item List (2)'!C:D,2,0),VLOOKUP(K657,'[1]Item List (2)'!C:D,2,0))</f>
        <v>50007</v>
      </c>
      <c r="W657" s="193">
        <f>IFERROR(VLOOKUP(J657,'[1]Item List (2)'!C:E,3,0),VLOOKUP(K657,'[1]Item List (2)'!C:E,3,0))</f>
        <v>100</v>
      </c>
      <c r="X657" s="193">
        <f t="shared" si="65"/>
        <v>0</v>
      </c>
      <c r="Y657" s="193" t="str">
        <f t="shared" si="66"/>
        <v>BEEF, GRND PTY 3.5Z</v>
      </c>
      <c r="AA657" s="29">
        <f t="shared" si="67"/>
        <v>614.24</v>
      </c>
      <c r="AB657" s="29" t="str">
        <f>VLOOKUP(W657,'[2]Item List (2)'!$I:$J,2,0)</f>
        <v>Food</v>
      </c>
      <c r="AC657" s="29">
        <f t="shared" si="68"/>
        <v>7352</v>
      </c>
      <c r="AD657" s="29" t="str">
        <f t="shared" si="69"/>
        <v>7352-Food</v>
      </c>
    </row>
    <row r="658" spans="1:30">
      <c r="A658" t="s">
        <v>699</v>
      </c>
      <c r="B658" t="s">
        <v>592</v>
      </c>
      <c r="C658" t="s">
        <v>1345</v>
      </c>
      <c r="D658" t="s">
        <v>612</v>
      </c>
      <c r="E658" t="s">
        <v>1602</v>
      </c>
      <c r="F658"/>
      <c r="G658" s="159">
        <v>45169</v>
      </c>
      <c r="H658" t="s">
        <v>1206</v>
      </c>
      <c r="I658" t="s">
        <v>1188</v>
      </c>
      <c r="J658" t="s">
        <v>737</v>
      </c>
      <c r="K658" t="s">
        <v>738</v>
      </c>
      <c r="L658" t="s">
        <v>739</v>
      </c>
      <c r="M658">
        <v>1</v>
      </c>
      <c r="N658">
        <v>0</v>
      </c>
      <c r="O658">
        <v>30.72</v>
      </c>
      <c r="P658">
        <v>30.72</v>
      </c>
      <c r="Q658">
        <v>2097.94</v>
      </c>
      <c r="R658">
        <v>8.73</v>
      </c>
      <c r="S658" s="193" t="str">
        <f>VLOOKUP(U658,'[1]Cross ref'!I:J,2,0)</f>
        <v>SCL</v>
      </c>
      <c r="T658" s="193">
        <f t="shared" si="64"/>
        <v>30.72</v>
      </c>
      <c r="U658" s="193">
        <f>VLOOKUP(VALUE(C658),'[1]Cross ref'!G:I,3,0)</f>
        <v>7352</v>
      </c>
      <c r="V658" s="193">
        <f>IFERROR(VLOOKUP(J658,'[1]Item List (2)'!C:D,2,0),VLOOKUP(K658,'[1]Item List (2)'!C:D,2,0))</f>
        <v>50007</v>
      </c>
      <c r="W658" s="193">
        <f>IFERROR(VLOOKUP(J658,'[1]Item List (2)'!C:E,3,0),VLOOKUP(K658,'[1]Item List (2)'!C:E,3,0))</f>
        <v>100</v>
      </c>
      <c r="X658" s="193">
        <f t="shared" si="65"/>
        <v>0</v>
      </c>
      <c r="Y658" s="193" t="str">
        <f t="shared" si="66"/>
        <v>APPTZR, ONION RING</v>
      </c>
      <c r="AA658" s="29">
        <f t="shared" si="67"/>
        <v>30.72</v>
      </c>
      <c r="AB658" s="29" t="str">
        <f>VLOOKUP(W658,'[2]Item List (2)'!$I:$J,2,0)</f>
        <v>Food</v>
      </c>
      <c r="AC658" s="29">
        <f t="shared" si="68"/>
        <v>7352</v>
      </c>
      <c r="AD658" s="29" t="str">
        <f t="shared" si="69"/>
        <v>7352-Food</v>
      </c>
    </row>
    <row r="659" spans="1:30">
      <c r="A659" t="s">
        <v>699</v>
      </c>
      <c r="B659" t="s">
        <v>592</v>
      </c>
      <c r="C659" t="s">
        <v>1345</v>
      </c>
      <c r="D659" t="s">
        <v>612</v>
      </c>
      <c r="E659" t="s">
        <v>1602</v>
      </c>
      <c r="F659"/>
      <c r="G659" s="159">
        <v>45169</v>
      </c>
      <c r="H659" t="s">
        <v>1208</v>
      </c>
      <c r="I659" t="s">
        <v>1188</v>
      </c>
      <c r="J659" t="s">
        <v>741</v>
      </c>
      <c r="K659" t="s">
        <v>742</v>
      </c>
      <c r="L659" t="s">
        <v>743</v>
      </c>
      <c r="M659">
        <v>1</v>
      </c>
      <c r="N659">
        <v>0</v>
      </c>
      <c r="O659">
        <v>21.8</v>
      </c>
      <c r="P659">
        <v>21.8</v>
      </c>
      <c r="Q659">
        <v>2097.94</v>
      </c>
      <c r="R659">
        <v>8.73</v>
      </c>
      <c r="S659" s="193" t="str">
        <f>VLOOKUP(U659,'[1]Cross ref'!I:J,2,0)</f>
        <v>SCL</v>
      </c>
      <c r="T659" s="193">
        <f t="shared" si="64"/>
        <v>21.8</v>
      </c>
      <c r="U659" s="193">
        <f>VLOOKUP(VALUE(C659),'[1]Cross ref'!G:I,3,0)</f>
        <v>7352</v>
      </c>
      <c r="V659" s="193">
        <f>IFERROR(VLOOKUP(J659,'[1]Item List (2)'!C:D,2,0),VLOOKUP(K659,'[1]Item List (2)'!C:D,2,0))</f>
        <v>50007</v>
      </c>
      <c r="W659" s="193">
        <f>IFERROR(VLOOKUP(J659,'[1]Item List (2)'!C:E,3,0),VLOOKUP(K659,'[1]Item List (2)'!C:E,3,0))</f>
        <v>100</v>
      </c>
      <c r="X659" s="193">
        <f t="shared" si="65"/>
        <v>0</v>
      </c>
      <c r="Y659" s="193" t="str">
        <f t="shared" si="66"/>
        <v>KETCHUP, PKT</v>
      </c>
      <c r="AA659" s="29">
        <f t="shared" si="67"/>
        <v>21.8</v>
      </c>
      <c r="AB659" s="29" t="str">
        <f>VLOOKUP(W659,'[2]Item List (2)'!$I:$J,2,0)</f>
        <v>Food</v>
      </c>
      <c r="AC659" s="29">
        <f t="shared" si="68"/>
        <v>7352</v>
      </c>
      <c r="AD659" s="29" t="str">
        <f t="shared" si="69"/>
        <v>7352-Food</v>
      </c>
    </row>
    <row r="660" spans="1:30">
      <c r="A660" t="s">
        <v>699</v>
      </c>
      <c r="B660" t="s">
        <v>592</v>
      </c>
      <c r="C660" t="s">
        <v>1345</v>
      </c>
      <c r="D660" t="s">
        <v>612</v>
      </c>
      <c r="E660" t="s">
        <v>1602</v>
      </c>
      <c r="F660"/>
      <c r="G660" s="159">
        <v>45169</v>
      </c>
      <c r="H660" t="s">
        <v>1210</v>
      </c>
      <c r="I660" t="s">
        <v>1211</v>
      </c>
      <c r="J660" t="s">
        <v>744</v>
      </c>
      <c r="K660" t="s">
        <v>745</v>
      </c>
      <c r="L660" t="s">
        <v>746</v>
      </c>
      <c r="M660">
        <v>1</v>
      </c>
      <c r="N660">
        <v>0</v>
      </c>
      <c r="O660">
        <v>27.22</v>
      </c>
      <c r="P660">
        <v>27.22</v>
      </c>
      <c r="Q660">
        <v>2097.94</v>
      </c>
      <c r="R660">
        <v>8.73</v>
      </c>
      <c r="S660" s="193" t="str">
        <f>VLOOKUP(U660,'[1]Cross ref'!I:J,2,0)</f>
        <v>SCL</v>
      </c>
      <c r="T660" s="193">
        <f t="shared" si="64"/>
        <v>27.22</v>
      </c>
      <c r="U660" s="193">
        <f>VLOOKUP(VALUE(C660),'[1]Cross ref'!G:I,3,0)</f>
        <v>7352</v>
      </c>
      <c r="V660" s="193">
        <f>IFERROR(VLOOKUP(J660,'[1]Item List (2)'!C:D,2,0),VLOOKUP(K660,'[1]Item List (2)'!C:D,2,0))</f>
        <v>51001</v>
      </c>
      <c r="W660" s="193">
        <f>IFERROR(VLOOKUP(J660,'[1]Item List (2)'!C:E,3,0),VLOOKUP(K660,'[1]Item List (2)'!C:E,3,0))</f>
        <v>1000</v>
      </c>
      <c r="X660" s="193">
        <f t="shared" si="65"/>
        <v>0</v>
      </c>
      <c r="Y660" s="193" t="str">
        <f t="shared" si="66"/>
        <v>CARRIER, 4-CUP</v>
      </c>
      <c r="AA660" s="29">
        <f t="shared" si="67"/>
        <v>27.22</v>
      </c>
      <c r="AB660" s="29" t="str">
        <f>VLOOKUP(W660,'[2]Item List (2)'!$I:$J,2,0)</f>
        <v>Paper</v>
      </c>
      <c r="AC660" s="29">
        <f t="shared" si="68"/>
        <v>7352</v>
      </c>
      <c r="AD660" s="29" t="str">
        <f t="shared" si="69"/>
        <v>7352-Paper</v>
      </c>
    </row>
    <row r="661" spans="1:30">
      <c r="A661" t="s">
        <v>699</v>
      </c>
      <c r="B661" t="s">
        <v>592</v>
      </c>
      <c r="C661" t="s">
        <v>1345</v>
      </c>
      <c r="D661" t="s">
        <v>612</v>
      </c>
      <c r="E661" t="s">
        <v>1602</v>
      </c>
      <c r="F661"/>
      <c r="G661" s="159">
        <v>45169</v>
      </c>
      <c r="H661" t="s">
        <v>1213</v>
      </c>
      <c r="I661" t="s">
        <v>1188</v>
      </c>
      <c r="J661" t="s">
        <v>747</v>
      </c>
      <c r="K661" t="s">
        <v>750</v>
      </c>
      <c r="L661" t="s">
        <v>749</v>
      </c>
      <c r="M661">
        <v>1</v>
      </c>
      <c r="N661">
        <v>0</v>
      </c>
      <c r="O661">
        <v>33.380000000000003</v>
      </c>
      <c r="P661">
        <v>33.380000000000003</v>
      </c>
      <c r="Q661">
        <v>2097.94</v>
      </c>
      <c r="R661">
        <v>8.73</v>
      </c>
      <c r="S661" s="193" t="str">
        <f>VLOOKUP(U661,'[1]Cross ref'!I:J,2,0)</f>
        <v>SCL</v>
      </c>
      <c r="T661" s="193">
        <f t="shared" si="64"/>
        <v>33.380000000000003</v>
      </c>
      <c r="U661" s="193">
        <f>VLOOKUP(VALUE(C661),'[1]Cross ref'!G:I,3,0)</f>
        <v>7352</v>
      </c>
      <c r="V661" s="193">
        <f>IFERROR(VLOOKUP(J661,'[1]Item List (2)'!C:D,2,0),VLOOKUP(K661,'[1]Item List (2)'!C:D,2,0))</f>
        <v>50007</v>
      </c>
      <c r="W661" s="193">
        <f>IFERROR(VLOOKUP(J661,'[1]Item List (2)'!C:E,3,0),VLOOKUP(K661,'[1]Item List (2)'!C:E,3,0))</f>
        <v>100</v>
      </c>
      <c r="X661" s="193">
        <f t="shared" si="65"/>
        <v>0</v>
      </c>
      <c r="Y661" s="193" t="str">
        <f t="shared" si="66"/>
        <v>FRIES, CRISS CUT SEASN</v>
      </c>
      <c r="AA661" s="29">
        <f t="shared" si="67"/>
        <v>33.380000000000003</v>
      </c>
      <c r="AB661" s="29" t="str">
        <f>VLOOKUP(W661,'[2]Item List (2)'!$I:$J,2,0)</f>
        <v>Food</v>
      </c>
      <c r="AC661" s="29">
        <f t="shared" si="68"/>
        <v>7352</v>
      </c>
      <c r="AD661" s="29" t="str">
        <f t="shared" si="69"/>
        <v>7352-Food</v>
      </c>
    </row>
    <row r="662" spans="1:30">
      <c r="A662" t="s">
        <v>699</v>
      </c>
      <c r="B662" t="s">
        <v>592</v>
      </c>
      <c r="C662" t="s">
        <v>1345</v>
      </c>
      <c r="D662" t="s">
        <v>612</v>
      </c>
      <c r="E662" t="s">
        <v>1602</v>
      </c>
      <c r="F662"/>
      <c r="G662" s="159">
        <v>45169</v>
      </c>
      <c r="H662" t="s">
        <v>1214</v>
      </c>
      <c r="I662" t="s">
        <v>1188</v>
      </c>
      <c r="J662" t="s">
        <v>747</v>
      </c>
      <c r="K662" t="s">
        <v>751</v>
      </c>
      <c r="L662" t="s">
        <v>752</v>
      </c>
      <c r="M662">
        <v>2</v>
      </c>
      <c r="N662">
        <v>0</v>
      </c>
      <c r="O662">
        <v>35.28</v>
      </c>
      <c r="P662">
        <v>70.56</v>
      </c>
      <c r="Q662">
        <v>2097.94</v>
      </c>
      <c r="R662">
        <v>8.73</v>
      </c>
      <c r="S662" s="193" t="str">
        <f>VLOOKUP(U662,'[1]Cross ref'!I:J,2,0)</f>
        <v>SCL</v>
      </c>
      <c r="T662" s="193">
        <f t="shared" si="64"/>
        <v>70.56</v>
      </c>
      <c r="U662" s="193">
        <f>VLOOKUP(VALUE(C662),'[1]Cross ref'!G:I,3,0)</f>
        <v>7352</v>
      </c>
      <c r="V662" s="193">
        <f>IFERROR(VLOOKUP(J662,'[1]Item List (2)'!C:D,2,0),VLOOKUP(K662,'[1]Item List (2)'!C:D,2,0))</f>
        <v>50007</v>
      </c>
      <c r="W662" s="193">
        <f>IFERROR(VLOOKUP(J662,'[1]Item List (2)'!C:E,3,0),VLOOKUP(K662,'[1]Item List (2)'!C:E,3,0))</f>
        <v>100</v>
      </c>
      <c r="X662" s="193">
        <f t="shared" si="65"/>
        <v>0</v>
      </c>
      <c r="Y662" s="193" t="str">
        <f t="shared" si="66"/>
        <v>FRIES, SS SK ON</v>
      </c>
      <c r="AA662" s="29">
        <f t="shared" si="67"/>
        <v>70.56</v>
      </c>
      <c r="AB662" s="29" t="str">
        <f>VLOOKUP(W662,'[2]Item List (2)'!$I:$J,2,0)</f>
        <v>Food</v>
      </c>
      <c r="AC662" s="29">
        <f t="shared" si="68"/>
        <v>7352</v>
      </c>
      <c r="AD662" s="29" t="str">
        <f t="shared" si="69"/>
        <v>7352-Food</v>
      </c>
    </row>
    <row r="663" spans="1:30">
      <c r="A663" t="s">
        <v>699</v>
      </c>
      <c r="B663" t="s">
        <v>592</v>
      </c>
      <c r="C663" t="s">
        <v>1345</v>
      </c>
      <c r="D663" t="s">
        <v>612</v>
      </c>
      <c r="E663" t="s">
        <v>1602</v>
      </c>
      <c r="F663"/>
      <c r="G663" s="159">
        <v>45169</v>
      </c>
      <c r="H663" t="s">
        <v>1217</v>
      </c>
      <c r="I663" t="s">
        <v>1188</v>
      </c>
      <c r="J663" t="s">
        <v>758</v>
      </c>
      <c r="K663" t="s">
        <v>759</v>
      </c>
      <c r="L663" t="s">
        <v>760</v>
      </c>
      <c r="M663">
        <v>1</v>
      </c>
      <c r="N663">
        <v>0</v>
      </c>
      <c r="O663">
        <v>111.01</v>
      </c>
      <c r="P663">
        <v>111.01</v>
      </c>
      <c r="Q663">
        <v>2097.94</v>
      </c>
      <c r="R663">
        <v>8.73</v>
      </c>
      <c r="S663" s="193" t="str">
        <f>VLOOKUP(U663,'[1]Cross ref'!I:J,2,0)</f>
        <v>SCL</v>
      </c>
      <c r="T663" s="193">
        <f t="shared" si="64"/>
        <v>111.01</v>
      </c>
      <c r="U663" s="193">
        <f>VLOOKUP(VALUE(C663),'[1]Cross ref'!G:I,3,0)</f>
        <v>7352</v>
      </c>
      <c r="V663" s="193">
        <f>IFERROR(VLOOKUP(J663,'[1]Item List (2)'!C:D,2,0),VLOOKUP(K663,'[1]Item List (2)'!C:D,2,0))</f>
        <v>50007</v>
      </c>
      <c r="W663" s="193">
        <f>IFERROR(VLOOKUP(J663,'[1]Item List (2)'!C:E,3,0),VLOOKUP(K663,'[1]Item List (2)'!C:E,3,0))</f>
        <v>100</v>
      </c>
      <c r="X663" s="193">
        <f t="shared" si="65"/>
        <v>0</v>
      </c>
      <c r="Y663" s="193" t="str">
        <f t="shared" si="66"/>
        <v>CHICKEN, TNDRLOIN STRIP 1.5Z</v>
      </c>
      <c r="AA663" s="29">
        <f t="shared" si="67"/>
        <v>111.01</v>
      </c>
      <c r="AB663" s="29" t="str">
        <f>VLOOKUP(W663,'[2]Item List (2)'!$I:$J,2,0)</f>
        <v>Food</v>
      </c>
      <c r="AC663" s="29">
        <f t="shared" si="68"/>
        <v>7352</v>
      </c>
      <c r="AD663" s="29" t="str">
        <f t="shared" si="69"/>
        <v>7352-Food</v>
      </c>
    </row>
    <row r="664" spans="1:30">
      <c r="A664" t="s">
        <v>699</v>
      </c>
      <c r="B664" t="s">
        <v>592</v>
      </c>
      <c r="C664" t="s">
        <v>1345</v>
      </c>
      <c r="D664" t="s">
        <v>612</v>
      </c>
      <c r="E664" t="s">
        <v>1602</v>
      </c>
      <c r="F664"/>
      <c r="G664" s="159">
        <v>45169</v>
      </c>
      <c r="H664" t="s">
        <v>1221</v>
      </c>
      <c r="I664" t="s">
        <v>1188</v>
      </c>
      <c r="J664" t="s">
        <v>773</v>
      </c>
      <c r="K664" t="s">
        <v>774</v>
      </c>
      <c r="L664" t="s">
        <v>775</v>
      </c>
      <c r="M664">
        <v>1</v>
      </c>
      <c r="N664">
        <v>0</v>
      </c>
      <c r="O664">
        <v>19.78</v>
      </c>
      <c r="P664">
        <v>19.78</v>
      </c>
      <c r="Q664">
        <v>2097.94</v>
      </c>
      <c r="R664">
        <v>8.73</v>
      </c>
      <c r="S664" s="193" t="str">
        <f>VLOOKUP(U664,'[1]Cross ref'!I:J,2,0)</f>
        <v>SCL</v>
      </c>
      <c r="T664" s="193">
        <f t="shared" si="64"/>
        <v>19.78</v>
      </c>
      <c r="U664" s="193">
        <f>VLOOKUP(VALUE(C664),'[1]Cross ref'!G:I,3,0)</f>
        <v>7352</v>
      </c>
      <c r="V664" s="193">
        <f>IFERROR(VLOOKUP(J664,'[1]Item List (2)'!C:D,2,0),VLOOKUP(K664,'[1]Item List (2)'!C:D,2,0))</f>
        <v>50007</v>
      </c>
      <c r="W664" s="193">
        <f>IFERROR(VLOOKUP(J664,'[1]Item List (2)'!C:E,3,0),VLOOKUP(K664,'[1]Item List (2)'!C:E,3,0))</f>
        <v>100</v>
      </c>
      <c r="X664" s="193">
        <f t="shared" si="65"/>
        <v>0</v>
      </c>
      <c r="Y664" s="193" t="str">
        <f t="shared" si="66"/>
        <v>ICE CREAM, VANILLA SLOW MELT</v>
      </c>
      <c r="AA664" s="29">
        <f t="shared" si="67"/>
        <v>19.78</v>
      </c>
      <c r="AB664" s="29" t="str">
        <f>VLOOKUP(W664,'[2]Item List (2)'!$I:$J,2,0)</f>
        <v>Food</v>
      </c>
      <c r="AC664" s="29">
        <f t="shared" si="68"/>
        <v>7352</v>
      </c>
      <c r="AD664" s="29" t="str">
        <f t="shared" si="69"/>
        <v>7352-Food</v>
      </c>
    </row>
    <row r="665" spans="1:30">
      <c r="A665" t="s">
        <v>699</v>
      </c>
      <c r="B665" t="s">
        <v>592</v>
      </c>
      <c r="C665" t="s">
        <v>1345</v>
      </c>
      <c r="D665" t="s">
        <v>612</v>
      </c>
      <c r="E665" t="s">
        <v>1602</v>
      </c>
      <c r="F665"/>
      <c r="G665" s="159">
        <v>45169</v>
      </c>
      <c r="H665" t="s">
        <v>1222</v>
      </c>
      <c r="I665" t="s">
        <v>1188</v>
      </c>
      <c r="J665" t="s">
        <v>776</v>
      </c>
      <c r="K665" t="s">
        <v>777</v>
      </c>
      <c r="L665" t="s">
        <v>778</v>
      </c>
      <c r="M665">
        <v>2</v>
      </c>
      <c r="N665">
        <v>0</v>
      </c>
      <c r="O665">
        <v>36.909999999999997</v>
      </c>
      <c r="P665">
        <v>73.819999999999993</v>
      </c>
      <c r="Q665">
        <v>2097.94</v>
      </c>
      <c r="R665">
        <v>8.73</v>
      </c>
      <c r="S665" s="193" t="str">
        <f>VLOOKUP(U665,'[1]Cross ref'!I:J,2,0)</f>
        <v>SCL</v>
      </c>
      <c r="T665" s="193">
        <f t="shared" si="64"/>
        <v>73.819999999999993</v>
      </c>
      <c r="U665" s="193">
        <f>VLOOKUP(VALUE(C665),'[1]Cross ref'!G:I,3,0)</f>
        <v>7352</v>
      </c>
      <c r="V665" s="193">
        <f>IFERROR(VLOOKUP(J665,'[1]Item List (2)'!C:D,2,0),VLOOKUP(K665,'[1]Item List (2)'!C:D,2,0))</f>
        <v>50007</v>
      </c>
      <c r="W665" s="193">
        <f>IFERROR(VLOOKUP(J665,'[1]Item List (2)'!C:E,3,0),VLOOKUP(K665,'[1]Item List (2)'!C:E,3,0))</f>
        <v>100</v>
      </c>
      <c r="X665" s="193">
        <f t="shared" si="65"/>
        <v>0</v>
      </c>
      <c r="Y665" s="193" t="str">
        <f t="shared" si="66"/>
        <v>SHORTENING, LIQ FRY PREM</v>
      </c>
      <c r="AA665" s="29">
        <f t="shared" si="67"/>
        <v>73.819999999999993</v>
      </c>
      <c r="AB665" s="29" t="str">
        <f>VLOOKUP(W665,'[2]Item List (2)'!$I:$J,2,0)</f>
        <v>Food</v>
      </c>
      <c r="AC665" s="29">
        <f t="shared" si="68"/>
        <v>7352</v>
      </c>
      <c r="AD665" s="29" t="str">
        <f t="shared" si="69"/>
        <v>7352-Food</v>
      </c>
    </row>
    <row r="666" spans="1:30">
      <c r="A666" t="s">
        <v>699</v>
      </c>
      <c r="B666" t="s">
        <v>592</v>
      </c>
      <c r="C666" t="s">
        <v>1345</v>
      </c>
      <c r="D666" t="s">
        <v>612</v>
      </c>
      <c r="E666" t="s">
        <v>1602</v>
      </c>
      <c r="F666"/>
      <c r="G666" s="159">
        <v>45169</v>
      </c>
      <c r="H666" t="s">
        <v>1223</v>
      </c>
      <c r="I666" t="s">
        <v>1188</v>
      </c>
      <c r="J666" t="s">
        <v>758</v>
      </c>
      <c r="K666" t="s">
        <v>780</v>
      </c>
      <c r="L666" t="s">
        <v>781</v>
      </c>
      <c r="M666">
        <v>2</v>
      </c>
      <c r="N666">
        <v>0</v>
      </c>
      <c r="O666">
        <v>37.6</v>
      </c>
      <c r="P666">
        <v>75.2</v>
      </c>
      <c r="Q666">
        <v>2097.94</v>
      </c>
      <c r="R666">
        <v>8.73</v>
      </c>
      <c r="S666" s="193" t="str">
        <f>VLOOKUP(U666,'[1]Cross ref'!I:J,2,0)</f>
        <v>SCL</v>
      </c>
      <c r="T666" s="193">
        <f t="shared" si="64"/>
        <v>75.2</v>
      </c>
      <c r="U666" s="193">
        <f>VLOOKUP(VALUE(C666),'[1]Cross ref'!G:I,3,0)</f>
        <v>7352</v>
      </c>
      <c r="V666" s="193">
        <f>IFERROR(VLOOKUP(J666,'[1]Item List (2)'!C:D,2,0),VLOOKUP(K666,'[1]Item List (2)'!C:D,2,0))</f>
        <v>50007</v>
      </c>
      <c r="W666" s="193">
        <f>IFERROR(VLOOKUP(J666,'[1]Item List (2)'!C:E,3,0),VLOOKUP(K666,'[1]Item List (2)'!C:E,3,0))</f>
        <v>100</v>
      </c>
      <c r="X666" s="193">
        <f t="shared" si="65"/>
        <v>0</v>
      </c>
      <c r="Y666" s="193" t="str">
        <f t="shared" si="66"/>
        <v>CHICKEN, PTY SPCY 3Z</v>
      </c>
      <c r="AA666" s="29">
        <f t="shared" si="67"/>
        <v>75.2</v>
      </c>
      <c r="AB666" s="29" t="str">
        <f>VLOOKUP(W666,'[2]Item List (2)'!$I:$J,2,0)</f>
        <v>Food</v>
      </c>
      <c r="AC666" s="29">
        <f t="shared" si="68"/>
        <v>7352</v>
      </c>
      <c r="AD666" s="29" t="str">
        <f t="shared" si="69"/>
        <v>7352-Food</v>
      </c>
    </row>
    <row r="667" spans="1:30">
      <c r="A667" t="s">
        <v>699</v>
      </c>
      <c r="B667" t="s">
        <v>592</v>
      </c>
      <c r="C667" t="s">
        <v>1345</v>
      </c>
      <c r="D667" t="s">
        <v>612</v>
      </c>
      <c r="E667" t="s">
        <v>1602</v>
      </c>
      <c r="F667"/>
      <c r="G667" s="159">
        <v>45169</v>
      </c>
      <c r="H667" t="s">
        <v>1230</v>
      </c>
      <c r="I667" t="s">
        <v>1188</v>
      </c>
      <c r="J667" t="s">
        <v>737</v>
      </c>
      <c r="K667" t="s">
        <v>794</v>
      </c>
      <c r="L667" t="s">
        <v>795</v>
      </c>
      <c r="M667">
        <v>1</v>
      </c>
      <c r="N667">
        <v>0</v>
      </c>
      <c r="O667">
        <v>39.79</v>
      </c>
      <c r="P667">
        <v>39.79</v>
      </c>
      <c r="Q667">
        <v>2097.94</v>
      </c>
      <c r="R667">
        <v>8.73</v>
      </c>
      <c r="S667" s="193" t="str">
        <f>VLOOKUP(U667,'[1]Cross ref'!I:J,2,0)</f>
        <v>SCL</v>
      </c>
      <c r="T667" s="193">
        <f t="shared" si="64"/>
        <v>39.79</v>
      </c>
      <c r="U667" s="193">
        <f>VLOOKUP(VALUE(C667),'[1]Cross ref'!G:I,3,0)</f>
        <v>7352</v>
      </c>
      <c r="V667" s="193">
        <f>IFERROR(VLOOKUP(J667,'[1]Item List (2)'!C:D,2,0),VLOOKUP(K667,'[1]Item List (2)'!C:D,2,0))</f>
        <v>50007</v>
      </c>
      <c r="W667" s="193">
        <f>IFERROR(VLOOKUP(J667,'[1]Item List (2)'!C:E,3,0),VLOOKUP(K667,'[1]Item List (2)'!C:E,3,0))</f>
        <v>100</v>
      </c>
      <c r="X667" s="193">
        <f t="shared" si="65"/>
        <v>0</v>
      </c>
      <c r="Y667" s="193" t="str">
        <f t="shared" si="66"/>
        <v>APPTZR, JALAPENO BRD CHSE BITE</v>
      </c>
      <c r="AA667" s="29">
        <f t="shared" si="67"/>
        <v>39.79</v>
      </c>
      <c r="AB667" s="29" t="str">
        <f>VLOOKUP(W667,'[2]Item List (2)'!$I:$J,2,0)</f>
        <v>Food</v>
      </c>
      <c r="AC667" s="29">
        <f t="shared" si="68"/>
        <v>7352</v>
      </c>
      <c r="AD667" s="29" t="str">
        <f t="shared" si="69"/>
        <v>7352-Food</v>
      </c>
    </row>
    <row r="668" spans="1:30">
      <c r="A668" t="s">
        <v>699</v>
      </c>
      <c r="B668" t="s">
        <v>592</v>
      </c>
      <c r="C668" t="s">
        <v>1345</v>
      </c>
      <c r="D668" t="s">
        <v>612</v>
      </c>
      <c r="E668" t="s">
        <v>1602</v>
      </c>
      <c r="F668"/>
      <c r="G668" s="159">
        <v>45169</v>
      </c>
      <c r="H668" t="s">
        <v>1460</v>
      </c>
      <c r="I668" t="s">
        <v>1188</v>
      </c>
      <c r="J668" t="s">
        <v>811</v>
      </c>
      <c r="K668" t="s">
        <v>1433</v>
      </c>
      <c r="L668" t="s">
        <v>831</v>
      </c>
      <c r="M668">
        <v>2</v>
      </c>
      <c r="N668">
        <v>0</v>
      </c>
      <c r="O668">
        <v>22.17</v>
      </c>
      <c r="P668">
        <v>44.34</v>
      </c>
      <c r="Q668">
        <v>2097.94</v>
      </c>
      <c r="R668">
        <v>8.73</v>
      </c>
      <c r="S668" s="193" t="str">
        <f>VLOOKUP(U668,'[1]Cross ref'!I:J,2,0)</f>
        <v>SCL</v>
      </c>
      <c r="T668" s="193">
        <f t="shared" si="64"/>
        <v>44.34</v>
      </c>
      <c r="U668" s="193">
        <f>VLOOKUP(VALUE(C668),'[1]Cross ref'!G:I,3,0)</f>
        <v>7352</v>
      </c>
      <c r="V668" s="193">
        <f>IFERROR(VLOOKUP(J668,'[1]Item List (2)'!C:D,2,0),VLOOKUP(K668,'[1]Item List (2)'!C:D,2,0))</f>
        <v>50007</v>
      </c>
      <c r="W668" s="193">
        <f>IFERROR(VLOOKUP(J668,'[1]Item List (2)'!C:E,3,0),VLOOKUP(K668,'[1]Item List (2)'!C:E,3,0))</f>
        <v>100</v>
      </c>
      <c r="X668" s="193">
        <f t="shared" si="65"/>
        <v>0</v>
      </c>
      <c r="Y668" s="193" t="str">
        <f t="shared" si="66"/>
        <v>LETTUCE, LINER</v>
      </c>
      <c r="AA668" s="29">
        <f t="shared" si="67"/>
        <v>44.34</v>
      </c>
      <c r="AB668" s="29" t="str">
        <f>VLOOKUP(W668,'[2]Item List (2)'!$I:$J,2,0)</f>
        <v>Food</v>
      </c>
      <c r="AC668" s="29">
        <f t="shared" si="68"/>
        <v>7352</v>
      </c>
      <c r="AD668" s="29" t="str">
        <f t="shared" si="69"/>
        <v>7352-Food</v>
      </c>
    </row>
    <row r="669" spans="1:30">
      <c r="A669" t="s">
        <v>699</v>
      </c>
      <c r="B669" t="s">
        <v>592</v>
      </c>
      <c r="C669" t="s">
        <v>1345</v>
      </c>
      <c r="D669" t="s">
        <v>612</v>
      </c>
      <c r="E669" t="s">
        <v>1602</v>
      </c>
      <c r="F669"/>
      <c r="G669" s="159">
        <v>45169</v>
      </c>
      <c r="H669" t="s">
        <v>1237</v>
      </c>
      <c r="I669" t="s">
        <v>1188</v>
      </c>
      <c r="J669" t="s">
        <v>812</v>
      </c>
      <c r="K669" t="s">
        <v>813</v>
      </c>
      <c r="L669" t="s">
        <v>814</v>
      </c>
      <c r="M669">
        <v>1</v>
      </c>
      <c r="N669">
        <v>0</v>
      </c>
      <c r="O669">
        <v>19.57</v>
      </c>
      <c r="P669">
        <v>19.57</v>
      </c>
      <c r="Q669">
        <v>2097.94</v>
      </c>
      <c r="R669">
        <v>8.73</v>
      </c>
      <c r="S669" s="193" t="str">
        <f>VLOOKUP(U669,'[1]Cross ref'!I:J,2,0)</f>
        <v>SCL</v>
      </c>
      <c r="T669" s="193">
        <f t="shared" si="64"/>
        <v>19.57</v>
      </c>
      <c r="U669" s="193">
        <f>VLOOKUP(VALUE(C669),'[1]Cross ref'!G:I,3,0)</f>
        <v>7352</v>
      </c>
      <c r="V669" s="193">
        <f>IFERROR(VLOOKUP(J669,'[1]Item List (2)'!C:D,2,0),VLOOKUP(K669,'[1]Item List (2)'!C:D,2,0))</f>
        <v>50007</v>
      </c>
      <c r="W669" s="193">
        <f>IFERROR(VLOOKUP(J669,'[1]Item List (2)'!C:E,3,0),VLOOKUP(K669,'[1]Item List (2)'!C:E,3,0))</f>
        <v>100</v>
      </c>
      <c r="X669" s="193">
        <f t="shared" si="65"/>
        <v>0</v>
      </c>
      <c r="Y669" s="193" t="str">
        <f t="shared" si="66"/>
        <v>TOMATO, RED 5X5 BULK 25LB</v>
      </c>
      <c r="AA669" s="29">
        <f t="shared" si="67"/>
        <v>19.57</v>
      </c>
      <c r="AB669" s="29" t="str">
        <f>VLOOKUP(W669,'[2]Item List (2)'!$I:$J,2,0)</f>
        <v>Food</v>
      </c>
      <c r="AC669" s="29">
        <f t="shared" si="68"/>
        <v>7352</v>
      </c>
      <c r="AD669" s="29" t="str">
        <f t="shared" si="69"/>
        <v>7352-Food</v>
      </c>
    </row>
    <row r="670" spans="1:30">
      <c r="A670" t="s">
        <v>699</v>
      </c>
      <c r="B670" t="s">
        <v>592</v>
      </c>
      <c r="C670" t="s">
        <v>1345</v>
      </c>
      <c r="D670" t="s">
        <v>612</v>
      </c>
      <c r="E670" t="s">
        <v>1602</v>
      </c>
      <c r="F670"/>
      <c r="G670" s="159">
        <v>45169</v>
      </c>
      <c r="H670" t="s">
        <v>1239</v>
      </c>
      <c r="I670" t="s">
        <v>1188</v>
      </c>
      <c r="J670" t="s">
        <v>816</v>
      </c>
      <c r="K670" t="s">
        <v>817</v>
      </c>
      <c r="L670" t="s">
        <v>709</v>
      </c>
      <c r="M670">
        <v>1</v>
      </c>
      <c r="N670">
        <v>0</v>
      </c>
      <c r="O670">
        <v>27.07</v>
      </c>
      <c r="P670">
        <v>27.07</v>
      </c>
      <c r="Q670">
        <v>2097.94</v>
      </c>
      <c r="R670">
        <v>8.73</v>
      </c>
      <c r="S670" s="193" t="str">
        <f>VLOOKUP(U670,'[1]Cross ref'!I:J,2,0)</f>
        <v>SCL</v>
      </c>
      <c r="T670" s="193">
        <f t="shared" si="64"/>
        <v>27.07</v>
      </c>
      <c r="U670" s="193">
        <f>VLOOKUP(VALUE(C670),'[1]Cross ref'!G:I,3,0)</f>
        <v>7352</v>
      </c>
      <c r="V670" s="193">
        <f>IFERROR(VLOOKUP(J670,'[1]Item List (2)'!C:D,2,0),VLOOKUP(K670,'[1]Item List (2)'!C:D,2,0))</f>
        <v>50007</v>
      </c>
      <c r="W670" s="193">
        <f>IFERROR(VLOOKUP(J670,'[1]Item List (2)'!C:E,3,0),VLOOKUP(K670,'[1]Item List (2)'!C:E,3,0))</f>
        <v>100</v>
      </c>
      <c r="X670" s="193">
        <f t="shared" si="65"/>
        <v>0</v>
      </c>
      <c r="Y670" s="193" t="str">
        <f t="shared" si="66"/>
        <v>PICKLE, CHIP DELI 3/16" CC</v>
      </c>
      <c r="AA670" s="29">
        <f t="shared" si="67"/>
        <v>27.07</v>
      </c>
      <c r="AB670" s="29" t="str">
        <f>VLOOKUP(W670,'[2]Item List (2)'!$I:$J,2,0)</f>
        <v>Food</v>
      </c>
      <c r="AC670" s="29">
        <f t="shared" si="68"/>
        <v>7352</v>
      </c>
      <c r="AD670" s="29" t="str">
        <f t="shared" si="69"/>
        <v>7352-Food</v>
      </c>
    </row>
    <row r="671" spans="1:30">
      <c r="A671" t="s">
        <v>699</v>
      </c>
      <c r="B671" t="s">
        <v>592</v>
      </c>
      <c r="C671" t="s">
        <v>1345</v>
      </c>
      <c r="D671" t="s">
        <v>612</v>
      </c>
      <c r="E671" t="s">
        <v>1602</v>
      </c>
      <c r="F671"/>
      <c r="G671" s="159">
        <v>45169</v>
      </c>
      <c r="H671" t="s">
        <v>1282</v>
      </c>
      <c r="I671" t="s">
        <v>1188</v>
      </c>
      <c r="J671" t="s">
        <v>758</v>
      </c>
      <c r="K671" t="s">
        <v>1489</v>
      </c>
      <c r="L671" t="s">
        <v>760</v>
      </c>
      <c r="M671">
        <v>1</v>
      </c>
      <c r="N671">
        <v>0</v>
      </c>
      <c r="O671">
        <v>117.62</v>
      </c>
      <c r="P671">
        <v>117.62</v>
      </c>
      <c r="Q671">
        <v>2097.94</v>
      </c>
      <c r="R671">
        <v>8.73</v>
      </c>
      <c r="S671" s="193" t="str">
        <f>VLOOKUP(U671,'[1]Cross ref'!I:J,2,0)</f>
        <v>SCL</v>
      </c>
      <c r="T671" s="193">
        <f t="shared" si="64"/>
        <v>117.62</v>
      </c>
      <c r="U671" s="193">
        <f>VLOOKUP(VALUE(C671),'[1]Cross ref'!G:I,3,0)</f>
        <v>7352</v>
      </c>
      <c r="V671" s="193">
        <f>IFERROR(VLOOKUP(J671,'[1]Item List (2)'!C:D,2,0),VLOOKUP(K671,'[1]Item List (2)'!C:D,2,0))</f>
        <v>50007</v>
      </c>
      <c r="W671" s="193">
        <f>IFERROR(VLOOKUP(J671,'[1]Item List (2)'!C:E,3,0),VLOOKUP(K671,'[1]Item List (2)'!C:E,3,0))</f>
        <v>100</v>
      </c>
      <c r="X671" s="193">
        <f t="shared" si="65"/>
        <v>0</v>
      </c>
      <c r="Y671" s="193" t="str">
        <f t="shared" si="66"/>
        <v>CHICKEN, BRST FLT MARNTD 3.5Z FZN</v>
      </c>
      <c r="AA671" s="29">
        <f t="shared" si="67"/>
        <v>117.62</v>
      </c>
      <c r="AB671" s="29" t="str">
        <f>VLOOKUP(W671,'[2]Item List (2)'!$I:$J,2,0)</f>
        <v>Food</v>
      </c>
      <c r="AC671" s="29">
        <f t="shared" si="68"/>
        <v>7352</v>
      </c>
      <c r="AD671" s="29" t="str">
        <f t="shared" si="69"/>
        <v>7352-Food</v>
      </c>
    </row>
    <row r="672" spans="1:30">
      <c r="A672" t="s">
        <v>699</v>
      </c>
      <c r="B672" t="s">
        <v>592</v>
      </c>
      <c r="C672" t="s">
        <v>1345</v>
      </c>
      <c r="D672" t="s">
        <v>612</v>
      </c>
      <c r="E672" t="s">
        <v>1602</v>
      </c>
      <c r="F672"/>
      <c r="G672" s="159">
        <v>45169</v>
      </c>
      <c r="H672" t="s">
        <v>1432</v>
      </c>
      <c r="I672" t="s">
        <v>1188</v>
      </c>
      <c r="J672" t="s">
        <v>764</v>
      </c>
      <c r="K672" t="s">
        <v>826</v>
      </c>
      <c r="L672" t="s">
        <v>766</v>
      </c>
      <c r="M672">
        <v>1</v>
      </c>
      <c r="N672">
        <v>0</v>
      </c>
      <c r="O672">
        <v>31.3</v>
      </c>
      <c r="P672">
        <v>31.3</v>
      </c>
      <c r="Q672">
        <v>2097.94</v>
      </c>
      <c r="R672">
        <v>8.73</v>
      </c>
      <c r="S672" s="193" t="str">
        <f>VLOOKUP(U672,'[1]Cross ref'!I:J,2,0)</f>
        <v>SCL</v>
      </c>
      <c r="T672" s="193">
        <f t="shared" si="64"/>
        <v>31.3</v>
      </c>
      <c r="U672" s="193">
        <f>VLOOKUP(VALUE(C672),'[1]Cross ref'!G:I,3,0)</f>
        <v>7352</v>
      </c>
      <c r="V672" s="193">
        <f>IFERROR(VLOOKUP(J672,'[1]Item List (2)'!C:D,2,0),VLOOKUP(K672,'[1]Item List (2)'!C:D,2,0))</f>
        <v>50007</v>
      </c>
      <c r="W672" s="193">
        <f>IFERROR(VLOOKUP(J672,'[1]Item List (2)'!C:E,3,0),VLOOKUP(K672,'[1]Item List (2)'!C:E,3,0))</f>
        <v>100</v>
      </c>
      <c r="X672" s="193">
        <f t="shared" si="65"/>
        <v>0</v>
      </c>
      <c r="Y672" s="193" t="str">
        <f t="shared" si="66"/>
        <v>SAUCE, CLASSIC W-CAGE FREE EGG</v>
      </c>
      <c r="AA672" s="29">
        <f t="shared" si="67"/>
        <v>31.3</v>
      </c>
      <c r="AB672" s="29" t="str">
        <f>VLOOKUP(W672,'[2]Item List (2)'!$I:$J,2,0)</f>
        <v>Food</v>
      </c>
      <c r="AC672" s="29">
        <f t="shared" si="68"/>
        <v>7352</v>
      </c>
      <c r="AD672" s="29" t="str">
        <f t="shared" si="69"/>
        <v>7352-Food</v>
      </c>
    </row>
    <row r="673" spans="1:30">
      <c r="A673" t="s">
        <v>699</v>
      </c>
      <c r="B673" t="s">
        <v>592</v>
      </c>
      <c r="C673" t="s">
        <v>1345</v>
      </c>
      <c r="D673" t="s">
        <v>612</v>
      </c>
      <c r="E673" t="s">
        <v>1602</v>
      </c>
      <c r="F673"/>
      <c r="G673" s="159">
        <v>45169</v>
      </c>
      <c r="H673" t="s">
        <v>1244</v>
      </c>
      <c r="I673" t="s">
        <v>1188</v>
      </c>
      <c r="J673" t="s">
        <v>827</v>
      </c>
      <c r="K673" t="s">
        <v>828</v>
      </c>
      <c r="L673" t="s">
        <v>829</v>
      </c>
      <c r="M673">
        <v>1</v>
      </c>
      <c r="N673">
        <v>0</v>
      </c>
      <c r="O673">
        <v>30.07</v>
      </c>
      <c r="P673">
        <v>30.07</v>
      </c>
      <c r="Q673">
        <v>2097.94</v>
      </c>
      <c r="R673">
        <v>8.73</v>
      </c>
      <c r="S673" s="193" t="str">
        <f>VLOOKUP(U673,'[1]Cross ref'!I:J,2,0)</f>
        <v>SCL</v>
      </c>
      <c r="T673" s="193">
        <f t="shared" si="64"/>
        <v>30.07</v>
      </c>
      <c r="U673" s="193">
        <f>VLOOKUP(VALUE(C673),'[1]Cross ref'!G:I,3,0)</f>
        <v>7352</v>
      </c>
      <c r="V673" s="193">
        <f>IFERROR(VLOOKUP(J673,'[1]Item List (2)'!C:D,2,0),VLOOKUP(K673,'[1]Item List (2)'!C:D,2,0))</f>
        <v>50007</v>
      </c>
      <c r="W673" s="193">
        <f>IFERROR(VLOOKUP(J673,'[1]Item List (2)'!C:E,3,0),VLOOKUP(K673,'[1]Item List (2)'!C:E,3,0))</f>
        <v>100</v>
      </c>
      <c r="X673" s="193">
        <f t="shared" si="65"/>
        <v>0</v>
      </c>
      <c r="Y673" s="193" t="str">
        <f t="shared" si="66"/>
        <v>ONION, YLW</v>
      </c>
      <c r="AA673" s="29">
        <f t="shared" si="67"/>
        <v>30.07</v>
      </c>
      <c r="AB673" s="29" t="str">
        <f>VLOOKUP(W673,'[2]Item List (2)'!$I:$J,2,0)</f>
        <v>Food</v>
      </c>
      <c r="AC673" s="29">
        <f t="shared" si="68"/>
        <v>7352</v>
      </c>
      <c r="AD673" s="29" t="str">
        <f t="shared" si="69"/>
        <v>7352-Food</v>
      </c>
    </row>
    <row r="674" spans="1:30">
      <c r="A674" t="s">
        <v>699</v>
      </c>
      <c r="B674" t="s">
        <v>592</v>
      </c>
      <c r="C674" t="s">
        <v>1345</v>
      </c>
      <c r="D674" t="s">
        <v>612</v>
      </c>
      <c r="E674" t="s">
        <v>1602</v>
      </c>
      <c r="F674"/>
      <c r="G674" s="159">
        <v>45169</v>
      </c>
      <c r="H674" t="s">
        <v>1251</v>
      </c>
      <c r="I674" t="s">
        <v>1211</v>
      </c>
      <c r="J674" t="s">
        <v>800</v>
      </c>
      <c r="K674" t="s">
        <v>1002</v>
      </c>
      <c r="L674" t="s">
        <v>931</v>
      </c>
      <c r="M674">
        <v>1</v>
      </c>
      <c r="N674">
        <v>0</v>
      </c>
      <c r="O674">
        <v>82.08</v>
      </c>
      <c r="P674">
        <v>82.08</v>
      </c>
      <c r="Q674">
        <v>2097.94</v>
      </c>
      <c r="R674">
        <v>8.73</v>
      </c>
      <c r="S674" s="193" t="str">
        <f>VLOOKUP(U674,'[1]Cross ref'!I:J,2,0)</f>
        <v>SCL</v>
      </c>
      <c r="T674" s="193">
        <f t="shared" si="64"/>
        <v>82.08</v>
      </c>
      <c r="U674" s="193">
        <f>VLOOKUP(VALUE(C674),'[1]Cross ref'!G:I,3,0)</f>
        <v>7352</v>
      </c>
      <c r="V674" s="193">
        <f>IFERROR(VLOOKUP(J674,'[1]Item List (2)'!C:D,2,0),VLOOKUP(K674,'[1]Item List (2)'!C:D,2,0))</f>
        <v>51001</v>
      </c>
      <c r="W674" s="193">
        <f>IFERROR(VLOOKUP(J674,'[1]Item List (2)'!C:E,3,0),VLOOKUP(K674,'[1]Item List (2)'!C:E,3,0))</f>
        <v>1000</v>
      </c>
      <c r="X674" s="193">
        <f t="shared" si="65"/>
        <v>0</v>
      </c>
      <c r="Y674" s="193" t="str">
        <f t="shared" si="66"/>
        <v>CUP, SHAKE 16Z</v>
      </c>
      <c r="AA674" s="29">
        <f t="shared" si="67"/>
        <v>82.08</v>
      </c>
      <c r="AB674" s="29" t="str">
        <f>VLOOKUP(W674,'[2]Item List (2)'!$I:$J,2,0)</f>
        <v>Paper</v>
      </c>
      <c r="AC674" s="29">
        <f t="shared" si="68"/>
        <v>7352</v>
      </c>
      <c r="AD674" s="29" t="str">
        <f t="shared" si="69"/>
        <v>7352-Paper</v>
      </c>
    </row>
    <row r="675" spans="1:30">
      <c r="A675" t="s">
        <v>699</v>
      </c>
      <c r="B675" t="s">
        <v>592</v>
      </c>
      <c r="C675" t="s">
        <v>1345</v>
      </c>
      <c r="D675" t="s">
        <v>612</v>
      </c>
      <c r="E675" t="s">
        <v>1602</v>
      </c>
      <c r="F675"/>
      <c r="G675" s="159">
        <v>45169</v>
      </c>
      <c r="H675" t="s">
        <v>1256</v>
      </c>
      <c r="I675" t="s">
        <v>1211</v>
      </c>
      <c r="J675" t="s">
        <v>800</v>
      </c>
      <c r="K675" t="s">
        <v>1057</v>
      </c>
      <c r="L675" t="s">
        <v>1058</v>
      </c>
      <c r="M675">
        <v>1</v>
      </c>
      <c r="N675">
        <v>0</v>
      </c>
      <c r="O675">
        <v>30.68</v>
      </c>
      <c r="P675">
        <v>30.68</v>
      </c>
      <c r="Q675">
        <v>2097.94</v>
      </c>
      <c r="R675">
        <v>8.73</v>
      </c>
      <c r="S675" s="193" t="str">
        <f>VLOOKUP(U675,'[1]Cross ref'!I:J,2,0)</f>
        <v>SCL</v>
      </c>
      <c r="T675" s="193">
        <f t="shared" si="64"/>
        <v>30.68</v>
      </c>
      <c r="U675" s="193">
        <f>VLOOKUP(VALUE(C675),'[1]Cross ref'!G:I,3,0)</f>
        <v>7352</v>
      </c>
      <c r="V675" s="193">
        <f>IFERROR(VLOOKUP(J675,'[1]Item List (2)'!C:D,2,0),VLOOKUP(K675,'[1]Item List (2)'!C:D,2,0))</f>
        <v>51001</v>
      </c>
      <c r="W675" s="193">
        <f>IFERROR(VLOOKUP(J675,'[1]Item List (2)'!C:E,3,0),VLOOKUP(K675,'[1]Item List (2)'!C:E,3,0))</f>
        <v>1000</v>
      </c>
      <c r="X675" s="193">
        <f t="shared" si="65"/>
        <v>0</v>
      </c>
      <c r="Y675" s="193" t="str">
        <f t="shared" si="66"/>
        <v>CUP, PLS COLD 32Z FLVR TRAIL</v>
      </c>
      <c r="AA675" s="29">
        <f t="shared" si="67"/>
        <v>30.68</v>
      </c>
      <c r="AB675" s="29" t="str">
        <f>VLOOKUP(W675,'[2]Item List (2)'!$I:$J,2,0)</f>
        <v>Paper</v>
      </c>
      <c r="AC675" s="29">
        <f t="shared" si="68"/>
        <v>7352</v>
      </c>
      <c r="AD675" s="29" t="str">
        <f t="shared" si="69"/>
        <v>7352-Paper</v>
      </c>
    </row>
    <row r="676" spans="1:30">
      <c r="A676" t="s">
        <v>699</v>
      </c>
      <c r="B676" t="s">
        <v>592</v>
      </c>
      <c r="C676" t="s">
        <v>1345</v>
      </c>
      <c r="D676" t="s">
        <v>612</v>
      </c>
      <c r="E676" t="s">
        <v>1602</v>
      </c>
      <c r="F676"/>
      <c r="G676" s="159">
        <v>45169</v>
      </c>
      <c r="H676" t="s">
        <v>1289</v>
      </c>
      <c r="I676" t="s">
        <v>1190</v>
      </c>
      <c r="J676" t="s">
        <v>830</v>
      </c>
      <c r="K676" t="s">
        <v>1493</v>
      </c>
      <c r="L676" t="s">
        <v>1004</v>
      </c>
      <c r="M676">
        <v>1</v>
      </c>
      <c r="N676">
        <v>0</v>
      </c>
      <c r="O676">
        <v>69.760000000000005</v>
      </c>
      <c r="P676">
        <v>69.760000000000005</v>
      </c>
      <c r="Q676">
        <v>2097.94</v>
      </c>
      <c r="R676">
        <v>8.73</v>
      </c>
      <c r="S676" s="193" t="str">
        <f>VLOOKUP(U676,'[1]Cross ref'!I:J,2,0)</f>
        <v>SCL</v>
      </c>
      <c r="T676" s="193">
        <f t="shared" si="64"/>
        <v>69.760000000000005</v>
      </c>
      <c r="U676" s="193">
        <f>VLOOKUP(VALUE(C676),'[1]Cross ref'!G:I,3,0)</f>
        <v>7352</v>
      </c>
      <c r="V676" s="193">
        <f>IFERROR(VLOOKUP(J676,'[1]Item List (2)'!C:D,2,0),VLOOKUP(K676,'[1]Item List (2)'!C:D,2,0))</f>
        <v>60507</v>
      </c>
      <c r="W676" s="193">
        <f>IFERROR(VLOOKUP(J676,'[1]Item List (2)'!C:E,3,0),VLOOKUP(K676,'[1]Item List (2)'!C:E,3,0))</f>
        <v>1200</v>
      </c>
      <c r="X676" s="193">
        <f t="shared" si="65"/>
        <v>0</v>
      </c>
      <c r="Y676" s="193" t="str">
        <f t="shared" si="66"/>
        <v>TAPE, REGISTER BLANK ROLL 3.125X273</v>
      </c>
      <c r="AA676" s="29">
        <f t="shared" si="67"/>
        <v>69.760000000000005</v>
      </c>
      <c r="AB676" s="29" t="str">
        <f>VLOOKUP(W676,'[2]Item List (2)'!$I:$J,2,0)</f>
        <v>Supplies</v>
      </c>
      <c r="AC676" s="29">
        <f t="shared" si="68"/>
        <v>7352</v>
      </c>
      <c r="AD676" s="29" t="str">
        <f t="shared" si="69"/>
        <v>7352-Supplies</v>
      </c>
    </row>
    <row r="677" spans="1:30">
      <c r="A677" t="s">
        <v>699</v>
      </c>
      <c r="B677" t="s">
        <v>592</v>
      </c>
      <c r="C677" t="s">
        <v>1345</v>
      </c>
      <c r="D677" t="s">
        <v>612</v>
      </c>
      <c r="E677" t="s">
        <v>1602</v>
      </c>
      <c r="F677"/>
      <c r="G677" s="159">
        <v>45169</v>
      </c>
      <c r="H677" t="s">
        <v>1186</v>
      </c>
      <c r="I677" t="s">
        <v>1184</v>
      </c>
      <c r="J677" t="s">
        <v>834</v>
      </c>
      <c r="K677" t="s">
        <v>835</v>
      </c>
      <c r="L677" t="s">
        <v>836</v>
      </c>
      <c r="M677">
        <v>1</v>
      </c>
      <c r="N677">
        <v>0</v>
      </c>
      <c r="P677">
        <v>12.18</v>
      </c>
      <c r="Q677">
        <v>2097.94</v>
      </c>
      <c r="R677">
        <v>8.73</v>
      </c>
      <c r="S677" s="193" t="str">
        <f>VLOOKUP(U677,'[1]Cross ref'!I:J,2,0)</f>
        <v>SCL</v>
      </c>
      <c r="T677" s="193">
        <f t="shared" si="64"/>
        <v>12.18</v>
      </c>
      <c r="U677" s="193">
        <f>VLOOKUP(VALUE(C677),'[1]Cross ref'!G:I,3,0)</f>
        <v>7352</v>
      </c>
      <c r="V677" s="193">
        <f>IFERROR(VLOOKUP(J677,'[1]Item List (2)'!C:D,2,0),VLOOKUP(K677,'[1]Item List (2)'!C:D,2,0))</f>
        <v>50007</v>
      </c>
      <c r="W677" s="193">
        <f>IFERROR(VLOOKUP(J677,'[1]Item List (2)'!C:E,3,0),VLOOKUP(K677,'[1]Item List (2)'!C:E,3,0))</f>
        <v>100</v>
      </c>
      <c r="X677" s="193">
        <f t="shared" si="65"/>
        <v>-12.18</v>
      </c>
      <c r="Y677" s="193" t="str">
        <f t="shared" si="66"/>
        <v>SURCHARGE, FUEL</v>
      </c>
      <c r="AA677" s="29">
        <f t="shared" si="67"/>
        <v>12.18</v>
      </c>
      <c r="AB677" s="29" t="str">
        <f>VLOOKUP(W677,'[2]Item List (2)'!$I:$J,2,0)</f>
        <v>Food</v>
      </c>
      <c r="AC677" s="29">
        <f t="shared" si="68"/>
        <v>7352</v>
      </c>
      <c r="AD677" s="29" t="str">
        <f t="shared" si="69"/>
        <v>7352-Food</v>
      </c>
    </row>
    <row r="678" spans="1:30">
      <c r="A678" t="s">
        <v>699</v>
      </c>
      <c r="B678" t="s">
        <v>592</v>
      </c>
      <c r="C678" t="s">
        <v>1345</v>
      </c>
      <c r="D678" t="s">
        <v>612</v>
      </c>
      <c r="E678" t="s">
        <v>1602</v>
      </c>
      <c r="F678" t="s">
        <v>1606</v>
      </c>
      <c r="G678" s="159">
        <v>45169</v>
      </c>
      <c r="H678" t="s">
        <v>1603</v>
      </c>
      <c r="I678" t="s">
        <v>1188</v>
      </c>
      <c r="J678" t="s">
        <v>710</v>
      </c>
      <c r="K678" t="s">
        <v>1604</v>
      </c>
      <c r="L678" t="s">
        <v>1605</v>
      </c>
      <c r="M678">
        <v>-1</v>
      </c>
      <c r="N678">
        <v>0</v>
      </c>
      <c r="O678">
        <v>64.52</v>
      </c>
      <c r="P678">
        <v>-64.52</v>
      </c>
      <c r="Q678">
        <v>-64.81</v>
      </c>
      <c r="R678">
        <v>0</v>
      </c>
      <c r="S678" s="193" t="str">
        <f>VLOOKUP(U678,'[1]Cross ref'!I:J,2,0)</f>
        <v>SCL</v>
      </c>
      <c r="T678" s="193">
        <f t="shared" si="64"/>
        <v>-64.52</v>
      </c>
      <c r="U678" s="193">
        <f>VLOOKUP(VALUE(C678),'[1]Cross ref'!G:I,3,0)</f>
        <v>7352</v>
      </c>
      <c r="V678" s="193">
        <f>IFERROR(VLOOKUP(J678,'[1]Item List (2)'!C:D,2,0),VLOOKUP(K678,'[1]Item List (2)'!C:D,2,0))</f>
        <v>50007</v>
      </c>
      <c r="W678" s="193">
        <f>IFERROR(VLOOKUP(J678,'[1]Item List (2)'!C:E,3,0),VLOOKUP(K678,'[1]Item List (2)'!C:E,3,0))</f>
        <v>100</v>
      </c>
      <c r="X678" s="193">
        <f t="shared" si="65"/>
        <v>0</v>
      </c>
      <c r="Y678" s="193" t="str">
        <f t="shared" si="66"/>
        <v>SYRUP, SODA DR PEPR FREESTYLE DISP</v>
      </c>
      <c r="AA678" s="29">
        <f t="shared" si="67"/>
        <v>-64.52</v>
      </c>
      <c r="AB678" s="29" t="str">
        <f>VLOOKUP(W678,'[2]Item List (2)'!$I:$J,2,0)</f>
        <v>Food</v>
      </c>
      <c r="AC678" s="29">
        <f t="shared" si="68"/>
        <v>7352</v>
      </c>
      <c r="AD678" s="29" t="str">
        <f t="shared" si="69"/>
        <v>7352-Food</v>
      </c>
    </row>
    <row r="679" spans="1:30">
      <c r="A679" t="s">
        <v>699</v>
      </c>
      <c r="B679" t="s">
        <v>592</v>
      </c>
      <c r="C679" t="s">
        <v>1345</v>
      </c>
      <c r="D679" t="s">
        <v>612</v>
      </c>
      <c r="E679" t="s">
        <v>1602</v>
      </c>
      <c r="F679" t="s">
        <v>1606</v>
      </c>
      <c r="G679" s="159">
        <v>45169</v>
      </c>
      <c r="H679" t="s">
        <v>1186</v>
      </c>
      <c r="I679" t="s">
        <v>1184</v>
      </c>
      <c r="J679" t="s">
        <v>834</v>
      </c>
      <c r="K679" t="s">
        <v>835</v>
      </c>
      <c r="L679" t="s">
        <v>836</v>
      </c>
      <c r="M679">
        <v>-1</v>
      </c>
      <c r="N679">
        <v>0</v>
      </c>
      <c r="P679">
        <v>-0.28999999999999998</v>
      </c>
      <c r="Q679">
        <v>-64.81</v>
      </c>
      <c r="R679">
        <v>0</v>
      </c>
      <c r="S679" s="193" t="str">
        <f>VLOOKUP(U679,'[1]Cross ref'!I:J,2,0)</f>
        <v>SCL</v>
      </c>
      <c r="T679" s="193">
        <f t="shared" si="64"/>
        <v>-0.28999999999999998</v>
      </c>
      <c r="U679" s="193">
        <f>VLOOKUP(VALUE(C679),'[1]Cross ref'!G:I,3,0)</f>
        <v>7352</v>
      </c>
      <c r="V679" s="193">
        <f>IFERROR(VLOOKUP(J679,'[1]Item List (2)'!C:D,2,0),VLOOKUP(K679,'[1]Item List (2)'!C:D,2,0))</f>
        <v>50007</v>
      </c>
      <c r="W679" s="193">
        <f>IFERROR(VLOOKUP(J679,'[1]Item List (2)'!C:E,3,0),VLOOKUP(K679,'[1]Item List (2)'!C:E,3,0))</f>
        <v>100</v>
      </c>
      <c r="X679" s="193">
        <f t="shared" si="65"/>
        <v>0.28999999999999998</v>
      </c>
      <c r="Y679" s="193" t="str">
        <f t="shared" si="66"/>
        <v>SURCHARGE, FUEL</v>
      </c>
      <c r="AA679" s="29">
        <f t="shared" si="67"/>
        <v>-0.28999999999999998</v>
      </c>
      <c r="AB679" s="29" t="str">
        <f>VLOOKUP(W679,'[2]Item List (2)'!$I:$J,2,0)</f>
        <v>Food</v>
      </c>
      <c r="AC679" s="29">
        <f t="shared" si="68"/>
        <v>7352</v>
      </c>
      <c r="AD679" s="29" t="str">
        <f t="shared" si="69"/>
        <v>7352-Food</v>
      </c>
    </row>
    <row r="680" spans="1:30">
      <c r="A680" t="s">
        <v>699</v>
      </c>
      <c r="B680" t="s">
        <v>592</v>
      </c>
      <c r="C680" t="s">
        <v>1345</v>
      </c>
      <c r="D680" t="s">
        <v>612</v>
      </c>
      <c r="E680" t="s">
        <v>1607</v>
      </c>
      <c r="F680"/>
      <c r="G680" s="159">
        <v>45171</v>
      </c>
      <c r="H680" t="s">
        <v>1193</v>
      </c>
      <c r="I680" t="s">
        <v>1188</v>
      </c>
      <c r="J680" t="s">
        <v>710</v>
      </c>
      <c r="K680" t="s">
        <v>712</v>
      </c>
      <c r="L680" t="s">
        <v>709</v>
      </c>
      <c r="M680">
        <v>1</v>
      </c>
      <c r="N680">
        <v>0</v>
      </c>
      <c r="O680">
        <v>112.77</v>
      </c>
      <c r="P680">
        <v>112.77</v>
      </c>
      <c r="Q680">
        <v>844.45</v>
      </c>
      <c r="R680">
        <v>0</v>
      </c>
      <c r="S680" s="193" t="str">
        <f>VLOOKUP(U680,'[1]Cross ref'!I:J,2,0)</f>
        <v>SCL</v>
      </c>
      <c r="T680" s="193">
        <f t="shared" si="64"/>
        <v>112.77</v>
      </c>
      <c r="U680" s="193">
        <f>VLOOKUP(VALUE(C680),'[1]Cross ref'!G:I,3,0)</f>
        <v>7352</v>
      </c>
      <c r="V680" s="193">
        <f>IFERROR(VLOOKUP(J680,'[1]Item List (2)'!C:D,2,0),VLOOKUP(K680,'[1]Item List (2)'!C:D,2,0))</f>
        <v>50007</v>
      </c>
      <c r="W680" s="193">
        <f>IFERROR(VLOOKUP(J680,'[1]Item List (2)'!C:E,3,0),VLOOKUP(K680,'[1]Item List (2)'!C:E,3,0))</f>
        <v>100</v>
      </c>
      <c r="X680" s="193">
        <f t="shared" si="65"/>
        <v>0</v>
      </c>
      <c r="Y680" s="193" t="str">
        <f t="shared" si="66"/>
        <v>SYRUP, COKE CLASC BIB (HYCS)</v>
      </c>
      <c r="AA680" s="29">
        <f t="shared" si="67"/>
        <v>112.77</v>
      </c>
      <c r="AB680" s="29" t="str">
        <f>VLOOKUP(W680,'[2]Item List (2)'!$I:$J,2,0)</f>
        <v>Food</v>
      </c>
      <c r="AC680" s="29">
        <f t="shared" si="68"/>
        <v>7352</v>
      </c>
      <c r="AD680" s="29" t="str">
        <f t="shared" si="69"/>
        <v>7352-Food</v>
      </c>
    </row>
    <row r="681" spans="1:30">
      <c r="A681" t="s">
        <v>699</v>
      </c>
      <c r="B681" t="s">
        <v>592</v>
      </c>
      <c r="C681" t="s">
        <v>1345</v>
      </c>
      <c r="D681" t="s">
        <v>612</v>
      </c>
      <c r="E681" t="s">
        <v>1607</v>
      </c>
      <c r="F681"/>
      <c r="G681" s="159">
        <v>45171</v>
      </c>
      <c r="H681" t="s">
        <v>1206</v>
      </c>
      <c r="I681" t="s">
        <v>1188</v>
      </c>
      <c r="J681" t="s">
        <v>737</v>
      </c>
      <c r="K681" t="s">
        <v>738</v>
      </c>
      <c r="L681" t="s">
        <v>739</v>
      </c>
      <c r="M681">
        <v>1</v>
      </c>
      <c r="N681">
        <v>0</v>
      </c>
      <c r="O681">
        <v>30.72</v>
      </c>
      <c r="P681">
        <v>30.72</v>
      </c>
      <c r="Q681">
        <v>844.45</v>
      </c>
      <c r="R681">
        <v>0</v>
      </c>
      <c r="S681" s="193" t="str">
        <f>VLOOKUP(U681,'[1]Cross ref'!I:J,2,0)</f>
        <v>SCL</v>
      </c>
      <c r="T681" s="193">
        <f t="shared" si="64"/>
        <v>30.72</v>
      </c>
      <c r="U681" s="193">
        <f>VLOOKUP(VALUE(C681),'[1]Cross ref'!G:I,3,0)</f>
        <v>7352</v>
      </c>
      <c r="V681" s="193">
        <f>IFERROR(VLOOKUP(J681,'[1]Item List (2)'!C:D,2,0),VLOOKUP(K681,'[1]Item List (2)'!C:D,2,0))</f>
        <v>50007</v>
      </c>
      <c r="W681" s="193">
        <f>IFERROR(VLOOKUP(J681,'[1]Item List (2)'!C:E,3,0),VLOOKUP(K681,'[1]Item List (2)'!C:E,3,0))</f>
        <v>100</v>
      </c>
      <c r="X681" s="193">
        <f t="shared" si="65"/>
        <v>0</v>
      </c>
      <c r="Y681" s="193" t="str">
        <f t="shared" si="66"/>
        <v>APPTZR, ONION RING</v>
      </c>
      <c r="AA681" s="29">
        <f t="shared" si="67"/>
        <v>30.72</v>
      </c>
      <c r="AB681" s="29" t="str">
        <f>VLOOKUP(W681,'[2]Item List (2)'!$I:$J,2,0)</f>
        <v>Food</v>
      </c>
      <c r="AC681" s="29">
        <f t="shared" si="68"/>
        <v>7352</v>
      </c>
      <c r="AD681" s="29" t="str">
        <f t="shared" si="69"/>
        <v>7352-Food</v>
      </c>
    </row>
    <row r="682" spans="1:30">
      <c r="A682" t="s">
        <v>699</v>
      </c>
      <c r="B682" t="s">
        <v>592</v>
      </c>
      <c r="C682" t="s">
        <v>1345</v>
      </c>
      <c r="D682" t="s">
        <v>612</v>
      </c>
      <c r="E682" t="s">
        <v>1607</v>
      </c>
      <c r="F682"/>
      <c r="G682" s="159">
        <v>45171</v>
      </c>
      <c r="H682" t="s">
        <v>1212</v>
      </c>
      <c r="I682" t="s">
        <v>1188</v>
      </c>
      <c r="J682" t="s">
        <v>747</v>
      </c>
      <c r="K682" t="s">
        <v>748</v>
      </c>
      <c r="L682" t="s">
        <v>749</v>
      </c>
      <c r="M682">
        <v>1</v>
      </c>
      <c r="N682">
        <v>0</v>
      </c>
      <c r="O682">
        <v>33.380000000000003</v>
      </c>
      <c r="P682">
        <v>33.380000000000003</v>
      </c>
      <c r="Q682">
        <v>844.45</v>
      </c>
      <c r="R682">
        <v>0</v>
      </c>
      <c r="S682" s="193" t="str">
        <f>VLOOKUP(U682,'[1]Cross ref'!I:J,2,0)</f>
        <v>SCL</v>
      </c>
      <c r="T682" s="193">
        <f t="shared" si="64"/>
        <v>33.380000000000003</v>
      </c>
      <c r="U682" s="193">
        <f>VLOOKUP(VALUE(C682),'[1]Cross ref'!G:I,3,0)</f>
        <v>7352</v>
      </c>
      <c r="V682" s="193">
        <f>IFERROR(VLOOKUP(J682,'[1]Item List (2)'!C:D,2,0),VLOOKUP(K682,'[1]Item List (2)'!C:D,2,0))</f>
        <v>50007</v>
      </c>
      <c r="W682" s="193">
        <f>IFERROR(VLOOKUP(J682,'[1]Item List (2)'!C:E,3,0),VLOOKUP(K682,'[1]Item List (2)'!C:E,3,0))</f>
        <v>100</v>
      </c>
      <c r="X682" s="193">
        <f t="shared" si="65"/>
        <v>0</v>
      </c>
      <c r="Y682" s="193" t="str">
        <f t="shared" si="66"/>
        <v>HASHBROWN, RND ZTF</v>
      </c>
      <c r="AA682" s="29">
        <f t="shared" si="67"/>
        <v>33.380000000000003</v>
      </c>
      <c r="AB682" s="29" t="str">
        <f>VLOOKUP(W682,'[2]Item List (2)'!$I:$J,2,0)</f>
        <v>Food</v>
      </c>
      <c r="AC682" s="29">
        <f t="shared" si="68"/>
        <v>7352</v>
      </c>
      <c r="AD682" s="29" t="str">
        <f t="shared" si="69"/>
        <v>7352-Food</v>
      </c>
    </row>
    <row r="683" spans="1:30">
      <c r="A683" t="s">
        <v>699</v>
      </c>
      <c r="B683" t="s">
        <v>592</v>
      </c>
      <c r="C683" t="s">
        <v>1345</v>
      </c>
      <c r="D683" t="s">
        <v>612</v>
      </c>
      <c r="E683" t="s">
        <v>1607</v>
      </c>
      <c r="F683"/>
      <c r="G683" s="159">
        <v>45171</v>
      </c>
      <c r="H683" t="s">
        <v>1213</v>
      </c>
      <c r="I683" t="s">
        <v>1188</v>
      </c>
      <c r="J683" t="s">
        <v>747</v>
      </c>
      <c r="K683" t="s">
        <v>750</v>
      </c>
      <c r="L683" t="s">
        <v>749</v>
      </c>
      <c r="M683">
        <v>1</v>
      </c>
      <c r="N683">
        <v>0</v>
      </c>
      <c r="O683">
        <v>33.380000000000003</v>
      </c>
      <c r="P683">
        <v>33.380000000000003</v>
      </c>
      <c r="Q683">
        <v>844.45</v>
      </c>
      <c r="R683">
        <v>0</v>
      </c>
      <c r="S683" s="193" t="str">
        <f>VLOOKUP(U683,'[1]Cross ref'!I:J,2,0)</f>
        <v>SCL</v>
      </c>
      <c r="T683" s="193">
        <f t="shared" si="64"/>
        <v>33.380000000000003</v>
      </c>
      <c r="U683" s="193">
        <f>VLOOKUP(VALUE(C683),'[1]Cross ref'!G:I,3,0)</f>
        <v>7352</v>
      </c>
      <c r="V683" s="193">
        <f>IFERROR(VLOOKUP(J683,'[1]Item List (2)'!C:D,2,0),VLOOKUP(K683,'[1]Item List (2)'!C:D,2,0))</f>
        <v>50007</v>
      </c>
      <c r="W683" s="193">
        <f>IFERROR(VLOOKUP(J683,'[1]Item List (2)'!C:E,3,0),VLOOKUP(K683,'[1]Item List (2)'!C:E,3,0))</f>
        <v>100</v>
      </c>
      <c r="X683" s="193">
        <f t="shared" si="65"/>
        <v>0</v>
      </c>
      <c r="Y683" s="193" t="str">
        <f t="shared" si="66"/>
        <v>FRIES, CRISS CUT SEASN</v>
      </c>
      <c r="AA683" s="29">
        <f t="shared" si="67"/>
        <v>33.380000000000003</v>
      </c>
      <c r="AB683" s="29" t="str">
        <f>VLOOKUP(W683,'[2]Item List (2)'!$I:$J,2,0)</f>
        <v>Food</v>
      </c>
      <c r="AC683" s="29">
        <f t="shared" si="68"/>
        <v>7352</v>
      </c>
      <c r="AD683" s="29" t="str">
        <f t="shared" si="69"/>
        <v>7352-Food</v>
      </c>
    </row>
    <row r="684" spans="1:30">
      <c r="A684" t="s">
        <v>699</v>
      </c>
      <c r="B684" t="s">
        <v>592</v>
      </c>
      <c r="C684" t="s">
        <v>1345</v>
      </c>
      <c r="D684" t="s">
        <v>612</v>
      </c>
      <c r="E684" t="s">
        <v>1607</v>
      </c>
      <c r="F684"/>
      <c r="G684" s="159">
        <v>45171</v>
      </c>
      <c r="H684" t="s">
        <v>1214</v>
      </c>
      <c r="I684" t="s">
        <v>1188</v>
      </c>
      <c r="J684" t="s">
        <v>747</v>
      </c>
      <c r="K684" t="s">
        <v>751</v>
      </c>
      <c r="L684" t="s">
        <v>752</v>
      </c>
      <c r="M684">
        <v>2</v>
      </c>
      <c r="N684">
        <v>0</v>
      </c>
      <c r="O684">
        <v>35.28</v>
      </c>
      <c r="P684">
        <v>70.56</v>
      </c>
      <c r="Q684">
        <v>844.45</v>
      </c>
      <c r="R684">
        <v>0</v>
      </c>
      <c r="S684" s="193" t="str">
        <f>VLOOKUP(U684,'[1]Cross ref'!I:J,2,0)</f>
        <v>SCL</v>
      </c>
      <c r="T684" s="193">
        <f t="shared" si="64"/>
        <v>70.56</v>
      </c>
      <c r="U684" s="193">
        <f>VLOOKUP(VALUE(C684),'[1]Cross ref'!G:I,3,0)</f>
        <v>7352</v>
      </c>
      <c r="V684" s="193">
        <f>IFERROR(VLOOKUP(J684,'[1]Item List (2)'!C:D,2,0),VLOOKUP(K684,'[1]Item List (2)'!C:D,2,0))</f>
        <v>50007</v>
      </c>
      <c r="W684" s="193">
        <f>IFERROR(VLOOKUP(J684,'[1]Item List (2)'!C:E,3,0),VLOOKUP(K684,'[1]Item List (2)'!C:E,3,0))</f>
        <v>100</v>
      </c>
      <c r="X684" s="193">
        <f t="shared" si="65"/>
        <v>0</v>
      </c>
      <c r="Y684" s="193" t="str">
        <f t="shared" si="66"/>
        <v>FRIES, SS SK ON</v>
      </c>
      <c r="AA684" s="29">
        <f t="shared" si="67"/>
        <v>70.56</v>
      </c>
      <c r="AB684" s="29" t="str">
        <f>VLOOKUP(W684,'[2]Item List (2)'!$I:$J,2,0)</f>
        <v>Food</v>
      </c>
      <c r="AC684" s="29">
        <f t="shared" si="68"/>
        <v>7352</v>
      </c>
      <c r="AD684" s="29" t="str">
        <f t="shared" si="69"/>
        <v>7352-Food</v>
      </c>
    </row>
    <row r="685" spans="1:30">
      <c r="A685" t="s">
        <v>699</v>
      </c>
      <c r="B685" t="s">
        <v>592</v>
      </c>
      <c r="C685" t="s">
        <v>1345</v>
      </c>
      <c r="D685" t="s">
        <v>612</v>
      </c>
      <c r="E685" t="s">
        <v>1607</v>
      </c>
      <c r="F685"/>
      <c r="G685" s="159">
        <v>45171</v>
      </c>
      <c r="H685" t="s">
        <v>1218</v>
      </c>
      <c r="I685" t="s">
        <v>1188</v>
      </c>
      <c r="J685" t="s">
        <v>703</v>
      </c>
      <c r="K685" t="s">
        <v>997</v>
      </c>
      <c r="L685" t="s">
        <v>723</v>
      </c>
      <c r="M685">
        <v>1</v>
      </c>
      <c r="N685">
        <v>0</v>
      </c>
      <c r="O685">
        <v>25.94</v>
      </c>
      <c r="P685">
        <v>25.94</v>
      </c>
      <c r="Q685">
        <v>844.45</v>
      </c>
      <c r="R685">
        <v>0</v>
      </c>
      <c r="S685" s="193" t="str">
        <f>VLOOKUP(U685,'[1]Cross ref'!I:J,2,0)</f>
        <v>SCL</v>
      </c>
      <c r="T685" s="193">
        <f t="shared" si="64"/>
        <v>25.94</v>
      </c>
      <c r="U685" s="193">
        <f>VLOOKUP(VALUE(C685),'[1]Cross ref'!G:I,3,0)</f>
        <v>7352</v>
      </c>
      <c r="V685" s="193">
        <f>IFERROR(VLOOKUP(J685,'[1]Item List (2)'!C:D,2,0),VLOOKUP(K685,'[1]Item List (2)'!C:D,2,0))</f>
        <v>50007</v>
      </c>
      <c r="W685" s="193">
        <f>IFERROR(VLOOKUP(J685,'[1]Item List (2)'!C:E,3,0),VLOOKUP(K685,'[1]Item List (2)'!C:E,3,0))</f>
        <v>100</v>
      </c>
      <c r="X685" s="193">
        <f t="shared" si="65"/>
        <v>0</v>
      </c>
      <c r="Y685" s="193" t="str">
        <f t="shared" si="66"/>
        <v>SAUCE, BTRMILK RANCH CUP</v>
      </c>
      <c r="AA685" s="29">
        <f t="shared" si="67"/>
        <v>25.94</v>
      </c>
      <c r="AB685" s="29" t="str">
        <f>VLOOKUP(W685,'[2]Item List (2)'!$I:$J,2,0)</f>
        <v>Food</v>
      </c>
      <c r="AC685" s="29">
        <f t="shared" si="68"/>
        <v>7352</v>
      </c>
      <c r="AD685" s="29" t="str">
        <f t="shared" si="69"/>
        <v>7352-Food</v>
      </c>
    </row>
    <row r="686" spans="1:30">
      <c r="A686" t="s">
        <v>699</v>
      </c>
      <c r="B686" t="s">
        <v>592</v>
      </c>
      <c r="C686" t="s">
        <v>1345</v>
      </c>
      <c r="D686" t="s">
        <v>612</v>
      </c>
      <c r="E686" t="s">
        <v>1607</v>
      </c>
      <c r="F686"/>
      <c r="G686" s="159">
        <v>45171</v>
      </c>
      <c r="H686" t="s">
        <v>1220</v>
      </c>
      <c r="I686" t="s">
        <v>1188</v>
      </c>
      <c r="J686" t="s">
        <v>770</v>
      </c>
      <c r="K686" t="s">
        <v>771</v>
      </c>
      <c r="L686" t="s">
        <v>772</v>
      </c>
      <c r="M686">
        <v>1</v>
      </c>
      <c r="N686">
        <v>0</v>
      </c>
      <c r="O686">
        <v>31.38</v>
      </c>
      <c r="P686">
        <v>31.38</v>
      </c>
      <c r="Q686">
        <v>844.45</v>
      </c>
      <c r="R686">
        <v>0</v>
      </c>
      <c r="S686" s="193" t="str">
        <f>VLOOKUP(U686,'[1]Cross ref'!I:J,2,0)</f>
        <v>SCL</v>
      </c>
      <c r="T686" s="193">
        <f t="shared" si="64"/>
        <v>31.38</v>
      </c>
      <c r="U686" s="193">
        <f>VLOOKUP(VALUE(C686),'[1]Cross ref'!G:I,3,0)</f>
        <v>7352</v>
      </c>
      <c r="V686" s="193">
        <f>IFERROR(VLOOKUP(J686,'[1]Item List (2)'!C:D,2,0),VLOOKUP(K686,'[1]Item List (2)'!C:D,2,0))</f>
        <v>50007</v>
      </c>
      <c r="W686" s="193">
        <f>IFERROR(VLOOKUP(J686,'[1]Item List (2)'!C:E,3,0),VLOOKUP(K686,'[1]Item List (2)'!C:E,3,0))</f>
        <v>100</v>
      </c>
      <c r="X686" s="193">
        <f t="shared" si="65"/>
        <v>0</v>
      </c>
      <c r="Y686" s="193" t="str">
        <f t="shared" si="66"/>
        <v>WHIP CREAM, AEROSOL 17Z</v>
      </c>
      <c r="AA686" s="29">
        <f t="shared" si="67"/>
        <v>31.38</v>
      </c>
      <c r="AB686" s="29" t="str">
        <f>VLOOKUP(W686,'[2]Item List (2)'!$I:$J,2,0)</f>
        <v>Food</v>
      </c>
      <c r="AC686" s="29">
        <f t="shared" si="68"/>
        <v>7352</v>
      </c>
      <c r="AD686" s="29" t="str">
        <f t="shared" si="69"/>
        <v>7352-Food</v>
      </c>
    </row>
    <row r="687" spans="1:30">
      <c r="A687" t="s">
        <v>699</v>
      </c>
      <c r="B687" t="s">
        <v>592</v>
      </c>
      <c r="C687" t="s">
        <v>1345</v>
      </c>
      <c r="D687" t="s">
        <v>612</v>
      </c>
      <c r="E687" t="s">
        <v>1607</v>
      </c>
      <c r="F687"/>
      <c r="G687" s="159">
        <v>45171</v>
      </c>
      <c r="H687" t="s">
        <v>1221</v>
      </c>
      <c r="I687" t="s">
        <v>1188</v>
      </c>
      <c r="J687" t="s">
        <v>773</v>
      </c>
      <c r="K687" t="s">
        <v>774</v>
      </c>
      <c r="L687" t="s">
        <v>775</v>
      </c>
      <c r="M687">
        <v>1</v>
      </c>
      <c r="N687">
        <v>0</v>
      </c>
      <c r="O687">
        <v>19.78</v>
      </c>
      <c r="P687">
        <v>19.78</v>
      </c>
      <c r="Q687">
        <v>844.45</v>
      </c>
      <c r="R687">
        <v>0</v>
      </c>
      <c r="S687" s="193" t="str">
        <f>VLOOKUP(U687,'[1]Cross ref'!I:J,2,0)</f>
        <v>SCL</v>
      </c>
      <c r="T687" s="193">
        <f t="shared" si="64"/>
        <v>19.78</v>
      </c>
      <c r="U687" s="193">
        <f>VLOOKUP(VALUE(C687),'[1]Cross ref'!G:I,3,0)</f>
        <v>7352</v>
      </c>
      <c r="V687" s="193">
        <f>IFERROR(VLOOKUP(J687,'[1]Item List (2)'!C:D,2,0),VLOOKUP(K687,'[1]Item List (2)'!C:D,2,0))</f>
        <v>50007</v>
      </c>
      <c r="W687" s="193">
        <f>IFERROR(VLOOKUP(J687,'[1]Item List (2)'!C:E,3,0),VLOOKUP(K687,'[1]Item List (2)'!C:E,3,0))</f>
        <v>100</v>
      </c>
      <c r="X687" s="193">
        <f t="shared" si="65"/>
        <v>0</v>
      </c>
      <c r="Y687" s="193" t="str">
        <f t="shared" si="66"/>
        <v>ICE CREAM, VANILLA SLOW MELT</v>
      </c>
      <c r="AA687" s="29">
        <f t="shared" si="67"/>
        <v>19.78</v>
      </c>
      <c r="AB687" s="29" t="str">
        <f>VLOOKUP(W687,'[2]Item List (2)'!$I:$J,2,0)</f>
        <v>Food</v>
      </c>
      <c r="AC687" s="29">
        <f t="shared" si="68"/>
        <v>7352</v>
      </c>
      <c r="AD687" s="29" t="str">
        <f t="shared" si="69"/>
        <v>7352-Food</v>
      </c>
    </row>
    <row r="688" spans="1:30">
      <c r="A688" t="s">
        <v>699</v>
      </c>
      <c r="B688" t="s">
        <v>592</v>
      </c>
      <c r="C688" t="s">
        <v>1345</v>
      </c>
      <c r="D688" t="s">
        <v>612</v>
      </c>
      <c r="E688" t="s">
        <v>1607</v>
      </c>
      <c r="F688"/>
      <c r="G688" s="159">
        <v>45171</v>
      </c>
      <c r="H688" t="s">
        <v>1225</v>
      </c>
      <c r="I688" t="s">
        <v>1188</v>
      </c>
      <c r="J688" t="s">
        <v>785</v>
      </c>
      <c r="K688" t="s">
        <v>1180</v>
      </c>
      <c r="L688" t="s">
        <v>786</v>
      </c>
      <c r="M688">
        <v>1</v>
      </c>
      <c r="N688">
        <v>0</v>
      </c>
      <c r="O688">
        <v>90.57</v>
      </c>
      <c r="P688">
        <v>90.57</v>
      </c>
      <c r="Q688">
        <v>844.45</v>
      </c>
      <c r="R688">
        <v>0</v>
      </c>
      <c r="S688" s="193" t="str">
        <f>VLOOKUP(U688,'[1]Cross ref'!I:J,2,0)</f>
        <v>SCL</v>
      </c>
      <c r="T688" s="193">
        <f t="shared" si="64"/>
        <v>90.57</v>
      </c>
      <c r="U688" s="193">
        <f>VLOOKUP(VALUE(C688),'[1]Cross ref'!G:I,3,0)</f>
        <v>7352</v>
      </c>
      <c r="V688" s="193">
        <f>IFERROR(VLOOKUP(J688,'[1]Item List (2)'!C:D,2,0),VLOOKUP(K688,'[1]Item List (2)'!C:D,2,0))</f>
        <v>50007</v>
      </c>
      <c r="W688" s="193">
        <f>IFERROR(VLOOKUP(J688,'[1]Item List (2)'!C:E,3,0),VLOOKUP(K688,'[1]Item List (2)'!C:E,3,0))</f>
        <v>100</v>
      </c>
      <c r="X688" s="193">
        <f t="shared" si="65"/>
        <v>0</v>
      </c>
      <c r="Y688" s="193" t="str">
        <f t="shared" si="66"/>
        <v>BACON, 500 SLICES FC</v>
      </c>
      <c r="AA688" s="29">
        <f t="shared" si="67"/>
        <v>90.57</v>
      </c>
      <c r="AB688" s="29" t="str">
        <f>VLOOKUP(W688,'[2]Item List (2)'!$I:$J,2,0)</f>
        <v>Food</v>
      </c>
      <c r="AC688" s="29">
        <f t="shared" si="68"/>
        <v>7352</v>
      </c>
      <c r="AD688" s="29" t="str">
        <f t="shared" si="69"/>
        <v>7352-Food</v>
      </c>
    </row>
    <row r="689" spans="1:30">
      <c r="A689" t="s">
        <v>699</v>
      </c>
      <c r="B689" t="s">
        <v>592</v>
      </c>
      <c r="C689" t="s">
        <v>1345</v>
      </c>
      <c r="D689" t="s">
        <v>612</v>
      </c>
      <c r="E689" t="s">
        <v>1607</v>
      </c>
      <c r="F689"/>
      <c r="G689" s="159">
        <v>45171</v>
      </c>
      <c r="H689" t="s">
        <v>1226</v>
      </c>
      <c r="I689" t="s">
        <v>1188</v>
      </c>
      <c r="J689" t="s">
        <v>734</v>
      </c>
      <c r="K689" t="s">
        <v>787</v>
      </c>
      <c r="L689" t="s">
        <v>788</v>
      </c>
      <c r="M689">
        <v>1</v>
      </c>
      <c r="N689">
        <v>0</v>
      </c>
      <c r="O689">
        <v>81.59</v>
      </c>
      <c r="P689">
        <v>81.59</v>
      </c>
      <c r="Q689">
        <v>844.45</v>
      </c>
      <c r="R689">
        <v>0</v>
      </c>
      <c r="S689" s="193" t="str">
        <f>VLOOKUP(U689,'[1]Cross ref'!I:J,2,0)</f>
        <v>SCL</v>
      </c>
      <c r="T689" s="193">
        <f t="shared" si="64"/>
        <v>81.59</v>
      </c>
      <c r="U689" s="193">
        <f>VLOOKUP(VALUE(C689),'[1]Cross ref'!G:I,3,0)</f>
        <v>7352</v>
      </c>
      <c r="V689" s="193">
        <f>IFERROR(VLOOKUP(J689,'[1]Item List (2)'!C:D,2,0),VLOOKUP(K689,'[1]Item List (2)'!C:D,2,0))</f>
        <v>50007</v>
      </c>
      <c r="W689" s="193">
        <f>IFERROR(VLOOKUP(J689,'[1]Item List (2)'!C:E,3,0),VLOOKUP(K689,'[1]Item List (2)'!C:E,3,0))</f>
        <v>100</v>
      </c>
      <c r="X689" s="193">
        <f t="shared" si="65"/>
        <v>0</v>
      </c>
      <c r="Y689" s="193" t="str">
        <f t="shared" si="66"/>
        <v>BEEF, GRND PTY 1.78Z</v>
      </c>
      <c r="AA689" s="29">
        <f t="shared" si="67"/>
        <v>81.59</v>
      </c>
      <c r="AB689" s="29" t="str">
        <f>VLOOKUP(W689,'[2]Item List (2)'!$I:$J,2,0)</f>
        <v>Food</v>
      </c>
      <c r="AC689" s="29">
        <f t="shared" si="68"/>
        <v>7352</v>
      </c>
      <c r="AD689" s="29" t="str">
        <f t="shared" si="69"/>
        <v>7352-Food</v>
      </c>
    </row>
    <row r="690" spans="1:30">
      <c r="A690" t="s">
        <v>699</v>
      </c>
      <c r="B690" t="s">
        <v>592</v>
      </c>
      <c r="C690" t="s">
        <v>1345</v>
      </c>
      <c r="D690" t="s">
        <v>612</v>
      </c>
      <c r="E690" t="s">
        <v>1607</v>
      </c>
      <c r="F690"/>
      <c r="G690" s="159">
        <v>45171</v>
      </c>
      <c r="H690" t="s">
        <v>1227</v>
      </c>
      <c r="I690" t="s">
        <v>1188</v>
      </c>
      <c r="J690" t="s">
        <v>710</v>
      </c>
      <c r="K690" t="s">
        <v>792</v>
      </c>
      <c r="L690" t="s">
        <v>709</v>
      </c>
      <c r="M690">
        <v>1</v>
      </c>
      <c r="N690">
        <v>0</v>
      </c>
      <c r="O690">
        <v>99.5</v>
      </c>
      <c r="P690">
        <v>99.5</v>
      </c>
      <c r="Q690">
        <v>844.45</v>
      </c>
      <c r="R690">
        <v>0</v>
      </c>
      <c r="S690" s="193" t="str">
        <f>VLOOKUP(U690,'[1]Cross ref'!I:J,2,0)</f>
        <v>SCL</v>
      </c>
      <c r="T690" s="193">
        <f t="shared" si="64"/>
        <v>99.5</v>
      </c>
      <c r="U690" s="193">
        <f>VLOOKUP(VALUE(C690),'[1]Cross ref'!G:I,3,0)</f>
        <v>7352</v>
      </c>
      <c r="V690" s="193">
        <f>IFERROR(VLOOKUP(J690,'[1]Item List (2)'!C:D,2,0),VLOOKUP(K690,'[1]Item List (2)'!C:D,2,0))</f>
        <v>50007</v>
      </c>
      <c r="W690" s="193">
        <f>IFERROR(VLOOKUP(J690,'[1]Item List (2)'!C:E,3,0),VLOOKUP(K690,'[1]Item List (2)'!C:E,3,0))</f>
        <v>100</v>
      </c>
      <c r="X690" s="193">
        <f t="shared" si="65"/>
        <v>0</v>
      </c>
      <c r="Y690" s="193" t="str">
        <f t="shared" si="66"/>
        <v>SYRUP, DR PEPPER BIB</v>
      </c>
      <c r="AA690" s="29">
        <f t="shared" si="67"/>
        <v>99.5</v>
      </c>
      <c r="AB690" s="29" t="str">
        <f>VLOOKUP(W690,'[2]Item List (2)'!$I:$J,2,0)</f>
        <v>Food</v>
      </c>
      <c r="AC690" s="29">
        <f t="shared" si="68"/>
        <v>7352</v>
      </c>
      <c r="AD690" s="29" t="str">
        <f t="shared" si="69"/>
        <v>7352-Food</v>
      </c>
    </row>
    <row r="691" spans="1:30">
      <c r="A691" t="s">
        <v>699</v>
      </c>
      <c r="B691" t="s">
        <v>592</v>
      </c>
      <c r="C691" t="s">
        <v>1345</v>
      </c>
      <c r="D691" t="s">
        <v>612</v>
      </c>
      <c r="E691" t="s">
        <v>1607</v>
      </c>
      <c r="F691"/>
      <c r="G691" s="159">
        <v>45171</v>
      </c>
      <c r="H691" t="s">
        <v>1524</v>
      </c>
      <c r="I691" t="s">
        <v>1575</v>
      </c>
      <c r="J691" t="s">
        <v>1576</v>
      </c>
      <c r="K691" t="s">
        <v>1525</v>
      </c>
      <c r="L691" t="s">
        <v>1575</v>
      </c>
      <c r="M691">
        <v>0</v>
      </c>
      <c r="N691">
        <v>0</v>
      </c>
      <c r="O691">
        <v>84.67</v>
      </c>
      <c r="P691">
        <v>0</v>
      </c>
      <c r="Q691">
        <v>844.45</v>
      </c>
      <c r="R691">
        <v>0</v>
      </c>
      <c r="S691" s="193" t="str">
        <f>VLOOKUP(U691,'[1]Cross ref'!I:J,2,0)</f>
        <v>SCL</v>
      </c>
      <c r="T691" s="193">
        <f t="shared" si="64"/>
        <v>0</v>
      </c>
      <c r="U691" s="193">
        <f>VLOOKUP(VALUE(C691),'[1]Cross ref'!G:I,3,0)</f>
        <v>7352</v>
      </c>
      <c r="V691" s="193">
        <f>IFERROR(VLOOKUP(J691,'[1]Item List (2)'!C:D,2,0),VLOOKUP(K691,'[1]Item List (2)'!C:D,2,0))</f>
        <v>51001</v>
      </c>
      <c r="W691" s="193">
        <f>IFERROR(VLOOKUP(J691,'[1]Item List (2)'!C:E,3,0),VLOOKUP(K691,'[1]Item List (2)'!C:E,3,0))</f>
        <v>1000</v>
      </c>
      <c r="X691" s="193">
        <f t="shared" si="65"/>
        <v>0</v>
      </c>
      <c r="Y691" s="193" t="str">
        <f t="shared" si="66"/>
        <v>BEEF, PTY SCALLOPED 3.5Z IQF</v>
      </c>
      <c r="AA691" s="29">
        <f t="shared" si="67"/>
        <v>0</v>
      </c>
      <c r="AB691" s="29" t="str">
        <f>VLOOKUP(W691,'[2]Item List (2)'!$I:$J,2,0)</f>
        <v>Paper</v>
      </c>
      <c r="AC691" s="29">
        <f t="shared" si="68"/>
        <v>7352</v>
      </c>
      <c r="AD691" s="29" t="str">
        <f t="shared" si="69"/>
        <v>7352-Paper</v>
      </c>
    </row>
    <row r="692" spans="1:30">
      <c r="A692" t="s">
        <v>699</v>
      </c>
      <c r="B692" t="s">
        <v>592</v>
      </c>
      <c r="C692" t="s">
        <v>1345</v>
      </c>
      <c r="D692" t="s">
        <v>612</v>
      </c>
      <c r="E692" t="s">
        <v>1607</v>
      </c>
      <c r="F692"/>
      <c r="G692" s="159">
        <v>45171</v>
      </c>
      <c r="H692" t="s">
        <v>1232</v>
      </c>
      <c r="I692" t="s">
        <v>1188</v>
      </c>
      <c r="J692" t="s">
        <v>758</v>
      </c>
      <c r="K692" t="s">
        <v>798</v>
      </c>
      <c r="L692" t="s">
        <v>799</v>
      </c>
      <c r="M692">
        <v>1</v>
      </c>
      <c r="N692">
        <v>0</v>
      </c>
      <c r="O692">
        <v>46.88</v>
      </c>
      <c r="P692">
        <v>46.88</v>
      </c>
      <c r="Q692">
        <v>844.45</v>
      </c>
      <c r="R692">
        <v>0</v>
      </c>
      <c r="S692" s="193" t="str">
        <f>VLOOKUP(U692,'[1]Cross ref'!I:J,2,0)</f>
        <v>SCL</v>
      </c>
      <c r="T692" s="193">
        <f t="shared" si="64"/>
        <v>46.88</v>
      </c>
      <c r="U692" s="193">
        <f>VLOOKUP(VALUE(C692),'[1]Cross ref'!G:I,3,0)</f>
        <v>7352</v>
      </c>
      <c r="V692" s="193">
        <f>IFERROR(VLOOKUP(J692,'[1]Item List (2)'!C:D,2,0),VLOOKUP(K692,'[1]Item List (2)'!C:D,2,0))</f>
        <v>50007</v>
      </c>
      <c r="W692" s="193">
        <f>IFERROR(VLOOKUP(J692,'[1]Item List (2)'!C:E,3,0),VLOOKUP(K692,'[1]Item List (2)'!C:E,3,0))</f>
        <v>100</v>
      </c>
      <c r="X692" s="193">
        <f t="shared" si="65"/>
        <v>0</v>
      </c>
      <c r="Y692" s="193" t="str">
        <f t="shared" si="66"/>
        <v>CHICKEN, NUGGET BRD STAR SHP</v>
      </c>
      <c r="AA692" s="29">
        <f t="shared" si="67"/>
        <v>46.88</v>
      </c>
      <c r="AB692" s="29" t="str">
        <f>VLOOKUP(W692,'[2]Item List (2)'!$I:$J,2,0)</f>
        <v>Food</v>
      </c>
      <c r="AC692" s="29">
        <f t="shared" si="68"/>
        <v>7352</v>
      </c>
      <c r="AD692" s="29" t="str">
        <f t="shared" si="69"/>
        <v>7352-Food</v>
      </c>
    </row>
    <row r="693" spans="1:30">
      <c r="A693" t="s">
        <v>699</v>
      </c>
      <c r="B693" t="s">
        <v>592</v>
      </c>
      <c r="C693" t="s">
        <v>1345</v>
      </c>
      <c r="D693" t="s">
        <v>612</v>
      </c>
      <c r="E693" t="s">
        <v>1607</v>
      </c>
      <c r="F693"/>
      <c r="G693" s="159">
        <v>45171</v>
      </c>
      <c r="H693" t="s">
        <v>1237</v>
      </c>
      <c r="I693" t="s">
        <v>1188</v>
      </c>
      <c r="J693" t="s">
        <v>812</v>
      </c>
      <c r="K693" t="s">
        <v>813</v>
      </c>
      <c r="L693" t="s">
        <v>814</v>
      </c>
      <c r="M693">
        <v>1</v>
      </c>
      <c r="N693">
        <v>0</v>
      </c>
      <c r="O693">
        <v>19.57</v>
      </c>
      <c r="P693">
        <v>19.57</v>
      </c>
      <c r="Q693">
        <v>844.45</v>
      </c>
      <c r="R693">
        <v>0</v>
      </c>
      <c r="S693" s="193" t="str">
        <f>VLOOKUP(U693,'[1]Cross ref'!I:J,2,0)</f>
        <v>SCL</v>
      </c>
      <c r="T693" s="193">
        <f t="shared" si="64"/>
        <v>19.57</v>
      </c>
      <c r="U693" s="193">
        <f>VLOOKUP(VALUE(C693),'[1]Cross ref'!G:I,3,0)</f>
        <v>7352</v>
      </c>
      <c r="V693" s="193">
        <f>IFERROR(VLOOKUP(J693,'[1]Item List (2)'!C:D,2,0),VLOOKUP(K693,'[1]Item List (2)'!C:D,2,0))</f>
        <v>50007</v>
      </c>
      <c r="W693" s="193">
        <f>IFERROR(VLOOKUP(J693,'[1]Item List (2)'!C:E,3,0),VLOOKUP(K693,'[1]Item List (2)'!C:E,3,0))</f>
        <v>100</v>
      </c>
      <c r="X693" s="193">
        <f t="shared" si="65"/>
        <v>0</v>
      </c>
      <c r="Y693" s="193" t="str">
        <f t="shared" si="66"/>
        <v>TOMATO, RED 5X5 BULK 25LB</v>
      </c>
      <c r="AA693" s="29">
        <f t="shared" si="67"/>
        <v>19.57</v>
      </c>
      <c r="AB693" s="29" t="str">
        <f>VLOOKUP(W693,'[2]Item List (2)'!$I:$J,2,0)</f>
        <v>Food</v>
      </c>
      <c r="AC693" s="29">
        <f t="shared" si="68"/>
        <v>7352</v>
      </c>
      <c r="AD693" s="29" t="str">
        <f t="shared" si="69"/>
        <v>7352-Food</v>
      </c>
    </row>
    <row r="694" spans="1:30">
      <c r="A694" t="s">
        <v>699</v>
      </c>
      <c r="B694" t="s">
        <v>592</v>
      </c>
      <c r="C694" t="s">
        <v>1345</v>
      </c>
      <c r="D694" t="s">
        <v>612</v>
      </c>
      <c r="E694" t="s">
        <v>1607</v>
      </c>
      <c r="F694"/>
      <c r="G694" s="159">
        <v>45171</v>
      </c>
      <c r="H694" t="s">
        <v>1577</v>
      </c>
      <c r="I694" t="s">
        <v>1188</v>
      </c>
      <c r="J694" t="s">
        <v>734</v>
      </c>
      <c r="K694" t="s">
        <v>1608</v>
      </c>
      <c r="L694" t="s">
        <v>1609</v>
      </c>
      <c r="M694">
        <v>1</v>
      </c>
      <c r="N694">
        <v>34.979999999999997</v>
      </c>
      <c r="O694">
        <v>112.55</v>
      </c>
      <c r="P694">
        <v>112.55</v>
      </c>
      <c r="Q694">
        <v>844.45</v>
      </c>
      <c r="R694">
        <v>0</v>
      </c>
      <c r="S694" s="193" t="str">
        <f>VLOOKUP(U694,'[1]Cross ref'!I:J,2,0)</f>
        <v>SCL</v>
      </c>
      <c r="T694" s="193">
        <f t="shared" si="64"/>
        <v>112.55</v>
      </c>
      <c r="U694" s="193">
        <f>VLOOKUP(VALUE(C694),'[1]Cross ref'!G:I,3,0)</f>
        <v>7352</v>
      </c>
      <c r="V694" s="193">
        <f>IFERROR(VLOOKUP(J694,'[1]Item List (2)'!C:D,2,0),VLOOKUP(K694,'[1]Item List (2)'!C:D,2,0))</f>
        <v>50007</v>
      </c>
      <c r="W694" s="193">
        <f>IFERROR(VLOOKUP(J694,'[1]Item List (2)'!C:E,3,0),VLOOKUP(K694,'[1]Item List (2)'!C:E,3,0))</f>
        <v>100</v>
      </c>
      <c r="X694" s="193">
        <f t="shared" si="65"/>
        <v>0</v>
      </c>
      <c r="Y694" s="193" t="str">
        <f t="shared" si="66"/>
        <v>BEEF, PTY SCALLOPED ANGUS RAW</v>
      </c>
      <c r="AA694" s="29">
        <f t="shared" si="67"/>
        <v>112.55</v>
      </c>
      <c r="AB694" s="29" t="str">
        <f>VLOOKUP(W694,'[2]Item List (2)'!$I:$J,2,0)</f>
        <v>Food</v>
      </c>
      <c r="AC694" s="29">
        <f t="shared" si="68"/>
        <v>7352</v>
      </c>
      <c r="AD694" s="29" t="str">
        <f t="shared" si="69"/>
        <v>7352-Food</v>
      </c>
    </row>
    <row r="695" spans="1:30">
      <c r="A695" t="s">
        <v>699</v>
      </c>
      <c r="B695" t="s">
        <v>592</v>
      </c>
      <c r="C695" t="s">
        <v>1345</v>
      </c>
      <c r="D695" t="s">
        <v>612</v>
      </c>
      <c r="E695" t="s">
        <v>1607</v>
      </c>
      <c r="F695"/>
      <c r="G695" s="159">
        <v>45171</v>
      </c>
      <c r="H695" t="s">
        <v>1377</v>
      </c>
      <c r="I695" t="s">
        <v>1188</v>
      </c>
      <c r="J695" t="s">
        <v>825</v>
      </c>
      <c r="K695" t="s">
        <v>1056</v>
      </c>
      <c r="L695" t="s">
        <v>763</v>
      </c>
      <c r="M695">
        <v>1</v>
      </c>
      <c r="N695">
        <v>0</v>
      </c>
      <c r="O695">
        <v>12.97</v>
      </c>
      <c r="P695">
        <v>12.97</v>
      </c>
      <c r="Q695">
        <v>844.45</v>
      </c>
      <c r="R695">
        <v>0</v>
      </c>
      <c r="S695" s="193" t="str">
        <f>VLOOKUP(U695,'[1]Cross ref'!I:J,2,0)</f>
        <v>SCL</v>
      </c>
      <c r="T695" s="193">
        <f t="shared" si="64"/>
        <v>12.97</v>
      </c>
      <c r="U695" s="193">
        <f>VLOOKUP(VALUE(C695),'[1]Cross ref'!G:I,3,0)</f>
        <v>7352</v>
      </c>
      <c r="V695" s="193">
        <f>IFERROR(VLOOKUP(J695,'[1]Item List (2)'!C:D,2,0),VLOOKUP(K695,'[1]Item List (2)'!C:D,2,0))</f>
        <v>50007</v>
      </c>
      <c r="W695" s="193">
        <f>IFERROR(VLOOKUP(J695,'[1]Item List (2)'!C:E,3,0),VLOOKUP(K695,'[1]Item List (2)'!C:E,3,0))</f>
        <v>100</v>
      </c>
      <c r="X695" s="193">
        <f t="shared" si="65"/>
        <v>0</v>
      </c>
      <c r="Y695" s="193" t="str">
        <f t="shared" si="66"/>
        <v>MAYONNAISE, PC PCH CJR</v>
      </c>
      <c r="AA695" s="29">
        <f t="shared" si="67"/>
        <v>12.97</v>
      </c>
      <c r="AB695" s="29" t="str">
        <f>VLOOKUP(W695,'[2]Item List (2)'!$I:$J,2,0)</f>
        <v>Food</v>
      </c>
      <c r="AC695" s="29">
        <f t="shared" si="68"/>
        <v>7352</v>
      </c>
      <c r="AD695" s="29" t="str">
        <f t="shared" si="69"/>
        <v>7352-Food</v>
      </c>
    </row>
    <row r="696" spans="1:30">
      <c r="A696" t="s">
        <v>699</v>
      </c>
      <c r="B696" t="s">
        <v>592</v>
      </c>
      <c r="C696" t="s">
        <v>1345</v>
      </c>
      <c r="D696" t="s">
        <v>612</v>
      </c>
      <c r="E696" t="s">
        <v>1607</v>
      </c>
      <c r="F696"/>
      <c r="G696" s="159">
        <v>45171</v>
      </c>
      <c r="H696" t="s">
        <v>1288</v>
      </c>
      <c r="I696" t="s">
        <v>1188</v>
      </c>
      <c r="J696" t="s">
        <v>702</v>
      </c>
      <c r="K696" t="s">
        <v>793</v>
      </c>
      <c r="L696" t="s">
        <v>766</v>
      </c>
      <c r="M696">
        <v>1</v>
      </c>
      <c r="N696">
        <v>0</v>
      </c>
      <c r="O696">
        <v>22.91</v>
      </c>
      <c r="P696">
        <v>22.91</v>
      </c>
      <c r="Q696">
        <v>844.45</v>
      </c>
      <c r="R696">
        <v>0</v>
      </c>
      <c r="S696" s="193" t="str">
        <f>VLOOKUP(U696,'[1]Cross ref'!I:J,2,0)</f>
        <v>SCL</v>
      </c>
      <c r="T696" s="193">
        <f t="shared" si="64"/>
        <v>22.91</v>
      </c>
      <c r="U696" s="193">
        <f>VLOOKUP(VALUE(C696),'[1]Cross ref'!G:I,3,0)</f>
        <v>7352</v>
      </c>
      <c r="V696" s="193">
        <f>IFERROR(VLOOKUP(J696,'[1]Item List (2)'!C:D,2,0),VLOOKUP(K696,'[1]Item List (2)'!C:D,2,0))</f>
        <v>50007</v>
      </c>
      <c r="W696" s="193">
        <f>IFERROR(VLOOKUP(J696,'[1]Item List (2)'!C:E,3,0),VLOOKUP(K696,'[1]Item List (2)'!C:E,3,0))</f>
        <v>100</v>
      </c>
      <c r="X696" s="193">
        <f t="shared" si="65"/>
        <v>0</v>
      </c>
      <c r="Y696" s="193" t="str">
        <f t="shared" si="66"/>
        <v>SAUCE, BBQ</v>
      </c>
      <c r="AA696" s="29">
        <f t="shared" si="67"/>
        <v>22.91</v>
      </c>
      <c r="AB696" s="29" t="str">
        <f>VLOOKUP(W696,'[2]Item List (2)'!$I:$J,2,0)</f>
        <v>Food</v>
      </c>
      <c r="AC696" s="29">
        <f t="shared" si="68"/>
        <v>7352</v>
      </c>
      <c r="AD696" s="29" t="str">
        <f t="shared" si="69"/>
        <v>7352-Food</v>
      </c>
    </row>
    <row r="697" spans="1:30">
      <c r="A697" t="s">
        <v>699</v>
      </c>
      <c r="B697" t="s">
        <v>592</v>
      </c>
      <c r="C697" t="s">
        <v>1345</v>
      </c>
      <c r="D697" t="s">
        <v>612</v>
      </c>
      <c r="E697" t="s">
        <v>1610</v>
      </c>
      <c r="F697"/>
      <c r="G697" s="159">
        <v>45170</v>
      </c>
      <c r="H697" t="s">
        <v>1183</v>
      </c>
      <c r="I697" t="s">
        <v>1184</v>
      </c>
      <c r="J697" t="s">
        <v>839</v>
      </c>
      <c r="K697" t="s">
        <v>588</v>
      </c>
      <c r="L697" t="s">
        <v>836</v>
      </c>
      <c r="M697">
        <v>1</v>
      </c>
      <c r="N697">
        <v>0</v>
      </c>
      <c r="P697">
        <v>0.03</v>
      </c>
      <c r="Q697">
        <v>44.73</v>
      </c>
      <c r="R697">
        <v>0</v>
      </c>
      <c r="S697" s="193" t="str">
        <f>VLOOKUP(U697,'[1]Cross ref'!I:J,2,0)</f>
        <v>SCL</v>
      </c>
      <c r="T697" s="193">
        <f t="shared" si="64"/>
        <v>0.03</v>
      </c>
      <c r="U697" s="193">
        <f>VLOOKUP(VALUE(C697),'[1]Cross ref'!G:I,3,0)</f>
        <v>7352</v>
      </c>
      <c r="V697" s="193">
        <f>IFERROR(VLOOKUP(J697,'[1]Item List (2)'!C:D,2,0),VLOOKUP(K697,'[1]Item List (2)'!C:D,2,0))</f>
        <v>50007</v>
      </c>
      <c r="W697" s="193">
        <f>IFERROR(VLOOKUP(J697,'[1]Item List (2)'!C:E,3,0),VLOOKUP(K697,'[1]Item List (2)'!C:E,3,0))</f>
        <v>100</v>
      </c>
      <c r="X697" s="193">
        <f t="shared" si="65"/>
        <v>-0.03</v>
      </c>
      <c r="Y697" s="193" t="str">
        <f t="shared" si="66"/>
        <v>SERVICE - PAYMENT TERMS</v>
      </c>
      <c r="AA697" s="29">
        <f t="shared" si="67"/>
        <v>0.03</v>
      </c>
      <c r="AB697" s="29" t="str">
        <f>VLOOKUP(W697,'[2]Item List (2)'!$I:$J,2,0)</f>
        <v>Food</v>
      </c>
      <c r="AC697" s="29">
        <f t="shared" si="68"/>
        <v>7352</v>
      </c>
      <c r="AD697" s="29" t="str">
        <f t="shared" si="69"/>
        <v>7352-Food</v>
      </c>
    </row>
    <row r="698" spans="1:30">
      <c r="A698" t="s">
        <v>699</v>
      </c>
      <c r="B698" t="s">
        <v>592</v>
      </c>
      <c r="C698" t="s">
        <v>1345</v>
      </c>
      <c r="D698" t="s">
        <v>612</v>
      </c>
      <c r="E698" t="s">
        <v>1610</v>
      </c>
      <c r="F698"/>
      <c r="G698" s="159">
        <v>45170</v>
      </c>
      <c r="H698" t="s">
        <v>1258</v>
      </c>
      <c r="I698" t="s">
        <v>1188</v>
      </c>
      <c r="J698" t="s">
        <v>825</v>
      </c>
      <c r="K698" t="s">
        <v>1259</v>
      </c>
      <c r="L698" t="s">
        <v>1484</v>
      </c>
      <c r="M698">
        <v>1</v>
      </c>
      <c r="N698">
        <v>0</v>
      </c>
      <c r="O698">
        <v>44.7</v>
      </c>
      <c r="P698">
        <v>44.7</v>
      </c>
      <c r="Q698">
        <v>44.73</v>
      </c>
      <c r="R698">
        <v>0</v>
      </c>
      <c r="S698" s="193" t="str">
        <f>VLOOKUP(U698,'[1]Cross ref'!I:J,2,0)</f>
        <v>SCL</v>
      </c>
      <c r="T698" s="193">
        <f t="shared" si="64"/>
        <v>44.7</v>
      </c>
      <c r="U698" s="193">
        <f>VLOOKUP(VALUE(C698),'[1]Cross ref'!G:I,3,0)</f>
        <v>7352</v>
      </c>
      <c r="V698" s="193">
        <f>IFERROR(VLOOKUP(J698,'[1]Item List (2)'!C:D,2,0),VLOOKUP(K698,'[1]Item List (2)'!C:D,2,0))</f>
        <v>50007</v>
      </c>
      <c r="W698" s="193">
        <f>IFERROR(VLOOKUP(J698,'[1]Item List (2)'!C:E,3,0),VLOOKUP(K698,'[1]Item List (2)'!C:E,3,0))</f>
        <v>100</v>
      </c>
      <c r="X698" s="193">
        <f t="shared" si="65"/>
        <v>0</v>
      </c>
      <c r="Y698" s="193" t="str">
        <f t="shared" si="66"/>
        <v>MAYONNAISE, 64Z</v>
      </c>
      <c r="AA698" s="29">
        <f t="shared" si="67"/>
        <v>44.7</v>
      </c>
      <c r="AB698" s="29" t="str">
        <f>VLOOKUP(W698,'[2]Item List (2)'!$I:$J,2,0)</f>
        <v>Food</v>
      </c>
      <c r="AC698" s="29">
        <f t="shared" si="68"/>
        <v>7352</v>
      </c>
      <c r="AD698" s="29" t="str">
        <f t="shared" si="69"/>
        <v>7352-Food</v>
      </c>
    </row>
    <row r="699" spans="1:30">
      <c r="A699" t="s">
        <v>699</v>
      </c>
      <c r="B699" t="s">
        <v>592</v>
      </c>
      <c r="C699" t="s">
        <v>1345</v>
      </c>
      <c r="D699" t="s">
        <v>612</v>
      </c>
      <c r="E699" t="s">
        <v>1611</v>
      </c>
      <c r="F699"/>
      <c r="G699" s="159">
        <v>45171</v>
      </c>
      <c r="H699" t="s">
        <v>1205</v>
      </c>
      <c r="I699" t="s">
        <v>1188</v>
      </c>
      <c r="J699" t="s">
        <v>734</v>
      </c>
      <c r="K699" t="s">
        <v>735</v>
      </c>
      <c r="L699" t="s">
        <v>736</v>
      </c>
      <c r="M699">
        <v>12</v>
      </c>
      <c r="N699">
        <v>0</v>
      </c>
      <c r="O699">
        <v>80.33</v>
      </c>
      <c r="P699">
        <v>963.96</v>
      </c>
      <c r="Q699">
        <v>1269.4000000000001</v>
      </c>
      <c r="R699">
        <v>0</v>
      </c>
      <c r="S699" s="193" t="str">
        <f>VLOOKUP(U699,'[1]Cross ref'!I:J,2,0)</f>
        <v>SCL</v>
      </c>
      <c r="T699" s="193">
        <f t="shared" si="64"/>
        <v>963.96</v>
      </c>
      <c r="U699" s="193">
        <f>VLOOKUP(VALUE(C699),'[1]Cross ref'!G:I,3,0)</f>
        <v>7352</v>
      </c>
      <c r="V699" s="193">
        <f>IFERROR(VLOOKUP(J699,'[1]Item List (2)'!C:D,2,0),VLOOKUP(K699,'[1]Item List (2)'!C:D,2,0))</f>
        <v>50007</v>
      </c>
      <c r="W699" s="193">
        <f>IFERROR(VLOOKUP(J699,'[1]Item List (2)'!C:E,3,0),VLOOKUP(K699,'[1]Item List (2)'!C:E,3,0))</f>
        <v>100</v>
      </c>
      <c r="X699" s="193">
        <f t="shared" si="65"/>
        <v>0</v>
      </c>
      <c r="Y699" s="193" t="str">
        <f t="shared" si="66"/>
        <v>BEEF, GRND PTY 3.5Z</v>
      </c>
      <c r="AA699" s="29">
        <f t="shared" si="67"/>
        <v>963.96</v>
      </c>
      <c r="AB699" s="29" t="str">
        <f>VLOOKUP(W699,'[2]Item List (2)'!$I:$J,2,0)</f>
        <v>Food</v>
      </c>
      <c r="AC699" s="29">
        <f t="shared" si="68"/>
        <v>7352</v>
      </c>
      <c r="AD699" s="29" t="str">
        <f t="shared" si="69"/>
        <v>7352-Food</v>
      </c>
    </row>
    <row r="700" spans="1:30">
      <c r="A700" t="s">
        <v>699</v>
      </c>
      <c r="B700" t="s">
        <v>592</v>
      </c>
      <c r="C700" t="s">
        <v>1345</v>
      </c>
      <c r="D700" t="s">
        <v>612</v>
      </c>
      <c r="E700" t="s">
        <v>1611</v>
      </c>
      <c r="F700"/>
      <c r="G700" s="159">
        <v>45171</v>
      </c>
      <c r="H700" t="s">
        <v>1214</v>
      </c>
      <c r="I700" t="s">
        <v>1188</v>
      </c>
      <c r="J700" t="s">
        <v>747</v>
      </c>
      <c r="K700" t="s">
        <v>751</v>
      </c>
      <c r="L700" t="s">
        <v>752</v>
      </c>
      <c r="M700">
        <v>6</v>
      </c>
      <c r="N700">
        <v>0</v>
      </c>
      <c r="O700">
        <v>35.28</v>
      </c>
      <c r="P700">
        <v>211.68</v>
      </c>
      <c r="Q700">
        <v>1269.4000000000001</v>
      </c>
      <c r="R700">
        <v>0</v>
      </c>
      <c r="S700" s="193" t="str">
        <f>VLOOKUP(U700,'[1]Cross ref'!I:J,2,0)</f>
        <v>SCL</v>
      </c>
      <c r="T700" s="193">
        <f t="shared" si="64"/>
        <v>211.68</v>
      </c>
      <c r="U700" s="193">
        <f>VLOOKUP(VALUE(C700),'[1]Cross ref'!G:I,3,0)</f>
        <v>7352</v>
      </c>
      <c r="V700" s="193">
        <f>IFERROR(VLOOKUP(J700,'[1]Item List (2)'!C:D,2,0),VLOOKUP(K700,'[1]Item List (2)'!C:D,2,0))</f>
        <v>50007</v>
      </c>
      <c r="W700" s="193">
        <f>IFERROR(VLOOKUP(J700,'[1]Item List (2)'!C:E,3,0),VLOOKUP(K700,'[1]Item List (2)'!C:E,3,0))</f>
        <v>100</v>
      </c>
      <c r="X700" s="193">
        <f t="shared" si="65"/>
        <v>0</v>
      </c>
      <c r="Y700" s="193" t="str">
        <f t="shared" si="66"/>
        <v>FRIES, SS SK ON</v>
      </c>
      <c r="AA700" s="29">
        <f t="shared" si="67"/>
        <v>211.68</v>
      </c>
      <c r="AB700" s="29" t="str">
        <f>VLOOKUP(W700,'[2]Item List (2)'!$I:$J,2,0)</f>
        <v>Food</v>
      </c>
      <c r="AC700" s="29">
        <f t="shared" si="68"/>
        <v>7352</v>
      </c>
      <c r="AD700" s="29" t="str">
        <f t="shared" si="69"/>
        <v>7352-Food</v>
      </c>
    </row>
    <row r="701" spans="1:30">
      <c r="A701" t="s">
        <v>699</v>
      </c>
      <c r="B701" t="s">
        <v>592</v>
      </c>
      <c r="C701" t="s">
        <v>1345</v>
      </c>
      <c r="D701" t="s">
        <v>612</v>
      </c>
      <c r="E701" t="s">
        <v>1611</v>
      </c>
      <c r="F701"/>
      <c r="G701" s="159">
        <v>45171</v>
      </c>
      <c r="H701" t="s">
        <v>1232</v>
      </c>
      <c r="I701" t="s">
        <v>1188</v>
      </c>
      <c r="J701" t="s">
        <v>758</v>
      </c>
      <c r="K701" t="s">
        <v>798</v>
      </c>
      <c r="L701" t="s">
        <v>799</v>
      </c>
      <c r="M701">
        <v>2</v>
      </c>
      <c r="N701">
        <v>0</v>
      </c>
      <c r="O701">
        <v>46.88</v>
      </c>
      <c r="P701">
        <v>93.76</v>
      </c>
      <c r="Q701">
        <v>1269.4000000000001</v>
      </c>
      <c r="R701">
        <v>0</v>
      </c>
      <c r="S701" s="193" t="str">
        <f>VLOOKUP(U701,'[1]Cross ref'!I:J,2,0)</f>
        <v>SCL</v>
      </c>
      <c r="T701" s="193">
        <f t="shared" si="64"/>
        <v>93.76</v>
      </c>
      <c r="U701" s="193">
        <f>VLOOKUP(VALUE(C701),'[1]Cross ref'!G:I,3,0)</f>
        <v>7352</v>
      </c>
      <c r="V701" s="193">
        <f>IFERROR(VLOOKUP(J701,'[1]Item List (2)'!C:D,2,0),VLOOKUP(K701,'[1]Item List (2)'!C:D,2,0))</f>
        <v>50007</v>
      </c>
      <c r="W701" s="193">
        <f>IFERROR(VLOOKUP(J701,'[1]Item List (2)'!C:E,3,0),VLOOKUP(K701,'[1]Item List (2)'!C:E,3,0))</f>
        <v>100</v>
      </c>
      <c r="X701" s="193">
        <f t="shared" si="65"/>
        <v>0</v>
      </c>
      <c r="Y701" s="193" t="str">
        <f t="shared" si="66"/>
        <v>CHICKEN, NUGGET BRD STAR SHP</v>
      </c>
      <c r="AA701" s="29">
        <f t="shared" si="67"/>
        <v>93.76</v>
      </c>
      <c r="AB701" s="29" t="str">
        <f>VLOOKUP(W701,'[2]Item List (2)'!$I:$J,2,0)</f>
        <v>Food</v>
      </c>
      <c r="AC701" s="29">
        <f t="shared" si="68"/>
        <v>7352</v>
      </c>
      <c r="AD701" s="29" t="str">
        <f t="shared" si="69"/>
        <v>7352-Food</v>
      </c>
    </row>
    <row r="702" spans="1:30">
      <c r="A702" t="s">
        <v>699</v>
      </c>
      <c r="B702" t="s">
        <v>592</v>
      </c>
      <c r="C702" t="s">
        <v>1347</v>
      </c>
      <c r="D702" t="s">
        <v>594</v>
      </c>
      <c r="E702" t="s">
        <v>1612</v>
      </c>
      <c r="F702"/>
      <c r="G702" s="159">
        <v>45167</v>
      </c>
      <c r="H702" t="s">
        <v>1187</v>
      </c>
      <c r="I702" t="s">
        <v>1188</v>
      </c>
      <c r="J702" t="s">
        <v>700</v>
      </c>
      <c r="K702" t="s">
        <v>1494</v>
      </c>
      <c r="L702" t="s">
        <v>701</v>
      </c>
      <c r="M702">
        <v>1</v>
      </c>
      <c r="N702">
        <v>0</v>
      </c>
      <c r="O702">
        <v>51.9</v>
      </c>
      <c r="P702">
        <v>51.9</v>
      </c>
      <c r="Q702">
        <v>6141.3</v>
      </c>
      <c r="R702">
        <v>12.98</v>
      </c>
      <c r="S702" s="193" t="str">
        <f>VLOOKUP(U702,'[1]Cross ref'!I:J,2,0)</f>
        <v>SCL</v>
      </c>
      <c r="T702" s="193">
        <f t="shared" si="64"/>
        <v>51.9</v>
      </c>
      <c r="U702" s="193">
        <f>VLOOKUP(VALUE(C702),'[1]Cross ref'!G:I,3,0)</f>
        <v>7355</v>
      </c>
      <c r="V702" s="193">
        <f>IFERROR(VLOOKUP(J702,'[1]Item List (2)'!C:D,2,0),VLOOKUP(K702,'[1]Item List (2)'!C:D,2,0))</f>
        <v>50007</v>
      </c>
      <c r="W702" s="193">
        <f>IFERROR(VLOOKUP(J702,'[1]Item List (2)'!C:E,3,0),VLOOKUP(K702,'[1]Item List (2)'!C:E,3,0))</f>
        <v>100</v>
      </c>
      <c r="X702" s="193">
        <f t="shared" si="65"/>
        <v>0</v>
      </c>
      <c r="Y702" s="193" t="str">
        <f t="shared" si="66"/>
        <v>SYRUP, FLASHIN FRUIT PUNCH 2.5GL BIB</v>
      </c>
      <c r="AA702" s="29">
        <f t="shared" si="67"/>
        <v>51.9</v>
      </c>
      <c r="AB702" s="29" t="str">
        <f>VLOOKUP(W702,'[2]Item List (2)'!$I:$J,2,0)</f>
        <v>Food</v>
      </c>
      <c r="AC702" s="29">
        <f t="shared" si="68"/>
        <v>7355</v>
      </c>
      <c r="AD702" s="29" t="str">
        <f t="shared" si="69"/>
        <v>7355-Food</v>
      </c>
    </row>
    <row r="703" spans="1:30">
      <c r="A703" t="s">
        <v>699</v>
      </c>
      <c r="B703" t="s">
        <v>592</v>
      </c>
      <c r="C703" t="s">
        <v>1347</v>
      </c>
      <c r="D703" t="s">
        <v>594</v>
      </c>
      <c r="E703" t="s">
        <v>1612</v>
      </c>
      <c r="F703"/>
      <c r="G703" s="159">
        <v>45167</v>
      </c>
      <c r="H703" t="s">
        <v>1183</v>
      </c>
      <c r="I703" t="s">
        <v>1184</v>
      </c>
      <c r="J703" t="s">
        <v>839</v>
      </c>
      <c r="K703" t="s">
        <v>588</v>
      </c>
      <c r="L703" t="s">
        <v>836</v>
      </c>
      <c r="M703">
        <v>1</v>
      </c>
      <c r="N703">
        <v>0</v>
      </c>
      <c r="P703">
        <v>3.75</v>
      </c>
      <c r="Q703">
        <v>6141.3</v>
      </c>
      <c r="R703">
        <v>12.98</v>
      </c>
      <c r="S703" s="193" t="str">
        <f>VLOOKUP(U703,'[1]Cross ref'!I:J,2,0)</f>
        <v>SCL</v>
      </c>
      <c r="T703" s="193">
        <f t="shared" si="64"/>
        <v>3.75</v>
      </c>
      <c r="U703" s="193">
        <f>VLOOKUP(VALUE(C703),'[1]Cross ref'!G:I,3,0)</f>
        <v>7355</v>
      </c>
      <c r="V703" s="193">
        <f>IFERROR(VLOOKUP(J703,'[1]Item List (2)'!C:D,2,0),VLOOKUP(K703,'[1]Item List (2)'!C:D,2,0))</f>
        <v>50007</v>
      </c>
      <c r="W703" s="193">
        <f>IFERROR(VLOOKUP(J703,'[1]Item List (2)'!C:E,3,0),VLOOKUP(K703,'[1]Item List (2)'!C:E,3,0))</f>
        <v>100</v>
      </c>
      <c r="X703" s="193">
        <f t="shared" si="65"/>
        <v>-3.75</v>
      </c>
      <c r="Y703" s="193" t="str">
        <f t="shared" si="66"/>
        <v>SERVICE - PAYMENT TERMS</v>
      </c>
      <c r="AA703" s="29">
        <f t="shared" si="67"/>
        <v>3.75</v>
      </c>
      <c r="AB703" s="29" t="str">
        <f>VLOOKUP(W703,'[2]Item List (2)'!$I:$J,2,0)</f>
        <v>Food</v>
      </c>
      <c r="AC703" s="29">
        <f t="shared" si="68"/>
        <v>7355</v>
      </c>
      <c r="AD703" s="29" t="str">
        <f t="shared" si="69"/>
        <v>7355-Food</v>
      </c>
    </row>
    <row r="704" spans="1:30">
      <c r="A704" t="s">
        <v>699</v>
      </c>
      <c r="B704" t="s">
        <v>592</v>
      </c>
      <c r="C704" t="s">
        <v>1347</v>
      </c>
      <c r="D704" t="s">
        <v>594</v>
      </c>
      <c r="E704" t="s">
        <v>1612</v>
      </c>
      <c r="F704"/>
      <c r="G704" s="159">
        <v>45167</v>
      </c>
      <c r="H704" t="s">
        <v>1339</v>
      </c>
      <c r="I704" t="s">
        <v>1188</v>
      </c>
      <c r="J704" t="s">
        <v>767</v>
      </c>
      <c r="K704" t="s">
        <v>941</v>
      </c>
      <c r="L704" t="s">
        <v>942</v>
      </c>
      <c r="M704">
        <v>2</v>
      </c>
      <c r="N704">
        <v>0</v>
      </c>
      <c r="O704">
        <v>13.17</v>
      </c>
      <c r="P704">
        <v>26.34</v>
      </c>
      <c r="Q704">
        <v>6141.3</v>
      </c>
      <c r="R704">
        <v>12.98</v>
      </c>
      <c r="S704" s="193" t="str">
        <f>VLOOKUP(U704,'[1]Cross ref'!I:J,2,0)</f>
        <v>SCL</v>
      </c>
      <c r="T704" s="193">
        <f t="shared" si="64"/>
        <v>26.34</v>
      </c>
      <c r="U704" s="193">
        <f>VLOOKUP(VALUE(C704),'[1]Cross ref'!G:I,3,0)</f>
        <v>7355</v>
      </c>
      <c r="V704" s="193">
        <f>IFERROR(VLOOKUP(J704,'[1]Item List (2)'!C:D,2,0),VLOOKUP(K704,'[1]Item List (2)'!C:D,2,0))</f>
        <v>50007</v>
      </c>
      <c r="W704" s="193">
        <f>IFERROR(VLOOKUP(J704,'[1]Item List (2)'!C:E,3,0),VLOOKUP(K704,'[1]Item List (2)'!C:E,3,0))</f>
        <v>100</v>
      </c>
      <c r="X704" s="193">
        <f t="shared" si="65"/>
        <v>0</v>
      </c>
      <c r="Y704" s="193" t="str">
        <f t="shared" si="66"/>
        <v>SAUCE, HOT MEX PC</v>
      </c>
      <c r="AA704" s="29">
        <f t="shared" si="67"/>
        <v>26.34</v>
      </c>
      <c r="AB704" s="29" t="str">
        <f>VLOOKUP(W704,'[2]Item List (2)'!$I:$J,2,0)</f>
        <v>Food</v>
      </c>
      <c r="AC704" s="29">
        <f t="shared" si="68"/>
        <v>7355</v>
      </c>
      <c r="AD704" s="29" t="str">
        <f t="shared" si="69"/>
        <v>7355-Food</v>
      </c>
    </row>
    <row r="705" spans="1:30">
      <c r="A705" t="s">
        <v>699</v>
      </c>
      <c r="B705" t="s">
        <v>592</v>
      </c>
      <c r="C705" t="s">
        <v>1347</v>
      </c>
      <c r="D705" t="s">
        <v>594</v>
      </c>
      <c r="E705" t="s">
        <v>1612</v>
      </c>
      <c r="F705"/>
      <c r="G705" s="159">
        <v>45167</v>
      </c>
      <c r="H705" t="s">
        <v>1294</v>
      </c>
      <c r="I705" t="s">
        <v>1188</v>
      </c>
      <c r="J705" t="s">
        <v>710</v>
      </c>
      <c r="K705" t="s">
        <v>840</v>
      </c>
      <c r="L705" t="s">
        <v>709</v>
      </c>
      <c r="M705">
        <v>1</v>
      </c>
      <c r="N705">
        <v>0</v>
      </c>
      <c r="O705">
        <v>145.41999999999999</v>
      </c>
      <c r="P705">
        <v>145.41999999999999</v>
      </c>
      <c r="Q705">
        <v>6141.3</v>
      </c>
      <c r="R705">
        <v>12.98</v>
      </c>
      <c r="S705" s="193" t="str">
        <f>VLOOKUP(U705,'[1]Cross ref'!I:J,2,0)</f>
        <v>SCL</v>
      </c>
      <c r="T705" s="193">
        <f t="shared" si="64"/>
        <v>145.41999999999999</v>
      </c>
      <c r="U705" s="193">
        <f>VLOOKUP(VALUE(C705),'[1]Cross ref'!G:I,3,0)</f>
        <v>7355</v>
      </c>
      <c r="V705" s="193">
        <f>IFERROR(VLOOKUP(J705,'[1]Item List (2)'!C:D,2,0),VLOOKUP(K705,'[1]Item List (2)'!C:D,2,0))</f>
        <v>50007</v>
      </c>
      <c r="W705" s="193">
        <f>IFERROR(VLOOKUP(J705,'[1]Item List (2)'!C:E,3,0),VLOOKUP(K705,'[1]Item List (2)'!C:E,3,0))</f>
        <v>100</v>
      </c>
      <c r="X705" s="193">
        <f t="shared" si="65"/>
        <v>0</v>
      </c>
      <c r="Y705" s="193" t="str">
        <f t="shared" si="66"/>
        <v>SYRUP, COKE DIET HIYLD BIB</v>
      </c>
      <c r="AA705" s="29">
        <f t="shared" si="67"/>
        <v>145.41999999999999</v>
      </c>
      <c r="AB705" s="29" t="str">
        <f>VLOOKUP(W705,'[2]Item List (2)'!$I:$J,2,0)</f>
        <v>Food</v>
      </c>
      <c r="AC705" s="29">
        <f t="shared" si="68"/>
        <v>7355</v>
      </c>
      <c r="AD705" s="29" t="str">
        <f t="shared" si="69"/>
        <v>7355-Food</v>
      </c>
    </row>
    <row r="706" spans="1:30">
      <c r="A706" t="s">
        <v>699</v>
      </c>
      <c r="B706" t="s">
        <v>592</v>
      </c>
      <c r="C706" t="s">
        <v>1347</v>
      </c>
      <c r="D706" t="s">
        <v>594</v>
      </c>
      <c r="E706" t="s">
        <v>1612</v>
      </c>
      <c r="F706"/>
      <c r="G706" s="159">
        <v>45167</v>
      </c>
      <c r="H706" t="s">
        <v>1193</v>
      </c>
      <c r="I706" t="s">
        <v>1188</v>
      </c>
      <c r="J706" t="s">
        <v>710</v>
      </c>
      <c r="K706" t="s">
        <v>712</v>
      </c>
      <c r="L706" t="s">
        <v>709</v>
      </c>
      <c r="M706">
        <v>3</v>
      </c>
      <c r="N706">
        <v>0</v>
      </c>
      <c r="O706">
        <v>112.77</v>
      </c>
      <c r="P706">
        <v>338.31</v>
      </c>
      <c r="Q706">
        <v>6141.3</v>
      </c>
      <c r="R706">
        <v>12.98</v>
      </c>
      <c r="S706" s="193" t="str">
        <f>VLOOKUP(U706,'[1]Cross ref'!I:J,2,0)</f>
        <v>SCL</v>
      </c>
      <c r="T706" s="193">
        <f t="shared" si="64"/>
        <v>338.31</v>
      </c>
      <c r="U706" s="193">
        <f>VLOOKUP(VALUE(C706),'[1]Cross ref'!G:I,3,0)</f>
        <v>7355</v>
      </c>
      <c r="V706" s="193">
        <f>IFERROR(VLOOKUP(J706,'[1]Item List (2)'!C:D,2,0),VLOOKUP(K706,'[1]Item List (2)'!C:D,2,0))</f>
        <v>50007</v>
      </c>
      <c r="W706" s="193">
        <f>IFERROR(VLOOKUP(J706,'[1]Item List (2)'!C:E,3,0),VLOOKUP(K706,'[1]Item List (2)'!C:E,3,0))</f>
        <v>100</v>
      </c>
      <c r="X706" s="193">
        <f t="shared" si="65"/>
        <v>0</v>
      </c>
      <c r="Y706" s="193" t="str">
        <f t="shared" si="66"/>
        <v>SYRUP, COKE CLASC BIB (HYCS)</v>
      </c>
      <c r="AA706" s="29">
        <f t="shared" si="67"/>
        <v>338.31</v>
      </c>
      <c r="AB706" s="29" t="str">
        <f>VLOOKUP(W706,'[2]Item List (2)'!$I:$J,2,0)</f>
        <v>Food</v>
      </c>
      <c r="AC706" s="29">
        <f t="shared" si="68"/>
        <v>7355</v>
      </c>
      <c r="AD706" s="29" t="str">
        <f t="shared" si="69"/>
        <v>7355-Food</v>
      </c>
    </row>
    <row r="707" spans="1:30">
      <c r="A707" t="s">
        <v>699</v>
      </c>
      <c r="B707" t="s">
        <v>592</v>
      </c>
      <c r="C707" t="s">
        <v>1347</v>
      </c>
      <c r="D707" t="s">
        <v>594</v>
      </c>
      <c r="E707" t="s">
        <v>1612</v>
      </c>
      <c r="F707"/>
      <c r="G707" s="159">
        <v>45167</v>
      </c>
      <c r="H707" t="s">
        <v>1194</v>
      </c>
      <c r="I707" t="s">
        <v>1188</v>
      </c>
      <c r="J707" t="s">
        <v>710</v>
      </c>
      <c r="K707" t="s">
        <v>713</v>
      </c>
      <c r="L707" t="s">
        <v>709</v>
      </c>
      <c r="M707">
        <v>1</v>
      </c>
      <c r="N707">
        <v>0</v>
      </c>
      <c r="O707">
        <v>116.08</v>
      </c>
      <c r="P707">
        <v>116.08</v>
      </c>
      <c r="Q707">
        <v>6141.3</v>
      </c>
      <c r="R707">
        <v>12.98</v>
      </c>
      <c r="S707" s="193" t="str">
        <f>VLOOKUP(U707,'[1]Cross ref'!I:J,2,0)</f>
        <v>SCL</v>
      </c>
      <c r="T707" s="193">
        <f t="shared" ref="T707:T770" si="70">P707</f>
        <v>116.08</v>
      </c>
      <c r="U707" s="193">
        <f>VLOOKUP(VALUE(C707),'[1]Cross ref'!G:I,3,0)</f>
        <v>7355</v>
      </c>
      <c r="V707" s="193">
        <f>IFERROR(VLOOKUP(J707,'[1]Item List (2)'!C:D,2,0),VLOOKUP(K707,'[1]Item List (2)'!C:D,2,0))</f>
        <v>50007</v>
      </c>
      <c r="W707" s="193">
        <f>IFERROR(VLOOKUP(J707,'[1]Item List (2)'!C:E,3,0),VLOOKUP(K707,'[1]Item List (2)'!C:E,3,0))</f>
        <v>100</v>
      </c>
      <c r="X707" s="193">
        <f t="shared" ref="X707:X770" si="71">M707*O707-P707</f>
        <v>0</v>
      </c>
      <c r="Y707" s="193" t="str">
        <f t="shared" ref="Y707:Y770" si="72">K707</f>
        <v>SYRUP, SPRITE BIB (HYCS)</v>
      </c>
      <c r="AA707" s="29">
        <f t="shared" ref="AA707:AA770" si="73">P707</f>
        <v>116.08</v>
      </c>
      <c r="AB707" s="29" t="str">
        <f>VLOOKUP(W707,'[2]Item List (2)'!$I:$J,2,0)</f>
        <v>Food</v>
      </c>
      <c r="AC707" s="29">
        <f t="shared" ref="AC707:AC770" si="74">U707</f>
        <v>7355</v>
      </c>
      <c r="AD707" s="29" t="str">
        <f t="shared" ref="AD707:AD770" si="75">AC707&amp;"-"&amp;AB707</f>
        <v>7355-Food</v>
      </c>
    </row>
    <row r="708" spans="1:30">
      <c r="A708" t="s">
        <v>699</v>
      </c>
      <c r="B708" t="s">
        <v>592</v>
      </c>
      <c r="C708" t="s">
        <v>1347</v>
      </c>
      <c r="D708" t="s">
        <v>594</v>
      </c>
      <c r="E708" t="s">
        <v>1612</v>
      </c>
      <c r="F708"/>
      <c r="G708" s="159">
        <v>45167</v>
      </c>
      <c r="H708" t="s">
        <v>1548</v>
      </c>
      <c r="I708" t="s">
        <v>1190</v>
      </c>
      <c r="J708" t="s">
        <v>903</v>
      </c>
      <c r="K708" t="s">
        <v>1549</v>
      </c>
      <c r="L708" t="s">
        <v>1545</v>
      </c>
      <c r="M708">
        <v>1</v>
      </c>
      <c r="N708">
        <v>0</v>
      </c>
      <c r="O708">
        <v>25.91</v>
      </c>
      <c r="P708">
        <v>25.91</v>
      </c>
      <c r="Q708">
        <v>6141.3</v>
      </c>
      <c r="R708">
        <v>12.98</v>
      </c>
      <c r="S708" s="193" t="str">
        <f>VLOOKUP(U708,'[1]Cross ref'!I:J,2,0)</f>
        <v>SCL</v>
      </c>
      <c r="T708" s="193">
        <f t="shared" si="70"/>
        <v>25.91</v>
      </c>
      <c r="U708" s="193">
        <f>VLOOKUP(VALUE(C708),'[1]Cross ref'!G:I,3,0)</f>
        <v>7355</v>
      </c>
      <c r="V708" s="193">
        <f>IFERROR(VLOOKUP(J708,'[1]Item List (2)'!C:D,2,0),VLOOKUP(K708,'[1]Item List (2)'!C:D,2,0))</f>
        <v>60507</v>
      </c>
      <c r="W708" s="193">
        <f>IFERROR(VLOOKUP(J708,'[1]Item List (2)'!C:E,3,0),VLOOKUP(K708,'[1]Item List (2)'!C:E,3,0))</f>
        <v>1200</v>
      </c>
      <c r="X708" s="193">
        <f t="shared" si="71"/>
        <v>0</v>
      </c>
      <c r="Y708" s="193" t="str">
        <f t="shared" si="72"/>
        <v>TOWEL, ROLL RECYCLED BRN</v>
      </c>
      <c r="AA708" s="29">
        <f t="shared" si="73"/>
        <v>25.91</v>
      </c>
      <c r="AB708" s="29" t="str">
        <f>VLOOKUP(W708,'[2]Item List (2)'!$I:$J,2,0)</f>
        <v>Supplies</v>
      </c>
      <c r="AC708" s="29">
        <f t="shared" si="74"/>
        <v>7355</v>
      </c>
      <c r="AD708" s="29" t="str">
        <f t="shared" si="75"/>
        <v>7355-Supplies</v>
      </c>
    </row>
    <row r="709" spans="1:30">
      <c r="A709" t="s">
        <v>699</v>
      </c>
      <c r="B709" t="s">
        <v>592</v>
      </c>
      <c r="C709" t="s">
        <v>1347</v>
      </c>
      <c r="D709" t="s">
        <v>594</v>
      </c>
      <c r="E709" t="s">
        <v>1612</v>
      </c>
      <c r="F709"/>
      <c r="G709" s="159">
        <v>45167</v>
      </c>
      <c r="H709" t="s">
        <v>1265</v>
      </c>
      <c r="I709" t="s">
        <v>1190</v>
      </c>
      <c r="J709" t="s">
        <v>903</v>
      </c>
      <c r="K709" t="s">
        <v>904</v>
      </c>
      <c r="L709" t="s">
        <v>905</v>
      </c>
      <c r="M709">
        <v>1</v>
      </c>
      <c r="N709">
        <v>0</v>
      </c>
      <c r="O709">
        <v>22.14</v>
      </c>
      <c r="P709">
        <v>22.14</v>
      </c>
      <c r="Q709">
        <v>6141.3</v>
      </c>
      <c r="R709">
        <v>12.98</v>
      </c>
      <c r="S709" s="193" t="str">
        <f>VLOOKUP(U709,'[1]Cross ref'!I:J,2,0)</f>
        <v>SCL</v>
      </c>
      <c r="T709" s="193">
        <f t="shared" si="70"/>
        <v>22.14</v>
      </c>
      <c r="U709" s="193">
        <f>VLOOKUP(VALUE(C709),'[1]Cross ref'!G:I,3,0)</f>
        <v>7355</v>
      </c>
      <c r="V709" s="193">
        <f>IFERROR(VLOOKUP(J709,'[1]Item List (2)'!C:D,2,0),VLOOKUP(K709,'[1]Item List (2)'!C:D,2,0))</f>
        <v>60507</v>
      </c>
      <c r="W709" s="193">
        <f>IFERROR(VLOOKUP(J709,'[1]Item List (2)'!C:E,3,0),VLOOKUP(K709,'[1]Item List (2)'!C:E,3,0))</f>
        <v>1200</v>
      </c>
      <c r="X709" s="193">
        <f t="shared" si="71"/>
        <v>0</v>
      </c>
      <c r="Y709" s="193" t="str">
        <f t="shared" si="72"/>
        <v>TOWEL, PAPER MULTIFOLD BRN EF</v>
      </c>
      <c r="AA709" s="29">
        <f t="shared" si="73"/>
        <v>22.14</v>
      </c>
      <c r="AB709" s="29" t="str">
        <f>VLOOKUP(W709,'[2]Item List (2)'!$I:$J,2,0)</f>
        <v>Supplies</v>
      </c>
      <c r="AC709" s="29">
        <f t="shared" si="74"/>
        <v>7355</v>
      </c>
      <c r="AD709" s="29" t="str">
        <f t="shared" si="75"/>
        <v>7355-Supplies</v>
      </c>
    </row>
    <row r="710" spans="1:30">
      <c r="A710" t="s">
        <v>699</v>
      </c>
      <c r="B710" t="s">
        <v>592</v>
      </c>
      <c r="C710" t="s">
        <v>1347</v>
      </c>
      <c r="D710" t="s">
        <v>594</v>
      </c>
      <c r="E710" t="s">
        <v>1612</v>
      </c>
      <c r="F710"/>
      <c r="G710" s="159">
        <v>45167</v>
      </c>
      <c r="H710" t="s">
        <v>1295</v>
      </c>
      <c r="I710" t="s">
        <v>1188</v>
      </c>
      <c r="J710" t="s">
        <v>715</v>
      </c>
      <c r="K710" t="s">
        <v>716</v>
      </c>
      <c r="L710" t="s">
        <v>709</v>
      </c>
      <c r="M710">
        <v>1</v>
      </c>
      <c r="N710">
        <v>0</v>
      </c>
      <c r="O710">
        <v>99.5</v>
      </c>
      <c r="P710">
        <v>99.5</v>
      </c>
      <c r="Q710">
        <v>6141.3</v>
      </c>
      <c r="R710">
        <v>12.98</v>
      </c>
      <c r="S710" s="193" t="str">
        <f>VLOOKUP(U710,'[1]Cross ref'!I:J,2,0)</f>
        <v>SCL</v>
      </c>
      <c r="T710" s="193">
        <f t="shared" si="70"/>
        <v>99.5</v>
      </c>
      <c r="U710" s="193">
        <f>VLOOKUP(VALUE(C710),'[1]Cross ref'!G:I,3,0)</f>
        <v>7355</v>
      </c>
      <c r="V710" s="193">
        <f>IFERROR(VLOOKUP(J710,'[1]Item List (2)'!C:D,2,0),VLOOKUP(K710,'[1]Item List (2)'!C:D,2,0))</f>
        <v>50007</v>
      </c>
      <c r="W710" s="193">
        <f>IFERROR(VLOOKUP(J710,'[1]Item List (2)'!C:E,3,0),VLOOKUP(K710,'[1]Item List (2)'!C:E,3,0))</f>
        <v>100</v>
      </c>
      <c r="X710" s="193">
        <f t="shared" si="71"/>
        <v>0</v>
      </c>
      <c r="Y710" s="193" t="str">
        <f t="shared" si="72"/>
        <v>SYRUP, TEA RASPBRY BIB</v>
      </c>
      <c r="AA710" s="29">
        <f t="shared" si="73"/>
        <v>99.5</v>
      </c>
      <c r="AB710" s="29" t="str">
        <f>VLOOKUP(W710,'[2]Item List (2)'!$I:$J,2,0)</f>
        <v>Food</v>
      </c>
      <c r="AC710" s="29">
        <f t="shared" si="74"/>
        <v>7355</v>
      </c>
      <c r="AD710" s="29" t="str">
        <f t="shared" si="75"/>
        <v>7355-Food</v>
      </c>
    </row>
    <row r="711" spans="1:30">
      <c r="A711" t="s">
        <v>699</v>
      </c>
      <c r="B711" t="s">
        <v>592</v>
      </c>
      <c r="C711" t="s">
        <v>1347</v>
      </c>
      <c r="D711" t="s">
        <v>594</v>
      </c>
      <c r="E711" t="s">
        <v>1612</v>
      </c>
      <c r="F711"/>
      <c r="G711" s="159">
        <v>45167</v>
      </c>
      <c r="H711" t="s">
        <v>1309</v>
      </c>
      <c r="I711" t="s">
        <v>1188</v>
      </c>
      <c r="J711" t="s">
        <v>724</v>
      </c>
      <c r="K711" t="s">
        <v>841</v>
      </c>
      <c r="L711" t="s">
        <v>842</v>
      </c>
      <c r="M711">
        <v>1</v>
      </c>
      <c r="N711">
        <v>0</v>
      </c>
      <c r="O711">
        <v>16.22</v>
      </c>
      <c r="P711">
        <v>16.22</v>
      </c>
      <c r="Q711">
        <v>6141.3</v>
      </c>
      <c r="R711">
        <v>12.98</v>
      </c>
      <c r="S711" s="193" t="str">
        <f>VLOOKUP(U711,'[1]Cross ref'!I:J,2,0)</f>
        <v>SCL</v>
      </c>
      <c r="T711" s="193">
        <f t="shared" si="70"/>
        <v>16.22</v>
      </c>
      <c r="U711" s="193">
        <f>VLOOKUP(VALUE(C711),'[1]Cross ref'!G:I,3,0)</f>
        <v>7355</v>
      </c>
      <c r="V711" s="193">
        <f>IFERROR(VLOOKUP(J711,'[1]Item List (2)'!C:D,2,0),VLOOKUP(K711,'[1]Item List (2)'!C:D,2,0))</f>
        <v>50007</v>
      </c>
      <c r="W711" s="193">
        <f>IFERROR(VLOOKUP(J711,'[1]Item List (2)'!C:E,3,0),VLOOKUP(K711,'[1]Item List (2)'!C:E,3,0))</f>
        <v>100</v>
      </c>
      <c r="X711" s="193">
        <f t="shared" si="71"/>
        <v>0</v>
      </c>
      <c r="Y711" s="193" t="str">
        <f t="shared" si="72"/>
        <v>MILK, 1% LF ESL</v>
      </c>
      <c r="AA711" s="29">
        <f t="shared" si="73"/>
        <v>16.22</v>
      </c>
      <c r="AB711" s="29" t="str">
        <f>VLOOKUP(W711,'[2]Item List (2)'!$I:$J,2,0)</f>
        <v>Food</v>
      </c>
      <c r="AC711" s="29">
        <f t="shared" si="74"/>
        <v>7355</v>
      </c>
      <c r="AD711" s="29" t="str">
        <f t="shared" si="75"/>
        <v>7355-Food</v>
      </c>
    </row>
    <row r="712" spans="1:30">
      <c r="A712" t="s">
        <v>699</v>
      </c>
      <c r="B712" t="s">
        <v>592</v>
      </c>
      <c r="C712" t="s">
        <v>1347</v>
      </c>
      <c r="D712" t="s">
        <v>594</v>
      </c>
      <c r="E712" t="s">
        <v>1612</v>
      </c>
      <c r="F712"/>
      <c r="G712" s="159">
        <v>45167</v>
      </c>
      <c r="H712" t="s">
        <v>1196</v>
      </c>
      <c r="I712" t="s">
        <v>1188</v>
      </c>
      <c r="J712" t="s">
        <v>717</v>
      </c>
      <c r="K712" t="s">
        <v>1568</v>
      </c>
      <c r="L712" t="s">
        <v>718</v>
      </c>
      <c r="M712">
        <v>1</v>
      </c>
      <c r="N712">
        <v>0</v>
      </c>
      <c r="O712">
        <v>58.17</v>
      </c>
      <c r="P712">
        <v>58.17</v>
      </c>
      <c r="Q712">
        <v>6141.3</v>
      </c>
      <c r="R712">
        <v>12.98</v>
      </c>
      <c r="S712" s="193" t="str">
        <f>VLOOKUP(U712,'[1]Cross ref'!I:J,2,0)</f>
        <v>SCL</v>
      </c>
      <c r="T712" s="193">
        <f t="shared" si="70"/>
        <v>58.17</v>
      </c>
      <c r="U712" s="193">
        <f>VLOOKUP(VALUE(C712),'[1]Cross ref'!G:I,3,0)</f>
        <v>7355</v>
      </c>
      <c r="V712" s="193">
        <f>IFERROR(VLOOKUP(J712,'[1]Item List (2)'!C:D,2,0),VLOOKUP(K712,'[1]Item List (2)'!C:D,2,0))</f>
        <v>50007</v>
      </c>
      <c r="W712" s="193">
        <f>IFERROR(VLOOKUP(J712,'[1]Item List (2)'!C:E,3,0),VLOOKUP(K712,'[1]Item List (2)'!C:E,3,0))</f>
        <v>100</v>
      </c>
      <c r="X712" s="193">
        <f t="shared" si="71"/>
        <v>0</v>
      </c>
      <c r="Y712" s="193" t="str">
        <f t="shared" si="72"/>
        <v>EGG, LIQ WHL CAGE FREE P12CE</v>
      </c>
      <c r="AA712" s="29">
        <f t="shared" si="73"/>
        <v>58.17</v>
      </c>
      <c r="AB712" s="29" t="str">
        <f>VLOOKUP(W712,'[2]Item List (2)'!$I:$J,2,0)</f>
        <v>Food</v>
      </c>
      <c r="AC712" s="29">
        <f t="shared" si="74"/>
        <v>7355</v>
      </c>
      <c r="AD712" s="29" t="str">
        <f t="shared" si="75"/>
        <v>7355-Food</v>
      </c>
    </row>
    <row r="713" spans="1:30">
      <c r="A713" t="s">
        <v>699</v>
      </c>
      <c r="B713" t="s">
        <v>592</v>
      </c>
      <c r="C713" t="s">
        <v>1347</v>
      </c>
      <c r="D713" t="s">
        <v>594</v>
      </c>
      <c r="E713" t="s">
        <v>1612</v>
      </c>
      <c r="F713"/>
      <c r="G713" s="159">
        <v>45167</v>
      </c>
      <c r="H713" t="s">
        <v>1197</v>
      </c>
      <c r="I713" t="s">
        <v>1188</v>
      </c>
      <c r="J713" t="s">
        <v>719</v>
      </c>
      <c r="K713" t="s">
        <v>720</v>
      </c>
      <c r="L713" t="s">
        <v>721</v>
      </c>
      <c r="M713">
        <v>2</v>
      </c>
      <c r="N713">
        <v>0</v>
      </c>
      <c r="O713">
        <v>26.21</v>
      </c>
      <c r="P713">
        <v>52.42</v>
      </c>
      <c r="Q713">
        <v>6141.3</v>
      </c>
      <c r="R713">
        <v>12.98</v>
      </c>
      <c r="S713" s="193" t="str">
        <f>VLOOKUP(U713,'[1]Cross ref'!I:J,2,0)</f>
        <v>SCL</v>
      </c>
      <c r="T713" s="193">
        <f t="shared" si="70"/>
        <v>52.42</v>
      </c>
      <c r="U713" s="193">
        <f>VLOOKUP(VALUE(C713),'[1]Cross ref'!G:I,3,0)</f>
        <v>7355</v>
      </c>
      <c r="V713" s="193">
        <f>IFERROR(VLOOKUP(J713,'[1]Item List (2)'!C:D,2,0),VLOOKUP(K713,'[1]Item List (2)'!C:D,2,0))</f>
        <v>50007</v>
      </c>
      <c r="W713" s="193">
        <f>IFERROR(VLOOKUP(J713,'[1]Item List (2)'!C:E,3,0),VLOOKUP(K713,'[1]Item List (2)'!C:E,3,0))</f>
        <v>100</v>
      </c>
      <c r="X713" s="193">
        <f t="shared" si="71"/>
        <v>0</v>
      </c>
      <c r="Y713" s="193" t="str">
        <f t="shared" si="72"/>
        <v>JUICE, ORANGE ORIG SIMPLY</v>
      </c>
      <c r="AA713" s="29">
        <f t="shared" si="73"/>
        <v>52.42</v>
      </c>
      <c r="AB713" s="29" t="str">
        <f>VLOOKUP(W713,'[2]Item List (2)'!$I:$J,2,0)</f>
        <v>Food</v>
      </c>
      <c r="AC713" s="29">
        <f t="shared" si="74"/>
        <v>7355</v>
      </c>
      <c r="AD713" s="29" t="str">
        <f t="shared" si="75"/>
        <v>7355-Food</v>
      </c>
    </row>
    <row r="714" spans="1:30">
      <c r="A714" t="s">
        <v>699</v>
      </c>
      <c r="B714" t="s">
        <v>592</v>
      </c>
      <c r="C714" t="s">
        <v>1347</v>
      </c>
      <c r="D714" t="s">
        <v>594</v>
      </c>
      <c r="E714" t="s">
        <v>1612</v>
      </c>
      <c r="F714"/>
      <c r="G714" s="159">
        <v>45167</v>
      </c>
      <c r="H714" t="s">
        <v>1198</v>
      </c>
      <c r="I714" t="s">
        <v>1188</v>
      </c>
      <c r="J714" t="s">
        <v>702</v>
      </c>
      <c r="K714" t="s">
        <v>993</v>
      </c>
      <c r="L714" t="s">
        <v>723</v>
      </c>
      <c r="M714">
        <v>3</v>
      </c>
      <c r="N714">
        <v>0</v>
      </c>
      <c r="O714">
        <v>20.03</v>
      </c>
      <c r="P714">
        <v>60.09</v>
      </c>
      <c r="Q714">
        <v>6141.3</v>
      </c>
      <c r="R714">
        <v>12.98</v>
      </c>
      <c r="S714" s="193" t="str">
        <f>VLOOKUP(U714,'[1]Cross ref'!I:J,2,0)</f>
        <v>SCL</v>
      </c>
      <c r="T714" s="193">
        <f t="shared" si="70"/>
        <v>60.09</v>
      </c>
      <c r="U714" s="193">
        <f>VLOOKUP(VALUE(C714),'[1]Cross ref'!G:I,3,0)</f>
        <v>7355</v>
      </c>
      <c r="V714" s="193">
        <f>IFERROR(VLOOKUP(J714,'[1]Item List (2)'!C:D,2,0),VLOOKUP(K714,'[1]Item List (2)'!C:D,2,0))</f>
        <v>50007</v>
      </c>
      <c r="W714" s="193">
        <f>IFERROR(VLOOKUP(J714,'[1]Item List (2)'!C:E,3,0),VLOOKUP(K714,'[1]Item List (2)'!C:E,3,0))</f>
        <v>100</v>
      </c>
      <c r="X714" s="193">
        <f t="shared" si="71"/>
        <v>0</v>
      </c>
      <c r="Y714" s="193" t="str">
        <f t="shared" si="72"/>
        <v>SAUCE, BBQ SWEET &amp; BOLD CUP</v>
      </c>
      <c r="AA714" s="29">
        <f t="shared" si="73"/>
        <v>60.09</v>
      </c>
      <c r="AB714" s="29" t="str">
        <f>VLOOKUP(W714,'[2]Item List (2)'!$I:$J,2,0)</f>
        <v>Food</v>
      </c>
      <c r="AC714" s="29">
        <f t="shared" si="74"/>
        <v>7355</v>
      </c>
      <c r="AD714" s="29" t="str">
        <f t="shared" si="75"/>
        <v>7355-Food</v>
      </c>
    </row>
    <row r="715" spans="1:30">
      <c r="A715" t="s">
        <v>699</v>
      </c>
      <c r="B715" t="s">
        <v>592</v>
      </c>
      <c r="C715" t="s">
        <v>1347</v>
      </c>
      <c r="D715" t="s">
        <v>594</v>
      </c>
      <c r="E715" t="s">
        <v>1612</v>
      </c>
      <c r="F715"/>
      <c r="G715" s="159">
        <v>45167</v>
      </c>
      <c r="H715" t="s">
        <v>1199</v>
      </c>
      <c r="I715" t="s">
        <v>1188</v>
      </c>
      <c r="J715" t="s">
        <v>714</v>
      </c>
      <c r="K715" t="s">
        <v>998</v>
      </c>
      <c r="L715" t="s">
        <v>723</v>
      </c>
      <c r="M715">
        <v>1</v>
      </c>
      <c r="N715">
        <v>0</v>
      </c>
      <c r="O715">
        <v>30.8</v>
      </c>
      <c r="P715">
        <v>30.8</v>
      </c>
      <c r="Q715">
        <v>6141.3</v>
      </c>
      <c r="R715">
        <v>12.98</v>
      </c>
      <c r="S715" s="193" t="str">
        <f>VLOOKUP(U715,'[1]Cross ref'!I:J,2,0)</f>
        <v>SCL</v>
      </c>
      <c r="T715" s="193">
        <f t="shared" si="70"/>
        <v>30.8</v>
      </c>
      <c r="U715" s="193">
        <f>VLOOKUP(VALUE(C715),'[1]Cross ref'!G:I,3,0)</f>
        <v>7355</v>
      </c>
      <c r="V715" s="193">
        <f>IFERROR(VLOOKUP(J715,'[1]Item List (2)'!C:D,2,0),VLOOKUP(K715,'[1]Item List (2)'!C:D,2,0))</f>
        <v>50007</v>
      </c>
      <c r="W715" s="193">
        <f>IFERROR(VLOOKUP(J715,'[1]Item List (2)'!C:E,3,0),VLOOKUP(K715,'[1]Item List (2)'!C:E,3,0))</f>
        <v>100</v>
      </c>
      <c r="X715" s="193">
        <f t="shared" si="71"/>
        <v>0</v>
      </c>
      <c r="Y715" s="193" t="str">
        <f t="shared" si="72"/>
        <v>SAUCE, HNY MUST CUP</v>
      </c>
      <c r="AA715" s="29">
        <f t="shared" si="73"/>
        <v>30.8</v>
      </c>
      <c r="AB715" s="29" t="str">
        <f>VLOOKUP(W715,'[2]Item List (2)'!$I:$J,2,0)</f>
        <v>Food</v>
      </c>
      <c r="AC715" s="29">
        <f t="shared" si="74"/>
        <v>7355</v>
      </c>
      <c r="AD715" s="29" t="str">
        <f t="shared" si="75"/>
        <v>7355-Food</v>
      </c>
    </row>
    <row r="716" spans="1:30">
      <c r="A716" t="s">
        <v>699</v>
      </c>
      <c r="B716" t="s">
        <v>592</v>
      </c>
      <c r="C716" t="s">
        <v>1347</v>
      </c>
      <c r="D716" t="s">
        <v>594</v>
      </c>
      <c r="E716" t="s">
        <v>1612</v>
      </c>
      <c r="F716"/>
      <c r="G716" s="159">
        <v>45167</v>
      </c>
      <c r="H716" t="s">
        <v>1201</v>
      </c>
      <c r="I716" t="s">
        <v>1188</v>
      </c>
      <c r="J716" t="s">
        <v>724</v>
      </c>
      <c r="K716" t="s">
        <v>725</v>
      </c>
      <c r="L716" t="s">
        <v>726</v>
      </c>
      <c r="M716">
        <v>1</v>
      </c>
      <c r="N716">
        <v>0</v>
      </c>
      <c r="O716">
        <v>9.5399999999999991</v>
      </c>
      <c r="P716">
        <v>9.5399999999999991</v>
      </c>
      <c r="Q716">
        <v>6141.3</v>
      </c>
      <c r="R716">
        <v>12.98</v>
      </c>
      <c r="S716" s="193" t="str">
        <f>VLOOKUP(U716,'[1]Cross ref'!I:J,2,0)</f>
        <v>SCL</v>
      </c>
      <c r="T716" s="193">
        <f t="shared" si="70"/>
        <v>9.5399999999999991</v>
      </c>
      <c r="U716" s="193">
        <f>VLOOKUP(VALUE(C716),'[1]Cross ref'!G:I,3,0)</f>
        <v>7355</v>
      </c>
      <c r="V716" s="193">
        <f>IFERROR(VLOOKUP(J716,'[1]Item List (2)'!C:D,2,0),VLOOKUP(K716,'[1]Item List (2)'!C:D,2,0))</f>
        <v>50007</v>
      </c>
      <c r="W716" s="193">
        <f>IFERROR(VLOOKUP(J716,'[1]Item List (2)'!C:E,3,0),VLOOKUP(K716,'[1]Item List (2)'!C:E,3,0))</f>
        <v>100</v>
      </c>
      <c r="X716" s="193">
        <f t="shared" si="71"/>
        <v>0</v>
      </c>
      <c r="Y716" s="193" t="str">
        <f t="shared" si="72"/>
        <v>MILK, 1%</v>
      </c>
      <c r="AA716" s="29">
        <f t="shared" si="73"/>
        <v>9.5399999999999991</v>
      </c>
      <c r="AB716" s="29" t="str">
        <f>VLOOKUP(W716,'[2]Item List (2)'!$I:$J,2,0)</f>
        <v>Food</v>
      </c>
      <c r="AC716" s="29">
        <f t="shared" si="74"/>
        <v>7355</v>
      </c>
      <c r="AD716" s="29" t="str">
        <f t="shared" si="75"/>
        <v>7355-Food</v>
      </c>
    </row>
    <row r="717" spans="1:30">
      <c r="A717" t="s">
        <v>699</v>
      </c>
      <c r="B717" t="s">
        <v>592</v>
      </c>
      <c r="C717" t="s">
        <v>1347</v>
      </c>
      <c r="D717" t="s">
        <v>594</v>
      </c>
      <c r="E717" t="s">
        <v>1612</v>
      </c>
      <c r="F717"/>
      <c r="G717" s="159">
        <v>45167</v>
      </c>
      <c r="H717" t="s">
        <v>1505</v>
      </c>
      <c r="I717" t="s">
        <v>1190</v>
      </c>
      <c r="J717" t="s">
        <v>727</v>
      </c>
      <c r="K717" t="s">
        <v>1435</v>
      </c>
      <c r="L717" t="s">
        <v>729</v>
      </c>
      <c r="M717">
        <v>1</v>
      </c>
      <c r="N717">
        <v>0</v>
      </c>
      <c r="O717">
        <v>16.79</v>
      </c>
      <c r="P717">
        <v>16.79</v>
      </c>
      <c r="Q717">
        <v>6141.3</v>
      </c>
      <c r="R717">
        <v>12.98</v>
      </c>
      <c r="S717" s="193" t="str">
        <f>VLOOKUP(U717,'[1]Cross ref'!I:J,2,0)</f>
        <v>SCL</v>
      </c>
      <c r="T717" s="193">
        <f t="shared" si="70"/>
        <v>16.79</v>
      </c>
      <c r="U717" s="193">
        <f>VLOOKUP(VALUE(C717),'[1]Cross ref'!G:I,3,0)</f>
        <v>7355</v>
      </c>
      <c r="V717" s="193">
        <f>IFERROR(VLOOKUP(J717,'[1]Item List (2)'!C:D,2,0),VLOOKUP(K717,'[1]Item List (2)'!C:D,2,0))</f>
        <v>60507</v>
      </c>
      <c r="W717" s="193">
        <f>IFERROR(VLOOKUP(J717,'[1]Item List (2)'!C:E,3,0),VLOOKUP(K717,'[1]Item List (2)'!C:E,3,0))</f>
        <v>1200</v>
      </c>
      <c r="X717" s="193">
        <f t="shared" si="71"/>
        <v>0</v>
      </c>
      <c r="Y717" s="193" t="str">
        <f t="shared" si="72"/>
        <v>GLOVE, SYNTH SM</v>
      </c>
      <c r="AA717" s="29">
        <f t="shared" si="73"/>
        <v>16.79</v>
      </c>
      <c r="AB717" s="29" t="str">
        <f>VLOOKUP(W717,'[2]Item List (2)'!$I:$J,2,0)</f>
        <v>Supplies</v>
      </c>
      <c r="AC717" s="29">
        <f t="shared" si="74"/>
        <v>7355</v>
      </c>
      <c r="AD717" s="29" t="str">
        <f t="shared" si="75"/>
        <v>7355-Supplies</v>
      </c>
    </row>
    <row r="718" spans="1:30">
      <c r="A718" t="s">
        <v>699</v>
      </c>
      <c r="B718" t="s">
        <v>592</v>
      </c>
      <c r="C718" t="s">
        <v>1347</v>
      </c>
      <c r="D718" t="s">
        <v>594</v>
      </c>
      <c r="E718" t="s">
        <v>1612</v>
      </c>
      <c r="F718"/>
      <c r="G718" s="159">
        <v>45167</v>
      </c>
      <c r="H718" t="s">
        <v>1299</v>
      </c>
      <c r="I718" t="s">
        <v>1190</v>
      </c>
      <c r="J718" t="s">
        <v>727</v>
      </c>
      <c r="K718" t="s">
        <v>728</v>
      </c>
      <c r="L718" t="s">
        <v>729</v>
      </c>
      <c r="M718">
        <v>1</v>
      </c>
      <c r="N718">
        <v>0</v>
      </c>
      <c r="O718">
        <v>16.79</v>
      </c>
      <c r="P718">
        <v>16.79</v>
      </c>
      <c r="Q718">
        <v>6141.3</v>
      </c>
      <c r="R718">
        <v>12.98</v>
      </c>
      <c r="S718" s="193" t="str">
        <f>VLOOKUP(U718,'[1]Cross ref'!I:J,2,0)</f>
        <v>SCL</v>
      </c>
      <c r="T718" s="193">
        <f t="shared" si="70"/>
        <v>16.79</v>
      </c>
      <c r="U718" s="193">
        <f>VLOOKUP(VALUE(C718),'[1]Cross ref'!G:I,3,0)</f>
        <v>7355</v>
      </c>
      <c r="V718" s="193">
        <f>IFERROR(VLOOKUP(J718,'[1]Item List (2)'!C:D,2,0),VLOOKUP(K718,'[1]Item List (2)'!C:D,2,0))</f>
        <v>60507</v>
      </c>
      <c r="W718" s="193">
        <f>IFERROR(VLOOKUP(J718,'[1]Item List (2)'!C:E,3,0),VLOOKUP(K718,'[1]Item List (2)'!C:E,3,0))</f>
        <v>1200</v>
      </c>
      <c r="X718" s="193">
        <f t="shared" si="71"/>
        <v>0</v>
      </c>
      <c r="Y718" s="193" t="str">
        <f t="shared" si="72"/>
        <v>GLOVE, SYNTH MED</v>
      </c>
      <c r="AA718" s="29">
        <f t="shared" si="73"/>
        <v>16.79</v>
      </c>
      <c r="AB718" s="29" t="str">
        <f>VLOOKUP(W718,'[2]Item List (2)'!$I:$J,2,0)</f>
        <v>Supplies</v>
      </c>
      <c r="AC718" s="29">
        <f t="shared" si="74"/>
        <v>7355</v>
      </c>
      <c r="AD718" s="29" t="str">
        <f t="shared" si="75"/>
        <v>7355-Supplies</v>
      </c>
    </row>
    <row r="719" spans="1:30">
      <c r="A719" t="s">
        <v>699</v>
      </c>
      <c r="B719" t="s">
        <v>592</v>
      </c>
      <c r="C719" t="s">
        <v>1347</v>
      </c>
      <c r="D719" t="s">
        <v>594</v>
      </c>
      <c r="E719" t="s">
        <v>1612</v>
      </c>
      <c r="F719"/>
      <c r="G719" s="159">
        <v>45167</v>
      </c>
      <c r="H719" t="s">
        <v>1205</v>
      </c>
      <c r="I719" t="s">
        <v>1188</v>
      </c>
      <c r="J719" t="s">
        <v>734</v>
      </c>
      <c r="K719" t="s">
        <v>735</v>
      </c>
      <c r="L719" t="s">
        <v>736</v>
      </c>
      <c r="M719">
        <v>22</v>
      </c>
      <c r="N719">
        <v>0</v>
      </c>
      <c r="O719">
        <v>76.78</v>
      </c>
      <c r="P719">
        <v>1689.16</v>
      </c>
      <c r="Q719">
        <v>6141.3</v>
      </c>
      <c r="R719">
        <v>12.98</v>
      </c>
      <c r="S719" s="193" t="str">
        <f>VLOOKUP(U719,'[1]Cross ref'!I:J,2,0)</f>
        <v>SCL</v>
      </c>
      <c r="T719" s="193">
        <f t="shared" si="70"/>
        <v>1689.16</v>
      </c>
      <c r="U719" s="193">
        <f>VLOOKUP(VALUE(C719),'[1]Cross ref'!G:I,3,0)</f>
        <v>7355</v>
      </c>
      <c r="V719" s="193">
        <f>IFERROR(VLOOKUP(J719,'[1]Item List (2)'!C:D,2,0),VLOOKUP(K719,'[1]Item List (2)'!C:D,2,0))</f>
        <v>50007</v>
      </c>
      <c r="W719" s="193">
        <f>IFERROR(VLOOKUP(J719,'[1]Item List (2)'!C:E,3,0),VLOOKUP(K719,'[1]Item List (2)'!C:E,3,0))</f>
        <v>100</v>
      </c>
      <c r="X719" s="193">
        <f t="shared" si="71"/>
        <v>0</v>
      </c>
      <c r="Y719" s="193" t="str">
        <f t="shared" si="72"/>
        <v>BEEF, GRND PTY 3.5Z</v>
      </c>
      <c r="AA719" s="29">
        <f t="shared" si="73"/>
        <v>1689.16</v>
      </c>
      <c r="AB719" s="29" t="str">
        <f>VLOOKUP(W719,'[2]Item List (2)'!$I:$J,2,0)</f>
        <v>Food</v>
      </c>
      <c r="AC719" s="29">
        <f t="shared" si="74"/>
        <v>7355</v>
      </c>
      <c r="AD719" s="29" t="str">
        <f t="shared" si="75"/>
        <v>7355-Food</v>
      </c>
    </row>
    <row r="720" spans="1:30">
      <c r="A720" t="s">
        <v>699</v>
      </c>
      <c r="B720" t="s">
        <v>592</v>
      </c>
      <c r="C720" t="s">
        <v>1347</v>
      </c>
      <c r="D720" t="s">
        <v>594</v>
      </c>
      <c r="E720" t="s">
        <v>1612</v>
      </c>
      <c r="F720"/>
      <c r="G720" s="159">
        <v>45167</v>
      </c>
      <c r="H720" t="s">
        <v>1267</v>
      </c>
      <c r="I720" t="s">
        <v>1188</v>
      </c>
      <c r="J720" t="s">
        <v>852</v>
      </c>
      <c r="K720" t="s">
        <v>853</v>
      </c>
      <c r="L720" t="s">
        <v>854</v>
      </c>
      <c r="M720">
        <v>1</v>
      </c>
      <c r="N720">
        <v>0</v>
      </c>
      <c r="O720">
        <v>11.6</v>
      </c>
      <c r="P720">
        <v>11.6</v>
      </c>
      <c r="Q720">
        <v>6141.3</v>
      </c>
      <c r="R720">
        <v>12.98</v>
      </c>
      <c r="S720" s="193" t="str">
        <f>VLOOKUP(U720,'[1]Cross ref'!I:J,2,0)</f>
        <v>SCL</v>
      </c>
      <c r="T720" s="193">
        <f t="shared" si="70"/>
        <v>11.6</v>
      </c>
      <c r="U720" s="193">
        <f>VLOOKUP(VALUE(C720),'[1]Cross ref'!G:I,3,0)</f>
        <v>7355</v>
      </c>
      <c r="V720" s="193">
        <f>IFERROR(VLOOKUP(J720,'[1]Item List (2)'!C:D,2,0),VLOOKUP(K720,'[1]Item List (2)'!C:D,2,0))</f>
        <v>50007</v>
      </c>
      <c r="W720" s="193">
        <f>IFERROR(VLOOKUP(J720,'[1]Item List (2)'!C:E,3,0),VLOOKUP(K720,'[1]Item List (2)'!C:E,3,0))</f>
        <v>100</v>
      </c>
      <c r="X720" s="193">
        <f t="shared" si="71"/>
        <v>0</v>
      </c>
      <c r="Y720" s="193" t="str">
        <f t="shared" si="72"/>
        <v>SALSA, PCH .43Z</v>
      </c>
      <c r="AA720" s="29">
        <f t="shared" si="73"/>
        <v>11.6</v>
      </c>
      <c r="AB720" s="29" t="str">
        <f>VLOOKUP(W720,'[2]Item List (2)'!$I:$J,2,0)</f>
        <v>Food</v>
      </c>
      <c r="AC720" s="29">
        <f t="shared" si="74"/>
        <v>7355</v>
      </c>
      <c r="AD720" s="29" t="str">
        <f t="shared" si="75"/>
        <v>7355-Food</v>
      </c>
    </row>
    <row r="721" spans="1:30">
      <c r="A721" t="s">
        <v>699</v>
      </c>
      <c r="B721" t="s">
        <v>592</v>
      </c>
      <c r="C721" t="s">
        <v>1347</v>
      </c>
      <c r="D721" t="s">
        <v>594</v>
      </c>
      <c r="E721" t="s">
        <v>1612</v>
      </c>
      <c r="F721"/>
      <c r="G721" s="159">
        <v>45167</v>
      </c>
      <c r="H721" t="s">
        <v>1206</v>
      </c>
      <c r="I721" t="s">
        <v>1188</v>
      </c>
      <c r="J721" t="s">
        <v>737</v>
      </c>
      <c r="K721" t="s">
        <v>738</v>
      </c>
      <c r="L721" t="s">
        <v>739</v>
      </c>
      <c r="M721">
        <v>2</v>
      </c>
      <c r="N721">
        <v>0</v>
      </c>
      <c r="O721">
        <v>30.72</v>
      </c>
      <c r="P721">
        <v>61.44</v>
      </c>
      <c r="Q721">
        <v>6141.3</v>
      </c>
      <c r="R721">
        <v>12.98</v>
      </c>
      <c r="S721" s="193" t="str">
        <f>VLOOKUP(U721,'[1]Cross ref'!I:J,2,0)</f>
        <v>SCL</v>
      </c>
      <c r="T721" s="193">
        <f t="shared" si="70"/>
        <v>61.44</v>
      </c>
      <c r="U721" s="193">
        <f>VLOOKUP(VALUE(C721),'[1]Cross ref'!G:I,3,0)</f>
        <v>7355</v>
      </c>
      <c r="V721" s="193">
        <f>IFERROR(VLOOKUP(J721,'[1]Item List (2)'!C:D,2,0),VLOOKUP(K721,'[1]Item List (2)'!C:D,2,0))</f>
        <v>50007</v>
      </c>
      <c r="W721" s="193">
        <f>IFERROR(VLOOKUP(J721,'[1]Item List (2)'!C:E,3,0),VLOOKUP(K721,'[1]Item List (2)'!C:E,3,0))</f>
        <v>100</v>
      </c>
      <c r="X721" s="193">
        <f t="shared" si="71"/>
        <v>0</v>
      </c>
      <c r="Y721" s="193" t="str">
        <f t="shared" si="72"/>
        <v>APPTZR, ONION RING</v>
      </c>
      <c r="AA721" s="29">
        <f t="shared" si="73"/>
        <v>61.44</v>
      </c>
      <c r="AB721" s="29" t="str">
        <f>VLOOKUP(W721,'[2]Item List (2)'!$I:$J,2,0)</f>
        <v>Food</v>
      </c>
      <c r="AC721" s="29">
        <f t="shared" si="74"/>
        <v>7355</v>
      </c>
      <c r="AD721" s="29" t="str">
        <f t="shared" si="75"/>
        <v>7355-Food</v>
      </c>
    </row>
    <row r="722" spans="1:30">
      <c r="A722" t="s">
        <v>699</v>
      </c>
      <c r="B722" t="s">
        <v>592</v>
      </c>
      <c r="C722" t="s">
        <v>1347</v>
      </c>
      <c r="D722" t="s">
        <v>594</v>
      </c>
      <c r="E722" t="s">
        <v>1612</v>
      </c>
      <c r="F722"/>
      <c r="G722" s="159">
        <v>45167</v>
      </c>
      <c r="H722" t="s">
        <v>1208</v>
      </c>
      <c r="I722" t="s">
        <v>1188</v>
      </c>
      <c r="J722" t="s">
        <v>741</v>
      </c>
      <c r="K722" t="s">
        <v>742</v>
      </c>
      <c r="L722" t="s">
        <v>743</v>
      </c>
      <c r="M722">
        <v>3</v>
      </c>
      <c r="N722">
        <v>0</v>
      </c>
      <c r="O722">
        <v>21.8</v>
      </c>
      <c r="P722">
        <v>65.400000000000006</v>
      </c>
      <c r="Q722">
        <v>6141.3</v>
      </c>
      <c r="R722">
        <v>12.98</v>
      </c>
      <c r="S722" s="193" t="str">
        <f>VLOOKUP(U722,'[1]Cross ref'!I:J,2,0)</f>
        <v>SCL</v>
      </c>
      <c r="T722" s="193">
        <f t="shared" si="70"/>
        <v>65.400000000000006</v>
      </c>
      <c r="U722" s="193">
        <f>VLOOKUP(VALUE(C722),'[1]Cross ref'!G:I,3,0)</f>
        <v>7355</v>
      </c>
      <c r="V722" s="193">
        <f>IFERROR(VLOOKUP(J722,'[1]Item List (2)'!C:D,2,0),VLOOKUP(K722,'[1]Item List (2)'!C:D,2,0))</f>
        <v>50007</v>
      </c>
      <c r="W722" s="193">
        <f>IFERROR(VLOOKUP(J722,'[1]Item List (2)'!C:E,3,0),VLOOKUP(K722,'[1]Item List (2)'!C:E,3,0))</f>
        <v>100</v>
      </c>
      <c r="X722" s="193">
        <f t="shared" si="71"/>
        <v>0</v>
      </c>
      <c r="Y722" s="193" t="str">
        <f t="shared" si="72"/>
        <v>KETCHUP, PKT</v>
      </c>
      <c r="AA722" s="29">
        <f t="shared" si="73"/>
        <v>65.400000000000006</v>
      </c>
      <c r="AB722" s="29" t="str">
        <f>VLOOKUP(W722,'[2]Item List (2)'!$I:$J,2,0)</f>
        <v>Food</v>
      </c>
      <c r="AC722" s="29">
        <f t="shared" si="74"/>
        <v>7355</v>
      </c>
      <c r="AD722" s="29" t="str">
        <f t="shared" si="75"/>
        <v>7355-Food</v>
      </c>
    </row>
    <row r="723" spans="1:30">
      <c r="A723" t="s">
        <v>699</v>
      </c>
      <c r="B723" t="s">
        <v>592</v>
      </c>
      <c r="C723" t="s">
        <v>1347</v>
      </c>
      <c r="D723" t="s">
        <v>594</v>
      </c>
      <c r="E723" t="s">
        <v>1612</v>
      </c>
      <c r="F723"/>
      <c r="G723" s="159">
        <v>45167</v>
      </c>
      <c r="H723" t="s">
        <v>1209</v>
      </c>
      <c r="I723" t="s">
        <v>1188</v>
      </c>
      <c r="J723" t="s">
        <v>856</v>
      </c>
      <c r="K723" t="s">
        <v>857</v>
      </c>
      <c r="L723" t="s">
        <v>814</v>
      </c>
      <c r="M723">
        <v>1</v>
      </c>
      <c r="N723">
        <v>0</v>
      </c>
      <c r="O723">
        <v>17.149999999999999</v>
      </c>
      <c r="P723">
        <v>17.149999999999999</v>
      </c>
      <c r="Q723">
        <v>6141.3</v>
      </c>
      <c r="R723">
        <v>12.98</v>
      </c>
      <c r="S723" s="193" t="str">
        <f>VLOOKUP(U723,'[1]Cross ref'!I:J,2,0)</f>
        <v>SCL</v>
      </c>
      <c r="T723" s="193">
        <f t="shared" si="70"/>
        <v>17.149999999999999</v>
      </c>
      <c r="U723" s="193">
        <f>VLOOKUP(VALUE(C723),'[1]Cross ref'!G:I,3,0)</f>
        <v>7355</v>
      </c>
      <c r="V723" s="193">
        <f>IFERROR(VLOOKUP(J723,'[1]Item List (2)'!C:D,2,0),VLOOKUP(K723,'[1]Item List (2)'!C:D,2,0))</f>
        <v>50007</v>
      </c>
      <c r="W723" s="193">
        <f>IFERROR(VLOOKUP(J723,'[1]Item List (2)'!C:E,3,0),VLOOKUP(K723,'[1]Item List (2)'!C:E,3,0))</f>
        <v>100</v>
      </c>
      <c r="X723" s="193">
        <f t="shared" si="71"/>
        <v>0</v>
      </c>
      <c r="Y723" s="193" t="str">
        <f t="shared" si="72"/>
        <v>BREADING, CHICK TNDR</v>
      </c>
      <c r="AA723" s="29">
        <f t="shared" si="73"/>
        <v>17.149999999999999</v>
      </c>
      <c r="AB723" s="29" t="str">
        <f>VLOOKUP(W723,'[2]Item List (2)'!$I:$J,2,0)</f>
        <v>Food</v>
      </c>
      <c r="AC723" s="29">
        <f t="shared" si="74"/>
        <v>7355</v>
      </c>
      <c r="AD723" s="29" t="str">
        <f t="shared" si="75"/>
        <v>7355-Food</v>
      </c>
    </row>
    <row r="724" spans="1:30">
      <c r="A724" t="s">
        <v>699</v>
      </c>
      <c r="B724" t="s">
        <v>592</v>
      </c>
      <c r="C724" t="s">
        <v>1347</v>
      </c>
      <c r="D724" t="s">
        <v>594</v>
      </c>
      <c r="E724" t="s">
        <v>1612</v>
      </c>
      <c r="F724"/>
      <c r="G724" s="159">
        <v>45167</v>
      </c>
      <c r="H724" t="s">
        <v>1212</v>
      </c>
      <c r="I724" t="s">
        <v>1188</v>
      </c>
      <c r="J724" t="s">
        <v>747</v>
      </c>
      <c r="K724" t="s">
        <v>748</v>
      </c>
      <c r="L724" t="s">
        <v>749</v>
      </c>
      <c r="M724">
        <v>1</v>
      </c>
      <c r="N724">
        <v>0</v>
      </c>
      <c r="O724">
        <v>33.380000000000003</v>
      </c>
      <c r="P724">
        <v>33.380000000000003</v>
      </c>
      <c r="Q724">
        <v>6141.3</v>
      </c>
      <c r="R724">
        <v>12.98</v>
      </c>
      <c r="S724" s="193" t="str">
        <f>VLOOKUP(U724,'[1]Cross ref'!I:J,2,0)</f>
        <v>SCL</v>
      </c>
      <c r="T724" s="193">
        <f t="shared" si="70"/>
        <v>33.380000000000003</v>
      </c>
      <c r="U724" s="193">
        <f>VLOOKUP(VALUE(C724),'[1]Cross ref'!G:I,3,0)</f>
        <v>7355</v>
      </c>
      <c r="V724" s="193">
        <f>IFERROR(VLOOKUP(J724,'[1]Item List (2)'!C:D,2,0),VLOOKUP(K724,'[1]Item List (2)'!C:D,2,0))</f>
        <v>50007</v>
      </c>
      <c r="W724" s="193">
        <f>IFERROR(VLOOKUP(J724,'[1]Item List (2)'!C:E,3,0),VLOOKUP(K724,'[1]Item List (2)'!C:E,3,0))</f>
        <v>100</v>
      </c>
      <c r="X724" s="193">
        <f t="shared" si="71"/>
        <v>0</v>
      </c>
      <c r="Y724" s="193" t="str">
        <f t="shared" si="72"/>
        <v>HASHBROWN, RND ZTF</v>
      </c>
      <c r="AA724" s="29">
        <f t="shared" si="73"/>
        <v>33.380000000000003</v>
      </c>
      <c r="AB724" s="29" t="str">
        <f>VLOOKUP(W724,'[2]Item List (2)'!$I:$J,2,0)</f>
        <v>Food</v>
      </c>
      <c r="AC724" s="29">
        <f t="shared" si="74"/>
        <v>7355</v>
      </c>
      <c r="AD724" s="29" t="str">
        <f t="shared" si="75"/>
        <v>7355-Food</v>
      </c>
    </row>
    <row r="725" spans="1:30">
      <c r="A725" t="s">
        <v>699</v>
      </c>
      <c r="B725" t="s">
        <v>592</v>
      </c>
      <c r="C725" t="s">
        <v>1347</v>
      </c>
      <c r="D725" t="s">
        <v>594</v>
      </c>
      <c r="E725" t="s">
        <v>1612</v>
      </c>
      <c r="F725"/>
      <c r="G725" s="159">
        <v>45167</v>
      </c>
      <c r="H725" t="s">
        <v>1213</v>
      </c>
      <c r="I725" t="s">
        <v>1188</v>
      </c>
      <c r="J725" t="s">
        <v>747</v>
      </c>
      <c r="K725" t="s">
        <v>750</v>
      </c>
      <c r="L725" t="s">
        <v>749</v>
      </c>
      <c r="M725">
        <v>3</v>
      </c>
      <c r="N725">
        <v>0</v>
      </c>
      <c r="O725">
        <v>33.380000000000003</v>
      </c>
      <c r="P725">
        <v>100.14</v>
      </c>
      <c r="Q725">
        <v>6141.3</v>
      </c>
      <c r="R725">
        <v>12.98</v>
      </c>
      <c r="S725" s="193" t="str">
        <f>VLOOKUP(U725,'[1]Cross ref'!I:J,2,0)</f>
        <v>SCL</v>
      </c>
      <c r="T725" s="193">
        <f t="shared" si="70"/>
        <v>100.14</v>
      </c>
      <c r="U725" s="193">
        <f>VLOOKUP(VALUE(C725),'[1]Cross ref'!G:I,3,0)</f>
        <v>7355</v>
      </c>
      <c r="V725" s="193">
        <f>IFERROR(VLOOKUP(J725,'[1]Item List (2)'!C:D,2,0),VLOOKUP(K725,'[1]Item List (2)'!C:D,2,0))</f>
        <v>50007</v>
      </c>
      <c r="W725" s="193">
        <f>IFERROR(VLOOKUP(J725,'[1]Item List (2)'!C:E,3,0),VLOOKUP(K725,'[1]Item List (2)'!C:E,3,0))</f>
        <v>100</v>
      </c>
      <c r="X725" s="193">
        <f t="shared" si="71"/>
        <v>0</v>
      </c>
      <c r="Y725" s="193" t="str">
        <f t="shared" si="72"/>
        <v>FRIES, CRISS CUT SEASN</v>
      </c>
      <c r="AA725" s="29">
        <f t="shared" si="73"/>
        <v>100.14</v>
      </c>
      <c r="AB725" s="29" t="str">
        <f>VLOOKUP(W725,'[2]Item List (2)'!$I:$J,2,0)</f>
        <v>Food</v>
      </c>
      <c r="AC725" s="29">
        <f t="shared" si="74"/>
        <v>7355</v>
      </c>
      <c r="AD725" s="29" t="str">
        <f t="shared" si="75"/>
        <v>7355-Food</v>
      </c>
    </row>
    <row r="726" spans="1:30">
      <c r="A726" t="s">
        <v>699</v>
      </c>
      <c r="B726" t="s">
        <v>592</v>
      </c>
      <c r="C726" t="s">
        <v>1347</v>
      </c>
      <c r="D726" t="s">
        <v>594</v>
      </c>
      <c r="E726" t="s">
        <v>1612</v>
      </c>
      <c r="F726"/>
      <c r="G726" s="159">
        <v>45167</v>
      </c>
      <c r="H726" t="s">
        <v>1214</v>
      </c>
      <c r="I726" t="s">
        <v>1188</v>
      </c>
      <c r="J726" t="s">
        <v>747</v>
      </c>
      <c r="K726" t="s">
        <v>751</v>
      </c>
      <c r="L726" t="s">
        <v>752</v>
      </c>
      <c r="M726">
        <v>16</v>
      </c>
      <c r="N726">
        <v>0</v>
      </c>
      <c r="O726">
        <v>35.28</v>
      </c>
      <c r="P726">
        <v>564.48</v>
      </c>
      <c r="Q726">
        <v>6141.3</v>
      </c>
      <c r="R726">
        <v>12.98</v>
      </c>
      <c r="S726" s="193" t="str">
        <f>VLOOKUP(U726,'[1]Cross ref'!I:J,2,0)</f>
        <v>SCL</v>
      </c>
      <c r="T726" s="193">
        <f t="shared" si="70"/>
        <v>564.48</v>
      </c>
      <c r="U726" s="193">
        <f>VLOOKUP(VALUE(C726),'[1]Cross ref'!G:I,3,0)</f>
        <v>7355</v>
      </c>
      <c r="V726" s="193">
        <f>IFERROR(VLOOKUP(J726,'[1]Item List (2)'!C:D,2,0),VLOOKUP(K726,'[1]Item List (2)'!C:D,2,0))</f>
        <v>50007</v>
      </c>
      <c r="W726" s="193">
        <f>IFERROR(VLOOKUP(J726,'[1]Item List (2)'!C:E,3,0),VLOOKUP(K726,'[1]Item List (2)'!C:E,3,0))</f>
        <v>100</v>
      </c>
      <c r="X726" s="193">
        <f t="shared" si="71"/>
        <v>0</v>
      </c>
      <c r="Y726" s="193" t="str">
        <f t="shared" si="72"/>
        <v>FRIES, SS SK ON</v>
      </c>
      <c r="AA726" s="29">
        <f t="shared" si="73"/>
        <v>564.48</v>
      </c>
      <c r="AB726" s="29" t="str">
        <f>VLOOKUP(W726,'[2]Item List (2)'!$I:$J,2,0)</f>
        <v>Food</v>
      </c>
      <c r="AC726" s="29">
        <f t="shared" si="74"/>
        <v>7355</v>
      </c>
      <c r="AD726" s="29" t="str">
        <f t="shared" si="75"/>
        <v>7355-Food</v>
      </c>
    </row>
    <row r="727" spans="1:30">
      <c r="A727" t="s">
        <v>699</v>
      </c>
      <c r="B727" t="s">
        <v>592</v>
      </c>
      <c r="C727" t="s">
        <v>1347</v>
      </c>
      <c r="D727" t="s">
        <v>594</v>
      </c>
      <c r="E727" t="s">
        <v>1612</v>
      </c>
      <c r="F727"/>
      <c r="G727" s="159">
        <v>45167</v>
      </c>
      <c r="H727" t="s">
        <v>1216</v>
      </c>
      <c r="I727" t="s">
        <v>1188</v>
      </c>
      <c r="J727" t="s">
        <v>859</v>
      </c>
      <c r="K727" t="s">
        <v>860</v>
      </c>
      <c r="L727" t="s">
        <v>861</v>
      </c>
      <c r="M727">
        <v>1</v>
      </c>
      <c r="N727">
        <v>0</v>
      </c>
      <c r="O727">
        <v>29.7</v>
      </c>
      <c r="P727">
        <v>29.7</v>
      </c>
      <c r="Q727">
        <v>6141.3</v>
      </c>
      <c r="R727">
        <v>12.98</v>
      </c>
      <c r="S727" s="193" t="str">
        <f>VLOOKUP(U727,'[1]Cross ref'!I:J,2,0)</f>
        <v>SCL</v>
      </c>
      <c r="T727" s="193">
        <f t="shared" si="70"/>
        <v>29.7</v>
      </c>
      <c r="U727" s="193">
        <f>VLOOKUP(VALUE(C727),'[1]Cross ref'!G:I,3,0)</f>
        <v>7355</v>
      </c>
      <c r="V727" s="193">
        <f>IFERROR(VLOOKUP(J727,'[1]Item List (2)'!C:D,2,0),VLOOKUP(K727,'[1]Item List (2)'!C:D,2,0))</f>
        <v>50007</v>
      </c>
      <c r="W727" s="193">
        <f>IFERROR(VLOOKUP(J727,'[1]Item List (2)'!C:E,3,0),VLOOKUP(K727,'[1]Item List (2)'!C:E,3,0))</f>
        <v>100</v>
      </c>
      <c r="X727" s="193">
        <f t="shared" si="71"/>
        <v>0</v>
      </c>
      <c r="Y727" s="193" t="str">
        <f t="shared" si="72"/>
        <v>CAKE, CHOC DOME</v>
      </c>
      <c r="AA727" s="29">
        <f t="shared" si="73"/>
        <v>29.7</v>
      </c>
      <c r="AB727" s="29" t="str">
        <f>VLOOKUP(W727,'[2]Item List (2)'!$I:$J,2,0)</f>
        <v>Food</v>
      </c>
      <c r="AC727" s="29">
        <f t="shared" si="74"/>
        <v>7355</v>
      </c>
      <c r="AD727" s="29" t="str">
        <f t="shared" si="75"/>
        <v>7355-Food</v>
      </c>
    </row>
    <row r="728" spans="1:30">
      <c r="A728" t="s">
        <v>699</v>
      </c>
      <c r="B728" t="s">
        <v>592</v>
      </c>
      <c r="C728" t="s">
        <v>1347</v>
      </c>
      <c r="D728" t="s">
        <v>594</v>
      </c>
      <c r="E728" t="s">
        <v>1612</v>
      </c>
      <c r="F728"/>
      <c r="G728" s="159">
        <v>45167</v>
      </c>
      <c r="H728" t="s">
        <v>1217</v>
      </c>
      <c r="I728" t="s">
        <v>1188</v>
      </c>
      <c r="J728" t="s">
        <v>758</v>
      </c>
      <c r="K728" t="s">
        <v>759</v>
      </c>
      <c r="L728" t="s">
        <v>760</v>
      </c>
      <c r="M728">
        <v>1</v>
      </c>
      <c r="N728">
        <v>0</v>
      </c>
      <c r="O728">
        <v>111.01</v>
      </c>
      <c r="P728">
        <v>111.01</v>
      </c>
      <c r="Q728">
        <v>6141.3</v>
      </c>
      <c r="R728">
        <v>12.98</v>
      </c>
      <c r="S728" s="193" t="str">
        <f>VLOOKUP(U728,'[1]Cross ref'!I:J,2,0)</f>
        <v>SCL</v>
      </c>
      <c r="T728" s="193">
        <f t="shared" si="70"/>
        <v>111.01</v>
      </c>
      <c r="U728" s="193">
        <f>VLOOKUP(VALUE(C728),'[1]Cross ref'!G:I,3,0)</f>
        <v>7355</v>
      </c>
      <c r="V728" s="193">
        <f>IFERROR(VLOOKUP(J728,'[1]Item List (2)'!C:D,2,0),VLOOKUP(K728,'[1]Item List (2)'!C:D,2,0))</f>
        <v>50007</v>
      </c>
      <c r="W728" s="193">
        <f>IFERROR(VLOOKUP(J728,'[1]Item List (2)'!C:E,3,0),VLOOKUP(K728,'[1]Item List (2)'!C:E,3,0))</f>
        <v>100</v>
      </c>
      <c r="X728" s="193">
        <f t="shared" si="71"/>
        <v>0</v>
      </c>
      <c r="Y728" s="193" t="str">
        <f t="shared" si="72"/>
        <v>CHICKEN, TNDRLOIN STRIP 1.5Z</v>
      </c>
      <c r="AA728" s="29">
        <f t="shared" si="73"/>
        <v>111.01</v>
      </c>
      <c r="AB728" s="29" t="str">
        <f>VLOOKUP(W728,'[2]Item List (2)'!$I:$J,2,0)</f>
        <v>Food</v>
      </c>
      <c r="AC728" s="29">
        <f t="shared" si="74"/>
        <v>7355</v>
      </c>
      <c r="AD728" s="29" t="str">
        <f t="shared" si="75"/>
        <v>7355-Food</v>
      </c>
    </row>
    <row r="729" spans="1:30">
      <c r="A729" t="s">
        <v>699</v>
      </c>
      <c r="B729" t="s">
        <v>592</v>
      </c>
      <c r="C729" t="s">
        <v>1347</v>
      </c>
      <c r="D729" t="s">
        <v>594</v>
      </c>
      <c r="E729" t="s">
        <v>1612</v>
      </c>
      <c r="F729"/>
      <c r="G729" s="159">
        <v>45167</v>
      </c>
      <c r="H729" t="s">
        <v>1269</v>
      </c>
      <c r="I729" t="s">
        <v>1190</v>
      </c>
      <c r="J729" t="s">
        <v>761</v>
      </c>
      <c r="K729" t="s">
        <v>762</v>
      </c>
      <c r="L729" t="s">
        <v>763</v>
      </c>
      <c r="M729">
        <v>1</v>
      </c>
      <c r="N729">
        <v>0</v>
      </c>
      <c r="O729">
        <v>17.57</v>
      </c>
      <c r="P729">
        <v>17.57</v>
      </c>
      <c r="Q729">
        <v>6141.3</v>
      </c>
      <c r="R729">
        <v>12.98</v>
      </c>
      <c r="S729" s="193" t="str">
        <f>VLOOKUP(U729,'[1]Cross ref'!I:J,2,0)</f>
        <v>SCL</v>
      </c>
      <c r="T729" s="193">
        <f t="shared" si="70"/>
        <v>17.57</v>
      </c>
      <c r="U729" s="193">
        <f>VLOOKUP(VALUE(C729),'[1]Cross ref'!G:I,3,0)</f>
        <v>7355</v>
      </c>
      <c r="V729" s="193">
        <f>IFERROR(VLOOKUP(J729,'[1]Item List (2)'!C:D,2,0),VLOOKUP(K729,'[1]Item List (2)'!C:D,2,0))</f>
        <v>60507</v>
      </c>
      <c r="W729" s="193">
        <f>IFERROR(VLOOKUP(J729,'[1]Item List (2)'!C:E,3,0),VLOOKUP(K729,'[1]Item List (2)'!C:E,3,0))</f>
        <v>1200</v>
      </c>
      <c r="X729" s="193">
        <f t="shared" si="71"/>
        <v>0</v>
      </c>
      <c r="Y729" s="193" t="str">
        <f t="shared" si="72"/>
        <v>LINER, CAN 38X44 BLK</v>
      </c>
      <c r="AA729" s="29">
        <f t="shared" si="73"/>
        <v>17.57</v>
      </c>
      <c r="AB729" s="29" t="str">
        <f>VLOOKUP(W729,'[2]Item List (2)'!$I:$J,2,0)</f>
        <v>Supplies</v>
      </c>
      <c r="AC729" s="29">
        <f t="shared" si="74"/>
        <v>7355</v>
      </c>
      <c r="AD729" s="29" t="str">
        <f t="shared" si="75"/>
        <v>7355-Supplies</v>
      </c>
    </row>
    <row r="730" spans="1:30">
      <c r="A730" t="s">
        <v>699</v>
      </c>
      <c r="B730" t="s">
        <v>592</v>
      </c>
      <c r="C730" t="s">
        <v>1347</v>
      </c>
      <c r="D730" t="s">
        <v>594</v>
      </c>
      <c r="E730" t="s">
        <v>1612</v>
      </c>
      <c r="F730"/>
      <c r="G730" s="159">
        <v>45167</v>
      </c>
      <c r="H730" t="s">
        <v>1218</v>
      </c>
      <c r="I730" t="s">
        <v>1188</v>
      </c>
      <c r="J730" t="s">
        <v>703</v>
      </c>
      <c r="K730" t="s">
        <v>997</v>
      </c>
      <c r="L730" t="s">
        <v>723</v>
      </c>
      <c r="M730">
        <v>5</v>
      </c>
      <c r="N730">
        <v>0</v>
      </c>
      <c r="O730">
        <v>25.94</v>
      </c>
      <c r="P730">
        <v>129.69999999999999</v>
      </c>
      <c r="Q730">
        <v>6141.3</v>
      </c>
      <c r="R730">
        <v>12.98</v>
      </c>
      <c r="S730" s="193" t="str">
        <f>VLOOKUP(U730,'[1]Cross ref'!I:J,2,0)</f>
        <v>SCL</v>
      </c>
      <c r="T730" s="193">
        <f t="shared" si="70"/>
        <v>129.69999999999999</v>
      </c>
      <c r="U730" s="193">
        <f>VLOOKUP(VALUE(C730),'[1]Cross ref'!G:I,3,0)</f>
        <v>7355</v>
      </c>
      <c r="V730" s="193">
        <f>IFERROR(VLOOKUP(J730,'[1]Item List (2)'!C:D,2,0),VLOOKUP(K730,'[1]Item List (2)'!C:D,2,0))</f>
        <v>50007</v>
      </c>
      <c r="W730" s="193">
        <f>IFERROR(VLOOKUP(J730,'[1]Item List (2)'!C:E,3,0),VLOOKUP(K730,'[1]Item List (2)'!C:E,3,0))</f>
        <v>100</v>
      </c>
      <c r="X730" s="193">
        <f t="shared" si="71"/>
        <v>0</v>
      </c>
      <c r="Y730" s="193" t="str">
        <f t="shared" si="72"/>
        <v>SAUCE, BTRMILK RANCH CUP</v>
      </c>
      <c r="AA730" s="29">
        <f t="shared" si="73"/>
        <v>129.69999999999999</v>
      </c>
      <c r="AB730" s="29" t="str">
        <f>VLOOKUP(W730,'[2]Item List (2)'!$I:$J,2,0)</f>
        <v>Food</v>
      </c>
      <c r="AC730" s="29">
        <f t="shared" si="74"/>
        <v>7355</v>
      </c>
      <c r="AD730" s="29" t="str">
        <f t="shared" si="75"/>
        <v>7355-Food</v>
      </c>
    </row>
    <row r="731" spans="1:30">
      <c r="A731" t="s">
        <v>699</v>
      </c>
      <c r="B731" t="s">
        <v>592</v>
      </c>
      <c r="C731" t="s">
        <v>1347</v>
      </c>
      <c r="D731" t="s">
        <v>594</v>
      </c>
      <c r="E731" t="s">
        <v>1612</v>
      </c>
      <c r="F731"/>
      <c r="G731" s="159">
        <v>45167</v>
      </c>
      <c r="H731" t="s">
        <v>1219</v>
      </c>
      <c r="I731" t="s">
        <v>1188</v>
      </c>
      <c r="J731" t="s">
        <v>767</v>
      </c>
      <c r="K731" t="s">
        <v>768</v>
      </c>
      <c r="L731" t="s">
        <v>769</v>
      </c>
      <c r="M731">
        <v>1</v>
      </c>
      <c r="N731">
        <v>0</v>
      </c>
      <c r="O731">
        <v>11.66</v>
      </c>
      <c r="P731">
        <v>11.66</v>
      </c>
      <c r="Q731">
        <v>6141.3</v>
      </c>
      <c r="R731">
        <v>12.98</v>
      </c>
      <c r="S731" s="193" t="str">
        <f>VLOOKUP(U731,'[1]Cross ref'!I:J,2,0)</f>
        <v>SCL</v>
      </c>
      <c r="T731" s="193">
        <f t="shared" si="70"/>
        <v>11.66</v>
      </c>
      <c r="U731" s="193">
        <f>VLOOKUP(VALUE(C731),'[1]Cross ref'!G:I,3,0)</f>
        <v>7355</v>
      </c>
      <c r="V731" s="193">
        <f>IFERROR(VLOOKUP(J731,'[1]Item List (2)'!C:D,2,0),VLOOKUP(K731,'[1]Item List (2)'!C:D,2,0))</f>
        <v>50007</v>
      </c>
      <c r="W731" s="193">
        <f>IFERROR(VLOOKUP(J731,'[1]Item List (2)'!C:E,3,0),VLOOKUP(K731,'[1]Item List (2)'!C:E,3,0))</f>
        <v>100</v>
      </c>
      <c r="X731" s="193">
        <f t="shared" si="71"/>
        <v>0</v>
      </c>
      <c r="Y731" s="193" t="str">
        <f t="shared" si="72"/>
        <v>SAUCE, BUFFALO CUP</v>
      </c>
      <c r="AA731" s="29">
        <f t="shared" si="73"/>
        <v>11.66</v>
      </c>
      <c r="AB731" s="29" t="str">
        <f>VLOOKUP(W731,'[2]Item List (2)'!$I:$J,2,0)</f>
        <v>Food</v>
      </c>
      <c r="AC731" s="29">
        <f t="shared" si="74"/>
        <v>7355</v>
      </c>
      <c r="AD731" s="29" t="str">
        <f t="shared" si="75"/>
        <v>7355-Food</v>
      </c>
    </row>
    <row r="732" spans="1:30">
      <c r="A732" t="s">
        <v>699</v>
      </c>
      <c r="B732" t="s">
        <v>592</v>
      </c>
      <c r="C732" t="s">
        <v>1347</v>
      </c>
      <c r="D732" t="s">
        <v>594</v>
      </c>
      <c r="E732" t="s">
        <v>1612</v>
      </c>
      <c r="F732"/>
      <c r="G732" s="159">
        <v>45167</v>
      </c>
      <c r="H732" t="s">
        <v>1221</v>
      </c>
      <c r="I732" t="s">
        <v>1188</v>
      </c>
      <c r="J732" t="s">
        <v>773</v>
      </c>
      <c r="K732" t="s">
        <v>774</v>
      </c>
      <c r="L732" t="s">
        <v>775</v>
      </c>
      <c r="M732">
        <v>2</v>
      </c>
      <c r="N732">
        <v>0</v>
      </c>
      <c r="O732">
        <v>19.78</v>
      </c>
      <c r="P732">
        <v>39.56</v>
      </c>
      <c r="Q732">
        <v>6141.3</v>
      </c>
      <c r="R732">
        <v>12.98</v>
      </c>
      <c r="S732" s="193" t="str">
        <f>VLOOKUP(U732,'[1]Cross ref'!I:J,2,0)</f>
        <v>SCL</v>
      </c>
      <c r="T732" s="193">
        <f t="shared" si="70"/>
        <v>39.56</v>
      </c>
      <c r="U732" s="193">
        <f>VLOOKUP(VALUE(C732),'[1]Cross ref'!G:I,3,0)</f>
        <v>7355</v>
      </c>
      <c r="V732" s="193">
        <f>IFERROR(VLOOKUP(J732,'[1]Item List (2)'!C:D,2,0),VLOOKUP(K732,'[1]Item List (2)'!C:D,2,0))</f>
        <v>50007</v>
      </c>
      <c r="W732" s="193">
        <f>IFERROR(VLOOKUP(J732,'[1]Item List (2)'!C:E,3,0),VLOOKUP(K732,'[1]Item List (2)'!C:E,3,0))</f>
        <v>100</v>
      </c>
      <c r="X732" s="193">
        <f t="shared" si="71"/>
        <v>0</v>
      </c>
      <c r="Y732" s="193" t="str">
        <f t="shared" si="72"/>
        <v>ICE CREAM, VANILLA SLOW MELT</v>
      </c>
      <c r="AA732" s="29">
        <f t="shared" si="73"/>
        <v>39.56</v>
      </c>
      <c r="AB732" s="29" t="str">
        <f>VLOOKUP(W732,'[2]Item List (2)'!$I:$J,2,0)</f>
        <v>Food</v>
      </c>
      <c r="AC732" s="29">
        <f t="shared" si="74"/>
        <v>7355</v>
      </c>
      <c r="AD732" s="29" t="str">
        <f t="shared" si="75"/>
        <v>7355-Food</v>
      </c>
    </row>
    <row r="733" spans="1:30">
      <c r="A733" t="s">
        <v>699</v>
      </c>
      <c r="B733" t="s">
        <v>592</v>
      </c>
      <c r="C733" t="s">
        <v>1347</v>
      </c>
      <c r="D733" t="s">
        <v>594</v>
      </c>
      <c r="E733" t="s">
        <v>1612</v>
      </c>
      <c r="F733"/>
      <c r="G733" s="159">
        <v>45167</v>
      </c>
      <c r="H733" t="s">
        <v>1222</v>
      </c>
      <c r="I733" t="s">
        <v>1188</v>
      </c>
      <c r="J733" t="s">
        <v>776</v>
      </c>
      <c r="K733" t="s">
        <v>777</v>
      </c>
      <c r="L733" t="s">
        <v>778</v>
      </c>
      <c r="M733">
        <v>6</v>
      </c>
      <c r="N733">
        <v>0</v>
      </c>
      <c r="O733">
        <v>36.909999999999997</v>
      </c>
      <c r="P733">
        <v>221.46</v>
      </c>
      <c r="Q733">
        <v>6141.3</v>
      </c>
      <c r="R733">
        <v>12.98</v>
      </c>
      <c r="S733" s="193" t="str">
        <f>VLOOKUP(U733,'[1]Cross ref'!I:J,2,0)</f>
        <v>SCL</v>
      </c>
      <c r="T733" s="193">
        <f t="shared" si="70"/>
        <v>221.46</v>
      </c>
      <c r="U733" s="193">
        <f>VLOOKUP(VALUE(C733),'[1]Cross ref'!G:I,3,0)</f>
        <v>7355</v>
      </c>
      <c r="V733" s="193">
        <f>IFERROR(VLOOKUP(J733,'[1]Item List (2)'!C:D,2,0),VLOOKUP(K733,'[1]Item List (2)'!C:D,2,0))</f>
        <v>50007</v>
      </c>
      <c r="W733" s="193">
        <f>IFERROR(VLOOKUP(J733,'[1]Item List (2)'!C:E,3,0),VLOOKUP(K733,'[1]Item List (2)'!C:E,3,0))</f>
        <v>100</v>
      </c>
      <c r="X733" s="193">
        <f t="shared" si="71"/>
        <v>0</v>
      </c>
      <c r="Y733" s="193" t="str">
        <f t="shared" si="72"/>
        <v>SHORTENING, LIQ FRY PREM</v>
      </c>
      <c r="AA733" s="29">
        <f t="shared" si="73"/>
        <v>221.46</v>
      </c>
      <c r="AB733" s="29" t="str">
        <f>VLOOKUP(W733,'[2]Item List (2)'!$I:$J,2,0)</f>
        <v>Food</v>
      </c>
      <c r="AC733" s="29">
        <f t="shared" si="74"/>
        <v>7355</v>
      </c>
      <c r="AD733" s="29" t="str">
        <f t="shared" si="75"/>
        <v>7355-Food</v>
      </c>
    </row>
    <row r="734" spans="1:30">
      <c r="A734" t="s">
        <v>699</v>
      </c>
      <c r="B734" t="s">
        <v>592</v>
      </c>
      <c r="C734" t="s">
        <v>1347</v>
      </c>
      <c r="D734" t="s">
        <v>594</v>
      </c>
      <c r="E734" t="s">
        <v>1612</v>
      </c>
      <c r="F734"/>
      <c r="G734" s="159">
        <v>45167</v>
      </c>
      <c r="H734" t="s">
        <v>1271</v>
      </c>
      <c r="I734" t="s">
        <v>1188</v>
      </c>
      <c r="J734" t="s">
        <v>740</v>
      </c>
      <c r="K734" t="s">
        <v>779</v>
      </c>
      <c r="L734" t="s">
        <v>990</v>
      </c>
      <c r="M734">
        <v>1</v>
      </c>
      <c r="N734">
        <v>0</v>
      </c>
      <c r="O734">
        <v>33.71</v>
      </c>
      <c r="P734">
        <v>33.71</v>
      </c>
      <c r="Q734">
        <v>6141.3</v>
      </c>
      <c r="R734">
        <v>12.98</v>
      </c>
      <c r="S734" s="193" t="str">
        <f>VLOOKUP(U734,'[1]Cross ref'!I:J,2,0)</f>
        <v>SCL</v>
      </c>
      <c r="T734" s="193">
        <f t="shared" si="70"/>
        <v>33.71</v>
      </c>
      <c r="U734" s="193">
        <f>VLOOKUP(VALUE(C734),'[1]Cross ref'!G:I,3,0)</f>
        <v>7355</v>
      </c>
      <c r="V734" s="193">
        <f>IFERROR(VLOOKUP(J734,'[1]Item List (2)'!C:D,2,0),VLOOKUP(K734,'[1]Item List (2)'!C:D,2,0))</f>
        <v>50007</v>
      </c>
      <c r="W734" s="193">
        <f>IFERROR(VLOOKUP(J734,'[1]Item List (2)'!C:E,3,0),VLOOKUP(K734,'[1]Item List (2)'!C:E,3,0))</f>
        <v>100</v>
      </c>
      <c r="X734" s="193">
        <f t="shared" si="71"/>
        <v>0</v>
      </c>
      <c r="Y734" s="193" t="str">
        <f t="shared" si="72"/>
        <v>PEPPER, JALAPENO NACHO SLI</v>
      </c>
      <c r="AA734" s="29">
        <f t="shared" si="73"/>
        <v>33.71</v>
      </c>
      <c r="AB734" s="29" t="str">
        <f>VLOOKUP(W734,'[2]Item List (2)'!$I:$J,2,0)</f>
        <v>Food</v>
      </c>
      <c r="AC734" s="29">
        <f t="shared" si="74"/>
        <v>7355</v>
      </c>
      <c r="AD734" s="29" t="str">
        <f t="shared" si="75"/>
        <v>7355-Food</v>
      </c>
    </row>
    <row r="735" spans="1:30">
      <c r="A735" t="s">
        <v>699</v>
      </c>
      <c r="B735" t="s">
        <v>592</v>
      </c>
      <c r="C735" t="s">
        <v>1347</v>
      </c>
      <c r="D735" t="s">
        <v>594</v>
      </c>
      <c r="E735" t="s">
        <v>1612</v>
      </c>
      <c r="F735"/>
      <c r="G735" s="159">
        <v>45167</v>
      </c>
      <c r="H735" t="s">
        <v>1272</v>
      </c>
      <c r="I735" t="s">
        <v>1211</v>
      </c>
      <c r="J735" t="s">
        <v>815</v>
      </c>
      <c r="K735" t="s">
        <v>1145</v>
      </c>
      <c r="L735" t="s">
        <v>1146</v>
      </c>
      <c r="M735">
        <v>1</v>
      </c>
      <c r="N735">
        <v>0</v>
      </c>
      <c r="O735">
        <v>28.75</v>
      </c>
      <c r="P735">
        <v>28.75</v>
      </c>
      <c r="Q735">
        <v>6141.3</v>
      </c>
      <c r="R735">
        <v>12.98</v>
      </c>
      <c r="S735" s="193" t="str">
        <f>VLOOKUP(U735,'[1]Cross ref'!I:J,2,0)</f>
        <v>SCL</v>
      </c>
      <c r="T735" s="193">
        <f t="shared" si="70"/>
        <v>28.75</v>
      </c>
      <c r="U735" s="193">
        <f>VLOOKUP(VALUE(C735),'[1]Cross ref'!G:I,3,0)</f>
        <v>7355</v>
      </c>
      <c r="V735" s="193">
        <f>IFERROR(VLOOKUP(J735,'[1]Item List (2)'!C:D,2,0),VLOOKUP(K735,'[1]Item List (2)'!C:D,2,0))</f>
        <v>51001</v>
      </c>
      <c r="W735" s="193">
        <f>IFERROR(VLOOKUP(J735,'[1]Item List (2)'!C:E,3,0),VLOOKUP(K735,'[1]Item List (2)'!C:E,3,0))</f>
        <v>1000</v>
      </c>
      <c r="X735" s="193">
        <f t="shared" si="71"/>
        <v>0</v>
      </c>
      <c r="Y735" s="193" t="str">
        <f t="shared" si="72"/>
        <v>LID, CUP CRUISER 32Z</v>
      </c>
      <c r="AA735" s="29">
        <f t="shared" si="73"/>
        <v>28.75</v>
      </c>
      <c r="AB735" s="29" t="str">
        <f>VLOOKUP(W735,'[2]Item List (2)'!$I:$J,2,0)</f>
        <v>Paper</v>
      </c>
      <c r="AC735" s="29">
        <f t="shared" si="74"/>
        <v>7355</v>
      </c>
      <c r="AD735" s="29" t="str">
        <f t="shared" si="75"/>
        <v>7355-Paper</v>
      </c>
    </row>
    <row r="736" spans="1:30">
      <c r="A736" t="s">
        <v>699</v>
      </c>
      <c r="B736" t="s">
        <v>592</v>
      </c>
      <c r="C736" t="s">
        <v>1347</v>
      </c>
      <c r="D736" t="s">
        <v>594</v>
      </c>
      <c r="E736" t="s">
        <v>1612</v>
      </c>
      <c r="F736"/>
      <c r="G736" s="159">
        <v>45167</v>
      </c>
      <c r="H736" t="s">
        <v>1380</v>
      </c>
      <c r="I736" t="s">
        <v>1188</v>
      </c>
      <c r="J736" t="s">
        <v>953</v>
      </c>
      <c r="K736" t="s">
        <v>1151</v>
      </c>
      <c r="L736" t="s">
        <v>766</v>
      </c>
      <c r="M736">
        <v>1</v>
      </c>
      <c r="N736">
        <v>0</v>
      </c>
      <c r="O736">
        <v>69.22</v>
      </c>
      <c r="P736">
        <v>69.22</v>
      </c>
      <c r="Q736">
        <v>6141.3</v>
      </c>
      <c r="R736">
        <v>12.98</v>
      </c>
      <c r="S736" s="193" t="str">
        <f>VLOOKUP(U736,'[1]Cross ref'!I:J,2,0)</f>
        <v>SCL</v>
      </c>
      <c r="T736" s="193">
        <f t="shared" si="70"/>
        <v>69.22</v>
      </c>
      <c r="U736" s="193">
        <f>VLOOKUP(VALUE(C736),'[1]Cross ref'!G:I,3,0)</f>
        <v>7355</v>
      </c>
      <c r="V736" s="193">
        <f>IFERROR(VLOOKUP(J736,'[1]Item List (2)'!C:D,2,0),VLOOKUP(K736,'[1]Item List (2)'!C:D,2,0))</f>
        <v>50007</v>
      </c>
      <c r="W736" s="193">
        <f>IFERROR(VLOOKUP(J736,'[1]Item List (2)'!C:E,3,0),VLOOKUP(K736,'[1]Item List (2)'!C:E,3,0))</f>
        <v>100</v>
      </c>
      <c r="X736" s="193">
        <f t="shared" si="71"/>
        <v>0</v>
      </c>
      <c r="Y736" s="193" t="str">
        <f t="shared" si="72"/>
        <v>LEMONADE, FZN</v>
      </c>
      <c r="AA736" s="29">
        <f t="shared" si="73"/>
        <v>69.22</v>
      </c>
      <c r="AB736" s="29" t="str">
        <f>VLOOKUP(W736,'[2]Item List (2)'!$I:$J,2,0)</f>
        <v>Food</v>
      </c>
      <c r="AC736" s="29">
        <f t="shared" si="74"/>
        <v>7355</v>
      </c>
      <c r="AD736" s="29" t="str">
        <f t="shared" si="75"/>
        <v>7355-Food</v>
      </c>
    </row>
    <row r="737" spans="1:30">
      <c r="A737" t="s">
        <v>699</v>
      </c>
      <c r="B737" t="s">
        <v>592</v>
      </c>
      <c r="C737" t="s">
        <v>1347</v>
      </c>
      <c r="D737" t="s">
        <v>594</v>
      </c>
      <c r="E737" t="s">
        <v>1612</v>
      </c>
      <c r="F737"/>
      <c r="G737" s="159">
        <v>45167</v>
      </c>
      <c r="H737" t="s">
        <v>1223</v>
      </c>
      <c r="I737" t="s">
        <v>1188</v>
      </c>
      <c r="J737" t="s">
        <v>758</v>
      </c>
      <c r="K737" t="s">
        <v>780</v>
      </c>
      <c r="L737" t="s">
        <v>781</v>
      </c>
      <c r="M737">
        <v>1</v>
      </c>
      <c r="N737">
        <v>0</v>
      </c>
      <c r="O737">
        <v>37.6</v>
      </c>
      <c r="P737">
        <v>37.6</v>
      </c>
      <c r="Q737">
        <v>6141.3</v>
      </c>
      <c r="R737">
        <v>12.98</v>
      </c>
      <c r="S737" s="193" t="str">
        <f>VLOOKUP(U737,'[1]Cross ref'!I:J,2,0)</f>
        <v>SCL</v>
      </c>
      <c r="T737" s="193">
        <f t="shared" si="70"/>
        <v>37.6</v>
      </c>
      <c r="U737" s="193">
        <f>VLOOKUP(VALUE(C737),'[1]Cross ref'!G:I,3,0)</f>
        <v>7355</v>
      </c>
      <c r="V737" s="193">
        <f>IFERROR(VLOOKUP(J737,'[1]Item List (2)'!C:D,2,0),VLOOKUP(K737,'[1]Item List (2)'!C:D,2,0))</f>
        <v>50007</v>
      </c>
      <c r="W737" s="193">
        <f>IFERROR(VLOOKUP(J737,'[1]Item List (2)'!C:E,3,0),VLOOKUP(K737,'[1]Item List (2)'!C:E,3,0))</f>
        <v>100</v>
      </c>
      <c r="X737" s="193">
        <f t="shared" si="71"/>
        <v>0</v>
      </c>
      <c r="Y737" s="193" t="str">
        <f t="shared" si="72"/>
        <v>CHICKEN, PTY SPCY 3Z</v>
      </c>
      <c r="AA737" s="29">
        <f t="shared" si="73"/>
        <v>37.6</v>
      </c>
      <c r="AB737" s="29" t="str">
        <f>VLOOKUP(W737,'[2]Item List (2)'!$I:$J,2,0)</f>
        <v>Food</v>
      </c>
      <c r="AC737" s="29">
        <f t="shared" si="74"/>
        <v>7355</v>
      </c>
      <c r="AD737" s="29" t="str">
        <f t="shared" si="75"/>
        <v>7355-Food</v>
      </c>
    </row>
    <row r="738" spans="1:30">
      <c r="A738" t="s">
        <v>699</v>
      </c>
      <c r="B738" t="s">
        <v>592</v>
      </c>
      <c r="C738" t="s">
        <v>1347</v>
      </c>
      <c r="D738" t="s">
        <v>594</v>
      </c>
      <c r="E738" t="s">
        <v>1612</v>
      </c>
      <c r="F738"/>
      <c r="G738" s="159">
        <v>45167</v>
      </c>
      <c r="H738" t="s">
        <v>1224</v>
      </c>
      <c r="I738" t="s">
        <v>1188</v>
      </c>
      <c r="J738" t="s">
        <v>737</v>
      </c>
      <c r="K738" t="s">
        <v>783</v>
      </c>
      <c r="L738" t="s">
        <v>784</v>
      </c>
      <c r="M738">
        <v>1</v>
      </c>
      <c r="N738">
        <v>0</v>
      </c>
      <c r="O738">
        <v>29.39</v>
      </c>
      <c r="P738">
        <v>29.39</v>
      </c>
      <c r="Q738">
        <v>6141.3</v>
      </c>
      <c r="R738">
        <v>12.98</v>
      </c>
      <c r="S738" s="193" t="str">
        <f>VLOOKUP(U738,'[1]Cross ref'!I:J,2,0)</f>
        <v>SCL</v>
      </c>
      <c r="T738" s="193">
        <f t="shared" si="70"/>
        <v>29.39</v>
      </c>
      <c r="U738" s="193">
        <f>VLOOKUP(VALUE(C738),'[1]Cross ref'!G:I,3,0)</f>
        <v>7355</v>
      </c>
      <c r="V738" s="193">
        <f>IFERROR(VLOOKUP(J738,'[1]Item List (2)'!C:D,2,0),VLOOKUP(K738,'[1]Item List (2)'!C:D,2,0))</f>
        <v>50007</v>
      </c>
      <c r="W738" s="193">
        <f>IFERROR(VLOOKUP(J738,'[1]Item List (2)'!C:E,3,0),VLOOKUP(K738,'[1]Item List (2)'!C:E,3,0))</f>
        <v>100</v>
      </c>
      <c r="X738" s="193">
        <f t="shared" si="71"/>
        <v>0</v>
      </c>
      <c r="Y738" s="193" t="str">
        <f t="shared" si="72"/>
        <v>SQUASH, ZUCCHINI BRD SLI</v>
      </c>
      <c r="AA738" s="29">
        <f t="shared" si="73"/>
        <v>29.39</v>
      </c>
      <c r="AB738" s="29" t="str">
        <f>VLOOKUP(W738,'[2]Item List (2)'!$I:$J,2,0)</f>
        <v>Food</v>
      </c>
      <c r="AC738" s="29">
        <f t="shared" si="74"/>
        <v>7355</v>
      </c>
      <c r="AD738" s="29" t="str">
        <f t="shared" si="75"/>
        <v>7355-Food</v>
      </c>
    </row>
    <row r="739" spans="1:30">
      <c r="A739" t="s">
        <v>699</v>
      </c>
      <c r="B739" t="s">
        <v>592</v>
      </c>
      <c r="C739" t="s">
        <v>1347</v>
      </c>
      <c r="D739" t="s">
        <v>594</v>
      </c>
      <c r="E739" t="s">
        <v>1612</v>
      </c>
      <c r="F739"/>
      <c r="G739" s="159">
        <v>45167</v>
      </c>
      <c r="H739" t="s">
        <v>1225</v>
      </c>
      <c r="I739" t="s">
        <v>1188</v>
      </c>
      <c r="J739" t="s">
        <v>785</v>
      </c>
      <c r="K739" t="s">
        <v>1180</v>
      </c>
      <c r="L739" t="s">
        <v>786</v>
      </c>
      <c r="M739">
        <v>2</v>
      </c>
      <c r="N739">
        <v>0</v>
      </c>
      <c r="O739">
        <v>90.57</v>
      </c>
      <c r="P739">
        <v>181.14</v>
      </c>
      <c r="Q739">
        <v>6141.3</v>
      </c>
      <c r="R739">
        <v>12.98</v>
      </c>
      <c r="S739" s="193" t="str">
        <f>VLOOKUP(U739,'[1]Cross ref'!I:J,2,0)</f>
        <v>SCL</v>
      </c>
      <c r="T739" s="193">
        <f t="shared" si="70"/>
        <v>181.14</v>
      </c>
      <c r="U739" s="193">
        <f>VLOOKUP(VALUE(C739),'[1]Cross ref'!G:I,3,0)</f>
        <v>7355</v>
      </c>
      <c r="V739" s="193">
        <f>IFERROR(VLOOKUP(J739,'[1]Item List (2)'!C:D,2,0),VLOOKUP(K739,'[1]Item List (2)'!C:D,2,0))</f>
        <v>50007</v>
      </c>
      <c r="W739" s="193">
        <f>IFERROR(VLOOKUP(J739,'[1]Item List (2)'!C:E,3,0),VLOOKUP(K739,'[1]Item List (2)'!C:E,3,0))</f>
        <v>100</v>
      </c>
      <c r="X739" s="193">
        <f t="shared" si="71"/>
        <v>0</v>
      </c>
      <c r="Y739" s="193" t="str">
        <f t="shared" si="72"/>
        <v>BACON, 500 SLICES FC</v>
      </c>
      <c r="AA739" s="29">
        <f t="shared" si="73"/>
        <v>181.14</v>
      </c>
      <c r="AB739" s="29" t="str">
        <f>VLOOKUP(W739,'[2]Item List (2)'!$I:$J,2,0)</f>
        <v>Food</v>
      </c>
      <c r="AC739" s="29">
        <f t="shared" si="74"/>
        <v>7355</v>
      </c>
      <c r="AD739" s="29" t="str">
        <f t="shared" si="75"/>
        <v>7355-Food</v>
      </c>
    </row>
    <row r="740" spans="1:30">
      <c r="A740" t="s">
        <v>699</v>
      </c>
      <c r="B740" t="s">
        <v>592</v>
      </c>
      <c r="C740" t="s">
        <v>1347</v>
      </c>
      <c r="D740" t="s">
        <v>594</v>
      </c>
      <c r="E740" t="s">
        <v>1612</v>
      </c>
      <c r="F740"/>
      <c r="G740" s="159">
        <v>45167</v>
      </c>
      <c r="H740" t="s">
        <v>1226</v>
      </c>
      <c r="I740" t="s">
        <v>1188</v>
      </c>
      <c r="J740" t="s">
        <v>734</v>
      </c>
      <c r="K740" t="s">
        <v>787</v>
      </c>
      <c r="L740" t="s">
        <v>788</v>
      </c>
      <c r="M740">
        <v>1</v>
      </c>
      <c r="N740">
        <v>0</v>
      </c>
      <c r="O740">
        <v>81.59</v>
      </c>
      <c r="P740">
        <v>81.59</v>
      </c>
      <c r="Q740">
        <v>6141.3</v>
      </c>
      <c r="R740">
        <v>12.98</v>
      </c>
      <c r="S740" s="193" t="str">
        <f>VLOOKUP(U740,'[1]Cross ref'!I:J,2,0)</f>
        <v>SCL</v>
      </c>
      <c r="T740" s="193">
        <f t="shared" si="70"/>
        <v>81.59</v>
      </c>
      <c r="U740" s="193">
        <f>VLOOKUP(VALUE(C740),'[1]Cross ref'!G:I,3,0)</f>
        <v>7355</v>
      </c>
      <c r="V740" s="193">
        <f>IFERROR(VLOOKUP(J740,'[1]Item List (2)'!C:D,2,0),VLOOKUP(K740,'[1]Item List (2)'!C:D,2,0))</f>
        <v>50007</v>
      </c>
      <c r="W740" s="193">
        <f>IFERROR(VLOOKUP(J740,'[1]Item List (2)'!C:E,3,0),VLOOKUP(K740,'[1]Item List (2)'!C:E,3,0))</f>
        <v>100</v>
      </c>
      <c r="X740" s="193">
        <f t="shared" si="71"/>
        <v>0</v>
      </c>
      <c r="Y740" s="193" t="str">
        <f t="shared" si="72"/>
        <v>BEEF, GRND PTY 1.78Z</v>
      </c>
      <c r="AA740" s="29">
        <f t="shared" si="73"/>
        <v>81.59</v>
      </c>
      <c r="AB740" s="29" t="str">
        <f>VLOOKUP(W740,'[2]Item List (2)'!$I:$J,2,0)</f>
        <v>Food</v>
      </c>
      <c r="AC740" s="29">
        <f t="shared" si="74"/>
        <v>7355</v>
      </c>
      <c r="AD740" s="29" t="str">
        <f t="shared" si="75"/>
        <v>7355-Food</v>
      </c>
    </row>
    <row r="741" spans="1:30">
      <c r="A741" t="s">
        <v>699</v>
      </c>
      <c r="B741" t="s">
        <v>592</v>
      </c>
      <c r="C741" t="s">
        <v>1347</v>
      </c>
      <c r="D741" t="s">
        <v>594</v>
      </c>
      <c r="E741" t="s">
        <v>1612</v>
      </c>
      <c r="F741"/>
      <c r="G741" s="159">
        <v>45167</v>
      </c>
      <c r="H741" t="s">
        <v>1318</v>
      </c>
      <c r="I741" t="s">
        <v>1188</v>
      </c>
      <c r="J741" t="s">
        <v>789</v>
      </c>
      <c r="K741" t="s">
        <v>790</v>
      </c>
      <c r="L741" t="s">
        <v>791</v>
      </c>
      <c r="M741">
        <v>1</v>
      </c>
      <c r="N741">
        <v>0</v>
      </c>
      <c r="O741">
        <v>25.95</v>
      </c>
      <c r="P741">
        <v>25.95</v>
      </c>
      <c r="Q741">
        <v>6141.3</v>
      </c>
      <c r="R741">
        <v>12.98</v>
      </c>
      <c r="S741" s="193" t="str">
        <f>VLOOKUP(U741,'[1]Cross ref'!I:J,2,0)</f>
        <v>SCL</v>
      </c>
      <c r="T741" s="193">
        <f t="shared" si="70"/>
        <v>25.95</v>
      </c>
      <c r="U741" s="193">
        <f>VLOOKUP(VALUE(C741),'[1]Cross ref'!G:I,3,0)</f>
        <v>7355</v>
      </c>
      <c r="V741" s="193">
        <f>IFERROR(VLOOKUP(J741,'[1]Item List (2)'!C:D,2,0),VLOOKUP(K741,'[1]Item List (2)'!C:D,2,0))</f>
        <v>50007</v>
      </c>
      <c r="W741" s="193">
        <f>IFERROR(VLOOKUP(J741,'[1]Item List (2)'!C:E,3,0),VLOOKUP(K741,'[1]Item List (2)'!C:E,3,0))</f>
        <v>100</v>
      </c>
      <c r="X741" s="193">
        <f t="shared" si="71"/>
        <v>0</v>
      </c>
      <c r="Y741" s="193" t="str">
        <f t="shared" si="72"/>
        <v>BREAD, SOURDOUGH THICKER SLI</v>
      </c>
      <c r="AA741" s="29">
        <f t="shared" si="73"/>
        <v>25.95</v>
      </c>
      <c r="AB741" s="29" t="str">
        <f>VLOOKUP(W741,'[2]Item List (2)'!$I:$J,2,0)</f>
        <v>Food</v>
      </c>
      <c r="AC741" s="29">
        <f t="shared" si="74"/>
        <v>7355</v>
      </c>
      <c r="AD741" s="29" t="str">
        <f t="shared" si="75"/>
        <v>7355-Food</v>
      </c>
    </row>
    <row r="742" spans="1:30">
      <c r="A742" t="s">
        <v>699</v>
      </c>
      <c r="B742" t="s">
        <v>592</v>
      </c>
      <c r="C742" t="s">
        <v>1347</v>
      </c>
      <c r="D742" t="s">
        <v>594</v>
      </c>
      <c r="E742" t="s">
        <v>1612</v>
      </c>
      <c r="F742"/>
      <c r="G742" s="159">
        <v>45167</v>
      </c>
      <c r="H742" t="s">
        <v>1227</v>
      </c>
      <c r="I742" t="s">
        <v>1188</v>
      </c>
      <c r="J742" t="s">
        <v>710</v>
      </c>
      <c r="K742" t="s">
        <v>792</v>
      </c>
      <c r="L742" t="s">
        <v>709</v>
      </c>
      <c r="M742">
        <v>1</v>
      </c>
      <c r="N742">
        <v>0</v>
      </c>
      <c r="O742">
        <v>99.5</v>
      </c>
      <c r="P742">
        <v>99.5</v>
      </c>
      <c r="Q742">
        <v>6141.3</v>
      </c>
      <c r="R742">
        <v>12.98</v>
      </c>
      <c r="S742" s="193" t="str">
        <f>VLOOKUP(U742,'[1]Cross ref'!I:J,2,0)</f>
        <v>SCL</v>
      </c>
      <c r="T742" s="193">
        <f t="shared" si="70"/>
        <v>99.5</v>
      </c>
      <c r="U742" s="193">
        <f>VLOOKUP(VALUE(C742),'[1]Cross ref'!G:I,3,0)</f>
        <v>7355</v>
      </c>
      <c r="V742" s="193">
        <f>IFERROR(VLOOKUP(J742,'[1]Item List (2)'!C:D,2,0),VLOOKUP(K742,'[1]Item List (2)'!C:D,2,0))</f>
        <v>50007</v>
      </c>
      <c r="W742" s="193">
        <f>IFERROR(VLOOKUP(J742,'[1]Item List (2)'!C:E,3,0),VLOOKUP(K742,'[1]Item List (2)'!C:E,3,0))</f>
        <v>100</v>
      </c>
      <c r="X742" s="193">
        <f t="shared" si="71"/>
        <v>0</v>
      </c>
      <c r="Y742" s="193" t="str">
        <f t="shared" si="72"/>
        <v>SYRUP, DR PEPPER BIB</v>
      </c>
      <c r="AA742" s="29">
        <f t="shared" si="73"/>
        <v>99.5</v>
      </c>
      <c r="AB742" s="29" t="str">
        <f>VLOOKUP(W742,'[2]Item List (2)'!$I:$J,2,0)</f>
        <v>Food</v>
      </c>
      <c r="AC742" s="29">
        <f t="shared" si="74"/>
        <v>7355</v>
      </c>
      <c r="AD742" s="29" t="str">
        <f t="shared" si="75"/>
        <v>7355-Food</v>
      </c>
    </row>
    <row r="743" spans="1:30">
      <c r="A743" t="s">
        <v>699</v>
      </c>
      <c r="B743" t="s">
        <v>592</v>
      </c>
      <c r="C743" t="s">
        <v>1347</v>
      </c>
      <c r="D743" t="s">
        <v>594</v>
      </c>
      <c r="E743" t="s">
        <v>1612</v>
      </c>
      <c r="F743"/>
      <c r="G743" s="159">
        <v>45167</v>
      </c>
      <c r="H743" t="s">
        <v>1319</v>
      </c>
      <c r="I743" t="s">
        <v>1188</v>
      </c>
      <c r="J743" t="s">
        <v>864</v>
      </c>
      <c r="K743" t="s">
        <v>938</v>
      </c>
      <c r="L743" t="s">
        <v>939</v>
      </c>
      <c r="M743">
        <v>1</v>
      </c>
      <c r="N743">
        <v>0</v>
      </c>
      <c r="O743">
        <v>102.99</v>
      </c>
      <c r="P743">
        <v>102.99</v>
      </c>
      <c r="Q743">
        <v>6141.3</v>
      </c>
      <c r="R743">
        <v>12.98</v>
      </c>
      <c r="S743" s="193" t="str">
        <f>VLOOKUP(U743,'[1]Cross ref'!I:J,2,0)</f>
        <v>SCL</v>
      </c>
      <c r="T743" s="193">
        <f t="shared" si="70"/>
        <v>102.99</v>
      </c>
      <c r="U743" s="193">
        <f>VLOOKUP(VALUE(C743),'[1]Cross ref'!G:I,3,0)</f>
        <v>7355</v>
      </c>
      <c r="V743" s="193">
        <f>IFERROR(VLOOKUP(J743,'[1]Item List (2)'!C:D,2,0),VLOOKUP(K743,'[1]Item List (2)'!C:D,2,0))</f>
        <v>50007</v>
      </c>
      <c r="W743" s="193">
        <f>IFERROR(VLOOKUP(J743,'[1]Item List (2)'!C:E,3,0),VLOOKUP(K743,'[1]Item List (2)'!C:E,3,0))</f>
        <v>100</v>
      </c>
      <c r="X743" s="193">
        <f t="shared" si="71"/>
        <v>0</v>
      </c>
      <c r="Y743" s="193" t="str">
        <f t="shared" si="72"/>
        <v>COFFEE, DRK RST BLND</v>
      </c>
      <c r="AA743" s="29">
        <f t="shared" si="73"/>
        <v>102.99</v>
      </c>
      <c r="AB743" s="29" t="str">
        <f>VLOOKUP(W743,'[2]Item List (2)'!$I:$J,2,0)</f>
        <v>Food</v>
      </c>
      <c r="AC743" s="29">
        <f t="shared" si="74"/>
        <v>7355</v>
      </c>
      <c r="AD743" s="29" t="str">
        <f t="shared" si="75"/>
        <v>7355-Food</v>
      </c>
    </row>
    <row r="744" spans="1:30">
      <c r="A744" t="s">
        <v>699</v>
      </c>
      <c r="B744" t="s">
        <v>592</v>
      </c>
      <c r="C744" t="s">
        <v>1347</v>
      </c>
      <c r="D744" t="s">
        <v>594</v>
      </c>
      <c r="E744" t="s">
        <v>1612</v>
      </c>
      <c r="F744"/>
      <c r="G744" s="159">
        <v>45167</v>
      </c>
      <c r="H744" t="s">
        <v>1230</v>
      </c>
      <c r="I744" t="s">
        <v>1188</v>
      </c>
      <c r="J744" t="s">
        <v>737</v>
      </c>
      <c r="K744" t="s">
        <v>794</v>
      </c>
      <c r="L744" t="s">
        <v>795</v>
      </c>
      <c r="M744">
        <v>2</v>
      </c>
      <c r="N744">
        <v>0</v>
      </c>
      <c r="O744">
        <v>39.79</v>
      </c>
      <c r="P744">
        <v>79.58</v>
      </c>
      <c r="Q744">
        <v>6141.3</v>
      </c>
      <c r="R744">
        <v>12.98</v>
      </c>
      <c r="S744" s="193" t="str">
        <f>VLOOKUP(U744,'[1]Cross ref'!I:J,2,0)</f>
        <v>SCL</v>
      </c>
      <c r="T744" s="193">
        <f t="shared" si="70"/>
        <v>79.58</v>
      </c>
      <c r="U744" s="193">
        <f>VLOOKUP(VALUE(C744),'[1]Cross ref'!G:I,3,0)</f>
        <v>7355</v>
      </c>
      <c r="V744" s="193">
        <f>IFERROR(VLOOKUP(J744,'[1]Item List (2)'!C:D,2,0),VLOOKUP(K744,'[1]Item List (2)'!C:D,2,0))</f>
        <v>50007</v>
      </c>
      <c r="W744" s="193">
        <f>IFERROR(VLOOKUP(J744,'[1]Item List (2)'!C:E,3,0),VLOOKUP(K744,'[1]Item List (2)'!C:E,3,0))</f>
        <v>100</v>
      </c>
      <c r="X744" s="193">
        <f t="shared" si="71"/>
        <v>0</v>
      </c>
      <c r="Y744" s="193" t="str">
        <f t="shared" si="72"/>
        <v>APPTZR, JALAPENO BRD CHSE BITE</v>
      </c>
      <c r="AA744" s="29">
        <f t="shared" si="73"/>
        <v>79.58</v>
      </c>
      <c r="AB744" s="29" t="str">
        <f>VLOOKUP(W744,'[2]Item List (2)'!$I:$J,2,0)</f>
        <v>Food</v>
      </c>
      <c r="AC744" s="29">
        <f t="shared" si="74"/>
        <v>7355</v>
      </c>
      <c r="AD744" s="29" t="str">
        <f t="shared" si="75"/>
        <v>7355-Food</v>
      </c>
    </row>
    <row r="745" spans="1:30">
      <c r="A745" t="s">
        <v>699</v>
      </c>
      <c r="B745" t="s">
        <v>592</v>
      </c>
      <c r="C745" t="s">
        <v>1347</v>
      </c>
      <c r="D745" t="s">
        <v>594</v>
      </c>
      <c r="E745" t="s">
        <v>1612</v>
      </c>
      <c r="F745"/>
      <c r="G745" s="159">
        <v>45167</v>
      </c>
      <c r="H745" t="s">
        <v>1232</v>
      </c>
      <c r="I745" t="s">
        <v>1188</v>
      </c>
      <c r="J745" t="s">
        <v>758</v>
      </c>
      <c r="K745" t="s">
        <v>798</v>
      </c>
      <c r="L745" t="s">
        <v>799</v>
      </c>
      <c r="M745">
        <v>1</v>
      </c>
      <c r="N745">
        <v>0</v>
      </c>
      <c r="O745">
        <v>46.88</v>
      </c>
      <c r="P745">
        <v>46.88</v>
      </c>
      <c r="Q745">
        <v>6141.3</v>
      </c>
      <c r="R745">
        <v>12.98</v>
      </c>
      <c r="S745" s="193" t="str">
        <f>VLOOKUP(U745,'[1]Cross ref'!I:J,2,0)</f>
        <v>SCL</v>
      </c>
      <c r="T745" s="193">
        <f t="shared" si="70"/>
        <v>46.88</v>
      </c>
      <c r="U745" s="193">
        <f>VLOOKUP(VALUE(C745),'[1]Cross ref'!G:I,3,0)</f>
        <v>7355</v>
      </c>
      <c r="V745" s="193">
        <f>IFERROR(VLOOKUP(J745,'[1]Item List (2)'!C:D,2,0),VLOOKUP(K745,'[1]Item List (2)'!C:D,2,0))</f>
        <v>50007</v>
      </c>
      <c r="W745" s="193">
        <f>IFERROR(VLOOKUP(J745,'[1]Item List (2)'!C:E,3,0),VLOOKUP(K745,'[1]Item List (2)'!C:E,3,0))</f>
        <v>100</v>
      </c>
      <c r="X745" s="193">
        <f t="shared" si="71"/>
        <v>0</v>
      </c>
      <c r="Y745" s="193" t="str">
        <f t="shared" si="72"/>
        <v>CHICKEN, NUGGET BRD STAR SHP</v>
      </c>
      <c r="AA745" s="29">
        <f t="shared" si="73"/>
        <v>46.88</v>
      </c>
      <c r="AB745" s="29" t="str">
        <f>VLOOKUP(W745,'[2]Item List (2)'!$I:$J,2,0)</f>
        <v>Food</v>
      </c>
      <c r="AC745" s="29">
        <f t="shared" si="74"/>
        <v>7355</v>
      </c>
      <c r="AD745" s="29" t="str">
        <f t="shared" si="75"/>
        <v>7355-Food</v>
      </c>
    </row>
    <row r="746" spans="1:30">
      <c r="A746" t="s">
        <v>699</v>
      </c>
      <c r="B746" t="s">
        <v>592</v>
      </c>
      <c r="C746" t="s">
        <v>1347</v>
      </c>
      <c r="D746" t="s">
        <v>594</v>
      </c>
      <c r="E746" t="s">
        <v>1612</v>
      </c>
      <c r="F746"/>
      <c r="G746" s="159">
        <v>45167</v>
      </c>
      <c r="H746" t="s">
        <v>1275</v>
      </c>
      <c r="I746" t="s">
        <v>1211</v>
      </c>
      <c r="J746" t="s">
        <v>815</v>
      </c>
      <c r="K746" t="s">
        <v>1001</v>
      </c>
      <c r="L746" t="s">
        <v>967</v>
      </c>
      <c r="M746">
        <v>1</v>
      </c>
      <c r="N746">
        <v>0</v>
      </c>
      <c r="O746">
        <v>42.86</v>
      </c>
      <c r="P746">
        <v>42.86</v>
      </c>
      <c r="Q746">
        <v>6141.3</v>
      </c>
      <c r="R746">
        <v>12.98</v>
      </c>
      <c r="S746" s="193" t="str">
        <f>VLOOKUP(U746,'[1]Cross ref'!I:J,2,0)</f>
        <v>SCL</v>
      </c>
      <c r="T746" s="193">
        <f t="shared" si="70"/>
        <v>42.86</v>
      </c>
      <c r="U746" s="193">
        <f>VLOOKUP(VALUE(C746),'[1]Cross ref'!G:I,3,0)</f>
        <v>7355</v>
      </c>
      <c r="V746" s="193">
        <f>IFERROR(VLOOKUP(J746,'[1]Item List (2)'!C:D,2,0),VLOOKUP(K746,'[1]Item List (2)'!C:D,2,0))</f>
        <v>51001</v>
      </c>
      <c r="W746" s="193">
        <f>IFERROR(VLOOKUP(J746,'[1]Item List (2)'!C:E,3,0),VLOOKUP(K746,'[1]Item List (2)'!C:E,3,0))</f>
        <v>1000</v>
      </c>
      <c r="X746" s="193">
        <f t="shared" si="71"/>
        <v>0</v>
      </c>
      <c r="Y746" s="193" t="str">
        <f t="shared" si="72"/>
        <v>LID, RECLOSEABLE CJ</v>
      </c>
      <c r="AA746" s="29">
        <f t="shared" si="73"/>
        <v>42.86</v>
      </c>
      <c r="AB746" s="29" t="str">
        <f>VLOOKUP(W746,'[2]Item List (2)'!$I:$J,2,0)</f>
        <v>Paper</v>
      </c>
      <c r="AC746" s="29">
        <f t="shared" si="74"/>
        <v>7355</v>
      </c>
      <c r="AD746" s="29" t="str">
        <f t="shared" si="75"/>
        <v>7355-Paper</v>
      </c>
    </row>
    <row r="747" spans="1:30">
      <c r="A747" t="s">
        <v>699</v>
      </c>
      <c r="B747" t="s">
        <v>592</v>
      </c>
      <c r="C747" t="s">
        <v>1347</v>
      </c>
      <c r="D747" t="s">
        <v>594</v>
      </c>
      <c r="E747" t="s">
        <v>1612</v>
      </c>
      <c r="F747"/>
      <c r="G747" s="159">
        <v>45167</v>
      </c>
      <c r="H747" t="s">
        <v>1233</v>
      </c>
      <c r="I747" t="s">
        <v>1188</v>
      </c>
      <c r="J747" t="s">
        <v>801</v>
      </c>
      <c r="K747" t="s">
        <v>802</v>
      </c>
      <c r="L747" t="s">
        <v>803</v>
      </c>
      <c r="M747">
        <v>1</v>
      </c>
      <c r="N747">
        <v>0</v>
      </c>
      <c r="O747">
        <v>24.1</v>
      </c>
      <c r="P747">
        <v>24.1</v>
      </c>
      <c r="Q747">
        <v>6141.3</v>
      </c>
      <c r="R747">
        <v>12.98</v>
      </c>
      <c r="S747" s="193" t="str">
        <f>VLOOKUP(U747,'[1]Cross ref'!I:J,2,0)</f>
        <v>SCL</v>
      </c>
      <c r="T747" s="193">
        <f t="shared" si="70"/>
        <v>24.1</v>
      </c>
      <c r="U747" s="193">
        <f>VLOOKUP(VALUE(C747),'[1]Cross ref'!G:I,3,0)</f>
        <v>7355</v>
      </c>
      <c r="V747" s="193">
        <f>IFERROR(VLOOKUP(J747,'[1]Item List (2)'!C:D,2,0),VLOOKUP(K747,'[1]Item List (2)'!C:D,2,0))</f>
        <v>50007</v>
      </c>
      <c r="W747" s="193">
        <f>IFERROR(VLOOKUP(J747,'[1]Item List (2)'!C:E,3,0),VLOOKUP(K747,'[1]Item List (2)'!C:E,3,0))</f>
        <v>100</v>
      </c>
      <c r="X747" s="193">
        <f t="shared" si="71"/>
        <v>0</v>
      </c>
      <c r="Y747" s="193" t="str">
        <f t="shared" si="72"/>
        <v>BISCUIT, BUTTERMILK PARBKD</v>
      </c>
      <c r="AA747" s="29">
        <f t="shared" si="73"/>
        <v>24.1</v>
      </c>
      <c r="AB747" s="29" t="str">
        <f>VLOOKUP(W747,'[2]Item List (2)'!$I:$J,2,0)</f>
        <v>Food</v>
      </c>
      <c r="AC747" s="29">
        <f t="shared" si="74"/>
        <v>7355</v>
      </c>
      <c r="AD747" s="29" t="str">
        <f t="shared" si="75"/>
        <v>7355-Food</v>
      </c>
    </row>
    <row r="748" spans="1:30">
      <c r="A748" t="s">
        <v>699</v>
      </c>
      <c r="B748" t="s">
        <v>592</v>
      </c>
      <c r="C748" t="s">
        <v>1347</v>
      </c>
      <c r="D748" t="s">
        <v>594</v>
      </c>
      <c r="E748" t="s">
        <v>1612</v>
      </c>
      <c r="F748"/>
      <c r="G748" s="159">
        <v>45167</v>
      </c>
      <c r="H748" t="s">
        <v>1234</v>
      </c>
      <c r="I748" t="s">
        <v>1188</v>
      </c>
      <c r="J748" t="s">
        <v>804</v>
      </c>
      <c r="K748" t="s">
        <v>805</v>
      </c>
      <c r="L748" t="s">
        <v>760</v>
      </c>
      <c r="M748">
        <v>1</v>
      </c>
      <c r="N748">
        <v>0</v>
      </c>
      <c r="O748">
        <v>77.97</v>
      </c>
      <c r="P748">
        <v>77.97</v>
      </c>
      <c r="Q748">
        <v>6141.3</v>
      </c>
      <c r="R748">
        <v>12.98</v>
      </c>
      <c r="S748" s="193" t="str">
        <f>VLOOKUP(U748,'[1]Cross ref'!I:J,2,0)</f>
        <v>SCL</v>
      </c>
      <c r="T748" s="193">
        <f t="shared" si="70"/>
        <v>77.97</v>
      </c>
      <c r="U748" s="193">
        <f>VLOOKUP(VALUE(C748),'[1]Cross ref'!G:I,3,0)</f>
        <v>7355</v>
      </c>
      <c r="V748" s="193">
        <f>IFERROR(VLOOKUP(J748,'[1]Item List (2)'!C:D,2,0),VLOOKUP(K748,'[1]Item List (2)'!C:D,2,0))</f>
        <v>50007</v>
      </c>
      <c r="W748" s="193">
        <f>IFERROR(VLOOKUP(J748,'[1]Item List (2)'!C:E,3,0),VLOOKUP(K748,'[1]Item List (2)'!C:E,3,0))</f>
        <v>100</v>
      </c>
      <c r="X748" s="193">
        <f t="shared" si="71"/>
        <v>0</v>
      </c>
      <c r="Y748" s="193" t="str">
        <f t="shared" si="72"/>
        <v>CHEESE, AMER SHRP SLI 200CT SM</v>
      </c>
      <c r="AA748" s="29">
        <f t="shared" si="73"/>
        <v>77.97</v>
      </c>
      <c r="AB748" s="29" t="str">
        <f>VLOOKUP(W748,'[2]Item List (2)'!$I:$J,2,0)</f>
        <v>Food</v>
      </c>
      <c r="AC748" s="29">
        <f t="shared" si="74"/>
        <v>7355</v>
      </c>
      <c r="AD748" s="29" t="str">
        <f t="shared" si="75"/>
        <v>7355-Food</v>
      </c>
    </row>
    <row r="749" spans="1:30">
      <c r="A749" t="s">
        <v>699</v>
      </c>
      <c r="B749" t="s">
        <v>592</v>
      </c>
      <c r="C749" t="s">
        <v>1347</v>
      </c>
      <c r="D749" t="s">
        <v>594</v>
      </c>
      <c r="E749" t="s">
        <v>1612</v>
      </c>
      <c r="F749"/>
      <c r="G749" s="159">
        <v>45167</v>
      </c>
      <c r="H749" t="s">
        <v>1278</v>
      </c>
      <c r="I749" t="s">
        <v>1188</v>
      </c>
      <c r="J749" t="s">
        <v>868</v>
      </c>
      <c r="K749" t="s">
        <v>869</v>
      </c>
      <c r="L749" t="s">
        <v>870</v>
      </c>
      <c r="M749">
        <v>1</v>
      </c>
      <c r="N749">
        <v>0</v>
      </c>
      <c r="O749">
        <v>107.29</v>
      </c>
      <c r="P749">
        <v>107.29</v>
      </c>
      <c r="Q749">
        <v>6141.3</v>
      </c>
      <c r="R749">
        <v>12.98</v>
      </c>
      <c r="S749" s="193" t="str">
        <f>VLOOKUP(U749,'[1]Cross ref'!I:J,2,0)</f>
        <v>SCL</v>
      </c>
      <c r="T749" s="193">
        <f t="shared" si="70"/>
        <v>107.29</v>
      </c>
      <c r="U749" s="193">
        <f>VLOOKUP(VALUE(C749),'[1]Cross ref'!G:I,3,0)</f>
        <v>7355</v>
      </c>
      <c r="V749" s="193">
        <f>IFERROR(VLOOKUP(J749,'[1]Item List (2)'!C:D,2,0),VLOOKUP(K749,'[1]Item List (2)'!C:D,2,0))</f>
        <v>50007</v>
      </c>
      <c r="W749" s="193">
        <f>IFERROR(VLOOKUP(J749,'[1]Item List (2)'!C:E,3,0),VLOOKUP(K749,'[1]Item List (2)'!C:E,3,0))</f>
        <v>100</v>
      </c>
      <c r="X749" s="193">
        <f t="shared" si="71"/>
        <v>0</v>
      </c>
      <c r="Y749" s="193" t="str">
        <f t="shared" si="72"/>
        <v>BURGER, BEYOND MEAT 3.7Z</v>
      </c>
      <c r="AA749" s="29">
        <f t="shared" si="73"/>
        <v>107.29</v>
      </c>
      <c r="AB749" s="29" t="str">
        <f>VLOOKUP(W749,'[2]Item List (2)'!$I:$J,2,0)</f>
        <v>Food</v>
      </c>
      <c r="AC749" s="29">
        <f t="shared" si="74"/>
        <v>7355</v>
      </c>
      <c r="AD749" s="29" t="str">
        <f t="shared" si="75"/>
        <v>7355-Food</v>
      </c>
    </row>
    <row r="750" spans="1:30">
      <c r="A750" t="s">
        <v>699</v>
      </c>
      <c r="B750" t="s">
        <v>592</v>
      </c>
      <c r="C750" t="s">
        <v>1347</v>
      </c>
      <c r="D750" t="s">
        <v>594</v>
      </c>
      <c r="E750" t="s">
        <v>1612</v>
      </c>
      <c r="F750"/>
      <c r="G750" s="159">
        <v>45167</v>
      </c>
      <c r="H750" t="s">
        <v>1280</v>
      </c>
      <c r="I750" t="s">
        <v>1211</v>
      </c>
      <c r="J750" t="s">
        <v>806</v>
      </c>
      <c r="K750" t="s">
        <v>807</v>
      </c>
      <c r="L750" t="s">
        <v>808</v>
      </c>
      <c r="M750">
        <v>1</v>
      </c>
      <c r="N750">
        <v>0</v>
      </c>
      <c r="O750">
        <v>70.17</v>
      </c>
      <c r="P750">
        <v>70.17</v>
      </c>
      <c r="Q750">
        <v>6141.3</v>
      </c>
      <c r="R750">
        <v>12.98</v>
      </c>
      <c r="S750" s="193" t="str">
        <f>VLOOKUP(U750,'[1]Cross ref'!I:J,2,0)</f>
        <v>SCL</v>
      </c>
      <c r="T750" s="193">
        <f t="shared" si="70"/>
        <v>70.17</v>
      </c>
      <c r="U750" s="193">
        <f>VLOOKUP(VALUE(C750),'[1]Cross ref'!G:I,3,0)</f>
        <v>7355</v>
      </c>
      <c r="V750" s="193">
        <f>IFERROR(VLOOKUP(J750,'[1]Item List (2)'!C:D,2,0),VLOOKUP(K750,'[1]Item List (2)'!C:D,2,0))</f>
        <v>51001</v>
      </c>
      <c r="W750" s="193">
        <f>IFERROR(VLOOKUP(J750,'[1]Item List (2)'!C:E,3,0),VLOOKUP(K750,'[1]Item List (2)'!C:E,3,0))</f>
        <v>1000</v>
      </c>
      <c r="X750" s="193">
        <f t="shared" si="71"/>
        <v>0</v>
      </c>
      <c r="Y750" s="193" t="str">
        <f t="shared" si="72"/>
        <v>WRAP, WESTERN SUPER 4 WAY</v>
      </c>
      <c r="AA750" s="29">
        <f t="shared" si="73"/>
        <v>70.17</v>
      </c>
      <c r="AB750" s="29" t="str">
        <f>VLOOKUP(W750,'[2]Item List (2)'!$I:$J,2,0)</f>
        <v>Paper</v>
      </c>
      <c r="AC750" s="29">
        <f t="shared" si="74"/>
        <v>7355</v>
      </c>
      <c r="AD750" s="29" t="str">
        <f t="shared" si="75"/>
        <v>7355-Paper</v>
      </c>
    </row>
    <row r="751" spans="1:30">
      <c r="A751" t="s">
        <v>699</v>
      </c>
      <c r="B751" t="s">
        <v>592</v>
      </c>
      <c r="C751" t="s">
        <v>1347</v>
      </c>
      <c r="D751" t="s">
        <v>594</v>
      </c>
      <c r="E751" t="s">
        <v>1612</v>
      </c>
      <c r="F751"/>
      <c r="G751" s="159">
        <v>45167</v>
      </c>
      <c r="H751" t="s">
        <v>1460</v>
      </c>
      <c r="I751" t="s">
        <v>1188</v>
      </c>
      <c r="J751" t="s">
        <v>811</v>
      </c>
      <c r="K751" t="s">
        <v>1433</v>
      </c>
      <c r="L751" t="s">
        <v>831</v>
      </c>
      <c r="M751">
        <v>3</v>
      </c>
      <c r="N751">
        <v>0</v>
      </c>
      <c r="O751">
        <v>22.17</v>
      </c>
      <c r="P751">
        <v>66.510000000000005</v>
      </c>
      <c r="Q751">
        <v>6141.3</v>
      </c>
      <c r="R751">
        <v>12.98</v>
      </c>
      <c r="S751" s="193" t="str">
        <f>VLOOKUP(U751,'[1]Cross ref'!I:J,2,0)</f>
        <v>SCL</v>
      </c>
      <c r="T751" s="193">
        <f t="shared" si="70"/>
        <v>66.510000000000005</v>
      </c>
      <c r="U751" s="193">
        <f>VLOOKUP(VALUE(C751),'[1]Cross ref'!G:I,3,0)</f>
        <v>7355</v>
      </c>
      <c r="V751" s="193">
        <f>IFERROR(VLOOKUP(J751,'[1]Item List (2)'!C:D,2,0),VLOOKUP(K751,'[1]Item List (2)'!C:D,2,0))</f>
        <v>50007</v>
      </c>
      <c r="W751" s="193">
        <f>IFERROR(VLOOKUP(J751,'[1]Item List (2)'!C:E,3,0),VLOOKUP(K751,'[1]Item List (2)'!C:E,3,0))</f>
        <v>100</v>
      </c>
      <c r="X751" s="193">
        <f t="shared" si="71"/>
        <v>0</v>
      </c>
      <c r="Y751" s="193" t="str">
        <f t="shared" si="72"/>
        <v>LETTUCE, LINER</v>
      </c>
      <c r="AA751" s="29">
        <f t="shared" si="73"/>
        <v>66.510000000000005</v>
      </c>
      <c r="AB751" s="29" t="str">
        <f>VLOOKUP(W751,'[2]Item List (2)'!$I:$J,2,0)</f>
        <v>Food</v>
      </c>
      <c r="AC751" s="29">
        <f t="shared" si="74"/>
        <v>7355</v>
      </c>
      <c r="AD751" s="29" t="str">
        <f t="shared" si="75"/>
        <v>7355-Food</v>
      </c>
    </row>
    <row r="752" spans="1:30">
      <c r="A752" t="s">
        <v>699</v>
      </c>
      <c r="B752" t="s">
        <v>592</v>
      </c>
      <c r="C752" t="s">
        <v>1347</v>
      </c>
      <c r="D752" t="s">
        <v>594</v>
      </c>
      <c r="E752" t="s">
        <v>1612</v>
      </c>
      <c r="F752"/>
      <c r="G752" s="159">
        <v>45167</v>
      </c>
      <c r="H752" t="s">
        <v>1237</v>
      </c>
      <c r="I752" t="s">
        <v>1188</v>
      </c>
      <c r="J752" t="s">
        <v>812</v>
      </c>
      <c r="K752" t="s">
        <v>813</v>
      </c>
      <c r="L752" t="s">
        <v>814</v>
      </c>
      <c r="M752">
        <v>4</v>
      </c>
      <c r="N752">
        <v>0</v>
      </c>
      <c r="O752">
        <v>19.57</v>
      </c>
      <c r="P752">
        <v>78.28</v>
      </c>
      <c r="Q752">
        <v>6141.3</v>
      </c>
      <c r="R752">
        <v>12.98</v>
      </c>
      <c r="S752" s="193" t="str">
        <f>VLOOKUP(U752,'[1]Cross ref'!I:J,2,0)</f>
        <v>SCL</v>
      </c>
      <c r="T752" s="193">
        <f t="shared" si="70"/>
        <v>78.28</v>
      </c>
      <c r="U752" s="193">
        <f>VLOOKUP(VALUE(C752),'[1]Cross ref'!G:I,3,0)</f>
        <v>7355</v>
      </c>
      <c r="V752" s="193">
        <f>IFERROR(VLOOKUP(J752,'[1]Item List (2)'!C:D,2,0),VLOOKUP(K752,'[1]Item List (2)'!C:D,2,0))</f>
        <v>50007</v>
      </c>
      <c r="W752" s="193">
        <f>IFERROR(VLOOKUP(J752,'[1]Item List (2)'!C:E,3,0),VLOOKUP(K752,'[1]Item List (2)'!C:E,3,0))</f>
        <v>100</v>
      </c>
      <c r="X752" s="193">
        <f t="shared" si="71"/>
        <v>0</v>
      </c>
      <c r="Y752" s="193" t="str">
        <f t="shared" si="72"/>
        <v>TOMATO, RED 5X5 BULK 25LB</v>
      </c>
      <c r="AA752" s="29">
        <f t="shared" si="73"/>
        <v>78.28</v>
      </c>
      <c r="AB752" s="29" t="str">
        <f>VLOOKUP(W752,'[2]Item List (2)'!$I:$J,2,0)</f>
        <v>Food</v>
      </c>
      <c r="AC752" s="29">
        <f t="shared" si="74"/>
        <v>7355</v>
      </c>
      <c r="AD752" s="29" t="str">
        <f t="shared" si="75"/>
        <v>7355-Food</v>
      </c>
    </row>
    <row r="753" spans="1:30">
      <c r="A753" t="s">
        <v>699</v>
      </c>
      <c r="B753" t="s">
        <v>592</v>
      </c>
      <c r="C753" t="s">
        <v>1347</v>
      </c>
      <c r="D753" t="s">
        <v>594</v>
      </c>
      <c r="E753" t="s">
        <v>1612</v>
      </c>
      <c r="F753"/>
      <c r="G753" s="159">
        <v>45167</v>
      </c>
      <c r="H753" t="s">
        <v>1239</v>
      </c>
      <c r="I753" t="s">
        <v>1188</v>
      </c>
      <c r="J753" t="s">
        <v>816</v>
      </c>
      <c r="K753" t="s">
        <v>817</v>
      </c>
      <c r="L753" t="s">
        <v>709</v>
      </c>
      <c r="M753">
        <v>1</v>
      </c>
      <c r="N753">
        <v>0</v>
      </c>
      <c r="O753">
        <v>27.07</v>
      </c>
      <c r="P753">
        <v>27.07</v>
      </c>
      <c r="Q753">
        <v>6141.3</v>
      </c>
      <c r="R753">
        <v>12.98</v>
      </c>
      <c r="S753" s="193" t="str">
        <f>VLOOKUP(U753,'[1]Cross ref'!I:J,2,0)</f>
        <v>SCL</v>
      </c>
      <c r="T753" s="193">
        <f t="shared" si="70"/>
        <v>27.07</v>
      </c>
      <c r="U753" s="193">
        <f>VLOOKUP(VALUE(C753),'[1]Cross ref'!G:I,3,0)</f>
        <v>7355</v>
      </c>
      <c r="V753" s="193">
        <f>IFERROR(VLOOKUP(J753,'[1]Item List (2)'!C:D,2,0),VLOOKUP(K753,'[1]Item List (2)'!C:D,2,0))</f>
        <v>50007</v>
      </c>
      <c r="W753" s="193">
        <f>IFERROR(VLOOKUP(J753,'[1]Item List (2)'!C:E,3,0),VLOOKUP(K753,'[1]Item List (2)'!C:E,3,0))</f>
        <v>100</v>
      </c>
      <c r="X753" s="193">
        <f t="shared" si="71"/>
        <v>0</v>
      </c>
      <c r="Y753" s="193" t="str">
        <f t="shared" si="72"/>
        <v>PICKLE, CHIP DELI 3/16" CC</v>
      </c>
      <c r="AA753" s="29">
        <f t="shared" si="73"/>
        <v>27.07</v>
      </c>
      <c r="AB753" s="29" t="str">
        <f>VLOOKUP(W753,'[2]Item List (2)'!$I:$J,2,0)</f>
        <v>Food</v>
      </c>
      <c r="AC753" s="29">
        <f t="shared" si="74"/>
        <v>7355</v>
      </c>
      <c r="AD753" s="29" t="str">
        <f t="shared" si="75"/>
        <v>7355-Food</v>
      </c>
    </row>
    <row r="754" spans="1:30">
      <c r="A754" t="s">
        <v>699</v>
      </c>
      <c r="B754" t="s">
        <v>592</v>
      </c>
      <c r="C754" t="s">
        <v>1347</v>
      </c>
      <c r="D754" t="s">
        <v>594</v>
      </c>
      <c r="E754" t="s">
        <v>1612</v>
      </c>
      <c r="F754"/>
      <c r="G754" s="159">
        <v>45167</v>
      </c>
      <c r="H754" t="s">
        <v>1282</v>
      </c>
      <c r="I754" t="s">
        <v>1188</v>
      </c>
      <c r="J754" t="s">
        <v>758</v>
      </c>
      <c r="K754" t="s">
        <v>1489</v>
      </c>
      <c r="L754" t="s">
        <v>760</v>
      </c>
      <c r="M754">
        <v>1</v>
      </c>
      <c r="N754">
        <v>0</v>
      </c>
      <c r="O754">
        <v>117.62</v>
      </c>
      <c r="P754">
        <v>117.62</v>
      </c>
      <c r="Q754">
        <v>6141.3</v>
      </c>
      <c r="R754">
        <v>12.98</v>
      </c>
      <c r="S754" s="193" t="str">
        <f>VLOOKUP(U754,'[1]Cross ref'!I:J,2,0)</f>
        <v>SCL</v>
      </c>
      <c r="T754" s="193">
        <f t="shared" si="70"/>
        <v>117.62</v>
      </c>
      <c r="U754" s="193">
        <f>VLOOKUP(VALUE(C754),'[1]Cross ref'!G:I,3,0)</f>
        <v>7355</v>
      </c>
      <c r="V754" s="193">
        <f>IFERROR(VLOOKUP(J754,'[1]Item List (2)'!C:D,2,0),VLOOKUP(K754,'[1]Item List (2)'!C:D,2,0))</f>
        <v>50007</v>
      </c>
      <c r="W754" s="193">
        <f>IFERROR(VLOOKUP(J754,'[1]Item List (2)'!C:E,3,0),VLOOKUP(K754,'[1]Item List (2)'!C:E,3,0))</f>
        <v>100</v>
      </c>
      <c r="X754" s="193">
        <f t="shared" si="71"/>
        <v>0</v>
      </c>
      <c r="Y754" s="193" t="str">
        <f t="shared" si="72"/>
        <v>CHICKEN, BRST FLT MARNTD 3.5Z FZN</v>
      </c>
      <c r="AA754" s="29">
        <f t="shared" si="73"/>
        <v>117.62</v>
      </c>
      <c r="AB754" s="29" t="str">
        <f>VLOOKUP(W754,'[2]Item List (2)'!$I:$J,2,0)</f>
        <v>Food</v>
      </c>
      <c r="AC754" s="29">
        <f t="shared" si="74"/>
        <v>7355</v>
      </c>
      <c r="AD754" s="29" t="str">
        <f t="shared" si="75"/>
        <v>7355-Food</v>
      </c>
    </row>
    <row r="755" spans="1:30">
      <c r="A755" t="s">
        <v>699</v>
      </c>
      <c r="B755" t="s">
        <v>592</v>
      </c>
      <c r="C755" t="s">
        <v>1347</v>
      </c>
      <c r="D755" t="s">
        <v>594</v>
      </c>
      <c r="E755" t="s">
        <v>1612</v>
      </c>
      <c r="F755"/>
      <c r="G755" s="159">
        <v>45167</v>
      </c>
      <c r="H755" t="s">
        <v>1243</v>
      </c>
      <c r="I755" t="s">
        <v>1211</v>
      </c>
      <c r="J755" t="s">
        <v>823</v>
      </c>
      <c r="K755" t="s">
        <v>1504</v>
      </c>
      <c r="L755" t="s">
        <v>824</v>
      </c>
      <c r="M755">
        <v>1</v>
      </c>
      <c r="N755">
        <v>0</v>
      </c>
      <c r="O755">
        <v>12.07</v>
      </c>
      <c r="P755">
        <v>12.07</v>
      </c>
      <c r="Q755">
        <v>6141.3</v>
      </c>
      <c r="R755">
        <v>12.98</v>
      </c>
      <c r="S755" s="193" t="str">
        <f>VLOOKUP(U755,'[1]Cross ref'!I:J,2,0)</f>
        <v>SCL</v>
      </c>
      <c r="T755" s="193">
        <f t="shared" si="70"/>
        <v>12.07</v>
      </c>
      <c r="U755" s="193">
        <f>VLOOKUP(VALUE(C755),'[1]Cross ref'!G:I,3,0)</f>
        <v>7355</v>
      </c>
      <c r="V755" s="193">
        <f>IFERROR(VLOOKUP(J755,'[1]Item List (2)'!C:D,2,0),VLOOKUP(K755,'[1]Item List (2)'!C:D,2,0))</f>
        <v>51001</v>
      </c>
      <c r="W755" s="193">
        <f>IFERROR(VLOOKUP(J755,'[1]Item List (2)'!C:E,3,0),VLOOKUP(K755,'[1]Item List (2)'!C:E,3,0))</f>
        <v>1000</v>
      </c>
      <c r="X755" s="193">
        <f t="shared" si="71"/>
        <v>0</v>
      </c>
      <c r="Y755" s="193" t="str">
        <f t="shared" si="72"/>
        <v>LABEL, DELIVERY 2.5X8" SECUREIT CARLS JR</v>
      </c>
      <c r="AA755" s="29">
        <f t="shared" si="73"/>
        <v>12.07</v>
      </c>
      <c r="AB755" s="29" t="str">
        <f>VLOOKUP(W755,'[2]Item List (2)'!$I:$J,2,0)</f>
        <v>Paper</v>
      </c>
      <c r="AC755" s="29">
        <f t="shared" si="74"/>
        <v>7355</v>
      </c>
      <c r="AD755" s="29" t="str">
        <f t="shared" si="75"/>
        <v>7355-Paper</v>
      </c>
    </row>
    <row r="756" spans="1:30">
      <c r="A756" t="s">
        <v>699</v>
      </c>
      <c r="B756" t="s">
        <v>592</v>
      </c>
      <c r="C756" t="s">
        <v>1347</v>
      </c>
      <c r="D756" t="s">
        <v>594</v>
      </c>
      <c r="E756" t="s">
        <v>1612</v>
      </c>
      <c r="F756"/>
      <c r="G756" s="159">
        <v>45167</v>
      </c>
      <c r="H756" t="s">
        <v>1579</v>
      </c>
      <c r="I756" t="s">
        <v>1188</v>
      </c>
      <c r="J756" t="s">
        <v>764</v>
      </c>
      <c r="K756" t="s">
        <v>1580</v>
      </c>
      <c r="L756" t="s">
        <v>766</v>
      </c>
      <c r="M756">
        <v>1</v>
      </c>
      <c r="N756">
        <v>0</v>
      </c>
      <c r="O756">
        <v>32.32</v>
      </c>
      <c r="P756">
        <v>32.32</v>
      </c>
      <c r="Q756">
        <v>6141.3</v>
      </c>
      <c r="R756">
        <v>12.98</v>
      </c>
      <c r="S756" s="193" t="str">
        <f>VLOOKUP(U756,'[1]Cross ref'!I:J,2,0)</f>
        <v>SCL</v>
      </c>
      <c r="T756" s="193">
        <f t="shared" si="70"/>
        <v>32.32</v>
      </c>
      <c r="U756" s="193">
        <f>VLOOKUP(VALUE(C756),'[1]Cross ref'!G:I,3,0)</f>
        <v>7355</v>
      </c>
      <c r="V756" s="193">
        <f>IFERROR(VLOOKUP(J756,'[1]Item List (2)'!C:D,2,0),VLOOKUP(K756,'[1]Item List (2)'!C:D,2,0))</f>
        <v>50007</v>
      </c>
      <c r="W756" s="193">
        <f>IFERROR(VLOOKUP(J756,'[1]Item List (2)'!C:E,3,0),VLOOKUP(K756,'[1]Item List (2)'!C:E,3,0))</f>
        <v>100</v>
      </c>
      <c r="X756" s="193">
        <f t="shared" si="71"/>
        <v>0</v>
      </c>
      <c r="Y756" s="193" t="str">
        <f t="shared" si="72"/>
        <v>SAUCE, SANTA FE W-CAGE FREE EGG</v>
      </c>
      <c r="AA756" s="29">
        <f t="shared" si="73"/>
        <v>32.32</v>
      </c>
      <c r="AB756" s="29" t="str">
        <f>VLOOKUP(W756,'[2]Item List (2)'!$I:$J,2,0)</f>
        <v>Food</v>
      </c>
      <c r="AC756" s="29">
        <f t="shared" si="74"/>
        <v>7355</v>
      </c>
      <c r="AD756" s="29" t="str">
        <f t="shared" si="75"/>
        <v>7355-Food</v>
      </c>
    </row>
    <row r="757" spans="1:30">
      <c r="A757" t="s">
        <v>699</v>
      </c>
      <c r="B757" t="s">
        <v>592</v>
      </c>
      <c r="C757" t="s">
        <v>1347</v>
      </c>
      <c r="D757" t="s">
        <v>594</v>
      </c>
      <c r="E757" t="s">
        <v>1612</v>
      </c>
      <c r="F757"/>
      <c r="G757" s="159">
        <v>45167</v>
      </c>
      <c r="H757" t="s">
        <v>1244</v>
      </c>
      <c r="I757" t="s">
        <v>1188</v>
      </c>
      <c r="J757" t="s">
        <v>827</v>
      </c>
      <c r="K757" t="s">
        <v>828</v>
      </c>
      <c r="L757" t="s">
        <v>829</v>
      </c>
      <c r="M757">
        <v>1</v>
      </c>
      <c r="N757">
        <v>0</v>
      </c>
      <c r="O757">
        <v>30.07</v>
      </c>
      <c r="P757">
        <v>30.07</v>
      </c>
      <c r="Q757">
        <v>6141.3</v>
      </c>
      <c r="R757">
        <v>12.98</v>
      </c>
      <c r="S757" s="193" t="str">
        <f>VLOOKUP(U757,'[1]Cross ref'!I:J,2,0)</f>
        <v>SCL</v>
      </c>
      <c r="T757" s="193">
        <f t="shared" si="70"/>
        <v>30.07</v>
      </c>
      <c r="U757" s="193">
        <f>VLOOKUP(VALUE(C757),'[1]Cross ref'!G:I,3,0)</f>
        <v>7355</v>
      </c>
      <c r="V757" s="193">
        <f>IFERROR(VLOOKUP(J757,'[1]Item List (2)'!C:D,2,0),VLOOKUP(K757,'[1]Item List (2)'!C:D,2,0))</f>
        <v>50007</v>
      </c>
      <c r="W757" s="193">
        <f>IFERROR(VLOOKUP(J757,'[1]Item List (2)'!C:E,3,0),VLOOKUP(K757,'[1]Item List (2)'!C:E,3,0))</f>
        <v>100</v>
      </c>
      <c r="X757" s="193">
        <f t="shared" si="71"/>
        <v>0</v>
      </c>
      <c r="Y757" s="193" t="str">
        <f t="shared" si="72"/>
        <v>ONION, YLW</v>
      </c>
      <c r="AA757" s="29">
        <f t="shared" si="73"/>
        <v>30.07</v>
      </c>
      <c r="AB757" s="29" t="str">
        <f>VLOOKUP(W757,'[2]Item List (2)'!$I:$J,2,0)</f>
        <v>Food</v>
      </c>
      <c r="AC757" s="29">
        <f t="shared" si="74"/>
        <v>7355</v>
      </c>
      <c r="AD757" s="29" t="str">
        <f t="shared" si="75"/>
        <v>7355-Food</v>
      </c>
    </row>
    <row r="758" spans="1:30">
      <c r="A758" t="s">
        <v>699</v>
      </c>
      <c r="B758" t="s">
        <v>592</v>
      </c>
      <c r="C758" t="s">
        <v>1347</v>
      </c>
      <c r="D758" t="s">
        <v>594</v>
      </c>
      <c r="E758" t="s">
        <v>1612</v>
      </c>
      <c r="F758"/>
      <c r="G758" s="159">
        <v>45167</v>
      </c>
      <c r="H758" t="s">
        <v>1246</v>
      </c>
      <c r="I758" t="s">
        <v>1211</v>
      </c>
      <c r="J758" t="s">
        <v>815</v>
      </c>
      <c r="K758" t="s">
        <v>1033</v>
      </c>
      <c r="L758" t="s">
        <v>888</v>
      </c>
      <c r="M758">
        <v>1</v>
      </c>
      <c r="N758">
        <v>0</v>
      </c>
      <c r="O758">
        <v>25.97</v>
      </c>
      <c r="P758">
        <v>25.97</v>
      </c>
      <c r="Q758">
        <v>6141.3</v>
      </c>
      <c r="R758">
        <v>12.98</v>
      </c>
      <c r="S758" s="193" t="str">
        <f>VLOOKUP(U758,'[1]Cross ref'!I:J,2,0)</f>
        <v>SCL</v>
      </c>
      <c r="T758" s="193">
        <f t="shared" si="70"/>
        <v>25.97</v>
      </c>
      <c r="U758" s="193">
        <f>VLOOKUP(VALUE(C758),'[1]Cross ref'!G:I,3,0)</f>
        <v>7355</v>
      </c>
      <c r="V758" s="193">
        <f>IFERROR(VLOOKUP(J758,'[1]Item List (2)'!C:D,2,0),VLOOKUP(K758,'[1]Item List (2)'!C:D,2,0))</f>
        <v>51001</v>
      </c>
      <c r="W758" s="193">
        <f>IFERROR(VLOOKUP(J758,'[1]Item List (2)'!C:E,3,0),VLOOKUP(K758,'[1]Item List (2)'!C:E,3,0))</f>
        <v>1000</v>
      </c>
      <c r="X758" s="193">
        <f t="shared" si="71"/>
        <v>0</v>
      </c>
      <c r="Y758" s="193" t="str">
        <f t="shared" si="72"/>
        <v>LID, 12-24Z</v>
      </c>
      <c r="AA758" s="29">
        <f t="shared" si="73"/>
        <v>25.97</v>
      </c>
      <c r="AB758" s="29" t="str">
        <f>VLOOKUP(W758,'[2]Item List (2)'!$I:$J,2,0)</f>
        <v>Paper</v>
      </c>
      <c r="AC758" s="29">
        <f t="shared" si="74"/>
        <v>7355</v>
      </c>
      <c r="AD758" s="29" t="str">
        <f t="shared" si="75"/>
        <v>7355-Paper</v>
      </c>
    </row>
    <row r="759" spans="1:30">
      <c r="A759" t="s">
        <v>699</v>
      </c>
      <c r="B759" t="s">
        <v>592</v>
      </c>
      <c r="C759" t="s">
        <v>1347</v>
      </c>
      <c r="D759" t="s">
        <v>594</v>
      </c>
      <c r="E759" t="s">
        <v>1612</v>
      </c>
      <c r="F759"/>
      <c r="G759" s="159">
        <v>45167</v>
      </c>
      <c r="H759" t="s">
        <v>1250</v>
      </c>
      <c r="I759" t="s">
        <v>1188</v>
      </c>
      <c r="J759" t="s">
        <v>770</v>
      </c>
      <c r="K759" t="s">
        <v>832</v>
      </c>
      <c r="L759" t="s">
        <v>833</v>
      </c>
      <c r="M759">
        <v>2</v>
      </c>
      <c r="N759">
        <v>0</v>
      </c>
      <c r="O759">
        <v>19.989999999999998</v>
      </c>
      <c r="P759">
        <v>39.979999999999997</v>
      </c>
      <c r="Q759">
        <v>6141.3</v>
      </c>
      <c r="R759">
        <v>12.98</v>
      </c>
      <c r="S759" s="193" t="str">
        <f>VLOOKUP(U759,'[1]Cross ref'!I:J,2,0)</f>
        <v>SCL</v>
      </c>
      <c r="T759" s="193">
        <f t="shared" si="70"/>
        <v>39.979999999999997</v>
      </c>
      <c r="U759" s="193">
        <f>VLOOKUP(VALUE(C759),'[1]Cross ref'!G:I,3,0)</f>
        <v>7355</v>
      </c>
      <c r="V759" s="193">
        <f>IFERROR(VLOOKUP(J759,'[1]Item List (2)'!C:D,2,0),VLOOKUP(K759,'[1]Item List (2)'!C:D,2,0))</f>
        <v>50007</v>
      </c>
      <c r="W759" s="193">
        <f>IFERROR(VLOOKUP(J759,'[1]Item List (2)'!C:E,3,0),VLOOKUP(K759,'[1]Item List (2)'!C:E,3,0))</f>
        <v>100</v>
      </c>
      <c r="X759" s="193">
        <f t="shared" si="71"/>
        <v>0</v>
      </c>
      <c r="Y759" s="193" t="str">
        <f t="shared" si="72"/>
        <v>CREAMER, HALF &amp; HALF</v>
      </c>
      <c r="AA759" s="29">
        <f t="shared" si="73"/>
        <v>39.979999999999997</v>
      </c>
      <c r="AB759" s="29" t="str">
        <f>VLOOKUP(W759,'[2]Item List (2)'!$I:$J,2,0)</f>
        <v>Food</v>
      </c>
      <c r="AC759" s="29">
        <f t="shared" si="74"/>
        <v>7355</v>
      </c>
      <c r="AD759" s="29" t="str">
        <f t="shared" si="75"/>
        <v>7355-Food</v>
      </c>
    </row>
    <row r="760" spans="1:30">
      <c r="A760" t="s">
        <v>699</v>
      </c>
      <c r="B760" t="s">
        <v>592</v>
      </c>
      <c r="C760" t="s">
        <v>1347</v>
      </c>
      <c r="D760" t="s">
        <v>594</v>
      </c>
      <c r="E760" t="s">
        <v>1612</v>
      </c>
      <c r="F760"/>
      <c r="G760" s="159">
        <v>45167</v>
      </c>
      <c r="H760" t="s">
        <v>1252</v>
      </c>
      <c r="I760" t="s">
        <v>1211</v>
      </c>
      <c r="J760" t="s">
        <v>806</v>
      </c>
      <c r="K760" t="s">
        <v>995</v>
      </c>
      <c r="L760" t="s">
        <v>874</v>
      </c>
      <c r="M760">
        <v>1</v>
      </c>
      <c r="N760">
        <v>0</v>
      </c>
      <c r="O760">
        <v>56.84</v>
      </c>
      <c r="P760">
        <v>56.84</v>
      </c>
      <c r="Q760">
        <v>6141.3</v>
      </c>
      <c r="R760">
        <v>12.98</v>
      </c>
      <c r="S760" s="193" t="str">
        <f>VLOOKUP(U760,'[1]Cross ref'!I:J,2,0)</f>
        <v>SCL</v>
      </c>
      <c r="T760" s="193">
        <f t="shared" si="70"/>
        <v>56.84</v>
      </c>
      <c r="U760" s="193">
        <f>VLOOKUP(VALUE(C760),'[1]Cross ref'!G:I,3,0)</f>
        <v>7355</v>
      </c>
      <c r="V760" s="193">
        <f>IFERROR(VLOOKUP(J760,'[1]Item List (2)'!C:D,2,0),VLOOKUP(K760,'[1]Item List (2)'!C:D,2,0))</f>
        <v>51001</v>
      </c>
      <c r="W760" s="193">
        <f>IFERROR(VLOOKUP(J760,'[1]Item List (2)'!C:E,3,0),VLOOKUP(K760,'[1]Item List (2)'!C:E,3,0))</f>
        <v>1000</v>
      </c>
      <c r="X760" s="193">
        <f t="shared" si="71"/>
        <v>0</v>
      </c>
      <c r="Y760" s="193" t="str">
        <f t="shared" si="72"/>
        <v>WRAP, QUICK HAPPY STAR</v>
      </c>
      <c r="AA760" s="29">
        <f t="shared" si="73"/>
        <v>56.84</v>
      </c>
      <c r="AB760" s="29" t="str">
        <f>VLOOKUP(W760,'[2]Item List (2)'!$I:$J,2,0)</f>
        <v>Paper</v>
      </c>
      <c r="AC760" s="29">
        <f t="shared" si="74"/>
        <v>7355</v>
      </c>
      <c r="AD760" s="29" t="str">
        <f t="shared" si="75"/>
        <v>7355-Paper</v>
      </c>
    </row>
    <row r="761" spans="1:30">
      <c r="A761" t="s">
        <v>699</v>
      </c>
      <c r="B761" t="s">
        <v>592</v>
      </c>
      <c r="C761" t="s">
        <v>1347</v>
      </c>
      <c r="D761" t="s">
        <v>594</v>
      </c>
      <c r="E761" t="s">
        <v>1612</v>
      </c>
      <c r="F761"/>
      <c r="G761" s="159">
        <v>45167</v>
      </c>
      <c r="H761" t="s">
        <v>1288</v>
      </c>
      <c r="I761" t="s">
        <v>1188</v>
      </c>
      <c r="J761" t="s">
        <v>702</v>
      </c>
      <c r="K761" t="s">
        <v>793</v>
      </c>
      <c r="L761" t="s">
        <v>766</v>
      </c>
      <c r="M761">
        <v>1</v>
      </c>
      <c r="N761">
        <v>0</v>
      </c>
      <c r="O761">
        <v>22.91</v>
      </c>
      <c r="P761">
        <v>22.91</v>
      </c>
      <c r="Q761">
        <v>6141.3</v>
      </c>
      <c r="R761">
        <v>12.98</v>
      </c>
      <c r="S761" s="193" t="str">
        <f>VLOOKUP(U761,'[1]Cross ref'!I:J,2,0)</f>
        <v>SCL</v>
      </c>
      <c r="T761" s="193">
        <f t="shared" si="70"/>
        <v>22.91</v>
      </c>
      <c r="U761" s="193">
        <f>VLOOKUP(VALUE(C761),'[1]Cross ref'!G:I,3,0)</f>
        <v>7355</v>
      </c>
      <c r="V761" s="193">
        <f>IFERROR(VLOOKUP(J761,'[1]Item List (2)'!C:D,2,0),VLOOKUP(K761,'[1]Item List (2)'!C:D,2,0))</f>
        <v>50007</v>
      </c>
      <c r="W761" s="193">
        <f>IFERROR(VLOOKUP(J761,'[1]Item List (2)'!C:E,3,0),VLOOKUP(K761,'[1]Item List (2)'!C:E,3,0))</f>
        <v>100</v>
      </c>
      <c r="X761" s="193">
        <f t="shared" si="71"/>
        <v>0</v>
      </c>
      <c r="Y761" s="193" t="str">
        <f t="shared" si="72"/>
        <v>SAUCE, BBQ</v>
      </c>
      <c r="AA761" s="29">
        <f t="shared" si="73"/>
        <v>22.91</v>
      </c>
      <c r="AB761" s="29" t="str">
        <f>VLOOKUP(W761,'[2]Item List (2)'!$I:$J,2,0)</f>
        <v>Food</v>
      </c>
      <c r="AC761" s="29">
        <f t="shared" si="74"/>
        <v>7355</v>
      </c>
      <c r="AD761" s="29" t="str">
        <f t="shared" si="75"/>
        <v>7355-Food</v>
      </c>
    </row>
    <row r="762" spans="1:30">
      <c r="A762" t="s">
        <v>699</v>
      </c>
      <c r="B762" t="s">
        <v>592</v>
      </c>
      <c r="C762" t="s">
        <v>1347</v>
      </c>
      <c r="D762" t="s">
        <v>594</v>
      </c>
      <c r="E762" t="s">
        <v>1612</v>
      </c>
      <c r="F762"/>
      <c r="G762" s="159">
        <v>45167</v>
      </c>
      <c r="H762" t="s">
        <v>1325</v>
      </c>
      <c r="I762" t="s">
        <v>1188</v>
      </c>
      <c r="J762" t="s">
        <v>764</v>
      </c>
      <c r="K762" t="s">
        <v>765</v>
      </c>
      <c r="L762" t="s">
        <v>766</v>
      </c>
      <c r="M762">
        <v>1</v>
      </c>
      <c r="N762">
        <v>0</v>
      </c>
      <c r="O762">
        <v>23.87</v>
      </c>
      <c r="P762">
        <v>23.87</v>
      </c>
      <c r="Q762">
        <v>6141.3</v>
      </c>
      <c r="R762">
        <v>12.98</v>
      </c>
      <c r="S762" s="193" t="str">
        <f>VLOOKUP(U762,'[1]Cross ref'!I:J,2,0)</f>
        <v>SCL</v>
      </c>
      <c r="T762" s="193">
        <f t="shared" si="70"/>
        <v>23.87</v>
      </c>
      <c r="U762" s="193">
        <f>VLOOKUP(VALUE(C762),'[1]Cross ref'!G:I,3,0)</f>
        <v>7355</v>
      </c>
      <c r="V762" s="193">
        <f>IFERROR(VLOOKUP(J762,'[1]Item List (2)'!C:D,2,0),VLOOKUP(K762,'[1]Item List (2)'!C:D,2,0))</f>
        <v>50007</v>
      </c>
      <c r="W762" s="193">
        <f>IFERROR(VLOOKUP(J762,'[1]Item List (2)'!C:E,3,0),VLOOKUP(K762,'[1]Item List (2)'!C:E,3,0))</f>
        <v>100</v>
      </c>
      <c r="X762" s="193">
        <f t="shared" si="71"/>
        <v>0</v>
      </c>
      <c r="Y762" s="193" t="str">
        <f t="shared" si="72"/>
        <v>SAUCE, SPECIAL</v>
      </c>
      <c r="AA762" s="29">
        <f t="shared" si="73"/>
        <v>23.87</v>
      </c>
      <c r="AB762" s="29" t="str">
        <f>VLOOKUP(W762,'[2]Item List (2)'!$I:$J,2,0)</f>
        <v>Food</v>
      </c>
      <c r="AC762" s="29">
        <f t="shared" si="74"/>
        <v>7355</v>
      </c>
      <c r="AD762" s="29" t="str">
        <f t="shared" si="75"/>
        <v>7355-Food</v>
      </c>
    </row>
    <row r="763" spans="1:30">
      <c r="A763" t="s">
        <v>699</v>
      </c>
      <c r="B763" t="s">
        <v>592</v>
      </c>
      <c r="C763" t="s">
        <v>1347</v>
      </c>
      <c r="D763" t="s">
        <v>594</v>
      </c>
      <c r="E763" t="s">
        <v>1612</v>
      </c>
      <c r="F763"/>
      <c r="G763" s="159">
        <v>45167</v>
      </c>
      <c r="H763" t="s">
        <v>1258</v>
      </c>
      <c r="I763" t="s">
        <v>1188</v>
      </c>
      <c r="J763" t="s">
        <v>825</v>
      </c>
      <c r="K763" t="s">
        <v>1259</v>
      </c>
      <c r="L763" t="s">
        <v>1484</v>
      </c>
      <c r="M763">
        <v>2</v>
      </c>
      <c r="N763">
        <v>0</v>
      </c>
      <c r="O763">
        <v>47.11</v>
      </c>
      <c r="P763">
        <v>94.22</v>
      </c>
      <c r="Q763">
        <v>6141.3</v>
      </c>
      <c r="R763">
        <v>12.98</v>
      </c>
      <c r="S763" s="193" t="str">
        <f>VLOOKUP(U763,'[1]Cross ref'!I:J,2,0)</f>
        <v>SCL</v>
      </c>
      <c r="T763" s="193">
        <f t="shared" si="70"/>
        <v>94.22</v>
      </c>
      <c r="U763" s="193">
        <f>VLOOKUP(VALUE(C763),'[1]Cross ref'!G:I,3,0)</f>
        <v>7355</v>
      </c>
      <c r="V763" s="193">
        <f>IFERROR(VLOOKUP(J763,'[1]Item List (2)'!C:D,2,0),VLOOKUP(K763,'[1]Item List (2)'!C:D,2,0))</f>
        <v>50007</v>
      </c>
      <c r="W763" s="193">
        <f>IFERROR(VLOOKUP(J763,'[1]Item List (2)'!C:E,3,0),VLOOKUP(K763,'[1]Item List (2)'!C:E,3,0))</f>
        <v>100</v>
      </c>
      <c r="X763" s="193">
        <f t="shared" si="71"/>
        <v>0</v>
      </c>
      <c r="Y763" s="193" t="str">
        <f t="shared" si="72"/>
        <v>MAYONNAISE, 64Z</v>
      </c>
      <c r="AA763" s="29">
        <f t="shared" si="73"/>
        <v>94.22</v>
      </c>
      <c r="AB763" s="29" t="str">
        <f>VLOOKUP(W763,'[2]Item List (2)'!$I:$J,2,0)</f>
        <v>Food</v>
      </c>
      <c r="AC763" s="29">
        <f t="shared" si="74"/>
        <v>7355</v>
      </c>
      <c r="AD763" s="29" t="str">
        <f t="shared" si="75"/>
        <v>7355-Food</v>
      </c>
    </row>
    <row r="764" spans="1:30">
      <c r="A764" t="s">
        <v>699</v>
      </c>
      <c r="B764" t="s">
        <v>592</v>
      </c>
      <c r="C764" t="s">
        <v>1347</v>
      </c>
      <c r="D764" t="s">
        <v>594</v>
      </c>
      <c r="E764" t="s">
        <v>1612</v>
      </c>
      <c r="F764"/>
      <c r="G764" s="159">
        <v>45167</v>
      </c>
      <c r="H764" t="s">
        <v>1260</v>
      </c>
      <c r="I764" t="s">
        <v>1211</v>
      </c>
      <c r="J764" t="s">
        <v>730</v>
      </c>
      <c r="K764" t="s">
        <v>1041</v>
      </c>
      <c r="L764" t="s">
        <v>1042</v>
      </c>
      <c r="M764">
        <v>2</v>
      </c>
      <c r="N764">
        <v>0</v>
      </c>
      <c r="O764">
        <v>45.4</v>
      </c>
      <c r="P764">
        <v>90.8</v>
      </c>
      <c r="Q764">
        <v>6141.3</v>
      </c>
      <c r="R764">
        <v>12.98</v>
      </c>
      <c r="S764" s="193" t="str">
        <f>VLOOKUP(U764,'[1]Cross ref'!I:J,2,0)</f>
        <v>SCL</v>
      </c>
      <c r="T764" s="193">
        <f t="shared" si="70"/>
        <v>90.8</v>
      </c>
      <c r="U764" s="193">
        <f>VLOOKUP(VALUE(C764),'[1]Cross ref'!G:I,3,0)</f>
        <v>7355</v>
      </c>
      <c r="V764" s="193">
        <f>IFERROR(VLOOKUP(J764,'[1]Item List (2)'!C:D,2,0),VLOOKUP(K764,'[1]Item List (2)'!C:D,2,0))</f>
        <v>51001</v>
      </c>
      <c r="W764" s="193">
        <f>IFERROR(VLOOKUP(J764,'[1]Item List (2)'!C:E,3,0),VLOOKUP(K764,'[1]Item List (2)'!C:E,3,0))</f>
        <v>1000</v>
      </c>
      <c r="X764" s="193">
        <f t="shared" si="71"/>
        <v>0</v>
      </c>
      <c r="Y764" s="193" t="str">
        <f t="shared" si="72"/>
        <v>NAPKIN, 13X8.5 BRN</v>
      </c>
      <c r="AA764" s="29">
        <f t="shared" si="73"/>
        <v>90.8</v>
      </c>
      <c r="AB764" s="29" t="str">
        <f>VLOOKUP(W764,'[2]Item List (2)'!$I:$J,2,0)</f>
        <v>Paper</v>
      </c>
      <c r="AC764" s="29">
        <f t="shared" si="74"/>
        <v>7355</v>
      </c>
      <c r="AD764" s="29" t="str">
        <f t="shared" si="75"/>
        <v>7355-Paper</v>
      </c>
    </row>
    <row r="765" spans="1:30">
      <c r="A765" t="s">
        <v>699</v>
      </c>
      <c r="B765" t="s">
        <v>592</v>
      </c>
      <c r="C765" t="s">
        <v>1347</v>
      </c>
      <c r="D765" t="s">
        <v>594</v>
      </c>
      <c r="E765" t="s">
        <v>1612</v>
      </c>
      <c r="F765"/>
      <c r="G765" s="159">
        <v>45167</v>
      </c>
      <c r="H765" t="s">
        <v>1261</v>
      </c>
      <c r="I765" t="s">
        <v>1188</v>
      </c>
      <c r="J765" t="s">
        <v>756</v>
      </c>
      <c r="K765" t="s">
        <v>1491</v>
      </c>
      <c r="L765" t="s">
        <v>757</v>
      </c>
      <c r="M765">
        <v>1</v>
      </c>
      <c r="N765">
        <v>0</v>
      </c>
      <c r="O765">
        <v>39.82</v>
      </c>
      <c r="P765">
        <v>39.82</v>
      </c>
      <c r="Q765">
        <v>6141.3</v>
      </c>
      <c r="R765">
        <v>12.98</v>
      </c>
      <c r="S765" s="193" t="str">
        <f>VLOOKUP(U765,'[1]Cross ref'!I:J,2,0)</f>
        <v>SCL</v>
      </c>
      <c r="T765" s="193">
        <f t="shared" si="70"/>
        <v>39.82</v>
      </c>
      <c r="U765" s="193">
        <f>VLOOKUP(VALUE(C765),'[1]Cross ref'!G:I,3,0)</f>
        <v>7355</v>
      </c>
      <c r="V765" s="193">
        <f>IFERROR(VLOOKUP(J765,'[1]Item List (2)'!C:D,2,0),VLOOKUP(K765,'[1]Item List (2)'!C:D,2,0))</f>
        <v>50007</v>
      </c>
      <c r="W765" s="193">
        <f>IFERROR(VLOOKUP(J765,'[1]Item List (2)'!C:E,3,0),VLOOKUP(K765,'[1]Item List (2)'!C:E,3,0))</f>
        <v>100</v>
      </c>
      <c r="X765" s="193">
        <f t="shared" si="71"/>
        <v>0</v>
      </c>
      <c r="Y765" s="193" t="str">
        <f t="shared" si="72"/>
        <v>FRENCH TOAST, STICK ORIGINAL CARLS JR</v>
      </c>
      <c r="AA765" s="29">
        <f t="shared" si="73"/>
        <v>39.82</v>
      </c>
      <c r="AB765" s="29" t="str">
        <f>VLOOKUP(W765,'[2]Item List (2)'!$I:$J,2,0)</f>
        <v>Food</v>
      </c>
      <c r="AC765" s="29">
        <f t="shared" si="74"/>
        <v>7355</v>
      </c>
      <c r="AD765" s="29" t="str">
        <f t="shared" si="75"/>
        <v>7355-Food</v>
      </c>
    </row>
    <row r="766" spans="1:30">
      <c r="A766" t="s">
        <v>699</v>
      </c>
      <c r="B766" t="s">
        <v>592</v>
      </c>
      <c r="C766" t="s">
        <v>1347</v>
      </c>
      <c r="D766" t="s">
        <v>594</v>
      </c>
      <c r="E766" t="s">
        <v>1612</v>
      </c>
      <c r="F766"/>
      <c r="G766" s="159">
        <v>45167</v>
      </c>
      <c r="H766" t="s">
        <v>1186</v>
      </c>
      <c r="I766" t="s">
        <v>1184</v>
      </c>
      <c r="J766" t="s">
        <v>834</v>
      </c>
      <c r="K766" t="s">
        <v>835</v>
      </c>
      <c r="L766" t="s">
        <v>836</v>
      </c>
      <c r="M766">
        <v>1</v>
      </c>
      <c r="N766">
        <v>0</v>
      </c>
      <c r="P766">
        <v>37.700000000000003</v>
      </c>
      <c r="Q766">
        <v>6141.3</v>
      </c>
      <c r="R766">
        <v>12.98</v>
      </c>
      <c r="S766" s="193" t="str">
        <f>VLOOKUP(U766,'[1]Cross ref'!I:J,2,0)</f>
        <v>SCL</v>
      </c>
      <c r="T766" s="193">
        <f t="shared" si="70"/>
        <v>37.700000000000003</v>
      </c>
      <c r="U766" s="193">
        <f>VLOOKUP(VALUE(C766),'[1]Cross ref'!G:I,3,0)</f>
        <v>7355</v>
      </c>
      <c r="V766" s="193">
        <f>IFERROR(VLOOKUP(J766,'[1]Item List (2)'!C:D,2,0),VLOOKUP(K766,'[1]Item List (2)'!C:D,2,0))</f>
        <v>50007</v>
      </c>
      <c r="W766" s="193">
        <f>IFERROR(VLOOKUP(J766,'[1]Item List (2)'!C:E,3,0),VLOOKUP(K766,'[1]Item List (2)'!C:E,3,0))</f>
        <v>100</v>
      </c>
      <c r="X766" s="193">
        <f t="shared" si="71"/>
        <v>-37.700000000000003</v>
      </c>
      <c r="Y766" s="193" t="str">
        <f t="shared" si="72"/>
        <v>SURCHARGE, FUEL</v>
      </c>
      <c r="AA766" s="29">
        <f t="shared" si="73"/>
        <v>37.700000000000003</v>
      </c>
      <c r="AB766" s="29" t="str">
        <f>VLOOKUP(W766,'[2]Item List (2)'!$I:$J,2,0)</f>
        <v>Food</v>
      </c>
      <c r="AC766" s="29">
        <f t="shared" si="74"/>
        <v>7355</v>
      </c>
      <c r="AD766" s="29" t="str">
        <f t="shared" si="75"/>
        <v>7355-Food</v>
      </c>
    </row>
    <row r="767" spans="1:30">
      <c r="A767" t="s">
        <v>699</v>
      </c>
      <c r="B767" t="s">
        <v>592</v>
      </c>
      <c r="C767" t="s">
        <v>1349</v>
      </c>
      <c r="D767" t="s">
        <v>595</v>
      </c>
      <c r="E767" t="s">
        <v>1613</v>
      </c>
      <c r="F767"/>
      <c r="G767" s="159">
        <v>45167</v>
      </c>
      <c r="H767" t="s">
        <v>1187</v>
      </c>
      <c r="I767" t="s">
        <v>1188</v>
      </c>
      <c r="J767" t="s">
        <v>700</v>
      </c>
      <c r="K767" t="s">
        <v>1494</v>
      </c>
      <c r="L767" t="s">
        <v>701</v>
      </c>
      <c r="M767">
        <v>1</v>
      </c>
      <c r="N767">
        <v>0</v>
      </c>
      <c r="O767">
        <v>51.9</v>
      </c>
      <c r="P767">
        <v>51.9</v>
      </c>
      <c r="Q767">
        <v>5643.52</v>
      </c>
      <c r="R767">
        <v>9.85</v>
      </c>
      <c r="S767" s="193" t="str">
        <f>VLOOKUP(U767,'[1]Cross ref'!I:J,2,0)</f>
        <v>SCL</v>
      </c>
      <c r="T767" s="193">
        <f t="shared" si="70"/>
        <v>51.9</v>
      </c>
      <c r="U767" s="193">
        <f>VLOOKUP(VALUE(C767),'[1]Cross ref'!G:I,3,0)</f>
        <v>7359</v>
      </c>
      <c r="V767" s="193">
        <f>IFERROR(VLOOKUP(J767,'[1]Item List (2)'!C:D,2,0),VLOOKUP(K767,'[1]Item List (2)'!C:D,2,0))</f>
        <v>50007</v>
      </c>
      <c r="W767" s="193">
        <f>IFERROR(VLOOKUP(J767,'[1]Item List (2)'!C:E,3,0),VLOOKUP(K767,'[1]Item List (2)'!C:E,3,0))</f>
        <v>100</v>
      </c>
      <c r="X767" s="193">
        <f t="shared" si="71"/>
        <v>0</v>
      </c>
      <c r="Y767" s="193" t="str">
        <f t="shared" si="72"/>
        <v>SYRUP, FLASHIN FRUIT PUNCH 2.5GL BIB</v>
      </c>
      <c r="AA767" s="29">
        <f t="shared" si="73"/>
        <v>51.9</v>
      </c>
      <c r="AB767" s="29" t="str">
        <f>VLOOKUP(W767,'[2]Item List (2)'!$I:$J,2,0)</f>
        <v>Food</v>
      </c>
      <c r="AC767" s="29">
        <f t="shared" si="74"/>
        <v>7359</v>
      </c>
      <c r="AD767" s="29" t="str">
        <f t="shared" si="75"/>
        <v>7359-Food</v>
      </c>
    </row>
    <row r="768" spans="1:30">
      <c r="A768" t="s">
        <v>699</v>
      </c>
      <c r="B768" t="s">
        <v>592</v>
      </c>
      <c r="C768" t="s">
        <v>1349</v>
      </c>
      <c r="D768" t="s">
        <v>595</v>
      </c>
      <c r="E768" t="s">
        <v>1613</v>
      </c>
      <c r="F768"/>
      <c r="G768" s="159">
        <v>45167</v>
      </c>
      <c r="H768" t="s">
        <v>1183</v>
      </c>
      <c r="I768" t="s">
        <v>1184</v>
      </c>
      <c r="J768" t="s">
        <v>839</v>
      </c>
      <c r="K768" t="s">
        <v>588</v>
      </c>
      <c r="L768" t="s">
        <v>836</v>
      </c>
      <c r="M768">
        <v>1</v>
      </c>
      <c r="N768">
        <v>0</v>
      </c>
      <c r="P768">
        <v>3.66</v>
      </c>
      <c r="Q768">
        <v>5643.52</v>
      </c>
      <c r="R768">
        <v>9.85</v>
      </c>
      <c r="S768" s="193" t="str">
        <f>VLOOKUP(U768,'[1]Cross ref'!I:J,2,0)</f>
        <v>SCL</v>
      </c>
      <c r="T768" s="193">
        <f t="shared" si="70"/>
        <v>3.66</v>
      </c>
      <c r="U768" s="193">
        <f>VLOOKUP(VALUE(C768),'[1]Cross ref'!G:I,3,0)</f>
        <v>7359</v>
      </c>
      <c r="V768" s="193">
        <f>IFERROR(VLOOKUP(J768,'[1]Item List (2)'!C:D,2,0),VLOOKUP(K768,'[1]Item List (2)'!C:D,2,0))</f>
        <v>50007</v>
      </c>
      <c r="W768" s="193">
        <f>IFERROR(VLOOKUP(J768,'[1]Item List (2)'!C:E,3,0),VLOOKUP(K768,'[1]Item List (2)'!C:E,3,0))</f>
        <v>100</v>
      </c>
      <c r="X768" s="193">
        <f t="shared" si="71"/>
        <v>-3.66</v>
      </c>
      <c r="Y768" s="193" t="str">
        <f t="shared" si="72"/>
        <v>SERVICE - PAYMENT TERMS</v>
      </c>
      <c r="AA768" s="29">
        <f t="shared" si="73"/>
        <v>3.66</v>
      </c>
      <c r="AB768" s="29" t="str">
        <f>VLOOKUP(W768,'[2]Item List (2)'!$I:$J,2,0)</f>
        <v>Food</v>
      </c>
      <c r="AC768" s="29">
        <f t="shared" si="74"/>
        <v>7359</v>
      </c>
      <c r="AD768" s="29" t="str">
        <f t="shared" si="75"/>
        <v>7359-Food</v>
      </c>
    </row>
    <row r="769" spans="1:30">
      <c r="A769" t="s">
        <v>699</v>
      </c>
      <c r="B769" t="s">
        <v>592</v>
      </c>
      <c r="C769" t="s">
        <v>1349</v>
      </c>
      <c r="D769" t="s">
        <v>595</v>
      </c>
      <c r="E769" t="s">
        <v>1613</v>
      </c>
      <c r="F769"/>
      <c r="G769" s="159">
        <v>45167</v>
      </c>
      <c r="H769" t="s">
        <v>1264</v>
      </c>
      <c r="I769" t="s">
        <v>1188</v>
      </c>
      <c r="J769" t="s">
        <v>707</v>
      </c>
      <c r="K769" t="s">
        <v>708</v>
      </c>
      <c r="L769" t="s">
        <v>709</v>
      </c>
      <c r="M769">
        <v>1</v>
      </c>
      <c r="N769">
        <v>0</v>
      </c>
      <c r="O769">
        <v>99.5</v>
      </c>
      <c r="P769">
        <v>99.5</v>
      </c>
      <c r="Q769">
        <v>5643.52</v>
      </c>
      <c r="R769">
        <v>9.85</v>
      </c>
      <c r="S769" s="193" t="str">
        <f>VLOOKUP(U769,'[1]Cross ref'!I:J,2,0)</f>
        <v>SCL</v>
      </c>
      <c r="T769" s="193">
        <f t="shared" si="70"/>
        <v>99.5</v>
      </c>
      <c r="U769" s="193">
        <f>VLOOKUP(VALUE(C769),'[1]Cross ref'!G:I,3,0)</f>
        <v>7359</v>
      </c>
      <c r="V769" s="193">
        <f>IFERROR(VLOOKUP(J769,'[1]Item List (2)'!C:D,2,0),VLOOKUP(K769,'[1]Item List (2)'!C:D,2,0))</f>
        <v>50007</v>
      </c>
      <c r="W769" s="193">
        <f>IFERROR(VLOOKUP(J769,'[1]Item List (2)'!C:E,3,0),VLOOKUP(K769,'[1]Item List (2)'!C:E,3,0))</f>
        <v>100</v>
      </c>
      <c r="X769" s="193">
        <f t="shared" si="71"/>
        <v>0</v>
      </c>
      <c r="Y769" s="193" t="str">
        <f t="shared" si="72"/>
        <v>SYRUP, POWERADE MTN BLAST BIB</v>
      </c>
      <c r="AA769" s="29">
        <f t="shared" si="73"/>
        <v>99.5</v>
      </c>
      <c r="AB769" s="29" t="str">
        <f>VLOOKUP(W769,'[2]Item List (2)'!$I:$J,2,0)</f>
        <v>Food</v>
      </c>
      <c r="AC769" s="29">
        <f t="shared" si="74"/>
        <v>7359</v>
      </c>
      <c r="AD769" s="29" t="str">
        <f t="shared" si="75"/>
        <v>7359-Food</v>
      </c>
    </row>
    <row r="770" spans="1:30">
      <c r="A770" t="s">
        <v>699</v>
      </c>
      <c r="B770" t="s">
        <v>592</v>
      </c>
      <c r="C770" t="s">
        <v>1349</v>
      </c>
      <c r="D770" t="s">
        <v>595</v>
      </c>
      <c r="E770" t="s">
        <v>1613</v>
      </c>
      <c r="F770"/>
      <c r="G770" s="159">
        <v>45167</v>
      </c>
      <c r="H770" t="s">
        <v>1294</v>
      </c>
      <c r="I770" t="s">
        <v>1188</v>
      </c>
      <c r="J770" t="s">
        <v>710</v>
      </c>
      <c r="K770" t="s">
        <v>840</v>
      </c>
      <c r="L770" t="s">
        <v>709</v>
      </c>
      <c r="M770">
        <v>1</v>
      </c>
      <c r="N770">
        <v>0</v>
      </c>
      <c r="O770">
        <v>145.41999999999999</v>
      </c>
      <c r="P770">
        <v>145.41999999999999</v>
      </c>
      <c r="Q770">
        <v>5643.52</v>
      </c>
      <c r="R770">
        <v>9.85</v>
      </c>
      <c r="S770" s="193" t="str">
        <f>VLOOKUP(U770,'[1]Cross ref'!I:J,2,0)</f>
        <v>SCL</v>
      </c>
      <c r="T770" s="193">
        <f t="shared" si="70"/>
        <v>145.41999999999999</v>
      </c>
      <c r="U770" s="193">
        <f>VLOOKUP(VALUE(C770),'[1]Cross ref'!G:I,3,0)</f>
        <v>7359</v>
      </c>
      <c r="V770" s="193">
        <f>IFERROR(VLOOKUP(J770,'[1]Item List (2)'!C:D,2,0),VLOOKUP(K770,'[1]Item List (2)'!C:D,2,0))</f>
        <v>50007</v>
      </c>
      <c r="W770" s="193">
        <f>IFERROR(VLOOKUP(J770,'[1]Item List (2)'!C:E,3,0),VLOOKUP(K770,'[1]Item List (2)'!C:E,3,0))</f>
        <v>100</v>
      </c>
      <c r="X770" s="193">
        <f t="shared" si="71"/>
        <v>0</v>
      </c>
      <c r="Y770" s="193" t="str">
        <f t="shared" si="72"/>
        <v>SYRUP, COKE DIET HIYLD BIB</v>
      </c>
      <c r="AA770" s="29">
        <f t="shared" si="73"/>
        <v>145.41999999999999</v>
      </c>
      <c r="AB770" s="29" t="str">
        <f>VLOOKUP(W770,'[2]Item List (2)'!$I:$J,2,0)</f>
        <v>Food</v>
      </c>
      <c r="AC770" s="29">
        <f t="shared" si="74"/>
        <v>7359</v>
      </c>
      <c r="AD770" s="29" t="str">
        <f t="shared" si="75"/>
        <v>7359-Food</v>
      </c>
    </row>
    <row r="771" spans="1:30">
      <c r="A771" t="s">
        <v>699</v>
      </c>
      <c r="B771" t="s">
        <v>592</v>
      </c>
      <c r="C771" t="s">
        <v>1349</v>
      </c>
      <c r="D771" t="s">
        <v>595</v>
      </c>
      <c r="E771" t="s">
        <v>1613</v>
      </c>
      <c r="F771"/>
      <c r="G771" s="159">
        <v>45167</v>
      </c>
      <c r="H771" t="s">
        <v>1193</v>
      </c>
      <c r="I771" t="s">
        <v>1188</v>
      </c>
      <c r="J771" t="s">
        <v>710</v>
      </c>
      <c r="K771" t="s">
        <v>712</v>
      </c>
      <c r="L771" t="s">
        <v>709</v>
      </c>
      <c r="M771">
        <v>2</v>
      </c>
      <c r="N771">
        <v>0</v>
      </c>
      <c r="O771">
        <v>112.77</v>
      </c>
      <c r="P771">
        <v>225.54</v>
      </c>
      <c r="Q771">
        <v>5643.52</v>
      </c>
      <c r="R771">
        <v>9.85</v>
      </c>
      <c r="S771" s="193" t="str">
        <f>VLOOKUP(U771,'[1]Cross ref'!I:J,2,0)</f>
        <v>SCL</v>
      </c>
      <c r="T771" s="193">
        <f t="shared" ref="T771:T834" si="76">P771</f>
        <v>225.54</v>
      </c>
      <c r="U771" s="193">
        <f>VLOOKUP(VALUE(C771),'[1]Cross ref'!G:I,3,0)</f>
        <v>7359</v>
      </c>
      <c r="V771" s="193">
        <f>IFERROR(VLOOKUP(J771,'[1]Item List (2)'!C:D,2,0),VLOOKUP(K771,'[1]Item List (2)'!C:D,2,0))</f>
        <v>50007</v>
      </c>
      <c r="W771" s="193">
        <f>IFERROR(VLOOKUP(J771,'[1]Item List (2)'!C:E,3,0),VLOOKUP(K771,'[1]Item List (2)'!C:E,3,0))</f>
        <v>100</v>
      </c>
      <c r="X771" s="193">
        <f t="shared" ref="X771:X834" si="77">M771*O771-P771</f>
        <v>0</v>
      </c>
      <c r="Y771" s="193" t="str">
        <f t="shared" ref="Y771:Y834" si="78">K771</f>
        <v>SYRUP, COKE CLASC BIB (HYCS)</v>
      </c>
      <c r="AA771" s="29">
        <f t="shared" ref="AA771:AA834" si="79">P771</f>
        <v>225.54</v>
      </c>
      <c r="AB771" s="29" t="str">
        <f>VLOOKUP(W771,'[2]Item List (2)'!$I:$J,2,0)</f>
        <v>Food</v>
      </c>
      <c r="AC771" s="29">
        <f t="shared" ref="AC771:AC834" si="80">U771</f>
        <v>7359</v>
      </c>
      <c r="AD771" s="29" t="str">
        <f t="shared" ref="AD771:AD834" si="81">AC771&amp;"-"&amp;AB771</f>
        <v>7359-Food</v>
      </c>
    </row>
    <row r="772" spans="1:30">
      <c r="A772" t="s">
        <v>699</v>
      </c>
      <c r="B772" t="s">
        <v>592</v>
      </c>
      <c r="C772" t="s">
        <v>1349</v>
      </c>
      <c r="D772" t="s">
        <v>595</v>
      </c>
      <c r="E772" t="s">
        <v>1613</v>
      </c>
      <c r="F772"/>
      <c r="G772" s="159">
        <v>45167</v>
      </c>
      <c r="H772" t="s">
        <v>1194</v>
      </c>
      <c r="I772" t="s">
        <v>1188</v>
      </c>
      <c r="J772" t="s">
        <v>710</v>
      </c>
      <c r="K772" t="s">
        <v>713</v>
      </c>
      <c r="L772" t="s">
        <v>709</v>
      </c>
      <c r="M772">
        <v>1</v>
      </c>
      <c r="N772">
        <v>0</v>
      </c>
      <c r="O772">
        <v>116.08</v>
      </c>
      <c r="P772">
        <v>116.08</v>
      </c>
      <c r="Q772">
        <v>5643.52</v>
      </c>
      <c r="R772">
        <v>9.85</v>
      </c>
      <c r="S772" s="193" t="str">
        <f>VLOOKUP(U772,'[1]Cross ref'!I:J,2,0)</f>
        <v>SCL</v>
      </c>
      <c r="T772" s="193">
        <f t="shared" si="76"/>
        <v>116.08</v>
      </c>
      <c r="U772" s="193">
        <f>VLOOKUP(VALUE(C772),'[1]Cross ref'!G:I,3,0)</f>
        <v>7359</v>
      </c>
      <c r="V772" s="193">
        <f>IFERROR(VLOOKUP(J772,'[1]Item List (2)'!C:D,2,0),VLOOKUP(K772,'[1]Item List (2)'!C:D,2,0))</f>
        <v>50007</v>
      </c>
      <c r="W772" s="193">
        <f>IFERROR(VLOOKUP(J772,'[1]Item List (2)'!C:E,3,0),VLOOKUP(K772,'[1]Item List (2)'!C:E,3,0))</f>
        <v>100</v>
      </c>
      <c r="X772" s="193">
        <f t="shared" si="77"/>
        <v>0</v>
      </c>
      <c r="Y772" s="193" t="str">
        <f t="shared" si="78"/>
        <v>SYRUP, SPRITE BIB (HYCS)</v>
      </c>
      <c r="AA772" s="29">
        <f t="shared" si="79"/>
        <v>116.08</v>
      </c>
      <c r="AB772" s="29" t="str">
        <f>VLOOKUP(W772,'[2]Item List (2)'!$I:$J,2,0)</f>
        <v>Food</v>
      </c>
      <c r="AC772" s="29">
        <f t="shared" si="80"/>
        <v>7359</v>
      </c>
      <c r="AD772" s="29" t="str">
        <f t="shared" si="81"/>
        <v>7359-Food</v>
      </c>
    </row>
    <row r="773" spans="1:30">
      <c r="A773" t="s">
        <v>699</v>
      </c>
      <c r="B773" t="s">
        <v>592</v>
      </c>
      <c r="C773" t="s">
        <v>1349</v>
      </c>
      <c r="D773" t="s">
        <v>595</v>
      </c>
      <c r="E773" t="s">
        <v>1613</v>
      </c>
      <c r="F773"/>
      <c r="G773" s="159">
        <v>45167</v>
      </c>
      <c r="H773" t="s">
        <v>1197</v>
      </c>
      <c r="I773" t="s">
        <v>1188</v>
      </c>
      <c r="J773" t="s">
        <v>719</v>
      </c>
      <c r="K773" t="s">
        <v>720</v>
      </c>
      <c r="L773" t="s">
        <v>721</v>
      </c>
      <c r="M773">
        <v>1</v>
      </c>
      <c r="N773">
        <v>0</v>
      </c>
      <c r="O773">
        <v>26.21</v>
      </c>
      <c r="P773">
        <v>26.21</v>
      </c>
      <c r="Q773">
        <v>5643.52</v>
      </c>
      <c r="R773">
        <v>9.85</v>
      </c>
      <c r="S773" s="193" t="str">
        <f>VLOOKUP(U773,'[1]Cross ref'!I:J,2,0)</f>
        <v>SCL</v>
      </c>
      <c r="T773" s="193">
        <f t="shared" si="76"/>
        <v>26.21</v>
      </c>
      <c r="U773" s="193">
        <f>VLOOKUP(VALUE(C773),'[1]Cross ref'!G:I,3,0)</f>
        <v>7359</v>
      </c>
      <c r="V773" s="193">
        <f>IFERROR(VLOOKUP(J773,'[1]Item List (2)'!C:D,2,0),VLOOKUP(K773,'[1]Item List (2)'!C:D,2,0))</f>
        <v>50007</v>
      </c>
      <c r="W773" s="193">
        <f>IFERROR(VLOOKUP(J773,'[1]Item List (2)'!C:E,3,0),VLOOKUP(K773,'[1]Item List (2)'!C:E,3,0))</f>
        <v>100</v>
      </c>
      <c r="X773" s="193">
        <f t="shared" si="77"/>
        <v>0</v>
      </c>
      <c r="Y773" s="193" t="str">
        <f t="shared" si="78"/>
        <v>JUICE, ORANGE ORIG SIMPLY</v>
      </c>
      <c r="AA773" s="29">
        <f t="shared" si="79"/>
        <v>26.21</v>
      </c>
      <c r="AB773" s="29" t="str">
        <f>VLOOKUP(W773,'[2]Item List (2)'!$I:$J,2,0)</f>
        <v>Food</v>
      </c>
      <c r="AC773" s="29">
        <f t="shared" si="80"/>
        <v>7359</v>
      </c>
      <c r="AD773" s="29" t="str">
        <f t="shared" si="81"/>
        <v>7359-Food</v>
      </c>
    </row>
    <row r="774" spans="1:30">
      <c r="A774" t="s">
        <v>699</v>
      </c>
      <c r="B774" t="s">
        <v>592</v>
      </c>
      <c r="C774" t="s">
        <v>1349</v>
      </c>
      <c r="D774" t="s">
        <v>595</v>
      </c>
      <c r="E774" t="s">
        <v>1613</v>
      </c>
      <c r="F774"/>
      <c r="G774" s="159">
        <v>45167</v>
      </c>
      <c r="H774" t="s">
        <v>1198</v>
      </c>
      <c r="I774" t="s">
        <v>1188</v>
      </c>
      <c r="J774" t="s">
        <v>702</v>
      </c>
      <c r="K774" t="s">
        <v>993</v>
      </c>
      <c r="L774" t="s">
        <v>723</v>
      </c>
      <c r="M774">
        <v>3</v>
      </c>
      <c r="N774">
        <v>0</v>
      </c>
      <c r="O774">
        <v>20.03</v>
      </c>
      <c r="P774">
        <v>60.09</v>
      </c>
      <c r="Q774">
        <v>5643.52</v>
      </c>
      <c r="R774">
        <v>9.85</v>
      </c>
      <c r="S774" s="193" t="str">
        <f>VLOOKUP(U774,'[1]Cross ref'!I:J,2,0)</f>
        <v>SCL</v>
      </c>
      <c r="T774" s="193">
        <f t="shared" si="76"/>
        <v>60.09</v>
      </c>
      <c r="U774" s="193">
        <f>VLOOKUP(VALUE(C774),'[1]Cross ref'!G:I,3,0)</f>
        <v>7359</v>
      </c>
      <c r="V774" s="193">
        <f>IFERROR(VLOOKUP(J774,'[1]Item List (2)'!C:D,2,0),VLOOKUP(K774,'[1]Item List (2)'!C:D,2,0))</f>
        <v>50007</v>
      </c>
      <c r="W774" s="193">
        <f>IFERROR(VLOOKUP(J774,'[1]Item List (2)'!C:E,3,0),VLOOKUP(K774,'[1]Item List (2)'!C:E,3,0))</f>
        <v>100</v>
      </c>
      <c r="X774" s="193">
        <f t="shared" si="77"/>
        <v>0</v>
      </c>
      <c r="Y774" s="193" t="str">
        <f t="shared" si="78"/>
        <v>SAUCE, BBQ SWEET &amp; BOLD CUP</v>
      </c>
      <c r="AA774" s="29">
        <f t="shared" si="79"/>
        <v>60.09</v>
      </c>
      <c r="AB774" s="29" t="str">
        <f>VLOOKUP(W774,'[2]Item List (2)'!$I:$J,2,0)</f>
        <v>Food</v>
      </c>
      <c r="AC774" s="29">
        <f t="shared" si="80"/>
        <v>7359</v>
      </c>
      <c r="AD774" s="29" t="str">
        <f t="shared" si="81"/>
        <v>7359-Food</v>
      </c>
    </row>
    <row r="775" spans="1:30">
      <c r="A775" t="s">
        <v>699</v>
      </c>
      <c r="B775" t="s">
        <v>592</v>
      </c>
      <c r="C775" t="s">
        <v>1349</v>
      </c>
      <c r="D775" t="s">
        <v>595</v>
      </c>
      <c r="E775" t="s">
        <v>1613</v>
      </c>
      <c r="F775"/>
      <c r="G775" s="159">
        <v>45167</v>
      </c>
      <c r="H775" t="s">
        <v>1199</v>
      </c>
      <c r="I775" t="s">
        <v>1188</v>
      </c>
      <c r="J775" t="s">
        <v>714</v>
      </c>
      <c r="K775" t="s">
        <v>998</v>
      </c>
      <c r="L775" t="s">
        <v>723</v>
      </c>
      <c r="M775">
        <v>1</v>
      </c>
      <c r="N775">
        <v>0</v>
      </c>
      <c r="O775">
        <v>30.8</v>
      </c>
      <c r="P775">
        <v>30.8</v>
      </c>
      <c r="Q775">
        <v>5643.52</v>
      </c>
      <c r="R775">
        <v>9.85</v>
      </c>
      <c r="S775" s="193" t="str">
        <f>VLOOKUP(U775,'[1]Cross ref'!I:J,2,0)</f>
        <v>SCL</v>
      </c>
      <c r="T775" s="193">
        <f t="shared" si="76"/>
        <v>30.8</v>
      </c>
      <c r="U775" s="193">
        <f>VLOOKUP(VALUE(C775),'[1]Cross ref'!G:I,3,0)</f>
        <v>7359</v>
      </c>
      <c r="V775" s="193">
        <f>IFERROR(VLOOKUP(J775,'[1]Item List (2)'!C:D,2,0),VLOOKUP(K775,'[1]Item List (2)'!C:D,2,0))</f>
        <v>50007</v>
      </c>
      <c r="W775" s="193">
        <f>IFERROR(VLOOKUP(J775,'[1]Item List (2)'!C:E,3,0),VLOOKUP(K775,'[1]Item List (2)'!C:E,3,0))</f>
        <v>100</v>
      </c>
      <c r="X775" s="193">
        <f t="shared" si="77"/>
        <v>0</v>
      </c>
      <c r="Y775" s="193" t="str">
        <f t="shared" si="78"/>
        <v>SAUCE, HNY MUST CUP</v>
      </c>
      <c r="AA775" s="29">
        <f t="shared" si="79"/>
        <v>30.8</v>
      </c>
      <c r="AB775" s="29" t="str">
        <f>VLOOKUP(W775,'[2]Item List (2)'!$I:$J,2,0)</f>
        <v>Food</v>
      </c>
      <c r="AC775" s="29">
        <f t="shared" si="80"/>
        <v>7359</v>
      </c>
      <c r="AD775" s="29" t="str">
        <f t="shared" si="81"/>
        <v>7359-Food</v>
      </c>
    </row>
    <row r="776" spans="1:30">
      <c r="A776" t="s">
        <v>699</v>
      </c>
      <c r="B776" t="s">
        <v>592</v>
      </c>
      <c r="C776" t="s">
        <v>1349</v>
      </c>
      <c r="D776" t="s">
        <v>595</v>
      </c>
      <c r="E776" t="s">
        <v>1613</v>
      </c>
      <c r="F776"/>
      <c r="G776" s="159">
        <v>45167</v>
      </c>
      <c r="H776" t="s">
        <v>1201</v>
      </c>
      <c r="I776" t="s">
        <v>1188</v>
      </c>
      <c r="J776" t="s">
        <v>724</v>
      </c>
      <c r="K776" t="s">
        <v>725</v>
      </c>
      <c r="L776" t="s">
        <v>726</v>
      </c>
      <c r="M776">
        <v>1</v>
      </c>
      <c r="N776">
        <v>0</v>
      </c>
      <c r="O776">
        <v>9.5399999999999991</v>
      </c>
      <c r="P776">
        <v>9.5399999999999991</v>
      </c>
      <c r="Q776">
        <v>5643.52</v>
      </c>
      <c r="R776">
        <v>9.85</v>
      </c>
      <c r="S776" s="193" t="str">
        <f>VLOOKUP(U776,'[1]Cross ref'!I:J,2,0)</f>
        <v>SCL</v>
      </c>
      <c r="T776" s="193">
        <f t="shared" si="76"/>
        <v>9.5399999999999991</v>
      </c>
      <c r="U776" s="193">
        <f>VLOOKUP(VALUE(C776),'[1]Cross ref'!G:I,3,0)</f>
        <v>7359</v>
      </c>
      <c r="V776" s="193">
        <f>IFERROR(VLOOKUP(J776,'[1]Item List (2)'!C:D,2,0),VLOOKUP(K776,'[1]Item List (2)'!C:D,2,0))</f>
        <v>50007</v>
      </c>
      <c r="W776" s="193">
        <f>IFERROR(VLOOKUP(J776,'[1]Item List (2)'!C:E,3,0),VLOOKUP(K776,'[1]Item List (2)'!C:E,3,0))</f>
        <v>100</v>
      </c>
      <c r="X776" s="193">
        <f t="shared" si="77"/>
        <v>0</v>
      </c>
      <c r="Y776" s="193" t="str">
        <f t="shared" si="78"/>
        <v>MILK, 1%</v>
      </c>
      <c r="AA776" s="29">
        <f t="shared" si="79"/>
        <v>9.5399999999999991</v>
      </c>
      <c r="AB776" s="29" t="str">
        <f>VLOOKUP(W776,'[2]Item List (2)'!$I:$J,2,0)</f>
        <v>Food</v>
      </c>
      <c r="AC776" s="29">
        <f t="shared" si="80"/>
        <v>7359</v>
      </c>
      <c r="AD776" s="29" t="str">
        <f t="shared" si="81"/>
        <v>7359-Food</v>
      </c>
    </row>
    <row r="777" spans="1:30">
      <c r="A777" t="s">
        <v>699</v>
      </c>
      <c r="B777" t="s">
        <v>592</v>
      </c>
      <c r="C777" t="s">
        <v>1349</v>
      </c>
      <c r="D777" t="s">
        <v>595</v>
      </c>
      <c r="E777" t="s">
        <v>1613</v>
      </c>
      <c r="F777"/>
      <c r="G777" s="159">
        <v>45167</v>
      </c>
      <c r="H777" t="s">
        <v>1335</v>
      </c>
      <c r="I777" t="s">
        <v>1190</v>
      </c>
      <c r="J777" t="s">
        <v>727</v>
      </c>
      <c r="K777" t="s">
        <v>728</v>
      </c>
      <c r="L777" t="s">
        <v>729</v>
      </c>
      <c r="M777">
        <v>2</v>
      </c>
      <c r="N777">
        <v>0</v>
      </c>
      <c r="O777">
        <v>3.85</v>
      </c>
      <c r="P777">
        <v>7.7</v>
      </c>
      <c r="Q777">
        <v>5643.52</v>
      </c>
      <c r="R777">
        <v>9.85</v>
      </c>
      <c r="S777" s="193" t="str">
        <f>VLOOKUP(U777,'[1]Cross ref'!I:J,2,0)</f>
        <v>SCL</v>
      </c>
      <c r="T777" s="193">
        <f t="shared" si="76"/>
        <v>7.7</v>
      </c>
      <c r="U777" s="193">
        <f>VLOOKUP(VALUE(C777),'[1]Cross ref'!G:I,3,0)</f>
        <v>7359</v>
      </c>
      <c r="V777" s="193">
        <f>IFERROR(VLOOKUP(J777,'[1]Item List (2)'!C:D,2,0),VLOOKUP(K777,'[1]Item List (2)'!C:D,2,0))</f>
        <v>60507</v>
      </c>
      <c r="W777" s="193">
        <f>IFERROR(VLOOKUP(J777,'[1]Item List (2)'!C:E,3,0),VLOOKUP(K777,'[1]Item List (2)'!C:E,3,0))</f>
        <v>1200</v>
      </c>
      <c r="X777" s="193">
        <f t="shared" si="77"/>
        <v>0</v>
      </c>
      <c r="Y777" s="193" t="str">
        <f t="shared" si="78"/>
        <v>GLOVE, SYNTH MED</v>
      </c>
      <c r="AA777" s="29">
        <f t="shared" si="79"/>
        <v>7.7</v>
      </c>
      <c r="AB777" s="29" t="str">
        <f>VLOOKUP(W777,'[2]Item List (2)'!$I:$J,2,0)</f>
        <v>Supplies</v>
      </c>
      <c r="AC777" s="29">
        <f t="shared" si="80"/>
        <v>7359</v>
      </c>
      <c r="AD777" s="29" t="str">
        <f t="shared" si="81"/>
        <v>7359-Supplies</v>
      </c>
    </row>
    <row r="778" spans="1:30">
      <c r="A778" t="s">
        <v>699</v>
      </c>
      <c r="B778" t="s">
        <v>592</v>
      </c>
      <c r="C778" t="s">
        <v>1349</v>
      </c>
      <c r="D778" t="s">
        <v>595</v>
      </c>
      <c r="E778" t="s">
        <v>1613</v>
      </c>
      <c r="F778"/>
      <c r="G778" s="159">
        <v>45167</v>
      </c>
      <c r="H778" t="s">
        <v>1204</v>
      </c>
      <c r="I778" t="s">
        <v>1188</v>
      </c>
      <c r="J778" t="s">
        <v>731</v>
      </c>
      <c r="K778" t="s">
        <v>732</v>
      </c>
      <c r="L778" t="s">
        <v>733</v>
      </c>
      <c r="M778">
        <v>1</v>
      </c>
      <c r="N778">
        <v>0</v>
      </c>
      <c r="O778">
        <v>40.54</v>
      </c>
      <c r="P778">
        <v>40.54</v>
      </c>
      <c r="Q778">
        <v>5643.52</v>
      </c>
      <c r="R778">
        <v>9.85</v>
      </c>
      <c r="S778" s="193" t="str">
        <f>VLOOKUP(U778,'[1]Cross ref'!I:J,2,0)</f>
        <v>SCL</v>
      </c>
      <c r="T778" s="193">
        <f t="shared" si="76"/>
        <v>40.54</v>
      </c>
      <c r="U778" s="193">
        <f>VLOOKUP(VALUE(C778),'[1]Cross ref'!G:I,3,0)</f>
        <v>7359</v>
      </c>
      <c r="V778" s="193">
        <f>IFERROR(VLOOKUP(J778,'[1]Item List (2)'!C:D,2,0),VLOOKUP(K778,'[1]Item List (2)'!C:D,2,0))</f>
        <v>50007</v>
      </c>
      <c r="W778" s="193">
        <f>IFERROR(VLOOKUP(J778,'[1]Item List (2)'!C:E,3,0),VLOOKUP(K778,'[1]Item List (2)'!C:E,3,0))</f>
        <v>100</v>
      </c>
      <c r="X778" s="193">
        <f t="shared" si="77"/>
        <v>0</v>
      </c>
      <c r="Y778" s="193" t="str">
        <f t="shared" si="78"/>
        <v>CHEESECAKE, STAWBRY 3.5Z</v>
      </c>
      <c r="AA778" s="29">
        <f t="shared" si="79"/>
        <v>40.54</v>
      </c>
      <c r="AB778" s="29" t="str">
        <f>VLOOKUP(W778,'[2]Item List (2)'!$I:$J,2,0)</f>
        <v>Food</v>
      </c>
      <c r="AC778" s="29">
        <f t="shared" si="80"/>
        <v>7359</v>
      </c>
      <c r="AD778" s="29" t="str">
        <f t="shared" si="81"/>
        <v>7359-Food</v>
      </c>
    </row>
    <row r="779" spans="1:30">
      <c r="A779" t="s">
        <v>699</v>
      </c>
      <c r="B779" t="s">
        <v>592</v>
      </c>
      <c r="C779" t="s">
        <v>1349</v>
      </c>
      <c r="D779" t="s">
        <v>595</v>
      </c>
      <c r="E779" t="s">
        <v>1613</v>
      </c>
      <c r="F779"/>
      <c r="G779" s="159">
        <v>45167</v>
      </c>
      <c r="H779" t="s">
        <v>1205</v>
      </c>
      <c r="I779" t="s">
        <v>1188</v>
      </c>
      <c r="J779" t="s">
        <v>734</v>
      </c>
      <c r="K779" t="s">
        <v>735</v>
      </c>
      <c r="L779" t="s">
        <v>736</v>
      </c>
      <c r="M779">
        <v>15</v>
      </c>
      <c r="N779">
        <v>0</v>
      </c>
      <c r="O779">
        <v>76.78</v>
      </c>
      <c r="P779">
        <v>1151.7</v>
      </c>
      <c r="Q779">
        <v>5643.52</v>
      </c>
      <c r="R779">
        <v>9.85</v>
      </c>
      <c r="S779" s="193" t="str">
        <f>VLOOKUP(U779,'[1]Cross ref'!I:J,2,0)</f>
        <v>SCL</v>
      </c>
      <c r="T779" s="193">
        <f t="shared" si="76"/>
        <v>1151.7</v>
      </c>
      <c r="U779" s="193">
        <f>VLOOKUP(VALUE(C779),'[1]Cross ref'!G:I,3,0)</f>
        <v>7359</v>
      </c>
      <c r="V779" s="193">
        <f>IFERROR(VLOOKUP(J779,'[1]Item List (2)'!C:D,2,0),VLOOKUP(K779,'[1]Item List (2)'!C:D,2,0))</f>
        <v>50007</v>
      </c>
      <c r="W779" s="193">
        <f>IFERROR(VLOOKUP(J779,'[1]Item List (2)'!C:E,3,0),VLOOKUP(K779,'[1]Item List (2)'!C:E,3,0))</f>
        <v>100</v>
      </c>
      <c r="X779" s="193">
        <f t="shared" si="77"/>
        <v>0</v>
      </c>
      <c r="Y779" s="193" t="str">
        <f t="shared" si="78"/>
        <v>BEEF, GRND PTY 3.5Z</v>
      </c>
      <c r="AA779" s="29">
        <f t="shared" si="79"/>
        <v>1151.7</v>
      </c>
      <c r="AB779" s="29" t="str">
        <f>VLOOKUP(W779,'[2]Item List (2)'!$I:$J,2,0)</f>
        <v>Food</v>
      </c>
      <c r="AC779" s="29">
        <f t="shared" si="80"/>
        <v>7359</v>
      </c>
      <c r="AD779" s="29" t="str">
        <f t="shared" si="81"/>
        <v>7359-Food</v>
      </c>
    </row>
    <row r="780" spans="1:30">
      <c r="A780" t="s">
        <v>699</v>
      </c>
      <c r="B780" t="s">
        <v>592</v>
      </c>
      <c r="C780" t="s">
        <v>1349</v>
      </c>
      <c r="D780" t="s">
        <v>595</v>
      </c>
      <c r="E780" t="s">
        <v>1613</v>
      </c>
      <c r="F780"/>
      <c r="G780" s="159">
        <v>45167</v>
      </c>
      <c r="H780" t="s">
        <v>1267</v>
      </c>
      <c r="I780" t="s">
        <v>1188</v>
      </c>
      <c r="J780" t="s">
        <v>852</v>
      </c>
      <c r="K780" t="s">
        <v>853</v>
      </c>
      <c r="L780" t="s">
        <v>854</v>
      </c>
      <c r="M780">
        <v>1</v>
      </c>
      <c r="N780">
        <v>0</v>
      </c>
      <c r="O780">
        <v>11.6</v>
      </c>
      <c r="P780">
        <v>11.6</v>
      </c>
      <c r="Q780">
        <v>5643.52</v>
      </c>
      <c r="R780">
        <v>9.85</v>
      </c>
      <c r="S780" s="193" t="str">
        <f>VLOOKUP(U780,'[1]Cross ref'!I:J,2,0)</f>
        <v>SCL</v>
      </c>
      <c r="T780" s="193">
        <f t="shared" si="76"/>
        <v>11.6</v>
      </c>
      <c r="U780" s="193">
        <f>VLOOKUP(VALUE(C780),'[1]Cross ref'!G:I,3,0)</f>
        <v>7359</v>
      </c>
      <c r="V780" s="193">
        <f>IFERROR(VLOOKUP(J780,'[1]Item List (2)'!C:D,2,0),VLOOKUP(K780,'[1]Item List (2)'!C:D,2,0))</f>
        <v>50007</v>
      </c>
      <c r="W780" s="193">
        <f>IFERROR(VLOOKUP(J780,'[1]Item List (2)'!C:E,3,0),VLOOKUP(K780,'[1]Item List (2)'!C:E,3,0))</f>
        <v>100</v>
      </c>
      <c r="X780" s="193">
        <f t="shared" si="77"/>
        <v>0</v>
      </c>
      <c r="Y780" s="193" t="str">
        <f t="shared" si="78"/>
        <v>SALSA, PCH .43Z</v>
      </c>
      <c r="AA780" s="29">
        <f t="shared" si="79"/>
        <v>11.6</v>
      </c>
      <c r="AB780" s="29" t="str">
        <f>VLOOKUP(W780,'[2]Item List (2)'!$I:$J,2,0)</f>
        <v>Food</v>
      </c>
      <c r="AC780" s="29">
        <f t="shared" si="80"/>
        <v>7359</v>
      </c>
      <c r="AD780" s="29" t="str">
        <f t="shared" si="81"/>
        <v>7359-Food</v>
      </c>
    </row>
    <row r="781" spans="1:30">
      <c r="A781" t="s">
        <v>699</v>
      </c>
      <c r="B781" t="s">
        <v>592</v>
      </c>
      <c r="C781" t="s">
        <v>1349</v>
      </c>
      <c r="D781" t="s">
        <v>595</v>
      </c>
      <c r="E781" t="s">
        <v>1613</v>
      </c>
      <c r="F781"/>
      <c r="G781" s="159">
        <v>45167</v>
      </c>
      <c r="H781" t="s">
        <v>1206</v>
      </c>
      <c r="I781" t="s">
        <v>1188</v>
      </c>
      <c r="J781" t="s">
        <v>737</v>
      </c>
      <c r="K781" t="s">
        <v>738</v>
      </c>
      <c r="L781" t="s">
        <v>739</v>
      </c>
      <c r="M781">
        <v>2</v>
      </c>
      <c r="N781">
        <v>0</v>
      </c>
      <c r="O781">
        <v>30.72</v>
      </c>
      <c r="P781">
        <v>61.44</v>
      </c>
      <c r="Q781">
        <v>5643.52</v>
      </c>
      <c r="R781">
        <v>9.85</v>
      </c>
      <c r="S781" s="193" t="str">
        <f>VLOOKUP(U781,'[1]Cross ref'!I:J,2,0)</f>
        <v>SCL</v>
      </c>
      <c r="T781" s="193">
        <f t="shared" si="76"/>
        <v>61.44</v>
      </c>
      <c r="U781" s="193">
        <f>VLOOKUP(VALUE(C781),'[1]Cross ref'!G:I,3,0)</f>
        <v>7359</v>
      </c>
      <c r="V781" s="193">
        <f>IFERROR(VLOOKUP(J781,'[1]Item List (2)'!C:D,2,0),VLOOKUP(K781,'[1]Item List (2)'!C:D,2,0))</f>
        <v>50007</v>
      </c>
      <c r="W781" s="193">
        <f>IFERROR(VLOOKUP(J781,'[1]Item List (2)'!C:E,3,0),VLOOKUP(K781,'[1]Item List (2)'!C:E,3,0))</f>
        <v>100</v>
      </c>
      <c r="X781" s="193">
        <f t="shared" si="77"/>
        <v>0</v>
      </c>
      <c r="Y781" s="193" t="str">
        <f t="shared" si="78"/>
        <v>APPTZR, ONION RING</v>
      </c>
      <c r="AA781" s="29">
        <f t="shared" si="79"/>
        <v>61.44</v>
      </c>
      <c r="AB781" s="29" t="str">
        <f>VLOOKUP(W781,'[2]Item List (2)'!$I:$J,2,0)</f>
        <v>Food</v>
      </c>
      <c r="AC781" s="29">
        <f t="shared" si="80"/>
        <v>7359</v>
      </c>
      <c r="AD781" s="29" t="str">
        <f t="shared" si="81"/>
        <v>7359-Food</v>
      </c>
    </row>
    <row r="782" spans="1:30">
      <c r="A782" t="s">
        <v>699</v>
      </c>
      <c r="B782" t="s">
        <v>592</v>
      </c>
      <c r="C782" t="s">
        <v>1349</v>
      </c>
      <c r="D782" t="s">
        <v>595</v>
      </c>
      <c r="E782" t="s">
        <v>1613</v>
      </c>
      <c r="F782"/>
      <c r="G782" s="159">
        <v>45167</v>
      </c>
      <c r="H782" t="s">
        <v>1208</v>
      </c>
      <c r="I782" t="s">
        <v>1188</v>
      </c>
      <c r="J782" t="s">
        <v>741</v>
      </c>
      <c r="K782" t="s">
        <v>742</v>
      </c>
      <c r="L782" t="s">
        <v>743</v>
      </c>
      <c r="M782">
        <v>3</v>
      </c>
      <c r="N782">
        <v>0</v>
      </c>
      <c r="O782">
        <v>21.8</v>
      </c>
      <c r="P782">
        <v>65.400000000000006</v>
      </c>
      <c r="Q782">
        <v>5643.52</v>
      </c>
      <c r="R782">
        <v>9.85</v>
      </c>
      <c r="S782" s="193" t="str">
        <f>VLOOKUP(U782,'[1]Cross ref'!I:J,2,0)</f>
        <v>SCL</v>
      </c>
      <c r="T782" s="193">
        <f t="shared" si="76"/>
        <v>65.400000000000006</v>
      </c>
      <c r="U782" s="193">
        <f>VLOOKUP(VALUE(C782),'[1]Cross ref'!G:I,3,0)</f>
        <v>7359</v>
      </c>
      <c r="V782" s="193">
        <f>IFERROR(VLOOKUP(J782,'[1]Item List (2)'!C:D,2,0),VLOOKUP(K782,'[1]Item List (2)'!C:D,2,0))</f>
        <v>50007</v>
      </c>
      <c r="W782" s="193">
        <f>IFERROR(VLOOKUP(J782,'[1]Item List (2)'!C:E,3,0),VLOOKUP(K782,'[1]Item List (2)'!C:E,3,0))</f>
        <v>100</v>
      </c>
      <c r="X782" s="193">
        <f t="shared" si="77"/>
        <v>0</v>
      </c>
      <c r="Y782" s="193" t="str">
        <f t="shared" si="78"/>
        <v>KETCHUP, PKT</v>
      </c>
      <c r="AA782" s="29">
        <f t="shared" si="79"/>
        <v>65.400000000000006</v>
      </c>
      <c r="AB782" s="29" t="str">
        <f>VLOOKUP(W782,'[2]Item List (2)'!$I:$J,2,0)</f>
        <v>Food</v>
      </c>
      <c r="AC782" s="29">
        <f t="shared" si="80"/>
        <v>7359</v>
      </c>
      <c r="AD782" s="29" t="str">
        <f t="shared" si="81"/>
        <v>7359-Food</v>
      </c>
    </row>
    <row r="783" spans="1:30">
      <c r="A783" t="s">
        <v>699</v>
      </c>
      <c r="B783" t="s">
        <v>592</v>
      </c>
      <c r="C783" t="s">
        <v>1349</v>
      </c>
      <c r="D783" t="s">
        <v>595</v>
      </c>
      <c r="E783" t="s">
        <v>1613</v>
      </c>
      <c r="F783"/>
      <c r="G783" s="159">
        <v>45167</v>
      </c>
      <c r="H783" t="s">
        <v>1210</v>
      </c>
      <c r="I783" t="s">
        <v>1211</v>
      </c>
      <c r="J783" t="s">
        <v>744</v>
      </c>
      <c r="K783" t="s">
        <v>745</v>
      </c>
      <c r="L783" t="s">
        <v>746</v>
      </c>
      <c r="M783">
        <v>1</v>
      </c>
      <c r="N783">
        <v>0</v>
      </c>
      <c r="O783">
        <v>27.22</v>
      </c>
      <c r="P783">
        <v>27.22</v>
      </c>
      <c r="Q783">
        <v>5643.52</v>
      </c>
      <c r="R783">
        <v>9.85</v>
      </c>
      <c r="S783" s="193" t="str">
        <f>VLOOKUP(U783,'[1]Cross ref'!I:J,2,0)</f>
        <v>SCL</v>
      </c>
      <c r="T783" s="193">
        <f t="shared" si="76"/>
        <v>27.22</v>
      </c>
      <c r="U783" s="193">
        <f>VLOOKUP(VALUE(C783),'[1]Cross ref'!G:I,3,0)</f>
        <v>7359</v>
      </c>
      <c r="V783" s="193">
        <f>IFERROR(VLOOKUP(J783,'[1]Item List (2)'!C:D,2,0),VLOOKUP(K783,'[1]Item List (2)'!C:D,2,0))</f>
        <v>51001</v>
      </c>
      <c r="W783" s="193">
        <f>IFERROR(VLOOKUP(J783,'[1]Item List (2)'!C:E,3,0),VLOOKUP(K783,'[1]Item List (2)'!C:E,3,0))</f>
        <v>1000</v>
      </c>
      <c r="X783" s="193">
        <f t="shared" si="77"/>
        <v>0</v>
      </c>
      <c r="Y783" s="193" t="str">
        <f t="shared" si="78"/>
        <v>CARRIER, 4-CUP</v>
      </c>
      <c r="AA783" s="29">
        <f t="shared" si="79"/>
        <v>27.22</v>
      </c>
      <c r="AB783" s="29" t="str">
        <f>VLOOKUP(W783,'[2]Item List (2)'!$I:$J,2,0)</f>
        <v>Paper</v>
      </c>
      <c r="AC783" s="29">
        <f t="shared" si="80"/>
        <v>7359</v>
      </c>
      <c r="AD783" s="29" t="str">
        <f t="shared" si="81"/>
        <v>7359-Paper</v>
      </c>
    </row>
    <row r="784" spans="1:30">
      <c r="A784" t="s">
        <v>699</v>
      </c>
      <c r="B784" t="s">
        <v>592</v>
      </c>
      <c r="C784" t="s">
        <v>1349</v>
      </c>
      <c r="D784" t="s">
        <v>595</v>
      </c>
      <c r="E784" t="s">
        <v>1613</v>
      </c>
      <c r="F784"/>
      <c r="G784" s="159">
        <v>45167</v>
      </c>
      <c r="H784" t="s">
        <v>1212</v>
      </c>
      <c r="I784" t="s">
        <v>1188</v>
      </c>
      <c r="J784" t="s">
        <v>747</v>
      </c>
      <c r="K784" t="s">
        <v>748</v>
      </c>
      <c r="L784" t="s">
        <v>749</v>
      </c>
      <c r="M784">
        <v>1</v>
      </c>
      <c r="N784">
        <v>0</v>
      </c>
      <c r="O784">
        <v>33.380000000000003</v>
      </c>
      <c r="P784">
        <v>33.380000000000003</v>
      </c>
      <c r="Q784">
        <v>5643.52</v>
      </c>
      <c r="R784">
        <v>9.85</v>
      </c>
      <c r="S784" s="193" t="str">
        <f>VLOOKUP(U784,'[1]Cross ref'!I:J,2,0)</f>
        <v>SCL</v>
      </c>
      <c r="T784" s="193">
        <f t="shared" si="76"/>
        <v>33.380000000000003</v>
      </c>
      <c r="U784" s="193">
        <f>VLOOKUP(VALUE(C784),'[1]Cross ref'!G:I,3,0)</f>
        <v>7359</v>
      </c>
      <c r="V784" s="193">
        <f>IFERROR(VLOOKUP(J784,'[1]Item List (2)'!C:D,2,0),VLOOKUP(K784,'[1]Item List (2)'!C:D,2,0))</f>
        <v>50007</v>
      </c>
      <c r="W784" s="193">
        <f>IFERROR(VLOOKUP(J784,'[1]Item List (2)'!C:E,3,0),VLOOKUP(K784,'[1]Item List (2)'!C:E,3,0))</f>
        <v>100</v>
      </c>
      <c r="X784" s="193">
        <f t="shared" si="77"/>
        <v>0</v>
      </c>
      <c r="Y784" s="193" t="str">
        <f t="shared" si="78"/>
        <v>HASHBROWN, RND ZTF</v>
      </c>
      <c r="AA784" s="29">
        <f t="shared" si="79"/>
        <v>33.380000000000003</v>
      </c>
      <c r="AB784" s="29" t="str">
        <f>VLOOKUP(W784,'[2]Item List (2)'!$I:$J,2,0)</f>
        <v>Food</v>
      </c>
      <c r="AC784" s="29">
        <f t="shared" si="80"/>
        <v>7359</v>
      </c>
      <c r="AD784" s="29" t="str">
        <f t="shared" si="81"/>
        <v>7359-Food</v>
      </c>
    </row>
    <row r="785" spans="1:30">
      <c r="A785" t="s">
        <v>699</v>
      </c>
      <c r="B785" t="s">
        <v>592</v>
      </c>
      <c r="C785" t="s">
        <v>1349</v>
      </c>
      <c r="D785" t="s">
        <v>595</v>
      </c>
      <c r="E785" t="s">
        <v>1613</v>
      </c>
      <c r="F785"/>
      <c r="G785" s="159">
        <v>45167</v>
      </c>
      <c r="H785" t="s">
        <v>1213</v>
      </c>
      <c r="I785" t="s">
        <v>1188</v>
      </c>
      <c r="J785" t="s">
        <v>747</v>
      </c>
      <c r="K785" t="s">
        <v>750</v>
      </c>
      <c r="L785" t="s">
        <v>749</v>
      </c>
      <c r="M785">
        <v>2</v>
      </c>
      <c r="N785">
        <v>0</v>
      </c>
      <c r="O785">
        <v>33.380000000000003</v>
      </c>
      <c r="P785">
        <v>66.760000000000005</v>
      </c>
      <c r="Q785">
        <v>5643.52</v>
      </c>
      <c r="R785">
        <v>9.85</v>
      </c>
      <c r="S785" s="193" t="str">
        <f>VLOOKUP(U785,'[1]Cross ref'!I:J,2,0)</f>
        <v>SCL</v>
      </c>
      <c r="T785" s="193">
        <f t="shared" si="76"/>
        <v>66.760000000000005</v>
      </c>
      <c r="U785" s="193">
        <f>VLOOKUP(VALUE(C785),'[1]Cross ref'!G:I,3,0)</f>
        <v>7359</v>
      </c>
      <c r="V785" s="193">
        <f>IFERROR(VLOOKUP(J785,'[1]Item List (2)'!C:D,2,0),VLOOKUP(K785,'[1]Item List (2)'!C:D,2,0))</f>
        <v>50007</v>
      </c>
      <c r="W785" s="193">
        <f>IFERROR(VLOOKUP(J785,'[1]Item List (2)'!C:E,3,0),VLOOKUP(K785,'[1]Item List (2)'!C:E,3,0))</f>
        <v>100</v>
      </c>
      <c r="X785" s="193">
        <f t="shared" si="77"/>
        <v>0</v>
      </c>
      <c r="Y785" s="193" t="str">
        <f t="shared" si="78"/>
        <v>FRIES, CRISS CUT SEASN</v>
      </c>
      <c r="AA785" s="29">
        <f t="shared" si="79"/>
        <v>66.760000000000005</v>
      </c>
      <c r="AB785" s="29" t="str">
        <f>VLOOKUP(W785,'[2]Item List (2)'!$I:$J,2,0)</f>
        <v>Food</v>
      </c>
      <c r="AC785" s="29">
        <f t="shared" si="80"/>
        <v>7359</v>
      </c>
      <c r="AD785" s="29" t="str">
        <f t="shared" si="81"/>
        <v>7359-Food</v>
      </c>
    </row>
    <row r="786" spans="1:30">
      <c r="A786" t="s">
        <v>699</v>
      </c>
      <c r="B786" t="s">
        <v>592</v>
      </c>
      <c r="C786" t="s">
        <v>1349</v>
      </c>
      <c r="D786" t="s">
        <v>595</v>
      </c>
      <c r="E786" t="s">
        <v>1613</v>
      </c>
      <c r="F786"/>
      <c r="G786" s="159">
        <v>45167</v>
      </c>
      <c r="H786" t="s">
        <v>1214</v>
      </c>
      <c r="I786" t="s">
        <v>1188</v>
      </c>
      <c r="J786" t="s">
        <v>747</v>
      </c>
      <c r="K786" t="s">
        <v>751</v>
      </c>
      <c r="L786" t="s">
        <v>752</v>
      </c>
      <c r="M786">
        <v>13</v>
      </c>
      <c r="N786">
        <v>0</v>
      </c>
      <c r="O786">
        <v>35.28</v>
      </c>
      <c r="P786">
        <v>458.64</v>
      </c>
      <c r="Q786">
        <v>5643.52</v>
      </c>
      <c r="R786">
        <v>9.85</v>
      </c>
      <c r="S786" s="193" t="str">
        <f>VLOOKUP(U786,'[1]Cross ref'!I:J,2,0)</f>
        <v>SCL</v>
      </c>
      <c r="T786" s="193">
        <f t="shared" si="76"/>
        <v>458.64</v>
      </c>
      <c r="U786" s="193">
        <f>VLOOKUP(VALUE(C786),'[1]Cross ref'!G:I,3,0)</f>
        <v>7359</v>
      </c>
      <c r="V786" s="193">
        <f>IFERROR(VLOOKUP(J786,'[1]Item List (2)'!C:D,2,0),VLOOKUP(K786,'[1]Item List (2)'!C:D,2,0))</f>
        <v>50007</v>
      </c>
      <c r="W786" s="193">
        <f>IFERROR(VLOOKUP(J786,'[1]Item List (2)'!C:E,3,0),VLOOKUP(K786,'[1]Item List (2)'!C:E,3,0))</f>
        <v>100</v>
      </c>
      <c r="X786" s="193">
        <f t="shared" si="77"/>
        <v>0</v>
      </c>
      <c r="Y786" s="193" t="str">
        <f t="shared" si="78"/>
        <v>FRIES, SS SK ON</v>
      </c>
      <c r="AA786" s="29">
        <f t="shared" si="79"/>
        <v>458.64</v>
      </c>
      <c r="AB786" s="29" t="str">
        <f>VLOOKUP(W786,'[2]Item List (2)'!$I:$J,2,0)</f>
        <v>Food</v>
      </c>
      <c r="AC786" s="29">
        <f t="shared" si="80"/>
        <v>7359</v>
      </c>
      <c r="AD786" s="29" t="str">
        <f t="shared" si="81"/>
        <v>7359-Food</v>
      </c>
    </row>
    <row r="787" spans="1:30">
      <c r="A787" t="s">
        <v>699</v>
      </c>
      <c r="B787" t="s">
        <v>592</v>
      </c>
      <c r="C787" t="s">
        <v>1349</v>
      </c>
      <c r="D787" t="s">
        <v>595</v>
      </c>
      <c r="E787" t="s">
        <v>1613</v>
      </c>
      <c r="F787"/>
      <c r="G787" s="159">
        <v>45167</v>
      </c>
      <c r="H787" t="s">
        <v>1215</v>
      </c>
      <c r="I787" t="s">
        <v>1188</v>
      </c>
      <c r="J787" t="s">
        <v>753</v>
      </c>
      <c r="K787" t="s">
        <v>754</v>
      </c>
      <c r="L787" t="s">
        <v>755</v>
      </c>
      <c r="M787">
        <v>1</v>
      </c>
      <c r="N787">
        <v>0</v>
      </c>
      <c r="O787">
        <v>31.31</v>
      </c>
      <c r="P787">
        <v>31.31</v>
      </c>
      <c r="Q787">
        <v>5643.52</v>
      </c>
      <c r="R787">
        <v>9.85</v>
      </c>
      <c r="S787" s="193" t="str">
        <f>VLOOKUP(U787,'[1]Cross ref'!I:J,2,0)</f>
        <v>SCL</v>
      </c>
      <c r="T787" s="193">
        <f t="shared" si="76"/>
        <v>31.31</v>
      </c>
      <c r="U787" s="193">
        <f>VLOOKUP(VALUE(C787),'[1]Cross ref'!G:I,3,0)</f>
        <v>7359</v>
      </c>
      <c r="V787" s="193">
        <f>IFERROR(VLOOKUP(J787,'[1]Item List (2)'!C:D,2,0),VLOOKUP(K787,'[1]Item List (2)'!C:D,2,0))</f>
        <v>50007</v>
      </c>
      <c r="W787" s="193">
        <f>IFERROR(VLOOKUP(J787,'[1]Item List (2)'!C:E,3,0),VLOOKUP(K787,'[1]Item List (2)'!C:E,3,0))</f>
        <v>100</v>
      </c>
      <c r="X787" s="193">
        <f t="shared" si="77"/>
        <v>0</v>
      </c>
      <c r="Y787" s="193" t="str">
        <f t="shared" si="78"/>
        <v>TORTILLA, FLOUR 10" FZN</v>
      </c>
      <c r="AA787" s="29">
        <f t="shared" si="79"/>
        <v>31.31</v>
      </c>
      <c r="AB787" s="29" t="str">
        <f>VLOOKUP(W787,'[2]Item List (2)'!$I:$J,2,0)</f>
        <v>Food</v>
      </c>
      <c r="AC787" s="29">
        <f t="shared" si="80"/>
        <v>7359</v>
      </c>
      <c r="AD787" s="29" t="str">
        <f t="shared" si="81"/>
        <v>7359-Food</v>
      </c>
    </row>
    <row r="788" spans="1:30">
      <c r="A788" t="s">
        <v>699</v>
      </c>
      <c r="B788" t="s">
        <v>592</v>
      </c>
      <c r="C788" t="s">
        <v>1349</v>
      </c>
      <c r="D788" t="s">
        <v>595</v>
      </c>
      <c r="E788" t="s">
        <v>1613</v>
      </c>
      <c r="F788"/>
      <c r="G788" s="159">
        <v>45167</v>
      </c>
      <c r="H788" t="s">
        <v>1216</v>
      </c>
      <c r="I788" t="s">
        <v>1188</v>
      </c>
      <c r="J788" t="s">
        <v>859</v>
      </c>
      <c r="K788" t="s">
        <v>860</v>
      </c>
      <c r="L788" t="s">
        <v>861</v>
      </c>
      <c r="M788">
        <v>1</v>
      </c>
      <c r="N788">
        <v>0</v>
      </c>
      <c r="O788">
        <v>29.7</v>
      </c>
      <c r="P788">
        <v>29.7</v>
      </c>
      <c r="Q788">
        <v>5643.52</v>
      </c>
      <c r="R788">
        <v>9.85</v>
      </c>
      <c r="S788" s="193" t="str">
        <f>VLOOKUP(U788,'[1]Cross ref'!I:J,2,0)</f>
        <v>SCL</v>
      </c>
      <c r="T788" s="193">
        <f t="shared" si="76"/>
        <v>29.7</v>
      </c>
      <c r="U788" s="193">
        <f>VLOOKUP(VALUE(C788),'[1]Cross ref'!G:I,3,0)</f>
        <v>7359</v>
      </c>
      <c r="V788" s="193">
        <f>IFERROR(VLOOKUP(J788,'[1]Item List (2)'!C:D,2,0),VLOOKUP(K788,'[1]Item List (2)'!C:D,2,0))</f>
        <v>50007</v>
      </c>
      <c r="W788" s="193">
        <f>IFERROR(VLOOKUP(J788,'[1]Item List (2)'!C:E,3,0),VLOOKUP(K788,'[1]Item List (2)'!C:E,3,0))</f>
        <v>100</v>
      </c>
      <c r="X788" s="193">
        <f t="shared" si="77"/>
        <v>0</v>
      </c>
      <c r="Y788" s="193" t="str">
        <f t="shared" si="78"/>
        <v>CAKE, CHOC DOME</v>
      </c>
      <c r="AA788" s="29">
        <f t="shared" si="79"/>
        <v>29.7</v>
      </c>
      <c r="AB788" s="29" t="str">
        <f>VLOOKUP(W788,'[2]Item List (2)'!$I:$J,2,0)</f>
        <v>Food</v>
      </c>
      <c r="AC788" s="29">
        <f t="shared" si="80"/>
        <v>7359</v>
      </c>
      <c r="AD788" s="29" t="str">
        <f t="shared" si="81"/>
        <v>7359-Food</v>
      </c>
    </row>
    <row r="789" spans="1:30">
      <c r="A789" t="s">
        <v>699</v>
      </c>
      <c r="B789" t="s">
        <v>592</v>
      </c>
      <c r="C789" t="s">
        <v>1349</v>
      </c>
      <c r="D789" t="s">
        <v>595</v>
      </c>
      <c r="E789" t="s">
        <v>1613</v>
      </c>
      <c r="F789"/>
      <c r="G789" s="159">
        <v>45167</v>
      </c>
      <c r="H789" t="s">
        <v>1269</v>
      </c>
      <c r="I789" t="s">
        <v>1190</v>
      </c>
      <c r="J789" t="s">
        <v>761</v>
      </c>
      <c r="K789" t="s">
        <v>762</v>
      </c>
      <c r="L789" t="s">
        <v>763</v>
      </c>
      <c r="M789">
        <v>1</v>
      </c>
      <c r="N789">
        <v>0</v>
      </c>
      <c r="O789">
        <v>17.57</v>
      </c>
      <c r="P789">
        <v>17.57</v>
      </c>
      <c r="Q789">
        <v>5643.52</v>
      </c>
      <c r="R789">
        <v>9.85</v>
      </c>
      <c r="S789" s="193" t="str">
        <f>VLOOKUP(U789,'[1]Cross ref'!I:J,2,0)</f>
        <v>SCL</v>
      </c>
      <c r="T789" s="193">
        <f t="shared" si="76"/>
        <v>17.57</v>
      </c>
      <c r="U789" s="193">
        <f>VLOOKUP(VALUE(C789),'[1]Cross ref'!G:I,3,0)</f>
        <v>7359</v>
      </c>
      <c r="V789" s="193">
        <f>IFERROR(VLOOKUP(J789,'[1]Item List (2)'!C:D,2,0),VLOOKUP(K789,'[1]Item List (2)'!C:D,2,0))</f>
        <v>60507</v>
      </c>
      <c r="W789" s="193">
        <f>IFERROR(VLOOKUP(J789,'[1]Item List (2)'!C:E,3,0),VLOOKUP(K789,'[1]Item List (2)'!C:E,3,0))</f>
        <v>1200</v>
      </c>
      <c r="X789" s="193">
        <f t="shared" si="77"/>
        <v>0</v>
      </c>
      <c r="Y789" s="193" t="str">
        <f t="shared" si="78"/>
        <v>LINER, CAN 38X44 BLK</v>
      </c>
      <c r="AA789" s="29">
        <f t="shared" si="79"/>
        <v>17.57</v>
      </c>
      <c r="AB789" s="29" t="str">
        <f>VLOOKUP(W789,'[2]Item List (2)'!$I:$J,2,0)</f>
        <v>Supplies</v>
      </c>
      <c r="AC789" s="29">
        <f t="shared" si="80"/>
        <v>7359</v>
      </c>
      <c r="AD789" s="29" t="str">
        <f t="shared" si="81"/>
        <v>7359-Supplies</v>
      </c>
    </row>
    <row r="790" spans="1:30">
      <c r="A790" t="s">
        <v>699</v>
      </c>
      <c r="B790" t="s">
        <v>592</v>
      </c>
      <c r="C790" t="s">
        <v>1349</v>
      </c>
      <c r="D790" t="s">
        <v>595</v>
      </c>
      <c r="E790" t="s">
        <v>1613</v>
      </c>
      <c r="F790"/>
      <c r="G790" s="159">
        <v>45167</v>
      </c>
      <c r="H790" t="s">
        <v>1218</v>
      </c>
      <c r="I790" t="s">
        <v>1188</v>
      </c>
      <c r="J790" t="s">
        <v>703</v>
      </c>
      <c r="K790" t="s">
        <v>997</v>
      </c>
      <c r="L790" t="s">
        <v>723</v>
      </c>
      <c r="M790">
        <v>5</v>
      </c>
      <c r="N790">
        <v>0</v>
      </c>
      <c r="O790">
        <v>25.94</v>
      </c>
      <c r="P790">
        <v>129.69999999999999</v>
      </c>
      <c r="Q790">
        <v>5643.52</v>
      </c>
      <c r="R790">
        <v>9.85</v>
      </c>
      <c r="S790" s="193" t="str">
        <f>VLOOKUP(U790,'[1]Cross ref'!I:J,2,0)</f>
        <v>SCL</v>
      </c>
      <c r="T790" s="193">
        <f t="shared" si="76"/>
        <v>129.69999999999999</v>
      </c>
      <c r="U790" s="193">
        <f>VLOOKUP(VALUE(C790),'[1]Cross ref'!G:I,3,0)</f>
        <v>7359</v>
      </c>
      <c r="V790" s="193">
        <f>IFERROR(VLOOKUP(J790,'[1]Item List (2)'!C:D,2,0),VLOOKUP(K790,'[1]Item List (2)'!C:D,2,0))</f>
        <v>50007</v>
      </c>
      <c r="W790" s="193">
        <f>IFERROR(VLOOKUP(J790,'[1]Item List (2)'!C:E,3,0),VLOOKUP(K790,'[1]Item List (2)'!C:E,3,0))</f>
        <v>100</v>
      </c>
      <c r="X790" s="193">
        <f t="shared" si="77"/>
        <v>0</v>
      </c>
      <c r="Y790" s="193" t="str">
        <f t="shared" si="78"/>
        <v>SAUCE, BTRMILK RANCH CUP</v>
      </c>
      <c r="AA790" s="29">
        <f t="shared" si="79"/>
        <v>129.69999999999999</v>
      </c>
      <c r="AB790" s="29" t="str">
        <f>VLOOKUP(W790,'[2]Item List (2)'!$I:$J,2,0)</f>
        <v>Food</v>
      </c>
      <c r="AC790" s="29">
        <f t="shared" si="80"/>
        <v>7359</v>
      </c>
      <c r="AD790" s="29" t="str">
        <f t="shared" si="81"/>
        <v>7359-Food</v>
      </c>
    </row>
    <row r="791" spans="1:30">
      <c r="A791" t="s">
        <v>699</v>
      </c>
      <c r="B791" t="s">
        <v>592</v>
      </c>
      <c r="C791" t="s">
        <v>1349</v>
      </c>
      <c r="D791" t="s">
        <v>595</v>
      </c>
      <c r="E791" t="s">
        <v>1613</v>
      </c>
      <c r="F791"/>
      <c r="G791" s="159">
        <v>45167</v>
      </c>
      <c r="H791" t="s">
        <v>1219</v>
      </c>
      <c r="I791" t="s">
        <v>1188</v>
      </c>
      <c r="J791" t="s">
        <v>767</v>
      </c>
      <c r="K791" t="s">
        <v>768</v>
      </c>
      <c r="L791" t="s">
        <v>769</v>
      </c>
      <c r="M791">
        <v>1</v>
      </c>
      <c r="N791">
        <v>0</v>
      </c>
      <c r="O791">
        <v>11.66</v>
      </c>
      <c r="P791">
        <v>11.66</v>
      </c>
      <c r="Q791">
        <v>5643.52</v>
      </c>
      <c r="R791">
        <v>9.85</v>
      </c>
      <c r="S791" s="193" t="str">
        <f>VLOOKUP(U791,'[1]Cross ref'!I:J,2,0)</f>
        <v>SCL</v>
      </c>
      <c r="T791" s="193">
        <f t="shared" si="76"/>
        <v>11.66</v>
      </c>
      <c r="U791" s="193">
        <f>VLOOKUP(VALUE(C791),'[1]Cross ref'!G:I,3,0)</f>
        <v>7359</v>
      </c>
      <c r="V791" s="193">
        <f>IFERROR(VLOOKUP(J791,'[1]Item List (2)'!C:D,2,0),VLOOKUP(K791,'[1]Item List (2)'!C:D,2,0))</f>
        <v>50007</v>
      </c>
      <c r="W791" s="193">
        <f>IFERROR(VLOOKUP(J791,'[1]Item List (2)'!C:E,3,0),VLOOKUP(K791,'[1]Item List (2)'!C:E,3,0))</f>
        <v>100</v>
      </c>
      <c r="X791" s="193">
        <f t="shared" si="77"/>
        <v>0</v>
      </c>
      <c r="Y791" s="193" t="str">
        <f t="shared" si="78"/>
        <v>SAUCE, BUFFALO CUP</v>
      </c>
      <c r="AA791" s="29">
        <f t="shared" si="79"/>
        <v>11.66</v>
      </c>
      <c r="AB791" s="29" t="str">
        <f>VLOOKUP(W791,'[2]Item List (2)'!$I:$J,2,0)</f>
        <v>Food</v>
      </c>
      <c r="AC791" s="29">
        <f t="shared" si="80"/>
        <v>7359</v>
      </c>
      <c r="AD791" s="29" t="str">
        <f t="shared" si="81"/>
        <v>7359-Food</v>
      </c>
    </row>
    <row r="792" spans="1:30">
      <c r="A792" t="s">
        <v>699</v>
      </c>
      <c r="B792" t="s">
        <v>592</v>
      </c>
      <c r="C792" t="s">
        <v>1349</v>
      </c>
      <c r="D792" t="s">
        <v>595</v>
      </c>
      <c r="E792" t="s">
        <v>1613</v>
      </c>
      <c r="F792"/>
      <c r="G792" s="159">
        <v>45167</v>
      </c>
      <c r="H792" t="s">
        <v>1220</v>
      </c>
      <c r="I792" t="s">
        <v>1188</v>
      </c>
      <c r="J792" t="s">
        <v>770</v>
      </c>
      <c r="K792" t="s">
        <v>771</v>
      </c>
      <c r="L792" t="s">
        <v>772</v>
      </c>
      <c r="M792">
        <v>1</v>
      </c>
      <c r="N792">
        <v>0</v>
      </c>
      <c r="O792">
        <v>31.38</v>
      </c>
      <c r="P792">
        <v>31.38</v>
      </c>
      <c r="Q792">
        <v>5643.52</v>
      </c>
      <c r="R792">
        <v>9.85</v>
      </c>
      <c r="S792" s="193" t="str">
        <f>VLOOKUP(U792,'[1]Cross ref'!I:J,2,0)</f>
        <v>SCL</v>
      </c>
      <c r="T792" s="193">
        <f t="shared" si="76"/>
        <v>31.38</v>
      </c>
      <c r="U792" s="193">
        <f>VLOOKUP(VALUE(C792),'[1]Cross ref'!G:I,3,0)</f>
        <v>7359</v>
      </c>
      <c r="V792" s="193">
        <f>IFERROR(VLOOKUP(J792,'[1]Item List (2)'!C:D,2,0),VLOOKUP(K792,'[1]Item List (2)'!C:D,2,0))</f>
        <v>50007</v>
      </c>
      <c r="W792" s="193">
        <f>IFERROR(VLOOKUP(J792,'[1]Item List (2)'!C:E,3,0),VLOOKUP(K792,'[1]Item List (2)'!C:E,3,0))</f>
        <v>100</v>
      </c>
      <c r="X792" s="193">
        <f t="shared" si="77"/>
        <v>0</v>
      </c>
      <c r="Y792" s="193" t="str">
        <f t="shared" si="78"/>
        <v>WHIP CREAM, AEROSOL 17Z</v>
      </c>
      <c r="AA792" s="29">
        <f t="shared" si="79"/>
        <v>31.38</v>
      </c>
      <c r="AB792" s="29" t="str">
        <f>VLOOKUP(W792,'[2]Item List (2)'!$I:$J,2,0)</f>
        <v>Food</v>
      </c>
      <c r="AC792" s="29">
        <f t="shared" si="80"/>
        <v>7359</v>
      </c>
      <c r="AD792" s="29" t="str">
        <f t="shared" si="81"/>
        <v>7359-Food</v>
      </c>
    </row>
    <row r="793" spans="1:30">
      <c r="A793" t="s">
        <v>699</v>
      </c>
      <c r="B793" t="s">
        <v>592</v>
      </c>
      <c r="C793" t="s">
        <v>1349</v>
      </c>
      <c r="D793" t="s">
        <v>595</v>
      </c>
      <c r="E793" t="s">
        <v>1613</v>
      </c>
      <c r="F793"/>
      <c r="G793" s="159">
        <v>45167</v>
      </c>
      <c r="H793" t="s">
        <v>1221</v>
      </c>
      <c r="I793" t="s">
        <v>1188</v>
      </c>
      <c r="J793" t="s">
        <v>773</v>
      </c>
      <c r="K793" t="s">
        <v>774</v>
      </c>
      <c r="L793" t="s">
        <v>775</v>
      </c>
      <c r="M793">
        <v>4</v>
      </c>
      <c r="N793">
        <v>0</v>
      </c>
      <c r="O793">
        <v>19.78</v>
      </c>
      <c r="P793">
        <v>79.12</v>
      </c>
      <c r="Q793">
        <v>5643.52</v>
      </c>
      <c r="R793">
        <v>9.85</v>
      </c>
      <c r="S793" s="193" t="str">
        <f>VLOOKUP(U793,'[1]Cross ref'!I:J,2,0)</f>
        <v>SCL</v>
      </c>
      <c r="T793" s="193">
        <f t="shared" si="76"/>
        <v>79.12</v>
      </c>
      <c r="U793" s="193">
        <f>VLOOKUP(VALUE(C793),'[1]Cross ref'!G:I,3,0)</f>
        <v>7359</v>
      </c>
      <c r="V793" s="193">
        <f>IFERROR(VLOOKUP(J793,'[1]Item List (2)'!C:D,2,0),VLOOKUP(K793,'[1]Item List (2)'!C:D,2,0))</f>
        <v>50007</v>
      </c>
      <c r="W793" s="193">
        <f>IFERROR(VLOOKUP(J793,'[1]Item List (2)'!C:E,3,0),VLOOKUP(K793,'[1]Item List (2)'!C:E,3,0))</f>
        <v>100</v>
      </c>
      <c r="X793" s="193">
        <f t="shared" si="77"/>
        <v>0</v>
      </c>
      <c r="Y793" s="193" t="str">
        <f t="shared" si="78"/>
        <v>ICE CREAM, VANILLA SLOW MELT</v>
      </c>
      <c r="AA793" s="29">
        <f t="shared" si="79"/>
        <v>79.12</v>
      </c>
      <c r="AB793" s="29" t="str">
        <f>VLOOKUP(W793,'[2]Item List (2)'!$I:$J,2,0)</f>
        <v>Food</v>
      </c>
      <c r="AC793" s="29">
        <f t="shared" si="80"/>
        <v>7359</v>
      </c>
      <c r="AD793" s="29" t="str">
        <f t="shared" si="81"/>
        <v>7359-Food</v>
      </c>
    </row>
    <row r="794" spans="1:30">
      <c r="A794" t="s">
        <v>699</v>
      </c>
      <c r="B794" t="s">
        <v>592</v>
      </c>
      <c r="C794" t="s">
        <v>1349</v>
      </c>
      <c r="D794" t="s">
        <v>595</v>
      </c>
      <c r="E794" t="s">
        <v>1613</v>
      </c>
      <c r="F794"/>
      <c r="G794" s="159">
        <v>45167</v>
      </c>
      <c r="H794" t="s">
        <v>1222</v>
      </c>
      <c r="I794" t="s">
        <v>1188</v>
      </c>
      <c r="J794" t="s">
        <v>776</v>
      </c>
      <c r="K794" t="s">
        <v>777</v>
      </c>
      <c r="L794" t="s">
        <v>778</v>
      </c>
      <c r="M794">
        <v>5</v>
      </c>
      <c r="N794">
        <v>0</v>
      </c>
      <c r="O794">
        <v>36.909999999999997</v>
      </c>
      <c r="P794">
        <v>184.55</v>
      </c>
      <c r="Q794">
        <v>5643.52</v>
      </c>
      <c r="R794">
        <v>9.85</v>
      </c>
      <c r="S794" s="193" t="str">
        <f>VLOOKUP(U794,'[1]Cross ref'!I:J,2,0)</f>
        <v>SCL</v>
      </c>
      <c r="T794" s="193">
        <f t="shared" si="76"/>
        <v>184.55</v>
      </c>
      <c r="U794" s="193">
        <f>VLOOKUP(VALUE(C794),'[1]Cross ref'!G:I,3,0)</f>
        <v>7359</v>
      </c>
      <c r="V794" s="193">
        <f>IFERROR(VLOOKUP(J794,'[1]Item List (2)'!C:D,2,0),VLOOKUP(K794,'[1]Item List (2)'!C:D,2,0))</f>
        <v>50007</v>
      </c>
      <c r="W794" s="193">
        <f>IFERROR(VLOOKUP(J794,'[1]Item List (2)'!C:E,3,0),VLOOKUP(K794,'[1]Item List (2)'!C:E,3,0))</f>
        <v>100</v>
      </c>
      <c r="X794" s="193">
        <f t="shared" si="77"/>
        <v>0</v>
      </c>
      <c r="Y794" s="193" t="str">
        <f t="shared" si="78"/>
        <v>SHORTENING, LIQ FRY PREM</v>
      </c>
      <c r="AA794" s="29">
        <f t="shared" si="79"/>
        <v>184.55</v>
      </c>
      <c r="AB794" s="29" t="str">
        <f>VLOOKUP(W794,'[2]Item List (2)'!$I:$J,2,0)</f>
        <v>Food</v>
      </c>
      <c r="AC794" s="29">
        <f t="shared" si="80"/>
        <v>7359</v>
      </c>
      <c r="AD794" s="29" t="str">
        <f t="shared" si="81"/>
        <v>7359-Food</v>
      </c>
    </row>
    <row r="795" spans="1:30">
      <c r="A795" t="s">
        <v>699</v>
      </c>
      <c r="B795" t="s">
        <v>592</v>
      </c>
      <c r="C795" t="s">
        <v>1349</v>
      </c>
      <c r="D795" t="s">
        <v>595</v>
      </c>
      <c r="E795" t="s">
        <v>1613</v>
      </c>
      <c r="F795"/>
      <c r="G795" s="159">
        <v>45167</v>
      </c>
      <c r="H795" t="s">
        <v>1361</v>
      </c>
      <c r="I795" t="s">
        <v>1211</v>
      </c>
      <c r="J795" t="s">
        <v>815</v>
      </c>
      <c r="K795" t="s">
        <v>930</v>
      </c>
      <c r="L795" t="s">
        <v>931</v>
      </c>
      <c r="M795">
        <v>1</v>
      </c>
      <c r="N795">
        <v>0</v>
      </c>
      <c r="O795">
        <v>23.01</v>
      </c>
      <c r="P795">
        <v>23.01</v>
      </c>
      <c r="Q795">
        <v>5643.52</v>
      </c>
      <c r="R795">
        <v>9.85</v>
      </c>
      <c r="S795" s="193" t="str">
        <f>VLOOKUP(U795,'[1]Cross ref'!I:J,2,0)</f>
        <v>SCL</v>
      </c>
      <c r="T795" s="193">
        <f t="shared" si="76"/>
        <v>23.01</v>
      </c>
      <c r="U795" s="193">
        <f>VLOOKUP(VALUE(C795),'[1]Cross ref'!G:I,3,0)</f>
        <v>7359</v>
      </c>
      <c r="V795" s="193">
        <f>IFERROR(VLOOKUP(J795,'[1]Item List (2)'!C:D,2,0),VLOOKUP(K795,'[1]Item List (2)'!C:D,2,0))</f>
        <v>51001</v>
      </c>
      <c r="W795" s="193">
        <f>IFERROR(VLOOKUP(J795,'[1]Item List (2)'!C:E,3,0),VLOOKUP(K795,'[1]Item List (2)'!C:E,3,0))</f>
        <v>1000</v>
      </c>
      <c r="X795" s="193">
        <f t="shared" si="77"/>
        <v>0</v>
      </c>
      <c r="Y795" s="193" t="str">
        <f t="shared" si="78"/>
        <v>LID, PLS DOME SHAKE CUP</v>
      </c>
      <c r="AA795" s="29">
        <f t="shared" si="79"/>
        <v>23.01</v>
      </c>
      <c r="AB795" s="29" t="str">
        <f>VLOOKUP(W795,'[2]Item List (2)'!$I:$J,2,0)</f>
        <v>Paper</v>
      </c>
      <c r="AC795" s="29">
        <f t="shared" si="80"/>
        <v>7359</v>
      </c>
      <c r="AD795" s="29" t="str">
        <f t="shared" si="81"/>
        <v>7359-Paper</v>
      </c>
    </row>
    <row r="796" spans="1:30">
      <c r="A796" t="s">
        <v>699</v>
      </c>
      <c r="B796" t="s">
        <v>592</v>
      </c>
      <c r="C796" t="s">
        <v>1349</v>
      </c>
      <c r="D796" t="s">
        <v>595</v>
      </c>
      <c r="E796" t="s">
        <v>1613</v>
      </c>
      <c r="F796"/>
      <c r="G796" s="159">
        <v>45167</v>
      </c>
      <c r="H796" t="s">
        <v>1271</v>
      </c>
      <c r="I796" t="s">
        <v>1188</v>
      </c>
      <c r="J796" t="s">
        <v>740</v>
      </c>
      <c r="K796" t="s">
        <v>779</v>
      </c>
      <c r="L796" t="s">
        <v>990</v>
      </c>
      <c r="M796">
        <v>1</v>
      </c>
      <c r="N796">
        <v>0</v>
      </c>
      <c r="O796">
        <v>33.71</v>
      </c>
      <c r="P796">
        <v>33.71</v>
      </c>
      <c r="Q796">
        <v>5643.52</v>
      </c>
      <c r="R796">
        <v>9.85</v>
      </c>
      <c r="S796" s="193" t="str">
        <f>VLOOKUP(U796,'[1]Cross ref'!I:J,2,0)</f>
        <v>SCL</v>
      </c>
      <c r="T796" s="193">
        <f t="shared" si="76"/>
        <v>33.71</v>
      </c>
      <c r="U796" s="193">
        <f>VLOOKUP(VALUE(C796),'[1]Cross ref'!G:I,3,0)</f>
        <v>7359</v>
      </c>
      <c r="V796" s="193">
        <f>IFERROR(VLOOKUP(J796,'[1]Item List (2)'!C:D,2,0),VLOOKUP(K796,'[1]Item List (2)'!C:D,2,0))</f>
        <v>50007</v>
      </c>
      <c r="W796" s="193">
        <f>IFERROR(VLOOKUP(J796,'[1]Item List (2)'!C:E,3,0),VLOOKUP(K796,'[1]Item List (2)'!C:E,3,0))</f>
        <v>100</v>
      </c>
      <c r="X796" s="193">
        <f t="shared" si="77"/>
        <v>0</v>
      </c>
      <c r="Y796" s="193" t="str">
        <f t="shared" si="78"/>
        <v>PEPPER, JALAPENO NACHO SLI</v>
      </c>
      <c r="AA796" s="29">
        <f t="shared" si="79"/>
        <v>33.71</v>
      </c>
      <c r="AB796" s="29" t="str">
        <f>VLOOKUP(W796,'[2]Item List (2)'!$I:$J,2,0)</f>
        <v>Food</v>
      </c>
      <c r="AC796" s="29">
        <f t="shared" si="80"/>
        <v>7359</v>
      </c>
      <c r="AD796" s="29" t="str">
        <f t="shared" si="81"/>
        <v>7359-Food</v>
      </c>
    </row>
    <row r="797" spans="1:30">
      <c r="A797" t="s">
        <v>699</v>
      </c>
      <c r="B797" t="s">
        <v>592</v>
      </c>
      <c r="C797" t="s">
        <v>1349</v>
      </c>
      <c r="D797" t="s">
        <v>595</v>
      </c>
      <c r="E797" t="s">
        <v>1613</v>
      </c>
      <c r="F797"/>
      <c r="G797" s="159">
        <v>45167</v>
      </c>
      <c r="H797" t="s">
        <v>1272</v>
      </c>
      <c r="I797" t="s">
        <v>1211</v>
      </c>
      <c r="J797" t="s">
        <v>815</v>
      </c>
      <c r="K797" t="s">
        <v>1145</v>
      </c>
      <c r="L797" t="s">
        <v>1146</v>
      </c>
      <c r="M797">
        <v>1</v>
      </c>
      <c r="N797">
        <v>0</v>
      </c>
      <c r="O797">
        <v>28.75</v>
      </c>
      <c r="P797">
        <v>28.75</v>
      </c>
      <c r="Q797">
        <v>5643.52</v>
      </c>
      <c r="R797">
        <v>9.85</v>
      </c>
      <c r="S797" s="193" t="str">
        <f>VLOOKUP(U797,'[1]Cross ref'!I:J,2,0)</f>
        <v>SCL</v>
      </c>
      <c r="T797" s="193">
        <f t="shared" si="76"/>
        <v>28.75</v>
      </c>
      <c r="U797" s="193">
        <f>VLOOKUP(VALUE(C797),'[1]Cross ref'!G:I,3,0)</f>
        <v>7359</v>
      </c>
      <c r="V797" s="193">
        <f>IFERROR(VLOOKUP(J797,'[1]Item List (2)'!C:D,2,0),VLOOKUP(K797,'[1]Item List (2)'!C:D,2,0))</f>
        <v>51001</v>
      </c>
      <c r="W797" s="193">
        <f>IFERROR(VLOOKUP(J797,'[1]Item List (2)'!C:E,3,0),VLOOKUP(K797,'[1]Item List (2)'!C:E,3,0))</f>
        <v>1000</v>
      </c>
      <c r="X797" s="193">
        <f t="shared" si="77"/>
        <v>0</v>
      </c>
      <c r="Y797" s="193" t="str">
        <f t="shared" si="78"/>
        <v>LID, CUP CRUISER 32Z</v>
      </c>
      <c r="AA797" s="29">
        <f t="shared" si="79"/>
        <v>28.75</v>
      </c>
      <c r="AB797" s="29" t="str">
        <f>VLOOKUP(W797,'[2]Item List (2)'!$I:$J,2,0)</f>
        <v>Paper</v>
      </c>
      <c r="AC797" s="29">
        <f t="shared" si="80"/>
        <v>7359</v>
      </c>
      <c r="AD797" s="29" t="str">
        <f t="shared" si="81"/>
        <v>7359-Paper</v>
      </c>
    </row>
    <row r="798" spans="1:30">
      <c r="A798" t="s">
        <v>699</v>
      </c>
      <c r="B798" t="s">
        <v>592</v>
      </c>
      <c r="C798" t="s">
        <v>1349</v>
      </c>
      <c r="D798" t="s">
        <v>595</v>
      </c>
      <c r="E798" t="s">
        <v>1613</v>
      </c>
      <c r="F798"/>
      <c r="G798" s="159">
        <v>45167</v>
      </c>
      <c r="H798" t="s">
        <v>1380</v>
      </c>
      <c r="I798" t="s">
        <v>1188</v>
      </c>
      <c r="J798" t="s">
        <v>953</v>
      </c>
      <c r="K798" t="s">
        <v>1151</v>
      </c>
      <c r="L798" t="s">
        <v>766</v>
      </c>
      <c r="M798">
        <v>1</v>
      </c>
      <c r="N798">
        <v>0</v>
      </c>
      <c r="O798">
        <v>69.22</v>
      </c>
      <c r="P798">
        <v>69.22</v>
      </c>
      <c r="Q798">
        <v>5643.52</v>
      </c>
      <c r="R798">
        <v>9.85</v>
      </c>
      <c r="S798" s="193" t="str">
        <f>VLOOKUP(U798,'[1]Cross ref'!I:J,2,0)</f>
        <v>SCL</v>
      </c>
      <c r="T798" s="193">
        <f t="shared" si="76"/>
        <v>69.22</v>
      </c>
      <c r="U798" s="193">
        <f>VLOOKUP(VALUE(C798),'[1]Cross ref'!G:I,3,0)</f>
        <v>7359</v>
      </c>
      <c r="V798" s="193">
        <f>IFERROR(VLOOKUP(J798,'[1]Item List (2)'!C:D,2,0),VLOOKUP(K798,'[1]Item List (2)'!C:D,2,0))</f>
        <v>50007</v>
      </c>
      <c r="W798" s="193">
        <f>IFERROR(VLOOKUP(J798,'[1]Item List (2)'!C:E,3,0),VLOOKUP(K798,'[1]Item List (2)'!C:E,3,0))</f>
        <v>100</v>
      </c>
      <c r="X798" s="193">
        <f t="shared" si="77"/>
        <v>0</v>
      </c>
      <c r="Y798" s="193" t="str">
        <f t="shared" si="78"/>
        <v>LEMONADE, FZN</v>
      </c>
      <c r="AA798" s="29">
        <f t="shared" si="79"/>
        <v>69.22</v>
      </c>
      <c r="AB798" s="29" t="str">
        <f>VLOOKUP(W798,'[2]Item List (2)'!$I:$J,2,0)</f>
        <v>Food</v>
      </c>
      <c r="AC798" s="29">
        <f t="shared" si="80"/>
        <v>7359</v>
      </c>
      <c r="AD798" s="29" t="str">
        <f t="shared" si="81"/>
        <v>7359-Food</v>
      </c>
    </row>
    <row r="799" spans="1:30">
      <c r="A799" t="s">
        <v>699</v>
      </c>
      <c r="B799" t="s">
        <v>592</v>
      </c>
      <c r="C799" t="s">
        <v>1349</v>
      </c>
      <c r="D799" t="s">
        <v>595</v>
      </c>
      <c r="E799" t="s">
        <v>1613</v>
      </c>
      <c r="F799"/>
      <c r="G799" s="159">
        <v>45167</v>
      </c>
      <c r="H799" t="s">
        <v>1223</v>
      </c>
      <c r="I799" t="s">
        <v>1188</v>
      </c>
      <c r="J799" t="s">
        <v>758</v>
      </c>
      <c r="K799" t="s">
        <v>780</v>
      </c>
      <c r="L799" t="s">
        <v>781</v>
      </c>
      <c r="M799">
        <v>1</v>
      </c>
      <c r="N799">
        <v>0</v>
      </c>
      <c r="O799">
        <v>37.6</v>
      </c>
      <c r="P799">
        <v>37.6</v>
      </c>
      <c r="Q799">
        <v>5643.52</v>
      </c>
      <c r="R799">
        <v>9.85</v>
      </c>
      <c r="S799" s="193" t="str">
        <f>VLOOKUP(U799,'[1]Cross ref'!I:J,2,0)</f>
        <v>SCL</v>
      </c>
      <c r="T799" s="193">
        <f t="shared" si="76"/>
        <v>37.6</v>
      </c>
      <c r="U799" s="193">
        <f>VLOOKUP(VALUE(C799),'[1]Cross ref'!G:I,3,0)</f>
        <v>7359</v>
      </c>
      <c r="V799" s="193">
        <f>IFERROR(VLOOKUP(J799,'[1]Item List (2)'!C:D,2,0),VLOOKUP(K799,'[1]Item List (2)'!C:D,2,0))</f>
        <v>50007</v>
      </c>
      <c r="W799" s="193">
        <f>IFERROR(VLOOKUP(J799,'[1]Item List (2)'!C:E,3,0),VLOOKUP(K799,'[1]Item List (2)'!C:E,3,0))</f>
        <v>100</v>
      </c>
      <c r="X799" s="193">
        <f t="shared" si="77"/>
        <v>0</v>
      </c>
      <c r="Y799" s="193" t="str">
        <f t="shared" si="78"/>
        <v>CHICKEN, PTY SPCY 3Z</v>
      </c>
      <c r="AA799" s="29">
        <f t="shared" si="79"/>
        <v>37.6</v>
      </c>
      <c r="AB799" s="29" t="str">
        <f>VLOOKUP(W799,'[2]Item List (2)'!$I:$J,2,0)</f>
        <v>Food</v>
      </c>
      <c r="AC799" s="29">
        <f t="shared" si="80"/>
        <v>7359</v>
      </c>
      <c r="AD799" s="29" t="str">
        <f t="shared" si="81"/>
        <v>7359-Food</v>
      </c>
    </row>
    <row r="800" spans="1:30">
      <c r="A800" t="s">
        <v>699</v>
      </c>
      <c r="B800" t="s">
        <v>592</v>
      </c>
      <c r="C800" t="s">
        <v>1349</v>
      </c>
      <c r="D800" t="s">
        <v>595</v>
      </c>
      <c r="E800" t="s">
        <v>1613</v>
      </c>
      <c r="F800"/>
      <c r="G800" s="159">
        <v>45167</v>
      </c>
      <c r="H800" t="s">
        <v>1317</v>
      </c>
      <c r="I800" t="s">
        <v>1190</v>
      </c>
      <c r="J800" t="s">
        <v>727</v>
      </c>
      <c r="K800" t="s">
        <v>782</v>
      </c>
      <c r="L800" t="s">
        <v>729</v>
      </c>
      <c r="M800">
        <v>2</v>
      </c>
      <c r="N800">
        <v>0</v>
      </c>
      <c r="O800">
        <v>3.84</v>
      </c>
      <c r="P800">
        <v>7.68</v>
      </c>
      <c r="Q800">
        <v>5643.52</v>
      </c>
      <c r="R800">
        <v>9.85</v>
      </c>
      <c r="S800" s="193" t="str">
        <f>VLOOKUP(U800,'[1]Cross ref'!I:J,2,0)</f>
        <v>SCL</v>
      </c>
      <c r="T800" s="193">
        <f t="shared" si="76"/>
        <v>7.68</v>
      </c>
      <c r="U800" s="193">
        <f>VLOOKUP(VALUE(C800),'[1]Cross ref'!G:I,3,0)</f>
        <v>7359</v>
      </c>
      <c r="V800" s="193">
        <f>IFERROR(VLOOKUP(J800,'[1]Item List (2)'!C:D,2,0),VLOOKUP(K800,'[1]Item List (2)'!C:D,2,0))</f>
        <v>60507</v>
      </c>
      <c r="W800" s="193">
        <f>IFERROR(VLOOKUP(J800,'[1]Item List (2)'!C:E,3,0),VLOOKUP(K800,'[1]Item List (2)'!C:E,3,0))</f>
        <v>1200</v>
      </c>
      <c r="X800" s="193">
        <f t="shared" si="77"/>
        <v>0</v>
      </c>
      <c r="Y800" s="193" t="str">
        <f t="shared" si="78"/>
        <v>GLOVE, SYNTH LG</v>
      </c>
      <c r="AA800" s="29">
        <f t="shared" si="79"/>
        <v>7.68</v>
      </c>
      <c r="AB800" s="29" t="str">
        <f>VLOOKUP(W800,'[2]Item List (2)'!$I:$J,2,0)</f>
        <v>Supplies</v>
      </c>
      <c r="AC800" s="29">
        <f t="shared" si="80"/>
        <v>7359</v>
      </c>
      <c r="AD800" s="29" t="str">
        <f t="shared" si="81"/>
        <v>7359-Supplies</v>
      </c>
    </row>
    <row r="801" spans="1:30">
      <c r="A801" t="s">
        <v>699</v>
      </c>
      <c r="B801" t="s">
        <v>592</v>
      </c>
      <c r="C801" t="s">
        <v>1349</v>
      </c>
      <c r="D801" t="s">
        <v>595</v>
      </c>
      <c r="E801" t="s">
        <v>1613</v>
      </c>
      <c r="F801"/>
      <c r="G801" s="159">
        <v>45167</v>
      </c>
      <c r="H801" t="s">
        <v>1224</v>
      </c>
      <c r="I801" t="s">
        <v>1188</v>
      </c>
      <c r="J801" t="s">
        <v>737</v>
      </c>
      <c r="K801" t="s">
        <v>783</v>
      </c>
      <c r="L801" t="s">
        <v>784</v>
      </c>
      <c r="M801">
        <v>1</v>
      </c>
      <c r="N801">
        <v>0</v>
      </c>
      <c r="O801">
        <v>29.39</v>
      </c>
      <c r="P801">
        <v>29.39</v>
      </c>
      <c r="Q801">
        <v>5643.52</v>
      </c>
      <c r="R801">
        <v>9.85</v>
      </c>
      <c r="S801" s="193" t="str">
        <f>VLOOKUP(U801,'[1]Cross ref'!I:J,2,0)</f>
        <v>SCL</v>
      </c>
      <c r="T801" s="193">
        <f t="shared" si="76"/>
        <v>29.39</v>
      </c>
      <c r="U801" s="193">
        <f>VLOOKUP(VALUE(C801),'[1]Cross ref'!G:I,3,0)</f>
        <v>7359</v>
      </c>
      <c r="V801" s="193">
        <f>IFERROR(VLOOKUP(J801,'[1]Item List (2)'!C:D,2,0),VLOOKUP(K801,'[1]Item List (2)'!C:D,2,0))</f>
        <v>50007</v>
      </c>
      <c r="W801" s="193">
        <f>IFERROR(VLOOKUP(J801,'[1]Item List (2)'!C:E,3,0),VLOOKUP(K801,'[1]Item List (2)'!C:E,3,0))</f>
        <v>100</v>
      </c>
      <c r="X801" s="193">
        <f t="shared" si="77"/>
        <v>0</v>
      </c>
      <c r="Y801" s="193" t="str">
        <f t="shared" si="78"/>
        <v>SQUASH, ZUCCHINI BRD SLI</v>
      </c>
      <c r="AA801" s="29">
        <f t="shared" si="79"/>
        <v>29.39</v>
      </c>
      <c r="AB801" s="29" t="str">
        <f>VLOOKUP(W801,'[2]Item List (2)'!$I:$J,2,0)</f>
        <v>Food</v>
      </c>
      <c r="AC801" s="29">
        <f t="shared" si="80"/>
        <v>7359</v>
      </c>
      <c r="AD801" s="29" t="str">
        <f t="shared" si="81"/>
        <v>7359-Food</v>
      </c>
    </row>
    <row r="802" spans="1:30">
      <c r="A802" t="s">
        <v>699</v>
      </c>
      <c r="B802" t="s">
        <v>592</v>
      </c>
      <c r="C802" t="s">
        <v>1349</v>
      </c>
      <c r="D802" t="s">
        <v>595</v>
      </c>
      <c r="E802" t="s">
        <v>1613</v>
      </c>
      <c r="F802"/>
      <c r="G802" s="159">
        <v>45167</v>
      </c>
      <c r="H802" t="s">
        <v>1225</v>
      </c>
      <c r="I802" t="s">
        <v>1188</v>
      </c>
      <c r="J802" t="s">
        <v>785</v>
      </c>
      <c r="K802" t="s">
        <v>1180</v>
      </c>
      <c r="L802" t="s">
        <v>786</v>
      </c>
      <c r="M802">
        <v>2</v>
      </c>
      <c r="N802">
        <v>0</v>
      </c>
      <c r="O802">
        <v>90.57</v>
      </c>
      <c r="P802">
        <v>181.14</v>
      </c>
      <c r="Q802">
        <v>5643.52</v>
      </c>
      <c r="R802">
        <v>9.85</v>
      </c>
      <c r="S802" s="193" t="str">
        <f>VLOOKUP(U802,'[1]Cross ref'!I:J,2,0)</f>
        <v>SCL</v>
      </c>
      <c r="T802" s="193">
        <f t="shared" si="76"/>
        <v>181.14</v>
      </c>
      <c r="U802" s="193">
        <f>VLOOKUP(VALUE(C802),'[1]Cross ref'!G:I,3,0)</f>
        <v>7359</v>
      </c>
      <c r="V802" s="193">
        <f>IFERROR(VLOOKUP(J802,'[1]Item List (2)'!C:D,2,0),VLOOKUP(K802,'[1]Item List (2)'!C:D,2,0))</f>
        <v>50007</v>
      </c>
      <c r="W802" s="193">
        <f>IFERROR(VLOOKUP(J802,'[1]Item List (2)'!C:E,3,0),VLOOKUP(K802,'[1]Item List (2)'!C:E,3,0))</f>
        <v>100</v>
      </c>
      <c r="X802" s="193">
        <f t="shared" si="77"/>
        <v>0</v>
      </c>
      <c r="Y802" s="193" t="str">
        <f t="shared" si="78"/>
        <v>BACON, 500 SLICES FC</v>
      </c>
      <c r="AA802" s="29">
        <f t="shared" si="79"/>
        <v>181.14</v>
      </c>
      <c r="AB802" s="29" t="str">
        <f>VLOOKUP(W802,'[2]Item List (2)'!$I:$J,2,0)</f>
        <v>Food</v>
      </c>
      <c r="AC802" s="29">
        <f t="shared" si="80"/>
        <v>7359</v>
      </c>
      <c r="AD802" s="29" t="str">
        <f t="shared" si="81"/>
        <v>7359-Food</v>
      </c>
    </row>
    <row r="803" spans="1:30">
      <c r="A803" t="s">
        <v>699</v>
      </c>
      <c r="B803" t="s">
        <v>592</v>
      </c>
      <c r="C803" t="s">
        <v>1349</v>
      </c>
      <c r="D803" t="s">
        <v>595</v>
      </c>
      <c r="E803" t="s">
        <v>1613</v>
      </c>
      <c r="F803"/>
      <c r="G803" s="159">
        <v>45167</v>
      </c>
      <c r="H803" t="s">
        <v>1226</v>
      </c>
      <c r="I803" t="s">
        <v>1188</v>
      </c>
      <c r="J803" t="s">
        <v>734</v>
      </c>
      <c r="K803" t="s">
        <v>787</v>
      </c>
      <c r="L803" t="s">
        <v>788</v>
      </c>
      <c r="M803">
        <v>1</v>
      </c>
      <c r="N803">
        <v>0</v>
      </c>
      <c r="O803">
        <v>81.59</v>
      </c>
      <c r="P803">
        <v>81.59</v>
      </c>
      <c r="Q803">
        <v>5643.52</v>
      </c>
      <c r="R803">
        <v>9.85</v>
      </c>
      <c r="S803" s="193" t="str">
        <f>VLOOKUP(U803,'[1]Cross ref'!I:J,2,0)</f>
        <v>SCL</v>
      </c>
      <c r="T803" s="193">
        <f t="shared" si="76"/>
        <v>81.59</v>
      </c>
      <c r="U803" s="193">
        <f>VLOOKUP(VALUE(C803),'[1]Cross ref'!G:I,3,0)</f>
        <v>7359</v>
      </c>
      <c r="V803" s="193">
        <f>IFERROR(VLOOKUP(J803,'[1]Item List (2)'!C:D,2,0),VLOOKUP(K803,'[1]Item List (2)'!C:D,2,0))</f>
        <v>50007</v>
      </c>
      <c r="W803" s="193">
        <f>IFERROR(VLOOKUP(J803,'[1]Item List (2)'!C:E,3,0),VLOOKUP(K803,'[1]Item List (2)'!C:E,3,0))</f>
        <v>100</v>
      </c>
      <c r="X803" s="193">
        <f t="shared" si="77"/>
        <v>0</v>
      </c>
      <c r="Y803" s="193" t="str">
        <f t="shared" si="78"/>
        <v>BEEF, GRND PTY 1.78Z</v>
      </c>
      <c r="AA803" s="29">
        <f t="shared" si="79"/>
        <v>81.59</v>
      </c>
      <c r="AB803" s="29" t="str">
        <f>VLOOKUP(W803,'[2]Item List (2)'!$I:$J,2,0)</f>
        <v>Food</v>
      </c>
      <c r="AC803" s="29">
        <f t="shared" si="80"/>
        <v>7359</v>
      </c>
      <c r="AD803" s="29" t="str">
        <f t="shared" si="81"/>
        <v>7359-Food</v>
      </c>
    </row>
    <row r="804" spans="1:30">
      <c r="A804" t="s">
        <v>699</v>
      </c>
      <c r="B804" t="s">
        <v>592</v>
      </c>
      <c r="C804" t="s">
        <v>1349</v>
      </c>
      <c r="D804" t="s">
        <v>595</v>
      </c>
      <c r="E804" t="s">
        <v>1613</v>
      </c>
      <c r="F804"/>
      <c r="G804" s="159">
        <v>45167</v>
      </c>
      <c r="H804" t="s">
        <v>1318</v>
      </c>
      <c r="I804" t="s">
        <v>1188</v>
      </c>
      <c r="J804" t="s">
        <v>789</v>
      </c>
      <c r="K804" t="s">
        <v>790</v>
      </c>
      <c r="L804" t="s">
        <v>791</v>
      </c>
      <c r="M804">
        <v>1</v>
      </c>
      <c r="N804">
        <v>0</v>
      </c>
      <c r="O804">
        <v>25.95</v>
      </c>
      <c r="P804">
        <v>25.95</v>
      </c>
      <c r="Q804">
        <v>5643.52</v>
      </c>
      <c r="R804">
        <v>9.85</v>
      </c>
      <c r="S804" s="193" t="str">
        <f>VLOOKUP(U804,'[1]Cross ref'!I:J,2,0)</f>
        <v>SCL</v>
      </c>
      <c r="T804" s="193">
        <f t="shared" si="76"/>
        <v>25.95</v>
      </c>
      <c r="U804" s="193">
        <f>VLOOKUP(VALUE(C804),'[1]Cross ref'!G:I,3,0)</f>
        <v>7359</v>
      </c>
      <c r="V804" s="193">
        <f>IFERROR(VLOOKUP(J804,'[1]Item List (2)'!C:D,2,0),VLOOKUP(K804,'[1]Item List (2)'!C:D,2,0))</f>
        <v>50007</v>
      </c>
      <c r="W804" s="193">
        <f>IFERROR(VLOOKUP(J804,'[1]Item List (2)'!C:E,3,0),VLOOKUP(K804,'[1]Item List (2)'!C:E,3,0))</f>
        <v>100</v>
      </c>
      <c r="X804" s="193">
        <f t="shared" si="77"/>
        <v>0</v>
      </c>
      <c r="Y804" s="193" t="str">
        <f t="shared" si="78"/>
        <v>BREAD, SOURDOUGH THICKER SLI</v>
      </c>
      <c r="AA804" s="29">
        <f t="shared" si="79"/>
        <v>25.95</v>
      </c>
      <c r="AB804" s="29" t="str">
        <f>VLOOKUP(W804,'[2]Item List (2)'!$I:$J,2,0)</f>
        <v>Food</v>
      </c>
      <c r="AC804" s="29">
        <f t="shared" si="80"/>
        <v>7359</v>
      </c>
      <c r="AD804" s="29" t="str">
        <f t="shared" si="81"/>
        <v>7359-Food</v>
      </c>
    </row>
    <row r="805" spans="1:30">
      <c r="A805" t="s">
        <v>699</v>
      </c>
      <c r="B805" t="s">
        <v>592</v>
      </c>
      <c r="C805" t="s">
        <v>1349</v>
      </c>
      <c r="D805" t="s">
        <v>595</v>
      </c>
      <c r="E805" t="s">
        <v>1613</v>
      </c>
      <c r="F805"/>
      <c r="G805" s="159">
        <v>45167</v>
      </c>
      <c r="H805" t="s">
        <v>1227</v>
      </c>
      <c r="I805" t="s">
        <v>1188</v>
      </c>
      <c r="J805" t="s">
        <v>710</v>
      </c>
      <c r="K805" t="s">
        <v>792</v>
      </c>
      <c r="L805" t="s">
        <v>709</v>
      </c>
      <c r="M805">
        <v>1</v>
      </c>
      <c r="N805">
        <v>0</v>
      </c>
      <c r="O805">
        <v>99.5</v>
      </c>
      <c r="P805">
        <v>99.5</v>
      </c>
      <c r="Q805">
        <v>5643.52</v>
      </c>
      <c r="R805">
        <v>9.85</v>
      </c>
      <c r="S805" s="193" t="str">
        <f>VLOOKUP(U805,'[1]Cross ref'!I:J,2,0)</f>
        <v>SCL</v>
      </c>
      <c r="T805" s="193">
        <f t="shared" si="76"/>
        <v>99.5</v>
      </c>
      <c r="U805" s="193">
        <f>VLOOKUP(VALUE(C805),'[1]Cross ref'!G:I,3,0)</f>
        <v>7359</v>
      </c>
      <c r="V805" s="193">
        <f>IFERROR(VLOOKUP(J805,'[1]Item List (2)'!C:D,2,0),VLOOKUP(K805,'[1]Item List (2)'!C:D,2,0))</f>
        <v>50007</v>
      </c>
      <c r="W805" s="193">
        <f>IFERROR(VLOOKUP(J805,'[1]Item List (2)'!C:E,3,0),VLOOKUP(K805,'[1]Item List (2)'!C:E,3,0))</f>
        <v>100</v>
      </c>
      <c r="X805" s="193">
        <f t="shared" si="77"/>
        <v>0</v>
      </c>
      <c r="Y805" s="193" t="str">
        <f t="shared" si="78"/>
        <v>SYRUP, DR PEPPER BIB</v>
      </c>
      <c r="AA805" s="29">
        <f t="shared" si="79"/>
        <v>99.5</v>
      </c>
      <c r="AB805" s="29" t="str">
        <f>VLOOKUP(W805,'[2]Item List (2)'!$I:$J,2,0)</f>
        <v>Food</v>
      </c>
      <c r="AC805" s="29">
        <f t="shared" si="80"/>
        <v>7359</v>
      </c>
      <c r="AD805" s="29" t="str">
        <f t="shared" si="81"/>
        <v>7359-Food</v>
      </c>
    </row>
    <row r="806" spans="1:30">
      <c r="A806" t="s">
        <v>699</v>
      </c>
      <c r="B806" t="s">
        <v>592</v>
      </c>
      <c r="C806" t="s">
        <v>1349</v>
      </c>
      <c r="D806" t="s">
        <v>595</v>
      </c>
      <c r="E806" t="s">
        <v>1613</v>
      </c>
      <c r="F806"/>
      <c r="G806" s="159">
        <v>45167</v>
      </c>
      <c r="H806" t="s">
        <v>1274</v>
      </c>
      <c r="I806" t="s">
        <v>1190</v>
      </c>
      <c r="J806" t="s">
        <v>954</v>
      </c>
      <c r="K806" t="s">
        <v>955</v>
      </c>
      <c r="L806" t="s">
        <v>956</v>
      </c>
      <c r="M806">
        <v>1</v>
      </c>
      <c r="N806">
        <v>0</v>
      </c>
      <c r="O806">
        <v>29.18</v>
      </c>
      <c r="P806">
        <v>29.18</v>
      </c>
      <c r="Q806">
        <v>5643.52</v>
      </c>
      <c r="R806">
        <v>9.85</v>
      </c>
      <c r="S806" s="193" t="str">
        <f>VLOOKUP(U806,'[1]Cross ref'!I:J,2,0)</f>
        <v>SCL</v>
      </c>
      <c r="T806" s="193">
        <f t="shared" si="76"/>
        <v>29.18</v>
      </c>
      <c r="U806" s="193">
        <f>VLOOKUP(VALUE(C806),'[1]Cross ref'!G:I,3,0)</f>
        <v>7359</v>
      </c>
      <c r="V806" s="193">
        <f>IFERROR(VLOOKUP(J806,'[1]Item List (2)'!C:D,2,0),VLOOKUP(K806,'[1]Item List (2)'!C:D,2,0))</f>
        <v>60507</v>
      </c>
      <c r="W806" s="193">
        <f>IFERROR(VLOOKUP(J806,'[1]Item List (2)'!C:E,3,0),VLOOKUP(K806,'[1]Item List (2)'!C:E,3,0))</f>
        <v>1200</v>
      </c>
      <c r="X806" s="193">
        <f t="shared" si="77"/>
        <v>0</v>
      </c>
      <c r="Y806" s="193" t="str">
        <f t="shared" si="78"/>
        <v>TOWEL, RED HVY WGT</v>
      </c>
      <c r="AA806" s="29">
        <f t="shared" si="79"/>
        <v>29.18</v>
      </c>
      <c r="AB806" s="29" t="str">
        <f>VLOOKUP(W806,'[2]Item List (2)'!$I:$J,2,0)</f>
        <v>Supplies</v>
      </c>
      <c r="AC806" s="29">
        <f t="shared" si="80"/>
        <v>7359</v>
      </c>
      <c r="AD806" s="29" t="str">
        <f t="shared" si="81"/>
        <v>7359-Supplies</v>
      </c>
    </row>
    <row r="807" spans="1:30">
      <c r="A807" t="s">
        <v>699</v>
      </c>
      <c r="B807" t="s">
        <v>592</v>
      </c>
      <c r="C807" t="s">
        <v>1349</v>
      </c>
      <c r="D807" t="s">
        <v>595</v>
      </c>
      <c r="E807" t="s">
        <v>1613</v>
      </c>
      <c r="F807"/>
      <c r="G807" s="159">
        <v>45167</v>
      </c>
      <c r="H807" t="s">
        <v>1229</v>
      </c>
      <c r="I807" t="s">
        <v>1188</v>
      </c>
      <c r="J807" t="s">
        <v>804</v>
      </c>
      <c r="K807" t="s">
        <v>863</v>
      </c>
      <c r="L807" t="s">
        <v>760</v>
      </c>
      <c r="M807">
        <v>1</v>
      </c>
      <c r="N807">
        <v>0</v>
      </c>
      <c r="O807">
        <v>77.569999999999993</v>
      </c>
      <c r="P807">
        <v>77.569999999999993</v>
      </c>
      <c r="Q807">
        <v>5643.52</v>
      </c>
      <c r="R807">
        <v>9.85</v>
      </c>
      <c r="S807" s="193" t="str">
        <f>VLOOKUP(U807,'[1]Cross ref'!I:J,2,0)</f>
        <v>SCL</v>
      </c>
      <c r="T807" s="193">
        <f t="shared" si="76"/>
        <v>77.569999999999993</v>
      </c>
      <c r="U807" s="193">
        <f>VLOOKUP(VALUE(C807),'[1]Cross ref'!G:I,3,0)</f>
        <v>7359</v>
      </c>
      <c r="V807" s="193">
        <f>IFERROR(VLOOKUP(J807,'[1]Item List (2)'!C:D,2,0),VLOOKUP(K807,'[1]Item List (2)'!C:D,2,0))</f>
        <v>50007</v>
      </c>
      <c r="W807" s="193">
        <f>IFERROR(VLOOKUP(J807,'[1]Item List (2)'!C:E,3,0),VLOOKUP(K807,'[1]Item List (2)'!C:E,3,0))</f>
        <v>100</v>
      </c>
      <c r="X807" s="193">
        <f t="shared" si="77"/>
        <v>0</v>
      </c>
      <c r="Y807" s="193" t="str">
        <f t="shared" si="78"/>
        <v>CHEESE, AMER SHRP SLI 144CT</v>
      </c>
      <c r="AA807" s="29">
        <f t="shared" si="79"/>
        <v>77.569999999999993</v>
      </c>
      <c r="AB807" s="29" t="str">
        <f>VLOOKUP(W807,'[2]Item List (2)'!$I:$J,2,0)</f>
        <v>Food</v>
      </c>
      <c r="AC807" s="29">
        <f t="shared" si="80"/>
        <v>7359</v>
      </c>
      <c r="AD807" s="29" t="str">
        <f t="shared" si="81"/>
        <v>7359-Food</v>
      </c>
    </row>
    <row r="808" spans="1:30">
      <c r="A808" t="s">
        <v>699</v>
      </c>
      <c r="B808" t="s">
        <v>592</v>
      </c>
      <c r="C808" t="s">
        <v>1349</v>
      </c>
      <c r="D808" t="s">
        <v>595</v>
      </c>
      <c r="E808" t="s">
        <v>1613</v>
      </c>
      <c r="F808"/>
      <c r="G808" s="159">
        <v>45167</v>
      </c>
      <c r="H808" t="s">
        <v>1230</v>
      </c>
      <c r="I808" t="s">
        <v>1188</v>
      </c>
      <c r="J808" t="s">
        <v>737</v>
      </c>
      <c r="K808" t="s">
        <v>794</v>
      </c>
      <c r="L808" t="s">
        <v>795</v>
      </c>
      <c r="M808">
        <v>2</v>
      </c>
      <c r="N808">
        <v>0</v>
      </c>
      <c r="O808">
        <v>39.79</v>
      </c>
      <c r="P808">
        <v>79.58</v>
      </c>
      <c r="Q808">
        <v>5643.52</v>
      </c>
      <c r="R808">
        <v>9.85</v>
      </c>
      <c r="S808" s="193" t="str">
        <f>VLOOKUP(U808,'[1]Cross ref'!I:J,2,0)</f>
        <v>SCL</v>
      </c>
      <c r="T808" s="193">
        <f t="shared" si="76"/>
        <v>79.58</v>
      </c>
      <c r="U808" s="193">
        <f>VLOOKUP(VALUE(C808),'[1]Cross ref'!G:I,3,0)</f>
        <v>7359</v>
      </c>
      <c r="V808" s="193">
        <f>IFERROR(VLOOKUP(J808,'[1]Item List (2)'!C:D,2,0),VLOOKUP(K808,'[1]Item List (2)'!C:D,2,0))</f>
        <v>50007</v>
      </c>
      <c r="W808" s="193">
        <f>IFERROR(VLOOKUP(J808,'[1]Item List (2)'!C:E,3,0),VLOOKUP(K808,'[1]Item List (2)'!C:E,3,0))</f>
        <v>100</v>
      </c>
      <c r="X808" s="193">
        <f t="shared" si="77"/>
        <v>0</v>
      </c>
      <c r="Y808" s="193" t="str">
        <f t="shared" si="78"/>
        <v>APPTZR, JALAPENO BRD CHSE BITE</v>
      </c>
      <c r="AA808" s="29">
        <f t="shared" si="79"/>
        <v>79.58</v>
      </c>
      <c r="AB808" s="29" t="str">
        <f>VLOOKUP(W808,'[2]Item List (2)'!$I:$J,2,0)</f>
        <v>Food</v>
      </c>
      <c r="AC808" s="29">
        <f t="shared" si="80"/>
        <v>7359</v>
      </c>
      <c r="AD808" s="29" t="str">
        <f t="shared" si="81"/>
        <v>7359-Food</v>
      </c>
    </row>
    <row r="809" spans="1:30">
      <c r="A809" t="s">
        <v>699</v>
      </c>
      <c r="B809" t="s">
        <v>592</v>
      </c>
      <c r="C809" t="s">
        <v>1349</v>
      </c>
      <c r="D809" t="s">
        <v>595</v>
      </c>
      <c r="E809" t="s">
        <v>1613</v>
      </c>
      <c r="F809"/>
      <c r="G809" s="159">
        <v>45167</v>
      </c>
      <c r="H809" t="s">
        <v>1231</v>
      </c>
      <c r="I809" t="s">
        <v>1188</v>
      </c>
      <c r="J809" t="s">
        <v>734</v>
      </c>
      <c r="K809" t="s">
        <v>796</v>
      </c>
      <c r="L809" t="s">
        <v>797</v>
      </c>
      <c r="M809">
        <v>2</v>
      </c>
      <c r="N809">
        <v>0</v>
      </c>
      <c r="O809">
        <v>76.44</v>
      </c>
      <c r="P809">
        <v>152.88</v>
      </c>
      <c r="Q809">
        <v>5643.52</v>
      </c>
      <c r="R809">
        <v>9.85</v>
      </c>
      <c r="S809" s="193" t="str">
        <f>VLOOKUP(U809,'[1]Cross ref'!I:J,2,0)</f>
        <v>SCL</v>
      </c>
      <c r="T809" s="193">
        <f t="shared" si="76"/>
        <v>152.88</v>
      </c>
      <c r="U809" s="193">
        <f>VLOOKUP(VALUE(C809),'[1]Cross ref'!G:I,3,0)</f>
        <v>7359</v>
      </c>
      <c r="V809" s="193">
        <f>IFERROR(VLOOKUP(J809,'[1]Item List (2)'!C:D,2,0),VLOOKUP(K809,'[1]Item List (2)'!C:D,2,0))</f>
        <v>50007</v>
      </c>
      <c r="W809" s="193">
        <f>IFERROR(VLOOKUP(J809,'[1]Item List (2)'!C:E,3,0),VLOOKUP(K809,'[1]Item List (2)'!C:E,3,0))</f>
        <v>100</v>
      </c>
      <c r="X809" s="193">
        <f t="shared" si="77"/>
        <v>0</v>
      </c>
      <c r="Y809" s="193" t="str">
        <f t="shared" si="78"/>
        <v>BEEF, GRND PTY 5.33Z ANGUS IQF</v>
      </c>
      <c r="AA809" s="29">
        <f t="shared" si="79"/>
        <v>152.88</v>
      </c>
      <c r="AB809" s="29" t="str">
        <f>VLOOKUP(W809,'[2]Item List (2)'!$I:$J,2,0)</f>
        <v>Food</v>
      </c>
      <c r="AC809" s="29">
        <f t="shared" si="80"/>
        <v>7359</v>
      </c>
      <c r="AD809" s="29" t="str">
        <f t="shared" si="81"/>
        <v>7359-Food</v>
      </c>
    </row>
    <row r="810" spans="1:30">
      <c r="A810" t="s">
        <v>699</v>
      </c>
      <c r="B810" t="s">
        <v>592</v>
      </c>
      <c r="C810" t="s">
        <v>1349</v>
      </c>
      <c r="D810" t="s">
        <v>595</v>
      </c>
      <c r="E810" t="s">
        <v>1613</v>
      </c>
      <c r="F810"/>
      <c r="G810" s="159">
        <v>45167</v>
      </c>
      <c r="H810" t="s">
        <v>1232</v>
      </c>
      <c r="I810" t="s">
        <v>1188</v>
      </c>
      <c r="J810" t="s">
        <v>758</v>
      </c>
      <c r="K810" t="s">
        <v>798</v>
      </c>
      <c r="L810" t="s">
        <v>799</v>
      </c>
      <c r="M810">
        <v>5</v>
      </c>
      <c r="N810">
        <v>0</v>
      </c>
      <c r="O810">
        <v>46.88</v>
      </c>
      <c r="P810">
        <v>234.4</v>
      </c>
      <c r="Q810">
        <v>5643.52</v>
      </c>
      <c r="R810">
        <v>9.85</v>
      </c>
      <c r="S810" s="193" t="str">
        <f>VLOOKUP(U810,'[1]Cross ref'!I:J,2,0)</f>
        <v>SCL</v>
      </c>
      <c r="T810" s="193">
        <f t="shared" si="76"/>
        <v>234.4</v>
      </c>
      <c r="U810" s="193">
        <f>VLOOKUP(VALUE(C810),'[1]Cross ref'!G:I,3,0)</f>
        <v>7359</v>
      </c>
      <c r="V810" s="193">
        <f>IFERROR(VLOOKUP(J810,'[1]Item List (2)'!C:D,2,0),VLOOKUP(K810,'[1]Item List (2)'!C:D,2,0))</f>
        <v>50007</v>
      </c>
      <c r="W810" s="193">
        <f>IFERROR(VLOOKUP(J810,'[1]Item List (2)'!C:E,3,0),VLOOKUP(K810,'[1]Item List (2)'!C:E,3,0))</f>
        <v>100</v>
      </c>
      <c r="X810" s="193">
        <f t="shared" si="77"/>
        <v>0</v>
      </c>
      <c r="Y810" s="193" t="str">
        <f t="shared" si="78"/>
        <v>CHICKEN, NUGGET BRD STAR SHP</v>
      </c>
      <c r="AA810" s="29">
        <f t="shared" si="79"/>
        <v>234.4</v>
      </c>
      <c r="AB810" s="29" t="str">
        <f>VLOOKUP(W810,'[2]Item List (2)'!$I:$J,2,0)</f>
        <v>Food</v>
      </c>
      <c r="AC810" s="29">
        <f t="shared" si="80"/>
        <v>7359</v>
      </c>
      <c r="AD810" s="29" t="str">
        <f t="shared" si="81"/>
        <v>7359-Food</v>
      </c>
    </row>
    <row r="811" spans="1:30">
      <c r="A811" t="s">
        <v>699</v>
      </c>
      <c r="B811" t="s">
        <v>592</v>
      </c>
      <c r="C811" t="s">
        <v>1349</v>
      </c>
      <c r="D811" t="s">
        <v>595</v>
      </c>
      <c r="E811" t="s">
        <v>1613</v>
      </c>
      <c r="F811"/>
      <c r="G811" s="159">
        <v>45167</v>
      </c>
      <c r="H811" t="s">
        <v>1234</v>
      </c>
      <c r="I811" t="s">
        <v>1188</v>
      </c>
      <c r="J811" t="s">
        <v>804</v>
      </c>
      <c r="K811" t="s">
        <v>805</v>
      </c>
      <c r="L811" t="s">
        <v>760</v>
      </c>
      <c r="M811">
        <v>1</v>
      </c>
      <c r="N811">
        <v>0</v>
      </c>
      <c r="O811">
        <v>77.97</v>
      </c>
      <c r="P811">
        <v>77.97</v>
      </c>
      <c r="Q811">
        <v>5643.52</v>
      </c>
      <c r="R811">
        <v>9.85</v>
      </c>
      <c r="S811" s="193" t="str">
        <f>VLOOKUP(U811,'[1]Cross ref'!I:J,2,0)</f>
        <v>SCL</v>
      </c>
      <c r="T811" s="193">
        <f t="shared" si="76"/>
        <v>77.97</v>
      </c>
      <c r="U811" s="193">
        <f>VLOOKUP(VALUE(C811),'[1]Cross ref'!G:I,3,0)</f>
        <v>7359</v>
      </c>
      <c r="V811" s="193">
        <f>IFERROR(VLOOKUP(J811,'[1]Item List (2)'!C:D,2,0),VLOOKUP(K811,'[1]Item List (2)'!C:D,2,0))</f>
        <v>50007</v>
      </c>
      <c r="W811" s="193">
        <f>IFERROR(VLOOKUP(J811,'[1]Item List (2)'!C:E,3,0),VLOOKUP(K811,'[1]Item List (2)'!C:E,3,0))</f>
        <v>100</v>
      </c>
      <c r="X811" s="193">
        <f t="shared" si="77"/>
        <v>0</v>
      </c>
      <c r="Y811" s="193" t="str">
        <f t="shared" si="78"/>
        <v>CHEESE, AMER SHRP SLI 200CT SM</v>
      </c>
      <c r="AA811" s="29">
        <f t="shared" si="79"/>
        <v>77.97</v>
      </c>
      <c r="AB811" s="29" t="str">
        <f>VLOOKUP(W811,'[2]Item List (2)'!$I:$J,2,0)</f>
        <v>Food</v>
      </c>
      <c r="AC811" s="29">
        <f t="shared" si="80"/>
        <v>7359</v>
      </c>
      <c r="AD811" s="29" t="str">
        <f t="shared" si="81"/>
        <v>7359-Food</v>
      </c>
    </row>
    <row r="812" spans="1:30">
      <c r="A812" t="s">
        <v>699</v>
      </c>
      <c r="B812" t="s">
        <v>592</v>
      </c>
      <c r="C812" t="s">
        <v>1349</v>
      </c>
      <c r="D812" t="s">
        <v>595</v>
      </c>
      <c r="E812" t="s">
        <v>1613</v>
      </c>
      <c r="F812"/>
      <c r="G812" s="159">
        <v>45167</v>
      </c>
      <c r="H812" t="s">
        <v>1280</v>
      </c>
      <c r="I812" t="s">
        <v>1211</v>
      </c>
      <c r="J812" t="s">
        <v>806</v>
      </c>
      <c r="K812" t="s">
        <v>807</v>
      </c>
      <c r="L812" t="s">
        <v>808</v>
      </c>
      <c r="M812">
        <v>1</v>
      </c>
      <c r="N812">
        <v>0</v>
      </c>
      <c r="O812">
        <v>70.17</v>
      </c>
      <c r="P812">
        <v>70.17</v>
      </c>
      <c r="Q812">
        <v>5643.52</v>
      </c>
      <c r="R812">
        <v>9.85</v>
      </c>
      <c r="S812" s="193" t="str">
        <f>VLOOKUP(U812,'[1]Cross ref'!I:J,2,0)</f>
        <v>SCL</v>
      </c>
      <c r="T812" s="193">
        <f t="shared" si="76"/>
        <v>70.17</v>
      </c>
      <c r="U812" s="193">
        <f>VLOOKUP(VALUE(C812),'[1]Cross ref'!G:I,3,0)</f>
        <v>7359</v>
      </c>
      <c r="V812" s="193">
        <f>IFERROR(VLOOKUP(J812,'[1]Item List (2)'!C:D,2,0),VLOOKUP(K812,'[1]Item List (2)'!C:D,2,0))</f>
        <v>51001</v>
      </c>
      <c r="W812" s="193">
        <f>IFERROR(VLOOKUP(J812,'[1]Item List (2)'!C:E,3,0),VLOOKUP(K812,'[1]Item List (2)'!C:E,3,0))</f>
        <v>1000</v>
      </c>
      <c r="X812" s="193">
        <f t="shared" si="77"/>
        <v>0</v>
      </c>
      <c r="Y812" s="193" t="str">
        <f t="shared" si="78"/>
        <v>WRAP, WESTERN SUPER 4 WAY</v>
      </c>
      <c r="AA812" s="29">
        <f t="shared" si="79"/>
        <v>70.17</v>
      </c>
      <c r="AB812" s="29" t="str">
        <f>VLOOKUP(W812,'[2]Item List (2)'!$I:$J,2,0)</f>
        <v>Paper</v>
      </c>
      <c r="AC812" s="29">
        <f t="shared" si="80"/>
        <v>7359</v>
      </c>
      <c r="AD812" s="29" t="str">
        <f t="shared" si="81"/>
        <v>7359-Paper</v>
      </c>
    </row>
    <row r="813" spans="1:30">
      <c r="A813" t="s">
        <v>699</v>
      </c>
      <c r="B813" t="s">
        <v>592</v>
      </c>
      <c r="C813" t="s">
        <v>1349</v>
      </c>
      <c r="D813" t="s">
        <v>595</v>
      </c>
      <c r="E813" t="s">
        <v>1613</v>
      </c>
      <c r="F813"/>
      <c r="G813" s="159">
        <v>45167</v>
      </c>
      <c r="H813" t="s">
        <v>1352</v>
      </c>
      <c r="I813" t="s">
        <v>1211</v>
      </c>
      <c r="J813" t="s">
        <v>957</v>
      </c>
      <c r="K813" t="s">
        <v>960</v>
      </c>
      <c r="L813" t="s">
        <v>874</v>
      </c>
      <c r="M813">
        <v>1</v>
      </c>
      <c r="N813">
        <v>0</v>
      </c>
      <c r="O813">
        <v>69.95</v>
      </c>
      <c r="P813">
        <v>69.95</v>
      </c>
      <c r="Q813">
        <v>5643.52</v>
      </c>
      <c r="R813">
        <v>9.85</v>
      </c>
      <c r="S813" s="193" t="str">
        <f>VLOOKUP(U813,'[1]Cross ref'!I:J,2,0)</f>
        <v>SCL</v>
      </c>
      <c r="T813" s="193">
        <f t="shared" si="76"/>
        <v>69.95</v>
      </c>
      <c r="U813" s="193">
        <f>VLOOKUP(VALUE(C813),'[1]Cross ref'!G:I,3,0)</f>
        <v>7359</v>
      </c>
      <c r="V813" s="193">
        <f>IFERROR(VLOOKUP(J813,'[1]Item List (2)'!C:D,2,0),VLOOKUP(K813,'[1]Item List (2)'!C:D,2,0))</f>
        <v>51001</v>
      </c>
      <c r="W813" s="193">
        <f>IFERROR(VLOOKUP(J813,'[1]Item List (2)'!C:E,3,0),VLOOKUP(K813,'[1]Item List (2)'!C:E,3,0))</f>
        <v>1000</v>
      </c>
      <c r="X813" s="193">
        <f t="shared" si="77"/>
        <v>0</v>
      </c>
      <c r="Y813" s="193" t="str">
        <f t="shared" si="78"/>
        <v>WRAP, PAPR HAMBURGER CHSE SPCY</v>
      </c>
      <c r="AA813" s="29">
        <f t="shared" si="79"/>
        <v>69.95</v>
      </c>
      <c r="AB813" s="29" t="str">
        <f>VLOOKUP(W813,'[2]Item List (2)'!$I:$J,2,0)</f>
        <v>Paper</v>
      </c>
      <c r="AC813" s="29">
        <f t="shared" si="80"/>
        <v>7359</v>
      </c>
      <c r="AD813" s="29" t="str">
        <f t="shared" si="81"/>
        <v>7359-Paper</v>
      </c>
    </row>
    <row r="814" spans="1:30">
      <c r="A814" t="s">
        <v>699</v>
      </c>
      <c r="B814" t="s">
        <v>592</v>
      </c>
      <c r="C814" t="s">
        <v>1349</v>
      </c>
      <c r="D814" t="s">
        <v>595</v>
      </c>
      <c r="E814" t="s">
        <v>1613</v>
      </c>
      <c r="F814"/>
      <c r="G814" s="159">
        <v>45167</v>
      </c>
      <c r="H814" t="s">
        <v>1236</v>
      </c>
      <c r="I814" t="s">
        <v>1211</v>
      </c>
      <c r="J814" t="s">
        <v>806</v>
      </c>
      <c r="K814" t="s">
        <v>952</v>
      </c>
      <c r="L814" t="s">
        <v>874</v>
      </c>
      <c r="M814">
        <v>1</v>
      </c>
      <c r="N814">
        <v>0</v>
      </c>
      <c r="O814">
        <v>71.87</v>
      </c>
      <c r="P814">
        <v>71.87</v>
      </c>
      <c r="Q814">
        <v>5643.52</v>
      </c>
      <c r="R814">
        <v>9.85</v>
      </c>
      <c r="S814" s="193" t="str">
        <f>VLOOKUP(U814,'[1]Cross ref'!I:J,2,0)</f>
        <v>SCL</v>
      </c>
      <c r="T814" s="193">
        <f t="shared" si="76"/>
        <v>71.87</v>
      </c>
      <c r="U814" s="193">
        <f>VLOOKUP(VALUE(C814),'[1]Cross ref'!G:I,3,0)</f>
        <v>7359</v>
      </c>
      <c r="V814" s="193">
        <f>IFERROR(VLOOKUP(J814,'[1]Item List (2)'!C:D,2,0),VLOOKUP(K814,'[1]Item List (2)'!C:D,2,0))</f>
        <v>51001</v>
      </c>
      <c r="W814" s="193">
        <f>IFERROR(VLOOKUP(J814,'[1]Item List (2)'!C:E,3,0),VLOOKUP(K814,'[1]Item List (2)'!C:E,3,0))</f>
        <v>1000</v>
      </c>
      <c r="X814" s="193">
        <f t="shared" si="77"/>
        <v>0</v>
      </c>
      <c r="Y814" s="193" t="str">
        <f t="shared" si="78"/>
        <v>WRAP, PAPR FAMOUS BIG 4</v>
      </c>
      <c r="AA814" s="29">
        <f t="shared" si="79"/>
        <v>71.87</v>
      </c>
      <c r="AB814" s="29" t="str">
        <f>VLOOKUP(W814,'[2]Item List (2)'!$I:$J,2,0)</f>
        <v>Paper</v>
      </c>
      <c r="AC814" s="29">
        <f t="shared" si="80"/>
        <v>7359</v>
      </c>
      <c r="AD814" s="29" t="str">
        <f t="shared" si="81"/>
        <v>7359-Paper</v>
      </c>
    </row>
    <row r="815" spans="1:30">
      <c r="A815" t="s">
        <v>699</v>
      </c>
      <c r="B815" t="s">
        <v>592</v>
      </c>
      <c r="C815" t="s">
        <v>1349</v>
      </c>
      <c r="D815" t="s">
        <v>595</v>
      </c>
      <c r="E815" t="s">
        <v>1613</v>
      </c>
      <c r="F815"/>
      <c r="G815" s="159">
        <v>45167</v>
      </c>
      <c r="H815" t="s">
        <v>1460</v>
      </c>
      <c r="I815" t="s">
        <v>1188</v>
      </c>
      <c r="J815" t="s">
        <v>811</v>
      </c>
      <c r="K815" t="s">
        <v>1433</v>
      </c>
      <c r="L815" t="s">
        <v>831</v>
      </c>
      <c r="M815">
        <v>3</v>
      </c>
      <c r="N815">
        <v>0</v>
      </c>
      <c r="O815">
        <v>22.17</v>
      </c>
      <c r="P815">
        <v>66.510000000000005</v>
      </c>
      <c r="Q815">
        <v>5643.52</v>
      </c>
      <c r="R815">
        <v>9.85</v>
      </c>
      <c r="S815" s="193" t="str">
        <f>VLOOKUP(U815,'[1]Cross ref'!I:J,2,0)</f>
        <v>SCL</v>
      </c>
      <c r="T815" s="193">
        <f t="shared" si="76"/>
        <v>66.510000000000005</v>
      </c>
      <c r="U815" s="193">
        <f>VLOOKUP(VALUE(C815),'[1]Cross ref'!G:I,3,0)</f>
        <v>7359</v>
      </c>
      <c r="V815" s="193">
        <f>IFERROR(VLOOKUP(J815,'[1]Item List (2)'!C:D,2,0),VLOOKUP(K815,'[1]Item List (2)'!C:D,2,0))</f>
        <v>50007</v>
      </c>
      <c r="W815" s="193">
        <f>IFERROR(VLOOKUP(J815,'[1]Item List (2)'!C:E,3,0),VLOOKUP(K815,'[1]Item List (2)'!C:E,3,0))</f>
        <v>100</v>
      </c>
      <c r="X815" s="193">
        <f t="shared" si="77"/>
        <v>0</v>
      </c>
      <c r="Y815" s="193" t="str">
        <f t="shared" si="78"/>
        <v>LETTUCE, LINER</v>
      </c>
      <c r="AA815" s="29">
        <f t="shared" si="79"/>
        <v>66.510000000000005</v>
      </c>
      <c r="AB815" s="29" t="str">
        <f>VLOOKUP(W815,'[2]Item List (2)'!$I:$J,2,0)</f>
        <v>Food</v>
      </c>
      <c r="AC815" s="29">
        <f t="shared" si="80"/>
        <v>7359</v>
      </c>
      <c r="AD815" s="29" t="str">
        <f t="shared" si="81"/>
        <v>7359-Food</v>
      </c>
    </row>
    <row r="816" spans="1:30">
      <c r="A816" t="s">
        <v>699</v>
      </c>
      <c r="B816" t="s">
        <v>592</v>
      </c>
      <c r="C816" t="s">
        <v>1349</v>
      </c>
      <c r="D816" t="s">
        <v>595</v>
      </c>
      <c r="E816" t="s">
        <v>1613</v>
      </c>
      <c r="F816"/>
      <c r="G816" s="159">
        <v>45167</v>
      </c>
      <c r="H816" t="s">
        <v>1237</v>
      </c>
      <c r="I816" t="s">
        <v>1188</v>
      </c>
      <c r="J816" t="s">
        <v>812</v>
      </c>
      <c r="K816" t="s">
        <v>813</v>
      </c>
      <c r="L816" t="s">
        <v>814</v>
      </c>
      <c r="M816">
        <v>4</v>
      </c>
      <c r="N816">
        <v>0</v>
      </c>
      <c r="O816">
        <v>19.57</v>
      </c>
      <c r="P816">
        <v>78.28</v>
      </c>
      <c r="Q816">
        <v>5643.52</v>
      </c>
      <c r="R816">
        <v>9.85</v>
      </c>
      <c r="S816" s="193" t="str">
        <f>VLOOKUP(U816,'[1]Cross ref'!I:J,2,0)</f>
        <v>SCL</v>
      </c>
      <c r="T816" s="193">
        <f t="shared" si="76"/>
        <v>78.28</v>
      </c>
      <c r="U816" s="193">
        <f>VLOOKUP(VALUE(C816),'[1]Cross ref'!G:I,3,0)</f>
        <v>7359</v>
      </c>
      <c r="V816" s="193">
        <f>IFERROR(VLOOKUP(J816,'[1]Item List (2)'!C:D,2,0),VLOOKUP(K816,'[1]Item List (2)'!C:D,2,0))</f>
        <v>50007</v>
      </c>
      <c r="W816" s="193">
        <f>IFERROR(VLOOKUP(J816,'[1]Item List (2)'!C:E,3,0),VLOOKUP(K816,'[1]Item List (2)'!C:E,3,0))</f>
        <v>100</v>
      </c>
      <c r="X816" s="193">
        <f t="shared" si="77"/>
        <v>0</v>
      </c>
      <c r="Y816" s="193" t="str">
        <f t="shared" si="78"/>
        <v>TOMATO, RED 5X5 BULK 25LB</v>
      </c>
      <c r="AA816" s="29">
        <f t="shared" si="79"/>
        <v>78.28</v>
      </c>
      <c r="AB816" s="29" t="str">
        <f>VLOOKUP(W816,'[2]Item List (2)'!$I:$J,2,0)</f>
        <v>Food</v>
      </c>
      <c r="AC816" s="29">
        <f t="shared" si="80"/>
        <v>7359</v>
      </c>
      <c r="AD816" s="29" t="str">
        <f t="shared" si="81"/>
        <v>7359-Food</v>
      </c>
    </row>
    <row r="817" spans="1:30">
      <c r="A817" t="s">
        <v>699</v>
      </c>
      <c r="B817" t="s">
        <v>592</v>
      </c>
      <c r="C817" t="s">
        <v>1349</v>
      </c>
      <c r="D817" t="s">
        <v>595</v>
      </c>
      <c r="E817" t="s">
        <v>1613</v>
      </c>
      <c r="F817"/>
      <c r="G817" s="159">
        <v>45167</v>
      </c>
      <c r="H817" t="s">
        <v>1239</v>
      </c>
      <c r="I817" t="s">
        <v>1188</v>
      </c>
      <c r="J817" t="s">
        <v>816</v>
      </c>
      <c r="K817" t="s">
        <v>817</v>
      </c>
      <c r="L817" t="s">
        <v>709</v>
      </c>
      <c r="M817">
        <v>1</v>
      </c>
      <c r="N817">
        <v>0</v>
      </c>
      <c r="O817">
        <v>27.07</v>
      </c>
      <c r="P817">
        <v>27.07</v>
      </c>
      <c r="Q817">
        <v>5643.52</v>
      </c>
      <c r="R817">
        <v>9.85</v>
      </c>
      <c r="S817" s="193" t="str">
        <f>VLOOKUP(U817,'[1]Cross ref'!I:J,2,0)</f>
        <v>SCL</v>
      </c>
      <c r="T817" s="193">
        <f t="shared" si="76"/>
        <v>27.07</v>
      </c>
      <c r="U817" s="193">
        <f>VLOOKUP(VALUE(C817),'[1]Cross ref'!G:I,3,0)</f>
        <v>7359</v>
      </c>
      <c r="V817" s="193">
        <f>IFERROR(VLOOKUP(J817,'[1]Item List (2)'!C:D,2,0),VLOOKUP(K817,'[1]Item List (2)'!C:D,2,0))</f>
        <v>50007</v>
      </c>
      <c r="W817" s="193">
        <f>IFERROR(VLOOKUP(J817,'[1]Item List (2)'!C:E,3,0),VLOOKUP(K817,'[1]Item List (2)'!C:E,3,0))</f>
        <v>100</v>
      </c>
      <c r="X817" s="193">
        <f t="shared" si="77"/>
        <v>0</v>
      </c>
      <c r="Y817" s="193" t="str">
        <f t="shared" si="78"/>
        <v>PICKLE, CHIP DELI 3/16" CC</v>
      </c>
      <c r="AA817" s="29">
        <f t="shared" si="79"/>
        <v>27.07</v>
      </c>
      <c r="AB817" s="29" t="str">
        <f>VLOOKUP(W817,'[2]Item List (2)'!$I:$J,2,0)</f>
        <v>Food</v>
      </c>
      <c r="AC817" s="29">
        <f t="shared" si="80"/>
        <v>7359</v>
      </c>
      <c r="AD817" s="29" t="str">
        <f t="shared" si="81"/>
        <v>7359-Food</v>
      </c>
    </row>
    <row r="818" spans="1:30">
      <c r="A818" t="s">
        <v>699</v>
      </c>
      <c r="B818" t="s">
        <v>592</v>
      </c>
      <c r="C818" t="s">
        <v>1349</v>
      </c>
      <c r="D818" t="s">
        <v>595</v>
      </c>
      <c r="E818" t="s">
        <v>1613</v>
      </c>
      <c r="F818"/>
      <c r="G818" s="159">
        <v>45167</v>
      </c>
      <c r="H818" t="s">
        <v>1240</v>
      </c>
      <c r="I818" t="s">
        <v>1188</v>
      </c>
      <c r="J818" t="s">
        <v>758</v>
      </c>
      <c r="K818" t="s">
        <v>1490</v>
      </c>
      <c r="L818" t="s">
        <v>818</v>
      </c>
      <c r="M818">
        <v>1</v>
      </c>
      <c r="N818">
        <v>0</v>
      </c>
      <c r="O818">
        <v>175.35</v>
      </c>
      <c r="P818">
        <v>175.35</v>
      </c>
      <c r="Q818">
        <v>5643.52</v>
      </c>
      <c r="R818">
        <v>9.85</v>
      </c>
      <c r="S818" s="193" t="str">
        <f>VLOOKUP(U818,'[1]Cross ref'!I:J,2,0)</f>
        <v>SCL</v>
      </c>
      <c r="T818" s="193">
        <f t="shared" si="76"/>
        <v>175.35</v>
      </c>
      <c r="U818" s="193">
        <f>VLOOKUP(VALUE(C818),'[1]Cross ref'!G:I,3,0)</f>
        <v>7359</v>
      </c>
      <c r="V818" s="193">
        <f>IFERROR(VLOOKUP(J818,'[1]Item List (2)'!C:D,2,0),VLOOKUP(K818,'[1]Item List (2)'!C:D,2,0))</f>
        <v>50007</v>
      </c>
      <c r="W818" s="193">
        <f>IFERROR(VLOOKUP(J818,'[1]Item List (2)'!C:E,3,0),VLOOKUP(K818,'[1]Item List (2)'!C:E,3,0))</f>
        <v>100</v>
      </c>
      <c r="X818" s="193">
        <f t="shared" si="77"/>
        <v>0</v>
      </c>
      <c r="Y818" s="193" t="str">
        <f t="shared" si="78"/>
        <v>CHICKEN, BRST GR SAVOR 4.25Z CARLS JR</v>
      </c>
      <c r="AA818" s="29">
        <f t="shared" si="79"/>
        <v>175.35</v>
      </c>
      <c r="AB818" s="29" t="str">
        <f>VLOOKUP(W818,'[2]Item List (2)'!$I:$J,2,0)</f>
        <v>Food</v>
      </c>
      <c r="AC818" s="29">
        <f t="shared" si="80"/>
        <v>7359</v>
      </c>
      <c r="AD818" s="29" t="str">
        <f t="shared" si="81"/>
        <v>7359-Food</v>
      </c>
    </row>
    <row r="819" spans="1:30">
      <c r="A819" t="s">
        <v>699</v>
      </c>
      <c r="B819" t="s">
        <v>592</v>
      </c>
      <c r="C819" t="s">
        <v>1349</v>
      </c>
      <c r="D819" t="s">
        <v>595</v>
      </c>
      <c r="E819" t="s">
        <v>1613</v>
      </c>
      <c r="F819"/>
      <c r="G819" s="159">
        <v>45167</v>
      </c>
      <c r="H819" t="s">
        <v>1241</v>
      </c>
      <c r="I819" t="s">
        <v>1188</v>
      </c>
      <c r="J819" t="s">
        <v>894</v>
      </c>
      <c r="K819" t="s">
        <v>895</v>
      </c>
      <c r="L819" t="s">
        <v>896</v>
      </c>
      <c r="M819">
        <v>1</v>
      </c>
      <c r="N819">
        <v>0</v>
      </c>
      <c r="O819">
        <v>13.66</v>
      </c>
      <c r="P819">
        <v>13.66</v>
      </c>
      <c r="Q819">
        <v>5643.52</v>
      </c>
      <c r="R819">
        <v>9.85</v>
      </c>
      <c r="S819" s="193" t="str">
        <f>VLOOKUP(U819,'[1]Cross ref'!I:J,2,0)</f>
        <v>SCL</v>
      </c>
      <c r="T819" s="193">
        <f t="shared" si="76"/>
        <v>13.66</v>
      </c>
      <c r="U819" s="193">
        <f>VLOOKUP(VALUE(C819),'[1]Cross ref'!G:I,3,0)</f>
        <v>7359</v>
      </c>
      <c r="V819" s="193">
        <f>IFERROR(VLOOKUP(J819,'[1]Item List (2)'!C:D,2,0),VLOOKUP(K819,'[1]Item List (2)'!C:D,2,0))</f>
        <v>50007</v>
      </c>
      <c r="W819" s="193">
        <f>IFERROR(VLOOKUP(J819,'[1]Item List (2)'!C:E,3,0),VLOOKUP(K819,'[1]Item List (2)'!C:E,3,0))</f>
        <v>100</v>
      </c>
      <c r="X819" s="193">
        <f t="shared" si="77"/>
        <v>0</v>
      </c>
      <c r="Y819" s="193" t="str">
        <f t="shared" si="78"/>
        <v>WATER, PURIFIED 16.9Z DASANI</v>
      </c>
      <c r="AA819" s="29">
        <f t="shared" si="79"/>
        <v>13.66</v>
      </c>
      <c r="AB819" s="29" t="str">
        <f>VLOOKUP(W819,'[2]Item List (2)'!$I:$J,2,0)</f>
        <v>Food</v>
      </c>
      <c r="AC819" s="29">
        <f t="shared" si="80"/>
        <v>7359</v>
      </c>
      <c r="AD819" s="29" t="str">
        <f t="shared" si="81"/>
        <v>7359-Food</v>
      </c>
    </row>
    <row r="820" spans="1:30">
      <c r="A820" t="s">
        <v>699</v>
      </c>
      <c r="B820" t="s">
        <v>592</v>
      </c>
      <c r="C820" t="s">
        <v>1349</v>
      </c>
      <c r="D820" t="s">
        <v>595</v>
      </c>
      <c r="E820" t="s">
        <v>1613</v>
      </c>
      <c r="F820"/>
      <c r="G820" s="159">
        <v>45167</v>
      </c>
      <c r="H820" t="s">
        <v>1243</v>
      </c>
      <c r="I820" t="s">
        <v>1211</v>
      </c>
      <c r="J820" t="s">
        <v>823</v>
      </c>
      <c r="K820" t="s">
        <v>1504</v>
      </c>
      <c r="L820" t="s">
        <v>824</v>
      </c>
      <c r="M820">
        <v>1</v>
      </c>
      <c r="N820">
        <v>0</v>
      </c>
      <c r="O820">
        <v>12.07</v>
      </c>
      <c r="P820">
        <v>12.07</v>
      </c>
      <c r="Q820">
        <v>5643.52</v>
      </c>
      <c r="R820">
        <v>9.85</v>
      </c>
      <c r="S820" s="193" t="str">
        <f>VLOOKUP(U820,'[1]Cross ref'!I:J,2,0)</f>
        <v>SCL</v>
      </c>
      <c r="T820" s="193">
        <f t="shared" si="76"/>
        <v>12.07</v>
      </c>
      <c r="U820" s="193">
        <f>VLOOKUP(VALUE(C820),'[1]Cross ref'!G:I,3,0)</f>
        <v>7359</v>
      </c>
      <c r="V820" s="193">
        <f>IFERROR(VLOOKUP(J820,'[1]Item List (2)'!C:D,2,0),VLOOKUP(K820,'[1]Item List (2)'!C:D,2,0))</f>
        <v>51001</v>
      </c>
      <c r="W820" s="193">
        <f>IFERROR(VLOOKUP(J820,'[1]Item List (2)'!C:E,3,0),VLOOKUP(K820,'[1]Item List (2)'!C:E,3,0))</f>
        <v>1000</v>
      </c>
      <c r="X820" s="193">
        <f t="shared" si="77"/>
        <v>0</v>
      </c>
      <c r="Y820" s="193" t="str">
        <f t="shared" si="78"/>
        <v>LABEL, DELIVERY 2.5X8" SECUREIT CARLS JR</v>
      </c>
      <c r="AA820" s="29">
        <f t="shared" si="79"/>
        <v>12.07</v>
      </c>
      <c r="AB820" s="29" t="str">
        <f>VLOOKUP(W820,'[2]Item List (2)'!$I:$J,2,0)</f>
        <v>Paper</v>
      </c>
      <c r="AC820" s="29">
        <f t="shared" si="80"/>
        <v>7359</v>
      </c>
      <c r="AD820" s="29" t="str">
        <f t="shared" si="81"/>
        <v>7359-Paper</v>
      </c>
    </row>
    <row r="821" spans="1:30">
      <c r="A821" t="s">
        <v>699</v>
      </c>
      <c r="B821" t="s">
        <v>592</v>
      </c>
      <c r="C821" t="s">
        <v>1349</v>
      </c>
      <c r="D821" t="s">
        <v>595</v>
      </c>
      <c r="E821" t="s">
        <v>1613</v>
      </c>
      <c r="F821"/>
      <c r="G821" s="159">
        <v>45167</v>
      </c>
      <c r="H821" t="s">
        <v>1579</v>
      </c>
      <c r="I821" t="s">
        <v>1188</v>
      </c>
      <c r="J821" t="s">
        <v>764</v>
      </c>
      <c r="K821" t="s">
        <v>1580</v>
      </c>
      <c r="L821" t="s">
        <v>766</v>
      </c>
      <c r="M821">
        <v>1</v>
      </c>
      <c r="N821">
        <v>0</v>
      </c>
      <c r="O821">
        <v>32.32</v>
      </c>
      <c r="P821">
        <v>32.32</v>
      </c>
      <c r="Q821">
        <v>5643.52</v>
      </c>
      <c r="R821">
        <v>9.85</v>
      </c>
      <c r="S821" s="193" t="str">
        <f>VLOOKUP(U821,'[1]Cross ref'!I:J,2,0)</f>
        <v>SCL</v>
      </c>
      <c r="T821" s="193">
        <f t="shared" si="76"/>
        <v>32.32</v>
      </c>
      <c r="U821" s="193">
        <f>VLOOKUP(VALUE(C821),'[1]Cross ref'!G:I,3,0)</f>
        <v>7359</v>
      </c>
      <c r="V821" s="193">
        <f>IFERROR(VLOOKUP(J821,'[1]Item List (2)'!C:D,2,0),VLOOKUP(K821,'[1]Item List (2)'!C:D,2,0))</f>
        <v>50007</v>
      </c>
      <c r="W821" s="193">
        <f>IFERROR(VLOOKUP(J821,'[1]Item List (2)'!C:E,3,0),VLOOKUP(K821,'[1]Item List (2)'!C:E,3,0))</f>
        <v>100</v>
      </c>
      <c r="X821" s="193">
        <f t="shared" si="77"/>
        <v>0</v>
      </c>
      <c r="Y821" s="193" t="str">
        <f t="shared" si="78"/>
        <v>SAUCE, SANTA FE W-CAGE FREE EGG</v>
      </c>
      <c r="AA821" s="29">
        <f t="shared" si="79"/>
        <v>32.32</v>
      </c>
      <c r="AB821" s="29" t="str">
        <f>VLOOKUP(W821,'[2]Item List (2)'!$I:$J,2,0)</f>
        <v>Food</v>
      </c>
      <c r="AC821" s="29">
        <f t="shared" si="80"/>
        <v>7359</v>
      </c>
      <c r="AD821" s="29" t="str">
        <f t="shared" si="81"/>
        <v>7359-Food</v>
      </c>
    </row>
    <row r="822" spans="1:30">
      <c r="A822" t="s">
        <v>699</v>
      </c>
      <c r="B822" t="s">
        <v>592</v>
      </c>
      <c r="C822" t="s">
        <v>1349</v>
      </c>
      <c r="D822" t="s">
        <v>595</v>
      </c>
      <c r="E822" t="s">
        <v>1613</v>
      </c>
      <c r="F822"/>
      <c r="G822" s="159">
        <v>45167</v>
      </c>
      <c r="H822" t="s">
        <v>1244</v>
      </c>
      <c r="I822" t="s">
        <v>1188</v>
      </c>
      <c r="J822" t="s">
        <v>827</v>
      </c>
      <c r="K822" t="s">
        <v>828</v>
      </c>
      <c r="L822" t="s">
        <v>829</v>
      </c>
      <c r="M822">
        <v>1</v>
      </c>
      <c r="N822">
        <v>0</v>
      </c>
      <c r="O822">
        <v>30.07</v>
      </c>
      <c r="P822">
        <v>30.07</v>
      </c>
      <c r="Q822">
        <v>5643.52</v>
      </c>
      <c r="R822">
        <v>9.85</v>
      </c>
      <c r="S822" s="193" t="str">
        <f>VLOOKUP(U822,'[1]Cross ref'!I:J,2,0)</f>
        <v>SCL</v>
      </c>
      <c r="T822" s="193">
        <f t="shared" si="76"/>
        <v>30.07</v>
      </c>
      <c r="U822" s="193">
        <f>VLOOKUP(VALUE(C822),'[1]Cross ref'!G:I,3,0)</f>
        <v>7359</v>
      </c>
      <c r="V822" s="193">
        <f>IFERROR(VLOOKUP(J822,'[1]Item List (2)'!C:D,2,0),VLOOKUP(K822,'[1]Item List (2)'!C:D,2,0))</f>
        <v>50007</v>
      </c>
      <c r="W822" s="193">
        <f>IFERROR(VLOOKUP(J822,'[1]Item List (2)'!C:E,3,0),VLOOKUP(K822,'[1]Item List (2)'!C:E,3,0))</f>
        <v>100</v>
      </c>
      <c r="X822" s="193">
        <f t="shared" si="77"/>
        <v>0</v>
      </c>
      <c r="Y822" s="193" t="str">
        <f t="shared" si="78"/>
        <v>ONION, YLW</v>
      </c>
      <c r="AA822" s="29">
        <f t="shared" si="79"/>
        <v>30.07</v>
      </c>
      <c r="AB822" s="29" t="str">
        <f>VLOOKUP(W822,'[2]Item List (2)'!$I:$J,2,0)</f>
        <v>Food</v>
      </c>
      <c r="AC822" s="29">
        <f t="shared" si="80"/>
        <v>7359</v>
      </c>
      <c r="AD822" s="29" t="str">
        <f t="shared" si="81"/>
        <v>7359-Food</v>
      </c>
    </row>
    <row r="823" spans="1:30">
      <c r="A823" t="s">
        <v>699</v>
      </c>
      <c r="B823" t="s">
        <v>592</v>
      </c>
      <c r="C823" t="s">
        <v>1349</v>
      </c>
      <c r="D823" t="s">
        <v>595</v>
      </c>
      <c r="E823" t="s">
        <v>1613</v>
      </c>
      <c r="F823"/>
      <c r="G823" s="159">
        <v>45167</v>
      </c>
      <c r="H823" t="s">
        <v>1246</v>
      </c>
      <c r="I823" t="s">
        <v>1211</v>
      </c>
      <c r="J823" t="s">
        <v>815</v>
      </c>
      <c r="K823" t="s">
        <v>1033</v>
      </c>
      <c r="L823" t="s">
        <v>888</v>
      </c>
      <c r="M823">
        <v>1</v>
      </c>
      <c r="N823">
        <v>0</v>
      </c>
      <c r="O823">
        <v>25.97</v>
      </c>
      <c r="P823">
        <v>25.97</v>
      </c>
      <c r="Q823">
        <v>5643.52</v>
      </c>
      <c r="R823">
        <v>9.85</v>
      </c>
      <c r="S823" s="193" t="str">
        <f>VLOOKUP(U823,'[1]Cross ref'!I:J,2,0)</f>
        <v>SCL</v>
      </c>
      <c r="T823" s="193">
        <f t="shared" si="76"/>
        <v>25.97</v>
      </c>
      <c r="U823" s="193">
        <f>VLOOKUP(VALUE(C823),'[1]Cross ref'!G:I,3,0)</f>
        <v>7359</v>
      </c>
      <c r="V823" s="193">
        <f>IFERROR(VLOOKUP(J823,'[1]Item List (2)'!C:D,2,0),VLOOKUP(K823,'[1]Item List (2)'!C:D,2,0))</f>
        <v>51001</v>
      </c>
      <c r="W823" s="193">
        <f>IFERROR(VLOOKUP(J823,'[1]Item List (2)'!C:E,3,0),VLOOKUP(K823,'[1]Item List (2)'!C:E,3,0))</f>
        <v>1000</v>
      </c>
      <c r="X823" s="193">
        <f t="shared" si="77"/>
        <v>0</v>
      </c>
      <c r="Y823" s="193" t="str">
        <f t="shared" si="78"/>
        <v>LID, 12-24Z</v>
      </c>
      <c r="AA823" s="29">
        <f t="shared" si="79"/>
        <v>25.97</v>
      </c>
      <c r="AB823" s="29" t="str">
        <f>VLOOKUP(W823,'[2]Item List (2)'!$I:$J,2,0)</f>
        <v>Paper</v>
      </c>
      <c r="AC823" s="29">
        <f t="shared" si="80"/>
        <v>7359</v>
      </c>
      <c r="AD823" s="29" t="str">
        <f t="shared" si="81"/>
        <v>7359-Paper</v>
      </c>
    </row>
    <row r="824" spans="1:30">
      <c r="A824" t="s">
        <v>699</v>
      </c>
      <c r="B824" t="s">
        <v>592</v>
      </c>
      <c r="C824" t="s">
        <v>1349</v>
      </c>
      <c r="D824" t="s">
        <v>595</v>
      </c>
      <c r="E824" t="s">
        <v>1613</v>
      </c>
      <c r="F824"/>
      <c r="G824" s="159">
        <v>45167</v>
      </c>
      <c r="H824" t="s">
        <v>1285</v>
      </c>
      <c r="I824" t="s">
        <v>1211</v>
      </c>
      <c r="J824" t="s">
        <v>809</v>
      </c>
      <c r="K824" t="s">
        <v>996</v>
      </c>
      <c r="L824" t="s">
        <v>883</v>
      </c>
      <c r="M824">
        <v>1</v>
      </c>
      <c r="N824">
        <v>0</v>
      </c>
      <c r="O824">
        <v>45.63</v>
      </c>
      <c r="P824">
        <v>45.63</v>
      </c>
      <c r="Q824">
        <v>5643.52</v>
      </c>
      <c r="R824">
        <v>9.85</v>
      </c>
      <c r="S824" s="193" t="str">
        <f>VLOOKUP(U824,'[1]Cross ref'!I:J,2,0)</f>
        <v>SCL</v>
      </c>
      <c r="T824" s="193">
        <f t="shared" si="76"/>
        <v>45.63</v>
      </c>
      <c r="U824" s="193">
        <f>VLOOKUP(VALUE(C824),'[1]Cross ref'!G:I,3,0)</f>
        <v>7359</v>
      </c>
      <c r="V824" s="193">
        <f>IFERROR(VLOOKUP(J824,'[1]Item List (2)'!C:D,2,0),VLOOKUP(K824,'[1]Item List (2)'!C:D,2,0))</f>
        <v>51001</v>
      </c>
      <c r="W824" s="193">
        <f>IFERROR(VLOOKUP(J824,'[1]Item List (2)'!C:E,3,0),VLOOKUP(K824,'[1]Item List (2)'!C:E,3,0))</f>
        <v>1000</v>
      </c>
      <c r="X824" s="193">
        <f t="shared" si="77"/>
        <v>0</v>
      </c>
      <c r="Y824" s="193" t="str">
        <f t="shared" si="78"/>
        <v>CARTON, FFRY LG FLVR TRAIL</v>
      </c>
      <c r="AA824" s="29">
        <f t="shared" si="79"/>
        <v>45.63</v>
      </c>
      <c r="AB824" s="29" t="str">
        <f>VLOOKUP(W824,'[2]Item List (2)'!$I:$J,2,0)</f>
        <v>Paper</v>
      </c>
      <c r="AC824" s="29">
        <f t="shared" si="80"/>
        <v>7359</v>
      </c>
      <c r="AD824" s="29" t="str">
        <f t="shared" si="81"/>
        <v>7359-Paper</v>
      </c>
    </row>
    <row r="825" spans="1:30">
      <c r="A825" t="s">
        <v>699</v>
      </c>
      <c r="B825" t="s">
        <v>592</v>
      </c>
      <c r="C825" t="s">
        <v>1349</v>
      </c>
      <c r="D825" t="s">
        <v>595</v>
      </c>
      <c r="E825" t="s">
        <v>1613</v>
      </c>
      <c r="F825"/>
      <c r="G825" s="159">
        <v>45167</v>
      </c>
      <c r="H825" t="s">
        <v>1250</v>
      </c>
      <c r="I825" t="s">
        <v>1188</v>
      </c>
      <c r="J825" t="s">
        <v>770</v>
      </c>
      <c r="K825" t="s">
        <v>832</v>
      </c>
      <c r="L825" t="s">
        <v>833</v>
      </c>
      <c r="M825">
        <v>1</v>
      </c>
      <c r="N825">
        <v>0</v>
      </c>
      <c r="O825">
        <v>19.989999999999998</v>
      </c>
      <c r="P825">
        <v>19.989999999999998</v>
      </c>
      <c r="Q825">
        <v>5643.52</v>
      </c>
      <c r="R825">
        <v>9.85</v>
      </c>
      <c r="S825" s="193" t="str">
        <f>VLOOKUP(U825,'[1]Cross ref'!I:J,2,0)</f>
        <v>SCL</v>
      </c>
      <c r="T825" s="193">
        <f t="shared" si="76"/>
        <v>19.989999999999998</v>
      </c>
      <c r="U825" s="193">
        <f>VLOOKUP(VALUE(C825),'[1]Cross ref'!G:I,3,0)</f>
        <v>7359</v>
      </c>
      <c r="V825" s="193">
        <f>IFERROR(VLOOKUP(J825,'[1]Item List (2)'!C:D,2,0),VLOOKUP(K825,'[1]Item List (2)'!C:D,2,0))</f>
        <v>50007</v>
      </c>
      <c r="W825" s="193">
        <f>IFERROR(VLOOKUP(J825,'[1]Item List (2)'!C:E,3,0),VLOOKUP(K825,'[1]Item List (2)'!C:E,3,0))</f>
        <v>100</v>
      </c>
      <c r="X825" s="193">
        <f t="shared" si="77"/>
        <v>0</v>
      </c>
      <c r="Y825" s="193" t="str">
        <f t="shared" si="78"/>
        <v>CREAMER, HALF &amp; HALF</v>
      </c>
      <c r="AA825" s="29">
        <f t="shared" si="79"/>
        <v>19.989999999999998</v>
      </c>
      <c r="AB825" s="29" t="str">
        <f>VLOOKUP(W825,'[2]Item List (2)'!$I:$J,2,0)</f>
        <v>Food</v>
      </c>
      <c r="AC825" s="29">
        <f t="shared" si="80"/>
        <v>7359</v>
      </c>
      <c r="AD825" s="29" t="str">
        <f t="shared" si="81"/>
        <v>7359-Food</v>
      </c>
    </row>
    <row r="826" spans="1:30">
      <c r="A826" t="s">
        <v>699</v>
      </c>
      <c r="B826" t="s">
        <v>592</v>
      </c>
      <c r="C826" t="s">
        <v>1349</v>
      </c>
      <c r="D826" t="s">
        <v>595</v>
      </c>
      <c r="E826" t="s">
        <v>1613</v>
      </c>
      <c r="F826"/>
      <c r="G826" s="159">
        <v>45167</v>
      </c>
      <c r="H826" t="s">
        <v>1253</v>
      </c>
      <c r="I826" t="s">
        <v>1211</v>
      </c>
      <c r="J826" t="s">
        <v>809</v>
      </c>
      <c r="K826" t="s">
        <v>991</v>
      </c>
      <c r="L826" t="s">
        <v>822</v>
      </c>
      <c r="M826">
        <v>1</v>
      </c>
      <c r="N826">
        <v>0</v>
      </c>
      <c r="O826">
        <v>16.89</v>
      </c>
      <c r="P826">
        <v>16.89</v>
      </c>
      <c r="Q826">
        <v>5643.52</v>
      </c>
      <c r="R826">
        <v>9.85</v>
      </c>
      <c r="S826" s="193" t="str">
        <f>VLOOKUP(U826,'[1]Cross ref'!I:J,2,0)</f>
        <v>SCL</v>
      </c>
      <c r="T826" s="193">
        <f t="shared" si="76"/>
        <v>16.89</v>
      </c>
      <c r="U826" s="193">
        <f>VLOOKUP(VALUE(C826),'[1]Cross ref'!G:I,3,0)</f>
        <v>7359</v>
      </c>
      <c r="V826" s="193">
        <f>IFERROR(VLOOKUP(J826,'[1]Item List (2)'!C:D,2,0),VLOOKUP(K826,'[1]Item List (2)'!C:D,2,0))</f>
        <v>51001</v>
      </c>
      <c r="W826" s="193">
        <f>IFERROR(VLOOKUP(J826,'[1]Item List (2)'!C:E,3,0),VLOOKUP(K826,'[1]Item List (2)'!C:E,3,0))</f>
        <v>1000</v>
      </c>
      <c r="X826" s="193">
        <f t="shared" si="77"/>
        <v>0</v>
      </c>
      <c r="Y826" s="193" t="str">
        <f t="shared" si="78"/>
        <v>BAG, #12 FVLR TRAILS</v>
      </c>
      <c r="AA826" s="29">
        <f t="shared" si="79"/>
        <v>16.89</v>
      </c>
      <c r="AB826" s="29" t="str">
        <f>VLOOKUP(W826,'[2]Item List (2)'!$I:$J,2,0)</f>
        <v>Paper</v>
      </c>
      <c r="AC826" s="29">
        <f t="shared" si="80"/>
        <v>7359</v>
      </c>
      <c r="AD826" s="29" t="str">
        <f t="shared" si="81"/>
        <v>7359-Paper</v>
      </c>
    </row>
    <row r="827" spans="1:30">
      <c r="A827" t="s">
        <v>699</v>
      </c>
      <c r="B827" t="s">
        <v>592</v>
      </c>
      <c r="C827" t="s">
        <v>1349</v>
      </c>
      <c r="D827" t="s">
        <v>595</v>
      </c>
      <c r="E827" t="s">
        <v>1613</v>
      </c>
      <c r="F827"/>
      <c r="G827" s="159">
        <v>45167</v>
      </c>
      <c r="H827" t="s">
        <v>1254</v>
      </c>
      <c r="I827" t="s">
        <v>1211</v>
      </c>
      <c r="J827" t="s">
        <v>809</v>
      </c>
      <c r="K827" t="s">
        <v>989</v>
      </c>
      <c r="L827" t="s">
        <v>706</v>
      </c>
      <c r="M827">
        <v>1</v>
      </c>
      <c r="N827">
        <v>0</v>
      </c>
      <c r="O827">
        <v>26.37</v>
      </c>
      <c r="P827">
        <v>26.37</v>
      </c>
      <c r="Q827">
        <v>5643.52</v>
      </c>
      <c r="R827">
        <v>9.85</v>
      </c>
      <c r="S827" s="193" t="str">
        <f>VLOOKUP(U827,'[1]Cross ref'!I:J,2,0)</f>
        <v>SCL</v>
      </c>
      <c r="T827" s="193">
        <f t="shared" si="76"/>
        <v>26.37</v>
      </c>
      <c r="U827" s="193">
        <f>VLOOKUP(VALUE(C827),'[1]Cross ref'!G:I,3,0)</f>
        <v>7359</v>
      </c>
      <c r="V827" s="193">
        <f>IFERROR(VLOOKUP(J827,'[1]Item List (2)'!C:D,2,0),VLOOKUP(K827,'[1]Item List (2)'!C:D,2,0))</f>
        <v>51001</v>
      </c>
      <c r="W827" s="193">
        <f>IFERROR(VLOOKUP(J827,'[1]Item List (2)'!C:E,3,0),VLOOKUP(K827,'[1]Item List (2)'!C:E,3,0))</f>
        <v>1000</v>
      </c>
      <c r="X827" s="193">
        <f t="shared" si="77"/>
        <v>0</v>
      </c>
      <c r="Y827" s="193" t="str">
        <f t="shared" si="78"/>
        <v>BAG, #8 FLVR TRAILS</v>
      </c>
      <c r="AA827" s="29">
        <f t="shared" si="79"/>
        <v>26.37</v>
      </c>
      <c r="AB827" s="29" t="str">
        <f>VLOOKUP(W827,'[2]Item List (2)'!$I:$J,2,0)</f>
        <v>Paper</v>
      </c>
      <c r="AC827" s="29">
        <f t="shared" si="80"/>
        <v>7359</v>
      </c>
      <c r="AD827" s="29" t="str">
        <f t="shared" si="81"/>
        <v>7359-Paper</v>
      </c>
    </row>
    <row r="828" spans="1:30">
      <c r="A828" t="s">
        <v>699</v>
      </c>
      <c r="B828" t="s">
        <v>592</v>
      </c>
      <c r="C828" t="s">
        <v>1349</v>
      </c>
      <c r="D828" t="s">
        <v>595</v>
      </c>
      <c r="E828" t="s">
        <v>1613</v>
      </c>
      <c r="F828"/>
      <c r="G828" s="159">
        <v>45167</v>
      </c>
      <c r="H828" t="s">
        <v>1305</v>
      </c>
      <c r="I828" t="s">
        <v>1211</v>
      </c>
      <c r="J828" t="s">
        <v>809</v>
      </c>
      <c r="K828" t="s">
        <v>994</v>
      </c>
      <c r="L828" t="s">
        <v>822</v>
      </c>
      <c r="M828">
        <v>1</v>
      </c>
      <c r="N828">
        <v>0</v>
      </c>
      <c r="O828">
        <v>10.7</v>
      </c>
      <c r="P828">
        <v>10.7</v>
      </c>
      <c r="Q828">
        <v>5643.52</v>
      </c>
      <c r="R828">
        <v>9.85</v>
      </c>
      <c r="S828" s="193" t="str">
        <f>VLOOKUP(U828,'[1]Cross ref'!I:J,2,0)</f>
        <v>SCL</v>
      </c>
      <c r="T828" s="193">
        <f t="shared" si="76"/>
        <v>10.7</v>
      </c>
      <c r="U828" s="193">
        <f>VLOOKUP(VALUE(C828),'[1]Cross ref'!G:I,3,0)</f>
        <v>7359</v>
      </c>
      <c r="V828" s="193">
        <f>IFERROR(VLOOKUP(J828,'[1]Item List (2)'!C:D,2,0),VLOOKUP(K828,'[1]Item List (2)'!C:D,2,0))</f>
        <v>51001</v>
      </c>
      <c r="W828" s="193">
        <f>IFERROR(VLOOKUP(J828,'[1]Item List (2)'!C:E,3,0),VLOOKUP(K828,'[1]Item List (2)'!C:E,3,0))</f>
        <v>1000</v>
      </c>
      <c r="X828" s="193">
        <f t="shared" si="77"/>
        <v>0</v>
      </c>
      <c r="Y828" s="193" t="str">
        <f t="shared" si="78"/>
        <v>BAG, #4 FLVR TRAILS</v>
      </c>
      <c r="AA828" s="29">
        <f t="shared" si="79"/>
        <v>10.7</v>
      </c>
      <c r="AB828" s="29" t="str">
        <f>VLOOKUP(W828,'[2]Item List (2)'!$I:$J,2,0)</f>
        <v>Paper</v>
      </c>
      <c r="AC828" s="29">
        <f t="shared" si="80"/>
        <v>7359</v>
      </c>
      <c r="AD828" s="29" t="str">
        <f t="shared" si="81"/>
        <v>7359-Paper</v>
      </c>
    </row>
    <row r="829" spans="1:30">
      <c r="A829" t="s">
        <v>699</v>
      </c>
      <c r="B829" t="s">
        <v>592</v>
      </c>
      <c r="C829" t="s">
        <v>1349</v>
      </c>
      <c r="D829" t="s">
        <v>595</v>
      </c>
      <c r="E829" t="s">
        <v>1613</v>
      </c>
      <c r="F829"/>
      <c r="G829" s="159">
        <v>45167</v>
      </c>
      <c r="H829" t="s">
        <v>1255</v>
      </c>
      <c r="I829" t="s">
        <v>1211</v>
      </c>
      <c r="J829" t="s">
        <v>800</v>
      </c>
      <c r="K829" t="s">
        <v>1047</v>
      </c>
      <c r="L829" t="s">
        <v>1048</v>
      </c>
      <c r="M829">
        <v>1</v>
      </c>
      <c r="N829">
        <v>0</v>
      </c>
      <c r="O829">
        <v>66.19</v>
      </c>
      <c r="P829">
        <v>66.19</v>
      </c>
      <c r="Q829">
        <v>5643.52</v>
      </c>
      <c r="R829">
        <v>9.85</v>
      </c>
      <c r="S829" s="193" t="str">
        <f>VLOOKUP(U829,'[1]Cross ref'!I:J,2,0)</f>
        <v>SCL</v>
      </c>
      <c r="T829" s="193">
        <f t="shared" si="76"/>
        <v>66.19</v>
      </c>
      <c r="U829" s="193">
        <f>VLOOKUP(VALUE(C829),'[1]Cross ref'!G:I,3,0)</f>
        <v>7359</v>
      </c>
      <c r="V829" s="193">
        <f>IFERROR(VLOOKUP(J829,'[1]Item List (2)'!C:D,2,0),VLOOKUP(K829,'[1]Item List (2)'!C:D,2,0))</f>
        <v>51001</v>
      </c>
      <c r="W829" s="193">
        <f>IFERROR(VLOOKUP(J829,'[1]Item List (2)'!C:E,3,0),VLOOKUP(K829,'[1]Item List (2)'!C:E,3,0))</f>
        <v>1000</v>
      </c>
      <c r="X829" s="193">
        <f t="shared" si="77"/>
        <v>0</v>
      </c>
      <c r="Y829" s="193" t="str">
        <f t="shared" si="78"/>
        <v>CUP, COLD 24Z FLVR TRAIL</v>
      </c>
      <c r="AA829" s="29">
        <f t="shared" si="79"/>
        <v>66.19</v>
      </c>
      <c r="AB829" s="29" t="str">
        <f>VLOOKUP(W829,'[2]Item List (2)'!$I:$J,2,0)</f>
        <v>Paper</v>
      </c>
      <c r="AC829" s="29">
        <f t="shared" si="80"/>
        <v>7359</v>
      </c>
      <c r="AD829" s="29" t="str">
        <f t="shared" si="81"/>
        <v>7359-Paper</v>
      </c>
    </row>
    <row r="830" spans="1:30">
      <c r="A830" t="s">
        <v>699</v>
      </c>
      <c r="B830" t="s">
        <v>592</v>
      </c>
      <c r="C830" t="s">
        <v>1349</v>
      </c>
      <c r="D830" t="s">
        <v>595</v>
      </c>
      <c r="E830" t="s">
        <v>1613</v>
      </c>
      <c r="F830"/>
      <c r="G830" s="159">
        <v>45167</v>
      </c>
      <c r="H830" t="s">
        <v>1256</v>
      </c>
      <c r="I830" t="s">
        <v>1211</v>
      </c>
      <c r="J830" t="s">
        <v>800</v>
      </c>
      <c r="K830" t="s">
        <v>1057</v>
      </c>
      <c r="L830" t="s">
        <v>1058</v>
      </c>
      <c r="M830">
        <v>1</v>
      </c>
      <c r="N830">
        <v>0</v>
      </c>
      <c r="O830">
        <v>30.68</v>
      </c>
      <c r="P830">
        <v>30.68</v>
      </c>
      <c r="Q830">
        <v>5643.52</v>
      </c>
      <c r="R830">
        <v>9.85</v>
      </c>
      <c r="S830" s="193" t="str">
        <f>VLOOKUP(U830,'[1]Cross ref'!I:J,2,0)</f>
        <v>SCL</v>
      </c>
      <c r="T830" s="193">
        <f t="shared" si="76"/>
        <v>30.68</v>
      </c>
      <c r="U830" s="193">
        <f>VLOOKUP(VALUE(C830),'[1]Cross ref'!G:I,3,0)</f>
        <v>7359</v>
      </c>
      <c r="V830" s="193">
        <f>IFERROR(VLOOKUP(J830,'[1]Item List (2)'!C:D,2,0),VLOOKUP(K830,'[1]Item List (2)'!C:D,2,0))</f>
        <v>51001</v>
      </c>
      <c r="W830" s="193">
        <f>IFERROR(VLOOKUP(J830,'[1]Item List (2)'!C:E,3,0),VLOOKUP(K830,'[1]Item List (2)'!C:E,3,0))</f>
        <v>1000</v>
      </c>
      <c r="X830" s="193">
        <f t="shared" si="77"/>
        <v>0</v>
      </c>
      <c r="Y830" s="193" t="str">
        <f t="shared" si="78"/>
        <v>CUP, PLS COLD 32Z FLVR TRAIL</v>
      </c>
      <c r="AA830" s="29">
        <f t="shared" si="79"/>
        <v>30.68</v>
      </c>
      <c r="AB830" s="29" t="str">
        <f>VLOOKUP(W830,'[2]Item List (2)'!$I:$J,2,0)</f>
        <v>Paper</v>
      </c>
      <c r="AC830" s="29">
        <f t="shared" si="80"/>
        <v>7359</v>
      </c>
      <c r="AD830" s="29" t="str">
        <f t="shared" si="81"/>
        <v>7359-Paper</v>
      </c>
    </row>
    <row r="831" spans="1:30">
      <c r="A831" t="s">
        <v>699</v>
      </c>
      <c r="B831" t="s">
        <v>592</v>
      </c>
      <c r="C831" t="s">
        <v>1349</v>
      </c>
      <c r="D831" t="s">
        <v>595</v>
      </c>
      <c r="E831" t="s">
        <v>1613</v>
      </c>
      <c r="F831"/>
      <c r="G831" s="159">
        <v>45167</v>
      </c>
      <c r="H831" t="s">
        <v>1348</v>
      </c>
      <c r="I831" t="s">
        <v>1188</v>
      </c>
      <c r="J831" t="s">
        <v>804</v>
      </c>
      <c r="K831" t="s">
        <v>1059</v>
      </c>
      <c r="L831" t="s">
        <v>739</v>
      </c>
      <c r="M831">
        <v>1</v>
      </c>
      <c r="N831">
        <v>0</v>
      </c>
      <c r="O831">
        <v>43.47</v>
      </c>
      <c r="P831">
        <v>43.47</v>
      </c>
      <c r="Q831">
        <v>5643.52</v>
      </c>
      <c r="R831">
        <v>9.85</v>
      </c>
      <c r="S831" s="193" t="str">
        <f>VLOOKUP(U831,'[1]Cross ref'!I:J,2,0)</f>
        <v>SCL</v>
      </c>
      <c r="T831" s="193">
        <f t="shared" si="76"/>
        <v>43.47</v>
      </c>
      <c r="U831" s="193">
        <f>VLOOKUP(VALUE(C831),'[1]Cross ref'!G:I,3,0)</f>
        <v>7359</v>
      </c>
      <c r="V831" s="193">
        <f>IFERROR(VLOOKUP(J831,'[1]Item List (2)'!C:D,2,0),VLOOKUP(K831,'[1]Item List (2)'!C:D,2,0))</f>
        <v>50007</v>
      </c>
      <c r="W831" s="193">
        <f>IFERROR(VLOOKUP(J831,'[1]Item List (2)'!C:E,3,0),VLOOKUP(K831,'[1]Item List (2)'!C:E,3,0))</f>
        <v>100</v>
      </c>
      <c r="X831" s="193">
        <f t="shared" si="77"/>
        <v>0</v>
      </c>
      <c r="Y831" s="193" t="str">
        <f t="shared" si="78"/>
        <v>CHEESE, PEPPERJACK 160CT</v>
      </c>
      <c r="AA831" s="29">
        <f t="shared" si="79"/>
        <v>43.47</v>
      </c>
      <c r="AB831" s="29" t="str">
        <f>VLOOKUP(W831,'[2]Item List (2)'!$I:$J,2,0)</f>
        <v>Food</v>
      </c>
      <c r="AC831" s="29">
        <f t="shared" si="80"/>
        <v>7359</v>
      </c>
      <c r="AD831" s="29" t="str">
        <f t="shared" si="81"/>
        <v>7359-Food</v>
      </c>
    </row>
    <row r="832" spans="1:30">
      <c r="A832" t="s">
        <v>699</v>
      </c>
      <c r="B832" t="s">
        <v>592</v>
      </c>
      <c r="C832" t="s">
        <v>1349</v>
      </c>
      <c r="D832" t="s">
        <v>595</v>
      </c>
      <c r="E832" t="s">
        <v>1613</v>
      </c>
      <c r="F832"/>
      <c r="G832" s="159">
        <v>45167</v>
      </c>
      <c r="H832" t="s">
        <v>1288</v>
      </c>
      <c r="I832" t="s">
        <v>1188</v>
      </c>
      <c r="J832" t="s">
        <v>702</v>
      </c>
      <c r="K832" t="s">
        <v>793</v>
      </c>
      <c r="L832" t="s">
        <v>766</v>
      </c>
      <c r="M832">
        <v>1</v>
      </c>
      <c r="N832">
        <v>0</v>
      </c>
      <c r="O832">
        <v>22.91</v>
      </c>
      <c r="P832">
        <v>22.91</v>
      </c>
      <c r="Q832">
        <v>5643.52</v>
      </c>
      <c r="R832">
        <v>9.85</v>
      </c>
      <c r="S832" s="193" t="str">
        <f>VLOOKUP(U832,'[1]Cross ref'!I:J,2,0)</f>
        <v>SCL</v>
      </c>
      <c r="T832" s="193">
        <f t="shared" si="76"/>
        <v>22.91</v>
      </c>
      <c r="U832" s="193">
        <f>VLOOKUP(VALUE(C832),'[1]Cross ref'!G:I,3,0)</f>
        <v>7359</v>
      </c>
      <c r="V832" s="193">
        <f>IFERROR(VLOOKUP(J832,'[1]Item List (2)'!C:D,2,0),VLOOKUP(K832,'[1]Item List (2)'!C:D,2,0))</f>
        <v>50007</v>
      </c>
      <c r="W832" s="193">
        <f>IFERROR(VLOOKUP(J832,'[1]Item List (2)'!C:E,3,0),VLOOKUP(K832,'[1]Item List (2)'!C:E,3,0))</f>
        <v>100</v>
      </c>
      <c r="X832" s="193">
        <f t="shared" si="77"/>
        <v>0</v>
      </c>
      <c r="Y832" s="193" t="str">
        <f t="shared" si="78"/>
        <v>SAUCE, BBQ</v>
      </c>
      <c r="AA832" s="29">
        <f t="shared" si="79"/>
        <v>22.91</v>
      </c>
      <c r="AB832" s="29" t="str">
        <f>VLOOKUP(W832,'[2]Item List (2)'!$I:$J,2,0)</f>
        <v>Food</v>
      </c>
      <c r="AC832" s="29">
        <f t="shared" si="80"/>
        <v>7359</v>
      </c>
      <c r="AD832" s="29" t="str">
        <f t="shared" si="81"/>
        <v>7359-Food</v>
      </c>
    </row>
    <row r="833" spans="1:30">
      <c r="A833" t="s">
        <v>699</v>
      </c>
      <c r="B833" t="s">
        <v>592</v>
      </c>
      <c r="C833" t="s">
        <v>1349</v>
      </c>
      <c r="D833" t="s">
        <v>595</v>
      </c>
      <c r="E833" t="s">
        <v>1613</v>
      </c>
      <c r="F833"/>
      <c r="G833" s="159">
        <v>45167</v>
      </c>
      <c r="H833" t="s">
        <v>1325</v>
      </c>
      <c r="I833" t="s">
        <v>1188</v>
      </c>
      <c r="J833" t="s">
        <v>764</v>
      </c>
      <c r="K833" t="s">
        <v>765</v>
      </c>
      <c r="L833" t="s">
        <v>766</v>
      </c>
      <c r="M833">
        <v>1</v>
      </c>
      <c r="N833">
        <v>0</v>
      </c>
      <c r="O833">
        <v>23.87</v>
      </c>
      <c r="P833">
        <v>23.87</v>
      </c>
      <c r="Q833">
        <v>5643.52</v>
      </c>
      <c r="R833">
        <v>9.85</v>
      </c>
      <c r="S833" s="193" t="str">
        <f>VLOOKUP(U833,'[1]Cross ref'!I:J,2,0)</f>
        <v>SCL</v>
      </c>
      <c r="T833" s="193">
        <f t="shared" si="76"/>
        <v>23.87</v>
      </c>
      <c r="U833" s="193">
        <f>VLOOKUP(VALUE(C833),'[1]Cross ref'!G:I,3,0)</f>
        <v>7359</v>
      </c>
      <c r="V833" s="193">
        <f>IFERROR(VLOOKUP(J833,'[1]Item List (2)'!C:D,2,0),VLOOKUP(K833,'[1]Item List (2)'!C:D,2,0))</f>
        <v>50007</v>
      </c>
      <c r="W833" s="193">
        <f>IFERROR(VLOOKUP(J833,'[1]Item List (2)'!C:E,3,0),VLOOKUP(K833,'[1]Item List (2)'!C:E,3,0))</f>
        <v>100</v>
      </c>
      <c r="X833" s="193">
        <f t="shared" si="77"/>
        <v>0</v>
      </c>
      <c r="Y833" s="193" t="str">
        <f t="shared" si="78"/>
        <v>SAUCE, SPECIAL</v>
      </c>
      <c r="AA833" s="29">
        <f t="shared" si="79"/>
        <v>23.87</v>
      </c>
      <c r="AB833" s="29" t="str">
        <f>VLOOKUP(W833,'[2]Item List (2)'!$I:$J,2,0)</f>
        <v>Food</v>
      </c>
      <c r="AC833" s="29">
        <f t="shared" si="80"/>
        <v>7359</v>
      </c>
      <c r="AD833" s="29" t="str">
        <f t="shared" si="81"/>
        <v>7359-Food</v>
      </c>
    </row>
    <row r="834" spans="1:30">
      <c r="A834" t="s">
        <v>699</v>
      </c>
      <c r="B834" t="s">
        <v>592</v>
      </c>
      <c r="C834" t="s">
        <v>1349</v>
      </c>
      <c r="D834" t="s">
        <v>595</v>
      </c>
      <c r="E834" t="s">
        <v>1613</v>
      </c>
      <c r="F834"/>
      <c r="G834" s="159">
        <v>45167</v>
      </c>
      <c r="H834" t="s">
        <v>1258</v>
      </c>
      <c r="I834" t="s">
        <v>1188</v>
      </c>
      <c r="J834" t="s">
        <v>825</v>
      </c>
      <c r="K834" t="s">
        <v>1259</v>
      </c>
      <c r="L834" t="s">
        <v>1484</v>
      </c>
      <c r="M834">
        <v>2</v>
      </c>
      <c r="N834">
        <v>0</v>
      </c>
      <c r="O834">
        <v>47.11</v>
      </c>
      <c r="P834">
        <v>94.22</v>
      </c>
      <c r="Q834">
        <v>5643.52</v>
      </c>
      <c r="R834">
        <v>9.85</v>
      </c>
      <c r="S834" s="193" t="str">
        <f>VLOOKUP(U834,'[1]Cross ref'!I:J,2,0)</f>
        <v>SCL</v>
      </c>
      <c r="T834" s="193">
        <f t="shared" si="76"/>
        <v>94.22</v>
      </c>
      <c r="U834" s="193">
        <f>VLOOKUP(VALUE(C834),'[1]Cross ref'!G:I,3,0)</f>
        <v>7359</v>
      </c>
      <c r="V834" s="193">
        <f>IFERROR(VLOOKUP(J834,'[1]Item List (2)'!C:D,2,0),VLOOKUP(K834,'[1]Item List (2)'!C:D,2,0))</f>
        <v>50007</v>
      </c>
      <c r="W834" s="193">
        <f>IFERROR(VLOOKUP(J834,'[1]Item List (2)'!C:E,3,0),VLOOKUP(K834,'[1]Item List (2)'!C:E,3,0))</f>
        <v>100</v>
      </c>
      <c r="X834" s="193">
        <f t="shared" si="77"/>
        <v>0</v>
      </c>
      <c r="Y834" s="193" t="str">
        <f t="shared" si="78"/>
        <v>MAYONNAISE, 64Z</v>
      </c>
      <c r="AA834" s="29">
        <f t="shared" si="79"/>
        <v>94.22</v>
      </c>
      <c r="AB834" s="29" t="str">
        <f>VLOOKUP(W834,'[2]Item List (2)'!$I:$J,2,0)</f>
        <v>Food</v>
      </c>
      <c r="AC834" s="29">
        <f t="shared" si="80"/>
        <v>7359</v>
      </c>
      <c r="AD834" s="29" t="str">
        <f t="shared" si="81"/>
        <v>7359-Food</v>
      </c>
    </row>
    <row r="835" spans="1:30">
      <c r="A835" t="s">
        <v>699</v>
      </c>
      <c r="B835" t="s">
        <v>592</v>
      </c>
      <c r="C835" t="s">
        <v>1349</v>
      </c>
      <c r="D835" t="s">
        <v>595</v>
      </c>
      <c r="E835" t="s">
        <v>1613</v>
      </c>
      <c r="F835"/>
      <c r="G835" s="159">
        <v>45167</v>
      </c>
      <c r="H835" t="s">
        <v>1260</v>
      </c>
      <c r="I835" t="s">
        <v>1211</v>
      </c>
      <c r="J835" t="s">
        <v>730</v>
      </c>
      <c r="K835" t="s">
        <v>1041</v>
      </c>
      <c r="L835" t="s">
        <v>1042</v>
      </c>
      <c r="M835">
        <v>1</v>
      </c>
      <c r="N835">
        <v>0</v>
      </c>
      <c r="O835">
        <v>45.4</v>
      </c>
      <c r="P835">
        <v>45.4</v>
      </c>
      <c r="Q835">
        <v>5643.52</v>
      </c>
      <c r="R835">
        <v>9.85</v>
      </c>
      <c r="S835" s="193" t="str">
        <f>VLOOKUP(U835,'[1]Cross ref'!I:J,2,0)</f>
        <v>SCL</v>
      </c>
      <c r="T835" s="193">
        <f t="shared" ref="T835:T898" si="82">P835</f>
        <v>45.4</v>
      </c>
      <c r="U835" s="193">
        <f>VLOOKUP(VALUE(C835),'[1]Cross ref'!G:I,3,0)</f>
        <v>7359</v>
      </c>
      <c r="V835" s="193">
        <f>IFERROR(VLOOKUP(J835,'[1]Item List (2)'!C:D,2,0),VLOOKUP(K835,'[1]Item List (2)'!C:D,2,0))</f>
        <v>51001</v>
      </c>
      <c r="W835" s="193">
        <f>IFERROR(VLOOKUP(J835,'[1]Item List (2)'!C:E,3,0),VLOOKUP(K835,'[1]Item List (2)'!C:E,3,0))</f>
        <v>1000</v>
      </c>
      <c r="X835" s="193">
        <f t="shared" ref="X835:X898" si="83">M835*O835-P835</f>
        <v>0</v>
      </c>
      <c r="Y835" s="193" t="str">
        <f t="shared" ref="Y835:Y898" si="84">K835</f>
        <v>NAPKIN, 13X8.5 BRN</v>
      </c>
      <c r="AA835" s="29">
        <f t="shared" ref="AA835:AA898" si="85">P835</f>
        <v>45.4</v>
      </c>
      <c r="AB835" s="29" t="str">
        <f>VLOOKUP(W835,'[2]Item List (2)'!$I:$J,2,0)</f>
        <v>Paper</v>
      </c>
      <c r="AC835" s="29">
        <f t="shared" ref="AC835:AC898" si="86">U835</f>
        <v>7359</v>
      </c>
      <c r="AD835" s="29" t="str">
        <f t="shared" ref="AD835:AD898" si="87">AC835&amp;"-"&amp;AB835</f>
        <v>7359-Paper</v>
      </c>
    </row>
    <row r="836" spans="1:30">
      <c r="A836" t="s">
        <v>699</v>
      </c>
      <c r="B836" t="s">
        <v>592</v>
      </c>
      <c r="C836" t="s">
        <v>1349</v>
      </c>
      <c r="D836" t="s">
        <v>595</v>
      </c>
      <c r="E836" t="s">
        <v>1613</v>
      </c>
      <c r="F836"/>
      <c r="G836" s="159">
        <v>45167</v>
      </c>
      <c r="H836" t="s">
        <v>1186</v>
      </c>
      <c r="I836" t="s">
        <v>1184</v>
      </c>
      <c r="J836" t="s">
        <v>834</v>
      </c>
      <c r="K836" t="s">
        <v>835</v>
      </c>
      <c r="L836" t="s">
        <v>836</v>
      </c>
      <c r="M836">
        <v>1</v>
      </c>
      <c r="N836">
        <v>0</v>
      </c>
      <c r="P836">
        <v>36.83</v>
      </c>
      <c r="Q836">
        <v>5643.52</v>
      </c>
      <c r="R836">
        <v>9.85</v>
      </c>
      <c r="S836" s="193" t="str">
        <f>VLOOKUP(U836,'[1]Cross ref'!I:J,2,0)</f>
        <v>SCL</v>
      </c>
      <c r="T836" s="193">
        <f t="shared" si="82"/>
        <v>36.83</v>
      </c>
      <c r="U836" s="193">
        <f>VLOOKUP(VALUE(C836),'[1]Cross ref'!G:I,3,0)</f>
        <v>7359</v>
      </c>
      <c r="V836" s="193">
        <f>IFERROR(VLOOKUP(J836,'[1]Item List (2)'!C:D,2,0),VLOOKUP(K836,'[1]Item List (2)'!C:D,2,0))</f>
        <v>50007</v>
      </c>
      <c r="W836" s="193">
        <f>IFERROR(VLOOKUP(J836,'[1]Item List (2)'!C:E,3,0),VLOOKUP(K836,'[1]Item List (2)'!C:E,3,0))</f>
        <v>100</v>
      </c>
      <c r="X836" s="193">
        <f t="shared" si="83"/>
        <v>-36.83</v>
      </c>
      <c r="Y836" s="193" t="str">
        <f t="shared" si="84"/>
        <v>SURCHARGE, FUEL</v>
      </c>
      <c r="AA836" s="29">
        <f t="shared" si="85"/>
        <v>36.83</v>
      </c>
      <c r="AB836" s="29" t="str">
        <f>VLOOKUP(W836,'[2]Item List (2)'!$I:$J,2,0)</f>
        <v>Food</v>
      </c>
      <c r="AC836" s="29">
        <f t="shared" si="86"/>
        <v>7359</v>
      </c>
      <c r="AD836" s="29" t="str">
        <f t="shared" si="87"/>
        <v>7359-Food</v>
      </c>
    </row>
    <row r="837" spans="1:30">
      <c r="A837" t="s">
        <v>699</v>
      </c>
      <c r="B837" t="s">
        <v>592</v>
      </c>
      <c r="C837" t="s">
        <v>1353</v>
      </c>
      <c r="D837" t="s">
        <v>613</v>
      </c>
      <c r="E837" t="s">
        <v>1614</v>
      </c>
      <c r="F837"/>
      <c r="G837" s="159">
        <v>45168</v>
      </c>
      <c r="H837" t="s">
        <v>1189</v>
      </c>
      <c r="I837" t="s">
        <v>1190</v>
      </c>
      <c r="J837" t="s">
        <v>704</v>
      </c>
      <c r="K837" t="s">
        <v>1496</v>
      </c>
      <c r="L837" t="s">
        <v>705</v>
      </c>
      <c r="M837">
        <v>2</v>
      </c>
      <c r="N837">
        <v>0</v>
      </c>
      <c r="O837">
        <v>3.44</v>
      </c>
      <c r="P837">
        <v>6.88</v>
      </c>
      <c r="Q837">
        <v>7376.94</v>
      </c>
      <c r="R837">
        <v>20.45</v>
      </c>
      <c r="S837" s="193" t="str">
        <f>VLOOKUP(U837,'[1]Cross ref'!I:J,2,0)</f>
        <v>SCL</v>
      </c>
      <c r="T837" s="193">
        <f t="shared" si="82"/>
        <v>6.88</v>
      </c>
      <c r="U837" s="193">
        <f>VLOOKUP(VALUE(C837),'[1]Cross ref'!G:I,3,0)</f>
        <v>7360</v>
      </c>
      <c r="V837" s="193">
        <f>IFERROR(VLOOKUP(J837,'[1]Item List (2)'!C:D,2,0),VLOOKUP(K837,'[1]Item List (2)'!C:D,2,0))</f>
        <v>60507</v>
      </c>
      <c r="W837" s="193">
        <f>IFERROR(VLOOKUP(J837,'[1]Item List (2)'!C:E,3,0),VLOOKUP(K837,'[1]Item List (2)'!C:E,3,0))</f>
        <v>1200</v>
      </c>
      <c r="X837" s="193">
        <f t="shared" si="83"/>
        <v>0</v>
      </c>
      <c r="Y837" s="193" t="str">
        <f t="shared" si="84"/>
        <v>SEAT COVER, PAPER PERSONAL 1/2 FOLD</v>
      </c>
      <c r="AA837" s="29">
        <f t="shared" si="85"/>
        <v>6.88</v>
      </c>
      <c r="AB837" s="29" t="str">
        <f>VLOOKUP(W837,'[2]Item List (2)'!$I:$J,2,0)</f>
        <v>Supplies</v>
      </c>
      <c r="AC837" s="29">
        <f t="shared" si="86"/>
        <v>7360</v>
      </c>
      <c r="AD837" s="29" t="str">
        <f t="shared" si="87"/>
        <v>7360-Supplies</v>
      </c>
    </row>
    <row r="838" spans="1:30">
      <c r="A838" t="s">
        <v>699</v>
      </c>
      <c r="B838" t="s">
        <v>592</v>
      </c>
      <c r="C838" t="s">
        <v>1353</v>
      </c>
      <c r="D838" t="s">
        <v>613</v>
      </c>
      <c r="E838" t="s">
        <v>1614</v>
      </c>
      <c r="F838"/>
      <c r="G838" s="159">
        <v>45168</v>
      </c>
      <c r="H838" t="s">
        <v>1183</v>
      </c>
      <c r="I838" t="s">
        <v>1184</v>
      </c>
      <c r="J838" t="s">
        <v>839</v>
      </c>
      <c r="K838" t="s">
        <v>588</v>
      </c>
      <c r="L838" t="s">
        <v>836</v>
      </c>
      <c r="M838">
        <v>1</v>
      </c>
      <c r="N838">
        <v>0</v>
      </c>
      <c r="P838">
        <v>4.92</v>
      </c>
      <c r="Q838">
        <v>7376.94</v>
      </c>
      <c r="R838">
        <v>20.45</v>
      </c>
      <c r="S838" s="193" t="str">
        <f>VLOOKUP(U838,'[1]Cross ref'!I:J,2,0)</f>
        <v>SCL</v>
      </c>
      <c r="T838" s="193">
        <f t="shared" si="82"/>
        <v>4.92</v>
      </c>
      <c r="U838" s="193">
        <f>VLOOKUP(VALUE(C838),'[1]Cross ref'!G:I,3,0)</f>
        <v>7360</v>
      </c>
      <c r="V838" s="193">
        <f>IFERROR(VLOOKUP(J838,'[1]Item List (2)'!C:D,2,0),VLOOKUP(K838,'[1]Item List (2)'!C:D,2,0))</f>
        <v>50007</v>
      </c>
      <c r="W838" s="193">
        <f>IFERROR(VLOOKUP(J838,'[1]Item List (2)'!C:E,3,0),VLOOKUP(K838,'[1]Item List (2)'!C:E,3,0))</f>
        <v>100</v>
      </c>
      <c r="X838" s="193">
        <f t="shared" si="83"/>
        <v>-4.92</v>
      </c>
      <c r="Y838" s="193" t="str">
        <f t="shared" si="84"/>
        <v>SERVICE - PAYMENT TERMS</v>
      </c>
      <c r="AA838" s="29">
        <f t="shared" si="85"/>
        <v>4.92</v>
      </c>
      <c r="AB838" s="29" t="str">
        <f>VLOOKUP(W838,'[2]Item List (2)'!$I:$J,2,0)</f>
        <v>Food</v>
      </c>
      <c r="AC838" s="29">
        <f t="shared" si="86"/>
        <v>7360</v>
      </c>
      <c r="AD838" s="29" t="str">
        <f t="shared" si="87"/>
        <v>7360-Food</v>
      </c>
    </row>
    <row r="839" spans="1:30">
      <c r="A839" t="s">
        <v>699</v>
      </c>
      <c r="B839" t="s">
        <v>592</v>
      </c>
      <c r="C839" t="s">
        <v>1353</v>
      </c>
      <c r="D839" t="s">
        <v>613</v>
      </c>
      <c r="E839" t="s">
        <v>1614</v>
      </c>
      <c r="F839"/>
      <c r="G839" s="159">
        <v>45168</v>
      </c>
      <c r="H839" t="s">
        <v>1339</v>
      </c>
      <c r="I839" t="s">
        <v>1188</v>
      </c>
      <c r="J839" t="s">
        <v>767</v>
      </c>
      <c r="K839" t="s">
        <v>941</v>
      </c>
      <c r="L839" t="s">
        <v>942</v>
      </c>
      <c r="M839">
        <v>1</v>
      </c>
      <c r="N839">
        <v>0</v>
      </c>
      <c r="O839">
        <v>13.17</v>
      </c>
      <c r="P839">
        <v>13.17</v>
      </c>
      <c r="Q839">
        <v>7376.94</v>
      </c>
      <c r="R839">
        <v>20.45</v>
      </c>
      <c r="S839" s="193" t="str">
        <f>VLOOKUP(U839,'[1]Cross ref'!I:J,2,0)</f>
        <v>SCL</v>
      </c>
      <c r="T839" s="193">
        <f t="shared" si="82"/>
        <v>13.17</v>
      </c>
      <c r="U839" s="193">
        <f>VLOOKUP(VALUE(C839),'[1]Cross ref'!G:I,3,0)</f>
        <v>7360</v>
      </c>
      <c r="V839" s="193">
        <f>IFERROR(VLOOKUP(J839,'[1]Item List (2)'!C:D,2,0),VLOOKUP(K839,'[1]Item List (2)'!C:D,2,0))</f>
        <v>50007</v>
      </c>
      <c r="W839" s="193">
        <f>IFERROR(VLOOKUP(J839,'[1]Item List (2)'!C:E,3,0),VLOOKUP(K839,'[1]Item List (2)'!C:E,3,0))</f>
        <v>100</v>
      </c>
      <c r="X839" s="193">
        <f t="shared" si="83"/>
        <v>0</v>
      </c>
      <c r="Y839" s="193" t="str">
        <f t="shared" si="84"/>
        <v>SAUCE, HOT MEX PC</v>
      </c>
      <c r="AA839" s="29">
        <f t="shared" si="85"/>
        <v>13.17</v>
      </c>
      <c r="AB839" s="29" t="str">
        <f>VLOOKUP(W839,'[2]Item List (2)'!$I:$J,2,0)</f>
        <v>Food</v>
      </c>
      <c r="AC839" s="29">
        <f t="shared" si="86"/>
        <v>7360</v>
      </c>
      <c r="AD839" s="29" t="str">
        <f t="shared" si="87"/>
        <v>7360-Food</v>
      </c>
    </row>
    <row r="840" spans="1:30">
      <c r="A840" t="s">
        <v>699</v>
      </c>
      <c r="B840" t="s">
        <v>592</v>
      </c>
      <c r="C840" t="s">
        <v>1353</v>
      </c>
      <c r="D840" t="s">
        <v>613</v>
      </c>
      <c r="E840" t="s">
        <v>1614</v>
      </c>
      <c r="F840"/>
      <c r="G840" s="159">
        <v>45168</v>
      </c>
      <c r="H840" t="s">
        <v>1293</v>
      </c>
      <c r="I840" t="s">
        <v>1188</v>
      </c>
      <c r="J840" t="s">
        <v>710</v>
      </c>
      <c r="K840" t="s">
        <v>1546</v>
      </c>
      <c r="L840" t="s">
        <v>709</v>
      </c>
      <c r="M840">
        <v>1</v>
      </c>
      <c r="N840">
        <v>0</v>
      </c>
      <c r="O840">
        <v>99.5</v>
      </c>
      <c r="P840">
        <v>99.5</v>
      </c>
      <c r="Q840">
        <v>7376.94</v>
      </c>
      <c r="R840">
        <v>20.45</v>
      </c>
      <c r="S840" s="193" t="str">
        <f>VLOOKUP(U840,'[1]Cross ref'!I:J,2,0)</f>
        <v>SCL</v>
      </c>
      <c r="T840" s="193">
        <f t="shared" si="82"/>
        <v>99.5</v>
      </c>
      <c r="U840" s="193">
        <f>VLOOKUP(VALUE(C840),'[1]Cross ref'!G:I,3,0)</f>
        <v>7360</v>
      </c>
      <c r="V840" s="193">
        <f>IFERROR(VLOOKUP(J840,'[1]Item List (2)'!C:D,2,0),VLOOKUP(K840,'[1]Item List (2)'!C:D,2,0))</f>
        <v>50007</v>
      </c>
      <c r="W840" s="193">
        <f>IFERROR(VLOOKUP(J840,'[1]Item List (2)'!C:E,3,0),VLOOKUP(K840,'[1]Item List (2)'!C:E,3,0))</f>
        <v>100</v>
      </c>
      <c r="X840" s="193">
        <f t="shared" si="83"/>
        <v>0</v>
      </c>
      <c r="Y840" s="193" t="str">
        <f t="shared" si="84"/>
        <v>SYRUP, SODA CHERRY COKE BIB</v>
      </c>
      <c r="AA840" s="29">
        <f t="shared" si="85"/>
        <v>99.5</v>
      </c>
      <c r="AB840" s="29" t="str">
        <f>VLOOKUP(W840,'[2]Item List (2)'!$I:$J,2,0)</f>
        <v>Food</v>
      </c>
      <c r="AC840" s="29">
        <f t="shared" si="86"/>
        <v>7360</v>
      </c>
      <c r="AD840" s="29" t="str">
        <f t="shared" si="87"/>
        <v>7360-Food</v>
      </c>
    </row>
    <row r="841" spans="1:30">
      <c r="A841" t="s">
        <v>699</v>
      </c>
      <c r="B841" t="s">
        <v>592</v>
      </c>
      <c r="C841" t="s">
        <v>1353</v>
      </c>
      <c r="D841" t="s">
        <v>613</v>
      </c>
      <c r="E841" t="s">
        <v>1614</v>
      </c>
      <c r="F841"/>
      <c r="G841" s="159">
        <v>45168</v>
      </c>
      <c r="H841" t="s">
        <v>1322</v>
      </c>
      <c r="I841" t="s">
        <v>1190</v>
      </c>
      <c r="J841" t="s">
        <v>865</v>
      </c>
      <c r="K841" t="s">
        <v>891</v>
      </c>
      <c r="L841" t="s">
        <v>726</v>
      </c>
      <c r="M841">
        <v>1</v>
      </c>
      <c r="N841">
        <v>0</v>
      </c>
      <c r="O841">
        <v>37.29</v>
      </c>
      <c r="P841">
        <v>37.29</v>
      </c>
      <c r="Q841">
        <v>7376.94</v>
      </c>
      <c r="R841">
        <v>20.45</v>
      </c>
      <c r="S841" s="193" t="str">
        <f>VLOOKUP(U841,'[1]Cross ref'!I:J,2,0)</f>
        <v>SCL</v>
      </c>
      <c r="T841" s="193">
        <f t="shared" si="82"/>
        <v>37.29</v>
      </c>
      <c r="U841" s="193">
        <f>VLOOKUP(VALUE(C841),'[1]Cross ref'!G:I,3,0)</f>
        <v>7360</v>
      </c>
      <c r="V841" s="193">
        <f>IFERROR(VLOOKUP(J841,'[1]Item List (2)'!C:D,2,0),VLOOKUP(K841,'[1]Item List (2)'!C:D,2,0))</f>
        <v>60507</v>
      </c>
      <c r="W841" s="193">
        <f>IFERROR(VLOOKUP(J841,'[1]Item List (2)'!C:E,3,0),VLOOKUP(K841,'[1]Item List (2)'!C:E,3,0))</f>
        <v>1200</v>
      </c>
      <c r="X841" s="193">
        <f t="shared" si="83"/>
        <v>0</v>
      </c>
      <c r="Y841" s="193" t="str">
        <f t="shared" si="84"/>
        <v>SANITIZER, SUPER-SAN</v>
      </c>
      <c r="AA841" s="29">
        <f t="shared" si="85"/>
        <v>37.29</v>
      </c>
      <c r="AB841" s="29" t="str">
        <f>VLOOKUP(W841,'[2]Item List (2)'!$I:$J,2,0)</f>
        <v>Supplies</v>
      </c>
      <c r="AC841" s="29">
        <f t="shared" si="86"/>
        <v>7360</v>
      </c>
      <c r="AD841" s="29" t="str">
        <f t="shared" si="87"/>
        <v>7360-Supplies</v>
      </c>
    </row>
    <row r="842" spans="1:30">
      <c r="A842" t="s">
        <v>699</v>
      </c>
      <c r="B842" t="s">
        <v>592</v>
      </c>
      <c r="C842" t="s">
        <v>1353</v>
      </c>
      <c r="D842" t="s">
        <v>613</v>
      </c>
      <c r="E842" t="s">
        <v>1614</v>
      </c>
      <c r="F842"/>
      <c r="G842" s="159">
        <v>45168</v>
      </c>
      <c r="H842" t="s">
        <v>1264</v>
      </c>
      <c r="I842" t="s">
        <v>1188</v>
      </c>
      <c r="J842" t="s">
        <v>707</v>
      </c>
      <c r="K842" t="s">
        <v>708</v>
      </c>
      <c r="L842" t="s">
        <v>709</v>
      </c>
      <c r="M842">
        <v>1</v>
      </c>
      <c r="N842">
        <v>0</v>
      </c>
      <c r="O842">
        <v>99.5</v>
      </c>
      <c r="P842">
        <v>99.5</v>
      </c>
      <c r="Q842">
        <v>7376.94</v>
      </c>
      <c r="R842">
        <v>20.45</v>
      </c>
      <c r="S842" s="193" t="str">
        <f>VLOOKUP(U842,'[1]Cross ref'!I:J,2,0)</f>
        <v>SCL</v>
      </c>
      <c r="T842" s="193">
        <f t="shared" si="82"/>
        <v>99.5</v>
      </c>
      <c r="U842" s="193">
        <f>VLOOKUP(VALUE(C842),'[1]Cross ref'!G:I,3,0)</f>
        <v>7360</v>
      </c>
      <c r="V842" s="193">
        <f>IFERROR(VLOOKUP(J842,'[1]Item List (2)'!C:D,2,0),VLOOKUP(K842,'[1]Item List (2)'!C:D,2,0))</f>
        <v>50007</v>
      </c>
      <c r="W842" s="193">
        <f>IFERROR(VLOOKUP(J842,'[1]Item List (2)'!C:E,3,0),VLOOKUP(K842,'[1]Item List (2)'!C:E,3,0))</f>
        <v>100</v>
      </c>
      <c r="X842" s="193">
        <f t="shared" si="83"/>
        <v>0</v>
      </c>
      <c r="Y842" s="193" t="str">
        <f t="shared" si="84"/>
        <v>SYRUP, POWERADE MTN BLAST BIB</v>
      </c>
      <c r="AA842" s="29">
        <f t="shared" si="85"/>
        <v>99.5</v>
      </c>
      <c r="AB842" s="29" t="str">
        <f>VLOOKUP(W842,'[2]Item List (2)'!$I:$J,2,0)</f>
        <v>Food</v>
      </c>
      <c r="AC842" s="29">
        <f t="shared" si="86"/>
        <v>7360</v>
      </c>
      <c r="AD842" s="29" t="str">
        <f t="shared" si="87"/>
        <v>7360-Food</v>
      </c>
    </row>
    <row r="843" spans="1:30">
      <c r="A843" t="s">
        <v>699</v>
      </c>
      <c r="B843" t="s">
        <v>592</v>
      </c>
      <c r="C843" t="s">
        <v>1353</v>
      </c>
      <c r="D843" t="s">
        <v>613</v>
      </c>
      <c r="E843" t="s">
        <v>1614</v>
      </c>
      <c r="F843"/>
      <c r="G843" s="159">
        <v>45168</v>
      </c>
      <c r="H843" t="s">
        <v>1340</v>
      </c>
      <c r="I843" t="s">
        <v>1190</v>
      </c>
      <c r="J843" t="s">
        <v>1052</v>
      </c>
      <c r="K843" t="s">
        <v>1053</v>
      </c>
      <c r="L843" t="s">
        <v>848</v>
      </c>
      <c r="M843">
        <v>1</v>
      </c>
      <c r="N843">
        <v>0</v>
      </c>
      <c r="O843">
        <v>5.59</v>
      </c>
      <c r="P843">
        <v>5.59</v>
      </c>
      <c r="Q843">
        <v>7376.94</v>
      </c>
      <c r="R843">
        <v>20.45</v>
      </c>
      <c r="S843" s="193" t="str">
        <f>VLOOKUP(U843,'[1]Cross ref'!I:J,2,0)</f>
        <v>SCL</v>
      </c>
      <c r="T843" s="193">
        <f t="shared" si="82"/>
        <v>5.59</v>
      </c>
      <c r="U843" s="193">
        <f>VLOOKUP(VALUE(C843),'[1]Cross ref'!G:I,3,0)</f>
        <v>7360</v>
      </c>
      <c r="V843" s="193">
        <f>IFERROR(VLOOKUP(J843,'[1]Item List (2)'!C:D,2,0),VLOOKUP(K843,'[1]Item List (2)'!C:D,2,0))</f>
        <v>60507</v>
      </c>
      <c r="W843" s="193">
        <f>IFERROR(VLOOKUP(J843,'[1]Item List (2)'!C:E,3,0),VLOOKUP(K843,'[1]Item List (2)'!C:E,3,0))</f>
        <v>1200</v>
      </c>
      <c r="X843" s="193">
        <f t="shared" si="83"/>
        <v>0</v>
      </c>
      <c r="Y843" s="193" t="str">
        <f t="shared" si="84"/>
        <v>TEST STRIP, QUATENARY</v>
      </c>
      <c r="AA843" s="29">
        <f t="shared" si="85"/>
        <v>5.59</v>
      </c>
      <c r="AB843" s="29" t="str">
        <f>VLOOKUP(W843,'[2]Item List (2)'!$I:$J,2,0)</f>
        <v>Supplies</v>
      </c>
      <c r="AC843" s="29">
        <f t="shared" si="86"/>
        <v>7360</v>
      </c>
      <c r="AD843" s="29" t="str">
        <f t="shared" si="87"/>
        <v>7360-Supplies</v>
      </c>
    </row>
    <row r="844" spans="1:30">
      <c r="A844" t="s">
        <v>699</v>
      </c>
      <c r="B844" t="s">
        <v>592</v>
      </c>
      <c r="C844" t="s">
        <v>1353</v>
      </c>
      <c r="D844" t="s">
        <v>613</v>
      </c>
      <c r="E844" t="s">
        <v>1614</v>
      </c>
      <c r="F844"/>
      <c r="G844" s="159">
        <v>45168</v>
      </c>
      <c r="H844" t="s">
        <v>1313</v>
      </c>
      <c r="I844" t="s">
        <v>1188</v>
      </c>
      <c r="J844" t="s">
        <v>710</v>
      </c>
      <c r="K844" t="s">
        <v>711</v>
      </c>
      <c r="L844" t="s">
        <v>701</v>
      </c>
      <c r="M844">
        <v>1</v>
      </c>
      <c r="N844">
        <v>0</v>
      </c>
      <c r="O844">
        <v>51.9</v>
      </c>
      <c r="P844">
        <v>51.9</v>
      </c>
      <c r="Q844">
        <v>7376.94</v>
      </c>
      <c r="R844">
        <v>20.45</v>
      </c>
      <c r="S844" s="193" t="str">
        <f>VLOOKUP(U844,'[1]Cross ref'!I:J,2,0)</f>
        <v>SCL</v>
      </c>
      <c r="T844" s="193">
        <f t="shared" si="82"/>
        <v>51.9</v>
      </c>
      <c r="U844" s="193">
        <f>VLOOKUP(VALUE(C844),'[1]Cross ref'!G:I,3,0)</f>
        <v>7360</v>
      </c>
      <c r="V844" s="193">
        <f>IFERROR(VLOOKUP(J844,'[1]Item List (2)'!C:D,2,0),VLOOKUP(K844,'[1]Item List (2)'!C:D,2,0))</f>
        <v>50007</v>
      </c>
      <c r="W844" s="193">
        <f>IFERROR(VLOOKUP(J844,'[1]Item List (2)'!C:E,3,0),VLOOKUP(K844,'[1]Item List (2)'!C:E,3,0))</f>
        <v>100</v>
      </c>
      <c r="X844" s="193">
        <f t="shared" si="83"/>
        <v>0</v>
      </c>
      <c r="Y844" s="193" t="str">
        <f t="shared" si="84"/>
        <v>SYRUP, COKE ZERO SUGAR BIB</v>
      </c>
      <c r="AA844" s="29">
        <f t="shared" si="85"/>
        <v>51.9</v>
      </c>
      <c r="AB844" s="29" t="str">
        <f>VLOOKUP(W844,'[2]Item List (2)'!$I:$J,2,0)</f>
        <v>Food</v>
      </c>
      <c r="AC844" s="29">
        <f t="shared" si="86"/>
        <v>7360</v>
      </c>
      <c r="AD844" s="29" t="str">
        <f t="shared" si="87"/>
        <v>7360-Food</v>
      </c>
    </row>
    <row r="845" spans="1:30">
      <c r="A845" t="s">
        <v>699</v>
      </c>
      <c r="B845" t="s">
        <v>592</v>
      </c>
      <c r="C845" t="s">
        <v>1353</v>
      </c>
      <c r="D845" t="s">
        <v>613</v>
      </c>
      <c r="E845" t="s">
        <v>1614</v>
      </c>
      <c r="F845"/>
      <c r="G845" s="159">
        <v>45168</v>
      </c>
      <c r="H845" t="s">
        <v>1294</v>
      </c>
      <c r="I845" t="s">
        <v>1188</v>
      </c>
      <c r="J845" t="s">
        <v>710</v>
      </c>
      <c r="K845" t="s">
        <v>840</v>
      </c>
      <c r="L845" t="s">
        <v>709</v>
      </c>
      <c r="M845">
        <v>1</v>
      </c>
      <c r="N845">
        <v>0</v>
      </c>
      <c r="O845">
        <v>145.41999999999999</v>
      </c>
      <c r="P845">
        <v>145.41999999999999</v>
      </c>
      <c r="Q845">
        <v>7376.94</v>
      </c>
      <c r="R845">
        <v>20.45</v>
      </c>
      <c r="S845" s="193" t="str">
        <f>VLOOKUP(U845,'[1]Cross ref'!I:J,2,0)</f>
        <v>SCL</v>
      </c>
      <c r="T845" s="193">
        <f t="shared" si="82"/>
        <v>145.41999999999999</v>
      </c>
      <c r="U845" s="193">
        <f>VLOOKUP(VALUE(C845),'[1]Cross ref'!G:I,3,0)</f>
        <v>7360</v>
      </c>
      <c r="V845" s="193">
        <f>IFERROR(VLOOKUP(J845,'[1]Item List (2)'!C:D,2,0),VLOOKUP(K845,'[1]Item List (2)'!C:D,2,0))</f>
        <v>50007</v>
      </c>
      <c r="W845" s="193">
        <f>IFERROR(VLOOKUP(J845,'[1]Item List (2)'!C:E,3,0),VLOOKUP(K845,'[1]Item List (2)'!C:E,3,0))</f>
        <v>100</v>
      </c>
      <c r="X845" s="193">
        <f t="shared" si="83"/>
        <v>0</v>
      </c>
      <c r="Y845" s="193" t="str">
        <f t="shared" si="84"/>
        <v>SYRUP, COKE DIET HIYLD BIB</v>
      </c>
      <c r="AA845" s="29">
        <f t="shared" si="85"/>
        <v>145.41999999999999</v>
      </c>
      <c r="AB845" s="29" t="str">
        <f>VLOOKUP(W845,'[2]Item List (2)'!$I:$J,2,0)</f>
        <v>Food</v>
      </c>
      <c r="AC845" s="29">
        <f t="shared" si="86"/>
        <v>7360</v>
      </c>
      <c r="AD845" s="29" t="str">
        <f t="shared" si="87"/>
        <v>7360-Food</v>
      </c>
    </row>
    <row r="846" spans="1:30">
      <c r="A846" t="s">
        <v>699</v>
      </c>
      <c r="B846" t="s">
        <v>592</v>
      </c>
      <c r="C846" t="s">
        <v>1353</v>
      </c>
      <c r="D846" t="s">
        <v>613</v>
      </c>
      <c r="E846" t="s">
        <v>1614</v>
      </c>
      <c r="F846"/>
      <c r="G846" s="159">
        <v>45168</v>
      </c>
      <c r="H846" t="s">
        <v>1193</v>
      </c>
      <c r="I846" t="s">
        <v>1188</v>
      </c>
      <c r="J846" t="s">
        <v>710</v>
      </c>
      <c r="K846" t="s">
        <v>712</v>
      </c>
      <c r="L846" t="s">
        <v>709</v>
      </c>
      <c r="M846">
        <v>3</v>
      </c>
      <c r="N846">
        <v>0</v>
      </c>
      <c r="O846">
        <v>112.77</v>
      </c>
      <c r="P846">
        <v>338.31</v>
      </c>
      <c r="Q846">
        <v>7376.94</v>
      </c>
      <c r="R846">
        <v>20.45</v>
      </c>
      <c r="S846" s="193" t="str">
        <f>VLOOKUP(U846,'[1]Cross ref'!I:J,2,0)</f>
        <v>SCL</v>
      </c>
      <c r="T846" s="193">
        <f t="shared" si="82"/>
        <v>338.31</v>
      </c>
      <c r="U846" s="193">
        <f>VLOOKUP(VALUE(C846),'[1]Cross ref'!G:I,3,0)</f>
        <v>7360</v>
      </c>
      <c r="V846" s="193">
        <f>IFERROR(VLOOKUP(J846,'[1]Item List (2)'!C:D,2,0),VLOOKUP(K846,'[1]Item List (2)'!C:D,2,0))</f>
        <v>50007</v>
      </c>
      <c r="W846" s="193">
        <f>IFERROR(VLOOKUP(J846,'[1]Item List (2)'!C:E,3,0),VLOOKUP(K846,'[1]Item List (2)'!C:E,3,0))</f>
        <v>100</v>
      </c>
      <c r="X846" s="193">
        <f t="shared" si="83"/>
        <v>0</v>
      </c>
      <c r="Y846" s="193" t="str">
        <f t="shared" si="84"/>
        <v>SYRUP, COKE CLASC BIB (HYCS)</v>
      </c>
      <c r="AA846" s="29">
        <f t="shared" si="85"/>
        <v>338.31</v>
      </c>
      <c r="AB846" s="29" t="str">
        <f>VLOOKUP(W846,'[2]Item List (2)'!$I:$J,2,0)</f>
        <v>Food</v>
      </c>
      <c r="AC846" s="29">
        <f t="shared" si="86"/>
        <v>7360</v>
      </c>
      <c r="AD846" s="29" t="str">
        <f t="shared" si="87"/>
        <v>7360-Food</v>
      </c>
    </row>
    <row r="847" spans="1:30">
      <c r="A847" t="s">
        <v>699</v>
      </c>
      <c r="B847" t="s">
        <v>592</v>
      </c>
      <c r="C847" t="s">
        <v>1353</v>
      </c>
      <c r="D847" t="s">
        <v>613</v>
      </c>
      <c r="E847" t="s">
        <v>1614</v>
      </c>
      <c r="F847"/>
      <c r="G847" s="159">
        <v>45168</v>
      </c>
      <c r="H847" t="s">
        <v>1194</v>
      </c>
      <c r="I847" t="s">
        <v>1188</v>
      </c>
      <c r="J847" t="s">
        <v>710</v>
      </c>
      <c r="K847" t="s">
        <v>713</v>
      </c>
      <c r="L847" t="s">
        <v>709</v>
      </c>
      <c r="M847">
        <v>1</v>
      </c>
      <c r="N847">
        <v>0</v>
      </c>
      <c r="O847">
        <v>116.08</v>
      </c>
      <c r="P847">
        <v>116.08</v>
      </c>
      <c r="Q847">
        <v>7376.94</v>
      </c>
      <c r="R847">
        <v>20.45</v>
      </c>
      <c r="S847" s="193" t="str">
        <f>VLOOKUP(U847,'[1]Cross ref'!I:J,2,0)</f>
        <v>SCL</v>
      </c>
      <c r="T847" s="193">
        <f t="shared" si="82"/>
        <v>116.08</v>
      </c>
      <c r="U847" s="193">
        <f>VLOOKUP(VALUE(C847),'[1]Cross ref'!G:I,3,0)</f>
        <v>7360</v>
      </c>
      <c r="V847" s="193">
        <f>IFERROR(VLOOKUP(J847,'[1]Item List (2)'!C:D,2,0),VLOOKUP(K847,'[1]Item List (2)'!C:D,2,0))</f>
        <v>50007</v>
      </c>
      <c r="W847" s="193">
        <f>IFERROR(VLOOKUP(J847,'[1]Item List (2)'!C:E,3,0),VLOOKUP(K847,'[1]Item List (2)'!C:E,3,0))</f>
        <v>100</v>
      </c>
      <c r="X847" s="193">
        <f t="shared" si="83"/>
        <v>0</v>
      </c>
      <c r="Y847" s="193" t="str">
        <f t="shared" si="84"/>
        <v>SYRUP, SPRITE BIB (HYCS)</v>
      </c>
      <c r="AA847" s="29">
        <f t="shared" si="85"/>
        <v>116.08</v>
      </c>
      <c r="AB847" s="29" t="str">
        <f>VLOOKUP(W847,'[2]Item List (2)'!$I:$J,2,0)</f>
        <v>Food</v>
      </c>
      <c r="AC847" s="29">
        <f t="shared" si="86"/>
        <v>7360</v>
      </c>
      <c r="AD847" s="29" t="str">
        <f t="shared" si="87"/>
        <v>7360-Food</v>
      </c>
    </row>
    <row r="848" spans="1:30">
      <c r="A848" t="s">
        <v>699</v>
      </c>
      <c r="B848" t="s">
        <v>592</v>
      </c>
      <c r="C848" t="s">
        <v>1353</v>
      </c>
      <c r="D848" t="s">
        <v>613</v>
      </c>
      <c r="E848" t="s">
        <v>1614</v>
      </c>
      <c r="F848"/>
      <c r="G848" s="159">
        <v>45168</v>
      </c>
      <c r="H848" t="s">
        <v>1265</v>
      </c>
      <c r="I848" t="s">
        <v>1190</v>
      </c>
      <c r="J848" t="s">
        <v>903</v>
      </c>
      <c r="K848" t="s">
        <v>904</v>
      </c>
      <c r="L848" t="s">
        <v>905</v>
      </c>
      <c r="M848">
        <v>1</v>
      </c>
      <c r="N848">
        <v>0</v>
      </c>
      <c r="O848">
        <v>22.14</v>
      </c>
      <c r="P848">
        <v>22.14</v>
      </c>
      <c r="Q848">
        <v>7376.94</v>
      </c>
      <c r="R848">
        <v>20.45</v>
      </c>
      <c r="S848" s="193" t="str">
        <f>VLOOKUP(U848,'[1]Cross ref'!I:J,2,0)</f>
        <v>SCL</v>
      </c>
      <c r="T848" s="193">
        <f t="shared" si="82"/>
        <v>22.14</v>
      </c>
      <c r="U848" s="193">
        <f>VLOOKUP(VALUE(C848),'[1]Cross ref'!G:I,3,0)</f>
        <v>7360</v>
      </c>
      <c r="V848" s="193">
        <f>IFERROR(VLOOKUP(J848,'[1]Item List (2)'!C:D,2,0),VLOOKUP(K848,'[1]Item List (2)'!C:D,2,0))</f>
        <v>60507</v>
      </c>
      <c r="W848" s="193">
        <f>IFERROR(VLOOKUP(J848,'[1]Item List (2)'!C:E,3,0),VLOOKUP(K848,'[1]Item List (2)'!C:E,3,0))</f>
        <v>1200</v>
      </c>
      <c r="X848" s="193">
        <f t="shared" si="83"/>
        <v>0</v>
      </c>
      <c r="Y848" s="193" t="str">
        <f t="shared" si="84"/>
        <v>TOWEL, PAPER MULTIFOLD BRN EF</v>
      </c>
      <c r="AA848" s="29">
        <f t="shared" si="85"/>
        <v>22.14</v>
      </c>
      <c r="AB848" s="29" t="str">
        <f>VLOOKUP(W848,'[2]Item List (2)'!$I:$J,2,0)</f>
        <v>Supplies</v>
      </c>
      <c r="AC848" s="29">
        <f t="shared" si="86"/>
        <v>7360</v>
      </c>
      <c r="AD848" s="29" t="str">
        <f t="shared" si="87"/>
        <v>7360-Supplies</v>
      </c>
    </row>
    <row r="849" spans="1:30">
      <c r="A849" t="s">
        <v>699</v>
      </c>
      <c r="B849" t="s">
        <v>592</v>
      </c>
      <c r="C849" t="s">
        <v>1353</v>
      </c>
      <c r="D849" t="s">
        <v>613</v>
      </c>
      <c r="E849" t="s">
        <v>1614</v>
      </c>
      <c r="F849"/>
      <c r="G849" s="159">
        <v>45168</v>
      </c>
      <c r="H849" t="s">
        <v>1195</v>
      </c>
      <c r="I849" t="s">
        <v>1188</v>
      </c>
      <c r="J849" t="s">
        <v>724</v>
      </c>
      <c r="K849" t="s">
        <v>906</v>
      </c>
      <c r="L849" t="s">
        <v>842</v>
      </c>
      <c r="M849">
        <v>1</v>
      </c>
      <c r="N849">
        <v>0</v>
      </c>
      <c r="O849">
        <v>16.920000000000002</v>
      </c>
      <c r="P849">
        <v>16.920000000000002</v>
      </c>
      <c r="Q849">
        <v>7376.94</v>
      </c>
      <c r="R849">
        <v>20.45</v>
      </c>
      <c r="S849" s="193" t="str">
        <f>VLOOKUP(U849,'[1]Cross ref'!I:J,2,0)</f>
        <v>SCL</v>
      </c>
      <c r="T849" s="193">
        <f t="shared" si="82"/>
        <v>16.920000000000002</v>
      </c>
      <c r="U849" s="193">
        <f>VLOOKUP(VALUE(C849),'[1]Cross ref'!G:I,3,0)</f>
        <v>7360</v>
      </c>
      <c r="V849" s="193">
        <f>IFERROR(VLOOKUP(J849,'[1]Item List (2)'!C:D,2,0),VLOOKUP(K849,'[1]Item List (2)'!C:D,2,0))</f>
        <v>50007</v>
      </c>
      <c r="W849" s="193">
        <f>IFERROR(VLOOKUP(J849,'[1]Item List (2)'!C:E,3,0),VLOOKUP(K849,'[1]Item List (2)'!C:E,3,0))</f>
        <v>100</v>
      </c>
      <c r="X849" s="193">
        <f t="shared" si="83"/>
        <v>0</v>
      </c>
      <c r="Y849" s="193" t="str">
        <f t="shared" si="84"/>
        <v>MILK, CHOC 1% LF 7Z PLS ESL</v>
      </c>
      <c r="AA849" s="29">
        <f t="shared" si="85"/>
        <v>16.920000000000002</v>
      </c>
      <c r="AB849" s="29" t="str">
        <f>VLOOKUP(W849,'[2]Item List (2)'!$I:$J,2,0)</f>
        <v>Food</v>
      </c>
      <c r="AC849" s="29">
        <f t="shared" si="86"/>
        <v>7360</v>
      </c>
      <c r="AD849" s="29" t="str">
        <f t="shared" si="87"/>
        <v>7360-Food</v>
      </c>
    </row>
    <row r="850" spans="1:30">
      <c r="A850" t="s">
        <v>699</v>
      </c>
      <c r="B850" t="s">
        <v>592</v>
      </c>
      <c r="C850" t="s">
        <v>1353</v>
      </c>
      <c r="D850" t="s">
        <v>613</v>
      </c>
      <c r="E850" t="s">
        <v>1614</v>
      </c>
      <c r="F850"/>
      <c r="G850" s="159">
        <v>45168</v>
      </c>
      <c r="H850" t="s">
        <v>1297</v>
      </c>
      <c r="I850" t="s">
        <v>1190</v>
      </c>
      <c r="J850" t="s">
        <v>843</v>
      </c>
      <c r="K850" t="s">
        <v>844</v>
      </c>
      <c r="L850" t="s">
        <v>845</v>
      </c>
      <c r="M850">
        <v>1</v>
      </c>
      <c r="N850">
        <v>0</v>
      </c>
      <c r="O850">
        <v>20.100000000000001</v>
      </c>
      <c r="P850">
        <v>20.100000000000001</v>
      </c>
      <c r="Q850">
        <v>7376.94</v>
      </c>
      <c r="R850">
        <v>20.45</v>
      </c>
      <c r="S850" s="193" t="str">
        <f>VLOOKUP(U850,'[1]Cross ref'!I:J,2,0)</f>
        <v>SCL</v>
      </c>
      <c r="T850" s="193">
        <f t="shared" si="82"/>
        <v>20.100000000000001</v>
      </c>
      <c r="U850" s="193">
        <f>VLOOKUP(VALUE(C850),'[1]Cross ref'!G:I,3,0)</f>
        <v>7360</v>
      </c>
      <c r="V850" s="193">
        <f>IFERROR(VLOOKUP(J850,'[1]Item List (2)'!C:D,2,0),VLOOKUP(K850,'[1]Item List (2)'!C:D,2,0))</f>
        <v>60507</v>
      </c>
      <c r="W850" s="193">
        <f>IFERROR(VLOOKUP(J850,'[1]Item List (2)'!C:E,3,0),VLOOKUP(K850,'[1]Item List (2)'!C:E,3,0))</f>
        <v>1200</v>
      </c>
      <c r="X850" s="193">
        <f t="shared" si="83"/>
        <v>0</v>
      </c>
      <c r="Y850" s="193" t="str">
        <f t="shared" si="84"/>
        <v>CLEANER, RESTROOM CONTENDER</v>
      </c>
      <c r="AA850" s="29">
        <f t="shared" si="85"/>
        <v>20.100000000000001</v>
      </c>
      <c r="AB850" s="29" t="str">
        <f>VLOOKUP(W850,'[2]Item List (2)'!$I:$J,2,0)</f>
        <v>Supplies</v>
      </c>
      <c r="AC850" s="29">
        <f t="shared" si="86"/>
        <v>7360</v>
      </c>
      <c r="AD850" s="29" t="str">
        <f t="shared" si="87"/>
        <v>7360-Supplies</v>
      </c>
    </row>
    <row r="851" spans="1:30">
      <c r="A851" t="s">
        <v>699</v>
      </c>
      <c r="B851" t="s">
        <v>592</v>
      </c>
      <c r="C851" t="s">
        <v>1353</v>
      </c>
      <c r="D851" t="s">
        <v>613</v>
      </c>
      <c r="E851" t="s">
        <v>1614</v>
      </c>
      <c r="F851"/>
      <c r="G851" s="159">
        <v>45168</v>
      </c>
      <c r="H851" t="s">
        <v>1365</v>
      </c>
      <c r="I851" t="s">
        <v>1188</v>
      </c>
      <c r="J851" t="s">
        <v>913</v>
      </c>
      <c r="K851" t="s">
        <v>971</v>
      </c>
      <c r="L851" t="s">
        <v>880</v>
      </c>
      <c r="M851">
        <v>1</v>
      </c>
      <c r="N851">
        <v>0</v>
      </c>
      <c r="O851">
        <v>6.52</v>
      </c>
      <c r="P851">
        <v>6.52</v>
      </c>
      <c r="Q851">
        <v>7376.94</v>
      </c>
      <c r="R851">
        <v>20.45</v>
      </c>
      <c r="S851" s="193" t="str">
        <f>VLOOKUP(U851,'[1]Cross ref'!I:J,2,0)</f>
        <v>SCL</v>
      </c>
      <c r="T851" s="193">
        <f t="shared" si="82"/>
        <v>6.52</v>
      </c>
      <c r="U851" s="193">
        <f>VLOOKUP(VALUE(C851),'[1]Cross ref'!G:I,3,0)</f>
        <v>7360</v>
      </c>
      <c r="V851" s="193">
        <f>IFERROR(VLOOKUP(J851,'[1]Item List (2)'!C:D,2,0),VLOOKUP(K851,'[1]Item List (2)'!C:D,2,0))</f>
        <v>50007</v>
      </c>
      <c r="W851" s="193">
        <f>IFERROR(VLOOKUP(J851,'[1]Item List (2)'!C:E,3,0),VLOOKUP(K851,'[1]Item List (2)'!C:E,3,0))</f>
        <v>100</v>
      </c>
      <c r="X851" s="193">
        <f t="shared" si="83"/>
        <v>0</v>
      </c>
      <c r="Y851" s="193" t="str">
        <f t="shared" si="84"/>
        <v>SUGAR, PWDRED CANE</v>
      </c>
      <c r="AA851" s="29">
        <f t="shared" si="85"/>
        <v>6.52</v>
      </c>
      <c r="AB851" s="29" t="str">
        <f>VLOOKUP(W851,'[2]Item List (2)'!$I:$J,2,0)</f>
        <v>Food</v>
      </c>
      <c r="AC851" s="29">
        <f t="shared" si="86"/>
        <v>7360</v>
      </c>
      <c r="AD851" s="29" t="str">
        <f t="shared" si="87"/>
        <v>7360-Food</v>
      </c>
    </row>
    <row r="852" spans="1:30">
      <c r="A852" t="s">
        <v>699</v>
      </c>
      <c r="B852" t="s">
        <v>592</v>
      </c>
      <c r="C852" t="s">
        <v>1353</v>
      </c>
      <c r="D852" t="s">
        <v>613</v>
      </c>
      <c r="E852" t="s">
        <v>1614</v>
      </c>
      <c r="F852"/>
      <c r="G852" s="159">
        <v>45168</v>
      </c>
      <c r="H852" t="s">
        <v>1196</v>
      </c>
      <c r="I852" t="s">
        <v>1188</v>
      </c>
      <c r="J852" t="s">
        <v>717</v>
      </c>
      <c r="K852" t="s">
        <v>1568</v>
      </c>
      <c r="L852" t="s">
        <v>718</v>
      </c>
      <c r="M852">
        <v>1</v>
      </c>
      <c r="N852">
        <v>0</v>
      </c>
      <c r="O852">
        <v>58.17</v>
      </c>
      <c r="P852">
        <v>58.17</v>
      </c>
      <c r="Q852">
        <v>7376.94</v>
      </c>
      <c r="R852">
        <v>20.45</v>
      </c>
      <c r="S852" s="193" t="str">
        <f>VLOOKUP(U852,'[1]Cross ref'!I:J,2,0)</f>
        <v>SCL</v>
      </c>
      <c r="T852" s="193">
        <f t="shared" si="82"/>
        <v>58.17</v>
      </c>
      <c r="U852" s="193">
        <f>VLOOKUP(VALUE(C852),'[1]Cross ref'!G:I,3,0)</f>
        <v>7360</v>
      </c>
      <c r="V852" s="193">
        <f>IFERROR(VLOOKUP(J852,'[1]Item List (2)'!C:D,2,0),VLOOKUP(K852,'[1]Item List (2)'!C:D,2,0))</f>
        <v>50007</v>
      </c>
      <c r="W852" s="193">
        <f>IFERROR(VLOOKUP(J852,'[1]Item List (2)'!C:E,3,0),VLOOKUP(K852,'[1]Item List (2)'!C:E,3,0))</f>
        <v>100</v>
      </c>
      <c r="X852" s="193">
        <f t="shared" si="83"/>
        <v>0</v>
      </c>
      <c r="Y852" s="193" t="str">
        <f t="shared" si="84"/>
        <v>EGG, LIQ WHL CAGE FREE P12CE</v>
      </c>
      <c r="AA852" s="29">
        <f t="shared" si="85"/>
        <v>58.17</v>
      </c>
      <c r="AB852" s="29" t="str">
        <f>VLOOKUP(W852,'[2]Item List (2)'!$I:$J,2,0)</f>
        <v>Food</v>
      </c>
      <c r="AC852" s="29">
        <f t="shared" si="86"/>
        <v>7360</v>
      </c>
      <c r="AD852" s="29" t="str">
        <f t="shared" si="87"/>
        <v>7360-Food</v>
      </c>
    </row>
    <row r="853" spans="1:30">
      <c r="A853" t="s">
        <v>699</v>
      </c>
      <c r="B853" t="s">
        <v>592</v>
      </c>
      <c r="C853" t="s">
        <v>1353</v>
      </c>
      <c r="D853" t="s">
        <v>613</v>
      </c>
      <c r="E853" t="s">
        <v>1614</v>
      </c>
      <c r="F853"/>
      <c r="G853" s="159">
        <v>45168</v>
      </c>
      <c r="H853" t="s">
        <v>1197</v>
      </c>
      <c r="I853" t="s">
        <v>1188</v>
      </c>
      <c r="J853" t="s">
        <v>719</v>
      </c>
      <c r="K853" t="s">
        <v>720</v>
      </c>
      <c r="L853" t="s">
        <v>721</v>
      </c>
      <c r="M853">
        <v>2</v>
      </c>
      <c r="N853">
        <v>0</v>
      </c>
      <c r="O853">
        <v>26.21</v>
      </c>
      <c r="P853">
        <v>52.42</v>
      </c>
      <c r="Q853">
        <v>7376.94</v>
      </c>
      <c r="R853">
        <v>20.45</v>
      </c>
      <c r="S853" s="193" t="str">
        <f>VLOOKUP(U853,'[1]Cross ref'!I:J,2,0)</f>
        <v>SCL</v>
      </c>
      <c r="T853" s="193">
        <f t="shared" si="82"/>
        <v>52.42</v>
      </c>
      <c r="U853" s="193">
        <f>VLOOKUP(VALUE(C853),'[1]Cross ref'!G:I,3,0)</f>
        <v>7360</v>
      </c>
      <c r="V853" s="193">
        <f>IFERROR(VLOOKUP(J853,'[1]Item List (2)'!C:D,2,0),VLOOKUP(K853,'[1]Item List (2)'!C:D,2,0))</f>
        <v>50007</v>
      </c>
      <c r="W853" s="193">
        <f>IFERROR(VLOOKUP(J853,'[1]Item List (2)'!C:E,3,0),VLOOKUP(K853,'[1]Item List (2)'!C:E,3,0))</f>
        <v>100</v>
      </c>
      <c r="X853" s="193">
        <f t="shared" si="83"/>
        <v>0</v>
      </c>
      <c r="Y853" s="193" t="str">
        <f t="shared" si="84"/>
        <v>JUICE, ORANGE ORIG SIMPLY</v>
      </c>
      <c r="AA853" s="29">
        <f t="shared" si="85"/>
        <v>52.42</v>
      </c>
      <c r="AB853" s="29" t="str">
        <f>VLOOKUP(W853,'[2]Item List (2)'!$I:$J,2,0)</f>
        <v>Food</v>
      </c>
      <c r="AC853" s="29">
        <f t="shared" si="86"/>
        <v>7360</v>
      </c>
      <c r="AD853" s="29" t="str">
        <f t="shared" si="87"/>
        <v>7360-Food</v>
      </c>
    </row>
    <row r="854" spans="1:30">
      <c r="A854" t="s">
        <v>699</v>
      </c>
      <c r="B854" t="s">
        <v>592</v>
      </c>
      <c r="C854" t="s">
        <v>1353</v>
      </c>
      <c r="D854" t="s">
        <v>613</v>
      </c>
      <c r="E854" t="s">
        <v>1614</v>
      </c>
      <c r="F854"/>
      <c r="G854" s="159">
        <v>45168</v>
      </c>
      <c r="H854" t="s">
        <v>1198</v>
      </c>
      <c r="I854" t="s">
        <v>1188</v>
      </c>
      <c r="J854" t="s">
        <v>702</v>
      </c>
      <c r="K854" t="s">
        <v>993</v>
      </c>
      <c r="L854" t="s">
        <v>723</v>
      </c>
      <c r="M854">
        <v>2</v>
      </c>
      <c r="N854">
        <v>0</v>
      </c>
      <c r="O854">
        <v>20.03</v>
      </c>
      <c r="P854">
        <v>40.06</v>
      </c>
      <c r="Q854">
        <v>7376.94</v>
      </c>
      <c r="R854">
        <v>20.45</v>
      </c>
      <c r="S854" s="193" t="str">
        <f>VLOOKUP(U854,'[1]Cross ref'!I:J,2,0)</f>
        <v>SCL</v>
      </c>
      <c r="T854" s="193">
        <f t="shared" si="82"/>
        <v>40.06</v>
      </c>
      <c r="U854" s="193">
        <f>VLOOKUP(VALUE(C854),'[1]Cross ref'!G:I,3,0)</f>
        <v>7360</v>
      </c>
      <c r="V854" s="193">
        <f>IFERROR(VLOOKUP(J854,'[1]Item List (2)'!C:D,2,0),VLOOKUP(K854,'[1]Item List (2)'!C:D,2,0))</f>
        <v>50007</v>
      </c>
      <c r="W854" s="193">
        <f>IFERROR(VLOOKUP(J854,'[1]Item List (2)'!C:E,3,0),VLOOKUP(K854,'[1]Item List (2)'!C:E,3,0))</f>
        <v>100</v>
      </c>
      <c r="X854" s="193">
        <f t="shared" si="83"/>
        <v>0</v>
      </c>
      <c r="Y854" s="193" t="str">
        <f t="shared" si="84"/>
        <v>SAUCE, BBQ SWEET &amp; BOLD CUP</v>
      </c>
      <c r="AA854" s="29">
        <f t="shared" si="85"/>
        <v>40.06</v>
      </c>
      <c r="AB854" s="29" t="str">
        <f>VLOOKUP(W854,'[2]Item List (2)'!$I:$J,2,0)</f>
        <v>Food</v>
      </c>
      <c r="AC854" s="29">
        <f t="shared" si="86"/>
        <v>7360</v>
      </c>
      <c r="AD854" s="29" t="str">
        <f t="shared" si="87"/>
        <v>7360-Food</v>
      </c>
    </row>
    <row r="855" spans="1:30">
      <c r="A855" t="s">
        <v>699</v>
      </c>
      <c r="B855" t="s">
        <v>592</v>
      </c>
      <c r="C855" t="s">
        <v>1353</v>
      </c>
      <c r="D855" t="s">
        <v>613</v>
      </c>
      <c r="E855" t="s">
        <v>1614</v>
      </c>
      <c r="F855"/>
      <c r="G855" s="159">
        <v>45168</v>
      </c>
      <c r="H855" t="s">
        <v>1199</v>
      </c>
      <c r="I855" t="s">
        <v>1188</v>
      </c>
      <c r="J855" t="s">
        <v>714</v>
      </c>
      <c r="K855" t="s">
        <v>998</v>
      </c>
      <c r="L855" t="s">
        <v>723</v>
      </c>
      <c r="M855">
        <v>1</v>
      </c>
      <c r="N855">
        <v>0</v>
      </c>
      <c r="O855">
        <v>30.8</v>
      </c>
      <c r="P855">
        <v>30.8</v>
      </c>
      <c r="Q855">
        <v>7376.94</v>
      </c>
      <c r="R855">
        <v>20.45</v>
      </c>
      <c r="S855" s="193" t="str">
        <f>VLOOKUP(U855,'[1]Cross ref'!I:J,2,0)</f>
        <v>SCL</v>
      </c>
      <c r="T855" s="193">
        <f t="shared" si="82"/>
        <v>30.8</v>
      </c>
      <c r="U855" s="193">
        <f>VLOOKUP(VALUE(C855),'[1]Cross ref'!G:I,3,0)</f>
        <v>7360</v>
      </c>
      <c r="V855" s="193">
        <f>IFERROR(VLOOKUP(J855,'[1]Item List (2)'!C:D,2,0),VLOOKUP(K855,'[1]Item List (2)'!C:D,2,0))</f>
        <v>50007</v>
      </c>
      <c r="W855" s="193">
        <f>IFERROR(VLOOKUP(J855,'[1]Item List (2)'!C:E,3,0),VLOOKUP(K855,'[1]Item List (2)'!C:E,3,0))</f>
        <v>100</v>
      </c>
      <c r="X855" s="193">
        <f t="shared" si="83"/>
        <v>0</v>
      </c>
      <c r="Y855" s="193" t="str">
        <f t="shared" si="84"/>
        <v>SAUCE, HNY MUST CUP</v>
      </c>
      <c r="AA855" s="29">
        <f t="shared" si="85"/>
        <v>30.8</v>
      </c>
      <c r="AB855" s="29" t="str">
        <f>VLOOKUP(W855,'[2]Item List (2)'!$I:$J,2,0)</f>
        <v>Food</v>
      </c>
      <c r="AC855" s="29">
        <f t="shared" si="86"/>
        <v>7360</v>
      </c>
      <c r="AD855" s="29" t="str">
        <f t="shared" si="87"/>
        <v>7360-Food</v>
      </c>
    </row>
    <row r="856" spans="1:30">
      <c r="A856" t="s">
        <v>699</v>
      </c>
      <c r="B856" t="s">
        <v>592</v>
      </c>
      <c r="C856" t="s">
        <v>1353</v>
      </c>
      <c r="D856" t="s">
        <v>613</v>
      </c>
      <c r="E856" t="s">
        <v>1614</v>
      </c>
      <c r="F856"/>
      <c r="G856" s="159">
        <v>45168</v>
      </c>
      <c r="H856" t="s">
        <v>1201</v>
      </c>
      <c r="I856" t="s">
        <v>1188</v>
      </c>
      <c r="J856" t="s">
        <v>724</v>
      </c>
      <c r="K856" t="s">
        <v>725</v>
      </c>
      <c r="L856" t="s">
        <v>726</v>
      </c>
      <c r="M856">
        <v>2</v>
      </c>
      <c r="N856">
        <v>0</v>
      </c>
      <c r="O856">
        <v>9.5399999999999991</v>
      </c>
      <c r="P856">
        <v>19.079999999999998</v>
      </c>
      <c r="Q856">
        <v>7376.94</v>
      </c>
      <c r="R856">
        <v>20.45</v>
      </c>
      <c r="S856" s="193" t="str">
        <f>VLOOKUP(U856,'[1]Cross ref'!I:J,2,0)</f>
        <v>SCL</v>
      </c>
      <c r="T856" s="193">
        <f t="shared" si="82"/>
        <v>19.079999999999998</v>
      </c>
      <c r="U856" s="193">
        <f>VLOOKUP(VALUE(C856),'[1]Cross ref'!G:I,3,0)</f>
        <v>7360</v>
      </c>
      <c r="V856" s="193">
        <f>IFERROR(VLOOKUP(J856,'[1]Item List (2)'!C:D,2,0),VLOOKUP(K856,'[1]Item List (2)'!C:D,2,0))</f>
        <v>50007</v>
      </c>
      <c r="W856" s="193">
        <f>IFERROR(VLOOKUP(J856,'[1]Item List (2)'!C:E,3,0),VLOOKUP(K856,'[1]Item List (2)'!C:E,3,0))</f>
        <v>100</v>
      </c>
      <c r="X856" s="193">
        <f t="shared" si="83"/>
        <v>0</v>
      </c>
      <c r="Y856" s="193" t="str">
        <f t="shared" si="84"/>
        <v>MILK, 1%</v>
      </c>
      <c r="AA856" s="29">
        <f t="shared" si="85"/>
        <v>19.079999999999998</v>
      </c>
      <c r="AB856" s="29" t="str">
        <f>VLOOKUP(W856,'[2]Item List (2)'!$I:$J,2,0)</f>
        <v>Food</v>
      </c>
      <c r="AC856" s="29">
        <f t="shared" si="86"/>
        <v>7360</v>
      </c>
      <c r="AD856" s="29" t="str">
        <f t="shared" si="87"/>
        <v>7360-Food</v>
      </c>
    </row>
    <row r="857" spans="1:30">
      <c r="A857" t="s">
        <v>699</v>
      </c>
      <c r="B857" t="s">
        <v>592</v>
      </c>
      <c r="C857" t="s">
        <v>1353</v>
      </c>
      <c r="D857" t="s">
        <v>613</v>
      </c>
      <c r="E857" t="s">
        <v>1614</v>
      </c>
      <c r="F857"/>
      <c r="G857" s="159">
        <v>45168</v>
      </c>
      <c r="H857" t="s">
        <v>1315</v>
      </c>
      <c r="I857" t="s">
        <v>1190</v>
      </c>
      <c r="J857" t="s">
        <v>727</v>
      </c>
      <c r="K857" t="s">
        <v>899</v>
      </c>
      <c r="L857" t="s">
        <v>729</v>
      </c>
      <c r="M857">
        <v>4</v>
      </c>
      <c r="N857">
        <v>0</v>
      </c>
      <c r="O857">
        <v>3.85</v>
      </c>
      <c r="P857">
        <v>15.4</v>
      </c>
      <c r="Q857">
        <v>7376.94</v>
      </c>
      <c r="R857">
        <v>20.45</v>
      </c>
      <c r="S857" s="193" t="str">
        <f>VLOOKUP(U857,'[1]Cross ref'!I:J,2,0)</f>
        <v>SCL</v>
      </c>
      <c r="T857" s="193">
        <f t="shared" si="82"/>
        <v>15.4</v>
      </c>
      <c r="U857" s="193">
        <f>VLOOKUP(VALUE(C857),'[1]Cross ref'!G:I,3,0)</f>
        <v>7360</v>
      </c>
      <c r="V857" s="193">
        <f>IFERROR(VLOOKUP(J857,'[1]Item List (2)'!C:D,2,0),VLOOKUP(K857,'[1]Item List (2)'!C:D,2,0))</f>
        <v>60507</v>
      </c>
      <c r="W857" s="193">
        <f>IFERROR(VLOOKUP(J857,'[1]Item List (2)'!C:E,3,0),VLOOKUP(K857,'[1]Item List (2)'!C:E,3,0))</f>
        <v>1200</v>
      </c>
      <c r="X857" s="193">
        <f t="shared" si="83"/>
        <v>0</v>
      </c>
      <c r="Y857" s="193" t="str">
        <f t="shared" si="84"/>
        <v>GLOVE, SYNTH XLG</v>
      </c>
      <c r="AA857" s="29">
        <f t="shared" si="85"/>
        <v>15.4</v>
      </c>
      <c r="AB857" s="29" t="str">
        <f>VLOOKUP(W857,'[2]Item List (2)'!$I:$J,2,0)</f>
        <v>Supplies</v>
      </c>
      <c r="AC857" s="29">
        <f t="shared" si="86"/>
        <v>7360</v>
      </c>
      <c r="AD857" s="29" t="str">
        <f t="shared" si="87"/>
        <v>7360-Supplies</v>
      </c>
    </row>
    <row r="858" spans="1:30">
      <c r="A858" t="s">
        <v>699</v>
      </c>
      <c r="B858" t="s">
        <v>592</v>
      </c>
      <c r="C858" t="s">
        <v>1353</v>
      </c>
      <c r="D858" t="s">
        <v>613</v>
      </c>
      <c r="E858" t="s">
        <v>1614</v>
      </c>
      <c r="F858"/>
      <c r="G858" s="159">
        <v>45168</v>
      </c>
      <c r="H858" t="s">
        <v>1203</v>
      </c>
      <c r="I858" t="s">
        <v>1188</v>
      </c>
      <c r="J858" t="s">
        <v>900</v>
      </c>
      <c r="K858" t="s">
        <v>907</v>
      </c>
      <c r="L858" t="s">
        <v>908</v>
      </c>
      <c r="M858">
        <v>0</v>
      </c>
      <c r="N858">
        <v>0</v>
      </c>
      <c r="O858">
        <v>42.61</v>
      </c>
      <c r="P858">
        <v>0</v>
      </c>
      <c r="Q858">
        <v>7376.94</v>
      </c>
      <c r="R858">
        <v>20.45</v>
      </c>
      <c r="S858" s="193" t="str">
        <f>VLOOKUP(U858,'[1]Cross ref'!I:J,2,0)</f>
        <v>SCL</v>
      </c>
      <c r="T858" s="193">
        <f t="shared" si="82"/>
        <v>0</v>
      </c>
      <c r="U858" s="193">
        <f>VLOOKUP(VALUE(C858),'[1]Cross ref'!G:I,3,0)</f>
        <v>7360</v>
      </c>
      <c r="V858" s="193">
        <f>IFERROR(VLOOKUP(J858,'[1]Item List (2)'!C:D,2,0),VLOOKUP(K858,'[1]Item List (2)'!C:D,2,0))</f>
        <v>50007</v>
      </c>
      <c r="W858" s="193">
        <f>IFERROR(VLOOKUP(J858,'[1]Item List (2)'!C:E,3,0),VLOOKUP(K858,'[1]Item List (2)'!C:E,3,0))</f>
        <v>100</v>
      </c>
      <c r="X858" s="193">
        <f t="shared" si="83"/>
        <v>0</v>
      </c>
      <c r="Y858" s="193" t="str">
        <f t="shared" si="84"/>
        <v>PEPPER, CHILE GRN STRIP</v>
      </c>
      <c r="AA858" s="29">
        <f t="shared" si="85"/>
        <v>0</v>
      </c>
      <c r="AB858" s="29" t="str">
        <f>VLOOKUP(W858,'[2]Item List (2)'!$I:$J,2,0)</f>
        <v>Food</v>
      </c>
      <c r="AC858" s="29">
        <f t="shared" si="86"/>
        <v>7360</v>
      </c>
      <c r="AD858" s="29" t="str">
        <f t="shared" si="87"/>
        <v>7360-Food</v>
      </c>
    </row>
    <row r="859" spans="1:30">
      <c r="A859" t="s">
        <v>699</v>
      </c>
      <c r="B859" t="s">
        <v>592</v>
      </c>
      <c r="C859" t="s">
        <v>1353</v>
      </c>
      <c r="D859" t="s">
        <v>613</v>
      </c>
      <c r="E859" t="s">
        <v>1614</v>
      </c>
      <c r="F859"/>
      <c r="G859" s="159">
        <v>45168</v>
      </c>
      <c r="H859" t="s">
        <v>1204</v>
      </c>
      <c r="I859" t="s">
        <v>1188</v>
      </c>
      <c r="J859" t="s">
        <v>731</v>
      </c>
      <c r="K859" t="s">
        <v>732</v>
      </c>
      <c r="L859" t="s">
        <v>733</v>
      </c>
      <c r="M859">
        <v>1</v>
      </c>
      <c r="N859">
        <v>0</v>
      </c>
      <c r="O859">
        <v>40.54</v>
      </c>
      <c r="P859">
        <v>40.54</v>
      </c>
      <c r="Q859">
        <v>7376.94</v>
      </c>
      <c r="R859">
        <v>20.45</v>
      </c>
      <c r="S859" s="193" t="str">
        <f>VLOOKUP(U859,'[1]Cross ref'!I:J,2,0)</f>
        <v>SCL</v>
      </c>
      <c r="T859" s="193">
        <f t="shared" si="82"/>
        <v>40.54</v>
      </c>
      <c r="U859" s="193">
        <f>VLOOKUP(VALUE(C859),'[1]Cross ref'!G:I,3,0)</f>
        <v>7360</v>
      </c>
      <c r="V859" s="193">
        <f>IFERROR(VLOOKUP(J859,'[1]Item List (2)'!C:D,2,0),VLOOKUP(K859,'[1]Item List (2)'!C:D,2,0))</f>
        <v>50007</v>
      </c>
      <c r="W859" s="193">
        <f>IFERROR(VLOOKUP(J859,'[1]Item List (2)'!C:E,3,0),VLOOKUP(K859,'[1]Item List (2)'!C:E,3,0))</f>
        <v>100</v>
      </c>
      <c r="X859" s="193">
        <f t="shared" si="83"/>
        <v>0</v>
      </c>
      <c r="Y859" s="193" t="str">
        <f t="shared" si="84"/>
        <v>CHEESECAKE, STAWBRY 3.5Z</v>
      </c>
      <c r="AA859" s="29">
        <f t="shared" si="85"/>
        <v>40.54</v>
      </c>
      <c r="AB859" s="29" t="str">
        <f>VLOOKUP(W859,'[2]Item List (2)'!$I:$J,2,0)</f>
        <v>Food</v>
      </c>
      <c r="AC859" s="29">
        <f t="shared" si="86"/>
        <v>7360</v>
      </c>
      <c r="AD859" s="29" t="str">
        <f t="shared" si="87"/>
        <v>7360-Food</v>
      </c>
    </row>
    <row r="860" spans="1:30">
      <c r="A860" t="s">
        <v>699</v>
      </c>
      <c r="B860" t="s">
        <v>592</v>
      </c>
      <c r="C860" t="s">
        <v>1353</v>
      </c>
      <c r="D860" t="s">
        <v>613</v>
      </c>
      <c r="E860" t="s">
        <v>1614</v>
      </c>
      <c r="F860"/>
      <c r="G860" s="159">
        <v>45168</v>
      </c>
      <c r="H860" t="s">
        <v>1205</v>
      </c>
      <c r="I860" t="s">
        <v>1188</v>
      </c>
      <c r="J860" t="s">
        <v>734</v>
      </c>
      <c r="K860" t="s">
        <v>735</v>
      </c>
      <c r="L860" t="s">
        <v>736</v>
      </c>
      <c r="M860">
        <v>17</v>
      </c>
      <c r="N860">
        <v>0</v>
      </c>
      <c r="O860">
        <v>76.78</v>
      </c>
      <c r="P860">
        <v>1305.26</v>
      </c>
      <c r="Q860">
        <v>7376.94</v>
      </c>
      <c r="R860">
        <v>20.45</v>
      </c>
      <c r="S860" s="193" t="str">
        <f>VLOOKUP(U860,'[1]Cross ref'!I:J,2,0)</f>
        <v>SCL</v>
      </c>
      <c r="T860" s="193">
        <f t="shared" si="82"/>
        <v>1305.26</v>
      </c>
      <c r="U860" s="193">
        <f>VLOOKUP(VALUE(C860),'[1]Cross ref'!G:I,3,0)</f>
        <v>7360</v>
      </c>
      <c r="V860" s="193">
        <f>IFERROR(VLOOKUP(J860,'[1]Item List (2)'!C:D,2,0),VLOOKUP(K860,'[1]Item List (2)'!C:D,2,0))</f>
        <v>50007</v>
      </c>
      <c r="W860" s="193">
        <f>IFERROR(VLOOKUP(J860,'[1]Item List (2)'!C:E,3,0),VLOOKUP(K860,'[1]Item List (2)'!C:E,3,0))</f>
        <v>100</v>
      </c>
      <c r="X860" s="193">
        <f t="shared" si="83"/>
        <v>0</v>
      </c>
      <c r="Y860" s="193" t="str">
        <f t="shared" si="84"/>
        <v>BEEF, GRND PTY 3.5Z</v>
      </c>
      <c r="AA860" s="29">
        <f t="shared" si="85"/>
        <v>1305.26</v>
      </c>
      <c r="AB860" s="29" t="str">
        <f>VLOOKUP(W860,'[2]Item List (2)'!$I:$J,2,0)</f>
        <v>Food</v>
      </c>
      <c r="AC860" s="29">
        <f t="shared" si="86"/>
        <v>7360</v>
      </c>
      <c r="AD860" s="29" t="str">
        <f t="shared" si="87"/>
        <v>7360-Food</v>
      </c>
    </row>
    <row r="861" spans="1:30">
      <c r="A861" t="s">
        <v>699</v>
      </c>
      <c r="B861" t="s">
        <v>592</v>
      </c>
      <c r="C861" t="s">
        <v>1353</v>
      </c>
      <c r="D861" t="s">
        <v>613</v>
      </c>
      <c r="E861" t="s">
        <v>1614</v>
      </c>
      <c r="F861"/>
      <c r="G861" s="159">
        <v>45168</v>
      </c>
      <c r="H861" t="s">
        <v>1463</v>
      </c>
      <c r="I861" t="s">
        <v>1188</v>
      </c>
      <c r="J861" t="s">
        <v>710</v>
      </c>
      <c r="K861" t="s">
        <v>1453</v>
      </c>
      <c r="L861" t="s">
        <v>701</v>
      </c>
      <c r="M861">
        <v>1</v>
      </c>
      <c r="N861">
        <v>0</v>
      </c>
      <c r="O861">
        <v>51.9</v>
      </c>
      <c r="P861">
        <v>51.9</v>
      </c>
      <c r="Q861">
        <v>7376.94</v>
      </c>
      <c r="R861">
        <v>20.45</v>
      </c>
      <c r="S861" s="193" t="str">
        <f>VLOOKUP(U861,'[1]Cross ref'!I:J,2,0)</f>
        <v>SCL</v>
      </c>
      <c r="T861" s="193">
        <f t="shared" si="82"/>
        <v>51.9</v>
      </c>
      <c r="U861" s="193">
        <f>VLOOKUP(VALUE(C861),'[1]Cross ref'!G:I,3,0)</f>
        <v>7360</v>
      </c>
      <c r="V861" s="193">
        <f>IFERROR(VLOOKUP(J861,'[1]Item List (2)'!C:D,2,0),VLOOKUP(K861,'[1]Item List (2)'!C:D,2,0))</f>
        <v>50007</v>
      </c>
      <c r="W861" s="193">
        <f>IFERROR(VLOOKUP(J861,'[1]Item List (2)'!C:E,3,0),VLOOKUP(K861,'[1]Item List (2)'!C:E,3,0))</f>
        <v>100</v>
      </c>
      <c r="X861" s="193">
        <f t="shared" si="83"/>
        <v>0</v>
      </c>
      <c r="Y861" s="193" t="str">
        <f t="shared" si="84"/>
        <v>SODA, FANTA STRAWBRY</v>
      </c>
      <c r="AA861" s="29">
        <f t="shared" si="85"/>
        <v>51.9</v>
      </c>
      <c r="AB861" s="29" t="str">
        <f>VLOOKUP(W861,'[2]Item List (2)'!$I:$J,2,0)</f>
        <v>Food</v>
      </c>
      <c r="AC861" s="29">
        <f t="shared" si="86"/>
        <v>7360</v>
      </c>
      <c r="AD861" s="29" t="str">
        <f t="shared" si="87"/>
        <v>7360-Food</v>
      </c>
    </row>
    <row r="862" spans="1:30">
      <c r="A862" t="s">
        <v>699</v>
      </c>
      <c r="B862" t="s">
        <v>592</v>
      </c>
      <c r="C862" t="s">
        <v>1353</v>
      </c>
      <c r="D862" t="s">
        <v>613</v>
      </c>
      <c r="E862" t="s">
        <v>1614</v>
      </c>
      <c r="F862"/>
      <c r="G862" s="159">
        <v>45168</v>
      </c>
      <c r="H862" t="s">
        <v>1267</v>
      </c>
      <c r="I862" t="s">
        <v>1188</v>
      </c>
      <c r="J862" t="s">
        <v>852</v>
      </c>
      <c r="K862" t="s">
        <v>853</v>
      </c>
      <c r="L862" t="s">
        <v>854</v>
      </c>
      <c r="M862">
        <v>1</v>
      </c>
      <c r="N862">
        <v>0</v>
      </c>
      <c r="O862">
        <v>11.6</v>
      </c>
      <c r="P862">
        <v>11.6</v>
      </c>
      <c r="Q862">
        <v>7376.94</v>
      </c>
      <c r="R862">
        <v>20.45</v>
      </c>
      <c r="S862" s="193" t="str">
        <f>VLOOKUP(U862,'[1]Cross ref'!I:J,2,0)</f>
        <v>SCL</v>
      </c>
      <c r="T862" s="193">
        <f t="shared" si="82"/>
        <v>11.6</v>
      </c>
      <c r="U862" s="193">
        <f>VLOOKUP(VALUE(C862),'[1]Cross ref'!G:I,3,0)</f>
        <v>7360</v>
      </c>
      <c r="V862" s="193">
        <f>IFERROR(VLOOKUP(J862,'[1]Item List (2)'!C:D,2,0),VLOOKUP(K862,'[1]Item List (2)'!C:D,2,0))</f>
        <v>50007</v>
      </c>
      <c r="W862" s="193">
        <f>IFERROR(VLOOKUP(J862,'[1]Item List (2)'!C:E,3,0),VLOOKUP(K862,'[1]Item List (2)'!C:E,3,0))</f>
        <v>100</v>
      </c>
      <c r="X862" s="193">
        <f t="shared" si="83"/>
        <v>0</v>
      </c>
      <c r="Y862" s="193" t="str">
        <f t="shared" si="84"/>
        <v>SALSA, PCH .43Z</v>
      </c>
      <c r="AA862" s="29">
        <f t="shared" si="85"/>
        <v>11.6</v>
      </c>
      <c r="AB862" s="29" t="str">
        <f>VLOOKUP(W862,'[2]Item List (2)'!$I:$J,2,0)</f>
        <v>Food</v>
      </c>
      <c r="AC862" s="29">
        <f t="shared" si="86"/>
        <v>7360</v>
      </c>
      <c r="AD862" s="29" t="str">
        <f t="shared" si="87"/>
        <v>7360-Food</v>
      </c>
    </row>
    <row r="863" spans="1:30">
      <c r="A863" t="s">
        <v>699</v>
      </c>
      <c r="B863" t="s">
        <v>592</v>
      </c>
      <c r="C863" t="s">
        <v>1353</v>
      </c>
      <c r="D863" t="s">
        <v>613</v>
      </c>
      <c r="E863" t="s">
        <v>1614</v>
      </c>
      <c r="F863"/>
      <c r="G863" s="159">
        <v>45168</v>
      </c>
      <c r="H863" t="s">
        <v>1206</v>
      </c>
      <c r="I863" t="s">
        <v>1188</v>
      </c>
      <c r="J863" t="s">
        <v>737</v>
      </c>
      <c r="K863" t="s">
        <v>738</v>
      </c>
      <c r="L863" t="s">
        <v>739</v>
      </c>
      <c r="M863">
        <v>4</v>
      </c>
      <c r="N863">
        <v>0</v>
      </c>
      <c r="O863">
        <v>30.72</v>
      </c>
      <c r="P863">
        <v>122.88</v>
      </c>
      <c r="Q863">
        <v>7376.94</v>
      </c>
      <c r="R863">
        <v>20.45</v>
      </c>
      <c r="S863" s="193" t="str">
        <f>VLOOKUP(U863,'[1]Cross ref'!I:J,2,0)</f>
        <v>SCL</v>
      </c>
      <c r="T863" s="193">
        <f t="shared" si="82"/>
        <v>122.88</v>
      </c>
      <c r="U863" s="193">
        <f>VLOOKUP(VALUE(C863),'[1]Cross ref'!G:I,3,0)</f>
        <v>7360</v>
      </c>
      <c r="V863" s="193">
        <f>IFERROR(VLOOKUP(J863,'[1]Item List (2)'!C:D,2,0),VLOOKUP(K863,'[1]Item List (2)'!C:D,2,0))</f>
        <v>50007</v>
      </c>
      <c r="W863" s="193">
        <f>IFERROR(VLOOKUP(J863,'[1]Item List (2)'!C:E,3,0),VLOOKUP(K863,'[1]Item List (2)'!C:E,3,0))</f>
        <v>100</v>
      </c>
      <c r="X863" s="193">
        <f t="shared" si="83"/>
        <v>0</v>
      </c>
      <c r="Y863" s="193" t="str">
        <f t="shared" si="84"/>
        <v>APPTZR, ONION RING</v>
      </c>
      <c r="AA863" s="29">
        <f t="shared" si="85"/>
        <v>122.88</v>
      </c>
      <c r="AB863" s="29" t="str">
        <f>VLOOKUP(W863,'[2]Item List (2)'!$I:$J,2,0)</f>
        <v>Food</v>
      </c>
      <c r="AC863" s="29">
        <f t="shared" si="86"/>
        <v>7360</v>
      </c>
      <c r="AD863" s="29" t="str">
        <f t="shared" si="87"/>
        <v>7360-Food</v>
      </c>
    </row>
    <row r="864" spans="1:30">
      <c r="A864" t="s">
        <v>699</v>
      </c>
      <c r="B864" t="s">
        <v>592</v>
      </c>
      <c r="C864" t="s">
        <v>1353</v>
      </c>
      <c r="D864" t="s">
        <v>613</v>
      </c>
      <c r="E864" t="s">
        <v>1614</v>
      </c>
      <c r="F864"/>
      <c r="G864" s="159">
        <v>45168</v>
      </c>
      <c r="H864" t="s">
        <v>1208</v>
      </c>
      <c r="I864" t="s">
        <v>1188</v>
      </c>
      <c r="J864" t="s">
        <v>741</v>
      </c>
      <c r="K864" t="s">
        <v>742</v>
      </c>
      <c r="L864" t="s">
        <v>743</v>
      </c>
      <c r="M864">
        <v>3</v>
      </c>
      <c r="N864">
        <v>0</v>
      </c>
      <c r="O864">
        <v>21.8</v>
      </c>
      <c r="P864">
        <v>65.400000000000006</v>
      </c>
      <c r="Q864">
        <v>7376.94</v>
      </c>
      <c r="R864">
        <v>20.45</v>
      </c>
      <c r="S864" s="193" t="str">
        <f>VLOOKUP(U864,'[1]Cross ref'!I:J,2,0)</f>
        <v>SCL</v>
      </c>
      <c r="T864" s="193">
        <f t="shared" si="82"/>
        <v>65.400000000000006</v>
      </c>
      <c r="U864" s="193">
        <f>VLOOKUP(VALUE(C864),'[1]Cross ref'!G:I,3,0)</f>
        <v>7360</v>
      </c>
      <c r="V864" s="193">
        <f>IFERROR(VLOOKUP(J864,'[1]Item List (2)'!C:D,2,0),VLOOKUP(K864,'[1]Item List (2)'!C:D,2,0))</f>
        <v>50007</v>
      </c>
      <c r="W864" s="193">
        <f>IFERROR(VLOOKUP(J864,'[1]Item List (2)'!C:E,3,0),VLOOKUP(K864,'[1]Item List (2)'!C:E,3,0))</f>
        <v>100</v>
      </c>
      <c r="X864" s="193">
        <f t="shared" si="83"/>
        <v>0</v>
      </c>
      <c r="Y864" s="193" t="str">
        <f t="shared" si="84"/>
        <v>KETCHUP, PKT</v>
      </c>
      <c r="AA864" s="29">
        <f t="shared" si="85"/>
        <v>65.400000000000006</v>
      </c>
      <c r="AB864" s="29" t="str">
        <f>VLOOKUP(W864,'[2]Item List (2)'!$I:$J,2,0)</f>
        <v>Food</v>
      </c>
      <c r="AC864" s="29">
        <f t="shared" si="86"/>
        <v>7360</v>
      </c>
      <c r="AD864" s="29" t="str">
        <f t="shared" si="87"/>
        <v>7360-Food</v>
      </c>
    </row>
    <row r="865" spans="1:30">
      <c r="A865" t="s">
        <v>699</v>
      </c>
      <c r="B865" t="s">
        <v>592</v>
      </c>
      <c r="C865" t="s">
        <v>1353</v>
      </c>
      <c r="D865" t="s">
        <v>613</v>
      </c>
      <c r="E865" t="s">
        <v>1614</v>
      </c>
      <c r="F865"/>
      <c r="G865" s="159">
        <v>45168</v>
      </c>
      <c r="H865" t="s">
        <v>1209</v>
      </c>
      <c r="I865" t="s">
        <v>1188</v>
      </c>
      <c r="J865" t="s">
        <v>856</v>
      </c>
      <c r="K865" t="s">
        <v>857</v>
      </c>
      <c r="L865" t="s">
        <v>814</v>
      </c>
      <c r="M865">
        <v>1</v>
      </c>
      <c r="N865">
        <v>0</v>
      </c>
      <c r="O865">
        <v>17.149999999999999</v>
      </c>
      <c r="P865">
        <v>17.149999999999999</v>
      </c>
      <c r="Q865">
        <v>7376.94</v>
      </c>
      <c r="R865">
        <v>20.45</v>
      </c>
      <c r="S865" s="193" t="str">
        <f>VLOOKUP(U865,'[1]Cross ref'!I:J,2,0)</f>
        <v>SCL</v>
      </c>
      <c r="T865" s="193">
        <f t="shared" si="82"/>
        <v>17.149999999999999</v>
      </c>
      <c r="U865" s="193">
        <f>VLOOKUP(VALUE(C865),'[1]Cross ref'!G:I,3,0)</f>
        <v>7360</v>
      </c>
      <c r="V865" s="193">
        <f>IFERROR(VLOOKUP(J865,'[1]Item List (2)'!C:D,2,0),VLOOKUP(K865,'[1]Item List (2)'!C:D,2,0))</f>
        <v>50007</v>
      </c>
      <c r="W865" s="193">
        <f>IFERROR(VLOOKUP(J865,'[1]Item List (2)'!C:E,3,0),VLOOKUP(K865,'[1]Item List (2)'!C:E,3,0))</f>
        <v>100</v>
      </c>
      <c r="X865" s="193">
        <f t="shared" si="83"/>
        <v>0</v>
      </c>
      <c r="Y865" s="193" t="str">
        <f t="shared" si="84"/>
        <v>BREADING, CHICK TNDR</v>
      </c>
      <c r="AA865" s="29">
        <f t="shared" si="85"/>
        <v>17.149999999999999</v>
      </c>
      <c r="AB865" s="29" t="str">
        <f>VLOOKUP(W865,'[2]Item List (2)'!$I:$J,2,0)</f>
        <v>Food</v>
      </c>
      <c r="AC865" s="29">
        <f t="shared" si="86"/>
        <v>7360</v>
      </c>
      <c r="AD865" s="29" t="str">
        <f t="shared" si="87"/>
        <v>7360-Food</v>
      </c>
    </row>
    <row r="866" spans="1:30">
      <c r="A866" t="s">
        <v>699</v>
      </c>
      <c r="B866" t="s">
        <v>592</v>
      </c>
      <c r="C866" t="s">
        <v>1353</v>
      </c>
      <c r="D866" t="s">
        <v>613</v>
      </c>
      <c r="E866" t="s">
        <v>1614</v>
      </c>
      <c r="F866"/>
      <c r="G866" s="159">
        <v>45168</v>
      </c>
      <c r="H866" t="s">
        <v>1212</v>
      </c>
      <c r="I866" t="s">
        <v>1188</v>
      </c>
      <c r="J866" t="s">
        <v>747</v>
      </c>
      <c r="K866" t="s">
        <v>748</v>
      </c>
      <c r="L866" t="s">
        <v>749</v>
      </c>
      <c r="M866">
        <v>1</v>
      </c>
      <c r="N866">
        <v>0</v>
      </c>
      <c r="O866">
        <v>33.380000000000003</v>
      </c>
      <c r="P866">
        <v>33.380000000000003</v>
      </c>
      <c r="Q866">
        <v>7376.94</v>
      </c>
      <c r="R866">
        <v>20.45</v>
      </c>
      <c r="S866" s="193" t="str">
        <f>VLOOKUP(U866,'[1]Cross ref'!I:J,2,0)</f>
        <v>SCL</v>
      </c>
      <c r="T866" s="193">
        <f t="shared" si="82"/>
        <v>33.380000000000003</v>
      </c>
      <c r="U866" s="193">
        <f>VLOOKUP(VALUE(C866),'[1]Cross ref'!G:I,3,0)</f>
        <v>7360</v>
      </c>
      <c r="V866" s="193">
        <f>IFERROR(VLOOKUP(J866,'[1]Item List (2)'!C:D,2,0),VLOOKUP(K866,'[1]Item List (2)'!C:D,2,0))</f>
        <v>50007</v>
      </c>
      <c r="W866" s="193">
        <f>IFERROR(VLOOKUP(J866,'[1]Item List (2)'!C:E,3,0),VLOOKUP(K866,'[1]Item List (2)'!C:E,3,0))</f>
        <v>100</v>
      </c>
      <c r="X866" s="193">
        <f t="shared" si="83"/>
        <v>0</v>
      </c>
      <c r="Y866" s="193" t="str">
        <f t="shared" si="84"/>
        <v>HASHBROWN, RND ZTF</v>
      </c>
      <c r="AA866" s="29">
        <f t="shared" si="85"/>
        <v>33.380000000000003</v>
      </c>
      <c r="AB866" s="29" t="str">
        <f>VLOOKUP(W866,'[2]Item List (2)'!$I:$J,2,0)</f>
        <v>Food</v>
      </c>
      <c r="AC866" s="29">
        <f t="shared" si="86"/>
        <v>7360</v>
      </c>
      <c r="AD866" s="29" t="str">
        <f t="shared" si="87"/>
        <v>7360-Food</v>
      </c>
    </row>
    <row r="867" spans="1:30">
      <c r="A867" t="s">
        <v>699</v>
      </c>
      <c r="B867" t="s">
        <v>592</v>
      </c>
      <c r="C867" t="s">
        <v>1353</v>
      </c>
      <c r="D867" t="s">
        <v>613</v>
      </c>
      <c r="E867" t="s">
        <v>1614</v>
      </c>
      <c r="F867"/>
      <c r="G867" s="159">
        <v>45168</v>
      </c>
      <c r="H867" t="s">
        <v>1213</v>
      </c>
      <c r="I867" t="s">
        <v>1188</v>
      </c>
      <c r="J867" t="s">
        <v>747</v>
      </c>
      <c r="K867" t="s">
        <v>750</v>
      </c>
      <c r="L867" t="s">
        <v>749</v>
      </c>
      <c r="M867">
        <v>3</v>
      </c>
      <c r="N867">
        <v>0</v>
      </c>
      <c r="O867">
        <v>33.380000000000003</v>
      </c>
      <c r="P867">
        <v>100.14</v>
      </c>
      <c r="Q867">
        <v>7376.94</v>
      </c>
      <c r="R867">
        <v>20.45</v>
      </c>
      <c r="S867" s="193" t="str">
        <f>VLOOKUP(U867,'[1]Cross ref'!I:J,2,0)</f>
        <v>SCL</v>
      </c>
      <c r="T867" s="193">
        <f t="shared" si="82"/>
        <v>100.14</v>
      </c>
      <c r="U867" s="193">
        <f>VLOOKUP(VALUE(C867),'[1]Cross ref'!G:I,3,0)</f>
        <v>7360</v>
      </c>
      <c r="V867" s="193">
        <f>IFERROR(VLOOKUP(J867,'[1]Item List (2)'!C:D,2,0),VLOOKUP(K867,'[1]Item List (2)'!C:D,2,0))</f>
        <v>50007</v>
      </c>
      <c r="W867" s="193">
        <f>IFERROR(VLOOKUP(J867,'[1]Item List (2)'!C:E,3,0),VLOOKUP(K867,'[1]Item List (2)'!C:E,3,0))</f>
        <v>100</v>
      </c>
      <c r="X867" s="193">
        <f t="shared" si="83"/>
        <v>0</v>
      </c>
      <c r="Y867" s="193" t="str">
        <f t="shared" si="84"/>
        <v>FRIES, CRISS CUT SEASN</v>
      </c>
      <c r="AA867" s="29">
        <f t="shared" si="85"/>
        <v>100.14</v>
      </c>
      <c r="AB867" s="29" t="str">
        <f>VLOOKUP(W867,'[2]Item List (2)'!$I:$J,2,0)</f>
        <v>Food</v>
      </c>
      <c r="AC867" s="29">
        <f t="shared" si="86"/>
        <v>7360</v>
      </c>
      <c r="AD867" s="29" t="str">
        <f t="shared" si="87"/>
        <v>7360-Food</v>
      </c>
    </row>
    <row r="868" spans="1:30">
      <c r="A868" t="s">
        <v>699</v>
      </c>
      <c r="B868" t="s">
        <v>592</v>
      </c>
      <c r="C868" t="s">
        <v>1353</v>
      </c>
      <c r="D868" t="s">
        <v>613</v>
      </c>
      <c r="E868" t="s">
        <v>1614</v>
      </c>
      <c r="F868"/>
      <c r="G868" s="159">
        <v>45168</v>
      </c>
      <c r="H868" t="s">
        <v>1214</v>
      </c>
      <c r="I868" t="s">
        <v>1188</v>
      </c>
      <c r="J868" t="s">
        <v>747</v>
      </c>
      <c r="K868" t="s">
        <v>751</v>
      </c>
      <c r="L868" t="s">
        <v>752</v>
      </c>
      <c r="M868">
        <v>16</v>
      </c>
      <c r="N868">
        <v>0</v>
      </c>
      <c r="O868">
        <v>35.28</v>
      </c>
      <c r="P868">
        <v>564.48</v>
      </c>
      <c r="Q868">
        <v>7376.94</v>
      </c>
      <c r="R868">
        <v>20.45</v>
      </c>
      <c r="S868" s="193" t="str">
        <f>VLOOKUP(U868,'[1]Cross ref'!I:J,2,0)</f>
        <v>SCL</v>
      </c>
      <c r="T868" s="193">
        <f t="shared" si="82"/>
        <v>564.48</v>
      </c>
      <c r="U868" s="193">
        <f>VLOOKUP(VALUE(C868),'[1]Cross ref'!G:I,3,0)</f>
        <v>7360</v>
      </c>
      <c r="V868" s="193">
        <f>IFERROR(VLOOKUP(J868,'[1]Item List (2)'!C:D,2,0),VLOOKUP(K868,'[1]Item List (2)'!C:D,2,0))</f>
        <v>50007</v>
      </c>
      <c r="W868" s="193">
        <f>IFERROR(VLOOKUP(J868,'[1]Item List (2)'!C:E,3,0),VLOOKUP(K868,'[1]Item List (2)'!C:E,3,0))</f>
        <v>100</v>
      </c>
      <c r="X868" s="193">
        <f t="shared" si="83"/>
        <v>0</v>
      </c>
      <c r="Y868" s="193" t="str">
        <f t="shared" si="84"/>
        <v>FRIES, SS SK ON</v>
      </c>
      <c r="AA868" s="29">
        <f t="shared" si="85"/>
        <v>564.48</v>
      </c>
      <c r="AB868" s="29" t="str">
        <f>VLOOKUP(W868,'[2]Item List (2)'!$I:$J,2,0)</f>
        <v>Food</v>
      </c>
      <c r="AC868" s="29">
        <f t="shared" si="86"/>
        <v>7360</v>
      </c>
      <c r="AD868" s="29" t="str">
        <f t="shared" si="87"/>
        <v>7360-Food</v>
      </c>
    </row>
    <row r="869" spans="1:30">
      <c r="A869" t="s">
        <v>699</v>
      </c>
      <c r="B869" t="s">
        <v>592</v>
      </c>
      <c r="C869" t="s">
        <v>1353</v>
      </c>
      <c r="D869" t="s">
        <v>613</v>
      </c>
      <c r="E869" t="s">
        <v>1614</v>
      </c>
      <c r="F869"/>
      <c r="G869" s="159">
        <v>45168</v>
      </c>
      <c r="H869" t="s">
        <v>1215</v>
      </c>
      <c r="I869" t="s">
        <v>1188</v>
      </c>
      <c r="J869" t="s">
        <v>753</v>
      </c>
      <c r="K869" t="s">
        <v>754</v>
      </c>
      <c r="L869" t="s">
        <v>755</v>
      </c>
      <c r="M869">
        <v>1</v>
      </c>
      <c r="N869">
        <v>0</v>
      </c>
      <c r="O869">
        <v>31.31</v>
      </c>
      <c r="P869">
        <v>31.31</v>
      </c>
      <c r="Q869">
        <v>7376.94</v>
      </c>
      <c r="R869">
        <v>20.45</v>
      </c>
      <c r="S869" s="193" t="str">
        <f>VLOOKUP(U869,'[1]Cross ref'!I:J,2,0)</f>
        <v>SCL</v>
      </c>
      <c r="T869" s="193">
        <f t="shared" si="82"/>
        <v>31.31</v>
      </c>
      <c r="U869" s="193">
        <f>VLOOKUP(VALUE(C869),'[1]Cross ref'!G:I,3,0)</f>
        <v>7360</v>
      </c>
      <c r="V869" s="193">
        <f>IFERROR(VLOOKUP(J869,'[1]Item List (2)'!C:D,2,0),VLOOKUP(K869,'[1]Item List (2)'!C:D,2,0))</f>
        <v>50007</v>
      </c>
      <c r="W869" s="193">
        <f>IFERROR(VLOOKUP(J869,'[1]Item List (2)'!C:E,3,0),VLOOKUP(K869,'[1]Item List (2)'!C:E,3,0))</f>
        <v>100</v>
      </c>
      <c r="X869" s="193">
        <f t="shared" si="83"/>
        <v>0</v>
      </c>
      <c r="Y869" s="193" t="str">
        <f t="shared" si="84"/>
        <v>TORTILLA, FLOUR 10" FZN</v>
      </c>
      <c r="AA869" s="29">
        <f t="shared" si="85"/>
        <v>31.31</v>
      </c>
      <c r="AB869" s="29" t="str">
        <f>VLOOKUP(W869,'[2]Item List (2)'!$I:$J,2,0)</f>
        <v>Food</v>
      </c>
      <c r="AC869" s="29">
        <f t="shared" si="86"/>
        <v>7360</v>
      </c>
      <c r="AD869" s="29" t="str">
        <f t="shared" si="87"/>
        <v>7360-Food</v>
      </c>
    </row>
    <row r="870" spans="1:30">
      <c r="A870" t="s">
        <v>699</v>
      </c>
      <c r="B870" t="s">
        <v>592</v>
      </c>
      <c r="C870" t="s">
        <v>1353</v>
      </c>
      <c r="D870" t="s">
        <v>613</v>
      </c>
      <c r="E870" t="s">
        <v>1614</v>
      </c>
      <c r="F870"/>
      <c r="G870" s="159">
        <v>45168</v>
      </c>
      <c r="H870" t="s">
        <v>1216</v>
      </c>
      <c r="I870" t="s">
        <v>1188</v>
      </c>
      <c r="J870" t="s">
        <v>859</v>
      </c>
      <c r="K870" t="s">
        <v>860</v>
      </c>
      <c r="L870" t="s">
        <v>861</v>
      </c>
      <c r="M870">
        <v>1</v>
      </c>
      <c r="N870">
        <v>0</v>
      </c>
      <c r="O870">
        <v>29.7</v>
      </c>
      <c r="P870">
        <v>29.7</v>
      </c>
      <c r="Q870">
        <v>7376.94</v>
      </c>
      <c r="R870">
        <v>20.45</v>
      </c>
      <c r="S870" s="193" t="str">
        <f>VLOOKUP(U870,'[1]Cross ref'!I:J,2,0)</f>
        <v>SCL</v>
      </c>
      <c r="T870" s="193">
        <f t="shared" si="82"/>
        <v>29.7</v>
      </c>
      <c r="U870" s="193">
        <f>VLOOKUP(VALUE(C870),'[1]Cross ref'!G:I,3,0)</f>
        <v>7360</v>
      </c>
      <c r="V870" s="193">
        <f>IFERROR(VLOOKUP(J870,'[1]Item List (2)'!C:D,2,0),VLOOKUP(K870,'[1]Item List (2)'!C:D,2,0))</f>
        <v>50007</v>
      </c>
      <c r="W870" s="193">
        <f>IFERROR(VLOOKUP(J870,'[1]Item List (2)'!C:E,3,0),VLOOKUP(K870,'[1]Item List (2)'!C:E,3,0))</f>
        <v>100</v>
      </c>
      <c r="X870" s="193">
        <f t="shared" si="83"/>
        <v>0</v>
      </c>
      <c r="Y870" s="193" t="str">
        <f t="shared" si="84"/>
        <v>CAKE, CHOC DOME</v>
      </c>
      <c r="AA870" s="29">
        <f t="shared" si="85"/>
        <v>29.7</v>
      </c>
      <c r="AB870" s="29" t="str">
        <f>VLOOKUP(W870,'[2]Item List (2)'!$I:$J,2,0)</f>
        <v>Food</v>
      </c>
      <c r="AC870" s="29">
        <f t="shared" si="86"/>
        <v>7360</v>
      </c>
      <c r="AD870" s="29" t="str">
        <f t="shared" si="87"/>
        <v>7360-Food</v>
      </c>
    </row>
    <row r="871" spans="1:30">
      <c r="A871" t="s">
        <v>699</v>
      </c>
      <c r="B871" t="s">
        <v>592</v>
      </c>
      <c r="C871" t="s">
        <v>1353</v>
      </c>
      <c r="D871" t="s">
        <v>613</v>
      </c>
      <c r="E871" t="s">
        <v>1614</v>
      </c>
      <c r="F871"/>
      <c r="G871" s="159">
        <v>45168</v>
      </c>
      <c r="H871" t="s">
        <v>1217</v>
      </c>
      <c r="I871" t="s">
        <v>1188</v>
      </c>
      <c r="J871" t="s">
        <v>758</v>
      </c>
      <c r="K871" t="s">
        <v>759</v>
      </c>
      <c r="L871" t="s">
        <v>760</v>
      </c>
      <c r="M871">
        <v>1</v>
      </c>
      <c r="N871">
        <v>0</v>
      </c>
      <c r="O871">
        <v>111.01</v>
      </c>
      <c r="P871">
        <v>111.01</v>
      </c>
      <c r="Q871">
        <v>7376.94</v>
      </c>
      <c r="R871">
        <v>20.45</v>
      </c>
      <c r="S871" s="193" t="str">
        <f>VLOOKUP(U871,'[1]Cross ref'!I:J,2,0)</f>
        <v>SCL</v>
      </c>
      <c r="T871" s="193">
        <f t="shared" si="82"/>
        <v>111.01</v>
      </c>
      <c r="U871" s="193">
        <f>VLOOKUP(VALUE(C871),'[1]Cross ref'!G:I,3,0)</f>
        <v>7360</v>
      </c>
      <c r="V871" s="193">
        <f>IFERROR(VLOOKUP(J871,'[1]Item List (2)'!C:D,2,0),VLOOKUP(K871,'[1]Item List (2)'!C:D,2,0))</f>
        <v>50007</v>
      </c>
      <c r="W871" s="193">
        <f>IFERROR(VLOOKUP(J871,'[1]Item List (2)'!C:E,3,0),VLOOKUP(K871,'[1]Item List (2)'!C:E,3,0))</f>
        <v>100</v>
      </c>
      <c r="X871" s="193">
        <f t="shared" si="83"/>
        <v>0</v>
      </c>
      <c r="Y871" s="193" t="str">
        <f t="shared" si="84"/>
        <v>CHICKEN, TNDRLOIN STRIP 1.5Z</v>
      </c>
      <c r="AA871" s="29">
        <f t="shared" si="85"/>
        <v>111.01</v>
      </c>
      <c r="AB871" s="29" t="str">
        <f>VLOOKUP(W871,'[2]Item List (2)'!$I:$J,2,0)</f>
        <v>Food</v>
      </c>
      <c r="AC871" s="29">
        <f t="shared" si="86"/>
        <v>7360</v>
      </c>
      <c r="AD871" s="29" t="str">
        <f t="shared" si="87"/>
        <v>7360-Food</v>
      </c>
    </row>
    <row r="872" spans="1:30">
      <c r="A872" t="s">
        <v>699</v>
      </c>
      <c r="B872" t="s">
        <v>592</v>
      </c>
      <c r="C872" t="s">
        <v>1353</v>
      </c>
      <c r="D872" t="s">
        <v>613</v>
      </c>
      <c r="E872" t="s">
        <v>1614</v>
      </c>
      <c r="F872"/>
      <c r="G872" s="159">
        <v>45168</v>
      </c>
      <c r="H872" t="s">
        <v>1218</v>
      </c>
      <c r="I872" t="s">
        <v>1188</v>
      </c>
      <c r="J872" t="s">
        <v>703</v>
      </c>
      <c r="K872" t="s">
        <v>997</v>
      </c>
      <c r="L872" t="s">
        <v>723</v>
      </c>
      <c r="M872">
        <v>4</v>
      </c>
      <c r="N872">
        <v>0</v>
      </c>
      <c r="O872">
        <v>25.94</v>
      </c>
      <c r="P872">
        <v>103.76</v>
      </c>
      <c r="Q872">
        <v>7376.94</v>
      </c>
      <c r="R872">
        <v>20.45</v>
      </c>
      <c r="S872" s="193" t="str">
        <f>VLOOKUP(U872,'[1]Cross ref'!I:J,2,0)</f>
        <v>SCL</v>
      </c>
      <c r="T872" s="193">
        <f t="shared" si="82"/>
        <v>103.76</v>
      </c>
      <c r="U872" s="193">
        <f>VLOOKUP(VALUE(C872),'[1]Cross ref'!G:I,3,0)</f>
        <v>7360</v>
      </c>
      <c r="V872" s="193">
        <f>IFERROR(VLOOKUP(J872,'[1]Item List (2)'!C:D,2,0),VLOOKUP(K872,'[1]Item List (2)'!C:D,2,0))</f>
        <v>50007</v>
      </c>
      <c r="W872" s="193">
        <f>IFERROR(VLOOKUP(J872,'[1]Item List (2)'!C:E,3,0),VLOOKUP(K872,'[1]Item List (2)'!C:E,3,0))</f>
        <v>100</v>
      </c>
      <c r="X872" s="193">
        <f t="shared" si="83"/>
        <v>0</v>
      </c>
      <c r="Y872" s="193" t="str">
        <f t="shared" si="84"/>
        <v>SAUCE, BTRMILK RANCH CUP</v>
      </c>
      <c r="AA872" s="29">
        <f t="shared" si="85"/>
        <v>103.76</v>
      </c>
      <c r="AB872" s="29" t="str">
        <f>VLOOKUP(W872,'[2]Item List (2)'!$I:$J,2,0)</f>
        <v>Food</v>
      </c>
      <c r="AC872" s="29">
        <f t="shared" si="86"/>
        <v>7360</v>
      </c>
      <c r="AD872" s="29" t="str">
        <f t="shared" si="87"/>
        <v>7360-Food</v>
      </c>
    </row>
    <row r="873" spans="1:30">
      <c r="A873" t="s">
        <v>699</v>
      </c>
      <c r="B873" t="s">
        <v>592</v>
      </c>
      <c r="C873" t="s">
        <v>1353</v>
      </c>
      <c r="D873" t="s">
        <v>613</v>
      </c>
      <c r="E873" t="s">
        <v>1614</v>
      </c>
      <c r="F873"/>
      <c r="G873" s="159">
        <v>45168</v>
      </c>
      <c r="H873" t="s">
        <v>1219</v>
      </c>
      <c r="I873" t="s">
        <v>1188</v>
      </c>
      <c r="J873" t="s">
        <v>767</v>
      </c>
      <c r="K873" t="s">
        <v>768</v>
      </c>
      <c r="L873" t="s">
        <v>769</v>
      </c>
      <c r="M873">
        <v>2</v>
      </c>
      <c r="N873">
        <v>0</v>
      </c>
      <c r="O873">
        <v>11.66</v>
      </c>
      <c r="P873">
        <v>23.32</v>
      </c>
      <c r="Q873">
        <v>7376.94</v>
      </c>
      <c r="R873">
        <v>20.45</v>
      </c>
      <c r="S873" s="193" t="str">
        <f>VLOOKUP(U873,'[1]Cross ref'!I:J,2,0)</f>
        <v>SCL</v>
      </c>
      <c r="T873" s="193">
        <f t="shared" si="82"/>
        <v>23.32</v>
      </c>
      <c r="U873" s="193">
        <f>VLOOKUP(VALUE(C873),'[1]Cross ref'!G:I,3,0)</f>
        <v>7360</v>
      </c>
      <c r="V873" s="193">
        <f>IFERROR(VLOOKUP(J873,'[1]Item List (2)'!C:D,2,0),VLOOKUP(K873,'[1]Item List (2)'!C:D,2,0))</f>
        <v>50007</v>
      </c>
      <c r="W873" s="193">
        <f>IFERROR(VLOOKUP(J873,'[1]Item List (2)'!C:E,3,0),VLOOKUP(K873,'[1]Item List (2)'!C:E,3,0))</f>
        <v>100</v>
      </c>
      <c r="X873" s="193">
        <f t="shared" si="83"/>
        <v>0</v>
      </c>
      <c r="Y873" s="193" t="str">
        <f t="shared" si="84"/>
        <v>SAUCE, BUFFALO CUP</v>
      </c>
      <c r="AA873" s="29">
        <f t="shared" si="85"/>
        <v>23.32</v>
      </c>
      <c r="AB873" s="29" t="str">
        <f>VLOOKUP(W873,'[2]Item List (2)'!$I:$J,2,0)</f>
        <v>Food</v>
      </c>
      <c r="AC873" s="29">
        <f t="shared" si="86"/>
        <v>7360</v>
      </c>
      <c r="AD873" s="29" t="str">
        <f t="shared" si="87"/>
        <v>7360-Food</v>
      </c>
    </row>
    <row r="874" spans="1:30">
      <c r="A874" t="s">
        <v>699</v>
      </c>
      <c r="B874" t="s">
        <v>592</v>
      </c>
      <c r="C874" t="s">
        <v>1353</v>
      </c>
      <c r="D874" t="s">
        <v>613</v>
      </c>
      <c r="E874" t="s">
        <v>1614</v>
      </c>
      <c r="F874"/>
      <c r="G874" s="159">
        <v>45168</v>
      </c>
      <c r="H874" t="s">
        <v>1220</v>
      </c>
      <c r="I874" t="s">
        <v>1188</v>
      </c>
      <c r="J874" t="s">
        <v>770</v>
      </c>
      <c r="K874" t="s">
        <v>771</v>
      </c>
      <c r="L874" t="s">
        <v>772</v>
      </c>
      <c r="M874">
        <v>1</v>
      </c>
      <c r="N874">
        <v>0</v>
      </c>
      <c r="O874">
        <v>31.38</v>
      </c>
      <c r="P874">
        <v>31.38</v>
      </c>
      <c r="Q874">
        <v>7376.94</v>
      </c>
      <c r="R874">
        <v>20.45</v>
      </c>
      <c r="S874" s="193" t="str">
        <f>VLOOKUP(U874,'[1]Cross ref'!I:J,2,0)</f>
        <v>SCL</v>
      </c>
      <c r="T874" s="193">
        <f t="shared" si="82"/>
        <v>31.38</v>
      </c>
      <c r="U874" s="193">
        <f>VLOOKUP(VALUE(C874),'[1]Cross ref'!G:I,3,0)</f>
        <v>7360</v>
      </c>
      <c r="V874" s="193">
        <f>IFERROR(VLOOKUP(J874,'[1]Item List (2)'!C:D,2,0),VLOOKUP(K874,'[1]Item List (2)'!C:D,2,0))</f>
        <v>50007</v>
      </c>
      <c r="W874" s="193">
        <f>IFERROR(VLOOKUP(J874,'[1]Item List (2)'!C:E,3,0),VLOOKUP(K874,'[1]Item List (2)'!C:E,3,0))</f>
        <v>100</v>
      </c>
      <c r="X874" s="193">
        <f t="shared" si="83"/>
        <v>0</v>
      </c>
      <c r="Y874" s="193" t="str">
        <f t="shared" si="84"/>
        <v>WHIP CREAM, AEROSOL 17Z</v>
      </c>
      <c r="AA874" s="29">
        <f t="shared" si="85"/>
        <v>31.38</v>
      </c>
      <c r="AB874" s="29" t="str">
        <f>VLOOKUP(W874,'[2]Item List (2)'!$I:$J,2,0)</f>
        <v>Food</v>
      </c>
      <c r="AC874" s="29">
        <f t="shared" si="86"/>
        <v>7360</v>
      </c>
      <c r="AD874" s="29" t="str">
        <f t="shared" si="87"/>
        <v>7360-Food</v>
      </c>
    </row>
    <row r="875" spans="1:30">
      <c r="A875" t="s">
        <v>699</v>
      </c>
      <c r="B875" t="s">
        <v>592</v>
      </c>
      <c r="C875" t="s">
        <v>1353</v>
      </c>
      <c r="D875" t="s">
        <v>613</v>
      </c>
      <c r="E875" t="s">
        <v>1614</v>
      </c>
      <c r="F875"/>
      <c r="G875" s="159">
        <v>45168</v>
      </c>
      <c r="H875" t="s">
        <v>1221</v>
      </c>
      <c r="I875" t="s">
        <v>1188</v>
      </c>
      <c r="J875" t="s">
        <v>773</v>
      </c>
      <c r="K875" t="s">
        <v>774</v>
      </c>
      <c r="L875" t="s">
        <v>775</v>
      </c>
      <c r="M875">
        <v>4</v>
      </c>
      <c r="N875">
        <v>0</v>
      </c>
      <c r="O875">
        <v>19.78</v>
      </c>
      <c r="P875">
        <v>79.12</v>
      </c>
      <c r="Q875">
        <v>7376.94</v>
      </c>
      <c r="R875">
        <v>20.45</v>
      </c>
      <c r="S875" s="193" t="str">
        <f>VLOOKUP(U875,'[1]Cross ref'!I:J,2,0)</f>
        <v>SCL</v>
      </c>
      <c r="T875" s="193">
        <f t="shared" si="82"/>
        <v>79.12</v>
      </c>
      <c r="U875" s="193">
        <f>VLOOKUP(VALUE(C875),'[1]Cross ref'!G:I,3,0)</f>
        <v>7360</v>
      </c>
      <c r="V875" s="193">
        <f>IFERROR(VLOOKUP(J875,'[1]Item List (2)'!C:D,2,0),VLOOKUP(K875,'[1]Item List (2)'!C:D,2,0))</f>
        <v>50007</v>
      </c>
      <c r="W875" s="193">
        <f>IFERROR(VLOOKUP(J875,'[1]Item List (2)'!C:E,3,0),VLOOKUP(K875,'[1]Item List (2)'!C:E,3,0))</f>
        <v>100</v>
      </c>
      <c r="X875" s="193">
        <f t="shared" si="83"/>
        <v>0</v>
      </c>
      <c r="Y875" s="193" t="str">
        <f t="shared" si="84"/>
        <v>ICE CREAM, VANILLA SLOW MELT</v>
      </c>
      <c r="AA875" s="29">
        <f t="shared" si="85"/>
        <v>79.12</v>
      </c>
      <c r="AB875" s="29" t="str">
        <f>VLOOKUP(W875,'[2]Item List (2)'!$I:$J,2,0)</f>
        <v>Food</v>
      </c>
      <c r="AC875" s="29">
        <f t="shared" si="86"/>
        <v>7360</v>
      </c>
      <c r="AD875" s="29" t="str">
        <f t="shared" si="87"/>
        <v>7360-Food</v>
      </c>
    </row>
    <row r="876" spans="1:30">
      <c r="A876" t="s">
        <v>699</v>
      </c>
      <c r="B876" t="s">
        <v>592</v>
      </c>
      <c r="C876" t="s">
        <v>1353</v>
      </c>
      <c r="D876" t="s">
        <v>613</v>
      </c>
      <c r="E876" t="s">
        <v>1614</v>
      </c>
      <c r="F876"/>
      <c r="G876" s="159">
        <v>45168</v>
      </c>
      <c r="H876" t="s">
        <v>1222</v>
      </c>
      <c r="I876" t="s">
        <v>1188</v>
      </c>
      <c r="J876" t="s">
        <v>776</v>
      </c>
      <c r="K876" t="s">
        <v>777</v>
      </c>
      <c r="L876" t="s">
        <v>778</v>
      </c>
      <c r="M876">
        <v>8</v>
      </c>
      <c r="N876">
        <v>0</v>
      </c>
      <c r="O876">
        <v>36.909999999999997</v>
      </c>
      <c r="P876">
        <v>295.27999999999997</v>
      </c>
      <c r="Q876">
        <v>7376.94</v>
      </c>
      <c r="R876">
        <v>20.45</v>
      </c>
      <c r="S876" s="193" t="str">
        <f>VLOOKUP(U876,'[1]Cross ref'!I:J,2,0)</f>
        <v>SCL</v>
      </c>
      <c r="T876" s="193">
        <f t="shared" si="82"/>
        <v>295.27999999999997</v>
      </c>
      <c r="U876" s="193">
        <f>VLOOKUP(VALUE(C876),'[1]Cross ref'!G:I,3,0)</f>
        <v>7360</v>
      </c>
      <c r="V876" s="193">
        <f>IFERROR(VLOOKUP(J876,'[1]Item List (2)'!C:D,2,0),VLOOKUP(K876,'[1]Item List (2)'!C:D,2,0))</f>
        <v>50007</v>
      </c>
      <c r="W876" s="193">
        <f>IFERROR(VLOOKUP(J876,'[1]Item List (2)'!C:E,3,0),VLOOKUP(K876,'[1]Item List (2)'!C:E,3,0))</f>
        <v>100</v>
      </c>
      <c r="X876" s="193">
        <f t="shared" si="83"/>
        <v>0</v>
      </c>
      <c r="Y876" s="193" t="str">
        <f t="shared" si="84"/>
        <v>SHORTENING, LIQ FRY PREM</v>
      </c>
      <c r="AA876" s="29">
        <f t="shared" si="85"/>
        <v>295.27999999999997</v>
      </c>
      <c r="AB876" s="29" t="str">
        <f>VLOOKUP(W876,'[2]Item List (2)'!$I:$J,2,0)</f>
        <v>Food</v>
      </c>
      <c r="AC876" s="29">
        <f t="shared" si="86"/>
        <v>7360</v>
      </c>
      <c r="AD876" s="29" t="str">
        <f t="shared" si="87"/>
        <v>7360-Food</v>
      </c>
    </row>
    <row r="877" spans="1:30">
      <c r="A877" t="s">
        <v>699</v>
      </c>
      <c r="B877" t="s">
        <v>592</v>
      </c>
      <c r="C877" t="s">
        <v>1353</v>
      </c>
      <c r="D877" t="s">
        <v>613</v>
      </c>
      <c r="E877" t="s">
        <v>1614</v>
      </c>
      <c r="F877"/>
      <c r="G877" s="159">
        <v>45168</v>
      </c>
      <c r="H877" t="s">
        <v>1316</v>
      </c>
      <c r="I877" t="s">
        <v>1188</v>
      </c>
      <c r="J877" t="s">
        <v>932</v>
      </c>
      <c r="K877" t="s">
        <v>933</v>
      </c>
      <c r="L877" t="s">
        <v>934</v>
      </c>
      <c r="M877">
        <v>1</v>
      </c>
      <c r="N877">
        <v>0</v>
      </c>
      <c r="O877">
        <v>46.56</v>
      </c>
      <c r="P877">
        <v>46.56</v>
      </c>
      <c r="Q877">
        <v>7376.94</v>
      </c>
      <c r="R877">
        <v>20.45</v>
      </c>
      <c r="S877" s="193" t="str">
        <f>VLOOKUP(U877,'[1]Cross ref'!I:J,2,0)</f>
        <v>SCL</v>
      </c>
      <c r="T877" s="193">
        <f t="shared" si="82"/>
        <v>46.56</v>
      </c>
      <c r="U877" s="193">
        <f>VLOOKUP(VALUE(C877),'[1]Cross ref'!G:I,3,0)</f>
        <v>7360</v>
      </c>
      <c r="V877" s="193">
        <f>IFERROR(VLOOKUP(J877,'[1]Item List (2)'!C:D,2,0),VLOOKUP(K877,'[1]Item List (2)'!C:D,2,0))</f>
        <v>50007</v>
      </c>
      <c r="W877" s="193">
        <f>IFERROR(VLOOKUP(J877,'[1]Item List (2)'!C:E,3,0),VLOOKUP(K877,'[1]Item List (2)'!C:E,3,0))</f>
        <v>100</v>
      </c>
      <c r="X877" s="193">
        <f t="shared" si="83"/>
        <v>0</v>
      </c>
      <c r="Y877" s="193" t="str">
        <f t="shared" si="84"/>
        <v>AVOCADO, PULP FZN</v>
      </c>
      <c r="AA877" s="29">
        <f t="shared" si="85"/>
        <v>46.56</v>
      </c>
      <c r="AB877" s="29" t="str">
        <f>VLOOKUP(W877,'[2]Item List (2)'!$I:$J,2,0)</f>
        <v>Food</v>
      </c>
      <c r="AC877" s="29">
        <f t="shared" si="86"/>
        <v>7360</v>
      </c>
      <c r="AD877" s="29" t="str">
        <f t="shared" si="87"/>
        <v>7360-Food</v>
      </c>
    </row>
    <row r="878" spans="1:30">
      <c r="A878" t="s">
        <v>699</v>
      </c>
      <c r="B878" t="s">
        <v>592</v>
      </c>
      <c r="C878" t="s">
        <v>1353</v>
      </c>
      <c r="D878" t="s">
        <v>613</v>
      </c>
      <c r="E878" t="s">
        <v>1614</v>
      </c>
      <c r="F878"/>
      <c r="G878" s="159">
        <v>45168</v>
      </c>
      <c r="H878" t="s">
        <v>1361</v>
      </c>
      <c r="I878" t="s">
        <v>1211</v>
      </c>
      <c r="J878" t="s">
        <v>815</v>
      </c>
      <c r="K878" t="s">
        <v>930</v>
      </c>
      <c r="L878" t="s">
        <v>931</v>
      </c>
      <c r="M878">
        <v>1</v>
      </c>
      <c r="N878">
        <v>0</v>
      </c>
      <c r="O878">
        <v>23.01</v>
      </c>
      <c r="P878">
        <v>23.01</v>
      </c>
      <c r="Q878">
        <v>7376.94</v>
      </c>
      <c r="R878">
        <v>20.45</v>
      </c>
      <c r="S878" s="193" t="str">
        <f>VLOOKUP(U878,'[1]Cross ref'!I:J,2,0)</f>
        <v>SCL</v>
      </c>
      <c r="T878" s="193">
        <f t="shared" si="82"/>
        <v>23.01</v>
      </c>
      <c r="U878" s="193">
        <f>VLOOKUP(VALUE(C878),'[1]Cross ref'!G:I,3,0)</f>
        <v>7360</v>
      </c>
      <c r="V878" s="193">
        <f>IFERROR(VLOOKUP(J878,'[1]Item List (2)'!C:D,2,0),VLOOKUP(K878,'[1]Item List (2)'!C:D,2,0))</f>
        <v>51001</v>
      </c>
      <c r="W878" s="193">
        <f>IFERROR(VLOOKUP(J878,'[1]Item List (2)'!C:E,3,0),VLOOKUP(K878,'[1]Item List (2)'!C:E,3,0))</f>
        <v>1000</v>
      </c>
      <c r="X878" s="193">
        <f t="shared" si="83"/>
        <v>0</v>
      </c>
      <c r="Y878" s="193" t="str">
        <f t="shared" si="84"/>
        <v>LID, PLS DOME SHAKE CUP</v>
      </c>
      <c r="AA878" s="29">
        <f t="shared" si="85"/>
        <v>23.01</v>
      </c>
      <c r="AB878" s="29" t="str">
        <f>VLOOKUP(W878,'[2]Item List (2)'!$I:$J,2,0)</f>
        <v>Paper</v>
      </c>
      <c r="AC878" s="29">
        <f t="shared" si="86"/>
        <v>7360</v>
      </c>
      <c r="AD878" s="29" t="str">
        <f t="shared" si="87"/>
        <v>7360-Paper</v>
      </c>
    </row>
    <row r="879" spans="1:30">
      <c r="A879" t="s">
        <v>699</v>
      </c>
      <c r="B879" t="s">
        <v>592</v>
      </c>
      <c r="C879" t="s">
        <v>1353</v>
      </c>
      <c r="D879" t="s">
        <v>613</v>
      </c>
      <c r="E879" t="s">
        <v>1614</v>
      </c>
      <c r="F879"/>
      <c r="G879" s="159">
        <v>45168</v>
      </c>
      <c r="H879" t="s">
        <v>1223</v>
      </c>
      <c r="I879" t="s">
        <v>1188</v>
      </c>
      <c r="J879" t="s">
        <v>758</v>
      </c>
      <c r="K879" t="s">
        <v>780</v>
      </c>
      <c r="L879" t="s">
        <v>781</v>
      </c>
      <c r="M879">
        <v>3</v>
      </c>
      <c r="N879">
        <v>0</v>
      </c>
      <c r="O879">
        <v>37.6</v>
      </c>
      <c r="P879">
        <v>112.8</v>
      </c>
      <c r="Q879">
        <v>7376.94</v>
      </c>
      <c r="R879">
        <v>20.45</v>
      </c>
      <c r="S879" s="193" t="str">
        <f>VLOOKUP(U879,'[1]Cross ref'!I:J,2,0)</f>
        <v>SCL</v>
      </c>
      <c r="T879" s="193">
        <f t="shared" si="82"/>
        <v>112.8</v>
      </c>
      <c r="U879" s="193">
        <f>VLOOKUP(VALUE(C879),'[1]Cross ref'!G:I,3,0)</f>
        <v>7360</v>
      </c>
      <c r="V879" s="193">
        <f>IFERROR(VLOOKUP(J879,'[1]Item List (2)'!C:D,2,0),VLOOKUP(K879,'[1]Item List (2)'!C:D,2,0))</f>
        <v>50007</v>
      </c>
      <c r="W879" s="193">
        <f>IFERROR(VLOOKUP(J879,'[1]Item List (2)'!C:E,3,0),VLOOKUP(K879,'[1]Item List (2)'!C:E,3,0))</f>
        <v>100</v>
      </c>
      <c r="X879" s="193">
        <f t="shared" si="83"/>
        <v>0</v>
      </c>
      <c r="Y879" s="193" t="str">
        <f t="shared" si="84"/>
        <v>CHICKEN, PTY SPCY 3Z</v>
      </c>
      <c r="AA879" s="29">
        <f t="shared" si="85"/>
        <v>112.8</v>
      </c>
      <c r="AB879" s="29" t="str">
        <f>VLOOKUP(W879,'[2]Item List (2)'!$I:$J,2,0)</f>
        <v>Food</v>
      </c>
      <c r="AC879" s="29">
        <f t="shared" si="86"/>
        <v>7360</v>
      </c>
      <c r="AD879" s="29" t="str">
        <f t="shared" si="87"/>
        <v>7360-Food</v>
      </c>
    </row>
    <row r="880" spans="1:30">
      <c r="A880" t="s">
        <v>699</v>
      </c>
      <c r="B880" t="s">
        <v>592</v>
      </c>
      <c r="C880" t="s">
        <v>1353</v>
      </c>
      <c r="D880" t="s">
        <v>613</v>
      </c>
      <c r="E880" t="s">
        <v>1614</v>
      </c>
      <c r="F880"/>
      <c r="G880" s="159">
        <v>45168</v>
      </c>
      <c r="H880" t="s">
        <v>1317</v>
      </c>
      <c r="I880" t="s">
        <v>1190</v>
      </c>
      <c r="J880" t="s">
        <v>727</v>
      </c>
      <c r="K880" t="s">
        <v>782</v>
      </c>
      <c r="L880" t="s">
        <v>729</v>
      </c>
      <c r="M880">
        <v>4</v>
      </c>
      <c r="N880">
        <v>0</v>
      </c>
      <c r="O880">
        <v>3.84</v>
      </c>
      <c r="P880">
        <v>15.36</v>
      </c>
      <c r="Q880">
        <v>7376.94</v>
      </c>
      <c r="R880">
        <v>20.45</v>
      </c>
      <c r="S880" s="193" t="str">
        <f>VLOOKUP(U880,'[1]Cross ref'!I:J,2,0)</f>
        <v>SCL</v>
      </c>
      <c r="T880" s="193">
        <f t="shared" si="82"/>
        <v>15.36</v>
      </c>
      <c r="U880" s="193">
        <f>VLOOKUP(VALUE(C880),'[1]Cross ref'!G:I,3,0)</f>
        <v>7360</v>
      </c>
      <c r="V880" s="193">
        <f>IFERROR(VLOOKUP(J880,'[1]Item List (2)'!C:D,2,0),VLOOKUP(K880,'[1]Item List (2)'!C:D,2,0))</f>
        <v>60507</v>
      </c>
      <c r="W880" s="193">
        <f>IFERROR(VLOOKUP(J880,'[1]Item List (2)'!C:E,3,0),VLOOKUP(K880,'[1]Item List (2)'!C:E,3,0))</f>
        <v>1200</v>
      </c>
      <c r="X880" s="193">
        <f t="shared" si="83"/>
        <v>0</v>
      </c>
      <c r="Y880" s="193" t="str">
        <f t="shared" si="84"/>
        <v>GLOVE, SYNTH LG</v>
      </c>
      <c r="AA880" s="29">
        <f t="shared" si="85"/>
        <v>15.36</v>
      </c>
      <c r="AB880" s="29" t="str">
        <f>VLOOKUP(W880,'[2]Item List (2)'!$I:$J,2,0)</f>
        <v>Supplies</v>
      </c>
      <c r="AC880" s="29">
        <f t="shared" si="86"/>
        <v>7360</v>
      </c>
      <c r="AD880" s="29" t="str">
        <f t="shared" si="87"/>
        <v>7360-Supplies</v>
      </c>
    </row>
    <row r="881" spans="1:30">
      <c r="A881" t="s">
        <v>699</v>
      </c>
      <c r="B881" t="s">
        <v>592</v>
      </c>
      <c r="C881" t="s">
        <v>1353</v>
      </c>
      <c r="D881" t="s">
        <v>613</v>
      </c>
      <c r="E881" t="s">
        <v>1614</v>
      </c>
      <c r="F881"/>
      <c r="G881" s="159">
        <v>45168</v>
      </c>
      <c r="H881" t="s">
        <v>1224</v>
      </c>
      <c r="I881" t="s">
        <v>1188</v>
      </c>
      <c r="J881" t="s">
        <v>737</v>
      </c>
      <c r="K881" t="s">
        <v>783</v>
      </c>
      <c r="L881" t="s">
        <v>784</v>
      </c>
      <c r="M881">
        <v>1</v>
      </c>
      <c r="N881">
        <v>0</v>
      </c>
      <c r="O881">
        <v>29.39</v>
      </c>
      <c r="P881">
        <v>29.39</v>
      </c>
      <c r="Q881">
        <v>7376.94</v>
      </c>
      <c r="R881">
        <v>20.45</v>
      </c>
      <c r="S881" s="193" t="str">
        <f>VLOOKUP(U881,'[1]Cross ref'!I:J,2,0)</f>
        <v>SCL</v>
      </c>
      <c r="T881" s="193">
        <f t="shared" si="82"/>
        <v>29.39</v>
      </c>
      <c r="U881" s="193">
        <f>VLOOKUP(VALUE(C881),'[1]Cross ref'!G:I,3,0)</f>
        <v>7360</v>
      </c>
      <c r="V881" s="193">
        <f>IFERROR(VLOOKUP(J881,'[1]Item List (2)'!C:D,2,0),VLOOKUP(K881,'[1]Item List (2)'!C:D,2,0))</f>
        <v>50007</v>
      </c>
      <c r="W881" s="193">
        <f>IFERROR(VLOOKUP(J881,'[1]Item List (2)'!C:E,3,0),VLOOKUP(K881,'[1]Item List (2)'!C:E,3,0))</f>
        <v>100</v>
      </c>
      <c r="X881" s="193">
        <f t="shared" si="83"/>
        <v>0</v>
      </c>
      <c r="Y881" s="193" t="str">
        <f t="shared" si="84"/>
        <v>SQUASH, ZUCCHINI BRD SLI</v>
      </c>
      <c r="AA881" s="29">
        <f t="shared" si="85"/>
        <v>29.39</v>
      </c>
      <c r="AB881" s="29" t="str">
        <f>VLOOKUP(W881,'[2]Item List (2)'!$I:$J,2,0)</f>
        <v>Food</v>
      </c>
      <c r="AC881" s="29">
        <f t="shared" si="86"/>
        <v>7360</v>
      </c>
      <c r="AD881" s="29" t="str">
        <f t="shared" si="87"/>
        <v>7360-Food</v>
      </c>
    </row>
    <row r="882" spans="1:30">
      <c r="A882" t="s">
        <v>699</v>
      </c>
      <c r="B882" t="s">
        <v>592</v>
      </c>
      <c r="C882" t="s">
        <v>1353</v>
      </c>
      <c r="D882" t="s">
        <v>613</v>
      </c>
      <c r="E882" t="s">
        <v>1614</v>
      </c>
      <c r="F882"/>
      <c r="G882" s="159">
        <v>45168</v>
      </c>
      <c r="H882" t="s">
        <v>1225</v>
      </c>
      <c r="I882" t="s">
        <v>1188</v>
      </c>
      <c r="J882" t="s">
        <v>785</v>
      </c>
      <c r="K882" t="s">
        <v>1180</v>
      </c>
      <c r="L882" t="s">
        <v>786</v>
      </c>
      <c r="M882">
        <v>4</v>
      </c>
      <c r="N882">
        <v>0</v>
      </c>
      <c r="O882">
        <v>90.57</v>
      </c>
      <c r="P882">
        <v>362.28</v>
      </c>
      <c r="Q882">
        <v>7376.94</v>
      </c>
      <c r="R882">
        <v>20.45</v>
      </c>
      <c r="S882" s="193" t="str">
        <f>VLOOKUP(U882,'[1]Cross ref'!I:J,2,0)</f>
        <v>SCL</v>
      </c>
      <c r="T882" s="193">
        <f t="shared" si="82"/>
        <v>362.28</v>
      </c>
      <c r="U882" s="193">
        <f>VLOOKUP(VALUE(C882),'[1]Cross ref'!G:I,3,0)</f>
        <v>7360</v>
      </c>
      <c r="V882" s="193">
        <f>IFERROR(VLOOKUP(J882,'[1]Item List (2)'!C:D,2,0),VLOOKUP(K882,'[1]Item List (2)'!C:D,2,0))</f>
        <v>50007</v>
      </c>
      <c r="W882" s="193">
        <f>IFERROR(VLOOKUP(J882,'[1]Item List (2)'!C:E,3,0),VLOOKUP(K882,'[1]Item List (2)'!C:E,3,0))</f>
        <v>100</v>
      </c>
      <c r="X882" s="193">
        <f t="shared" si="83"/>
        <v>0</v>
      </c>
      <c r="Y882" s="193" t="str">
        <f t="shared" si="84"/>
        <v>BACON, 500 SLICES FC</v>
      </c>
      <c r="AA882" s="29">
        <f t="shared" si="85"/>
        <v>362.28</v>
      </c>
      <c r="AB882" s="29" t="str">
        <f>VLOOKUP(W882,'[2]Item List (2)'!$I:$J,2,0)</f>
        <v>Food</v>
      </c>
      <c r="AC882" s="29">
        <f t="shared" si="86"/>
        <v>7360</v>
      </c>
      <c r="AD882" s="29" t="str">
        <f t="shared" si="87"/>
        <v>7360-Food</v>
      </c>
    </row>
    <row r="883" spans="1:30">
      <c r="A883" t="s">
        <v>699</v>
      </c>
      <c r="B883" t="s">
        <v>592</v>
      </c>
      <c r="C883" t="s">
        <v>1353</v>
      </c>
      <c r="D883" t="s">
        <v>613</v>
      </c>
      <c r="E883" t="s">
        <v>1614</v>
      </c>
      <c r="F883"/>
      <c r="G883" s="159">
        <v>45168</v>
      </c>
      <c r="H883" t="s">
        <v>1226</v>
      </c>
      <c r="I883" t="s">
        <v>1188</v>
      </c>
      <c r="J883" t="s">
        <v>734</v>
      </c>
      <c r="K883" t="s">
        <v>787</v>
      </c>
      <c r="L883" t="s">
        <v>788</v>
      </c>
      <c r="M883">
        <v>2</v>
      </c>
      <c r="N883">
        <v>0</v>
      </c>
      <c r="O883">
        <v>81.59</v>
      </c>
      <c r="P883">
        <v>163.18</v>
      </c>
      <c r="Q883">
        <v>7376.94</v>
      </c>
      <c r="R883">
        <v>20.45</v>
      </c>
      <c r="S883" s="193" t="str">
        <f>VLOOKUP(U883,'[1]Cross ref'!I:J,2,0)</f>
        <v>SCL</v>
      </c>
      <c r="T883" s="193">
        <f t="shared" si="82"/>
        <v>163.18</v>
      </c>
      <c r="U883" s="193">
        <f>VLOOKUP(VALUE(C883),'[1]Cross ref'!G:I,3,0)</f>
        <v>7360</v>
      </c>
      <c r="V883" s="193">
        <f>IFERROR(VLOOKUP(J883,'[1]Item List (2)'!C:D,2,0),VLOOKUP(K883,'[1]Item List (2)'!C:D,2,0))</f>
        <v>50007</v>
      </c>
      <c r="W883" s="193">
        <f>IFERROR(VLOOKUP(J883,'[1]Item List (2)'!C:E,3,0),VLOOKUP(K883,'[1]Item List (2)'!C:E,3,0))</f>
        <v>100</v>
      </c>
      <c r="X883" s="193">
        <f t="shared" si="83"/>
        <v>0</v>
      </c>
      <c r="Y883" s="193" t="str">
        <f t="shared" si="84"/>
        <v>BEEF, GRND PTY 1.78Z</v>
      </c>
      <c r="AA883" s="29">
        <f t="shared" si="85"/>
        <v>163.18</v>
      </c>
      <c r="AB883" s="29" t="str">
        <f>VLOOKUP(W883,'[2]Item List (2)'!$I:$J,2,0)</f>
        <v>Food</v>
      </c>
      <c r="AC883" s="29">
        <f t="shared" si="86"/>
        <v>7360</v>
      </c>
      <c r="AD883" s="29" t="str">
        <f t="shared" si="87"/>
        <v>7360-Food</v>
      </c>
    </row>
    <row r="884" spans="1:30">
      <c r="A884" t="s">
        <v>699</v>
      </c>
      <c r="B884" t="s">
        <v>592</v>
      </c>
      <c r="C884" t="s">
        <v>1353</v>
      </c>
      <c r="D884" t="s">
        <v>613</v>
      </c>
      <c r="E884" t="s">
        <v>1614</v>
      </c>
      <c r="F884"/>
      <c r="G884" s="159">
        <v>45168</v>
      </c>
      <c r="H884" t="s">
        <v>1227</v>
      </c>
      <c r="I884" t="s">
        <v>1188</v>
      </c>
      <c r="J884" t="s">
        <v>710</v>
      </c>
      <c r="K884" t="s">
        <v>792</v>
      </c>
      <c r="L884" t="s">
        <v>709</v>
      </c>
      <c r="M884">
        <v>1</v>
      </c>
      <c r="N884">
        <v>0</v>
      </c>
      <c r="O884">
        <v>99.5</v>
      </c>
      <c r="P884">
        <v>99.5</v>
      </c>
      <c r="Q884">
        <v>7376.94</v>
      </c>
      <c r="R884">
        <v>20.45</v>
      </c>
      <c r="S884" s="193" t="str">
        <f>VLOOKUP(U884,'[1]Cross ref'!I:J,2,0)</f>
        <v>SCL</v>
      </c>
      <c r="T884" s="193">
        <f t="shared" si="82"/>
        <v>99.5</v>
      </c>
      <c r="U884" s="193">
        <f>VLOOKUP(VALUE(C884),'[1]Cross ref'!G:I,3,0)</f>
        <v>7360</v>
      </c>
      <c r="V884" s="193">
        <f>IFERROR(VLOOKUP(J884,'[1]Item List (2)'!C:D,2,0),VLOOKUP(K884,'[1]Item List (2)'!C:D,2,0))</f>
        <v>50007</v>
      </c>
      <c r="W884" s="193">
        <f>IFERROR(VLOOKUP(J884,'[1]Item List (2)'!C:E,3,0),VLOOKUP(K884,'[1]Item List (2)'!C:E,3,0))</f>
        <v>100</v>
      </c>
      <c r="X884" s="193">
        <f t="shared" si="83"/>
        <v>0</v>
      </c>
      <c r="Y884" s="193" t="str">
        <f t="shared" si="84"/>
        <v>SYRUP, DR PEPPER BIB</v>
      </c>
      <c r="AA884" s="29">
        <f t="shared" si="85"/>
        <v>99.5</v>
      </c>
      <c r="AB884" s="29" t="str">
        <f>VLOOKUP(W884,'[2]Item List (2)'!$I:$J,2,0)</f>
        <v>Food</v>
      </c>
      <c r="AC884" s="29">
        <f t="shared" si="86"/>
        <v>7360</v>
      </c>
      <c r="AD884" s="29" t="str">
        <f t="shared" si="87"/>
        <v>7360-Food</v>
      </c>
    </row>
    <row r="885" spans="1:30">
      <c r="A885" t="s">
        <v>699</v>
      </c>
      <c r="B885" t="s">
        <v>592</v>
      </c>
      <c r="C885" t="s">
        <v>1353</v>
      </c>
      <c r="D885" t="s">
        <v>613</v>
      </c>
      <c r="E885" t="s">
        <v>1614</v>
      </c>
      <c r="F885"/>
      <c r="G885" s="159">
        <v>45168</v>
      </c>
      <c r="H885" t="s">
        <v>1228</v>
      </c>
      <c r="I885" t="s">
        <v>1188</v>
      </c>
      <c r="J885" t="s">
        <v>710</v>
      </c>
      <c r="K885" t="s">
        <v>862</v>
      </c>
      <c r="L885" t="s">
        <v>709</v>
      </c>
      <c r="M885">
        <v>1</v>
      </c>
      <c r="N885">
        <v>0</v>
      </c>
      <c r="O885">
        <v>99.5</v>
      </c>
      <c r="P885">
        <v>99.5</v>
      </c>
      <c r="Q885">
        <v>7376.94</v>
      </c>
      <c r="R885">
        <v>20.45</v>
      </c>
      <c r="S885" s="193" t="str">
        <f>VLOOKUP(U885,'[1]Cross ref'!I:J,2,0)</f>
        <v>SCL</v>
      </c>
      <c r="T885" s="193">
        <f t="shared" si="82"/>
        <v>99.5</v>
      </c>
      <c r="U885" s="193">
        <f>VLOOKUP(VALUE(C885),'[1]Cross ref'!G:I,3,0)</f>
        <v>7360</v>
      </c>
      <c r="V885" s="193">
        <f>IFERROR(VLOOKUP(J885,'[1]Item List (2)'!C:D,2,0),VLOOKUP(K885,'[1]Item List (2)'!C:D,2,0))</f>
        <v>50007</v>
      </c>
      <c r="W885" s="193">
        <f>IFERROR(VLOOKUP(J885,'[1]Item List (2)'!C:E,3,0),VLOOKUP(K885,'[1]Item List (2)'!C:E,3,0))</f>
        <v>100</v>
      </c>
      <c r="X885" s="193">
        <f t="shared" si="83"/>
        <v>0</v>
      </c>
      <c r="Y885" s="193" t="str">
        <f t="shared" si="84"/>
        <v>SYRUP, ROOT BEER BIB</v>
      </c>
      <c r="AA885" s="29">
        <f t="shared" si="85"/>
        <v>99.5</v>
      </c>
      <c r="AB885" s="29" t="str">
        <f>VLOOKUP(W885,'[2]Item List (2)'!$I:$J,2,0)</f>
        <v>Food</v>
      </c>
      <c r="AC885" s="29">
        <f t="shared" si="86"/>
        <v>7360</v>
      </c>
      <c r="AD885" s="29" t="str">
        <f t="shared" si="87"/>
        <v>7360-Food</v>
      </c>
    </row>
    <row r="886" spans="1:30">
      <c r="A886" t="s">
        <v>699</v>
      </c>
      <c r="B886" t="s">
        <v>592</v>
      </c>
      <c r="C886" t="s">
        <v>1353</v>
      </c>
      <c r="D886" t="s">
        <v>613</v>
      </c>
      <c r="E886" t="s">
        <v>1614</v>
      </c>
      <c r="F886"/>
      <c r="G886" s="159">
        <v>45168</v>
      </c>
      <c r="H886" t="s">
        <v>1229</v>
      </c>
      <c r="I886" t="s">
        <v>1188</v>
      </c>
      <c r="J886" t="s">
        <v>804</v>
      </c>
      <c r="K886" t="s">
        <v>863</v>
      </c>
      <c r="L886" t="s">
        <v>760</v>
      </c>
      <c r="M886">
        <v>1</v>
      </c>
      <c r="N886">
        <v>0</v>
      </c>
      <c r="O886">
        <v>77.569999999999993</v>
      </c>
      <c r="P886">
        <v>77.569999999999993</v>
      </c>
      <c r="Q886">
        <v>7376.94</v>
      </c>
      <c r="R886">
        <v>20.45</v>
      </c>
      <c r="S886" s="193" t="str">
        <f>VLOOKUP(U886,'[1]Cross ref'!I:J,2,0)</f>
        <v>SCL</v>
      </c>
      <c r="T886" s="193">
        <f t="shared" si="82"/>
        <v>77.569999999999993</v>
      </c>
      <c r="U886" s="193">
        <f>VLOOKUP(VALUE(C886),'[1]Cross ref'!G:I,3,0)</f>
        <v>7360</v>
      </c>
      <c r="V886" s="193">
        <f>IFERROR(VLOOKUP(J886,'[1]Item List (2)'!C:D,2,0),VLOOKUP(K886,'[1]Item List (2)'!C:D,2,0))</f>
        <v>50007</v>
      </c>
      <c r="W886" s="193">
        <f>IFERROR(VLOOKUP(J886,'[1]Item List (2)'!C:E,3,0),VLOOKUP(K886,'[1]Item List (2)'!C:E,3,0))</f>
        <v>100</v>
      </c>
      <c r="X886" s="193">
        <f t="shared" si="83"/>
        <v>0</v>
      </c>
      <c r="Y886" s="193" t="str">
        <f t="shared" si="84"/>
        <v>CHEESE, AMER SHRP SLI 144CT</v>
      </c>
      <c r="AA886" s="29">
        <f t="shared" si="85"/>
        <v>77.569999999999993</v>
      </c>
      <c r="AB886" s="29" t="str">
        <f>VLOOKUP(W886,'[2]Item List (2)'!$I:$J,2,0)</f>
        <v>Food</v>
      </c>
      <c r="AC886" s="29">
        <f t="shared" si="86"/>
        <v>7360</v>
      </c>
      <c r="AD886" s="29" t="str">
        <f t="shared" si="87"/>
        <v>7360-Food</v>
      </c>
    </row>
    <row r="887" spans="1:30">
      <c r="A887" t="s">
        <v>699</v>
      </c>
      <c r="B887" t="s">
        <v>592</v>
      </c>
      <c r="C887" t="s">
        <v>1353</v>
      </c>
      <c r="D887" t="s">
        <v>613</v>
      </c>
      <c r="E887" t="s">
        <v>1614</v>
      </c>
      <c r="F887"/>
      <c r="G887" s="159">
        <v>45168</v>
      </c>
      <c r="H887" t="s">
        <v>1230</v>
      </c>
      <c r="I887" t="s">
        <v>1188</v>
      </c>
      <c r="J887" t="s">
        <v>737</v>
      </c>
      <c r="K887" t="s">
        <v>794</v>
      </c>
      <c r="L887" t="s">
        <v>795</v>
      </c>
      <c r="M887">
        <v>2</v>
      </c>
      <c r="N887">
        <v>0</v>
      </c>
      <c r="O887">
        <v>39.79</v>
      </c>
      <c r="P887">
        <v>79.58</v>
      </c>
      <c r="Q887">
        <v>7376.94</v>
      </c>
      <c r="R887">
        <v>20.45</v>
      </c>
      <c r="S887" s="193" t="str">
        <f>VLOOKUP(U887,'[1]Cross ref'!I:J,2,0)</f>
        <v>SCL</v>
      </c>
      <c r="T887" s="193">
        <f t="shared" si="82"/>
        <v>79.58</v>
      </c>
      <c r="U887" s="193">
        <f>VLOOKUP(VALUE(C887),'[1]Cross ref'!G:I,3,0)</f>
        <v>7360</v>
      </c>
      <c r="V887" s="193">
        <f>IFERROR(VLOOKUP(J887,'[1]Item List (2)'!C:D,2,0),VLOOKUP(K887,'[1]Item List (2)'!C:D,2,0))</f>
        <v>50007</v>
      </c>
      <c r="W887" s="193">
        <f>IFERROR(VLOOKUP(J887,'[1]Item List (2)'!C:E,3,0),VLOOKUP(K887,'[1]Item List (2)'!C:E,3,0))</f>
        <v>100</v>
      </c>
      <c r="X887" s="193">
        <f t="shared" si="83"/>
        <v>0</v>
      </c>
      <c r="Y887" s="193" t="str">
        <f t="shared" si="84"/>
        <v>APPTZR, JALAPENO BRD CHSE BITE</v>
      </c>
      <c r="AA887" s="29">
        <f t="shared" si="85"/>
        <v>79.58</v>
      </c>
      <c r="AB887" s="29" t="str">
        <f>VLOOKUP(W887,'[2]Item List (2)'!$I:$J,2,0)</f>
        <v>Food</v>
      </c>
      <c r="AC887" s="29">
        <f t="shared" si="86"/>
        <v>7360</v>
      </c>
      <c r="AD887" s="29" t="str">
        <f t="shared" si="87"/>
        <v>7360-Food</v>
      </c>
    </row>
    <row r="888" spans="1:30">
      <c r="A888" t="s">
        <v>699</v>
      </c>
      <c r="B888" t="s">
        <v>592</v>
      </c>
      <c r="C888" t="s">
        <v>1353</v>
      </c>
      <c r="D888" t="s">
        <v>613</v>
      </c>
      <c r="E888" t="s">
        <v>1614</v>
      </c>
      <c r="F888"/>
      <c r="G888" s="159">
        <v>45168</v>
      </c>
      <c r="H888" t="s">
        <v>1231</v>
      </c>
      <c r="I888" t="s">
        <v>1188</v>
      </c>
      <c r="J888" t="s">
        <v>734</v>
      </c>
      <c r="K888" t="s">
        <v>796</v>
      </c>
      <c r="L888" t="s">
        <v>797</v>
      </c>
      <c r="M888">
        <v>3</v>
      </c>
      <c r="N888">
        <v>0</v>
      </c>
      <c r="O888">
        <v>76.44</v>
      </c>
      <c r="P888">
        <v>229.32</v>
      </c>
      <c r="Q888">
        <v>7376.94</v>
      </c>
      <c r="R888">
        <v>20.45</v>
      </c>
      <c r="S888" s="193" t="str">
        <f>VLOOKUP(U888,'[1]Cross ref'!I:J,2,0)</f>
        <v>SCL</v>
      </c>
      <c r="T888" s="193">
        <f t="shared" si="82"/>
        <v>229.32</v>
      </c>
      <c r="U888" s="193">
        <f>VLOOKUP(VALUE(C888),'[1]Cross ref'!G:I,3,0)</f>
        <v>7360</v>
      </c>
      <c r="V888" s="193">
        <f>IFERROR(VLOOKUP(J888,'[1]Item List (2)'!C:D,2,0),VLOOKUP(K888,'[1]Item List (2)'!C:D,2,0))</f>
        <v>50007</v>
      </c>
      <c r="W888" s="193">
        <f>IFERROR(VLOOKUP(J888,'[1]Item List (2)'!C:E,3,0),VLOOKUP(K888,'[1]Item List (2)'!C:E,3,0))</f>
        <v>100</v>
      </c>
      <c r="X888" s="193">
        <f t="shared" si="83"/>
        <v>0</v>
      </c>
      <c r="Y888" s="193" t="str">
        <f t="shared" si="84"/>
        <v>BEEF, GRND PTY 5.33Z ANGUS IQF</v>
      </c>
      <c r="AA888" s="29">
        <f t="shared" si="85"/>
        <v>229.32</v>
      </c>
      <c r="AB888" s="29" t="str">
        <f>VLOOKUP(W888,'[2]Item List (2)'!$I:$J,2,0)</f>
        <v>Food</v>
      </c>
      <c r="AC888" s="29">
        <f t="shared" si="86"/>
        <v>7360</v>
      </c>
      <c r="AD888" s="29" t="str">
        <f t="shared" si="87"/>
        <v>7360-Food</v>
      </c>
    </row>
    <row r="889" spans="1:30">
      <c r="A889" t="s">
        <v>699</v>
      </c>
      <c r="B889" t="s">
        <v>592</v>
      </c>
      <c r="C889" t="s">
        <v>1353</v>
      </c>
      <c r="D889" t="s">
        <v>613</v>
      </c>
      <c r="E889" t="s">
        <v>1614</v>
      </c>
      <c r="F889"/>
      <c r="G889" s="159">
        <v>45168</v>
      </c>
      <c r="H889" t="s">
        <v>1232</v>
      </c>
      <c r="I889" t="s">
        <v>1188</v>
      </c>
      <c r="J889" t="s">
        <v>758</v>
      </c>
      <c r="K889" t="s">
        <v>798</v>
      </c>
      <c r="L889" t="s">
        <v>799</v>
      </c>
      <c r="M889">
        <v>5</v>
      </c>
      <c r="N889">
        <v>0</v>
      </c>
      <c r="O889">
        <v>46.88</v>
      </c>
      <c r="P889">
        <v>234.4</v>
      </c>
      <c r="Q889">
        <v>7376.94</v>
      </c>
      <c r="R889">
        <v>20.45</v>
      </c>
      <c r="S889" s="193" t="str">
        <f>VLOOKUP(U889,'[1]Cross ref'!I:J,2,0)</f>
        <v>SCL</v>
      </c>
      <c r="T889" s="193">
        <f t="shared" si="82"/>
        <v>234.4</v>
      </c>
      <c r="U889" s="193">
        <f>VLOOKUP(VALUE(C889),'[1]Cross ref'!G:I,3,0)</f>
        <v>7360</v>
      </c>
      <c r="V889" s="193">
        <f>IFERROR(VLOOKUP(J889,'[1]Item List (2)'!C:D,2,0),VLOOKUP(K889,'[1]Item List (2)'!C:D,2,0))</f>
        <v>50007</v>
      </c>
      <c r="W889" s="193">
        <f>IFERROR(VLOOKUP(J889,'[1]Item List (2)'!C:E,3,0),VLOOKUP(K889,'[1]Item List (2)'!C:E,3,0))</f>
        <v>100</v>
      </c>
      <c r="X889" s="193">
        <f t="shared" si="83"/>
        <v>0</v>
      </c>
      <c r="Y889" s="193" t="str">
        <f t="shared" si="84"/>
        <v>CHICKEN, NUGGET BRD STAR SHP</v>
      </c>
      <c r="AA889" s="29">
        <f t="shared" si="85"/>
        <v>234.4</v>
      </c>
      <c r="AB889" s="29" t="str">
        <f>VLOOKUP(W889,'[2]Item List (2)'!$I:$J,2,0)</f>
        <v>Food</v>
      </c>
      <c r="AC889" s="29">
        <f t="shared" si="86"/>
        <v>7360</v>
      </c>
      <c r="AD889" s="29" t="str">
        <f t="shared" si="87"/>
        <v>7360-Food</v>
      </c>
    </row>
    <row r="890" spans="1:30">
      <c r="A890" t="s">
        <v>699</v>
      </c>
      <c r="B890" t="s">
        <v>592</v>
      </c>
      <c r="C890" t="s">
        <v>1353</v>
      </c>
      <c r="D890" t="s">
        <v>613</v>
      </c>
      <c r="E890" t="s">
        <v>1614</v>
      </c>
      <c r="F890"/>
      <c r="G890" s="159">
        <v>45168</v>
      </c>
      <c r="H890" t="s">
        <v>1278</v>
      </c>
      <c r="I890" t="s">
        <v>1188</v>
      </c>
      <c r="J890" t="s">
        <v>868</v>
      </c>
      <c r="K890" t="s">
        <v>869</v>
      </c>
      <c r="L890" t="s">
        <v>870</v>
      </c>
      <c r="M890">
        <v>1</v>
      </c>
      <c r="N890">
        <v>0</v>
      </c>
      <c r="O890">
        <v>107.29</v>
      </c>
      <c r="P890">
        <v>107.29</v>
      </c>
      <c r="Q890">
        <v>7376.94</v>
      </c>
      <c r="R890">
        <v>20.45</v>
      </c>
      <c r="S890" s="193" t="str">
        <f>VLOOKUP(U890,'[1]Cross ref'!I:J,2,0)</f>
        <v>SCL</v>
      </c>
      <c r="T890" s="193">
        <f t="shared" si="82"/>
        <v>107.29</v>
      </c>
      <c r="U890" s="193">
        <f>VLOOKUP(VALUE(C890),'[1]Cross ref'!G:I,3,0)</f>
        <v>7360</v>
      </c>
      <c r="V890" s="193">
        <f>IFERROR(VLOOKUP(J890,'[1]Item List (2)'!C:D,2,0),VLOOKUP(K890,'[1]Item List (2)'!C:D,2,0))</f>
        <v>50007</v>
      </c>
      <c r="W890" s="193">
        <f>IFERROR(VLOOKUP(J890,'[1]Item List (2)'!C:E,3,0),VLOOKUP(K890,'[1]Item List (2)'!C:E,3,0))</f>
        <v>100</v>
      </c>
      <c r="X890" s="193">
        <f t="shared" si="83"/>
        <v>0</v>
      </c>
      <c r="Y890" s="193" t="str">
        <f t="shared" si="84"/>
        <v>BURGER, BEYOND MEAT 3.7Z</v>
      </c>
      <c r="AA890" s="29">
        <f t="shared" si="85"/>
        <v>107.29</v>
      </c>
      <c r="AB890" s="29" t="str">
        <f>VLOOKUP(W890,'[2]Item List (2)'!$I:$J,2,0)</f>
        <v>Food</v>
      </c>
      <c r="AC890" s="29">
        <f t="shared" si="86"/>
        <v>7360</v>
      </c>
      <c r="AD890" s="29" t="str">
        <f t="shared" si="87"/>
        <v>7360-Food</v>
      </c>
    </row>
    <row r="891" spans="1:30">
      <c r="A891" t="s">
        <v>699</v>
      </c>
      <c r="B891" t="s">
        <v>592</v>
      </c>
      <c r="C891" t="s">
        <v>1353</v>
      </c>
      <c r="D891" t="s">
        <v>613</v>
      </c>
      <c r="E891" t="s">
        <v>1614</v>
      </c>
      <c r="F891"/>
      <c r="G891" s="159">
        <v>45168</v>
      </c>
      <c r="H891" t="s">
        <v>1460</v>
      </c>
      <c r="I891" t="s">
        <v>1188</v>
      </c>
      <c r="J891" t="s">
        <v>811</v>
      </c>
      <c r="K891" t="s">
        <v>1433</v>
      </c>
      <c r="L891" t="s">
        <v>831</v>
      </c>
      <c r="M891">
        <v>4</v>
      </c>
      <c r="N891">
        <v>0</v>
      </c>
      <c r="O891">
        <v>22.17</v>
      </c>
      <c r="P891">
        <v>88.68</v>
      </c>
      <c r="Q891">
        <v>7376.94</v>
      </c>
      <c r="R891">
        <v>20.45</v>
      </c>
      <c r="S891" s="193" t="str">
        <f>VLOOKUP(U891,'[1]Cross ref'!I:J,2,0)</f>
        <v>SCL</v>
      </c>
      <c r="T891" s="193">
        <f t="shared" si="82"/>
        <v>88.68</v>
      </c>
      <c r="U891" s="193">
        <f>VLOOKUP(VALUE(C891),'[1]Cross ref'!G:I,3,0)</f>
        <v>7360</v>
      </c>
      <c r="V891" s="193">
        <f>IFERROR(VLOOKUP(J891,'[1]Item List (2)'!C:D,2,0),VLOOKUP(K891,'[1]Item List (2)'!C:D,2,0))</f>
        <v>50007</v>
      </c>
      <c r="W891" s="193">
        <f>IFERROR(VLOOKUP(J891,'[1]Item List (2)'!C:E,3,0),VLOOKUP(K891,'[1]Item List (2)'!C:E,3,0))</f>
        <v>100</v>
      </c>
      <c r="X891" s="193">
        <f t="shared" si="83"/>
        <v>0</v>
      </c>
      <c r="Y891" s="193" t="str">
        <f t="shared" si="84"/>
        <v>LETTUCE, LINER</v>
      </c>
      <c r="AA891" s="29">
        <f t="shared" si="85"/>
        <v>88.68</v>
      </c>
      <c r="AB891" s="29" t="str">
        <f>VLOOKUP(W891,'[2]Item List (2)'!$I:$J,2,0)</f>
        <v>Food</v>
      </c>
      <c r="AC891" s="29">
        <f t="shared" si="86"/>
        <v>7360</v>
      </c>
      <c r="AD891" s="29" t="str">
        <f t="shared" si="87"/>
        <v>7360-Food</v>
      </c>
    </row>
    <row r="892" spans="1:30">
      <c r="A892" t="s">
        <v>699</v>
      </c>
      <c r="B892" t="s">
        <v>592</v>
      </c>
      <c r="C892" t="s">
        <v>1353</v>
      </c>
      <c r="D892" t="s">
        <v>613</v>
      </c>
      <c r="E892" t="s">
        <v>1614</v>
      </c>
      <c r="F892"/>
      <c r="G892" s="159">
        <v>45168</v>
      </c>
      <c r="H892" t="s">
        <v>1237</v>
      </c>
      <c r="I892" t="s">
        <v>1188</v>
      </c>
      <c r="J892" t="s">
        <v>812</v>
      </c>
      <c r="K892" t="s">
        <v>813</v>
      </c>
      <c r="L892" t="s">
        <v>814</v>
      </c>
      <c r="M892">
        <v>4</v>
      </c>
      <c r="N892">
        <v>0</v>
      </c>
      <c r="O892">
        <v>19.57</v>
      </c>
      <c r="P892">
        <v>78.28</v>
      </c>
      <c r="Q892">
        <v>7376.94</v>
      </c>
      <c r="R892">
        <v>20.45</v>
      </c>
      <c r="S892" s="193" t="str">
        <f>VLOOKUP(U892,'[1]Cross ref'!I:J,2,0)</f>
        <v>SCL</v>
      </c>
      <c r="T892" s="193">
        <f t="shared" si="82"/>
        <v>78.28</v>
      </c>
      <c r="U892" s="193">
        <f>VLOOKUP(VALUE(C892),'[1]Cross ref'!G:I,3,0)</f>
        <v>7360</v>
      </c>
      <c r="V892" s="193">
        <f>IFERROR(VLOOKUP(J892,'[1]Item List (2)'!C:D,2,0),VLOOKUP(K892,'[1]Item List (2)'!C:D,2,0))</f>
        <v>50007</v>
      </c>
      <c r="W892" s="193">
        <f>IFERROR(VLOOKUP(J892,'[1]Item List (2)'!C:E,3,0),VLOOKUP(K892,'[1]Item List (2)'!C:E,3,0))</f>
        <v>100</v>
      </c>
      <c r="X892" s="193">
        <f t="shared" si="83"/>
        <v>0</v>
      </c>
      <c r="Y892" s="193" t="str">
        <f t="shared" si="84"/>
        <v>TOMATO, RED 5X5 BULK 25LB</v>
      </c>
      <c r="AA892" s="29">
        <f t="shared" si="85"/>
        <v>78.28</v>
      </c>
      <c r="AB892" s="29" t="str">
        <f>VLOOKUP(W892,'[2]Item List (2)'!$I:$J,2,0)</f>
        <v>Food</v>
      </c>
      <c r="AC892" s="29">
        <f t="shared" si="86"/>
        <v>7360</v>
      </c>
      <c r="AD892" s="29" t="str">
        <f t="shared" si="87"/>
        <v>7360-Food</v>
      </c>
    </row>
    <row r="893" spans="1:30">
      <c r="A893" t="s">
        <v>699</v>
      </c>
      <c r="B893" t="s">
        <v>592</v>
      </c>
      <c r="C893" t="s">
        <v>1353</v>
      </c>
      <c r="D893" t="s">
        <v>613</v>
      </c>
      <c r="E893" t="s">
        <v>1614</v>
      </c>
      <c r="F893"/>
      <c r="G893" s="159">
        <v>45168</v>
      </c>
      <c r="H893" t="s">
        <v>1302</v>
      </c>
      <c r="I893" t="s">
        <v>1188</v>
      </c>
      <c r="J893" t="s">
        <v>871</v>
      </c>
      <c r="K893" t="s">
        <v>872</v>
      </c>
      <c r="L893" t="s">
        <v>814</v>
      </c>
      <c r="M893">
        <v>1</v>
      </c>
      <c r="N893">
        <v>0</v>
      </c>
      <c r="O893">
        <v>14.65</v>
      </c>
      <c r="P893">
        <v>14.65</v>
      </c>
      <c r="Q893">
        <v>7376.94</v>
      </c>
      <c r="R893">
        <v>20.45</v>
      </c>
      <c r="S893" s="193" t="str">
        <f>VLOOKUP(U893,'[1]Cross ref'!I:J,2,0)</f>
        <v>SCL</v>
      </c>
      <c r="T893" s="193">
        <f t="shared" si="82"/>
        <v>14.65</v>
      </c>
      <c r="U893" s="193">
        <f>VLOOKUP(VALUE(C893),'[1]Cross ref'!G:I,3,0)</f>
        <v>7360</v>
      </c>
      <c r="V893" s="193">
        <f>IFERROR(VLOOKUP(J893,'[1]Item List (2)'!C:D,2,0),VLOOKUP(K893,'[1]Item List (2)'!C:D,2,0))</f>
        <v>50007</v>
      </c>
      <c r="W893" s="193">
        <f>IFERROR(VLOOKUP(J893,'[1]Item List (2)'!C:E,3,0),VLOOKUP(K893,'[1]Item List (2)'!C:E,3,0))</f>
        <v>100</v>
      </c>
      <c r="X893" s="193">
        <f t="shared" si="83"/>
        <v>0</v>
      </c>
      <c r="Y893" s="193" t="str">
        <f t="shared" si="84"/>
        <v>ONION, RED JMBO</v>
      </c>
      <c r="AA893" s="29">
        <f t="shared" si="85"/>
        <v>14.65</v>
      </c>
      <c r="AB893" s="29" t="str">
        <f>VLOOKUP(W893,'[2]Item List (2)'!$I:$J,2,0)</f>
        <v>Food</v>
      </c>
      <c r="AC893" s="29">
        <f t="shared" si="86"/>
        <v>7360</v>
      </c>
      <c r="AD893" s="29" t="str">
        <f t="shared" si="87"/>
        <v>7360-Food</v>
      </c>
    </row>
    <row r="894" spans="1:30">
      <c r="A894" t="s">
        <v>699</v>
      </c>
      <c r="B894" t="s">
        <v>592</v>
      </c>
      <c r="C894" t="s">
        <v>1353</v>
      </c>
      <c r="D894" t="s">
        <v>613</v>
      </c>
      <c r="E894" t="s">
        <v>1614</v>
      </c>
      <c r="F894"/>
      <c r="G894" s="159">
        <v>45168</v>
      </c>
      <c r="H894" t="s">
        <v>1239</v>
      </c>
      <c r="I894" t="s">
        <v>1188</v>
      </c>
      <c r="J894" t="s">
        <v>816</v>
      </c>
      <c r="K894" t="s">
        <v>817</v>
      </c>
      <c r="L894" t="s">
        <v>709</v>
      </c>
      <c r="M894">
        <v>2</v>
      </c>
      <c r="N894">
        <v>0</v>
      </c>
      <c r="O894">
        <v>27.07</v>
      </c>
      <c r="P894">
        <v>54.14</v>
      </c>
      <c r="Q894">
        <v>7376.94</v>
      </c>
      <c r="R894">
        <v>20.45</v>
      </c>
      <c r="S894" s="193" t="str">
        <f>VLOOKUP(U894,'[1]Cross ref'!I:J,2,0)</f>
        <v>SCL</v>
      </c>
      <c r="T894" s="193">
        <f t="shared" si="82"/>
        <v>54.14</v>
      </c>
      <c r="U894" s="193">
        <f>VLOOKUP(VALUE(C894),'[1]Cross ref'!G:I,3,0)</f>
        <v>7360</v>
      </c>
      <c r="V894" s="193">
        <f>IFERROR(VLOOKUP(J894,'[1]Item List (2)'!C:D,2,0),VLOOKUP(K894,'[1]Item List (2)'!C:D,2,0))</f>
        <v>50007</v>
      </c>
      <c r="W894" s="193">
        <f>IFERROR(VLOOKUP(J894,'[1]Item List (2)'!C:E,3,0),VLOOKUP(K894,'[1]Item List (2)'!C:E,3,0))</f>
        <v>100</v>
      </c>
      <c r="X894" s="193">
        <f t="shared" si="83"/>
        <v>0</v>
      </c>
      <c r="Y894" s="193" t="str">
        <f t="shared" si="84"/>
        <v>PICKLE, CHIP DELI 3/16" CC</v>
      </c>
      <c r="AA894" s="29">
        <f t="shared" si="85"/>
        <v>54.14</v>
      </c>
      <c r="AB894" s="29" t="str">
        <f>VLOOKUP(W894,'[2]Item List (2)'!$I:$J,2,0)</f>
        <v>Food</v>
      </c>
      <c r="AC894" s="29">
        <f t="shared" si="86"/>
        <v>7360</v>
      </c>
      <c r="AD894" s="29" t="str">
        <f t="shared" si="87"/>
        <v>7360-Food</v>
      </c>
    </row>
    <row r="895" spans="1:30">
      <c r="A895" t="s">
        <v>699</v>
      </c>
      <c r="B895" t="s">
        <v>592</v>
      </c>
      <c r="C895" t="s">
        <v>1353</v>
      </c>
      <c r="D895" t="s">
        <v>613</v>
      </c>
      <c r="E895" t="s">
        <v>1614</v>
      </c>
      <c r="F895"/>
      <c r="G895" s="159">
        <v>45168</v>
      </c>
      <c r="H895" t="s">
        <v>1282</v>
      </c>
      <c r="I895" t="s">
        <v>1188</v>
      </c>
      <c r="J895" t="s">
        <v>758</v>
      </c>
      <c r="K895" t="s">
        <v>1489</v>
      </c>
      <c r="L895" t="s">
        <v>760</v>
      </c>
      <c r="M895">
        <v>1</v>
      </c>
      <c r="N895">
        <v>0</v>
      </c>
      <c r="O895">
        <v>117.62</v>
      </c>
      <c r="P895">
        <v>117.62</v>
      </c>
      <c r="Q895">
        <v>7376.94</v>
      </c>
      <c r="R895">
        <v>20.45</v>
      </c>
      <c r="S895" s="193" t="str">
        <f>VLOOKUP(U895,'[1]Cross ref'!I:J,2,0)</f>
        <v>SCL</v>
      </c>
      <c r="T895" s="193">
        <f t="shared" si="82"/>
        <v>117.62</v>
      </c>
      <c r="U895" s="193">
        <f>VLOOKUP(VALUE(C895),'[1]Cross ref'!G:I,3,0)</f>
        <v>7360</v>
      </c>
      <c r="V895" s="193">
        <f>IFERROR(VLOOKUP(J895,'[1]Item List (2)'!C:D,2,0),VLOOKUP(K895,'[1]Item List (2)'!C:D,2,0))</f>
        <v>50007</v>
      </c>
      <c r="W895" s="193">
        <f>IFERROR(VLOOKUP(J895,'[1]Item List (2)'!C:E,3,0),VLOOKUP(K895,'[1]Item List (2)'!C:E,3,0))</f>
        <v>100</v>
      </c>
      <c r="X895" s="193">
        <f t="shared" si="83"/>
        <v>0</v>
      </c>
      <c r="Y895" s="193" t="str">
        <f t="shared" si="84"/>
        <v>CHICKEN, BRST FLT MARNTD 3.5Z FZN</v>
      </c>
      <c r="AA895" s="29">
        <f t="shared" si="85"/>
        <v>117.62</v>
      </c>
      <c r="AB895" s="29" t="str">
        <f>VLOOKUP(W895,'[2]Item List (2)'!$I:$J,2,0)</f>
        <v>Food</v>
      </c>
      <c r="AC895" s="29">
        <f t="shared" si="86"/>
        <v>7360</v>
      </c>
      <c r="AD895" s="29" t="str">
        <f t="shared" si="87"/>
        <v>7360-Food</v>
      </c>
    </row>
    <row r="896" spans="1:30">
      <c r="A896" t="s">
        <v>699</v>
      </c>
      <c r="B896" t="s">
        <v>592</v>
      </c>
      <c r="C896" t="s">
        <v>1353</v>
      </c>
      <c r="D896" t="s">
        <v>613</v>
      </c>
      <c r="E896" t="s">
        <v>1614</v>
      </c>
      <c r="F896"/>
      <c r="G896" s="159">
        <v>45168</v>
      </c>
      <c r="H896" t="s">
        <v>1240</v>
      </c>
      <c r="I896" t="s">
        <v>1188</v>
      </c>
      <c r="J896" t="s">
        <v>758</v>
      </c>
      <c r="K896" t="s">
        <v>1490</v>
      </c>
      <c r="L896" t="s">
        <v>818</v>
      </c>
      <c r="M896">
        <v>1</v>
      </c>
      <c r="N896">
        <v>0</v>
      </c>
      <c r="O896">
        <v>175.35</v>
      </c>
      <c r="P896">
        <v>175.35</v>
      </c>
      <c r="Q896">
        <v>7376.94</v>
      </c>
      <c r="R896">
        <v>20.45</v>
      </c>
      <c r="S896" s="193" t="str">
        <f>VLOOKUP(U896,'[1]Cross ref'!I:J,2,0)</f>
        <v>SCL</v>
      </c>
      <c r="T896" s="193">
        <f t="shared" si="82"/>
        <v>175.35</v>
      </c>
      <c r="U896" s="193">
        <f>VLOOKUP(VALUE(C896),'[1]Cross ref'!G:I,3,0)</f>
        <v>7360</v>
      </c>
      <c r="V896" s="193">
        <f>IFERROR(VLOOKUP(J896,'[1]Item List (2)'!C:D,2,0),VLOOKUP(K896,'[1]Item List (2)'!C:D,2,0))</f>
        <v>50007</v>
      </c>
      <c r="W896" s="193">
        <f>IFERROR(VLOOKUP(J896,'[1]Item List (2)'!C:E,3,0),VLOOKUP(K896,'[1]Item List (2)'!C:E,3,0))</f>
        <v>100</v>
      </c>
      <c r="X896" s="193">
        <f t="shared" si="83"/>
        <v>0</v>
      </c>
      <c r="Y896" s="193" t="str">
        <f t="shared" si="84"/>
        <v>CHICKEN, BRST GR SAVOR 4.25Z CARLS JR</v>
      </c>
      <c r="AA896" s="29">
        <f t="shared" si="85"/>
        <v>175.35</v>
      </c>
      <c r="AB896" s="29" t="str">
        <f>VLOOKUP(W896,'[2]Item List (2)'!$I:$J,2,0)</f>
        <v>Food</v>
      </c>
      <c r="AC896" s="29">
        <f t="shared" si="86"/>
        <v>7360</v>
      </c>
      <c r="AD896" s="29" t="str">
        <f t="shared" si="87"/>
        <v>7360-Food</v>
      </c>
    </row>
    <row r="897" spans="1:30">
      <c r="A897" t="s">
        <v>699</v>
      </c>
      <c r="B897" t="s">
        <v>592</v>
      </c>
      <c r="C897" t="s">
        <v>1353</v>
      </c>
      <c r="D897" t="s">
        <v>613</v>
      </c>
      <c r="E897" t="s">
        <v>1614</v>
      </c>
      <c r="F897"/>
      <c r="G897" s="159">
        <v>45168</v>
      </c>
      <c r="H897" t="s">
        <v>1241</v>
      </c>
      <c r="I897" t="s">
        <v>1188</v>
      </c>
      <c r="J897" t="s">
        <v>894</v>
      </c>
      <c r="K897" t="s">
        <v>895</v>
      </c>
      <c r="L897" t="s">
        <v>896</v>
      </c>
      <c r="M897">
        <v>2</v>
      </c>
      <c r="N897">
        <v>0</v>
      </c>
      <c r="O897">
        <v>13.66</v>
      </c>
      <c r="P897">
        <v>27.32</v>
      </c>
      <c r="Q897">
        <v>7376.94</v>
      </c>
      <c r="R897">
        <v>20.45</v>
      </c>
      <c r="S897" s="193" t="str">
        <f>VLOOKUP(U897,'[1]Cross ref'!I:J,2,0)</f>
        <v>SCL</v>
      </c>
      <c r="T897" s="193">
        <f t="shared" si="82"/>
        <v>27.32</v>
      </c>
      <c r="U897" s="193">
        <f>VLOOKUP(VALUE(C897),'[1]Cross ref'!G:I,3,0)</f>
        <v>7360</v>
      </c>
      <c r="V897" s="193">
        <f>IFERROR(VLOOKUP(J897,'[1]Item List (2)'!C:D,2,0),VLOOKUP(K897,'[1]Item List (2)'!C:D,2,0))</f>
        <v>50007</v>
      </c>
      <c r="W897" s="193">
        <f>IFERROR(VLOOKUP(J897,'[1]Item List (2)'!C:E,3,0),VLOOKUP(K897,'[1]Item List (2)'!C:E,3,0))</f>
        <v>100</v>
      </c>
      <c r="X897" s="193">
        <f t="shared" si="83"/>
        <v>0</v>
      </c>
      <c r="Y897" s="193" t="str">
        <f t="shared" si="84"/>
        <v>WATER, PURIFIED 16.9Z DASANI</v>
      </c>
      <c r="AA897" s="29">
        <f t="shared" si="85"/>
        <v>27.32</v>
      </c>
      <c r="AB897" s="29" t="str">
        <f>VLOOKUP(W897,'[2]Item List (2)'!$I:$J,2,0)</f>
        <v>Food</v>
      </c>
      <c r="AC897" s="29">
        <f t="shared" si="86"/>
        <v>7360</v>
      </c>
      <c r="AD897" s="29" t="str">
        <f t="shared" si="87"/>
        <v>7360-Food</v>
      </c>
    </row>
    <row r="898" spans="1:30">
      <c r="A898" t="s">
        <v>699</v>
      </c>
      <c r="B898" t="s">
        <v>592</v>
      </c>
      <c r="C898" t="s">
        <v>1353</v>
      </c>
      <c r="D898" t="s">
        <v>613</v>
      </c>
      <c r="E898" t="s">
        <v>1614</v>
      </c>
      <c r="F898"/>
      <c r="G898" s="159">
        <v>45168</v>
      </c>
      <c r="H898" t="s">
        <v>1243</v>
      </c>
      <c r="I898" t="s">
        <v>1211</v>
      </c>
      <c r="J898" t="s">
        <v>823</v>
      </c>
      <c r="K898" t="s">
        <v>1504</v>
      </c>
      <c r="L898" t="s">
        <v>824</v>
      </c>
      <c r="M898">
        <v>1</v>
      </c>
      <c r="N898">
        <v>0</v>
      </c>
      <c r="O898">
        <v>12.07</v>
      </c>
      <c r="P898">
        <v>12.07</v>
      </c>
      <c r="Q898">
        <v>7376.94</v>
      </c>
      <c r="R898">
        <v>20.45</v>
      </c>
      <c r="S898" s="193" t="str">
        <f>VLOOKUP(U898,'[1]Cross ref'!I:J,2,0)</f>
        <v>SCL</v>
      </c>
      <c r="T898" s="193">
        <f t="shared" si="82"/>
        <v>12.07</v>
      </c>
      <c r="U898" s="193">
        <f>VLOOKUP(VALUE(C898),'[1]Cross ref'!G:I,3,0)</f>
        <v>7360</v>
      </c>
      <c r="V898" s="193">
        <f>IFERROR(VLOOKUP(J898,'[1]Item List (2)'!C:D,2,0),VLOOKUP(K898,'[1]Item List (2)'!C:D,2,0))</f>
        <v>51001</v>
      </c>
      <c r="W898" s="193">
        <f>IFERROR(VLOOKUP(J898,'[1]Item List (2)'!C:E,3,0),VLOOKUP(K898,'[1]Item List (2)'!C:E,3,0))</f>
        <v>1000</v>
      </c>
      <c r="X898" s="193">
        <f t="shared" si="83"/>
        <v>0</v>
      </c>
      <c r="Y898" s="193" t="str">
        <f t="shared" si="84"/>
        <v>LABEL, DELIVERY 2.5X8" SECUREIT CARLS JR</v>
      </c>
      <c r="AA898" s="29">
        <f t="shared" si="85"/>
        <v>12.07</v>
      </c>
      <c r="AB898" s="29" t="str">
        <f>VLOOKUP(W898,'[2]Item List (2)'!$I:$J,2,0)</f>
        <v>Paper</v>
      </c>
      <c r="AC898" s="29">
        <f t="shared" si="86"/>
        <v>7360</v>
      </c>
      <c r="AD898" s="29" t="str">
        <f t="shared" si="87"/>
        <v>7360-Paper</v>
      </c>
    </row>
    <row r="899" spans="1:30">
      <c r="A899" t="s">
        <v>699</v>
      </c>
      <c r="B899" t="s">
        <v>592</v>
      </c>
      <c r="C899" t="s">
        <v>1353</v>
      </c>
      <c r="D899" t="s">
        <v>613</v>
      </c>
      <c r="E899" t="s">
        <v>1614</v>
      </c>
      <c r="F899"/>
      <c r="G899" s="159">
        <v>45168</v>
      </c>
      <c r="H899" t="s">
        <v>1342</v>
      </c>
      <c r="I899" t="s">
        <v>1211</v>
      </c>
      <c r="J899" t="s">
        <v>823</v>
      </c>
      <c r="K899" t="s">
        <v>875</v>
      </c>
      <c r="L899" t="s">
        <v>876</v>
      </c>
      <c r="M899">
        <v>1</v>
      </c>
      <c r="N899">
        <v>0</v>
      </c>
      <c r="O899">
        <v>5.2</v>
      </c>
      <c r="P899">
        <v>5.2</v>
      </c>
      <c r="Q899">
        <v>7376.94</v>
      </c>
      <c r="R899">
        <v>20.45</v>
      </c>
      <c r="S899" s="193" t="str">
        <f>VLOOKUP(U899,'[1]Cross ref'!I:J,2,0)</f>
        <v>SCL</v>
      </c>
      <c r="T899" s="193">
        <f t="shared" ref="T899:T962" si="88">P899</f>
        <v>5.2</v>
      </c>
      <c r="U899" s="193">
        <f>VLOOKUP(VALUE(C899),'[1]Cross ref'!G:I,3,0)</f>
        <v>7360</v>
      </c>
      <c r="V899" s="193">
        <f>IFERROR(VLOOKUP(J899,'[1]Item List (2)'!C:D,2,0),VLOOKUP(K899,'[1]Item List (2)'!C:D,2,0))</f>
        <v>51001</v>
      </c>
      <c r="W899" s="193">
        <f>IFERROR(VLOOKUP(J899,'[1]Item List (2)'!C:E,3,0),VLOOKUP(K899,'[1]Item List (2)'!C:E,3,0))</f>
        <v>1000</v>
      </c>
      <c r="X899" s="193">
        <f t="shared" ref="X899:X962" si="89">M899*O899-P899</f>
        <v>0</v>
      </c>
      <c r="Y899" s="193" t="str">
        <f t="shared" ref="Y899:Y962" si="90">K899</f>
        <v>LABEL, SPECIAL CARLS JR</v>
      </c>
      <c r="AA899" s="29">
        <f t="shared" ref="AA899:AA962" si="91">P899</f>
        <v>5.2</v>
      </c>
      <c r="AB899" s="29" t="str">
        <f>VLOOKUP(W899,'[2]Item List (2)'!$I:$J,2,0)</f>
        <v>Paper</v>
      </c>
      <c r="AC899" s="29">
        <f t="shared" ref="AC899:AC962" si="92">U899</f>
        <v>7360</v>
      </c>
      <c r="AD899" s="29" t="str">
        <f t="shared" ref="AD899:AD962" si="93">AC899&amp;"-"&amp;AB899</f>
        <v>7360-Paper</v>
      </c>
    </row>
    <row r="900" spans="1:30">
      <c r="A900" t="s">
        <v>699</v>
      </c>
      <c r="B900" t="s">
        <v>592</v>
      </c>
      <c r="C900" t="s">
        <v>1353</v>
      </c>
      <c r="D900" t="s">
        <v>613</v>
      </c>
      <c r="E900" t="s">
        <v>1614</v>
      </c>
      <c r="F900"/>
      <c r="G900" s="159">
        <v>45168</v>
      </c>
      <c r="H900" t="s">
        <v>1363</v>
      </c>
      <c r="I900" t="s">
        <v>1190</v>
      </c>
      <c r="J900" t="s">
        <v>823</v>
      </c>
      <c r="K900" t="s">
        <v>1503</v>
      </c>
      <c r="L900" t="s">
        <v>919</v>
      </c>
      <c r="M900">
        <v>1</v>
      </c>
      <c r="N900">
        <v>0</v>
      </c>
      <c r="O900">
        <v>4.92</v>
      </c>
      <c r="P900">
        <v>4.92</v>
      </c>
      <c r="Q900">
        <v>7376.94</v>
      </c>
      <c r="R900">
        <v>20.45</v>
      </c>
      <c r="S900" s="193" t="str">
        <f>VLOOKUP(U900,'[1]Cross ref'!I:J,2,0)</f>
        <v>SCL</v>
      </c>
      <c r="T900" s="193">
        <f t="shared" si="88"/>
        <v>4.92</v>
      </c>
      <c r="U900" s="193">
        <f>VLOOKUP(VALUE(C900),'[1]Cross ref'!G:I,3,0)</f>
        <v>7360</v>
      </c>
      <c r="V900" s="193">
        <f>IFERROR(VLOOKUP(J900,'[1]Item List (2)'!C:D,2,0),VLOOKUP(K900,'[1]Item List (2)'!C:D,2,0))</f>
        <v>51001</v>
      </c>
      <c r="W900" s="193">
        <f>IFERROR(VLOOKUP(J900,'[1]Item List (2)'!C:E,3,0),VLOOKUP(K900,'[1]Item List (2)'!C:E,3,0))</f>
        <v>1000</v>
      </c>
      <c r="X900" s="193">
        <f t="shared" si="89"/>
        <v>0</v>
      </c>
      <c r="Y900" s="193" t="str">
        <f t="shared" si="90"/>
        <v>LABEL, WEDNESDAY 1X1 COLD TEMP CARLS JR</v>
      </c>
      <c r="AA900" s="29">
        <f t="shared" si="91"/>
        <v>4.92</v>
      </c>
      <c r="AB900" s="29" t="str">
        <f>VLOOKUP(W900,'[2]Item List (2)'!$I:$J,2,0)</f>
        <v>Paper</v>
      </c>
      <c r="AC900" s="29">
        <f t="shared" si="92"/>
        <v>7360</v>
      </c>
      <c r="AD900" s="29" t="str">
        <f t="shared" si="93"/>
        <v>7360-Paper</v>
      </c>
    </row>
    <row r="901" spans="1:30">
      <c r="A901" t="s">
        <v>699</v>
      </c>
      <c r="B901" t="s">
        <v>592</v>
      </c>
      <c r="C901" t="s">
        <v>1353</v>
      </c>
      <c r="D901" t="s">
        <v>613</v>
      </c>
      <c r="E901" t="s">
        <v>1614</v>
      </c>
      <c r="F901"/>
      <c r="G901" s="159">
        <v>45168</v>
      </c>
      <c r="H901" t="s">
        <v>1432</v>
      </c>
      <c r="I901" t="s">
        <v>1188</v>
      </c>
      <c r="J901" t="s">
        <v>764</v>
      </c>
      <c r="K901" t="s">
        <v>826</v>
      </c>
      <c r="L901" t="s">
        <v>766</v>
      </c>
      <c r="M901">
        <v>1</v>
      </c>
      <c r="N901">
        <v>0</v>
      </c>
      <c r="O901">
        <v>31.3</v>
      </c>
      <c r="P901">
        <v>31.3</v>
      </c>
      <c r="Q901">
        <v>7376.94</v>
      </c>
      <c r="R901">
        <v>20.45</v>
      </c>
      <c r="S901" s="193" t="str">
        <f>VLOOKUP(U901,'[1]Cross ref'!I:J,2,0)</f>
        <v>SCL</v>
      </c>
      <c r="T901" s="193">
        <f t="shared" si="88"/>
        <v>31.3</v>
      </c>
      <c r="U901" s="193">
        <f>VLOOKUP(VALUE(C901),'[1]Cross ref'!G:I,3,0)</f>
        <v>7360</v>
      </c>
      <c r="V901" s="193">
        <f>IFERROR(VLOOKUP(J901,'[1]Item List (2)'!C:D,2,0),VLOOKUP(K901,'[1]Item List (2)'!C:D,2,0))</f>
        <v>50007</v>
      </c>
      <c r="W901" s="193">
        <f>IFERROR(VLOOKUP(J901,'[1]Item List (2)'!C:E,3,0),VLOOKUP(K901,'[1]Item List (2)'!C:E,3,0))</f>
        <v>100</v>
      </c>
      <c r="X901" s="193">
        <f t="shared" si="89"/>
        <v>0</v>
      </c>
      <c r="Y901" s="193" t="str">
        <f t="shared" si="90"/>
        <v>SAUCE, CLASSIC W-CAGE FREE EGG</v>
      </c>
      <c r="AA901" s="29">
        <f t="shared" si="91"/>
        <v>31.3</v>
      </c>
      <c r="AB901" s="29" t="str">
        <f>VLOOKUP(W901,'[2]Item List (2)'!$I:$J,2,0)</f>
        <v>Food</v>
      </c>
      <c r="AC901" s="29">
        <f t="shared" si="92"/>
        <v>7360</v>
      </c>
      <c r="AD901" s="29" t="str">
        <f t="shared" si="93"/>
        <v>7360-Food</v>
      </c>
    </row>
    <row r="902" spans="1:30">
      <c r="A902" t="s">
        <v>699</v>
      </c>
      <c r="B902" t="s">
        <v>592</v>
      </c>
      <c r="C902" t="s">
        <v>1353</v>
      </c>
      <c r="D902" t="s">
        <v>613</v>
      </c>
      <c r="E902" t="s">
        <v>1614</v>
      </c>
      <c r="F902"/>
      <c r="G902" s="159">
        <v>45168</v>
      </c>
      <c r="H902" t="s">
        <v>1579</v>
      </c>
      <c r="I902" t="s">
        <v>1188</v>
      </c>
      <c r="J902" t="s">
        <v>764</v>
      </c>
      <c r="K902" t="s">
        <v>1580</v>
      </c>
      <c r="L902" t="s">
        <v>766</v>
      </c>
      <c r="M902">
        <v>1</v>
      </c>
      <c r="N902">
        <v>0</v>
      </c>
      <c r="O902">
        <v>32.32</v>
      </c>
      <c r="P902">
        <v>32.32</v>
      </c>
      <c r="Q902">
        <v>7376.94</v>
      </c>
      <c r="R902">
        <v>20.45</v>
      </c>
      <c r="S902" s="193" t="str">
        <f>VLOOKUP(U902,'[1]Cross ref'!I:J,2,0)</f>
        <v>SCL</v>
      </c>
      <c r="T902" s="193">
        <f t="shared" si="88"/>
        <v>32.32</v>
      </c>
      <c r="U902" s="193">
        <f>VLOOKUP(VALUE(C902),'[1]Cross ref'!G:I,3,0)</f>
        <v>7360</v>
      </c>
      <c r="V902" s="193">
        <f>IFERROR(VLOOKUP(J902,'[1]Item List (2)'!C:D,2,0),VLOOKUP(K902,'[1]Item List (2)'!C:D,2,0))</f>
        <v>50007</v>
      </c>
      <c r="W902" s="193">
        <f>IFERROR(VLOOKUP(J902,'[1]Item List (2)'!C:E,3,0),VLOOKUP(K902,'[1]Item List (2)'!C:E,3,0))</f>
        <v>100</v>
      </c>
      <c r="X902" s="193">
        <f t="shared" si="89"/>
        <v>0</v>
      </c>
      <c r="Y902" s="193" t="str">
        <f t="shared" si="90"/>
        <v>SAUCE, SANTA FE W-CAGE FREE EGG</v>
      </c>
      <c r="AA902" s="29">
        <f t="shared" si="91"/>
        <v>32.32</v>
      </c>
      <c r="AB902" s="29" t="str">
        <f>VLOOKUP(W902,'[2]Item List (2)'!$I:$J,2,0)</f>
        <v>Food</v>
      </c>
      <c r="AC902" s="29">
        <f t="shared" si="92"/>
        <v>7360</v>
      </c>
      <c r="AD902" s="29" t="str">
        <f t="shared" si="93"/>
        <v>7360-Food</v>
      </c>
    </row>
    <row r="903" spans="1:30">
      <c r="A903" t="s">
        <v>699</v>
      </c>
      <c r="B903" t="s">
        <v>592</v>
      </c>
      <c r="C903" t="s">
        <v>1353</v>
      </c>
      <c r="D903" t="s">
        <v>613</v>
      </c>
      <c r="E903" t="s">
        <v>1614</v>
      </c>
      <c r="F903"/>
      <c r="G903" s="159">
        <v>45168</v>
      </c>
      <c r="H903" t="s">
        <v>1244</v>
      </c>
      <c r="I903" t="s">
        <v>1188</v>
      </c>
      <c r="J903" t="s">
        <v>827</v>
      </c>
      <c r="K903" t="s">
        <v>828</v>
      </c>
      <c r="L903" t="s">
        <v>829</v>
      </c>
      <c r="M903">
        <v>1</v>
      </c>
      <c r="N903">
        <v>0</v>
      </c>
      <c r="O903">
        <v>30.07</v>
      </c>
      <c r="P903">
        <v>30.07</v>
      </c>
      <c r="Q903">
        <v>7376.94</v>
      </c>
      <c r="R903">
        <v>20.45</v>
      </c>
      <c r="S903" s="193" t="str">
        <f>VLOOKUP(U903,'[1]Cross ref'!I:J,2,0)</f>
        <v>SCL</v>
      </c>
      <c r="T903" s="193">
        <f t="shared" si="88"/>
        <v>30.07</v>
      </c>
      <c r="U903" s="193">
        <f>VLOOKUP(VALUE(C903),'[1]Cross ref'!G:I,3,0)</f>
        <v>7360</v>
      </c>
      <c r="V903" s="193">
        <f>IFERROR(VLOOKUP(J903,'[1]Item List (2)'!C:D,2,0),VLOOKUP(K903,'[1]Item List (2)'!C:D,2,0))</f>
        <v>50007</v>
      </c>
      <c r="W903" s="193">
        <f>IFERROR(VLOOKUP(J903,'[1]Item List (2)'!C:E,3,0),VLOOKUP(K903,'[1]Item List (2)'!C:E,3,0))</f>
        <v>100</v>
      </c>
      <c r="X903" s="193">
        <f t="shared" si="89"/>
        <v>0</v>
      </c>
      <c r="Y903" s="193" t="str">
        <f t="shared" si="90"/>
        <v>ONION, YLW</v>
      </c>
      <c r="AA903" s="29">
        <f t="shared" si="91"/>
        <v>30.07</v>
      </c>
      <c r="AB903" s="29" t="str">
        <f>VLOOKUP(W903,'[2]Item List (2)'!$I:$J,2,0)</f>
        <v>Food</v>
      </c>
      <c r="AC903" s="29">
        <f t="shared" si="92"/>
        <v>7360</v>
      </c>
      <c r="AD903" s="29" t="str">
        <f t="shared" si="93"/>
        <v>7360-Food</v>
      </c>
    </row>
    <row r="904" spans="1:30">
      <c r="A904" t="s">
        <v>699</v>
      </c>
      <c r="B904" t="s">
        <v>592</v>
      </c>
      <c r="C904" t="s">
        <v>1353</v>
      </c>
      <c r="D904" t="s">
        <v>613</v>
      </c>
      <c r="E904" t="s">
        <v>1614</v>
      </c>
      <c r="F904"/>
      <c r="G904" s="159">
        <v>45168</v>
      </c>
      <c r="H904" t="s">
        <v>1285</v>
      </c>
      <c r="I904" t="s">
        <v>1211</v>
      </c>
      <c r="J904" t="s">
        <v>809</v>
      </c>
      <c r="K904" t="s">
        <v>996</v>
      </c>
      <c r="L904" t="s">
        <v>883</v>
      </c>
      <c r="M904">
        <v>1</v>
      </c>
      <c r="N904">
        <v>0</v>
      </c>
      <c r="O904">
        <v>45.63</v>
      </c>
      <c r="P904">
        <v>45.63</v>
      </c>
      <c r="Q904">
        <v>7376.94</v>
      </c>
      <c r="R904">
        <v>20.45</v>
      </c>
      <c r="S904" s="193" t="str">
        <f>VLOOKUP(U904,'[1]Cross ref'!I:J,2,0)</f>
        <v>SCL</v>
      </c>
      <c r="T904" s="193">
        <f t="shared" si="88"/>
        <v>45.63</v>
      </c>
      <c r="U904" s="193">
        <f>VLOOKUP(VALUE(C904),'[1]Cross ref'!G:I,3,0)</f>
        <v>7360</v>
      </c>
      <c r="V904" s="193">
        <f>IFERROR(VLOOKUP(J904,'[1]Item List (2)'!C:D,2,0),VLOOKUP(K904,'[1]Item List (2)'!C:D,2,0))</f>
        <v>51001</v>
      </c>
      <c r="W904" s="193">
        <f>IFERROR(VLOOKUP(J904,'[1]Item List (2)'!C:E,3,0),VLOOKUP(K904,'[1]Item List (2)'!C:E,3,0))</f>
        <v>1000</v>
      </c>
      <c r="X904" s="193">
        <f t="shared" si="89"/>
        <v>0</v>
      </c>
      <c r="Y904" s="193" t="str">
        <f t="shared" si="90"/>
        <v>CARTON, FFRY LG FLVR TRAIL</v>
      </c>
      <c r="AA904" s="29">
        <f t="shared" si="91"/>
        <v>45.63</v>
      </c>
      <c r="AB904" s="29" t="str">
        <f>VLOOKUP(W904,'[2]Item List (2)'!$I:$J,2,0)</f>
        <v>Paper</v>
      </c>
      <c r="AC904" s="29">
        <f t="shared" si="92"/>
        <v>7360</v>
      </c>
      <c r="AD904" s="29" t="str">
        <f t="shared" si="93"/>
        <v>7360-Paper</v>
      </c>
    </row>
    <row r="905" spans="1:30">
      <c r="A905" t="s">
        <v>699</v>
      </c>
      <c r="B905" t="s">
        <v>592</v>
      </c>
      <c r="C905" t="s">
        <v>1353</v>
      </c>
      <c r="D905" t="s">
        <v>613</v>
      </c>
      <c r="E905" t="s">
        <v>1614</v>
      </c>
      <c r="F905"/>
      <c r="G905" s="159">
        <v>45168</v>
      </c>
      <c r="H905" t="s">
        <v>1250</v>
      </c>
      <c r="I905" t="s">
        <v>1188</v>
      </c>
      <c r="J905" t="s">
        <v>770</v>
      </c>
      <c r="K905" t="s">
        <v>832</v>
      </c>
      <c r="L905" t="s">
        <v>833</v>
      </c>
      <c r="M905">
        <v>2</v>
      </c>
      <c r="N905">
        <v>0</v>
      </c>
      <c r="O905">
        <v>19.989999999999998</v>
      </c>
      <c r="P905">
        <v>39.979999999999997</v>
      </c>
      <c r="Q905">
        <v>7376.94</v>
      </c>
      <c r="R905">
        <v>20.45</v>
      </c>
      <c r="S905" s="193" t="str">
        <f>VLOOKUP(U905,'[1]Cross ref'!I:J,2,0)</f>
        <v>SCL</v>
      </c>
      <c r="T905" s="193">
        <f t="shared" si="88"/>
        <v>39.979999999999997</v>
      </c>
      <c r="U905" s="193">
        <f>VLOOKUP(VALUE(C905),'[1]Cross ref'!G:I,3,0)</f>
        <v>7360</v>
      </c>
      <c r="V905" s="193">
        <f>IFERROR(VLOOKUP(J905,'[1]Item List (2)'!C:D,2,0),VLOOKUP(K905,'[1]Item List (2)'!C:D,2,0))</f>
        <v>50007</v>
      </c>
      <c r="W905" s="193">
        <f>IFERROR(VLOOKUP(J905,'[1]Item List (2)'!C:E,3,0),VLOOKUP(K905,'[1]Item List (2)'!C:E,3,0))</f>
        <v>100</v>
      </c>
      <c r="X905" s="193">
        <f t="shared" si="89"/>
        <v>0</v>
      </c>
      <c r="Y905" s="193" t="str">
        <f t="shared" si="90"/>
        <v>CREAMER, HALF &amp; HALF</v>
      </c>
      <c r="AA905" s="29">
        <f t="shared" si="91"/>
        <v>39.979999999999997</v>
      </c>
      <c r="AB905" s="29" t="str">
        <f>VLOOKUP(W905,'[2]Item List (2)'!$I:$J,2,0)</f>
        <v>Food</v>
      </c>
      <c r="AC905" s="29">
        <f t="shared" si="92"/>
        <v>7360</v>
      </c>
      <c r="AD905" s="29" t="str">
        <f t="shared" si="93"/>
        <v>7360-Food</v>
      </c>
    </row>
    <row r="906" spans="1:30">
      <c r="A906" t="s">
        <v>699</v>
      </c>
      <c r="B906" t="s">
        <v>592</v>
      </c>
      <c r="C906" t="s">
        <v>1353</v>
      </c>
      <c r="D906" t="s">
        <v>613</v>
      </c>
      <c r="E906" t="s">
        <v>1614</v>
      </c>
      <c r="F906"/>
      <c r="G906" s="159">
        <v>45168</v>
      </c>
      <c r="H906" t="s">
        <v>1252</v>
      </c>
      <c r="I906" t="s">
        <v>1211</v>
      </c>
      <c r="J906" t="s">
        <v>806</v>
      </c>
      <c r="K906" t="s">
        <v>995</v>
      </c>
      <c r="L906" t="s">
        <v>874</v>
      </c>
      <c r="M906">
        <v>1</v>
      </c>
      <c r="N906">
        <v>0</v>
      </c>
      <c r="O906">
        <v>56.84</v>
      </c>
      <c r="P906">
        <v>56.84</v>
      </c>
      <c r="Q906">
        <v>7376.94</v>
      </c>
      <c r="R906">
        <v>20.45</v>
      </c>
      <c r="S906" s="193" t="str">
        <f>VLOOKUP(U906,'[1]Cross ref'!I:J,2,0)</f>
        <v>SCL</v>
      </c>
      <c r="T906" s="193">
        <f t="shared" si="88"/>
        <v>56.84</v>
      </c>
      <c r="U906" s="193">
        <f>VLOOKUP(VALUE(C906),'[1]Cross ref'!G:I,3,0)</f>
        <v>7360</v>
      </c>
      <c r="V906" s="193">
        <f>IFERROR(VLOOKUP(J906,'[1]Item List (2)'!C:D,2,0),VLOOKUP(K906,'[1]Item List (2)'!C:D,2,0))</f>
        <v>51001</v>
      </c>
      <c r="W906" s="193">
        <f>IFERROR(VLOOKUP(J906,'[1]Item List (2)'!C:E,3,0),VLOOKUP(K906,'[1]Item List (2)'!C:E,3,0))</f>
        <v>1000</v>
      </c>
      <c r="X906" s="193">
        <f t="shared" si="89"/>
        <v>0</v>
      </c>
      <c r="Y906" s="193" t="str">
        <f t="shared" si="90"/>
        <v>WRAP, QUICK HAPPY STAR</v>
      </c>
      <c r="AA906" s="29">
        <f t="shared" si="91"/>
        <v>56.84</v>
      </c>
      <c r="AB906" s="29" t="str">
        <f>VLOOKUP(W906,'[2]Item List (2)'!$I:$J,2,0)</f>
        <v>Paper</v>
      </c>
      <c r="AC906" s="29">
        <f t="shared" si="92"/>
        <v>7360</v>
      </c>
      <c r="AD906" s="29" t="str">
        <f t="shared" si="93"/>
        <v>7360-Paper</v>
      </c>
    </row>
    <row r="907" spans="1:30">
      <c r="A907" t="s">
        <v>699</v>
      </c>
      <c r="B907" t="s">
        <v>592</v>
      </c>
      <c r="C907" t="s">
        <v>1353</v>
      </c>
      <c r="D907" t="s">
        <v>613</v>
      </c>
      <c r="E907" t="s">
        <v>1614</v>
      </c>
      <c r="F907"/>
      <c r="G907" s="159">
        <v>45168</v>
      </c>
      <c r="H907" t="s">
        <v>1253</v>
      </c>
      <c r="I907" t="s">
        <v>1211</v>
      </c>
      <c r="J907" t="s">
        <v>809</v>
      </c>
      <c r="K907" t="s">
        <v>991</v>
      </c>
      <c r="L907" t="s">
        <v>822</v>
      </c>
      <c r="M907">
        <v>2</v>
      </c>
      <c r="N907">
        <v>0</v>
      </c>
      <c r="O907">
        <v>16.89</v>
      </c>
      <c r="P907">
        <v>33.78</v>
      </c>
      <c r="Q907">
        <v>7376.94</v>
      </c>
      <c r="R907">
        <v>20.45</v>
      </c>
      <c r="S907" s="193" t="str">
        <f>VLOOKUP(U907,'[1]Cross ref'!I:J,2,0)</f>
        <v>SCL</v>
      </c>
      <c r="T907" s="193">
        <f t="shared" si="88"/>
        <v>33.78</v>
      </c>
      <c r="U907" s="193">
        <f>VLOOKUP(VALUE(C907),'[1]Cross ref'!G:I,3,0)</f>
        <v>7360</v>
      </c>
      <c r="V907" s="193">
        <f>IFERROR(VLOOKUP(J907,'[1]Item List (2)'!C:D,2,0),VLOOKUP(K907,'[1]Item List (2)'!C:D,2,0))</f>
        <v>51001</v>
      </c>
      <c r="W907" s="193">
        <f>IFERROR(VLOOKUP(J907,'[1]Item List (2)'!C:E,3,0),VLOOKUP(K907,'[1]Item List (2)'!C:E,3,0))</f>
        <v>1000</v>
      </c>
      <c r="X907" s="193">
        <f t="shared" si="89"/>
        <v>0</v>
      </c>
      <c r="Y907" s="193" t="str">
        <f t="shared" si="90"/>
        <v>BAG, #12 FVLR TRAILS</v>
      </c>
      <c r="AA907" s="29">
        <f t="shared" si="91"/>
        <v>33.78</v>
      </c>
      <c r="AB907" s="29" t="str">
        <f>VLOOKUP(W907,'[2]Item List (2)'!$I:$J,2,0)</f>
        <v>Paper</v>
      </c>
      <c r="AC907" s="29">
        <f t="shared" si="92"/>
        <v>7360</v>
      </c>
      <c r="AD907" s="29" t="str">
        <f t="shared" si="93"/>
        <v>7360-Paper</v>
      </c>
    </row>
    <row r="908" spans="1:30">
      <c r="A908" t="s">
        <v>699</v>
      </c>
      <c r="B908" t="s">
        <v>592</v>
      </c>
      <c r="C908" t="s">
        <v>1353</v>
      </c>
      <c r="D908" t="s">
        <v>613</v>
      </c>
      <c r="E908" t="s">
        <v>1614</v>
      </c>
      <c r="F908"/>
      <c r="G908" s="159">
        <v>45168</v>
      </c>
      <c r="H908" t="s">
        <v>1254</v>
      </c>
      <c r="I908" t="s">
        <v>1211</v>
      </c>
      <c r="J908" t="s">
        <v>809</v>
      </c>
      <c r="K908" t="s">
        <v>989</v>
      </c>
      <c r="L908" t="s">
        <v>706</v>
      </c>
      <c r="M908">
        <v>2</v>
      </c>
      <c r="N908">
        <v>0</v>
      </c>
      <c r="O908">
        <v>26.37</v>
      </c>
      <c r="P908">
        <v>52.74</v>
      </c>
      <c r="Q908">
        <v>7376.94</v>
      </c>
      <c r="R908">
        <v>20.45</v>
      </c>
      <c r="S908" s="193" t="str">
        <f>VLOOKUP(U908,'[1]Cross ref'!I:J,2,0)</f>
        <v>SCL</v>
      </c>
      <c r="T908" s="193">
        <f t="shared" si="88"/>
        <v>52.74</v>
      </c>
      <c r="U908" s="193">
        <f>VLOOKUP(VALUE(C908),'[1]Cross ref'!G:I,3,0)</f>
        <v>7360</v>
      </c>
      <c r="V908" s="193">
        <f>IFERROR(VLOOKUP(J908,'[1]Item List (2)'!C:D,2,0),VLOOKUP(K908,'[1]Item List (2)'!C:D,2,0))</f>
        <v>51001</v>
      </c>
      <c r="W908" s="193">
        <f>IFERROR(VLOOKUP(J908,'[1]Item List (2)'!C:E,3,0),VLOOKUP(K908,'[1]Item List (2)'!C:E,3,0))</f>
        <v>1000</v>
      </c>
      <c r="X908" s="193">
        <f t="shared" si="89"/>
        <v>0</v>
      </c>
      <c r="Y908" s="193" t="str">
        <f t="shared" si="90"/>
        <v>BAG, #8 FLVR TRAILS</v>
      </c>
      <c r="AA908" s="29">
        <f t="shared" si="91"/>
        <v>52.74</v>
      </c>
      <c r="AB908" s="29" t="str">
        <f>VLOOKUP(W908,'[2]Item List (2)'!$I:$J,2,0)</f>
        <v>Paper</v>
      </c>
      <c r="AC908" s="29">
        <f t="shared" si="92"/>
        <v>7360</v>
      </c>
      <c r="AD908" s="29" t="str">
        <f t="shared" si="93"/>
        <v>7360-Paper</v>
      </c>
    </row>
    <row r="909" spans="1:30">
      <c r="A909" t="s">
        <v>699</v>
      </c>
      <c r="B909" t="s">
        <v>592</v>
      </c>
      <c r="C909" t="s">
        <v>1353</v>
      </c>
      <c r="D909" t="s">
        <v>613</v>
      </c>
      <c r="E909" t="s">
        <v>1614</v>
      </c>
      <c r="F909"/>
      <c r="G909" s="159">
        <v>45168</v>
      </c>
      <c r="H909" t="s">
        <v>1305</v>
      </c>
      <c r="I909" t="s">
        <v>1211</v>
      </c>
      <c r="J909" t="s">
        <v>809</v>
      </c>
      <c r="K909" t="s">
        <v>994</v>
      </c>
      <c r="L909" t="s">
        <v>822</v>
      </c>
      <c r="M909">
        <v>1</v>
      </c>
      <c r="N909">
        <v>0</v>
      </c>
      <c r="O909">
        <v>10.7</v>
      </c>
      <c r="P909">
        <v>10.7</v>
      </c>
      <c r="Q909">
        <v>7376.94</v>
      </c>
      <c r="R909">
        <v>20.45</v>
      </c>
      <c r="S909" s="193" t="str">
        <f>VLOOKUP(U909,'[1]Cross ref'!I:J,2,0)</f>
        <v>SCL</v>
      </c>
      <c r="T909" s="193">
        <f t="shared" si="88"/>
        <v>10.7</v>
      </c>
      <c r="U909" s="193">
        <f>VLOOKUP(VALUE(C909),'[1]Cross ref'!G:I,3,0)</f>
        <v>7360</v>
      </c>
      <c r="V909" s="193">
        <f>IFERROR(VLOOKUP(J909,'[1]Item List (2)'!C:D,2,0),VLOOKUP(K909,'[1]Item List (2)'!C:D,2,0))</f>
        <v>51001</v>
      </c>
      <c r="W909" s="193">
        <f>IFERROR(VLOOKUP(J909,'[1]Item List (2)'!C:E,3,0),VLOOKUP(K909,'[1]Item List (2)'!C:E,3,0))</f>
        <v>1000</v>
      </c>
      <c r="X909" s="193">
        <f t="shared" si="89"/>
        <v>0</v>
      </c>
      <c r="Y909" s="193" t="str">
        <f t="shared" si="90"/>
        <v>BAG, #4 FLVR TRAILS</v>
      </c>
      <c r="AA909" s="29">
        <f t="shared" si="91"/>
        <v>10.7</v>
      </c>
      <c r="AB909" s="29" t="str">
        <f>VLOOKUP(W909,'[2]Item List (2)'!$I:$J,2,0)</f>
        <v>Paper</v>
      </c>
      <c r="AC909" s="29">
        <f t="shared" si="92"/>
        <v>7360</v>
      </c>
      <c r="AD909" s="29" t="str">
        <f t="shared" si="93"/>
        <v>7360-Paper</v>
      </c>
    </row>
    <row r="910" spans="1:30">
      <c r="A910" t="s">
        <v>699</v>
      </c>
      <c r="B910" t="s">
        <v>592</v>
      </c>
      <c r="C910" t="s">
        <v>1353</v>
      </c>
      <c r="D910" t="s">
        <v>613</v>
      </c>
      <c r="E910" t="s">
        <v>1614</v>
      </c>
      <c r="F910"/>
      <c r="G910" s="159">
        <v>45168</v>
      </c>
      <c r="H910" t="s">
        <v>1255</v>
      </c>
      <c r="I910" t="s">
        <v>1211</v>
      </c>
      <c r="J910" t="s">
        <v>800</v>
      </c>
      <c r="K910" t="s">
        <v>1047</v>
      </c>
      <c r="L910" t="s">
        <v>1048</v>
      </c>
      <c r="M910">
        <v>1</v>
      </c>
      <c r="N910">
        <v>0</v>
      </c>
      <c r="O910">
        <v>66.19</v>
      </c>
      <c r="P910">
        <v>66.19</v>
      </c>
      <c r="Q910">
        <v>7376.94</v>
      </c>
      <c r="R910">
        <v>20.45</v>
      </c>
      <c r="S910" s="193" t="str">
        <f>VLOOKUP(U910,'[1]Cross ref'!I:J,2,0)</f>
        <v>SCL</v>
      </c>
      <c r="T910" s="193">
        <f t="shared" si="88"/>
        <v>66.19</v>
      </c>
      <c r="U910" s="193">
        <f>VLOOKUP(VALUE(C910),'[1]Cross ref'!G:I,3,0)</f>
        <v>7360</v>
      </c>
      <c r="V910" s="193">
        <f>IFERROR(VLOOKUP(J910,'[1]Item List (2)'!C:D,2,0),VLOOKUP(K910,'[1]Item List (2)'!C:D,2,0))</f>
        <v>51001</v>
      </c>
      <c r="W910" s="193">
        <f>IFERROR(VLOOKUP(J910,'[1]Item List (2)'!C:E,3,0),VLOOKUP(K910,'[1]Item List (2)'!C:E,3,0))</f>
        <v>1000</v>
      </c>
      <c r="X910" s="193">
        <f t="shared" si="89"/>
        <v>0</v>
      </c>
      <c r="Y910" s="193" t="str">
        <f t="shared" si="90"/>
        <v>CUP, COLD 24Z FLVR TRAIL</v>
      </c>
      <c r="AA910" s="29">
        <f t="shared" si="91"/>
        <v>66.19</v>
      </c>
      <c r="AB910" s="29" t="str">
        <f>VLOOKUP(W910,'[2]Item List (2)'!$I:$J,2,0)</f>
        <v>Paper</v>
      </c>
      <c r="AC910" s="29">
        <f t="shared" si="92"/>
        <v>7360</v>
      </c>
      <c r="AD910" s="29" t="str">
        <f t="shared" si="93"/>
        <v>7360-Paper</v>
      </c>
    </row>
    <row r="911" spans="1:30">
      <c r="A911" t="s">
        <v>699</v>
      </c>
      <c r="B911" t="s">
        <v>592</v>
      </c>
      <c r="C911" t="s">
        <v>1353</v>
      </c>
      <c r="D911" t="s">
        <v>613</v>
      </c>
      <c r="E911" t="s">
        <v>1614</v>
      </c>
      <c r="F911"/>
      <c r="G911" s="159">
        <v>45168</v>
      </c>
      <c r="H911" t="s">
        <v>1256</v>
      </c>
      <c r="I911" t="s">
        <v>1211</v>
      </c>
      <c r="J911" t="s">
        <v>800</v>
      </c>
      <c r="K911" t="s">
        <v>1057</v>
      </c>
      <c r="L911" t="s">
        <v>1058</v>
      </c>
      <c r="M911">
        <v>2</v>
      </c>
      <c r="N911">
        <v>0</v>
      </c>
      <c r="O911">
        <v>30.68</v>
      </c>
      <c r="P911">
        <v>61.36</v>
      </c>
      <c r="Q911">
        <v>7376.94</v>
      </c>
      <c r="R911">
        <v>20.45</v>
      </c>
      <c r="S911" s="193" t="str">
        <f>VLOOKUP(U911,'[1]Cross ref'!I:J,2,0)</f>
        <v>SCL</v>
      </c>
      <c r="T911" s="193">
        <f t="shared" si="88"/>
        <v>61.36</v>
      </c>
      <c r="U911" s="193">
        <f>VLOOKUP(VALUE(C911),'[1]Cross ref'!G:I,3,0)</f>
        <v>7360</v>
      </c>
      <c r="V911" s="193">
        <f>IFERROR(VLOOKUP(J911,'[1]Item List (2)'!C:D,2,0),VLOOKUP(K911,'[1]Item List (2)'!C:D,2,0))</f>
        <v>51001</v>
      </c>
      <c r="W911" s="193">
        <f>IFERROR(VLOOKUP(J911,'[1]Item List (2)'!C:E,3,0),VLOOKUP(K911,'[1]Item List (2)'!C:E,3,0))</f>
        <v>1000</v>
      </c>
      <c r="X911" s="193">
        <f t="shared" si="89"/>
        <v>0</v>
      </c>
      <c r="Y911" s="193" t="str">
        <f t="shared" si="90"/>
        <v>CUP, PLS COLD 32Z FLVR TRAIL</v>
      </c>
      <c r="AA911" s="29">
        <f t="shared" si="91"/>
        <v>61.36</v>
      </c>
      <c r="AB911" s="29" t="str">
        <f>VLOOKUP(W911,'[2]Item List (2)'!$I:$J,2,0)</f>
        <v>Paper</v>
      </c>
      <c r="AC911" s="29">
        <f t="shared" si="92"/>
        <v>7360</v>
      </c>
      <c r="AD911" s="29" t="str">
        <f t="shared" si="93"/>
        <v>7360-Paper</v>
      </c>
    </row>
    <row r="912" spans="1:30">
      <c r="A912" t="s">
        <v>699</v>
      </c>
      <c r="B912" t="s">
        <v>592</v>
      </c>
      <c r="C912" t="s">
        <v>1353</v>
      </c>
      <c r="D912" t="s">
        <v>613</v>
      </c>
      <c r="E912" t="s">
        <v>1614</v>
      </c>
      <c r="F912"/>
      <c r="G912" s="159">
        <v>45168</v>
      </c>
      <c r="H912" t="s">
        <v>1287</v>
      </c>
      <c r="I912" t="s">
        <v>1211</v>
      </c>
      <c r="J912" t="s">
        <v>820</v>
      </c>
      <c r="K912" t="s">
        <v>1143</v>
      </c>
      <c r="L912" t="s">
        <v>1144</v>
      </c>
      <c r="M912">
        <v>1</v>
      </c>
      <c r="N912">
        <v>0</v>
      </c>
      <c r="O912">
        <v>47.57</v>
      </c>
      <c r="P912">
        <v>47.57</v>
      </c>
      <c r="Q912">
        <v>7376.94</v>
      </c>
      <c r="R912">
        <v>20.45</v>
      </c>
      <c r="S912" s="193" t="str">
        <f>VLOOKUP(U912,'[1]Cross ref'!I:J,2,0)</f>
        <v>SCL</v>
      </c>
      <c r="T912" s="193">
        <f t="shared" si="88"/>
        <v>47.57</v>
      </c>
      <c r="U912" s="193">
        <f>VLOOKUP(VALUE(C912),'[1]Cross ref'!G:I,3,0)</f>
        <v>7360</v>
      </c>
      <c r="V912" s="193">
        <f>IFERROR(VLOOKUP(J912,'[1]Item List (2)'!C:D,2,0),VLOOKUP(K912,'[1]Item List (2)'!C:D,2,0))</f>
        <v>51001</v>
      </c>
      <c r="W912" s="193">
        <f>IFERROR(VLOOKUP(J912,'[1]Item List (2)'!C:E,3,0),VLOOKUP(K912,'[1]Item List (2)'!C:E,3,0))</f>
        <v>1000</v>
      </c>
      <c r="X912" s="193">
        <f t="shared" si="89"/>
        <v>0</v>
      </c>
      <c r="Y912" s="193" t="str">
        <f t="shared" si="90"/>
        <v>CARTON, FINGER FOOD FLVR TRAIL</v>
      </c>
      <c r="AA912" s="29">
        <f t="shared" si="91"/>
        <v>47.57</v>
      </c>
      <c r="AB912" s="29" t="str">
        <f>VLOOKUP(W912,'[2]Item List (2)'!$I:$J,2,0)</f>
        <v>Paper</v>
      </c>
      <c r="AC912" s="29">
        <f t="shared" si="92"/>
        <v>7360</v>
      </c>
      <c r="AD912" s="29" t="str">
        <f t="shared" si="93"/>
        <v>7360-Paper</v>
      </c>
    </row>
    <row r="913" spans="1:30">
      <c r="A913" t="s">
        <v>699</v>
      </c>
      <c r="B913" t="s">
        <v>592</v>
      </c>
      <c r="C913" t="s">
        <v>1353</v>
      </c>
      <c r="D913" t="s">
        <v>613</v>
      </c>
      <c r="E913" t="s">
        <v>1614</v>
      </c>
      <c r="F913"/>
      <c r="G913" s="159">
        <v>45168</v>
      </c>
      <c r="H913" t="s">
        <v>1288</v>
      </c>
      <c r="I913" t="s">
        <v>1188</v>
      </c>
      <c r="J913" t="s">
        <v>702</v>
      </c>
      <c r="K913" t="s">
        <v>793</v>
      </c>
      <c r="L913" t="s">
        <v>766</v>
      </c>
      <c r="M913">
        <v>1</v>
      </c>
      <c r="N913">
        <v>0</v>
      </c>
      <c r="O913">
        <v>22.91</v>
      </c>
      <c r="P913">
        <v>22.91</v>
      </c>
      <c r="Q913">
        <v>7376.94</v>
      </c>
      <c r="R913">
        <v>20.45</v>
      </c>
      <c r="S913" s="193" t="str">
        <f>VLOOKUP(U913,'[1]Cross ref'!I:J,2,0)</f>
        <v>SCL</v>
      </c>
      <c r="T913" s="193">
        <f t="shared" si="88"/>
        <v>22.91</v>
      </c>
      <c r="U913" s="193">
        <f>VLOOKUP(VALUE(C913),'[1]Cross ref'!G:I,3,0)</f>
        <v>7360</v>
      </c>
      <c r="V913" s="193">
        <f>IFERROR(VLOOKUP(J913,'[1]Item List (2)'!C:D,2,0),VLOOKUP(K913,'[1]Item List (2)'!C:D,2,0))</f>
        <v>50007</v>
      </c>
      <c r="W913" s="193">
        <f>IFERROR(VLOOKUP(J913,'[1]Item List (2)'!C:E,3,0),VLOOKUP(K913,'[1]Item List (2)'!C:E,3,0))</f>
        <v>100</v>
      </c>
      <c r="X913" s="193">
        <f t="shared" si="89"/>
        <v>0</v>
      </c>
      <c r="Y913" s="193" t="str">
        <f t="shared" si="90"/>
        <v>SAUCE, BBQ</v>
      </c>
      <c r="AA913" s="29">
        <f t="shared" si="91"/>
        <v>22.91</v>
      </c>
      <c r="AB913" s="29" t="str">
        <f>VLOOKUP(W913,'[2]Item List (2)'!$I:$J,2,0)</f>
        <v>Food</v>
      </c>
      <c r="AC913" s="29">
        <f t="shared" si="92"/>
        <v>7360</v>
      </c>
      <c r="AD913" s="29" t="str">
        <f t="shared" si="93"/>
        <v>7360-Food</v>
      </c>
    </row>
    <row r="914" spans="1:30">
      <c r="A914" t="s">
        <v>699</v>
      </c>
      <c r="B914" t="s">
        <v>592</v>
      </c>
      <c r="C914" t="s">
        <v>1353</v>
      </c>
      <c r="D914" t="s">
        <v>613</v>
      </c>
      <c r="E914" t="s">
        <v>1614</v>
      </c>
      <c r="F914"/>
      <c r="G914" s="159">
        <v>45168</v>
      </c>
      <c r="H914" t="s">
        <v>1325</v>
      </c>
      <c r="I914" t="s">
        <v>1188</v>
      </c>
      <c r="J914" t="s">
        <v>764</v>
      </c>
      <c r="K914" t="s">
        <v>765</v>
      </c>
      <c r="L914" t="s">
        <v>766</v>
      </c>
      <c r="M914">
        <v>3</v>
      </c>
      <c r="N914">
        <v>0</v>
      </c>
      <c r="O914">
        <v>23.87</v>
      </c>
      <c r="P914">
        <v>71.61</v>
      </c>
      <c r="Q914">
        <v>7376.94</v>
      </c>
      <c r="R914">
        <v>20.45</v>
      </c>
      <c r="S914" s="193" t="str">
        <f>VLOOKUP(U914,'[1]Cross ref'!I:J,2,0)</f>
        <v>SCL</v>
      </c>
      <c r="T914" s="193">
        <f t="shared" si="88"/>
        <v>71.61</v>
      </c>
      <c r="U914" s="193">
        <f>VLOOKUP(VALUE(C914),'[1]Cross ref'!G:I,3,0)</f>
        <v>7360</v>
      </c>
      <c r="V914" s="193">
        <f>IFERROR(VLOOKUP(J914,'[1]Item List (2)'!C:D,2,0),VLOOKUP(K914,'[1]Item List (2)'!C:D,2,0))</f>
        <v>50007</v>
      </c>
      <c r="W914" s="193">
        <f>IFERROR(VLOOKUP(J914,'[1]Item List (2)'!C:E,3,0),VLOOKUP(K914,'[1]Item List (2)'!C:E,3,0))</f>
        <v>100</v>
      </c>
      <c r="X914" s="193">
        <f t="shared" si="89"/>
        <v>0</v>
      </c>
      <c r="Y914" s="193" t="str">
        <f t="shared" si="90"/>
        <v>SAUCE, SPECIAL</v>
      </c>
      <c r="AA914" s="29">
        <f t="shared" si="91"/>
        <v>71.61</v>
      </c>
      <c r="AB914" s="29" t="str">
        <f>VLOOKUP(W914,'[2]Item List (2)'!$I:$J,2,0)</f>
        <v>Food</v>
      </c>
      <c r="AC914" s="29">
        <f t="shared" si="92"/>
        <v>7360</v>
      </c>
      <c r="AD914" s="29" t="str">
        <f t="shared" si="93"/>
        <v>7360-Food</v>
      </c>
    </row>
    <row r="915" spans="1:30">
      <c r="A915" t="s">
        <v>699</v>
      </c>
      <c r="B915" t="s">
        <v>592</v>
      </c>
      <c r="C915" t="s">
        <v>1353</v>
      </c>
      <c r="D915" t="s">
        <v>613</v>
      </c>
      <c r="E915" t="s">
        <v>1614</v>
      </c>
      <c r="F915"/>
      <c r="G915" s="159">
        <v>45168</v>
      </c>
      <c r="H915" t="s">
        <v>1258</v>
      </c>
      <c r="I915" t="s">
        <v>1188</v>
      </c>
      <c r="J915" t="s">
        <v>825</v>
      </c>
      <c r="K915" t="s">
        <v>1259</v>
      </c>
      <c r="L915" t="s">
        <v>1484</v>
      </c>
      <c r="M915">
        <v>2</v>
      </c>
      <c r="N915">
        <v>0</v>
      </c>
      <c r="O915">
        <v>47.11</v>
      </c>
      <c r="P915">
        <v>94.22</v>
      </c>
      <c r="Q915">
        <v>7376.94</v>
      </c>
      <c r="R915">
        <v>20.45</v>
      </c>
      <c r="S915" s="193" t="str">
        <f>VLOOKUP(U915,'[1]Cross ref'!I:J,2,0)</f>
        <v>SCL</v>
      </c>
      <c r="T915" s="193">
        <f t="shared" si="88"/>
        <v>94.22</v>
      </c>
      <c r="U915" s="193">
        <f>VLOOKUP(VALUE(C915),'[1]Cross ref'!G:I,3,0)</f>
        <v>7360</v>
      </c>
      <c r="V915" s="193">
        <f>IFERROR(VLOOKUP(J915,'[1]Item List (2)'!C:D,2,0),VLOOKUP(K915,'[1]Item List (2)'!C:D,2,0))</f>
        <v>50007</v>
      </c>
      <c r="W915" s="193">
        <f>IFERROR(VLOOKUP(J915,'[1]Item List (2)'!C:E,3,0),VLOOKUP(K915,'[1]Item List (2)'!C:E,3,0))</f>
        <v>100</v>
      </c>
      <c r="X915" s="193">
        <f t="shared" si="89"/>
        <v>0</v>
      </c>
      <c r="Y915" s="193" t="str">
        <f t="shared" si="90"/>
        <v>MAYONNAISE, 64Z</v>
      </c>
      <c r="AA915" s="29">
        <f t="shared" si="91"/>
        <v>94.22</v>
      </c>
      <c r="AB915" s="29" t="str">
        <f>VLOOKUP(W915,'[2]Item List (2)'!$I:$J,2,0)</f>
        <v>Food</v>
      </c>
      <c r="AC915" s="29">
        <f t="shared" si="92"/>
        <v>7360</v>
      </c>
      <c r="AD915" s="29" t="str">
        <f t="shared" si="93"/>
        <v>7360-Food</v>
      </c>
    </row>
    <row r="916" spans="1:30">
      <c r="A916" t="s">
        <v>699</v>
      </c>
      <c r="B916" t="s">
        <v>592</v>
      </c>
      <c r="C916" t="s">
        <v>1353</v>
      </c>
      <c r="D916" t="s">
        <v>613</v>
      </c>
      <c r="E916" t="s">
        <v>1614</v>
      </c>
      <c r="F916"/>
      <c r="G916" s="159">
        <v>45168</v>
      </c>
      <c r="H916" t="s">
        <v>1260</v>
      </c>
      <c r="I916" t="s">
        <v>1211</v>
      </c>
      <c r="J916" t="s">
        <v>730</v>
      </c>
      <c r="K916" t="s">
        <v>1041</v>
      </c>
      <c r="L916" t="s">
        <v>1042</v>
      </c>
      <c r="M916">
        <v>1</v>
      </c>
      <c r="N916">
        <v>0</v>
      </c>
      <c r="O916">
        <v>45.4</v>
      </c>
      <c r="P916">
        <v>45.4</v>
      </c>
      <c r="Q916">
        <v>7376.94</v>
      </c>
      <c r="R916">
        <v>20.45</v>
      </c>
      <c r="S916" s="193" t="str">
        <f>VLOOKUP(U916,'[1]Cross ref'!I:J,2,0)</f>
        <v>SCL</v>
      </c>
      <c r="T916" s="193">
        <f t="shared" si="88"/>
        <v>45.4</v>
      </c>
      <c r="U916" s="193">
        <f>VLOOKUP(VALUE(C916),'[1]Cross ref'!G:I,3,0)</f>
        <v>7360</v>
      </c>
      <c r="V916" s="193">
        <f>IFERROR(VLOOKUP(J916,'[1]Item List (2)'!C:D,2,0),VLOOKUP(K916,'[1]Item List (2)'!C:D,2,0))</f>
        <v>51001</v>
      </c>
      <c r="W916" s="193">
        <f>IFERROR(VLOOKUP(J916,'[1]Item List (2)'!C:E,3,0),VLOOKUP(K916,'[1]Item List (2)'!C:E,3,0))</f>
        <v>1000</v>
      </c>
      <c r="X916" s="193">
        <f t="shared" si="89"/>
        <v>0</v>
      </c>
      <c r="Y916" s="193" t="str">
        <f t="shared" si="90"/>
        <v>NAPKIN, 13X8.5 BRN</v>
      </c>
      <c r="AA916" s="29">
        <f t="shared" si="91"/>
        <v>45.4</v>
      </c>
      <c r="AB916" s="29" t="str">
        <f>VLOOKUP(W916,'[2]Item List (2)'!$I:$J,2,0)</f>
        <v>Paper</v>
      </c>
      <c r="AC916" s="29">
        <f t="shared" si="92"/>
        <v>7360</v>
      </c>
      <c r="AD916" s="29" t="str">
        <f t="shared" si="93"/>
        <v>7360-Paper</v>
      </c>
    </row>
    <row r="917" spans="1:30">
      <c r="A917" t="s">
        <v>699</v>
      </c>
      <c r="B917" t="s">
        <v>592</v>
      </c>
      <c r="C917" t="s">
        <v>1353</v>
      </c>
      <c r="D917" t="s">
        <v>613</v>
      </c>
      <c r="E917" t="s">
        <v>1614</v>
      </c>
      <c r="F917"/>
      <c r="G917" s="159">
        <v>45168</v>
      </c>
      <c r="H917" t="s">
        <v>1306</v>
      </c>
      <c r="I917" t="s">
        <v>1211</v>
      </c>
      <c r="J917" t="s">
        <v>912</v>
      </c>
      <c r="K917" t="s">
        <v>1153</v>
      </c>
      <c r="L917" t="s">
        <v>1154</v>
      </c>
      <c r="M917">
        <v>1</v>
      </c>
      <c r="N917">
        <v>0</v>
      </c>
      <c r="O917">
        <v>48.42</v>
      </c>
      <c r="P917">
        <v>48.42</v>
      </c>
      <c r="Q917">
        <v>7376.94</v>
      </c>
      <c r="R917">
        <v>20.45</v>
      </c>
      <c r="S917" s="193" t="str">
        <f>VLOOKUP(U917,'[1]Cross ref'!I:J,2,0)</f>
        <v>SCL</v>
      </c>
      <c r="T917" s="193">
        <f t="shared" si="88"/>
        <v>48.42</v>
      </c>
      <c r="U917" s="193">
        <f>VLOOKUP(VALUE(C917),'[1]Cross ref'!G:I,3,0)</f>
        <v>7360</v>
      </c>
      <c r="V917" s="193">
        <f>IFERROR(VLOOKUP(J917,'[1]Item List (2)'!C:D,2,0),VLOOKUP(K917,'[1]Item List (2)'!C:D,2,0))</f>
        <v>51001</v>
      </c>
      <c r="W917" s="193">
        <f>IFERROR(VLOOKUP(J917,'[1]Item List (2)'!C:E,3,0),VLOOKUP(K917,'[1]Item List (2)'!C:E,3,0))</f>
        <v>1000</v>
      </c>
      <c r="X917" s="193">
        <f t="shared" si="89"/>
        <v>0</v>
      </c>
      <c r="Y917" s="193" t="str">
        <f t="shared" si="90"/>
        <v>STRAW, WRPD 8.5" RED</v>
      </c>
      <c r="AA917" s="29">
        <f t="shared" si="91"/>
        <v>48.42</v>
      </c>
      <c r="AB917" s="29" t="str">
        <f>VLOOKUP(W917,'[2]Item List (2)'!$I:$J,2,0)</f>
        <v>Paper</v>
      </c>
      <c r="AC917" s="29">
        <f t="shared" si="92"/>
        <v>7360</v>
      </c>
      <c r="AD917" s="29" t="str">
        <f t="shared" si="93"/>
        <v>7360-Paper</v>
      </c>
    </row>
    <row r="918" spans="1:30">
      <c r="A918" t="s">
        <v>699</v>
      </c>
      <c r="B918" t="s">
        <v>592</v>
      </c>
      <c r="C918" t="s">
        <v>1353</v>
      </c>
      <c r="D918" t="s">
        <v>613</v>
      </c>
      <c r="E918" t="s">
        <v>1614</v>
      </c>
      <c r="F918"/>
      <c r="G918" s="159">
        <v>45168</v>
      </c>
      <c r="H918" t="s">
        <v>1261</v>
      </c>
      <c r="I918" t="s">
        <v>1188</v>
      </c>
      <c r="J918" t="s">
        <v>756</v>
      </c>
      <c r="K918" t="s">
        <v>1491</v>
      </c>
      <c r="L918" t="s">
        <v>757</v>
      </c>
      <c r="M918">
        <v>1</v>
      </c>
      <c r="N918">
        <v>0</v>
      </c>
      <c r="O918">
        <v>39.82</v>
      </c>
      <c r="P918">
        <v>39.82</v>
      </c>
      <c r="Q918">
        <v>7376.94</v>
      </c>
      <c r="R918">
        <v>20.45</v>
      </c>
      <c r="S918" s="193" t="str">
        <f>VLOOKUP(U918,'[1]Cross ref'!I:J,2,0)</f>
        <v>SCL</v>
      </c>
      <c r="T918" s="193">
        <f t="shared" si="88"/>
        <v>39.82</v>
      </c>
      <c r="U918" s="193">
        <f>VLOOKUP(VALUE(C918),'[1]Cross ref'!G:I,3,0)</f>
        <v>7360</v>
      </c>
      <c r="V918" s="193">
        <f>IFERROR(VLOOKUP(J918,'[1]Item List (2)'!C:D,2,0),VLOOKUP(K918,'[1]Item List (2)'!C:D,2,0))</f>
        <v>50007</v>
      </c>
      <c r="W918" s="193">
        <f>IFERROR(VLOOKUP(J918,'[1]Item List (2)'!C:E,3,0),VLOOKUP(K918,'[1]Item List (2)'!C:E,3,0))</f>
        <v>100</v>
      </c>
      <c r="X918" s="193">
        <f t="shared" si="89"/>
        <v>0</v>
      </c>
      <c r="Y918" s="193" t="str">
        <f t="shared" si="90"/>
        <v>FRENCH TOAST, STICK ORIGINAL CARLS JR</v>
      </c>
      <c r="AA918" s="29">
        <f t="shared" si="91"/>
        <v>39.82</v>
      </c>
      <c r="AB918" s="29" t="str">
        <f>VLOOKUP(W918,'[2]Item List (2)'!$I:$J,2,0)</f>
        <v>Food</v>
      </c>
      <c r="AC918" s="29">
        <f t="shared" si="92"/>
        <v>7360</v>
      </c>
      <c r="AD918" s="29" t="str">
        <f t="shared" si="93"/>
        <v>7360-Food</v>
      </c>
    </row>
    <row r="919" spans="1:30">
      <c r="A919" t="s">
        <v>699</v>
      </c>
      <c r="B919" t="s">
        <v>592</v>
      </c>
      <c r="C919" t="s">
        <v>1353</v>
      </c>
      <c r="D919" t="s">
        <v>613</v>
      </c>
      <c r="E919" t="s">
        <v>1614</v>
      </c>
      <c r="F919"/>
      <c r="G919" s="159">
        <v>45168</v>
      </c>
      <c r="H919" t="s">
        <v>1186</v>
      </c>
      <c r="I919" t="s">
        <v>1184</v>
      </c>
      <c r="J919" t="s">
        <v>834</v>
      </c>
      <c r="K919" t="s">
        <v>835</v>
      </c>
      <c r="L919" t="s">
        <v>836</v>
      </c>
      <c r="M919">
        <v>1</v>
      </c>
      <c r="N919">
        <v>0</v>
      </c>
      <c r="P919">
        <v>49.88</v>
      </c>
      <c r="Q919">
        <v>7376.94</v>
      </c>
      <c r="R919">
        <v>20.45</v>
      </c>
      <c r="S919" s="193" t="str">
        <f>VLOOKUP(U919,'[1]Cross ref'!I:J,2,0)</f>
        <v>SCL</v>
      </c>
      <c r="T919" s="193">
        <f t="shared" si="88"/>
        <v>49.88</v>
      </c>
      <c r="U919" s="193">
        <f>VLOOKUP(VALUE(C919),'[1]Cross ref'!G:I,3,0)</f>
        <v>7360</v>
      </c>
      <c r="V919" s="193">
        <f>IFERROR(VLOOKUP(J919,'[1]Item List (2)'!C:D,2,0),VLOOKUP(K919,'[1]Item List (2)'!C:D,2,0))</f>
        <v>50007</v>
      </c>
      <c r="W919" s="193">
        <f>IFERROR(VLOOKUP(J919,'[1]Item List (2)'!C:E,3,0),VLOOKUP(K919,'[1]Item List (2)'!C:E,3,0))</f>
        <v>100</v>
      </c>
      <c r="X919" s="193">
        <f t="shared" si="89"/>
        <v>-49.88</v>
      </c>
      <c r="Y919" s="193" t="str">
        <f t="shared" si="90"/>
        <v>SURCHARGE, FUEL</v>
      </c>
      <c r="AA919" s="29">
        <f t="shared" si="91"/>
        <v>49.88</v>
      </c>
      <c r="AB919" s="29" t="str">
        <f>VLOOKUP(W919,'[2]Item List (2)'!$I:$J,2,0)</f>
        <v>Food</v>
      </c>
      <c r="AC919" s="29">
        <f t="shared" si="92"/>
        <v>7360</v>
      </c>
      <c r="AD919" s="29" t="str">
        <f t="shared" si="93"/>
        <v>7360-Food</v>
      </c>
    </row>
    <row r="920" spans="1:30">
      <c r="A920" t="s">
        <v>699</v>
      </c>
      <c r="B920" t="s">
        <v>592</v>
      </c>
      <c r="C920" t="s">
        <v>1353</v>
      </c>
      <c r="D920" t="s">
        <v>613</v>
      </c>
      <c r="E920" t="s">
        <v>1615</v>
      </c>
      <c r="F920"/>
      <c r="G920" s="159">
        <v>45168</v>
      </c>
      <c r="H920" t="s">
        <v>1203</v>
      </c>
      <c r="I920" t="s">
        <v>1188</v>
      </c>
      <c r="J920" t="s">
        <v>900</v>
      </c>
      <c r="K920" t="s">
        <v>907</v>
      </c>
      <c r="L920" t="s">
        <v>908</v>
      </c>
      <c r="M920">
        <v>1</v>
      </c>
      <c r="N920">
        <v>0</v>
      </c>
      <c r="O920">
        <v>42.61</v>
      </c>
      <c r="P920">
        <v>42.61</v>
      </c>
      <c r="Q920">
        <v>42.61</v>
      </c>
      <c r="R920">
        <v>0</v>
      </c>
      <c r="S920" s="193" t="str">
        <f>VLOOKUP(U920,'[1]Cross ref'!I:J,2,0)</f>
        <v>SCL</v>
      </c>
      <c r="T920" s="193">
        <f t="shared" si="88"/>
        <v>42.61</v>
      </c>
      <c r="U920" s="193">
        <f>VLOOKUP(VALUE(C920),'[1]Cross ref'!G:I,3,0)</f>
        <v>7360</v>
      </c>
      <c r="V920" s="193">
        <f>IFERROR(VLOOKUP(J920,'[1]Item List (2)'!C:D,2,0),VLOOKUP(K920,'[1]Item List (2)'!C:D,2,0))</f>
        <v>50007</v>
      </c>
      <c r="W920" s="193">
        <f>IFERROR(VLOOKUP(J920,'[1]Item List (2)'!C:E,3,0),VLOOKUP(K920,'[1]Item List (2)'!C:E,3,0))</f>
        <v>100</v>
      </c>
      <c r="X920" s="193">
        <f t="shared" si="89"/>
        <v>0</v>
      </c>
      <c r="Y920" s="193" t="str">
        <f t="shared" si="90"/>
        <v>PEPPER, CHILE GRN STRIP</v>
      </c>
      <c r="AA920" s="29">
        <f t="shared" si="91"/>
        <v>42.61</v>
      </c>
      <c r="AB920" s="29" t="str">
        <f>VLOOKUP(W920,'[2]Item List (2)'!$I:$J,2,0)</f>
        <v>Food</v>
      </c>
      <c r="AC920" s="29">
        <f t="shared" si="92"/>
        <v>7360</v>
      </c>
      <c r="AD920" s="29" t="str">
        <f t="shared" si="93"/>
        <v>7360-Food</v>
      </c>
    </row>
    <row r="921" spans="1:30">
      <c r="A921" t="s">
        <v>699</v>
      </c>
      <c r="B921" t="s">
        <v>592</v>
      </c>
      <c r="C921" t="s">
        <v>1354</v>
      </c>
      <c r="D921" t="s">
        <v>634</v>
      </c>
      <c r="E921" t="s">
        <v>1616</v>
      </c>
      <c r="F921"/>
      <c r="G921" s="159">
        <v>45169</v>
      </c>
      <c r="H921" t="s">
        <v>1482</v>
      </c>
      <c r="I921" t="s">
        <v>1185</v>
      </c>
      <c r="J921" t="s">
        <v>1066</v>
      </c>
      <c r="K921" t="s">
        <v>1492</v>
      </c>
      <c r="L921" t="s">
        <v>1483</v>
      </c>
      <c r="M921">
        <v>1</v>
      </c>
      <c r="N921">
        <v>0</v>
      </c>
      <c r="O921">
        <v>116.52</v>
      </c>
      <c r="P921">
        <v>116.52</v>
      </c>
      <c r="Q921">
        <v>6584.43</v>
      </c>
      <c r="R921">
        <v>17.559999999999999</v>
      </c>
      <c r="S921" s="193" t="str">
        <f>VLOOKUP(U921,'[1]Cross ref'!I:J,2,0)</f>
        <v>SCL</v>
      </c>
      <c r="T921" s="193">
        <f t="shared" si="88"/>
        <v>116.52</v>
      </c>
      <c r="U921" s="193">
        <f>VLOOKUP(VALUE(C921),'[1]Cross ref'!G:I,3,0)</f>
        <v>7361</v>
      </c>
      <c r="V921" s="193">
        <f>IFERROR(VLOOKUP(J921,'[1]Item List (2)'!C:D,2,0),VLOOKUP(K921,'[1]Item List (2)'!C:D,2,0))</f>
        <v>51001</v>
      </c>
      <c r="W921" s="193">
        <f>IFERROR(VLOOKUP(J921,'[1]Item List (2)'!C:E,3,0),VLOOKUP(K921,'[1]Item List (2)'!C:E,3,0))</f>
        <v>1000</v>
      </c>
      <c r="X921" s="193">
        <f t="shared" si="89"/>
        <v>0</v>
      </c>
      <c r="Y921" s="193" t="str">
        <f t="shared" si="90"/>
        <v>PREMIUM, TOY KIDS MEAL LOONEY TUNES</v>
      </c>
      <c r="AA921" s="29">
        <f t="shared" si="91"/>
        <v>116.52</v>
      </c>
      <c r="AB921" s="29" t="str">
        <f>VLOOKUP(W921,'[2]Item List (2)'!$I:$J,2,0)</f>
        <v>Paper</v>
      </c>
      <c r="AC921" s="29">
        <f t="shared" si="92"/>
        <v>7361</v>
      </c>
      <c r="AD921" s="29" t="str">
        <f t="shared" si="93"/>
        <v>7361-Paper</v>
      </c>
    </row>
    <row r="922" spans="1:30">
      <c r="A922" t="s">
        <v>699</v>
      </c>
      <c r="B922" t="s">
        <v>592</v>
      </c>
      <c r="C922" t="s">
        <v>1354</v>
      </c>
      <c r="D922" t="s">
        <v>634</v>
      </c>
      <c r="E922" t="s">
        <v>1616</v>
      </c>
      <c r="F922"/>
      <c r="G922" s="159">
        <v>45169</v>
      </c>
      <c r="H922" t="s">
        <v>1187</v>
      </c>
      <c r="I922" t="s">
        <v>1188</v>
      </c>
      <c r="J922" t="s">
        <v>700</v>
      </c>
      <c r="K922" t="s">
        <v>1494</v>
      </c>
      <c r="L922" t="s">
        <v>701</v>
      </c>
      <c r="M922">
        <v>1</v>
      </c>
      <c r="N922">
        <v>0</v>
      </c>
      <c r="O922">
        <v>51.9</v>
      </c>
      <c r="P922">
        <v>51.9</v>
      </c>
      <c r="Q922">
        <v>6584.43</v>
      </c>
      <c r="R922">
        <v>17.559999999999999</v>
      </c>
      <c r="S922" s="193" t="str">
        <f>VLOOKUP(U922,'[1]Cross ref'!I:J,2,0)</f>
        <v>SCL</v>
      </c>
      <c r="T922" s="193">
        <f t="shared" si="88"/>
        <v>51.9</v>
      </c>
      <c r="U922" s="193">
        <f>VLOOKUP(VALUE(C922),'[1]Cross ref'!G:I,3,0)</f>
        <v>7361</v>
      </c>
      <c r="V922" s="193">
        <f>IFERROR(VLOOKUP(J922,'[1]Item List (2)'!C:D,2,0),VLOOKUP(K922,'[1]Item List (2)'!C:D,2,0))</f>
        <v>50007</v>
      </c>
      <c r="W922" s="193">
        <f>IFERROR(VLOOKUP(J922,'[1]Item List (2)'!C:E,3,0),VLOOKUP(K922,'[1]Item List (2)'!C:E,3,0))</f>
        <v>100</v>
      </c>
      <c r="X922" s="193">
        <f t="shared" si="89"/>
        <v>0</v>
      </c>
      <c r="Y922" s="193" t="str">
        <f t="shared" si="90"/>
        <v>SYRUP, FLASHIN FRUIT PUNCH 2.5GL BIB</v>
      </c>
      <c r="AA922" s="29">
        <f t="shared" si="91"/>
        <v>51.9</v>
      </c>
      <c r="AB922" s="29" t="str">
        <f>VLOOKUP(W922,'[2]Item List (2)'!$I:$J,2,0)</f>
        <v>Food</v>
      </c>
      <c r="AC922" s="29">
        <f t="shared" si="92"/>
        <v>7361</v>
      </c>
      <c r="AD922" s="29" t="str">
        <f t="shared" si="93"/>
        <v>7361-Food</v>
      </c>
    </row>
    <row r="923" spans="1:30">
      <c r="A923" t="s">
        <v>699</v>
      </c>
      <c r="B923" t="s">
        <v>592</v>
      </c>
      <c r="C923" t="s">
        <v>1354</v>
      </c>
      <c r="D923" t="s">
        <v>634</v>
      </c>
      <c r="E923" t="s">
        <v>1616</v>
      </c>
      <c r="F923"/>
      <c r="G923" s="159">
        <v>45169</v>
      </c>
      <c r="H923" t="s">
        <v>1189</v>
      </c>
      <c r="I923" t="s">
        <v>1190</v>
      </c>
      <c r="J923" t="s">
        <v>704</v>
      </c>
      <c r="K923" t="s">
        <v>1496</v>
      </c>
      <c r="L923" t="s">
        <v>705</v>
      </c>
      <c r="M923">
        <v>4</v>
      </c>
      <c r="N923">
        <v>0</v>
      </c>
      <c r="O923">
        <v>3.44</v>
      </c>
      <c r="P923">
        <v>13.76</v>
      </c>
      <c r="Q923">
        <v>6584.43</v>
      </c>
      <c r="R923">
        <v>17.559999999999999</v>
      </c>
      <c r="S923" s="193" t="str">
        <f>VLOOKUP(U923,'[1]Cross ref'!I:J,2,0)</f>
        <v>SCL</v>
      </c>
      <c r="T923" s="193">
        <f t="shared" si="88"/>
        <v>13.76</v>
      </c>
      <c r="U923" s="193">
        <f>VLOOKUP(VALUE(C923),'[1]Cross ref'!G:I,3,0)</f>
        <v>7361</v>
      </c>
      <c r="V923" s="193">
        <f>IFERROR(VLOOKUP(J923,'[1]Item List (2)'!C:D,2,0),VLOOKUP(K923,'[1]Item List (2)'!C:D,2,0))</f>
        <v>60507</v>
      </c>
      <c r="W923" s="193">
        <f>IFERROR(VLOOKUP(J923,'[1]Item List (2)'!C:E,3,0),VLOOKUP(K923,'[1]Item List (2)'!C:E,3,0))</f>
        <v>1200</v>
      </c>
      <c r="X923" s="193">
        <f t="shared" si="89"/>
        <v>0</v>
      </c>
      <c r="Y923" s="193" t="str">
        <f t="shared" si="90"/>
        <v>SEAT COVER, PAPER PERSONAL 1/2 FOLD</v>
      </c>
      <c r="AA923" s="29">
        <f t="shared" si="91"/>
        <v>13.76</v>
      </c>
      <c r="AB923" s="29" t="str">
        <f>VLOOKUP(W923,'[2]Item List (2)'!$I:$J,2,0)</f>
        <v>Supplies</v>
      </c>
      <c r="AC923" s="29">
        <f t="shared" si="92"/>
        <v>7361</v>
      </c>
      <c r="AD923" s="29" t="str">
        <f t="shared" si="93"/>
        <v>7361-Supplies</v>
      </c>
    </row>
    <row r="924" spans="1:30">
      <c r="A924" t="s">
        <v>699</v>
      </c>
      <c r="B924" t="s">
        <v>592</v>
      </c>
      <c r="C924" t="s">
        <v>1354</v>
      </c>
      <c r="D924" t="s">
        <v>634</v>
      </c>
      <c r="E924" t="s">
        <v>1616</v>
      </c>
      <c r="F924"/>
      <c r="G924" s="159">
        <v>45169</v>
      </c>
      <c r="H924" t="s">
        <v>1183</v>
      </c>
      <c r="I924" t="s">
        <v>1184</v>
      </c>
      <c r="J924" t="s">
        <v>839</v>
      </c>
      <c r="K924" t="s">
        <v>588</v>
      </c>
      <c r="L924" t="s">
        <v>836</v>
      </c>
      <c r="M924">
        <v>1</v>
      </c>
      <c r="N924">
        <v>0</v>
      </c>
      <c r="P924">
        <v>4.32</v>
      </c>
      <c r="Q924">
        <v>6584.43</v>
      </c>
      <c r="R924">
        <v>17.559999999999999</v>
      </c>
      <c r="S924" s="193" t="str">
        <f>VLOOKUP(U924,'[1]Cross ref'!I:J,2,0)</f>
        <v>SCL</v>
      </c>
      <c r="T924" s="193">
        <f t="shared" si="88"/>
        <v>4.32</v>
      </c>
      <c r="U924" s="193">
        <f>VLOOKUP(VALUE(C924),'[1]Cross ref'!G:I,3,0)</f>
        <v>7361</v>
      </c>
      <c r="V924" s="193">
        <f>IFERROR(VLOOKUP(J924,'[1]Item List (2)'!C:D,2,0),VLOOKUP(K924,'[1]Item List (2)'!C:D,2,0))</f>
        <v>50007</v>
      </c>
      <c r="W924" s="193">
        <f>IFERROR(VLOOKUP(J924,'[1]Item List (2)'!C:E,3,0),VLOOKUP(K924,'[1]Item List (2)'!C:E,3,0))</f>
        <v>100</v>
      </c>
      <c r="X924" s="193">
        <f t="shared" si="89"/>
        <v>-4.32</v>
      </c>
      <c r="Y924" s="193" t="str">
        <f t="shared" si="90"/>
        <v>SERVICE - PAYMENT TERMS</v>
      </c>
      <c r="AA924" s="29">
        <f t="shared" si="91"/>
        <v>4.32</v>
      </c>
      <c r="AB924" s="29" t="str">
        <f>VLOOKUP(W924,'[2]Item List (2)'!$I:$J,2,0)</f>
        <v>Food</v>
      </c>
      <c r="AC924" s="29">
        <f t="shared" si="92"/>
        <v>7361</v>
      </c>
      <c r="AD924" s="29" t="str">
        <f t="shared" si="93"/>
        <v>7361-Food</v>
      </c>
    </row>
    <row r="925" spans="1:30">
      <c r="A925" t="s">
        <v>699</v>
      </c>
      <c r="B925" t="s">
        <v>592</v>
      </c>
      <c r="C925" t="s">
        <v>1354</v>
      </c>
      <c r="D925" t="s">
        <v>634</v>
      </c>
      <c r="E925" t="s">
        <v>1616</v>
      </c>
      <c r="F925"/>
      <c r="G925" s="159">
        <v>45169</v>
      </c>
      <c r="H925" t="s">
        <v>1264</v>
      </c>
      <c r="I925" t="s">
        <v>1188</v>
      </c>
      <c r="J925" t="s">
        <v>707</v>
      </c>
      <c r="K925" t="s">
        <v>708</v>
      </c>
      <c r="L925" t="s">
        <v>709</v>
      </c>
      <c r="M925">
        <v>1</v>
      </c>
      <c r="N925">
        <v>0</v>
      </c>
      <c r="O925">
        <v>99.5</v>
      </c>
      <c r="P925">
        <v>99.5</v>
      </c>
      <c r="Q925">
        <v>6584.43</v>
      </c>
      <c r="R925">
        <v>17.559999999999999</v>
      </c>
      <c r="S925" s="193" t="str">
        <f>VLOOKUP(U925,'[1]Cross ref'!I:J,2,0)</f>
        <v>SCL</v>
      </c>
      <c r="T925" s="193">
        <f t="shared" si="88"/>
        <v>99.5</v>
      </c>
      <c r="U925" s="193">
        <f>VLOOKUP(VALUE(C925),'[1]Cross ref'!G:I,3,0)</f>
        <v>7361</v>
      </c>
      <c r="V925" s="193">
        <f>IFERROR(VLOOKUP(J925,'[1]Item List (2)'!C:D,2,0),VLOOKUP(K925,'[1]Item List (2)'!C:D,2,0))</f>
        <v>50007</v>
      </c>
      <c r="W925" s="193">
        <f>IFERROR(VLOOKUP(J925,'[1]Item List (2)'!C:E,3,0),VLOOKUP(K925,'[1]Item List (2)'!C:E,3,0))</f>
        <v>100</v>
      </c>
      <c r="X925" s="193">
        <f t="shared" si="89"/>
        <v>0</v>
      </c>
      <c r="Y925" s="193" t="str">
        <f t="shared" si="90"/>
        <v>SYRUP, POWERADE MTN BLAST BIB</v>
      </c>
      <c r="AA925" s="29">
        <f t="shared" si="91"/>
        <v>99.5</v>
      </c>
      <c r="AB925" s="29" t="str">
        <f>VLOOKUP(W925,'[2]Item List (2)'!$I:$J,2,0)</f>
        <v>Food</v>
      </c>
      <c r="AC925" s="29">
        <f t="shared" si="92"/>
        <v>7361</v>
      </c>
      <c r="AD925" s="29" t="str">
        <f t="shared" si="93"/>
        <v>7361-Food</v>
      </c>
    </row>
    <row r="926" spans="1:30">
      <c r="A926" t="s">
        <v>699</v>
      </c>
      <c r="B926" t="s">
        <v>592</v>
      </c>
      <c r="C926" t="s">
        <v>1354</v>
      </c>
      <c r="D926" t="s">
        <v>634</v>
      </c>
      <c r="E926" t="s">
        <v>1616</v>
      </c>
      <c r="F926"/>
      <c r="G926" s="159">
        <v>45169</v>
      </c>
      <c r="H926" t="s">
        <v>1313</v>
      </c>
      <c r="I926" t="s">
        <v>1188</v>
      </c>
      <c r="J926" t="s">
        <v>710</v>
      </c>
      <c r="K926" t="s">
        <v>711</v>
      </c>
      <c r="L926" t="s">
        <v>701</v>
      </c>
      <c r="M926">
        <v>1</v>
      </c>
      <c r="N926">
        <v>0</v>
      </c>
      <c r="O926">
        <v>51.9</v>
      </c>
      <c r="P926">
        <v>51.9</v>
      </c>
      <c r="Q926">
        <v>6584.43</v>
      </c>
      <c r="R926">
        <v>17.559999999999999</v>
      </c>
      <c r="S926" s="193" t="str">
        <f>VLOOKUP(U926,'[1]Cross ref'!I:J,2,0)</f>
        <v>SCL</v>
      </c>
      <c r="T926" s="193">
        <f t="shared" si="88"/>
        <v>51.9</v>
      </c>
      <c r="U926" s="193">
        <f>VLOOKUP(VALUE(C926),'[1]Cross ref'!G:I,3,0)</f>
        <v>7361</v>
      </c>
      <c r="V926" s="193">
        <f>IFERROR(VLOOKUP(J926,'[1]Item List (2)'!C:D,2,0),VLOOKUP(K926,'[1]Item List (2)'!C:D,2,0))</f>
        <v>50007</v>
      </c>
      <c r="W926" s="193">
        <f>IFERROR(VLOOKUP(J926,'[1]Item List (2)'!C:E,3,0),VLOOKUP(K926,'[1]Item List (2)'!C:E,3,0))</f>
        <v>100</v>
      </c>
      <c r="X926" s="193">
        <f t="shared" si="89"/>
        <v>0</v>
      </c>
      <c r="Y926" s="193" t="str">
        <f t="shared" si="90"/>
        <v>SYRUP, COKE ZERO SUGAR BIB</v>
      </c>
      <c r="AA926" s="29">
        <f t="shared" si="91"/>
        <v>51.9</v>
      </c>
      <c r="AB926" s="29" t="str">
        <f>VLOOKUP(W926,'[2]Item List (2)'!$I:$J,2,0)</f>
        <v>Food</v>
      </c>
      <c r="AC926" s="29">
        <f t="shared" si="92"/>
        <v>7361</v>
      </c>
      <c r="AD926" s="29" t="str">
        <f t="shared" si="93"/>
        <v>7361-Food</v>
      </c>
    </row>
    <row r="927" spans="1:30">
      <c r="A927" t="s">
        <v>699</v>
      </c>
      <c r="B927" t="s">
        <v>592</v>
      </c>
      <c r="C927" t="s">
        <v>1354</v>
      </c>
      <c r="D927" t="s">
        <v>634</v>
      </c>
      <c r="E927" t="s">
        <v>1616</v>
      </c>
      <c r="F927"/>
      <c r="G927" s="159">
        <v>45169</v>
      </c>
      <c r="H927" t="s">
        <v>1294</v>
      </c>
      <c r="I927" t="s">
        <v>1188</v>
      </c>
      <c r="J927" t="s">
        <v>710</v>
      </c>
      <c r="K927" t="s">
        <v>840</v>
      </c>
      <c r="L927" t="s">
        <v>709</v>
      </c>
      <c r="M927">
        <v>1</v>
      </c>
      <c r="N927">
        <v>0</v>
      </c>
      <c r="O927">
        <v>145.41999999999999</v>
      </c>
      <c r="P927">
        <v>145.41999999999999</v>
      </c>
      <c r="Q927">
        <v>6584.43</v>
      </c>
      <c r="R927">
        <v>17.559999999999999</v>
      </c>
      <c r="S927" s="193" t="str">
        <f>VLOOKUP(U927,'[1]Cross ref'!I:J,2,0)</f>
        <v>SCL</v>
      </c>
      <c r="T927" s="193">
        <f t="shared" si="88"/>
        <v>145.41999999999999</v>
      </c>
      <c r="U927" s="193">
        <f>VLOOKUP(VALUE(C927),'[1]Cross ref'!G:I,3,0)</f>
        <v>7361</v>
      </c>
      <c r="V927" s="193">
        <f>IFERROR(VLOOKUP(J927,'[1]Item List (2)'!C:D,2,0),VLOOKUP(K927,'[1]Item List (2)'!C:D,2,0))</f>
        <v>50007</v>
      </c>
      <c r="W927" s="193">
        <f>IFERROR(VLOOKUP(J927,'[1]Item List (2)'!C:E,3,0),VLOOKUP(K927,'[1]Item List (2)'!C:E,3,0))</f>
        <v>100</v>
      </c>
      <c r="X927" s="193">
        <f t="shared" si="89"/>
        <v>0</v>
      </c>
      <c r="Y927" s="193" t="str">
        <f t="shared" si="90"/>
        <v>SYRUP, COKE DIET HIYLD BIB</v>
      </c>
      <c r="AA927" s="29">
        <f t="shared" si="91"/>
        <v>145.41999999999999</v>
      </c>
      <c r="AB927" s="29" t="str">
        <f>VLOOKUP(W927,'[2]Item List (2)'!$I:$J,2,0)</f>
        <v>Food</v>
      </c>
      <c r="AC927" s="29">
        <f t="shared" si="92"/>
        <v>7361</v>
      </c>
      <c r="AD927" s="29" t="str">
        <f t="shared" si="93"/>
        <v>7361-Food</v>
      </c>
    </row>
    <row r="928" spans="1:30">
      <c r="A928" t="s">
        <v>699</v>
      </c>
      <c r="B928" t="s">
        <v>592</v>
      </c>
      <c r="C928" t="s">
        <v>1354</v>
      </c>
      <c r="D928" t="s">
        <v>634</v>
      </c>
      <c r="E928" t="s">
        <v>1616</v>
      </c>
      <c r="F928"/>
      <c r="G928" s="159">
        <v>45169</v>
      </c>
      <c r="H928" t="s">
        <v>1193</v>
      </c>
      <c r="I928" t="s">
        <v>1188</v>
      </c>
      <c r="J928" t="s">
        <v>710</v>
      </c>
      <c r="K928" t="s">
        <v>712</v>
      </c>
      <c r="L928" t="s">
        <v>709</v>
      </c>
      <c r="M928">
        <v>3</v>
      </c>
      <c r="N928">
        <v>0</v>
      </c>
      <c r="O928">
        <v>112.77</v>
      </c>
      <c r="P928">
        <v>338.31</v>
      </c>
      <c r="Q928">
        <v>6584.43</v>
      </c>
      <c r="R928">
        <v>17.559999999999999</v>
      </c>
      <c r="S928" s="193" t="str">
        <f>VLOOKUP(U928,'[1]Cross ref'!I:J,2,0)</f>
        <v>SCL</v>
      </c>
      <c r="T928" s="193">
        <f t="shared" si="88"/>
        <v>338.31</v>
      </c>
      <c r="U928" s="193">
        <f>VLOOKUP(VALUE(C928),'[1]Cross ref'!G:I,3,0)</f>
        <v>7361</v>
      </c>
      <c r="V928" s="193">
        <f>IFERROR(VLOOKUP(J928,'[1]Item List (2)'!C:D,2,0),VLOOKUP(K928,'[1]Item List (2)'!C:D,2,0))</f>
        <v>50007</v>
      </c>
      <c r="W928" s="193">
        <f>IFERROR(VLOOKUP(J928,'[1]Item List (2)'!C:E,3,0),VLOOKUP(K928,'[1]Item List (2)'!C:E,3,0))</f>
        <v>100</v>
      </c>
      <c r="X928" s="193">
        <f t="shared" si="89"/>
        <v>0</v>
      </c>
      <c r="Y928" s="193" t="str">
        <f t="shared" si="90"/>
        <v>SYRUP, COKE CLASC BIB (HYCS)</v>
      </c>
      <c r="AA928" s="29">
        <f t="shared" si="91"/>
        <v>338.31</v>
      </c>
      <c r="AB928" s="29" t="str">
        <f>VLOOKUP(W928,'[2]Item List (2)'!$I:$J,2,0)</f>
        <v>Food</v>
      </c>
      <c r="AC928" s="29">
        <f t="shared" si="92"/>
        <v>7361</v>
      </c>
      <c r="AD928" s="29" t="str">
        <f t="shared" si="93"/>
        <v>7361-Food</v>
      </c>
    </row>
    <row r="929" spans="1:30">
      <c r="A929" t="s">
        <v>699</v>
      </c>
      <c r="B929" t="s">
        <v>592</v>
      </c>
      <c r="C929" t="s">
        <v>1354</v>
      </c>
      <c r="D929" t="s">
        <v>634</v>
      </c>
      <c r="E929" t="s">
        <v>1616</v>
      </c>
      <c r="F929"/>
      <c r="G929" s="159">
        <v>45169</v>
      </c>
      <c r="H929" t="s">
        <v>1194</v>
      </c>
      <c r="I929" t="s">
        <v>1188</v>
      </c>
      <c r="J929" t="s">
        <v>710</v>
      </c>
      <c r="K929" t="s">
        <v>713</v>
      </c>
      <c r="L929" t="s">
        <v>709</v>
      </c>
      <c r="M929">
        <v>1</v>
      </c>
      <c r="N929">
        <v>0</v>
      </c>
      <c r="O929">
        <v>116.08</v>
      </c>
      <c r="P929">
        <v>116.08</v>
      </c>
      <c r="Q929">
        <v>6584.43</v>
      </c>
      <c r="R929">
        <v>17.559999999999999</v>
      </c>
      <c r="S929" s="193" t="str">
        <f>VLOOKUP(U929,'[1]Cross ref'!I:J,2,0)</f>
        <v>SCL</v>
      </c>
      <c r="T929" s="193">
        <f t="shared" si="88"/>
        <v>116.08</v>
      </c>
      <c r="U929" s="193">
        <f>VLOOKUP(VALUE(C929),'[1]Cross ref'!G:I,3,0)</f>
        <v>7361</v>
      </c>
      <c r="V929" s="193">
        <f>IFERROR(VLOOKUP(J929,'[1]Item List (2)'!C:D,2,0),VLOOKUP(K929,'[1]Item List (2)'!C:D,2,0))</f>
        <v>50007</v>
      </c>
      <c r="W929" s="193">
        <f>IFERROR(VLOOKUP(J929,'[1]Item List (2)'!C:E,3,0),VLOOKUP(K929,'[1]Item List (2)'!C:E,3,0))</f>
        <v>100</v>
      </c>
      <c r="X929" s="193">
        <f t="shared" si="89"/>
        <v>0</v>
      </c>
      <c r="Y929" s="193" t="str">
        <f t="shared" si="90"/>
        <v>SYRUP, SPRITE BIB (HYCS)</v>
      </c>
      <c r="AA929" s="29">
        <f t="shared" si="91"/>
        <v>116.08</v>
      </c>
      <c r="AB929" s="29" t="str">
        <f>VLOOKUP(W929,'[2]Item List (2)'!$I:$J,2,0)</f>
        <v>Food</v>
      </c>
      <c r="AC929" s="29">
        <f t="shared" si="92"/>
        <v>7361</v>
      </c>
      <c r="AD929" s="29" t="str">
        <f t="shared" si="93"/>
        <v>7361-Food</v>
      </c>
    </row>
    <row r="930" spans="1:30">
      <c r="A930" t="s">
        <v>699</v>
      </c>
      <c r="B930" t="s">
        <v>592</v>
      </c>
      <c r="C930" t="s">
        <v>1354</v>
      </c>
      <c r="D930" t="s">
        <v>634</v>
      </c>
      <c r="E930" t="s">
        <v>1616</v>
      </c>
      <c r="F930"/>
      <c r="G930" s="159">
        <v>45169</v>
      </c>
      <c r="H930" t="s">
        <v>1334</v>
      </c>
      <c r="I930" t="s">
        <v>1190</v>
      </c>
      <c r="J930" t="s">
        <v>846</v>
      </c>
      <c r="K930" t="s">
        <v>847</v>
      </c>
      <c r="L930" t="s">
        <v>848</v>
      </c>
      <c r="M930">
        <v>1</v>
      </c>
      <c r="N930">
        <v>0</v>
      </c>
      <c r="O930">
        <v>19.38</v>
      </c>
      <c r="P930">
        <v>19.38</v>
      </c>
      <c r="Q930">
        <v>6584.43</v>
      </c>
      <c r="R930">
        <v>17.559999999999999</v>
      </c>
      <c r="S930" s="193" t="str">
        <f>VLOOKUP(U930,'[1]Cross ref'!I:J,2,0)</f>
        <v>SCL</v>
      </c>
      <c r="T930" s="193">
        <f t="shared" si="88"/>
        <v>19.38</v>
      </c>
      <c r="U930" s="193">
        <f>VLOOKUP(VALUE(C930),'[1]Cross ref'!G:I,3,0)</f>
        <v>7361</v>
      </c>
      <c r="V930" s="193">
        <f>IFERROR(VLOOKUP(J930,'[1]Item List (2)'!C:D,2,0),VLOOKUP(K930,'[1]Item List (2)'!C:D,2,0))</f>
        <v>51001</v>
      </c>
      <c r="W930" s="193">
        <f>IFERROR(VLOOKUP(J930,'[1]Item List (2)'!C:E,3,0),VLOOKUP(K930,'[1]Item List (2)'!C:E,3,0))</f>
        <v>1000</v>
      </c>
      <c r="X930" s="193">
        <f t="shared" si="89"/>
        <v>0</v>
      </c>
      <c r="Y930" s="193" t="str">
        <f t="shared" si="90"/>
        <v>FILM, 18"X3000' CUTTER BOX</v>
      </c>
      <c r="AA930" s="29">
        <f t="shared" si="91"/>
        <v>19.38</v>
      </c>
      <c r="AB930" s="29" t="str">
        <f>VLOOKUP(W930,'[2]Item List (2)'!$I:$J,2,0)</f>
        <v>Paper</v>
      </c>
      <c r="AC930" s="29">
        <f t="shared" si="92"/>
        <v>7361</v>
      </c>
      <c r="AD930" s="29" t="str">
        <f t="shared" si="93"/>
        <v>7361-Paper</v>
      </c>
    </row>
    <row r="931" spans="1:30">
      <c r="A931" t="s">
        <v>699</v>
      </c>
      <c r="B931" t="s">
        <v>592</v>
      </c>
      <c r="C931" t="s">
        <v>1354</v>
      </c>
      <c r="D931" t="s">
        <v>634</v>
      </c>
      <c r="E931" t="s">
        <v>1616</v>
      </c>
      <c r="F931"/>
      <c r="G931" s="159">
        <v>45169</v>
      </c>
      <c r="H931" t="s">
        <v>1196</v>
      </c>
      <c r="I931" t="s">
        <v>1188</v>
      </c>
      <c r="J931" t="s">
        <v>717</v>
      </c>
      <c r="K931" t="s">
        <v>1568</v>
      </c>
      <c r="L931" t="s">
        <v>718</v>
      </c>
      <c r="M931">
        <v>1</v>
      </c>
      <c r="N931">
        <v>0</v>
      </c>
      <c r="O931">
        <v>58.17</v>
      </c>
      <c r="P931">
        <v>58.17</v>
      </c>
      <c r="Q931">
        <v>6584.43</v>
      </c>
      <c r="R931">
        <v>17.559999999999999</v>
      </c>
      <c r="S931" s="193" t="str">
        <f>VLOOKUP(U931,'[1]Cross ref'!I:J,2,0)</f>
        <v>SCL</v>
      </c>
      <c r="T931" s="193">
        <f t="shared" si="88"/>
        <v>58.17</v>
      </c>
      <c r="U931" s="193">
        <f>VLOOKUP(VALUE(C931),'[1]Cross ref'!G:I,3,0)</f>
        <v>7361</v>
      </c>
      <c r="V931" s="193">
        <f>IFERROR(VLOOKUP(J931,'[1]Item List (2)'!C:D,2,0),VLOOKUP(K931,'[1]Item List (2)'!C:D,2,0))</f>
        <v>50007</v>
      </c>
      <c r="W931" s="193">
        <f>IFERROR(VLOOKUP(J931,'[1]Item List (2)'!C:E,3,0),VLOOKUP(K931,'[1]Item List (2)'!C:E,3,0))</f>
        <v>100</v>
      </c>
      <c r="X931" s="193">
        <f t="shared" si="89"/>
        <v>0</v>
      </c>
      <c r="Y931" s="193" t="str">
        <f t="shared" si="90"/>
        <v>EGG, LIQ WHL CAGE FREE P12CE</v>
      </c>
      <c r="AA931" s="29">
        <f t="shared" si="91"/>
        <v>58.17</v>
      </c>
      <c r="AB931" s="29" t="str">
        <f>VLOOKUP(W931,'[2]Item List (2)'!$I:$J,2,0)</f>
        <v>Food</v>
      </c>
      <c r="AC931" s="29">
        <f t="shared" si="92"/>
        <v>7361</v>
      </c>
      <c r="AD931" s="29" t="str">
        <f t="shared" si="93"/>
        <v>7361-Food</v>
      </c>
    </row>
    <row r="932" spans="1:30">
      <c r="A932" t="s">
        <v>699</v>
      </c>
      <c r="B932" t="s">
        <v>592</v>
      </c>
      <c r="C932" t="s">
        <v>1354</v>
      </c>
      <c r="D932" t="s">
        <v>634</v>
      </c>
      <c r="E932" t="s">
        <v>1616</v>
      </c>
      <c r="F932"/>
      <c r="G932" s="159">
        <v>45169</v>
      </c>
      <c r="H932" t="s">
        <v>1197</v>
      </c>
      <c r="I932" t="s">
        <v>1188</v>
      </c>
      <c r="J932" t="s">
        <v>719</v>
      </c>
      <c r="K932" t="s">
        <v>720</v>
      </c>
      <c r="L932" t="s">
        <v>721</v>
      </c>
      <c r="M932">
        <v>2</v>
      </c>
      <c r="N932">
        <v>0</v>
      </c>
      <c r="O932">
        <v>26.21</v>
      </c>
      <c r="P932">
        <v>52.42</v>
      </c>
      <c r="Q932">
        <v>6584.43</v>
      </c>
      <c r="R932">
        <v>17.559999999999999</v>
      </c>
      <c r="S932" s="193" t="str">
        <f>VLOOKUP(U932,'[1]Cross ref'!I:J,2,0)</f>
        <v>SCL</v>
      </c>
      <c r="T932" s="193">
        <f t="shared" si="88"/>
        <v>52.42</v>
      </c>
      <c r="U932" s="193">
        <f>VLOOKUP(VALUE(C932),'[1]Cross ref'!G:I,3,0)</f>
        <v>7361</v>
      </c>
      <c r="V932" s="193">
        <f>IFERROR(VLOOKUP(J932,'[1]Item List (2)'!C:D,2,0),VLOOKUP(K932,'[1]Item List (2)'!C:D,2,0))</f>
        <v>50007</v>
      </c>
      <c r="W932" s="193">
        <f>IFERROR(VLOOKUP(J932,'[1]Item List (2)'!C:E,3,0),VLOOKUP(K932,'[1]Item List (2)'!C:E,3,0))</f>
        <v>100</v>
      </c>
      <c r="X932" s="193">
        <f t="shared" si="89"/>
        <v>0</v>
      </c>
      <c r="Y932" s="193" t="str">
        <f t="shared" si="90"/>
        <v>JUICE, ORANGE ORIG SIMPLY</v>
      </c>
      <c r="AA932" s="29">
        <f t="shared" si="91"/>
        <v>52.42</v>
      </c>
      <c r="AB932" s="29" t="str">
        <f>VLOOKUP(W932,'[2]Item List (2)'!$I:$J,2,0)</f>
        <v>Food</v>
      </c>
      <c r="AC932" s="29">
        <f t="shared" si="92"/>
        <v>7361</v>
      </c>
      <c r="AD932" s="29" t="str">
        <f t="shared" si="93"/>
        <v>7361-Food</v>
      </c>
    </row>
    <row r="933" spans="1:30">
      <c r="A933" t="s">
        <v>699</v>
      </c>
      <c r="B933" t="s">
        <v>592</v>
      </c>
      <c r="C933" t="s">
        <v>1354</v>
      </c>
      <c r="D933" t="s">
        <v>634</v>
      </c>
      <c r="E933" t="s">
        <v>1616</v>
      </c>
      <c r="F933"/>
      <c r="G933" s="159">
        <v>45169</v>
      </c>
      <c r="H933" t="s">
        <v>1298</v>
      </c>
      <c r="I933" t="s">
        <v>1190</v>
      </c>
      <c r="J933" t="s">
        <v>916</v>
      </c>
      <c r="K933" t="s">
        <v>926</v>
      </c>
      <c r="L933" t="s">
        <v>848</v>
      </c>
      <c r="M933">
        <v>2</v>
      </c>
      <c r="N933">
        <v>0</v>
      </c>
      <c r="O933">
        <v>11.91</v>
      </c>
      <c r="P933">
        <v>23.82</v>
      </c>
      <c r="Q933">
        <v>6584.43</v>
      </c>
      <c r="R933">
        <v>17.559999999999999</v>
      </c>
      <c r="S933" s="193" t="str">
        <f>VLOOKUP(U933,'[1]Cross ref'!I:J,2,0)</f>
        <v>SCL</v>
      </c>
      <c r="T933" s="193">
        <f t="shared" si="88"/>
        <v>23.82</v>
      </c>
      <c r="U933" s="193">
        <f>VLOOKUP(VALUE(C933),'[1]Cross ref'!G:I,3,0)</f>
        <v>7361</v>
      </c>
      <c r="V933" s="193">
        <f>IFERROR(VLOOKUP(J933,'[1]Item List (2)'!C:D,2,0),VLOOKUP(K933,'[1]Item List (2)'!C:D,2,0))</f>
        <v>60507</v>
      </c>
      <c r="W933" s="193">
        <f>IFERROR(VLOOKUP(J933,'[1]Item List (2)'!C:E,3,0),VLOOKUP(K933,'[1]Item List (2)'!C:E,3,0))</f>
        <v>1200</v>
      </c>
      <c r="X933" s="193">
        <f t="shared" si="89"/>
        <v>0</v>
      </c>
      <c r="Y933" s="193" t="str">
        <f t="shared" si="90"/>
        <v>MOP HEAD, GREASE BEATER BLUE</v>
      </c>
      <c r="AA933" s="29">
        <f t="shared" si="91"/>
        <v>23.82</v>
      </c>
      <c r="AB933" s="29" t="str">
        <f>VLOOKUP(W933,'[2]Item List (2)'!$I:$J,2,0)</f>
        <v>Supplies</v>
      </c>
      <c r="AC933" s="29">
        <f t="shared" si="92"/>
        <v>7361</v>
      </c>
      <c r="AD933" s="29" t="str">
        <f t="shared" si="93"/>
        <v>7361-Supplies</v>
      </c>
    </row>
    <row r="934" spans="1:30">
      <c r="A934" t="s">
        <v>699</v>
      </c>
      <c r="B934" t="s">
        <v>592</v>
      </c>
      <c r="C934" t="s">
        <v>1354</v>
      </c>
      <c r="D934" t="s">
        <v>634</v>
      </c>
      <c r="E934" t="s">
        <v>1616</v>
      </c>
      <c r="F934"/>
      <c r="G934" s="159">
        <v>45169</v>
      </c>
      <c r="H934" t="s">
        <v>1198</v>
      </c>
      <c r="I934" t="s">
        <v>1188</v>
      </c>
      <c r="J934" t="s">
        <v>702</v>
      </c>
      <c r="K934" t="s">
        <v>993</v>
      </c>
      <c r="L934" t="s">
        <v>723</v>
      </c>
      <c r="M934">
        <v>4</v>
      </c>
      <c r="N934">
        <v>0</v>
      </c>
      <c r="O934">
        <v>20.03</v>
      </c>
      <c r="P934">
        <v>80.12</v>
      </c>
      <c r="Q934">
        <v>6584.43</v>
      </c>
      <c r="R934">
        <v>17.559999999999999</v>
      </c>
      <c r="S934" s="193" t="str">
        <f>VLOOKUP(U934,'[1]Cross ref'!I:J,2,0)</f>
        <v>SCL</v>
      </c>
      <c r="T934" s="193">
        <f t="shared" si="88"/>
        <v>80.12</v>
      </c>
      <c r="U934" s="193">
        <f>VLOOKUP(VALUE(C934),'[1]Cross ref'!G:I,3,0)</f>
        <v>7361</v>
      </c>
      <c r="V934" s="193">
        <f>IFERROR(VLOOKUP(J934,'[1]Item List (2)'!C:D,2,0),VLOOKUP(K934,'[1]Item List (2)'!C:D,2,0))</f>
        <v>50007</v>
      </c>
      <c r="W934" s="193">
        <f>IFERROR(VLOOKUP(J934,'[1]Item List (2)'!C:E,3,0),VLOOKUP(K934,'[1]Item List (2)'!C:E,3,0))</f>
        <v>100</v>
      </c>
      <c r="X934" s="193">
        <f t="shared" si="89"/>
        <v>0</v>
      </c>
      <c r="Y934" s="193" t="str">
        <f t="shared" si="90"/>
        <v>SAUCE, BBQ SWEET &amp; BOLD CUP</v>
      </c>
      <c r="AA934" s="29">
        <f t="shared" si="91"/>
        <v>80.12</v>
      </c>
      <c r="AB934" s="29" t="str">
        <f>VLOOKUP(W934,'[2]Item List (2)'!$I:$J,2,0)</f>
        <v>Food</v>
      </c>
      <c r="AC934" s="29">
        <f t="shared" si="92"/>
        <v>7361</v>
      </c>
      <c r="AD934" s="29" t="str">
        <f t="shared" si="93"/>
        <v>7361-Food</v>
      </c>
    </row>
    <row r="935" spans="1:30">
      <c r="A935" t="s">
        <v>699</v>
      </c>
      <c r="B935" t="s">
        <v>592</v>
      </c>
      <c r="C935" t="s">
        <v>1354</v>
      </c>
      <c r="D935" t="s">
        <v>634</v>
      </c>
      <c r="E935" t="s">
        <v>1616</v>
      </c>
      <c r="F935"/>
      <c r="G935" s="159">
        <v>45169</v>
      </c>
      <c r="H935" t="s">
        <v>1200</v>
      </c>
      <c r="I935" t="s">
        <v>1188</v>
      </c>
      <c r="J935" t="s">
        <v>703</v>
      </c>
      <c r="K935" t="s">
        <v>722</v>
      </c>
      <c r="L935" t="s">
        <v>723</v>
      </c>
      <c r="M935">
        <v>4</v>
      </c>
      <c r="N935">
        <v>0</v>
      </c>
      <c r="O935">
        <v>26.02</v>
      </c>
      <c r="P935">
        <v>104.08</v>
      </c>
      <c r="Q935">
        <v>6584.43</v>
      </c>
      <c r="R935">
        <v>17.559999999999999</v>
      </c>
      <c r="S935" s="193" t="str">
        <f>VLOOKUP(U935,'[1]Cross ref'!I:J,2,0)</f>
        <v>SCL</v>
      </c>
      <c r="T935" s="193">
        <f t="shared" si="88"/>
        <v>104.08</v>
      </c>
      <c r="U935" s="193">
        <f>VLOOKUP(VALUE(C935),'[1]Cross ref'!G:I,3,0)</f>
        <v>7361</v>
      </c>
      <c r="V935" s="193">
        <f>IFERROR(VLOOKUP(J935,'[1]Item List (2)'!C:D,2,0),VLOOKUP(K935,'[1]Item List (2)'!C:D,2,0))</f>
        <v>50007</v>
      </c>
      <c r="W935" s="193">
        <f>IFERROR(VLOOKUP(J935,'[1]Item List (2)'!C:E,3,0),VLOOKUP(K935,'[1]Item List (2)'!C:E,3,0))</f>
        <v>100</v>
      </c>
      <c r="X935" s="193">
        <f t="shared" si="89"/>
        <v>0</v>
      </c>
      <c r="Y935" s="193" t="str">
        <f t="shared" si="90"/>
        <v>SAUCE, HOUSE CUP</v>
      </c>
      <c r="AA935" s="29">
        <f t="shared" si="91"/>
        <v>104.08</v>
      </c>
      <c r="AB935" s="29" t="str">
        <f>VLOOKUP(W935,'[2]Item List (2)'!$I:$J,2,0)</f>
        <v>Food</v>
      </c>
      <c r="AC935" s="29">
        <f t="shared" si="92"/>
        <v>7361</v>
      </c>
      <c r="AD935" s="29" t="str">
        <f t="shared" si="93"/>
        <v>7361-Food</v>
      </c>
    </row>
    <row r="936" spans="1:30">
      <c r="A936" t="s">
        <v>699</v>
      </c>
      <c r="B936" t="s">
        <v>592</v>
      </c>
      <c r="C936" t="s">
        <v>1354</v>
      </c>
      <c r="D936" t="s">
        <v>634</v>
      </c>
      <c r="E936" t="s">
        <v>1616</v>
      </c>
      <c r="F936"/>
      <c r="G936" s="159">
        <v>45169</v>
      </c>
      <c r="H936" t="s">
        <v>1328</v>
      </c>
      <c r="I936" t="s">
        <v>1188</v>
      </c>
      <c r="J936" t="s">
        <v>785</v>
      </c>
      <c r="K936" t="s">
        <v>881</v>
      </c>
      <c r="L936" t="s">
        <v>882</v>
      </c>
      <c r="M936">
        <v>1</v>
      </c>
      <c r="N936">
        <v>0</v>
      </c>
      <c r="O936">
        <v>83.54</v>
      </c>
      <c r="P936">
        <v>83.54</v>
      </c>
      <c r="Q936">
        <v>6584.43</v>
      </c>
      <c r="R936">
        <v>17.559999999999999</v>
      </c>
      <c r="S936" s="193" t="str">
        <f>VLOOKUP(U936,'[1]Cross ref'!I:J,2,0)</f>
        <v>SCL</v>
      </c>
      <c r="T936" s="193">
        <f t="shared" si="88"/>
        <v>83.54</v>
      </c>
      <c r="U936" s="193">
        <f>VLOOKUP(VALUE(C936),'[1]Cross ref'!G:I,3,0)</f>
        <v>7361</v>
      </c>
      <c r="V936" s="193">
        <f>IFERROR(VLOOKUP(J936,'[1]Item List (2)'!C:D,2,0),VLOOKUP(K936,'[1]Item List (2)'!C:D,2,0))</f>
        <v>50007</v>
      </c>
      <c r="W936" s="193">
        <f>IFERROR(VLOOKUP(J936,'[1]Item List (2)'!C:E,3,0),VLOOKUP(K936,'[1]Item List (2)'!C:E,3,0))</f>
        <v>100</v>
      </c>
      <c r="X936" s="193">
        <f t="shared" si="89"/>
        <v>0</v>
      </c>
      <c r="Y936" s="193" t="str">
        <f t="shared" si="90"/>
        <v>SAUSAGE, PTY</v>
      </c>
      <c r="AA936" s="29">
        <f t="shared" si="91"/>
        <v>83.54</v>
      </c>
      <c r="AB936" s="29" t="str">
        <f>VLOOKUP(W936,'[2]Item List (2)'!$I:$J,2,0)</f>
        <v>Food</v>
      </c>
      <c r="AC936" s="29">
        <f t="shared" si="92"/>
        <v>7361</v>
      </c>
      <c r="AD936" s="29" t="str">
        <f t="shared" si="93"/>
        <v>7361-Food</v>
      </c>
    </row>
    <row r="937" spans="1:30">
      <c r="A937" t="s">
        <v>699</v>
      </c>
      <c r="B937" t="s">
        <v>592</v>
      </c>
      <c r="C937" t="s">
        <v>1354</v>
      </c>
      <c r="D937" t="s">
        <v>634</v>
      </c>
      <c r="E937" t="s">
        <v>1616</v>
      </c>
      <c r="F937"/>
      <c r="G937" s="159">
        <v>45169</v>
      </c>
      <c r="H937" t="s">
        <v>1201</v>
      </c>
      <c r="I937" t="s">
        <v>1188</v>
      </c>
      <c r="J937" t="s">
        <v>724</v>
      </c>
      <c r="K937" t="s">
        <v>725</v>
      </c>
      <c r="L937" t="s">
        <v>726</v>
      </c>
      <c r="M937">
        <v>1</v>
      </c>
      <c r="N937">
        <v>0</v>
      </c>
      <c r="O937">
        <v>9.5399999999999991</v>
      </c>
      <c r="P937">
        <v>9.5399999999999991</v>
      </c>
      <c r="Q937">
        <v>6584.43</v>
      </c>
      <c r="R937">
        <v>17.559999999999999</v>
      </c>
      <c r="S937" s="193" t="str">
        <f>VLOOKUP(U937,'[1]Cross ref'!I:J,2,0)</f>
        <v>SCL</v>
      </c>
      <c r="T937" s="193">
        <f t="shared" si="88"/>
        <v>9.5399999999999991</v>
      </c>
      <c r="U937" s="193">
        <f>VLOOKUP(VALUE(C937),'[1]Cross ref'!G:I,3,0)</f>
        <v>7361</v>
      </c>
      <c r="V937" s="193">
        <f>IFERROR(VLOOKUP(J937,'[1]Item List (2)'!C:D,2,0),VLOOKUP(K937,'[1]Item List (2)'!C:D,2,0))</f>
        <v>50007</v>
      </c>
      <c r="W937" s="193">
        <f>IFERROR(VLOOKUP(J937,'[1]Item List (2)'!C:E,3,0),VLOOKUP(K937,'[1]Item List (2)'!C:E,3,0))</f>
        <v>100</v>
      </c>
      <c r="X937" s="193">
        <f t="shared" si="89"/>
        <v>0</v>
      </c>
      <c r="Y937" s="193" t="str">
        <f t="shared" si="90"/>
        <v>MILK, 1%</v>
      </c>
      <c r="AA937" s="29">
        <f t="shared" si="91"/>
        <v>9.5399999999999991</v>
      </c>
      <c r="AB937" s="29" t="str">
        <f>VLOOKUP(W937,'[2]Item List (2)'!$I:$J,2,0)</f>
        <v>Food</v>
      </c>
      <c r="AC937" s="29">
        <f t="shared" si="92"/>
        <v>7361</v>
      </c>
      <c r="AD937" s="29" t="str">
        <f t="shared" si="93"/>
        <v>7361-Food</v>
      </c>
    </row>
    <row r="938" spans="1:30">
      <c r="A938" t="s">
        <v>699</v>
      </c>
      <c r="B938" t="s">
        <v>592</v>
      </c>
      <c r="C938" t="s">
        <v>1354</v>
      </c>
      <c r="D938" t="s">
        <v>634</v>
      </c>
      <c r="E938" t="s">
        <v>1616</v>
      </c>
      <c r="F938"/>
      <c r="G938" s="159">
        <v>45169</v>
      </c>
      <c r="H938" t="s">
        <v>1299</v>
      </c>
      <c r="I938" t="s">
        <v>1190</v>
      </c>
      <c r="J938" t="s">
        <v>727</v>
      </c>
      <c r="K938" t="s">
        <v>728</v>
      </c>
      <c r="L938" t="s">
        <v>729</v>
      </c>
      <c r="M938">
        <v>1</v>
      </c>
      <c r="N938">
        <v>0</v>
      </c>
      <c r="O938">
        <v>16.79</v>
      </c>
      <c r="P938">
        <v>16.79</v>
      </c>
      <c r="Q938">
        <v>6584.43</v>
      </c>
      <c r="R938">
        <v>17.559999999999999</v>
      </c>
      <c r="S938" s="193" t="str">
        <f>VLOOKUP(U938,'[1]Cross ref'!I:J,2,0)</f>
        <v>SCL</v>
      </c>
      <c r="T938" s="193">
        <f t="shared" si="88"/>
        <v>16.79</v>
      </c>
      <c r="U938" s="193">
        <f>VLOOKUP(VALUE(C938),'[1]Cross ref'!G:I,3,0)</f>
        <v>7361</v>
      </c>
      <c r="V938" s="193">
        <f>IFERROR(VLOOKUP(J938,'[1]Item List (2)'!C:D,2,0),VLOOKUP(K938,'[1]Item List (2)'!C:D,2,0))</f>
        <v>60507</v>
      </c>
      <c r="W938" s="193">
        <f>IFERROR(VLOOKUP(J938,'[1]Item List (2)'!C:E,3,0),VLOOKUP(K938,'[1]Item List (2)'!C:E,3,0))</f>
        <v>1200</v>
      </c>
      <c r="X938" s="193">
        <f t="shared" si="89"/>
        <v>0</v>
      </c>
      <c r="Y938" s="193" t="str">
        <f t="shared" si="90"/>
        <v>GLOVE, SYNTH MED</v>
      </c>
      <c r="AA938" s="29">
        <f t="shared" si="91"/>
        <v>16.79</v>
      </c>
      <c r="AB938" s="29" t="str">
        <f>VLOOKUP(W938,'[2]Item List (2)'!$I:$J,2,0)</f>
        <v>Supplies</v>
      </c>
      <c r="AC938" s="29">
        <f t="shared" si="92"/>
        <v>7361</v>
      </c>
      <c r="AD938" s="29" t="str">
        <f t="shared" si="93"/>
        <v>7361-Supplies</v>
      </c>
    </row>
    <row r="939" spans="1:30">
      <c r="A939" t="s">
        <v>699</v>
      </c>
      <c r="B939" t="s">
        <v>592</v>
      </c>
      <c r="C939" t="s">
        <v>1354</v>
      </c>
      <c r="D939" t="s">
        <v>634</v>
      </c>
      <c r="E939" t="s">
        <v>1616</v>
      </c>
      <c r="F939"/>
      <c r="G939" s="159">
        <v>45169</v>
      </c>
      <c r="H939" t="s">
        <v>1203</v>
      </c>
      <c r="I939" t="s">
        <v>1188</v>
      </c>
      <c r="J939" t="s">
        <v>900</v>
      </c>
      <c r="K939" t="s">
        <v>907</v>
      </c>
      <c r="L939" t="s">
        <v>908</v>
      </c>
      <c r="M939">
        <v>1</v>
      </c>
      <c r="N939">
        <v>0</v>
      </c>
      <c r="O939">
        <v>42.61</v>
      </c>
      <c r="P939">
        <v>42.61</v>
      </c>
      <c r="Q939">
        <v>6584.43</v>
      </c>
      <c r="R939">
        <v>17.559999999999999</v>
      </c>
      <c r="S939" s="193" t="str">
        <f>VLOOKUP(U939,'[1]Cross ref'!I:J,2,0)</f>
        <v>SCL</v>
      </c>
      <c r="T939" s="193">
        <f t="shared" si="88"/>
        <v>42.61</v>
      </c>
      <c r="U939" s="193">
        <f>VLOOKUP(VALUE(C939),'[1]Cross ref'!G:I,3,0)</f>
        <v>7361</v>
      </c>
      <c r="V939" s="193">
        <f>IFERROR(VLOOKUP(J939,'[1]Item List (2)'!C:D,2,0),VLOOKUP(K939,'[1]Item List (2)'!C:D,2,0))</f>
        <v>50007</v>
      </c>
      <c r="W939" s="193">
        <f>IFERROR(VLOOKUP(J939,'[1]Item List (2)'!C:E,3,0),VLOOKUP(K939,'[1]Item List (2)'!C:E,3,0))</f>
        <v>100</v>
      </c>
      <c r="X939" s="193">
        <f t="shared" si="89"/>
        <v>0</v>
      </c>
      <c r="Y939" s="193" t="str">
        <f t="shared" si="90"/>
        <v>PEPPER, CHILE GRN STRIP</v>
      </c>
      <c r="AA939" s="29">
        <f t="shared" si="91"/>
        <v>42.61</v>
      </c>
      <c r="AB939" s="29" t="str">
        <f>VLOOKUP(W939,'[2]Item List (2)'!$I:$J,2,0)</f>
        <v>Food</v>
      </c>
      <c r="AC939" s="29">
        <f t="shared" si="92"/>
        <v>7361</v>
      </c>
      <c r="AD939" s="29" t="str">
        <f t="shared" si="93"/>
        <v>7361-Food</v>
      </c>
    </row>
    <row r="940" spans="1:30">
      <c r="A940" t="s">
        <v>699</v>
      </c>
      <c r="B940" t="s">
        <v>592</v>
      </c>
      <c r="C940" t="s">
        <v>1354</v>
      </c>
      <c r="D940" t="s">
        <v>634</v>
      </c>
      <c r="E940" t="s">
        <v>1616</v>
      </c>
      <c r="F940"/>
      <c r="G940" s="159">
        <v>45169</v>
      </c>
      <c r="H940" t="s">
        <v>1205</v>
      </c>
      <c r="I940" t="s">
        <v>1188</v>
      </c>
      <c r="J940" t="s">
        <v>734</v>
      </c>
      <c r="K940" t="s">
        <v>735</v>
      </c>
      <c r="L940" t="s">
        <v>736</v>
      </c>
      <c r="M940">
        <v>16</v>
      </c>
      <c r="N940">
        <v>0</v>
      </c>
      <c r="O940">
        <v>76.78</v>
      </c>
      <c r="P940">
        <v>1228.48</v>
      </c>
      <c r="Q940">
        <v>6584.43</v>
      </c>
      <c r="R940">
        <v>17.559999999999999</v>
      </c>
      <c r="S940" s="193" t="str">
        <f>VLOOKUP(U940,'[1]Cross ref'!I:J,2,0)</f>
        <v>SCL</v>
      </c>
      <c r="T940" s="193">
        <f t="shared" si="88"/>
        <v>1228.48</v>
      </c>
      <c r="U940" s="193">
        <f>VLOOKUP(VALUE(C940),'[1]Cross ref'!G:I,3,0)</f>
        <v>7361</v>
      </c>
      <c r="V940" s="193">
        <f>IFERROR(VLOOKUP(J940,'[1]Item List (2)'!C:D,2,0),VLOOKUP(K940,'[1]Item List (2)'!C:D,2,0))</f>
        <v>50007</v>
      </c>
      <c r="W940" s="193">
        <f>IFERROR(VLOOKUP(J940,'[1]Item List (2)'!C:E,3,0),VLOOKUP(K940,'[1]Item List (2)'!C:E,3,0))</f>
        <v>100</v>
      </c>
      <c r="X940" s="193">
        <f t="shared" si="89"/>
        <v>0</v>
      </c>
      <c r="Y940" s="193" t="str">
        <f t="shared" si="90"/>
        <v>BEEF, GRND PTY 3.5Z</v>
      </c>
      <c r="AA940" s="29">
        <f t="shared" si="91"/>
        <v>1228.48</v>
      </c>
      <c r="AB940" s="29" t="str">
        <f>VLOOKUP(W940,'[2]Item List (2)'!$I:$J,2,0)</f>
        <v>Food</v>
      </c>
      <c r="AC940" s="29">
        <f t="shared" si="92"/>
        <v>7361</v>
      </c>
      <c r="AD940" s="29" t="str">
        <f t="shared" si="93"/>
        <v>7361-Food</v>
      </c>
    </row>
    <row r="941" spans="1:30">
      <c r="A941" t="s">
        <v>699</v>
      </c>
      <c r="B941" t="s">
        <v>592</v>
      </c>
      <c r="C941" t="s">
        <v>1354</v>
      </c>
      <c r="D941" t="s">
        <v>634</v>
      </c>
      <c r="E941" t="s">
        <v>1616</v>
      </c>
      <c r="F941"/>
      <c r="G941" s="159">
        <v>45169</v>
      </c>
      <c r="H941" t="s">
        <v>1267</v>
      </c>
      <c r="I941" t="s">
        <v>1188</v>
      </c>
      <c r="J941" t="s">
        <v>852</v>
      </c>
      <c r="K941" t="s">
        <v>853</v>
      </c>
      <c r="L941" t="s">
        <v>854</v>
      </c>
      <c r="M941">
        <v>1</v>
      </c>
      <c r="N941">
        <v>0</v>
      </c>
      <c r="O941">
        <v>11.6</v>
      </c>
      <c r="P941">
        <v>11.6</v>
      </c>
      <c r="Q941">
        <v>6584.43</v>
      </c>
      <c r="R941">
        <v>17.559999999999999</v>
      </c>
      <c r="S941" s="193" t="str">
        <f>VLOOKUP(U941,'[1]Cross ref'!I:J,2,0)</f>
        <v>SCL</v>
      </c>
      <c r="T941" s="193">
        <f t="shared" si="88"/>
        <v>11.6</v>
      </c>
      <c r="U941" s="193">
        <f>VLOOKUP(VALUE(C941),'[1]Cross ref'!G:I,3,0)</f>
        <v>7361</v>
      </c>
      <c r="V941" s="193">
        <f>IFERROR(VLOOKUP(J941,'[1]Item List (2)'!C:D,2,0),VLOOKUP(K941,'[1]Item List (2)'!C:D,2,0))</f>
        <v>50007</v>
      </c>
      <c r="W941" s="193">
        <f>IFERROR(VLOOKUP(J941,'[1]Item List (2)'!C:E,3,0),VLOOKUP(K941,'[1]Item List (2)'!C:E,3,0))</f>
        <v>100</v>
      </c>
      <c r="X941" s="193">
        <f t="shared" si="89"/>
        <v>0</v>
      </c>
      <c r="Y941" s="193" t="str">
        <f t="shared" si="90"/>
        <v>SALSA, PCH .43Z</v>
      </c>
      <c r="AA941" s="29">
        <f t="shared" si="91"/>
        <v>11.6</v>
      </c>
      <c r="AB941" s="29" t="str">
        <f>VLOOKUP(W941,'[2]Item List (2)'!$I:$J,2,0)</f>
        <v>Food</v>
      </c>
      <c r="AC941" s="29">
        <f t="shared" si="92"/>
        <v>7361</v>
      </c>
      <c r="AD941" s="29" t="str">
        <f t="shared" si="93"/>
        <v>7361-Food</v>
      </c>
    </row>
    <row r="942" spans="1:30">
      <c r="A942" t="s">
        <v>699</v>
      </c>
      <c r="B942" t="s">
        <v>592</v>
      </c>
      <c r="C942" t="s">
        <v>1354</v>
      </c>
      <c r="D942" t="s">
        <v>634</v>
      </c>
      <c r="E942" t="s">
        <v>1616</v>
      </c>
      <c r="F942"/>
      <c r="G942" s="159">
        <v>45169</v>
      </c>
      <c r="H942" t="s">
        <v>1206</v>
      </c>
      <c r="I942" t="s">
        <v>1188</v>
      </c>
      <c r="J942" t="s">
        <v>737</v>
      </c>
      <c r="K942" t="s">
        <v>738</v>
      </c>
      <c r="L942" t="s">
        <v>739</v>
      </c>
      <c r="M942">
        <v>3</v>
      </c>
      <c r="N942">
        <v>0</v>
      </c>
      <c r="O942">
        <v>30.72</v>
      </c>
      <c r="P942">
        <v>92.16</v>
      </c>
      <c r="Q942">
        <v>6584.43</v>
      </c>
      <c r="R942">
        <v>17.559999999999999</v>
      </c>
      <c r="S942" s="193" t="str">
        <f>VLOOKUP(U942,'[1]Cross ref'!I:J,2,0)</f>
        <v>SCL</v>
      </c>
      <c r="T942" s="193">
        <f t="shared" si="88"/>
        <v>92.16</v>
      </c>
      <c r="U942" s="193">
        <f>VLOOKUP(VALUE(C942),'[1]Cross ref'!G:I,3,0)</f>
        <v>7361</v>
      </c>
      <c r="V942" s="193">
        <f>IFERROR(VLOOKUP(J942,'[1]Item List (2)'!C:D,2,0),VLOOKUP(K942,'[1]Item List (2)'!C:D,2,0))</f>
        <v>50007</v>
      </c>
      <c r="W942" s="193">
        <f>IFERROR(VLOOKUP(J942,'[1]Item List (2)'!C:E,3,0),VLOOKUP(K942,'[1]Item List (2)'!C:E,3,0))</f>
        <v>100</v>
      </c>
      <c r="X942" s="193">
        <f t="shared" si="89"/>
        <v>0</v>
      </c>
      <c r="Y942" s="193" t="str">
        <f t="shared" si="90"/>
        <v>APPTZR, ONION RING</v>
      </c>
      <c r="AA942" s="29">
        <f t="shared" si="91"/>
        <v>92.16</v>
      </c>
      <c r="AB942" s="29" t="str">
        <f>VLOOKUP(W942,'[2]Item List (2)'!$I:$J,2,0)</f>
        <v>Food</v>
      </c>
      <c r="AC942" s="29">
        <f t="shared" si="92"/>
        <v>7361</v>
      </c>
      <c r="AD942" s="29" t="str">
        <f t="shared" si="93"/>
        <v>7361-Food</v>
      </c>
    </row>
    <row r="943" spans="1:30">
      <c r="A943" t="s">
        <v>699</v>
      </c>
      <c r="B943" t="s">
        <v>592</v>
      </c>
      <c r="C943" t="s">
        <v>1354</v>
      </c>
      <c r="D943" t="s">
        <v>634</v>
      </c>
      <c r="E943" t="s">
        <v>1616</v>
      </c>
      <c r="F943"/>
      <c r="G943" s="159">
        <v>45169</v>
      </c>
      <c r="H943" t="s">
        <v>1208</v>
      </c>
      <c r="I943" t="s">
        <v>1188</v>
      </c>
      <c r="J943" t="s">
        <v>741</v>
      </c>
      <c r="K943" t="s">
        <v>742</v>
      </c>
      <c r="L943" t="s">
        <v>743</v>
      </c>
      <c r="M943">
        <v>3</v>
      </c>
      <c r="N943">
        <v>0</v>
      </c>
      <c r="O943">
        <v>21.8</v>
      </c>
      <c r="P943">
        <v>65.400000000000006</v>
      </c>
      <c r="Q943">
        <v>6584.43</v>
      </c>
      <c r="R943">
        <v>17.559999999999999</v>
      </c>
      <c r="S943" s="193" t="str">
        <f>VLOOKUP(U943,'[1]Cross ref'!I:J,2,0)</f>
        <v>SCL</v>
      </c>
      <c r="T943" s="193">
        <f t="shared" si="88"/>
        <v>65.400000000000006</v>
      </c>
      <c r="U943" s="193">
        <f>VLOOKUP(VALUE(C943),'[1]Cross ref'!G:I,3,0)</f>
        <v>7361</v>
      </c>
      <c r="V943" s="193">
        <f>IFERROR(VLOOKUP(J943,'[1]Item List (2)'!C:D,2,0),VLOOKUP(K943,'[1]Item List (2)'!C:D,2,0))</f>
        <v>50007</v>
      </c>
      <c r="W943" s="193">
        <f>IFERROR(VLOOKUP(J943,'[1]Item List (2)'!C:E,3,0),VLOOKUP(K943,'[1]Item List (2)'!C:E,3,0))</f>
        <v>100</v>
      </c>
      <c r="X943" s="193">
        <f t="shared" si="89"/>
        <v>0</v>
      </c>
      <c r="Y943" s="193" t="str">
        <f t="shared" si="90"/>
        <v>KETCHUP, PKT</v>
      </c>
      <c r="AA943" s="29">
        <f t="shared" si="91"/>
        <v>65.400000000000006</v>
      </c>
      <c r="AB943" s="29" t="str">
        <f>VLOOKUP(W943,'[2]Item List (2)'!$I:$J,2,0)</f>
        <v>Food</v>
      </c>
      <c r="AC943" s="29">
        <f t="shared" si="92"/>
        <v>7361</v>
      </c>
      <c r="AD943" s="29" t="str">
        <f t="shared" si="93"/>
        <v>7361-Food</v>
      </c>
    </row>
    <row r="944" spans="1:30">
      <c r="A944" t="s">
        <v>699</v>
      </c>
      <c r="B944" t="s">
        <v>592</v>
      </c>
      <c r="C944" t="s">
        <v>1354</v>
      </c>
      <c r="D944" t="s">
        <v>634</v>
      </c>
      <c r="E944" t="s">
        <v>1616</v>
      </c>
      <c r="F944"/>
      <c r="G944" s="159">
        <v>45169</v>
      </c>
      <c r="H944" t="s">
        <v>1209</v>
      </c>
      <c r="I944" t="s">
        <v>1188</v>
      </c>
      <c r="J944" t="s">
        <v>856</v>
      </c>
      <c r="K944" t="s">
        <v>857</v>
      </c>
      <c r="L944" t="s">
        <v>814</v>
      </c>
      <c r="M944">
        <v>1</v>
      </c>
      <c r="N944">
        <v>0</v>
      </c>
      <c r="O944">
        <v>17.149999999999999</v>
      </c>
      <c r="P944">
        <v>17.149999999999999</v>
      </c>
      <c r="Q944">
        <v>6584.43</v>
      </c>
      <c r="R944">
        <v>17.559999999999999</v>
      </c>
      <c r="S944" s="193" t="str">
        <f>VLOOKUP(U944,'[1]Cross ref'!I:J,2,0)</f>
        <v>SCL</v>
      </c>
      <c r="T944" s="193">
        <f t="shared" si="88"/>
        <v>17.149999999999999</v>
      </c>
      <c r="U944" s="193">
        <f>VLOOKUP(VALUE(C944),'[1]Cross ref'!G:I,3,0)</f>
        <v>7361</v>
      </c>
      <c r="V944" s="193">
        <f>IFERROR(VLOOKUP(J944,'[1]Item List (2)'!C:D,2,0),VLOOKUP(K944,'[1]Item List (2)'!C:D,2,0))</f>
        <v>50007</v>
      </c>
      <c r="W944" s="193">
        <f>IFERROR(VLOOKUP(J944,'[1]Item List (2)'!C:E,3,0),VLOOKUP(K944,'[1]Item List (2)'!C:E,3,0))</f>
        <v>100</v>
      </c>
      <c r="X944" s="193">
        <f t="shared" si="89"/>
        <v>0</v>
      </c>
      <c r="Y944" s="193" t="str">
        <f t="shared" si="90"/>
        <v>BREADING, CHICK TNDR</v>
      </c>
      <c r="AA944" s="29">
        <f t="shared" si="91"/>
        <v>17.149999999999999</v>
      </c>
      <c r="AB944" s="29" t="str">
        <f>VLOOKUP(W944,'[2]Item List (2)'!$I:$J,2,0)</f>
        <v>Food</v>
      </c>
      <c r="AC944" s="29">
        <f t="shared" si="92"/>
        <v>7361</v>
      </c>
      <c r="AD944" s="29" t="str">
        <f t="shared" si="93"/>
        <v>7361-Food</v>
      </c>
    </row>
    <row r="945" spans="1:30">
      <c r="A945" t="s">
        <v>699</v>
      </c>
      <c r="B945" t="s">
        <v>592</v>
      </c>
      <c r="C945" t="s">
        <v>1354</v>
      </c>
      <c r="D945" t="s">
        <v>634</v>
      </c>
      <c r="E945" t="s">
        <v>1616</v>
      </c>
      <c r="F945"/>
      <c r="G945" s="159">
        <v>45169</v>
      </c>
      <c r="H945" t="s">
        <v>1212</v>
      </c>
      <c r="I945" t="s">
        <v>1188</v>
      </c>
      <c r="J945" t="s">
        <v>747</v>
      </c>
      <c r="K945" t="s">
        <v>748</v>
      </c>
      <c r="L945" t="s">
        <v>749</v>
      </c>
      <c r="M945">
        <v>2</v>
      </c>
      <c r="N945">
        <v>0</v>
      </c>
      <c r="O945">
        <v>33.380000000000003</v>
      </c>
      <c r="P945">
        <v>66.760000000000005</v>
      </c>
      <c r="Q945">
        <v>6584.43</v>
      </c>
      <c r="R945">
        <v>17.559999999999999</v>
      </c>
      <c r="S945" s="193" t="str">
        <f>VLOOKUP(U945,'[1]Cross ref'!I:J,2,0)</f>
        <v>SCL</v>
      </c>
      <c r="T945" s="193">
        <f t="shared" si="88"/>
        <v>66.760000000000005</v>
      </c>
      <c r="U945" s="193">
        <f>VLOOKUP(VALUE(C945),'[1]Cross ref'!G:I,3,0)</f>
        <v>7361</v>
      </c>
      <c r="V945" s="193">
        <f>IFERROR(VLOOKUP(J945,'[1]Item List (2)'!C:D,2,0),VLOOKUP(K945,'[1]Item List (2)'!C:D,2,0))</f>
        <v>50007</v>
      </c>
      <c r="W945" s="193">
        <f>IFERROR(VLOOKUP(J945,'[1]Item List (2)'!C:E,3,0),VLOOKUP(K945,'[1]Item List (2)'!C:E,3,0))</f>
        <v>100</v>
      </c>
      <c r="X945" s="193">
        <f t="shared" si="89"/>
        <v>0</v>
      </c>
      <c r="Y945" s="193" t="str">
        <f t="shared" si="90"/>
        <v>HASHBROWN, RND ZTF</v>
      </c>
      <c r="AA945" s="29">
        <f t="shared" si="91"/>
        <v>66.760000000000005</v>
      </c>
      <c r="AB945" s="29" t="str">
        <f>VLOOKUP(W945,'[2]Item List (2)'!$I:$J,2,0)</f>
        <v>Food</v>
      </c>
      <c r="AC945" s="29">
        <f t="shared" si="92"/>
        <v>7361</v>
      </c>
      <c r="AD945" s="29" t="str">
        <f t="shared" si="93"/>
        <v>7361-Food</v>
      </c>
    </row>
    <row r="946" spans="1:30">
      <c r="A946" t="s">
        <v>699</v>
      </c>
      <c r="B946" t="s">
        <v>592</v>
      </c>
      <c r="C946" t="s">
        <v>1354</v>
      </c>
      <c r="D946" t="s">
        <v>634</v>
      </c>
      <c r="E946" t="s">
        <v>1616</v>
      </c>
      <c r="F946"/>
      <c r="G946" s="159">
        <v>45169</v>
      </c>
      <c r="H946" t="s">
        <v>1213</v>
      </c>
      <c r="I946" t="s">
        <v>1188</v>
      </c>
      <c r="J946" t="s">
        <v>747</v>
      </c>
      <c r="K946" t="s">
        <v>750</v>
      </c>
      <c r="L946" t="s">
        <v>749</v>
      </c>
      <c r="M946">
        <v>3</v>
      </c>
      <c r="N946">
        <v>0</v>
      </c>
      <c r="O946">
        <v>33.380000000000003</v>
      </c>
      <c r="P946">
        <v>100.14</v>
      </c>
      <c r="Q946">
        <v>6584.43</v>
      </c>
      <c r="R946">
        <v>17.559999999999999</v>
      </c>
      <c r="S946" s="193" t="str">
        <f>VLOOKUP(U946,'[1]Cross ref'!I:J,2,0)</f>
        <v>SCL</v>
      </c>
      <c r="T946" s="193">
        <f t="shared" si="88"/>
        <v>100.14</v>
      </c>
      <c r="U946" s="193">
        <f>VLOOKUP(VALUE(C946),'[1]Cross ref'!G:I,3,0)</f>
        <v>7361</v>
      </c>
      <c r="V946" s="193">
        <f>IFERROR(VLOOKUP(J946,'[1]Item List (2)'!C:D,2,0),VLOOKUP(K946,'[1]Item List (2)'!C:D,2,0))</f>
        <v>50007</v>
      </c>
      <c r="W946" s="193">
        <f>IFERROR(VLOOKUP(J946,'[1]Item List (2)'!C:E,3,0),VLOOKUP(K946,'[1]Item List (2)'!C:E,3,0))</f>
        <v>100</v>
      </c>
      <c r="X946" s="193">
        <f t="shared" si="89"/>
        <v>0</v>
      </c>
      <c r="Y946" s="193" t="str">
        <f t="shared" si="90"/>
        <v>FRIES, CRISS CUT SEASN</v>
      </c>
      <c r="AA946" s="29">
        <f t="shared" si="91"/>
        <v>100.14</v>
      </c>
      <c r="AB946" s="29" t="str">
        <f>VLOOKUP(W946,'[2]Item List (2)'!$I:$J,2,0)</f>
        <v>Food</v>
      </c>
      <c r="AC946" s="29">
        <f t="shared" si="92"/>
        <v>7361</v>
      </c>
      <c r="AD946" s="29" t="str">
        <f t="shared" si="93"/>
        <v>7361-Food</v>
      </c>
    </row>
    <row r="947" spans="1:30">
      <c r="A947" t="s">
        <v>699</v>
      </c>
      <c r="B947" t="s">
        <v>592</v>
      </c>
      <c r="C947" t="s">
        <v>1354</v>
      </c>
      <c r="D947" t="s">
        <v>634</v>
      </c>
      <c r="E947" t="s">
        <v>1616</v>
      </c>
      <c r="F947"/>
      <c r="G947" s="159">
        <v>45169</v>
      </c>
      <c r="H947" t="s">
        <v>1214</v>
      </c>
      <c r="I947" t="s">
        <v>1188</v>
      </c>
      <c r="J947" t="s">
        <v>747</v>
      </c>
      <c r="K947" t="s">
        <v>751</v>
      </c>
      <c r="L947" t="s">
        <v>752</v>
      </c>
      <c r="M947">
        <v>13</v>
      </c>
      <c r="N947">
        <v>0</v>
      </c>
      <c r="O947">
        <v>35.28</v>
      </c>
      <c r="P947">
        <v>458.64</v>
      </c>
      <c r="Q947">
        <v>6584.43</v>
      </c>
      <c r="R947">
        <v>17.559999999999999</v>
      </c>
      <c r="S947" s="193" t="str">
        <f>VLOOKUP(U947,'[1]Cross ref'!I:J,2,0)</f>
        <v>SCL</v>
      </c>
      <c r="T947" s="193">
        <f t="shared" si="88"/>
        <v>458.64</v>
      </c>
      <c r="U947" s="193">
        <f>VLOOKUP(VALUE(C947),'[1]Cross ref'!G:I,3,0)</f>
        <v>7361</v>
      </c>
      <c r="V947" s="193">
        <f>IFERROR(VLOOKUP(J947,'[1]Item List (2)'!C:D,2,0),VLOOKUP(K947,'[1]Item List (2)'!C:D,2,0))</f>
        <v>50007</v>
      </c>
      <c r="W947" s="193">
        <f>IFERROR(VLOOKUP(J947,'[1]Item List (2)'!C:E,3,0),VLOOKUP(K947,'[1]Item List (2)'!C:E,3,0))</f>
        <v>100</v>
      </c>
      <c r="X947" s="193">
        <f t="shared" si="89"/>
        <v>0</v>
      </c>
      <c r="Y947" s="193" t="str">
        <f t="shared" si="90"/>
        <v>FRIES, SS SK ON</v>
      </c>
      <c r="AA947" s="29">
        <f t="shared" si="91"/>
        <v>458.64</v>
      </c>
      <c r="AB947" s="29" t="str">
        <f>VLOOKUP(W947,'[2]Item List (2)'!$I:$J,2,0)</f>
        <v>Food</v>
      </c>
      <c r="AC947" s="29">
        <f t="shared" si="92"/>
        <v>7361</v>
      </c>
      <c r="AD947" s="29" t="str">
        <f t="shared" si="93"/>
        <v>7361-Food</v>
      </c>
    </row>
    <row r="948" spans="1:30">
      <c r="A948" t="s">
        <v>699</v>
      </c>
      <c r="B948" t="s">
        <v>592</v>
      </c>
      <c r="C948" t="s">
        <v>1354</v>
      </c>
      <c r="D948" t="s">
        <v>634</v>
      </c>
      <c r="E948" t="s">
        <v>1616</v>
      </c>
      <c r="F948"/>
      <c r="G948" s="159">
        <v>45169</v>
      </c>
      <c r="H948" t="s">
        <v>1215</v>
      </c>
      <c r="I948" t="s">
        <v>1188</v>
      </c>
      <c r="J948" t="s">
        <v>753</v>
      </c>
      <c r="K948" t="s">
        <v>754</v>
      </c>
      <c r="L948" t="s">
        <v>755</v>
      </c>
      <c r="M948">
        <v>1</v>
      </c>
      <c r="N948">
        <v>0</v>
      </c>
      <c r="O948">
        <v>31.31</v>
      </c>
      <c r="P948">
        <v>31.31</v>
      </c>
      <c r="Q948">
        <v>6584.43</v>
      </c>
      <c r="R948">
        <v>17.559999999999999</v>
      </c>
      <c r="S948" s="193" t="str">
        <f>VLOOKUP(U948,'[1]Cross ref'!I:J,2,0)</f>
        <v>SCL</v>
      </c>
      <c r="T948" s="193">
        <f t="shared" si="88"/>
        <v>31.31</v>
      </c>
      <c r="U948" s="193">
        <f>VLOOKUP(VALUE(C948),'[1]Cross ref'!G:I,3,0)</f>
        <v>7361</v>
      </c>
      <c r="V948" s="193">
        <f>IFERROR(VLOOKUP(J948,'[1]Item List (2)'!C:D,2,0),VLOOKUP(K948,'[1]Item List (2)'!C:D,2,0))</f>
        <v>50007</v>
      </c>
      <c r="W948" s="193">
        <f>IFERROR(VLOOKUP(J948,'[1]Item List (2)'!C:E,3,0),VLOOKUP(K948,'[1]Item List (2)'!C:E,3,0))</f>
        <v>100</v>
      </c>
      <c r="X948" s="193">
        <f t="shared" si="89"/>
        <v>0</v>
      </c>
      <c r="Y948" s="193" t="str">
        <f t="shared" si="90"/>
        <v>TORTILLA, FLOUR 10" FZN</v>
      </c>
      <c r="AA948" s="29">
        <f t="shared" si="91"/>
        <v>31.31</v>
      </c>
      <c r="AB948" s="29" t="str">
        <f>VLOOKUP(W948,'[2]Item List (2)'!$I:$J,2,0)</f>
        <v>Food</v>
      </c>
      <c r="AC948" s="29">
        <f t="shared" si="92"/>
        <v>7361</v>
      </c>
      <c r="AD948" s="29" t="str">
        <f t="shared" si="93"/>
        <v>7361-Food</v>
      </c>
    </row>
    <row r="949" spans="1:30">
      <c r="A949" t="s">
        <v>699</v>
      </c>
      <c r="B949" t="s">
        <v>592</v>
      </c>
      <c r="C949" t="s">
        <v>1354</v>
      </c>
      <c r="D949" t="s">
        <v>634</v>
      </c>
      <c r="E949" t="s">
        <v>1616</v>
      </c>
      <c r="F949"/>
      <c r="G949" s="159">
        <v>45169</v>
      </c>
      <c r="H949" t="s">
        <v>1217</v>
      </c>
      <c r="I949" t="s">
        <v>1188</v>
      </c>
      <c r="J949" t="s">
        <v>758</v>
      </c>
      <c r="K949" t="s">
        <v>759</v>
      </c>
      <c r="L949" t="s">
        <v>760</v>
      </c>
      <c r="M949">
        <v>1</v>
      </c>
      <c r="N949">
        <v>0</v>
      </c>
      <c r="O949">
        <v>111.01</v>
      </c>
      <c r="P949">
        <v>111.01</v>
      </c>
      <c r="Q949">
        <v>6584.43</v>
      </c>
      <c r="R949">
        <v>17.559999999999999</v>
      </c>
      <c r="S949" s="193" t="str">
        <f>VLOOKUP(U949,'[1]Cross ref'!I:J,2,0)</f>
        <v>SCL</v>
      </c>
      <c r="T949" s="193">
        <f t="shared" si="88"/>
        <v>111.01</v>
      </c>
      <c r="U949" s="193">
        <f>VLOOKUP(VALUE(C949),'[1]Cross ref'!G:I,3,0)</f>
        <v>7361</v>
      </c>
      <c r="V949" s="193">
        <f>IFERROR(VLOOKUP(J949,'[1]Item List (2)'!C:D,2,0),VLOOKUP(K949,'[1]Item List (2)'!C:D,2,0))</f>
        <v>50007</v>
      </c>
      <c r="W949" s="193">
        <f>IFERROR(VLOOKUP(J949,'[1]Item List (2)'!C:E,3,0),VLOOKUP(K949,'[1]Item List (2)'!C:E,3,0))</f>
        <v>100</v>
      </c>
      <c r="X949" s="193">
        <f t="shared" si="89"/>
        <v>0</v>
      </c>
      <c r="Y949" s="193" t="str">
        <f t="shared" si="90"/>
        <v>CHICKEN, TNDRLOIN STRIP 1.5Z</v>
      </c>
      <c r="AA949" s="29">
        <f t="shared" si="91"/>
        <v>111.01</v>
      </c>
      <c r="AB949" s="29" t="str">
        <f>VLOOKUP(W949,'[2]Item List (2)'!$I:$J,2,0)</f>
        <v>Food</v>
      </c>
      <c r="AC949" s="29">
        <f t="shared" si="92"/>
        <v>7361</v>
      </c>
      <c r="AD949" s="29" t="str">
        <f t="shared" si="93"/>
        <v>7361-Food</v>
      </c>
    </row>
    <row r="950" spans="1:30">
      <c r="A950" t="s">
        <v>699</v>
      </c>
      <c r="B950" t="s">
        <v>592</v>
      </c>
      <c r="C950" t="s">
        <v>1354</v>
      </c>
      <c r="D950" t="s">
        <v>634</v>
      </c>
      <c r="E950" t="s">
        <v>1616</v>
      </c>
      <c r="F950"/>
      <c r="G950" s="159">
        <v>45169</v>
      </c>
      <c r="H950" t="s">
        <v>1219</v>
      </c>
      <c r="I950" t="s">
        <v>1188</v>
      </c>
      <c r="J950" t="s">
        <v>767</v>
      </c>
      <c r="K950" t="s">
        <v>768</v>
      </c>
      <c r="L950" t="s">
        <v>769</v>
      </c>
      <c r="M950">
        <v>1</v>
      </c>
      <c r="N950">
        <v>0</v>
      </c>
      <c r="O950">
        <v>11.66</v>
      </c>
      <c r="P950">
        <v>11.66</v>
      </c>
      <c r="Q950">
        <v>6584.43</v>
      </c>
      <c r="R950">
        <v>17.559999999999999</v>
      </c>
      <c r="S950" s="193" t="str">
        <f>VLOOKUP(U950,'[1]Cross ref'!I:J,2,0)</f>
        <v>SCL</v>
      </c>
      <c r="T950" s="193">
        <f t="shared" si="88"/>
        <v>11.66</v>
      </c>
      <c r="U950" s="193">
        <f>VLOOKUP(VALUE(C950),'[1]Cross ref'!G:I,3,0)</f>
        <v>7361</v>
      </c>
      <c r="V950" s="193">
        <f>IFERROR(VLOOKUP(J950,'[1]Item List (2)'!C:D,2,0),VLOOKUP(K950,'[1]Item List (2)'!C:D,2,0))</f>
        <v>50007</v>
      </c>
      <c r="W950" s="193">
        <f>IFERROR(VLOOKUP(J950,'[1]Item List (2)'!C:E,3,0),VLOOKUP(K950,'[1]Item List (2)'!C:E,3,0))</f>
        <v>100</v>
      </c>
      <c r="X950" s="193">
        <f t="shared" si="89"/>
        <v>0</v>
      </c>
      <c r="Y950" s="193" t="str">
        <f t="shared" si="90"/>
        <v>SAUCE, BUFFALO CUP</v>
      </c>
      <c r="AA950" s="29">
        <f t="shared" si="91"/>
        <v>11.66</v>
      </c>
      <c r="AB950" s="29" t="str">
        <f>VLOOKUP(W950,'[2]Item List (2)'!$I:$J,2,0)</f>
        <v>Food</v>
      </c>
      <c r="AC950" s="29">
        <f t="shared" si="92"/>
        <v>7361</v>
      </c>
      <c r="AD950" s="29" t="str">
        <f t="shared" si="93"/>
        <v>7361-Food</v>
      </c>
    </row>
    <row r="951" spans="1:30">
      <c r="A951" t="s">
        <v>699</v>
      </c>
      <c r="B951" t="s">
        <v>592</v>
      </c>
      <c r="C951" t="s">
        <v>1354</v>
      </c>
      <c r="D951" t="s">
        <v>634</v>
      </c>
      <c r="E951" t="s">
        <v>1616</v>
      </c>
      <c r="F951"/>
      <c r="G951" s="159">
        <v>45169</v>
      </c>
      <c r="H951" t="s">
        <v>1220</v>
      </c>
      <c r="I951" t="s">
        <v>1188</v>
      </c>
      <c r="J951" t="s">
        <v>770</v>
      </c>
      <c r="K951" t="s">
        <v>771</v>
      </c>
      <c r="L951" t="s">
        <v>772</v>
      </c>
      <c r="M951">
        <v>1</v>
      </c>
      <c r="N951">
        <v>0</v>
      </c>
      <c r="O951">
        <v>31.38</v>
      </c>
      <c r="P951">
        <v>31.38</v>
      </c>
      <c r="Q951">
        <v>6584.43</v>
      </c>
      <c r="R951">
        <v>17.559999999999999</v>
      </c>
      <c r="S951" s="193" t="str">
        <f>VLOOKUP(U951,'[1]Cross ref'!I:J,2,0)</f>
        <v>SCL</v>
      </c>
      <c r="T951" s="193">
        <f t="shared" si="88"/>
        <v>31.38</v>
      </c>
      <c r="U951" s="193">
        <f>VLOOKUP(VALUE(C951),'[1]Cross ref'!G:I,3,0)</f>
        <v>7361</v>
      </c>
      <c r="V951" s="193">
        <f>IFERROR(VLOOKUP(J951,'[1]Item List (2)'!C:D,2,0),VLOOKUP(K951,'[1]Item List (2)'!C:D,2,0))</f>
        <v>50007</v>
      </c>
      <c r="W951" s="193">
        <f>IFERROR(VLOOKUP(J951,'[1]Item List (2)'!C:E,3,0),VLOOKUP(K951,'[1]Item List (2)'!C:E,3,0))</f>
        <v>100</v>
      </c>
      <c r="X951" s="193">
        <f t="shared" si="89"/>
        <v>0</v>
      </c>
      <c r="Y951" s="193" t="str">
        <f t="shared" si="90"/>
        <v>WHIP CREAM, AEROSOL 17Z</v>
      </c>
      <c r="AA951" s="29">
        <f t="shared" si="91"/>
        <v>31.38</v>
      </c>
      <c r="AB951" s="29" t="str">
        <f>VLOOKUP(W951,'[2]Item List (2)'!$I:$J,2,0)</f>
        <v>Food</v>
      </c>
      <c r="AC951" s="29">
        <f t="shared" si="92"/>
        <v>7361</v>
      </c>
      <c r="AD951" s="29" t="str">
        <f t="shared" si="93"/>
        <v>7361-Food</v>
      </c>
    </row>
    <row r="952" spans="1:30">
      <c r="A952" t="s">
        <v>699</v>
      </c>
      <c r="B952" t="s">
        <v>592</v>
      </c>
      <c r="C952" t="s">
        <v>1354</v>
      </c>
      <c r="D952" t="s">
        <v>634</v>
      </c>
      <c r="E952" t="s">
        <v>1616</v>
      </c>
      <c r="F952"/>
      <c r="G952" s="159">
        <v>45169</v>
      </c>
      <c r="H952" t="s">
        <v>1221</v>
      </c>
      <c r="I952" t="s">
        <v>1188</v>
      </c>
      <c r="J952" t="s">
        <v>773</v>
      </c>
      <c r="K952" t="s">
        <v>774</v>
      </c>
      <c r="L952" t="s">
        <v>775</v>
      </c>
      <c r="M952">
        <v>3</v>
      </c>
      <c r="N952">
        <v>0</v>
      </c>
      <c r="O952">
        <v>19.78</v>
      </c>
      <c r="P952">
        <v>59.34</v>
      </c>
      <c r="Q952">
        <v>6584.43</v>
      </c>
      <c r="R952">
        <v>17.559999999999999</v>
      </c>
      <c r="S952" s="193" t="str">
        <f>VLOOKUP(U952,'[1]Cross ref'!I:J,2,0)</f>
        <v>SCL</v>
      </c>
      <c r="T952" s="193">
        <f t="shared" si="88"/>
        <v>59.34</v>
      </c>
      <c r="U952" s="193">
        <f>VLOOKUP(VALUE(C952),'[1]Cross ref'!G:I,3,0)</f>
        <v>7361</v>
      </c>
      <c r="V952" s="193">
        <f>IFERROR(VLOOKUP(J952,'[1]Item List (2)'!C:D,2,0),VLOOKUP(K952,'[1]Item List (2)'!C:D,2,0))</f>
        <v>50007</v>
      </c>
      <c r="W952" s="193">
        <f>IFERROR(VLOOKUP(J952,'[1]Item List (2)'!C:E,3,0),VLOOKUP(K952,'[1]Item List (2)'!C:E,3,0))</f>
        <v>100</v>
      </c>
      <c r="X952" s="193">
        <f t="shared" si="89"/>
        <v>0</v>
      </c>
      <c r="Y952" s="193" t="str">
        <f t="shared" si="90"/>
        <v>ICE CREAM, VANILLA SLOW MELT</v>
      </c>
      <c r="AA952" s="29">
        <f t="shared" si="91"/>
        <v>59.34</v>
      </c>
      <c r="AB952" s="29" t="str">
        <f>VLOOKUP(W952,'[2]Item List (2)'!$I:$J,2,0)</f>
        <v>Food</v>
      </c>
      <c r="AC952" s="29">
        <f t="shared" si="92"/>
        <v>7361</v>
      </c>
      <c r="AD952" s="29" t="str">
        <f t="shared" si="93"/>
        <v>7361-Food</v>
      </c>
    </row>
    <row r="953" spans="1:30">
      <c r="A953" t="s">
        <v>699</v>
      </c>
      <c r="B953" t="s">
        <v>592</v>
      </c>
      <c r="C953" t="s">
        <v>1354</v>
      </c>
      <c r="D953" t="s">
        <v>634</v>
      </c>
      <c r="E953" t="s">
        <v>1616</v>
      </c>
      <c r="F953"/>
      <c r="G953" s="159">
        <v>45169</v>
      </c>
      <c r="H953" t="s">
        <v>1222</v>
      </c>
      <c r="I953" t="s">
        <v>1188</v>
      </c>
      <c r="J953" t="s">
        <v>776</v>
      </c>
      <c r="K953" t="s">
        <v>777</v>
      </c>
      <c r="L953" t="s">
        <v>778</v>
      </c>
      <c r="M953">
        <v>6</v>
      </c>
      <c r="N953">
        <v>0</v>
      </c>
      <c r="O953">
        <v>36.909999999999997</v>
      </c>
      <c r="P953">
        <v>221.46</v>
      </c>
      <c r="Q953">
        <v>6584.43</v>
      </c>
      <c r="R953">
        <v>17.559999999999999</v>
      </c>
      <c r="S953" s="193" t="str">
        <f>VLOOKUP(U953,'[1]Cross ref'!I:J,2,0)</f>
        <v>SCL</v>
      </c>
      <c r="T953" s="193">
        <f t="shared" si="88"/>
        <v>221.46</v>
      </c>
      <c r="U953" s="193">
        <f>VLOOKUP(VALUE(C953),'[1]Cross ref'!G:I,3,0)</f>
        <v>7361</v>
      </c>
      <c r="V953" s="193">
        <f>IFERROR(VLOOKUP(J953,'[1]Item List (2)'!C:D,2,0),VLOOKUP(K953,'[1]Item List (2)'!C:D,2,0))</f>
        <v>50007</v>
      </c>
      <c r="W953" s="193">
        <f>IFERROR(VLOOKUP(J953,'[1]Item List (2)'!C:E,3,0),VLOOKUP(K953,'[1]Item List (2)'!C:E,3,0))</f>
        <v>100</v>
      </c>
      <c r="X953" s="193">
        <f t="shared" si="89"/>
        <v>0</v>
      </c>
      <c r="Y953" s="193" t="str">
        <f t="shared" si="90"/>
        <v>SHORTENING, LIQ FRY PREM</v>
      </c>
      <c r="AA953" s="29">
        <f t="shared" si="91"/>
        <v>221.46</v>
      </c>
      <c r="AB953" s="29" t="str">
        <f>VLOOKUP(W953,'[2]Item List (2)'!$I:$J,2,0)</f>
        <v>Food</v>
      </c>
      <c r="AC953" s="29">
        <f t="shared" si="92"/>
        <v>7361</v>
      </c>
      <c r="AD953" s="29" t="str">
        <f t="shared" si="93"/>
        <v>7361-Food</v>
      </c>
    </row>
    <row r="954" spans="1:30">
      <c r="A954" t="s">
        <v>699</v>
      </c>
      <c r="B954" t="s">
        <v>592</v>
      </c>
      <c r="C954" t="s">
        <v>1354</v>
      </c>
      <c r="D954" t="s">
        <v>634</v>
      </c>
      <c r="E954" t="s">
        <v>1616</v>
      </c>
      <c r="F954"/>
      <c r="G954" s="159">
        <v>45169</v>
      </c>
      <c r="H954" t="s">
        <v>1476</v>
      </c>
      <c r="I954" t="s">
        <v>1188</v>
      </c>
      <c r="J954" t="s">
        <v>1447</v>
      </c>
      <c r="K954" t="s">
        <v>1448</v>
      </c>
      <c r="L954" t="s">
        <v>1449</v>
      </c>
      <c r="M954">
        <v>1</v>
      </c>
      <c r="N954">
        <v>0</v>
      </c>
      <c r="O954">
        <v>38.97</v>
      </c>
      <c r="P954">
        <v>38.97</v>
      </c>
      <c r="Q954">
        <v>6584.43</v>
      </c>
      <c r="R954">
        <v>17.559999999999999</v>
      </c>
      <c r="S954" s="193" t="str">
        <f>VLOOKUP(U954,'[1]Cross ref'!I:J,2,0)</f>
        <v>SCL</v>
      </c>
      <c r="T954" s="193">
        <f t="shared" si="88"/>
        <v>38.97</v>
      </c>
      <c r="U954" s="193">
        <f>VLOOKUP(VALUE(C954),'[1]Cross ref'!G:I,3,0)</f>
        <v>7361</v>
      </c>
      <c r="V954" s="193">
        <f>IFERROR(VLOOKUP(J954,'[1]Item List (2)'!C:D,2,0),VLOOKUP(K954,'[1]Item List (2)'!C:D,2,0))</f>
        <v>50007</v>
      </c>
      <c r="W954" s="193">
        <f>IFERROR(VLOOKUP(J954,'[1]Item List (2)'!C:E,3,0),VLOOKUP(K954,'[1]Item List (2)'!C:E,3,0))</f>
        <v>100</v>
      </c>
      <c r="X954" s="193">
        <f t="shared" si="89"/>
        <v>0</v>
      </c>
      <c r="Y954" s="193" t="str">
        <f t="shared" si="90"/>
        <v>MARGARINE, LIQ</v>
      </c>
      <c r="AA954" s="29">
        <f t="shared" si="91"/>
        <v>38.97</v>
      </c>
      <c r="AB954" s="29" t="str">
        <f>VLOOKUP(W954,'[2]Item List (2)'!$I:$J,2,0)</f>
        <v>Food</v>
      </c>
      <c r="AC954" s="29">
        <f t="shared" si="92"/>
        <v>7361</v>
      </c>
      <c r="AD954" s="29" t="str">
        <f t="shared" si="93"/>
        <v>7361-Food</v>
      </c>
    </row>
    <row r="955" spans="1:30">
      <c r="A955" t="s">
        <v>699</v>
      </c>
      <c r="B955" t="s">
        <v>592</v>
      </c>
      <c r="C955" t="s">
        <v>1354</v>
      </c>
      <c r="D955" t="s">
        <v>634</v>
      </c>
      <c r="E955" t="s">
        <v>1616</v>
      </c>
      <c r="F955"/>
      <c r="G955" s="159">
        <v>45169</v>
      </c>
      <c r="H955" t="s">
        <v>1478</v>
      </c>
      <c r="I955" t="s">
        <v>1190</v>
      </c>
      <c r="J955" t="s">
        <v>1394</v>
      </c>
      <c r="K955" t="s">
        <v>1479</v>
      </c>
      <c r="L955" t="s">
        <v>1452</v>
      </c>
      <c r="M955">
        <v>2</v>
      </c>
      <c r="N955">
        <v>0</v>
      </c>
      <c r="O955">
        <v>8.7899999999999991</v>
      </c>
      <c r="P955">
        <v>17.579999999999998</v>
      </c>
      <c r="Q955">
        <v>6584.43</v>
      </c>
      <c r="R955">
        <v>17.559999999999999</v>
      </c>
      <c r="S955" s="193" t="str">
        <f>VLOOKUP(U955,'[1]Cross ref'!I:J,2,0)</f>
        <v>SCL</v>
      </c>
      <c r="T955" s="193">
        <f t="shared" si="88"/>
        <v>17.579999999999998</v>
      </c>
      <c r="U955" s="193">
        <f>VLOOKUP(VALUE(C955),'[1]Cross ref'!G:I,3,0)</f>
        <v>7361</v>
      </c>
      <c r="V955" s="193">
        <f>IFERROR(VLOOKUP(J955,'[1]Item List (2)'!C:D,2,0),VLOOKUP(K955,'[1]Item List (2)'!C:D,2,0))</f>
        <v>60507</v>
      </c>
      <c r="W955" s="193">
        <f>IFERROR(VLOOKUP(J955,'[1]Item List (2)'!C:E,3,0),VLOOKUP(K955,'[1]Item List (2)'!C:E,3,0))</f>
        <v>1200</v>
      </c>
      <c r="X955" s="193">
        <f t="shared" si="89"/>
        <v>0</v>
      </c>
      <c r="Y955" s="193" t="str">
        <f t="shared" si="90"/>
        <v>BROOM, HEAD LOBBY 9" BLUE</v>
      </c>
      <c r="AA955" s="29">
        <f t="shared" si="91"/>
        <v>17.579999999999998</v>
      </c>
      <c r="AB955" s="29" t="str">
        <f>VLOOKUP(W955,'[2]Item List (2)'!$I:$J,2,0)</f>
        <v>Supplies</v>
      </c>
      <c r="AC955" s="29">
        <f t="shared" si="92"/>
        <v>7361</v>
      </c>
      <c r="AD955" s="29" t="str">
        <f t="shared" si="93"/>
        <v>7361-Supplies</v>
      </c>
    </row>
    <row r="956" spans="1:30">
      <c r="A956" t="s">
        <v>699</v>
      </c>
      <c r="B956" t="s">
        <v>592</v>
      </c>
      <c r="C956" t="s">
        <v>1354</v>
      </c>
      <c r="D956" t="s">
        <v>634</v>
      </c>
      <c r="E956" t="s">
        <v>1616</v>
      </c>
      <c r="F956"/>
      <c r="G956" s="159">
        <v>45169</v>
      </c>
      <c r="H956" t="s">
        <v>1272</v>
      </c>
      <c r="I956" t="s">
        <v>1211</v>
      </c>
      <c r="J956" t="s">
        <v>815</v>
      </c>
      <c r="K956" t="s">
        <v>1145</v>
      </c>
      <c r="L956" t="s">
        <v>1146</v>
      </c>
      <c r="M956">
        <v>4</v>
      </c>
      <c r="N956">
        <v>0</v>
      </c>
      <c r="O956">
        <v>28.75</v>
      </c>
      <c r="P956">
        <v>115</v>
      </c>
      <c r="Q956">
        <v>6584.43</v>
      </c>
      <c r="R956">
        <v>17.559999999999999</v>
      </c>
      <c r="S956" s="193" t="str">
        <f>VLOOKUP(U956,'[1]Cross ref'!I:J,2,0)</f>
        <v>SCL</v>
      </c>
      <c r="T956" s="193">
        <f t="shared" si="88"/>
        <v>115</v>
      </c>
      <c r="U956" s="193">
        <f>VLOOKUP(VALUE(C956),'[1]Cross ref'!G:I,3,0)</f>
        <v>7361</v>
      </c>
      <c r="V956" s="193">
        <f>IFERROR(VLOOKUP(J956,'[1]Item List (2)'!C:D,2,0),VLOOKUP(K956,'[1]Item List (2)'!C:D,2,0))</f>
        <v>51001</v>
      </c>
      <c r="W956" s="193">
        <f>IFERROR(VLOOKUP(J956,'[1]Item List (2)'!C:E,3,0),VLOOKUP(K956,'[1]Item List (2)'!C:E,3,0))</f>
        <v>1000</v>
      </c>
      <c r="X956" s="193">
        <f t="shared" si="89"/>
        <v>0</v>
      </c>
      <c r="Y956" s="193" t="str">
        <f t="shared" si="90"/>
        <v>LID, CUP CRUISER 32Z</v>
      </c>
      <c r="AA956" s="29">
        <f t="shared" si="91"/>
        <v>115</v>
      </c>
      <c r="AB956" s="29" t="str">
        <f>VLOOKUP(W956,'[2]Item List (2)'!$I:$J,2,0)</f>
        <v>Paper</v>
      </c>
      <c r="AC956" s="29">
        <f t="shared" si="92"/>
        <v>7361</v>
      </c>
      <c r="AD956" s="29" t="str">
        <f t="shared" si="93"/>
        <v>7361-Paper</v>
      </c>
    </row>
    <row r="957" spans="1:30">
      <c r="A957" t="s">
        <v>699</v>
      </c>
      <c r="B957" t="s">
        <v>592</v>
      </c>
      <c r="C957" t="s">
        <v>1354</v>
      </c>
      <c r="D957" t="s">
        <v>634</v>
      </c>
      <c r="E957" t="s">
        <v>1616</v>
      </c>
      <c r="F957"/>
      <c r="G957" s="159">
        <v>45169</v>
      </c>
      <c r="H957" t="s">
        <v>1223</v>
      </c>
      <c r="I957" t="s">
        <v>1188</v>
      </c>
      <c r="J957" t="s">
        <v>758</v>
      </c>
      <c r="K957" t="s">
        <v>780</v>
      </c>
      <c r="L957" t="s">
        <v>781</v>
      </c>
      <c r="M957">
        <v>7</v>
      </c>
      <c r="N957">
        <v>0</v>
      </c>
      <c r="O957">
        <v>37.6</v>
      </c>
      <c r="P957">
        <v>263.2</v>
      </c>
      <c r="Q957">
        <v>6584.43</v>
      </c>
      <c r="R957">
        <v>17.559999999999999</v>
      </c>
      <c r="S957" s="193" t="str">
        <f>VLOOKUP(U957,'[1]Cross ref'!I:J,2,0)</f>
        <v>SCL</v>
      </c>
      <c r="T957" s="193">
        <f t="shared" si="88"/>
        <v>263.2</v>
      </c>
      <c r="U957" s="193">
        <f>VLOOKUP(VALUE(C957),'[1]Cross ref'!G:I,3,0)</f>
        <v>7361</v>
      </c>
      <c r="V957" s="193">
        <f>IFERROR(VLOOKUP(J957,'[1]Item List (2)'!C:D,2,0),VLOOKUP(K957,'[1]Item List (2)'!C:D,2,0))</f>
        <v>50007</v>
      </c>
      <c r="W957" s="193">
        <f>IFERROR(VLOOKUP(J957,'[1]Item List (2)'!C:E,3,0),VLOOKUP(K957,'[1]Item List (2)'!C:E,3,0))</f>
        <v>100</v>
      </c>
      <c r="X957" s="193">
        <f t="shared" si="89"/>
        <v>0</v>
      </c>
      <c r="Y957" s="193" t="str">
        <f t="shared" si="90"/>
        <v>CHICKEN, PTY SPCY 3Z</v>
      </c>
      <c r="AA957" s="29">
        <f t="shared" si="91"/>
        <v>263.2</v>
      </c>
      <c r="AB957" s="29" t="str">
        <f>VLOOKUP(W957,'[2]Item List (2)'!$I:$J,2,0)</f>
        <v>Food</v>
      </c>
      <c r="AC957" s="29">
        <f t="shared" si="92"/>
        <v>7361</v>
      </c>
      <c r="AD957" s="29" t="str">
        <f t="shared" si="93"/>
        <v>7361-Food</v>
      </c>
    </row>
    <row r="958" spans="1:30">
      <c r="A958" t="s">
        <v>699</v>
      </c>
      <c r="B958" t="s">
        <v>592</v>
      </c>
      <c r="C958" t="s">
        <v>1354</v>
      </c>
      <c r="D958" t="s">
        <v>634</v>
      </c>
      <c r="E958" t="s">
        <v>1616</v>
      </c>
      <c r="F958"/>
      <c r="G958" s="159">
        <v>45169</v>
      </c>
      <c r="H958" t="s">
        <v>1273</v>
      </c>
      <c r="I958" t="s">
        <v>1190</v>
      </c>
      <c r="J958" t="s">
        <v>727</v>
      </c>
      <c r="K958" t="s">
        <v>782</v>
      </c>
      <c r="L958" t="s">
        <v>729</v>
      </c>
      <c r="M958">
        <v>1</v>
      </c>
      <c r="N958">
        <v>0</v>
      </c>
      <c r="O958">
        <v>16.79</v>
      </c>
      <c r="P958">
        <v>16.79</v>
      </c>
      <c r="Q958">
        <v>6584.43</v>
      </c>
      <c r="R958">
        <v>17.559999999999999</v>
      </c>
      <c r="S958" s="193" t="str">
        <f>VLOOKUP(U958,'[1]Cross ref'!I:J,2,0)</f>
        <v>SCL</v>
      </c>
      <c r="T958" s="193">
        <f t="shared" si="88"/>
        <v>16.79</v>
      </c>
      <c r="U958" s="193">
        <f>VLOOKUP(VALUE(C958),'[1]Cross ref'!G:I,3,0)</f>
        <v>7361</v>
      </c>
      <c r="V958" s="193">
        <f>IFERROR(VLOOKUP(J958,'[1]Item List (2)'!C:D,2,0),VLOOKUP(K958,'[1]Item List (2)'!C:D,2,0))</f>
        <v>60507</v>
      </c>
      <c r="W958" s="193">
        <f>IFERROR(VLOOKUP(J958,'[1]Item List (2)'!C:E,3,0),VLOOKUP(K958,'[1]Item List (2)'!C:E,3,0))</f>
        <v>1200</v>
      </c>
      <c r="X958" s="193">
        <f t="shared" si="89"/>
        <v>0</v>
      </c>
      <c r="Y958" s="193" t="str">
        <f t="shared" si="90"/>
        <v>GLOVE, SYNTH LG</v>
      </c>
      <c r="AA958" s="29">
        <f t="shared" si="91"/>
        <v>16.79</v>
      </c>
      <c r="AB958" s="29" t="str">
        <f>VLOOKUP(W958,'[2]Item List (2)'!$I:$J,2,0)</f>
        <v>Supplies</v>
      </c>
      <c r="AC958" s="29">
        <f t="shared" si="92"/>
        <v>7361</v>
      </c>
      <c r="AD958" s="29" t="str">
        <f t="shared" si="93"/>
        <v>7361-Supplies</v>
      </c>
    </row>
    <row r="959" spans="1:30">
      <c r="A959" t="s">
        <v>699</v>
      </c>
      <c r="B959" t="s">
        <v>592</v>
      </c>
      <c r="C959" t="s">
        <v>1354</v>
      </c>
      <c r="D959" t="s">
        <v>634</v>
      </c>
      <c r="E959" t="s">
        <v>1616</v>
      </c>
      <c r="F959"/>
      <c r="G959" s="159">
        <v>45169</v>
      </c>
      <c r="H959" t="s">
        <v>1224</v>
      </c>
      <c r="I959" t="s">
        <v>1188</v>
      </c>
      <c r="J959" t="s">
        <v>737</v>
      </c>
      <c r="K959" t="s">
        <v>783</v>
      </c>
      <c r="L959" t="s">
        <v>784</v>
      </c>
      <c r="M959">
        <v>0</v>
      </c>
      <c r="N959">
        <v>0</v>
      </c>
      <c r="O959">
        <v>29.39</v>
      </c>
      <c r="P959">
        <v>0</v>
      </c>
      <c r="Q959">
        <v>6584.43</v>
      </c>
      <c r="R959">
        <v>17.559999999999999</v>
      </c>
      <c r="S959" s="193" t="str">
        <f>VLOOKUP(U959,'[1]Cross ref'!I:J,2,0)</f>
        <v>SCL</v>
      </c>
      <c r="T959" s="193">
        <f t="shared" si="88"/>
        <v>0</v>
      </c>
      <c r="U959" s="193">
        <f>VLOOKUP(VALUE(C959),'[1]Cross ref'!G:I,3,0)</f>
        <v>7361</v>
      </c>
      <c r="V959" s="193">
        <f>IFERROR(VLOOKUP(J959,'[1]Item List (2)'!C:D,2,0),VLOOKUP(K959,'[1]Item List (2)'!C:D,2,0))</f>
        <v>50007</v>
      </c>
      <c r="W959" s="193">
        <f>IFERROR(VLOOKUP(J959,'[1]Item List (2)'!C:E,3,0),VLOOKUP(K959,'[1]Item List (2)'!C:E,3,0))</f>
        <v>100</v>
      </c>
      <c r="X959" s="193">
        <f t="shared" si="89"/>
        <v>0</v>
      </c>
      <c r="Y959" s="193" t="str">
        <f t="shared" si="90"/>
        <v>SQUASH, ZUCCHINI BRD SLI</v>
      </c>
      <c r="AA959" s="29">
        <f t="shared" si="91"/>
        <v>0</v>
      </c>
      <c r="AB959" s="29" t="str">
        <f>VLOOKUP(W959,'[2]Item List (2)'!$I:$J,2,0)</f>
        <v>Food</v>
      </c>
      <c r="AC959" s="29">
        <f t="shared" si="92"/>
        <v>7361</v>
      </c>
      <c r="AD959" s="29" t="str">
        <f t="shared" si="93"/>
        <v>7361-Food</v>
      </c>
    </row>
    <row r="960" spans="1:30">
      <c r="A960" t="s">
        <v>699</v>
      </c>
      <c r="B960" t="s">
        <v>592</v>
      </c>
      <c r="C960" t="s">
        <v>1354</v>
      </c>
      <c r="D960" t="s">
        <v>634</v>
      </c>
      <c r="E960" t="s">
        <v>1616</v>
      </c>
      <c r="F960"/>
      <c r="G960" s="159">
        <v>45169</v>
      </c>
      <c r="H960" t="s">
        <v>1225</v>
      </c>
      <c r="I960" t="s">
        <v>1188</v>
      </c>
      <c r="J960" t="s">
        <v>785</v>
      </c>
      <c r="K960" t="s">
        <v>1180</v>
      </c>
      <c r="L960" t="s">
        <v>786</v>
      </c>
      <c r="M960">
        <v>3</v>
      </c>
      <c r="N960">
        <v>0</v>
      </c>
      <c r="O960">
        <v>90.57</v>
      </c>
      <c r="P960">
        <v>271.70999999999998</v>
      </c>
      <c r="Q960">
        <v>6584.43</v>
      </c>
      <c r="R960">
        <v>17.559999999999999</v>
      </c>
      <c r="S960" s="193" t="str">
        <f>VLOOKUP(U960,'[1]Cross ref'!I:J,2,0)</f>
        <v>SCL</v>
      </c>
      <c r="T960" s="193">
        <f t="shared" si="88"/>
        <v>271.70999999999998</v>
      </c>
      <c r="U960" s="193">
        <f>VLOOKUP(VALUE(C960),'[1]Cross ref'!G:I,3,0)</f>
        <v>7361</v>
      </c>
      <c r="V960" s="193">
        <f>IFERROR(VLOOKUP(J960,'[1]Item List (2)'!C:D,2,0),VLOOKUP(K960,'[1]Item List (2)'!C:D,2,0))</f>
        <v>50007</v>
      </c>
      <c r="W960" s="193">
        <f>IFERROR(VLOOKUP(J960,'[1]Item List (2)'!C:E,3,0),VLOOKUP(K960,'[1]Item List (2)'!C:E,3,0))</f>
        <v>100</v>
      </c>
      <c r="X960" s="193">
        <f t="shared" si="89"/>
        <v>0</v>
      </c>
      <c r="Y960" s="193" t="str">
        <f t="shared" si="90"/>
        <v>BACON, 500 SLICES FC</v>
      </c>
      <c r="AA960" s="29">
        <f t="shared" si="91"/>
        <v>271.70999999999998</v>
      </c>
      <c r="AB960" s="29" t="str">
        <f>VLOOKUP(W960,'[2]Item List (2)'!$I:$J,2,0)</f>
        <v>Food</v>
      </c>
      <c r="AC960" s="29">
        <f t="shared" si="92"/>
        <v>7361</v>
      </c>
      <c r="AD960" s="29" t="str">
        <f t="shared" si="93"/>
        <v>7361-Food</v>
      </c>
    </row>
    <row r="961" spans="1:30">
      <c r="A961" t="s">
        <v>699</v>
      </c>
      <c r="B961" t="s">
        <v>592</v>
      </c>
      <c r="C961" t="s">
        <v>1354</v>
      </c>
      <c r="D961" t="s">
        <v>634</v>
      </c>
      <c r="E961" t="s">
        <v>1616</v>
      </c>
      <c r="F961"/>
      <c r="G961" s="159">
        <v>45169</v>
      </c>
      <c r="H961" t="s">
        <v>1226</v>
      </c>
      <c r="I961" t="s">
        <v>1188</v>
      </c>
      <c r="J961" t="s">
        <v>734</v>
      </c>
      <c r="K961" t="s">
        <v>787</v>
      </c>
      <c r="L961" t="s">
        <v>788</v>
      </c>
      <c r="M961">
        <v>1</v>
      </c>
      <c r="N961">
        <v>0</v>
      </c>
      <c r="O961">
        <v>81.59</v>
      </c>
      <c r="P961">
        <v>81.59</v>
      </c>
      <c r="Q961">
        <v>6584.43</v>
      </c>
      <c r="R961">
        <v>17.559999999999999</v>
      </c>
      <c r="S961" s="193" t="str">
        <f>VLOOKUP(U961,'[1]Cross ref'!I:J,2,0)</f>
        <v>SCL</v>
      </c>
      <c r="T961" s="193">
        <f t="shared" si="88"/>
        <v>81.59</v>
      </c>
      <c r="U961" s="193">
        <f>VLOOKUP(VALUE(C961),'[1]Cross ref'!G:I,3,0)</f>
        <v>7361</v>
      </c>
      <c r="V961" s="193">
        <f>IFERROR(VLOOKUP(J961,'[1]Item List (2)'!C:D,2,0),VLOOKUP(K961,'[1]Item List (2)'!C:D,2,0))</f>
        <v>50007</v>
      </c>
      <c r="W961" s="193">
        <f>IFERROR(VLOOKUP(J961,'[1]Item List (2)'!C:E,3,0),VLOOKUP(K961,'[1]Item List (2)'!C:E,3,0))</f>
        <v>100</v>
      </c>
      <c r="X961" s="193">
        <f t="shared" si="89"/>
        <v>0</v>
      </c>
      <c r="Y961" s="193" t="str">
        <f t="shared" si="90"/>
        <v>BEEF, GRND PTY 1.78Z</v>
      </c>
      <c r="AA961" s="29">
        <f t="shared" si="91"/>
        <v>81.59</v>
      </c>
      <c r="AB961" s="29" t="str">
        <f>VLOOKUP(W961,'[2]Item List (2)'!$I:$J,2,0)</f>
        <v>Food</v>
      </c>
      <c r="AC961" s="29">
        <f t="shared" si="92"/>
        <v>7361</v>
      </c>
      <c r="AD961" s="29" t="str">
        <f t="shared" si="93"/>
        <v>7361-Food</v>
      </c>
    </row>
    <row r="962" spans="1:30">
      <c r="A962" t="s">
        <v>699</v>
      </c>
      <c r="B962" t="s">
        <v>592</v>
      </c>
      <c r="C962" t="s">
        <v>1354</v>
      </c>
      <c r="D962" t="s">
        <v>634</v>
      </c>
      <c r="E962" t="s">
        <v>1616</v>
      </c>
      <c r="F962"/>
      <c r="G962" s="159">
        <v>45169</v>
      </c>
      <c r="H962" t="s">
        <v>1318</v>
      </c>
      <c r="I962" t="s">
        <v>1188</v>
      </c>
      <c r="J962" t="s">
        <v>789</v>
      </c>
      <c r="K962" t="s">
        <v>790</v>
      </c>
      <c r="L962" t="s">
        <v>791</v>
      </c>
      <c r="M962">
        <v>1</v>
      </c>
      <c r="N962">
        <v>0</v>
      </c>
      <c r="O962">
        <v>25.95</v>
      </c>
      <c r="P962">
        <v>25.95</v>
      </c>
      <c r="Q962">
        <v>6584.43</v>
      </c>
      <c r="R962">
        <v>17.559999999999999</v>
      </c>
      <c r="S962" s="193" t="str">
        <f>VLOOKUP(U962,'[1]Cross ref'!I:J,2,0)</f>
        <v>SCL</v>
      </c>
      <c r="T962" s="193">
        <f t="shared" si="88"/>
        <v>25.95</v>
      </c>
      <c r="U962" s="193">
        <f>VLOOKUP(VALUE(C962),'[1]Cross ref'!G:I,3,0)</f>
        <v>7361</v>
      </c>
      <c r="V962" s="193">
        <f>IFERROR(VLOOKUP(J962,'[1]Item List (2)'!C:D,2,0),VLOOKUP(K962,'[1]Item List (2)'!C:D,2,0))</f>
        <v>50007</v>
      </c>
      <c r="W962" s="193">
        <f>IFERROR(VLOOKUP(J962,'[1]Item List (2)'!C:E,3,0),VLOOKUP(K962,'[1]Item List (2)'!C:E,3,0))</f>
        <v>100</v>
      </c>
      <c r="X962" s="193">
        <f t="shared" si="89"/>
        <v>0</v>
      </c>
      <c r="Y962" s="193" t="str">
        <f t="shared" si="90"/>
        <v>BREAD, SOURDOUGH THICKER SLI</v>
      </c>
      <c r="AA962" s="29">
        <f t="shared" si="91"/>
        <v>25.95</v>
      </c>
      <c r="AB962" s="29" t="str">
        <f>VLOOKUP(W962,'[2]Item List (2)'!$I:$J,2,0)</f>
        <v>Food</v>
      </c>
      <c r="AC962" s="29">
        <f t="shared" si="92"/>
        <v>7361</v>
      </c>
      <c r="AD962" s="29" t="str">
        <f t="shared" si="93"/>
        <v>7361-Food</v>
      </c>
    </row>
    <row r="963" spans="1:30">
      <c r="A963" t="s">
        <v>699</v>
      </c>
      <c r="B963" t="s">
        <v>592</v>
      </c>
      <c r="C963" t="s">
        <v>1354</v>
      </c>
      <c r="D963" t="s">
        <v>634</v>
      </c>
      <c r="E963" t="s">
        <v>1616</v>
      </c>
      <c r="F963"/>
      <c r="G963" s="159">
        <v>45169</v>
      </c>
      <c r="H963" t="s">
        <v>1227</v>
      </c>
      <c r="I963" t="s">
        <v>1188</v>
      </c>
      <c r="J963" t="s">
        <v>710</v>
      </c>
      <c r="K963" t="s">
        <v>792</v>
      </c>
      <c r="L963" t="s">
        <v>709</v>
      </c>
      <c r="M963">
        <v>1</v>
      </c>
      <c r="N963">
        <v>0</v>
      </c>
      <c r="O963">
        <v>99.5</v>
      </c>
      <c r="P963">
        <v>99.5</v>
      </c>
      <c r="Q963">
        <v>6584.43</v>
      </c>
      <c r="R963">
        <v>17.559999999999999</v>
      </c>
      <c r="S963" s="193" t="str">
        <f>VLOOKUP(U963,'[1]Cross ref'!I:J,2,0)</f>
        <v>SCL</v>
      </c>
      <c r="T963" s="193">
        <f t="shared" ref="T963:T1026" si="94">P963</f>
        <v>99.5</v>
      </c>
      <c r="U963" s="193">
        <f>VLOOKUP(VALUE(C963),'[1]Cross ref'!G:I,3,0)</f>
        <v>7361</v>
      </c>
      <c r="V963" s="193">
        <f>IFERROR(VLOOKUP(J963,'[1]Item List (2)'!C:D,2,0),VLOOKUP(K963,'[1]Item List (2)'!C:D,2,0))</f>
        <v>50007</v>
      </c>
      <c r="W963" s="193">
        <f>IFERROR(VLOOKUP(J963,'[1]Item List (2)'!C:E,3,0),VLOOKUP(K963,'[1]Item List (2)'!C:E,3,0))</f>
        <v>100</v>
      </c>
      <c r="X963" s="193">
        <f t="shared" ref="X963:X1026" si="95">M963*O963-P963</f>
        <v>0</v>
      </c>
      <c r="Y963" s="193" t="str">
        <f t="shared" ref="Y963:Y1026" si="96">K963</f>
        <v>SYRUP, DR PEPPER BIB</v>
      </c>
      <c r="AA963" s="29">
        <f t="shared" ref="AA963:AA1026" si="97">P963</f>
        <v>99.5</v>
      </c>
      <c r="AB963" s="29" t="str">
        <f>VLOOKUP(W963,'[2]Item List (2)'!$I:$J,2,0)</f>
        <v>Food</v>
      </c>
      <c r="AC963" s="29">
        <f t="shared" ref="AC963:AC1026" si="98">U963</f>
        <v>7361</v>
      </c>
      <c r="AD963" s="29" t="str">
        <f t="shared" ref="AD963:AD1026" si="99">AC963&amp;"-"&amp;AB963</f>
        <v>7361-Food</v>
      </c>
    </row>
    <row r="964" spans="1:30">
      <c r="A964" t="s">
        <v>699</v>
      </c>
      <c r="B964" t="s">
        <v>592</v>
      </c>
      <c r="C964" t="s">
        <v>1354</v>
      </c>
      <c r="D964" t="s">
        <v>634</v>
      </c>
      <c r="E964" t="s">
        <v>1616</v>
      </c>
      <c r="F964"/>
      <c r="G964" s="159">
        <v>45169</v>
      </c>
      <c r="H964" t="s">
        <v>1274</v>
      </c>
      <c r="I964" t="s">
        <v>1190</v>
      </c>
      <c r="J964" t="s">
        <v>954</v>
      </c>
      <c r="K964" t="s">
        <v>955</v>
      </c>
      <c r="L964" t="s">
        <v>956</v>
      </c>
      <c r="M964">
        <v>1</v>
      </c>
      <c r="N964">
        <v>0</v>
      </c>
      <c r="O964">
        <v>29.18</v>
      </c>
      <c r="P964">
        <v>29.18</v>
      </c>
      <c r="Q964">
        <v>6584.43</v>
      </c>
      <c r="R964">
        <v>17.559999999999999</v>
      </c>
      <c r="S964" s="193" t="str">
        <f>VLOOKUP(U964,'[1]Cross ref'!I:J,2,0)</f>
        <v>SCL</v>
      </c>
      <c r="T964" s="193">
        <f t="shared" si="94"/>
        <v>29.18</v>
      </c>
      <c r="U964" s="193">
        <f>VLOOKUP(VALUE(C964),'[1]Cross ref'!G:I,3,0)</f>
        <v>7361</v>
      </c>
      <c r="V964" s="193">
        <f>IFERROR(VLOOKUP(J964,'[1]Item List (2)'!C:D,2,0),VLOOKUP(K964,'[1]Item List (2)'!C:D,2,0))</f>
        <v>60507</v>
      </c>
      <c r="W964" s="193">
        <f>IFERROR(VLOOKUP(J964,'[1]Item List (2)'!C:E,3,0),VLOOKUP(K964,'[1]Item List (2)'!C:E,3,0))</f>
        <v>1200</v>
      </c>
      <c r="X964" s="193">
        <f t="shared" si="95"/>
        <v>0</v>
      </c>
      <c r="Y964" s="193" t="str">
        <f t="shared" si="96"/>
        <v>TOWEL, RED HVY WGT</v>
      </c>
      <c r="AA964" s="29">
        <f t="shared" si="97"/>
        <v>29.18</v>
      </c>
      <c r="AB964" s="29" t="str">
        <f>VLOOKUP(W964,'[2]Item List (2)'!$I:$J,2,0)</f>
        <v>Supplies</v>
      </c>
      <c r="AC964" s="29">
        <f t="shared" si="98"/>
        <v>7361</v>
      </c>
      <c r="AD964" s="29" t="str">
        <f t="shared" si="99"/>
        <v>7361-Supplies</v>
      </c>
    </row>
    <row r="965" spans="1:30">
      <c r="A965" t="s">
        <v>699</v>
      </c>
      <c r="B965" t="s">
        <v>592</v>
      </c>
      <c r="C965" t="s">
        <v>1354</v>
      </c>
      <c r="D965" t="s">
        <v>634</v>
      </c>
      <c r="E965" t="s">
        <v>1616</v>
      </c>
      <c r="F965"/>
      <c r="G965" s="159">
        <v>45169</v>
      </c>
      <c r="H965" t="s">
        <v>1404</v>
      </c>
      <c r="I965" t="s">
        <v>1190</v>
      </c>
      <c r="J965" t="s">
        <v>865</v>
      </c>
      <c r="K965" t="s">
        <v>964</v>
      </c>
      <c r="L965" t="s">
        <v>965</v>
      </c>
      <c r="M965">
        <v>1</v>
      </c>
      <c r="N965">
        <v>0</v>
      </c>
      <c r="O965">
        <v>8.15</v>
      </c>
      <c r="P965">
        <v>8.15</v>
      </c>
      <c r="Q965">
        <v>6584.43</v>
      </c>
      <c r="R965">
        <v>17.559999999999999</v>
      </c>
      <c r="S965" s="193" t="str">
        <f>VLOOKUP(U965,'[1]Cross ref'!I:J,2,0)</f>
        <v>SCL</v>
      </c>
      <c r="T965" s="193">
        <f t="shared" si="94"/>
        <v>8.15</v>
      </c>
      <c r="U965" s="193">
        <f>VLOOKUP(VALUE(C965),'[1]Cross ref'!G:I,3,0)</f>
        <v>7361</v>
      </c>
      <c r="V965" s="193">
        <f>IFERROR(VLOOKUP(J965,'[1]Item List (2)'!C:D,2,0),VLOOKUP(K965,'[1]Item List (2)'!C:D,2,0))</f>
        <v>60507</v>
      </c>
      <c r="W965" s="193">
        <f>IFERROR(VLOOKUP(J965,'[1]Item List (2)'!C:E,3,0),VLOOKUP(K965,'[1]Item List (2)'!C:E,3,0))</f>
        <v>1200</v>
      </c>
      <c r="X965" s="193">
        <f t="shared" si="95"/>
        <v>0</v>
      </c>
      <c r="Y965" s="193" t="str">
        <f t="shared" si="96"/>
        <v>PAD, ALCOHOL PREP THERMO-2</v>
      </c>
      <c r="AA965" s="29">
        <f t="shared" si="97"/>
        <v>8.15</v>
      </c>
      <c r="AB965" s="29" t="str">
        <f>VLOOKUP(W965,'[2]Item List (2)'!$I:$J,2,0)</f>
        <v>Supplies</v>
      </c>
      <c r="AC965" s="29">
        <f t="shared" si="98"/>
        <v>7361</v>
      </c>
      <c r="AD965" s="29" t="str">
        <f t="shared" si="99"/>
        <v>7361-Supplies</v>
      </c>
    </row>
    <row r="966" spans="1:30">
      <c r="A966" t="s">
        <v>699</v>
      </c>
      <c r="B966" t="s">
        <v>592</v>
      </c>
      <c r="C966" t="s">
        <v>1354</v>
      </c>
      <c r="D966" t="s">
        <v>634</v>
      </c>
      <c r="E966" t="s">
        <v>1616</v>
      </c>
      <c r="F966"/>
      <c r="G966" s="159">
        <v>45169</v>
      </c>
      <c r="H966" t="s">
        <v>1229</v>
      </c>
      <c r="I966" t="s">
        <v>1188</v>
      </c>
      <c r="J966" t="s">
        <v>804</v>
      </c>
      <c r="K966" t="s">
        <v>863</v>
      </c>
      <c r="L966" t="s">
        <v>760</v>
      </c>
      <c r="M966">
        <v>1</v>
      </c>
      <c r="N966">
        <v>0</v>
      </c>
      <c r="O966">
        <v>77.569999999999993</v>
      </c>
      <c r="P966">
        <v>77.569999999999993</v>
      </c>
      <c r="Q966">
        <v>6584.43</v>
      </c>
      <c r="R966">
        <v>17.559999999999999</v>
      </c>
      <c r="S966" s="193" t="str">
        <f>VLOOKUP(U966,'[1]Cross ref'!I:J,2,0)</f>
        <v>SCL</v>
      </c>
      <c r="T966" s="193">
        <f t="shared" si="94"/>
        <v>77.569999999999993</v>
      </c>
      <c r="U966" s="193">
        <f>VLOOKUP(VALUE(C966),'[1]Cross ref'!G:I,3,0)</f>
        <v>7361</v>
      </c>
      <c r="V966" s="193">
        <f>IFERROR(VLOOKUP(J966,'[1]Item List (2)'!C:D,2,0),VLOOKUP(K966,'[1]Item List (2)'!C:D,2,0))</f>
        <v>50007</v>
      </c>
      <c r="W966" s="193">
        <f>IFERROR(VLOOKUP(J966,'[1]Item List (2)'!C:E,3,0),VLOOKUP(K966,'[1]Item List (2)'!C:E,3,0))</f>
        <v>100</v>
      </c>
      <c r="X966" s="193">
        <f t="shared" si="95"/>
        <v>0</v>
      </c>
      <c r="Y966" s="193" t="str">
        <f t="shared" si="96"/>
        <v>CHEESE, AMER SHRP SLI 144CT</v>
      </c>
      <c r="AA966" s="29">
        <f t="shared" si="97"/>
        <v>77.569999999999993</v>
      </c>
      <c r="AB966" s="29" t="str">
        <f>VLOOKUP(W966,'[2]Item List (2)'!$I:$J,2,0)</f>
        <v>Food</v>
      </c>
      <c r="AC966" s="29">
        <f t="shared" si="98"/>
        <v>7361</v>
      </c>
      <c r="AD966" s="29" t="str">
        <f t="shared" si="99"/>
        <v>7361-Food</v>
      </c>
    </row>
    <row r="967" spans="1:30">
      <c r="A967" t="s">
        <v>699</v>
      </c>
      <c r="B967" t="s">
        <v>592</v>
      </c>
      <c r="C967" t="s">
        <v>1354</v>
      </c>
      <c r="D967" t="s">
        <v>634</v>
      </c>
      <c r="E967" t="s">
        <v>1616</v>
      </c>
      <c r="F967"/>
      <c r="G967" s="159">
        <v>45169</v>
      </c>
      <c r="H967" t="s">
        <v>1230</v>
      </c>
      <c r="I967" t="s">
        <v>1188</v>
      </c>
      <c r="J967" t="s">
        <v>737</v>
      </c>
      <c r="K967" t="s">
        <v>794</v>
      </c>
      <c r="L967" t="s">
        <v>795</v>
      </c>
      <c r="M967">
        <v>2</v>
      </c>
      <c r="N967">
        <v>0</v>
      </c>
      <c r="O967">
        <v>39.79</v>
      </c>
      <c r="P967">
        <v>79.58</v>
      </c>
      <c r="Q967">
        <v>6584.43</v>
      </c>
      <c r="R967">
        <v>17.559999999999999</v>
      </c>
      <c r="S967" s="193" t="str">
        <f>VLOOKUP(U967,'[1]Cross ref'!I:J,2,0)</f>
        <v>SCL</v>
      </c>
      <c r="T967" s="193">
        <f t="shared" si="94"/>
        <v>79.58</v>
      </c>
      <c r="U967" s="193">
        <f>VLOOKUP(VALUE(C967),'[1]Cross ref'!G:I,3,0)</f>
        <v>7361</v>
      </c>
      <c r="V967" s="193">
        <f>IFERROR(VLOOKUP(J967,'[1]Item List (2)'!C:D,2,0),VLOOKUP(K967,'[1]Item List (2)'!C:D,2,0))</f>
        <v>50007</v>
      </c>
      <c r="W967" s="193">
        <f>IFERROR(VLOOKUP(J967,'[1]Item List (2)'!C:E,3,0),VLOOKUP(K967,'[1]Item List (2)'!C:E,3,0))</f>
        <v>100</v>
      </c>
      <c r="X967" s="193">
        <f t="shared" si="95"/>
        <v>0</v>
      </c>
      <c r="Y967" s="193" t="str">
        <f t="shared" si="96"/>
        <v>APPTZR, JALAPENO BRD CHSE BITE</v>
      </c>
      <c r="AA967" s="29">
        <f t="shared" si="97"/>
        <v>79.58</v>
      </c>
      <c r="AB967" s="29" t="str">
        <f>VLOOKUP(W967,'[2]Item List (2)'!$I:$J,2,0)</f>
        <v>Food</v>
      </c>
      <c r="AC967" s="29">
        <f t="shared" si="98"/>
        <v>7361</v>
      </c>
      <c r="AD967" s="29" t="str">
        <f t="shared" si="99"/>
        <v>7361-Food</v>
      </c>
    </row>
    <row r="968" spans="1:30">
      <c r="A968" t="s">
        <v>699</v>
      </c>
      <c r="B968" t="s">
        <v>592</v>
      </c>
      <c r="C968" t="s">
        <v>1354</v>
      </c>
      <c r="D968" t="s">
        <v>634</v>
      </c>
      <c r="E968" t="s">
        <v>1616</v>
      </c>
      <c r="F968"/>
      <c r="G968" s="159">
        <v>45169</v>
      </c>
      <c r="H968" t="s">
        <v>1231</v>
      </c>
      <c r="I968" t="s">
        <v>1188</v>
      </c>
      <c r="J968" t="s">
        <v>734</v>
      </c>
      <c r="K968" t="s">
        <v>796</v>
      </c>
      <c r="L968" t="s">
        <v>797</v>
      </c>
      <c r="M968">
        <v>2</v>
      </c>
      <c r="N968">
        <v>0</v>
      </c>
      <c r="O968">
        <v>76.44</v>
      </c>
      <c r="P968">
        <v>152.88</v>
      </c>
      <c r="Q968">
        <v>6584.43</v>
      </c>
      <c r="R968">
        <v>17.559999999999999</v>
      </c>
      <c r="S968" s="193" t="str">
        <f>VLOOKUP(U968,'[1]Cross ref'!I:J,2,0)</f>
        <v>SCL</v>
      </c>
      <c r="T968" s="193">
        <f t="shared" si="94"/>
        <v>152.88</v>
      </c>
      <c r="U968" s="193">
        <f>VLOOKUP(VALUE(C968),'[1]Cross ref'!G:I,3,0)</f>
        <v>7361</v>
      </c>
      <c r="V968" s="193">
        <f>IFERROR(VLOOKUP(J968,'[1]Item List (2)'!C:D,2,0),VLOOKUP(K968,'[1]Item List (2)'!C:D,2,0))</f>
        <v>50007</v>
      </c>
      <c r="W968" s="193">
        <f>IFERROR(VLOOKUP(J968,'[1]Item List (2)'!C:E,3,0),VLOOKUP(K968,'[1]Item List (2)'!C:E,3,0))</f>
        <v>100</v>
      </c>
      <c r="X968" s="193">
        <f t="shared" si="95"/>
        <v>0</v>
      </c>
      <c r="Y968" s="193" t="str">
        <f t="shared" si="96"/>
        <v>BEEF, GRND PTY 5.33Z ANGUS IQF</v>
      </c>
      <c r="AA968" s="29">
        <f t="shared" si="97"/>
        <v>152.88</v>
      </c>
      <c r="AB968" s="29" t="str">
        <f>VLOOKUP(W968,'[2]Item List (2)'!$I:$J,2,0)</f>
        <v>Food</v>
      </c>
      <c r="AC968" s="29">
        <f t="shared" si="98"/>
        <v>7361</v>
      </c>
      <c r="AD968" s="29" t="str">
        <f t="shared" si="99"/>
        <v>7361-Food</v>
      </c>
    </row>
    <row r="969" spans="1:30">
      <c r="A969" t="s">
        <v>699</v>
      </c>
      <c r="B969" t="s">
        <v>592</v>
      </c>
      <c r="C969" t="s">
        <v>1354</v>
      </c>
      <c r="D969" t="s">
        <v>634</v>
      </c>
      <c r="E969" t="s">
        <v>1616</v>
      </c>
      <c r="F969"/>
      <c r="G969" s="159">
        <v>45169</v>
      </c>
      <c r="H969" t="s">
        <v>1232</v>
      </c>
      <c r="I969" t="s">
        <v>1188</v>
      </c>
      <c r="J969" t="s">
        <v>758</v>
      </c>
      <c r="K969" t="s">
        <v>798</v>
      </c>
      <c r="L969" t="s">
        <v>799</v>
      </c>
      <c r="M969">
        <v>7</v>
      </c>
      <c r="N969">
        <v>0</v>
      </c>
      <c r="O969">
        <v>46.88</v>
      </c>
      <c r="P969">
        <v>328.16</v>
      </c>
      <c r="Q969">
        <v>6584.43</v>
      </c>
      <c r="R969">
        <v>17.559999999999999</v>
      </c>
      <c r="S969" s="193" t="str">
        <f>VLOOKUP(U969,'[1]Cross ref'!I:J,2,0)</f>
        <v>SCL</v>
      </c>
      <c r="T969" s="193">
        <f t="shared" si="94"/>
        <v>328.16</v>
      </c>
      <c r="U969" s="193">
        <f>VLOOKUP(VALUE(C969),'[1]Cross ref'!G:I,3,0)</f>
        <v>7361</v>
      </c>
      <c r="V969" s="193">
        <f>IFERROR(VLOOKUP(J969,'[1]Item List (2)'!C:D,2,0),VLOOKUP(K969,'[1]Item List (2)'!C:D,2,0))</f>
        <v>50007</v>
      </c>
      <c r="W969" s="193">
        <f>IFERROR(VLOOKUP(J969,'[1]Item List (2)'!C:E,3,0),VLOOKUP(K969,'[1]Item List (2)'!C:E,3,0))</f>
        <v>100</v>
      </c>
      <c r="X969" s="193">
        <f t="shared" si="95"/>
        <v>0</v>
      </c>
      <c r="Y969" s="193" t="str">
        <f t="shared" si="96"/>
        <v>CHICKEN, NUGGET BRD STAR SHP</v>
      </c>
      <c r="AA969" s="29">
        <f t="shared" si="97"/>
        <v>328.16</v>
      </c>
      <c r="AB969" s="29" t="str">
        <f>VLOOKUP(W969,'[2]Item List (2)'!$I:$J,2,0)</f>
        <v>Food</v>
      </c>
      <c r="AC969" s="29">
        <f t="shared" si="98"/>
        <v>7361</v>
      </c>
      <c r="AD969" s="29" t="str">
        <f t="shared" si="99"/>
        <v>7361-Food</v>
      </c>
    </row>
    <row r="970" spans="1:30">
      <c r="A970" t="s">
        <v>699</v>
      </c>
      <c r="B970" t="s">
        <v>592</v>
      </c>
      <c r="C970" t="s">
        <v>1354</v>
      </c>
      <c r="D970" t="s">
        <v>634</v>
      </c>
      <c r="E970" t="s">
        <v>1616</v>
      </c>
      <c r="F970"/>
      <c r="G970" s="159">
        <v>45169</v>
      </c>
      <c r="H970" t="s">
        <v>1233</v>
      </c>
      <c r="I970" t="s">
        <v>1188</v>
      </c>
      <c r="J970" t="s">
        <v>801</v>
      </c>
      <c r="K970" t="s">
        <v>802</v>
      </c>
      <c r="L970" t="s">
        <v>803</v>
      </c>
      <c r="M970">
        <v>2</v>
      </c>
      <c r="N970">
        <v>0</v>
      </c>
      <c r="O970">
        <v>24.1</v>
      </c>
      <c r="P970">
        <v>48.2</v>
      </c>
      <c r="Q970">
        <v>6584.43</v>
      </c>
      <c r="R970">
        <v>17.559999999999999</v>
      </c>
      <c r="S970" s="193" t="str">
        <f>VLOOKUP(U970,'[1]Cross ref'!I:J,2,0)</f>
        <v>SCL</v>
      </c>
      <c r="T970" s="193">
        <f t="shared" si="94"/>
        <v>48.2</v>
      </c>
      <c r="U970" s="193">
        <f>VLOOKUP(VALUE(C970),'[1]Cross ref'!G:I,3,0)</f>
        <v>7361</v>
      </c>
      <c r="V970" s="193">
        <f>IFERROR(VLOOKUP(J970,'[1]Item List (2)'!C:D,2,0),VLOOKUP(K970,'[1]Item List (2)'!C:D,2,0))</f>
        <v>50007</v>
      </c>
      <c r="W970" s="193">
        <f>IFERROR(VLOOKUP(J970,'[1]Item List (2)'!C:E,3,0),VLOOKUP(K970,'[1]Item List (2)'!C:E,3,0))</f>
        <v>100</v>
      </c>
      <c r="X970" s="193">
        <f t="shared" si="95"/>
        <v>0</v>
      </c>
      <c r="Y970" s="193" t="str">
        <f t="shared" si="96"/>
        <v>BISCUIT, BUTTERMILK PARBKD</v>
      </c>
      <c r="AA970" s="29">
        <f t="shared" si="97"/>
        <v>48.2</v>
      </c>
      <c r="AB970" s="29" t="str">
        <f>VLOOKUP(W970,'[2]Item List (2)'!$I:$J,2,0)</f>
        <v>Food</v>
      </c>
      <c r="AC970" s="29">
        <f t="shared" si="98"/>
        <v>7361</v>
      </c>
      <c r="AD970" s="29" t="str">
        <f t="shared" si="99"/>
        <v>7361-Food</v>
      </c>
    </row>
    <row r="971" spans="1:30">
      <c r="A971" t="s">
        <v>699</v>
      </c>
      <c r="B971" t="s">
        <v>592</v>
      </c>
      <c r="C971" t="s">
        <v>1354</v>
      </c>
      <c r="D971" t="s">
        <v>634</v>
      </c>
      <c r="E971" t="s">
        <v>1616</v>
      </c>
      <c r="F971"/>
      <c r="G971" s="159">
        <v>45169</v>
      </c>
      <c r="H971" t="s">
        <v>1234</v>
      </c>
      <c r="I971" t="s">
        <v>1188</v>
      </c>
      <c r="J971" t="s">
        <v>804</v>
      </c>
      <c r="K971" t="s">
        <v>805</v>
      </c>
      <c r="L971" t="s">
        <v>760</v>
      </c>
      <c r="M971">
        <v>1</v>
      </c>
      <c r="N971">
        <v>0</v>
      </c>
      <c r="O971">
        <v>77.97</v>
      </c>
      <c r="P971">
        <v>77.97</v>
      </c>
      <c r="Q971">
        <v>6584.43</v>
      </c>
      <c r="R971">
        <v>17.559999999999999</v>
      </c>
      <c r="S971" s="193" t="str">
        <f>VLOOKUP(U971,'[1]Cross ref'!I:J,2,0)</f>
        <v>SCL</v>
      </c>
      <c r="T971" s="193">
        <f t="shared" si="94"/>
        <v>77.97</v>
      </c>
      <c r="U971" s="193">
        <f>VLOOKUP(VALUE(C971),'[1]Cross ref'!G:I,3,0)</f>
        <v>7361</v>
      </c>
      <c r="V971" s="193">
        <f>IFERROR(VLOOKUP(J971,'[1]Item List (2)'!C:D,2,0),VLOOKUP(K971,'[1]Item List (2)'!C:D,2,0))</f>
        <v>50007</v>
      </c>
      <c r="W971" s="193">
        <f>IFERROR(VLOOKUP(J971,'[1]Item List (2)'!C:E,3,0),VLOOKUP(K971,'[1]Item List (2)'!C:E,3,0))</f>
        <v>100</v>
      </c>
      <c r="X971" s="193">
        <f t="shared" si="95"/>
        <v>0</v>
      </c>
      <c r="Y971" s="193" t="str">
        <f t="shared" si="96"/>
        <v>CHEESE, AMER SHRP SLI 200CT SM</v>
      </c>
      <c r="AA971" s="29">
        <f t="shared" si="97"/>
        <v>77.97</v>
      </c>
      <c r="AB971" s="29" t="str">
        <f>VLOOKUP(W971,'[2]Item List (2)'!$I:$J,2,0)</f>
        <v>Food</v>
      </c>
      <c r="AC971" s="29">
        <f t="shared" si="98"/>
        <v>7361</v>
      </c>
      <c r="AD971" s="29" t="str">
        <f t="shared" si="99"/>
        <v>7361-Food</v>
      </c>
    </row>
    <row r="972" spans="1:30">
      <c r="A972" t="s">
        <v>699</v>
      </c>
      <c r="B972" t="s">
        <v>592</v>
      </c>
      <c r="C972" t="s">
        <v>1354</v>
      </c>
      <c r="D972" t="s">
        <v>634</v>
      </c>
      <c r="E972" t="s">
        <v>1616</v>
      </c>
      <c r="F972"/>
      <c r="G972" s="159">
        <v>45169</v>
      </c>
      <c r="H972" t="s">
        <v>1460</v>
      </c>
      <c r="I972" t="s">
        <v>1188</v>
      </c>
      <c r="J972" t="s">
        <v>811</v>
      </c>
      <c r="K972" t="s">
        <v>1433</v>
      </c>
      <c r="L972" t="s">
        <v>831</v>
      </c>
      <c r="M972">
        <v>3</v>
      </c>
      <c r="N972">
        <v>0</v>
      </c>
      <c r="O972">
        <v>22.17</v>
      </c>
      <c r="P972">
        <v>66.510000000000005</v>
      </c>
      <c r="Q972">
        <v>6584.43</v>
      </c>
      <c r="R972">
        <v>17.559999999999999</v>
      </c>
      <c r="S972" s="193" t="str">
        <f>VLOOKUP(U972,'[1]Cross ref'!I:J,2,0)</f>
        <v>SCL</v>
      </c>
      <c r="T972" s="193">
        <f t="shared" si="94"/>
        <v>66.510000000000005</v>
      </c>
      <c r="U972" s="193">
        <f>VLOOKUP(VALUE(C972),'[1]Cross ref'!G:I,3,0)</f>
        <v>7361</v>
      </c>
      <c r="V972" s="193">
        <f>IFERROR(VLOOKUP(J972,'[1]Item List (2)'!C:D,2,0),VLOOKUP(K972,'[1]Item List (2)'!C:D,2,0))</f>
        <v>50007</v>
      </c>
      <c r="W972" s="193">
        <f>IFERROR(VLOOKUP(J972,'[1]Item List (2)'!C:E,3,0),VLOOKUP(K972,'[1]Item List (2)'!C:E,3,0))</f>
        <v>100</v>
      </c>
      <c r="X972" s="193">
        <f t="shared" si="95"/>
        <v>0</v>
      </c>
      <c r="Y972" s="193" t="str">
        <f t="shared" si="96"/>
        <v>LETTUCE, LINER</v>
      </c>
      <c r="AA972" s="29">
        <f t="shared" si="97"/>
        <v>66.510000000000005</v>
      </c>
      <c r="AB972" s="29" t="str">
        <f>VLOOKUP(W972,'[2]Item List (2)'!$I:$J,2,0)</f>
        <v>Food</v>
      </c>
      <c r="AC972" s="29">
        <f t="shared" si="98"/>
        <v>7361</v>
      </c>
      <c r="AD972" s="29" t="str">
        <f t="shared" si="99"/>
        <v>7361-Food</v>
      </c>
    </row>
    <row r="973" spans="1:30">
      <c r="A973" t="s">
        <v>699</v>
      </c>
      <c r="B973" t="s">
        <v>592</v>
      </c>
      <c r="C973" t="s">
        <v>1354</v>
      </c>
      <c r="D973" t="s">
        <v>634</v>
      </c>
      <c r="E973" t="s">
        <v>1616</v>
      </c>
      <c r="F973"/>
      <c r="G973" s="159">
        <v>45169</v>
      </c>
      <c r="H973" t="s">
        <v>1237</v>
      </c>
      <c r="I973" t="s">
        <v>1188</v>
      </c>
      <c r="J973" t="s">
        <v>812</v>
      </c>
      <c r="K973" t="s">
        <v>813</v>
      </c>
      <c r="L973" t="s">
        <v>814</v>
      </c>
      <c r="M973">
        <v>3</v>
      </c>
      <c r="N973">
        <v>0</v>
      </c>
      <c r="O973">
        <v>19.57</v>
      </c>
      <c r="P973">
        <v>58.71</v>
      </c>
      <c r="Q973">
        <v>6584.43</v>
      </c>
      <c r="R973">
        <v>17.559999999999999</v>
      </c>
      <c r="S973" s="193" t="str">
        <f>VLOOKUP(U973,'[1]Cross ref'!I:J,2,0)</f>
        <v>SCL</v>
      </c>
      <c r="T973" s="193">
        <f t="shared" si="94"/>
        <v>58.71</v>
      </c>
      <c r="U973" s="193">
        <f>VLOOKUP(VALUE(C973),'[1]Cross ref'!G:I,3,0)</f>
        <v>7361</v>
      </c>
      <c r="V973" s="193">
        <f>IFERROR(VLOOKUP(J973,'[1]Item List (2)'!C:D,2,0),VLOOKUP(K973,'[1]Item List (2)'!C:D,2,0))</f>
        <v>50007</v>
      </c>
      <c r="W973" s="193">
        <f>IFERROR(VLOOKUP(J973,'[1]Item List (2)'!C:E,3,0),VLOOKUP(K973,'[1]Item List (2)'!C:E,3,0))</f>
        <v>100</v>
      </c>
      <c r="X973" s="193">
        <f t="shared" si="95"/>
        <v>0</v>
      </c>
      <c r="Y973" s="193" t="str">
        <f t="shared" si="96"/>
        <v>TOMATO, RED 5X5 BULK 25LB</v>
      </c>
      <c r="AA973" s="29">
        <f t="shared" si="97"/>
        <v>58.71</v>
      </c>
      <c r="AB973" s="29" t="str">
        <f>VLOOKUP(W973,'[2]Item List (2)'!$I:$J,2,0)</f>
        <v>Food</v>
      </c>
      <c r="AC973" s="29">
        <f t="shared" si="98"/>
        <v>7361</v>
      </c>
      <c r="AD973" s="29" t="str">
        <f t="shared" si="99"/>
        <v>7361-Food</v>
      </c>
    </row>
    <row r="974" spans="1:30">
      <c r="A974" t="s">
        <v>699</v>
      </c>
      <c r="B974" t="s">
        <v>592</v>
      </c>
      <c r="C974" t="s">
        <v>1354</v>
      </c>
      <c r="D974" t="s">
        <v>634</v>
      </c>
      <c r="E974" t="s">
        <v>1616</v>
      </c>
      <c r="F974"/>
      <c r="G974" s="159">
        <v>45169</v>
      </c>
      <c r="H974" t="s">
        <v>1238</v>
      </c>
      <c r="I974" t="s">
        <v>1188</v>
      </c>
      <c r="J974" t="s">
        <v>927</v>
      </c>
      <c r="K974" t="s">
        <v>928</v>
      </c>
      <c r="L974" t="s">
        <v>929</v>
      </c>
      <c r="M974">
        <v>1</v>
      </c>
      <c r="N974">
        <v>0</v>
      </c>
      <c r="O974">
        <v>68.599999999999994</v>
      </c>
      <c r="P974">
        <v>68.599999999999994</v>
      </c>
      <c r="Q974">
        <v>6584.43</v>
      </c>
      <c r="R974">
        <v>17.559999999999999</v>
      </c>
      <c r="S974" s="193" t="str">
        <f>VLOOKUP(U974,'[1]Cross ref'!I:J,2,0)</f>
        <v>SCL</v>
      </c>
      <c r="T974" s="193">
        <f t="shared" si="94"/>
        <v>68.599999999999994</v>
      </c>
      <c r="U974" s="193">
        <f>VLOOKUP(VALUE(C974),'[1]Cross ref'!G:I,3,0)</f>
        <v>7361</v>
      </c>
      <c r="V974" s="193">
        <f>IFERROR(VLOOKUP(J974,'[1]Item List (2)'!C:D,2,0),VLOOKUP(K974,'[1]Item List (2)'!C:D,2,0))</f>
        <v>50007</v>
      </c>
      <c r="W974" s="193">
        <f>IFERROR(VLOOKUP(J974,'[1]Item List (2)'!C:E,3,0),VLOOKUP(K974,'[1]Item List (2)'!C:E,3,0))</f>
        <v>100</v>
      </c>
      <c r="X974" s="193">
        <f t="shared" si="95"/>
        <v>0</v>
      </c>
      <c r="Y974" s="193" t="str">
        <f t="shared" si="96"/>
        <v>COOKIE, CHOC CHIP THWSRV 1.25Z</v>
      </c>
      <c r="AA974" s="29">
        <f t="shared" si="97"/>
        <v>68.599999999999994</v>
      </c>
      <c r="AB974" s="29" t="str">
        <f>VLOOKUP(W974,'[2]Item List (2)'!$I:$J,2,0)</f>
        <v>Food</v>
      </c>
      <c r="AC974" s="29">
        <f t="shared" si="98"/>
        <v>7361</v>
      </c>
      <c r="AD974" s="29" t="str">
        <f t="shared" si="99"/>
        <v>7361-Food</v>
      </c>
    </row>
    <row r="975" spans="1:30">
      <c r="A975" t="s">
        <v>699</v>
      </c>
      <c r="B975" t="s">
        <v>592</v>
      </c>
      <c r="C975" t="s">
        <v>1354</v>
      </c>
      <c r="D975" t="s">
        <v>634</v>
      </c>
      <c r="E975" t="s">
        <v>1616</v>
      </c>
      <c r="F975"/>
      <c r="G975" s="159">
        <v>45169</v>
      </c>
      <c r="H975" t="s">
        <v>1239</v>
      </c>
      <c r="I975" t="s">
        <v>1188</v>
      </c>
      <c r="J975" t="s">
        <v>816</v>
      </c>
      <c r="K975" t="s">
        <v>817</v>
      </c>
      <c r="L975" t="s">
        <v>709</v>
      </c>
      <c r="M975">
        <v>1</v>
      </c>
      <c r="N975">
        <v>0</v>
      </c>
      <c r="O975">
        <v>27.07</v>
      </c>
      <c r="P975">
        <v>27.07</v>
      </c>
      <c r="Q975">
        <v>6584.43</v>
      </c>
      <c r="R975">
        <v>17.559999999999999</v>
      </c>
      <c r="S975" s="193" t="str">
        <f>VLOOKUP(U975,'[1]Cross ref'!I:J,2,0)</f>
        <v>SCL</v>
      </c>
      <c r="T975" s="193">
        <f t="shared" si="94"/>
        <v>27.07</v>
      </c>
      <c r="U975" s="193">
        <f>VLOOKUP(VALUE(C975),'[1]Cross ref'!G:I,3,0)</f>
        <v>7361</v>
      </c>
      <c r="V975" s="193">
        <f>IFERROR(VLOOKUP(J975,'[1]Item List (2)'!C:D,2,0),VLOOKUP(K975,'[1]Item List (2)'!C:D,2,0))</f>
        <v>50007</v>
      </c>
      <c r="W975" s="193">
        <f>IFERROR(VLOOKUP(J975,'[1]Item List (2)'!C:E,3,0),VLOOKUP(K975,'[1]Item List (2)'!C:E,3,0))</f>
        <v>100</v>
      </c>
      <c r="X975" s="193">
        <f t="shared" si="95"/>
        <v>0</v>
      </c>
      <c r="Y975" s="193" t="str">
        <f t="shared" si="96"/>
        <v>PICKLE, CHIP DELI 3/16" CC</v>
      </c>
      <c r="AA975" s="29">
        <f t="shared" si="97"/>
        <v>27.07</v>
      </c>
      <c r="AB975" s="29" t="str">
        <f>VLOOKUP(W975,'[2]Item List (2)'!$I:$J,2,0)</f>
        <v>Food</v>
      </c>
      <c r="AC975" s="29">
        <f t="shared" si="98"/>
        <v>7361</v>
      </c>
      <c r="AD975" s="29" t="str">
        <f t="shared" si="99"/>
        <v>7361-Food</v>
      </c>
    </row>
    <row r="976" spans="1:30">
      <c r="A976" t="s">
        <v>699</v>
      </c>
      <c r="B976" t="s">
        <v>592</v>
      </c>
      <c r="C976" t="s">
        <v>1354</v>
      </c>
      <c r="D976" t="s">
        <v>634</v>
      </c>
      <c r="E976" t="s">
        <v>1616</v>
      </c>
      <c r="F976"/>
      <c r="G976" s="159">
        <v>45169</v>
      </c>
      <c r="H976" t="s">
        <v>1282</v>
      </c>
      <c r="I976" t="s">
        <v>1188</v>
      </c>
      <c r="J976" t="s">
        <v>758</v>
      </c>
      <c r="K976" t="s">
        <v>1489</v>
      </c>
      <c r="L976" t="s">
        <v>760</v>
      </c>
      <c r="M976">
        <v>1</v>
      </c>
      <c r="N976">
        <v>0</v>
      </c>
      <c r="O976">
        <v>117.62</v>
      </c>
      <c r="P976">
        <v>117.62</v>
      </c>
      <c r="Q976">
        <v>6584.43</v>
      </c>
      <c r="R976">
        <v>17.559999999999999</v>
      </c>
      <c r="S976" s="193" t="str">
        <f>VLOOKUP(U976,'[1]Cross ref'!I:J,2,0)</f>
        <v>SCL</v>
      </c>
      <c r="T976" s="193">
        <f t="shared" si="94"/>
        <v>117.62</v>
      </c>
      <c r="U976" s="193">
        <f>VLOOKUP(VALUE(C976),'[1]Cross ref'!G:I,3,0)</f>
        <v>7361</v>
      </c>
      <c r="V976" s="193">
        <f>IFERROR(VLOOKUP(J976,'[1]Item List (2)'!C:D,2,0),VLOOKUP(K976,'[1]Item List (2)'!C:D,2,0))</f>
        <v>50007</v>
      </c>
      <c r="W976" s="193">
        <f>IFERROR(VLOOKUP(J976,'[1]Item List (2)'!C:E,3,0),VLOOKUP(K976,'[1]Item List (2)'!C:E,3,0))</f>
        <v>100</v>
      </c>
      <c r="X976" s="193">
        <f t="shared" si="95"/>
        <v>0</v>
      </c>
      <c r="Y976" s="193" t="str">
        <f t="shared" si="96"/>
        <v>CHICKEN, BRST FLT MARNTD 3.5Z FZN</v>
      </c>
      <c r="AA976" s="29">
        <f t="shared" si="97"/>
        <v>117.62</v>
      </c>
      <c r="AB976" s="29" t="str">
        <f>VLOOKUP(W976,'[2]Item List (2)'!$I:$J,2,0)</f>
        <v>Food</v>
      </c>
      <c r="AC976" s="29">
        <f t="shared" si="98"/>
        <v>7361</v>
      </c>
      <c r="AD976" s="29" t="str">
        <f t="shared" si="99"/>
        <v>7361-Food</v>
      </c>
    </row>
    <row r="977" spans="1:30">
      <c r="A977" t="s">
        <v>699</v>
      </c>
      <c r="B977" t="s">
        <v>592</v>
      </c>
      <c r="C977" t="s">
        <v>1354</v>
      </c>
      <c r="D977" t="s">
        <v>634</v>
      </c>
      <c r="E977" t="s">
        <v>1616</v>
      </c>
      <c r="F977"/>
      <c r="G977" s="159">
        <v>45169</v>
      </c>
      <c r="H977" t="s">
        <v>1243</v>
      </c>
      <c r="I977" t="s">
        <v>1211</v>
      </c>
      <c r="J977" t="s">
        <v>823</v>
      </c>
      <c r="K977" t="s">
        <v>1504</v>
      </c>
      <c r="L977" t="s">
        <v>824</v>
      </c>
      <c r="M977">
        <v>1</v>
      </c>
      <c r="N977">
        <v>0</v>
      </c>
      <c r="O977">
        <v>12.07</v>
      </c>
      <c r="P977">
        <v>12.07</v>
      </c>
      <c r="Q977">
        <v>6584.43</v>
      </c>
      <c r="R977">
        <v>17.559999999999999</v>
      </c>
      <c r="S977" s="193" t="str">
        <f>VLOOKUP(U977,'[1]Cross ref'!I:J,2,0)</f>
        <v>SCL</v>
      </c>
      <c r="T977" s="193">
        <f t="shared" si="94"/>
        <v>12.07</v>
      </c>
      <c r="U977" s="193">
        <f>VLOOKUP(VALUE(C977),'[1]Cross ref'!G:I,3,0)</f>
        <v>7361</v>
      </c>
      <c r="V977" s="193">
        <f>IFERROR(VLOOKUP(J977,'[1]Item List (2)'!C:D,2,0),VLOOKUP(K977,'[1]Item List (2)'!C:D,2,0))</f>
        <v>51001</v>
      </c>
      <c r="W977" s="193">
        <f>IFERROR(VLOOKUP(J977,'[1]Item List (2)'!C:E,3,0),VLOOKUP(K977,'[1]Item List (2)'!C:E,3,0))</f>
        <v>1000</v>
      </c>
      <c r="X977" s="193">
        <f t="shared" si="95"/>
        <v>0</v>
      </c>
      <c r="Y977" s="193" t="str">
        <f t="shared" si="96"/>
        <v>LABEL, DELIVERY 2.5X8" SECUREIT CARLS JR</v>
      </c>
      <c r="AA977" s="29">
        <f t="shared" si="97"/>
        <v>12.07</v>
      </c>
      <c r="AB977" s="29" t="str">
        <f>VLOOKUP(W977,'[2]Item List (2)'!$I:$J,2,0)</f>
        <v>Paper</v>
      </c>
      <c r="AC977" s="29">
        <f t="shared" si="98"/>
        <v>7361</v>
      </c>
      <c r="AD977" s="29" t="str">
        <f t="shared" si="99"/>
        <v>7361-Paper</v>
      </c>
    </row>
    <row r="978" spans="1:30">
      <c r="A978" t="s">
        <v>699</v>
      </c>
      <c r="B978" t="s">
        <v>592</v>
      </c>
      <c r="C978" t="s">
        <v>1354</v>
      </c>
      <c r="D978" t="s">
        <v>634</v>
      </c>
      <c r="E978" t="s">
        <v>1616</v>
      </c>
      <c r="F978"/>
      <c r="G978" s="159">
        <v>45169</v>
      </c>
      <c r="H978" t="s">
        <v>1388</v>
      </c>
      <c r="I978" t="s">
        <v>1190</v>
      </c>
      <c r="J978" t="s">
        <v>823</v>
      </c>
      <c r="K978" t="s">
        <v>1500</v>
      </c>
      <c r="L978" t="s">
        <v>919</v>
      </c>
      <c r="M978">
        <v>1</v>
      </c>
      <c r="N978">
        <v>0</v>
      </c>
      <c r="O978">
        <v>4.92</v>
      </c>
      <c r="P978">
        <v>4.92</v>
      </c>
      <c r="Q978">
        <v>6584.43</v>
      </c>
      <c r="R978">
        <v>17.559999999999999</v>
      </c>
      <c r="S978" s="193" t="str">
        <f>VLOOKUP(U978,'[1]Cross ref'!I:J,2,0)</f>
        <v>SCL</v>
      </c>
      <c r="T978" s="193">
        <f t="shared" si="94"/>
        <v>4.92</v>
      </c>
      <c r="U978" s="193">
        <f>VLOOKUP(VALUE(C978),'[1]Cross ref'!G:I,3,0)</f>
        <v>7361</v>
      </c>
      <c r="V978" s="193">
        <f>IFERROR(VLOOKUP(J978,'[1]Item List (2)'!C:D,2,0),VLOOKUP(K978,'[1]Item List (2)'!C:D,2,0))</f>
        <v>51001</v>
      </c>
      <c r="W978" s="193">
        <f>IFERROR(VLOOKUP(J978,'[1]Item List (2)'!C:E,3,0),VLOOKUP(K978,'[1]Item List (2)'!C:E,3,0))</f>
        <v>1000</v>
      </c>
      <c r="X978" s="193">
        <f t="shared" si="95"/>
        <v>0</v>
      </c>
      <c r="Y978" s="193" t="str">
        <f t="shared" si="96"/>
        <v>LABEL, SUNDAY 1X1 COLD TEMP CARLS JR</v>
      </c>
      <c r="AA978" s="29">
        <f t="shared" si="97"/>
        <v>4.92</v>
      </c>
      <c r="AB978" s="29" t="str">
        <f>VLOOKUP(W978,'[2]Item List (2)'!$I:$J,2,0)</f>
        <v>Paper</v>
      </c>
      <c r="AC978" s="29">
        <f t="shared" si="98"/>
        <v>7361</v>
      </c>
      <c r="AD978" s="29" t="str">
        <f t="shared" si="99"/>
        <v>7361-Paper</v>
      </c>
    </row>
    <row r="979" spans="1:30">
      <c r="A979" t="s">
        <v>699</v>
      </c>
      <c r="B979" t="s">
        <v>592</v>
      </c>
      <c r="C979" t="s">
        <v>1354</v>
      </c>
      <c r="D979" t="s">
        <v>634</v>
      </c>
      <c r="E979" t="s">
        <v>1616</v>
      </c>
      <c r="F979"/>
      <c r="G979" s="159">
        <v>45169</v>
      </c>
      <c r="H979" t="s">
        <v>1244</v>
      </c>
      <c r="I979" t="s">
        <v>1188</v>
      </c>
      <c r="J979" t="s">
        <v>827</v>
      </c>
      <c r="K979" t="s">
        <v>828</v>
      </c>
      <c r="L979" t="s">
        <v>829</v>
      </c>
      <c r="M979">
        <v>1</v>
      </c>
      <c r="N979">
        <v>0</v>
      </c>
      <c r="O979">
        <v>30.07</v>
      </c>
      <c r="P979">
        <v>30.07</v>
      </c>
      <c r="Q979">
        <v>6584.43</v>
      </c>
      <c r="R979">
        <v>17.559999999999999</v>
      </c>
      <c r="S979" s="193" t="str">
        <f>VLOOKUP(U979,'[1]Cross ref'!I:J,2,0)</f>
        <v>SCL</v>
      </c>
      <c r="T979" s="193">
        <f t="shared" si="94"/>
        <v>30.07</v>
      </c>
      <c r="U979" s="193">
        <f>VLOOKUP(VALUE(C979),'[1]Cross ref'!G:I,3,0)</f>
        <v>7361</v>
      </c>
      <c r="V979" s="193">
        <f>IFERROR(VLOOKUP(J979,'[1]Item List (2)'!C:D,2,0),VLOOKUP(K979,'[1]Item List (2)'!C:D,2,0))</f>
        <v>50007</v>
      </c>
      <c r="W979" s="193">
        <f>IFERROR(VLOOKUP(J979,'[1]Item List (2)'!C:E,3,0),VLOOKUP(K979,'[1]Item List (2)'!C:E,3,0))</f>
        <v>100</v>
      </c>
      <c r="X979" s="193">
        <f t="shared" si="95"/>
        <v>0</v>
      </c>
      <c r="Y979" s="193" t="str">
        <f t="shared" si="96"/>
        <v>ONION, YLW</v>
      </c>
      <c r="AA979" s="29">
        <f t="shared" si="97"/>
        <v>30.07</v>
      </c>
      <c r="AB979" s="29" t="str">
        <f>VLOOKUP(W979,'[2]Item List (2)'!$I:$J,2,0)</f>
        <v>Food</v>
      </c>
      <c r="AC979" s="29">
        <f t="shared" si="98"/>
        <v>7361</v>
      </c>
      <c r="AD979" s="29" t="str">
        <f t="shared" si="99"/>
        <v>7361-Food</v>
      </c>
    </row>
    <row r="980" spans="1:30">
      <c r="A980" t="s">
        <v>699</v>
      </c>
      <c r="B980" t="s">
        <v>592</v>
      </c>
      <c r="C980" t="s">
        <v>1354</v>
      </c>
      <c r="D980" t="s">
        <v>634</v>
      </c>
      <c r="E980" t="s">
        <v>1616</v>
      </c>
      <c r="F980"/>
      <c r="G980" s="159">
        <v>45169</v>
      </c>
      <c r="H980" t="s">
        <v>1285</v>
      </c>
      <c r="I980" t="s">
        <v>1211</v>
      </c>
      <c r="J980" t="s">
        <v>809</v>
      </c>
      <c r="K980" t="s">
        <v>996</v>
      </c>
      <c r="L980" t="s">
        <v>883</v>
      </c>
      <c r="M980">
        <v>1</v>
      </c>
      <c r="N980">
        <v>0</v>
      </c>
      <c r="O980">
        <v>45.63</v>
      </c>
      <c r="P980">
        <v>45.63</v>
      </c>
      <c r="Q980">
        <v>6584.43</v>
      </c>
      <c r="R980">
        <v>17.559999999999999</v>
      </c>
      <c r="S980" s="193" t="str">
        <f>VLOOKUP(U980,'[1]Cross ref'!I:J,2,0)</f>
        <v>SCL</v>
      </c>
      <c r="T980" s="193">
        <f t="shared" si="94"/>
        <v>45.63</v>
      </c>
      <c r="U980" s="193">
        <f>VLOOKUP(VALUE(C980),'[1]Cross ref'!G:I,3,0)</f>
        <v>7361</v>
      </c>
      <c r="V980" s="193">
        <f>IFERROR(VLOOKUP(J980,'[1]Item List (2)'!C:D,2,0),VLOOKUP(K980,'[1]Item List (2)'!C:D,2,0))</f>
        <v>51001</v>
      </c>
      <c r="W980" s="193">
        <f>IFERROR(VLOOKUP(J980,'[1]Item List (2)'!C:E,3,0),VLOOKUP(K980,'[1]Item List (2)'!C:E,3,0))</f>
        <v>1000</v>
      </c>
      <c r="X980" s="193">
        <f t="shared" si="95"/>
        <v>0</v>
      </c>
      <c r="Y980" s="193" t="str">
        <f t="shared" si="96"/>
        <v>CARTON, FFRY LG FLVR TRAIL</v>
      </c>
      <c r="AA980" s="29">
        <f t="shared" si="97"/>
        <v>45.63</v>
      </c>
      <c r="AB980" s="29" t="str">
        <f>VLOOKUP(W980,'[2]Item List (2)'!$I:$J,2,0)</f>
        <v>Paper</v>
      </c>
      <c r="AC980" s="29">
        <f t="shared" si="98"/>
        <v>7361</v>
      </c>
      <c r="AD980" s="29" t="str">
        <f t="shared" si="99"/>
        <v>7361-Paper</v>
      </c>
    </row>
    <row r="981" spans="1:30">
      <c r="A981" t="s">
        <v>699</v>
      </c>
      <c r="B981" t="s">
        <v>592</v>
      </c>
      <c r="C981" t="s">
        <v>1354</v>
      </c>
      <c r="D981" t="s">
        <v>634</v>
      </c>
      <c r="E981" t="s">
        <v>1616</v>
      </c>
      <c r="F981"/>
      <c r="G981" s="159">
        <v>45169</v>
      </c>
      <c r="H981" t="s">
        <v>1248</v>
      </c>
      <c r="I981" t="s">
        <v>1211</v>
      </c>
      <c r="J981" t="s">
        <v>809</v>
      </c>
      <c r="K981" t="s">
        <v>999</v>
      </c>
      <c r="L981" t="s">
        <v>888</v>
      </c>
      <c r="M981">
        <v>1</v>
      </c>
      <c r="N981">
        <v>0</v>
      </c>
      <c r="O981">
        <v>58.44</v>
      </c>
      <c r="P981">
        <v>58.44</v>
      </c>
      <c r="Q981">
        <v>6584.43</v>
      </c>
      <c r="R981">
        <v>17.559999999999999</v>
      </c>
      <c r="S981" s="193" t="str">
        <f>VLOOKUP(U981,'[1]Cross ref'!I:J,2,0)</f>
        <v>SCL</v>
      </c>
      <c r="T981" s="193">
        <f t="shared" si="94"/>
        <v>58.44</v>
      </c>
      <c r="U981" s="193">
        <f>VLOOKUP(VALUE(C981),'[1]Cross ref'!G:I,3,0)</f>
        <v>7361</v>
      </c>
      <c r="V981" s="193">
        <f>IFERROR(VLOOKUP(J981,'[1]Item List (2)'!C:D,2,0),VLOOKUP(K981,'[1]Item List (2)'!C:D,2,0))</f>
        <v>51001</v>
      </c>
      <c r="W981" s="193">
        <f>IFERROR(VLOOKUP(J981,'[1]Item List (2)'!C:E,3,0),VLOOKUP(K981,'[1]Item List (2)'!C:E,3,0))</f>
        <v>1000</v>
      </c>
      <c r="X981" s="193">
        <f t="shared" si="95"/>
        <v>0</v>
      </c>
      <c r="Y981" s="193" t="str">
        <f t="shared" si="96"/>
        <v>CARTON, FFRY MED FLVR TRAIL</v>
      </c>
      <c r="AA981" s="29">
        <f t="shared" si="97"/>
        <v>58.44</v>
      </c>
      <c r="AB981" s="29" t="str">
        <f>VLOOKUP(W981,'[2]Item List (2)'!$I:$J,2,0)</f>
        <v>Paper</v>
      </c>
      <c r="AC981" s="29">
        <f t="shared" si="98"/>
        <v>7361</v>
      </c>
      <c r="AD981" s="29" t="str">
        <f t="shared" si="99"/>
        <v>7361-Paper</v>
      </c>
    </row>
    <row r="982" spans="1:30">
      <c r="A982" t="s">
        <v>699</v>
      </c>
      <c r="B982" t="s">
        <v>592</v>
      </c>
      <c r="C982" t="s">
        <v>1354</v>
      </c>
      <c r="D982" t="s">
        <v>634</v>
      </c>
      <c r="E982" t="s">
        <v>1616</v>
      </c>
      <c r="F982"/>
      <c r="G982" s="159">
        <v>45169</v>
      </c>
      <c r="H982" t="s">
        <v>1250</v>
      </c>
      <c r="I982" t="s">
        <v>1188</v>
      </c>
      <c r="J982" t="s">
        <v>770</v>
      </c>
      <c r="K982" t="s">
        <v>832</v>
      </c>
      <c r="L982" t="s">
        <v>833</v>
      </c>
      <c r="M982">
        <v>2</v>
      </c>
      <c r="N982">
        <v>0</v>
      </c>
      <c r="O982">
        <v>19.989999999999998</v>
      </c>
      <c r="P982">
        <v>39.979999999999997</v>
      </c>
      <c r="Q982">
        <v>6584.43</v>
      </c>
      <c r="R982">
        <v>17.559999999999999</v>
      </c>
      <c r="S982" s="193" t="str">
        <f>VLOOKUP(U982,'[1]Cross ref'!I:J,2,0)</f>
        <v>SCL</v>
      </c>
      <c r="T982" s="193">
        <f t="shared" si="94"/>
        <v>39.979999999999997</v>
      </c>
      <c r="U982" s="193">
        <f>VLOOKUP(VALUE(C982),'[1]Cross ref'!G:I,3,0)</f>
        <v>7361</v>
      </c>
      <c r="V982" s="193">
        <f>IFERROR(VLOOKUP(J982,'[1]Item List (2)'!C:D,2,0),VLOOKUP(K982,'[1]Item List (2)'!C:D,2,0))</f>
        <v>50007</v>
      </c>
      <c r="W982" s="193">
        <f>IFERROR(VLOOKUP(J982,'[1]Item List (2)'!C:E,3,0),VLOOKUP(K982,'[1]Item List (2)'!C:E,3,0))</f>
        <v>100</v>
      </c>
      <c r="X982" s="193">
        <f t="shared" si="95"/>
        <v>0</v>
      </c>
      <c r="Y982" s="193" t="str">
        <f t="shared" si="96"/>
        <v>CREAMER, HALF &amp; HALF</v>
      </c>
      <c r="AA982" s="29">
        <f t="shared" si="97"/>
        <v>39.979999999999997</v>
      </c>
      <c r="AB982" s="29" t="str">
        <f>VLOOKUP(W982,'[2]Item List (2)'!$I:$J,2,0)</f>
        <v>Food</v>
      </c>
      <c r="AC982" s="29">
        <f t="shared" si="98"/>
        <v>7361</v>
      </c>
      <c r="AD982" s="29" t="str">
        <f t="shared" si="99"/>
        <v>7361-Food</v>
      </c>
    </row>
    <row r="983" spans="1:30">
      <c r="A983" t="s">
        <v>699</v>
      </c>
      <c r="B983" t="s">
        <v>592</v>
      </c>
      <c r="C983" t="s">
        <v>1354</v>
      </c>
      <c r="D983" t="s">
        <v>634</v>
      </c>
      <c r="E983" t="s">
        <v>1616</v>
      </c>
      <c r="F983"/>
      <c r="G983" s="159">
        <v>45169</v>
      </c>
      <c r="H983" t="s">
        <v>1253</v>
      </c>
      <c r="I983" t="s">
        <v>1211</v>
      </c>
      <c r="J983" t="s">
        <v>809</v>
      </c>
      <c r="K983" t="s">
        <v>991</v>
      </c>
      <c r="L983" t="s">
        <v>822</v>
      </c>
      <c r="M983">
        <v>1</v>
      </c>
      <c r="N983">
        <v>0</v>
      </c>
      <c r="O983">
        <v>16.89</v>
      </c>
      <c r="P983">
        <v>16.89</v>
      </c>
      <c r="Q983">
        <v>6584.43</v>
      </c>
      <c r="R983">
        <v>17.559999999999999</v>
      </c>
      <c r="S983" s="193" t="str">
        <f>VLOOKUP(U983,'[1]Cross ref'!I:J,2,0)</f>
        <v>SCL</v>
      </c>
      <c r="T983" s="193">
        <f t="shared" si="94"/>
        <v>16.89</v>
      </c>
      <c r="U983" s="193">
        <f>VLOOKUP(VALUE(C983),'[1]Cross ref'!G:I,3,0)</f>
        <v>7361</v>
      </c>
      <c r="V983" s="193">
        <f>IFERROR(VLOOKUP(J983,'[1]Item List (2)'!C:D,2,0),VLOOKUP(K983,'[1]Item List (2)'!C:D,2,0))</f>
        <v>51001</v>
      </c>
      <c r="W983" s="193">
        <f>IFERROR(VLOOKUP(J983,'[1]Item List (2)'!C:E,3,0),VLOOKUP(K983,'[1]Item List (2)'!C:E,3,0))</f>
        <v>1000</v>
      </c>
      <c r="X983" s="193">
        <f t="shared" si="95"/>
        <v>0</v>
      </c>
      <c r="Y983" s="193" t="str">
        <f t="shared" si="96"/>
        <v>BAG, #12 FVLR TRAILS</v>
      </c>
      <c r="AA983" s="29">
        <f t="shared" si="97"/>
        <v>16.89</v>
      </c>
      <c r="AB983" s="29" t="str">
        <f>VLOOKUP(W983,'[2]Item List (2)'!$I:$J,2,0)</f>
        <v>Paper</v>
      </c>
      <c r="AC983" s="29">
        <f t="shared" si="98"/>
        <v>7361</v>
      </c>
      <c r="AD983" s="29" t="str">
        <f t="shared" si="99"/>
        <v>7361-Paper</v>
      </c>
    </row>
    <row r="984" spans="1:30">
      <c r="A984" t="s">
        <v>699</v>
      </c>
      <c r="B984" t="s">
        <v>592</v>
      </c>
      <c r="C984" t="s">
        <v>1354</v>
      </c>
      <c r="D984" t="s">
        <v>634</v>
      </c>
      <c r="E984" t="s">
        <v>1616</v>
      </c>
      <c r="F984"/>
      <c r="G984" s="159">
        <v>45169</v>
      </c>
      <c r="H984" t="s">
        <v>1254</v>
      </c>
      <c r="I984" t="s">
        <v>1211</v>
      </c>
      <c r="J984" t="s">
        <v>809</v>
      </c>
      <c r="K984" t="s">
        <v>989</v>
      </c>
      <c r="L984" t="s">
        <v>706</v>
      </c>
      <c r="M984">
        <v>1</v>
      </c>
      <c r="N984">
        <v>0</v>
      </c>
      <c r="O984">
        <v>26.37</v>
      </c>
      <c r="P984">
        <v>26.37</v>
      </c>
      <c r="Q984">
        <v>6584.43</v>
      </c>
      <c r="R984">
        <v>17.559999999999999</v>
      </c>
      <c r="S984" s="193" t="str">
        <f>VLOOKUP(U984,'[1]Cross ref'!I:J,2,0)</f>
        <v>SCL</v>
      </c>
      <c r="T984" s="193">
        <f t="shared" si="94"/>
        <v>26.37</v>
      </c>
      <c r="U984" s="193">
        <f>VLOOKUP(VALUE(C984),'[1]Cross ref'!G:I,3,0)</f>
        <v>7361</v>
      </c>
      <c r="V984" s="193">
        <f>IFERROR(VLOOKUP(J984,'[1]Item List (2)'!C:D,2,0),VLOOKUP(K984,'[1]Item List (2)'!C:D,2,0))</f>
        <v>51001</v>
      </c>
      <c r="W984" s="193">
        <f>IFERROR(VLOOKUP(J984,'[1]Item List (2)'!C:E,3,0),VLOOKUP(K984,'[1]Item List (2)'!C:E,3,0))</f>
        <v>1000</v>
      </c>
      <c r="X984" s="193">
        <f t="shared" si="95"/>
        <v>0</v>
      </c>
      <c r="Y984" s="193" t="str">
        <f t="shared" si="96"/>
        <v>BAG, #8 FLVR TRAILS</v>
      </c>
      <c r="AA984" s="29">
        <f t="shared" si="97"/>
        <v>26.37</v>
      </c>
      <c r="AB984" s="29" t="str">
        <f>VLOOKUP(W984,'[2]Item List (2)'!$I:$J,2,0)</f>
        <v>Paper</v>
      </c>
      <c r="AC984" s="29">
        <f t="shared" si="98"/>
        <v>7361</v>
      </c>
      <c r="AD984" s="29" t="str">
        <f t="shared" si="99"/>
        <v>7361-Paper</v>
      </c>
    </row>
    <row r="985" spans="1:30">
      <c r="A985" t="s">
        <v>699</v>
      </c>
      <c r="B985" t="s">
        <v>592</v>
      </c>
      <c r="C985" t="s">
        <v>1354</v>
      </c>
      <c r="D985" t="s">
        <v>634</v>
      </c>
      <c r="E985" t="s">
        <v>1616</v>
      </c>
      <c r="F985"/>
      <c r="G985" s="159">
        <v>45169</v>
      </c>
      <c r="H985" t="s">
        <v>1305</v>
      </c>
      <c r="I985" t="s">
        <v>1211</v>
      </c>
      <c r="J985" t="s">
        <v>809</v>
      </c>
      <c r="K985" t="s">
        <v>994</v>
      </c>
      <c r="L985" t="s">
        <v>822</v>
      </c>
      <c r="M985">
        <v>1</v>
      </c>
      <c r="N985">
        <v>0</v>
      </c>
      <c r="O985">
        <v>10.7</v>
      </c>
      <c r="P985">
        <v>10.7</v>
      </c>
      <c r="Q985">
        <v>6584.43</v>
      </c>
      <c r="R985">
        <v>17.559999999999999</v>
      </c>
      <c r="S985" s="193" t="str">
        <f>VLOOKUP(U985,'[1]Cross ref'!I:J,2,0)</f>
        <v>SCL</v>
      </c>
      <c r="T985" s="193">
        <f t="shared" si="94"/>
        <v>10.7</v>
      </c>
      <c r="U985" s="193">
        <f>VLOOKUP(VALUE(C985),'[1]Cross ref'!G:I,3,0)</f>
        <v>7361</v>
      </c>
      <c r="V985" s="193">
        <f>IFERROR(VLOOKUP(J985,'[1]Item List (2)'!C:D,2,0),VLOOKUP(K985,'[1]Item List (2)'!C:D,2,0))</f>
        <v>51001</v>
      </c>
      <c r="W985" s="193">
        <f>IFERROR(VLOOKUP(J985,'[1]Item List (2)'!C:E,3,0),VLOOKUP(K985,'[1]Item List (2)'!C:E,3,0))</f>
        <v>1000</v>
      </c>
      <c r="X985" s="193">
        <f t="shared" si="95"/>
        <v>0</v>
      </c>
      <c r="Y985" s="193" t="str">
        <f t="shared" si="96"/>
        <v>BAG, #4 FLVR TRAILS</v>
      </c>
      <c r="AA985" s="29">
        <f t="shared" si="97"/>
        <v>10.7</v>
      </c>
      <c r="AB985" s="29" t="str">
        <f>VLOOKUP(W985,'[2]Item List (2)'!$I:$J,2,0)</f>
        <v>Paper</v>
      </c>
      <c r="AC985" s="29">
        <f t="shared" si="98"/>
        <v>7361</v>
      </c>
      <c r="AD985" s="29" t="str">
        <f t="shared" si="99"/>
        <v>7361-Paper</v>
      </c>
    </row>
    <row r="986" spans="1:30">
      <c r="A986" t="s">
        <v>699</v>
      </c>
      <c r="B986" t="s">
        <v>592</v>
      </c>
      <c r="C986" t="s">
        <v>1354</v>
      </c>
      <c r="D986" t="s">
        <v>634</v>
      </c>
      <c r="E986" t="s">
        <v>1616</v>
      </c>
      <c r="F986"/>
      <c r="G986" s="159">
        <v>45169</v>
      </c>
      <c r="H986" t="s">
        <v>1348</v>
      </c>
      <c r="I986" t="s">
        <v>1188</v>
      </c>
      <c r="J986" t="s">
        <v>804</v>
      </c>
      <c r="K986" t="s">
        <v>1059</v>
      </c>
      <c r="L986" t="s">
        <v>739</v>
      </c>
      <c r="M986">
        <v>1</v>
      </c>
      <c r="N986">
        <v>0</v>
      </c>
      <c r="O986">
        <v>43.47</v>
      </c>
      <c r="P986">
        <v>43.47</v>
      </c>
      <c r="Q986">
        <v>6584.43</v>
      </c>
      <c r="R986">
        <v>17.559999999999999</v>
      </c>
      <c r="S986" s="193" t="str">
        <f>VLOOKUP(U986,'[1]Cross ref'!I:J,2,0)</f>
        <v>SCL</v>
      </c>
      <c r="T986" s="193">
        <f t="shared" si="94"/>
        <v>43.47</v>
      </c>
      <c r="U986" s="193">
        <f>VLOOKUP(VALUE(C986),'[1]Cross ref'!G:I,3,0)</f>
        <v>7361</v>
      </c>
      <c r="V986" s="193">
        <f>IFERROR(VLOOKUP(J986,'[1]Item List (2)'!C:D,2,0),VLOOKUP(K986,'[1]Item List (2)'!C:D,2,0))</f>
        <v>50007</v>
      </c>
      <c r="W986" s="193">
        <f>IFERROR(VLOOKUP(J986,'[1]Item List (2)'!C:E,3,0),VLOOKUP(K986,'[1]Item List (2)'!C:E,3,0))</f>
        <v>100</v>
      </c>
      <c r="X986" s="193">
        <f t="shared" si="95"/>
        <v>0</v>
      </c>
      <c r="Y986" s="193" t="str">
        <f t="shared" si="96"/>
        <v>CHEESE, PEPPERJACK 160CT</v>
      </c>
      <c r="AA986" s="29">
        <f t="shared" si="97"/>
        <v>43.47</v>
      </c>
      <c r="AB986" s="29" t="str">
        <f>VLOOKUP(W986,'[2]Item List (2)'!$I:$J,2,0)</f>
        <v>Food</v>
      </c>
      <c r="AC986" s="29">
        <f t="shared" si="98"/>
        <v>7361</v>
      </c>
      <c r="AD986" s="29" t="str">
        <f t="shared" si="99"/>
        <v>7361-Food</v>
      </c>
    </row>
    <row r="987" spans="1:30">
      <c r="A987" t="s">
        <v>699</v>
      </c>
      <c r="B987" t="s">
        <v>592</v>
      </c>
      <c r="C987" t="s">
        <v>1354</v>
      </c>
      <c r="D987" t="s">
        <v>634</v>
      </c>
      <c r="E987" t="s">
        <v>1616</v>
      </c>
      <c r="F987"/>
      <c r="G987" s="159">
        <v>45169</v>
      </c>
      <c r="H987" t="s">
        <v>1288</v>
      </c>
      <c r="I987" t="s">
        <v>1188</v>
      </c>
      <c r="J987" t="s">
        <v>702</v>
      </c>
      <c r="K987" t="s">
        <v>793</v>
      </c>
      <c r="L987" t="s">
        <v>766</v>
      </c>
      <c r="M987">
        <v>1</v>
      </c>
      <c r="N987">
        <v>0</v>
      </c>
      <c r="O987">
        <v>22.91</v>
      </c>
      <c r="P987">
        <v>22.91</v>
      </c>
      <c r="Q987">
        <v>6584.43</v>
      </c>
      <c r="R987">
        <v>17.559999999999999</v>
      </c>
      <c r="S987" s="193" t="str">
        <f>VLOOKUP(U987,'[1]Cross ref'!I:J,2,0)</f>
        <v>SCL</v>
      </c>
      <c r="T987" s="193">
        <f t="shared" si="94"/>
        <v>22.91</v>
      </c>
      <c r="U987" s="193">
        <f>VLOOKUP(VALUE(C987),'[1]Cross ref'!G:I,3,0)</f>
        <v>7361</v>
      </c>
      <c r="V987" s="193">
        <f>IFERROR(VLOOKUP(J987,'[1]Item List (2)'!C:D,2,0),VLOOKUP(K987,'[1]Item List (2)'!C:D,2,0))</f>
        <v>50007</v>
      </c>
      <c r="W987" s="193">
        <f>IFERROR(VLOOKUP(J987,'[1]Item List (2)'!C:E,3,0),VLOOKUP(K987,'[1]Item List (2)'!C:E,3,0))</f>
        <v>100</v>
      </c>
      <c r="X987" s="193">
        <f t="shared" si="95"/>
        <v>0</v>
      </c>
      <c r="Y987" s="193" t="str">
        <f t="shared" si="96"/>
        <v>SAUCE, BBQ</v>
      </c>
      <c r="AA987" s="29">
        <f t="shared" si="97"/>
        <v>22.91</v>
      </c>
      <c r="AB987" s="29" t="str">
        <f>VLOOKUP(W987,'[2]Item List (2)'!$I:$J,2,0)</f>
        <v>Food</v>
      </c>
      <c r="AC987" s="29">
        <f t="shared" si="98"/>
        <v>7361</v>
      </c>
      <c r="AD987" s="29" t="str">
        <f t="shared" si="99"/>
        <v>7361-Food</v>
      </c>
    </row>
    <row r="988" spans="1:30">
      <c r="A988" t="s">
        <v>699</v>
      </c>
      <c r="B988" t="s">
        <v>592</v>
      </c>
      <c r="C988" t="s">
        <v>1354</v>
      </c>
      <c r="D988" t="s">
        <v>634</v>
      </c>
      <c r="E988" t="s">
        <v>1616</v>
      </c>
      <c r="F988"/>
      <c r="G988" s="159">
        <v>45169</v>
      </c>
      <c r="H988" t="s">
        <v>1325</v>
      </c>
      <c r="I988" t="s">
        <v>1188</v>
      </c>
      <c r="J988" t="s">
        <v>764</v>
      </c>
      <c r="K988" t="s">
        <v>765</v>
      </c>
      <c r="L988" t="s">
        <v>766</v>
      </c>
      <c r="M988">
        <v>1</v>
      </c>
      <c r="N988">
        <v>0</v>
      </c>
      <c r="O988">
        <v>23.87</v>
      </c>
      <c r="P988">
        <v>23.87</v>
      </c>
      <c r="Q988">
        <v>6584.43</v>
      </c>
      <c r="R988">
        <v>17.559999999999999</v>
      </c>
      <c r="S988" s="193" t="str">
        <f>VLOOKUP(U988,'[1]Cross ref'!I:J,2,0)</f>
        <v>SCL</v>
      </c>
      <c r="T988" s="193">
        <f t="shared" si="94"/>
        <v>23.87</v>
      </c>
      <c r="U988" s="193">
        <f>VLOOKUP(VALUE(C988),'[1]Cross ref'!G:I,3,0)</f>
        <v>7361</v>
      </c>
      <c r="V988" s="193">
        <f>IFERROR(VLOOKUP(J988,'[1]Item List (2)'!C:D,2,0),VLOOKUP(K988,'[1]Item List (2)'!C:D,2,0))</f>
        <v>50007</v>
      </c>
      <c r="W988" s="193">
        <f>IFERROR(VLOOKUP(J988,'[1]Item List (2)'!C:E,3,0),VLOOKUP(K988,'[1]Item List (2)'!C:E,3,0))</f>
        <v>100</v>
      </c>
      <c r="X988" s="193">
        <f t="shared" si="95"/>
        <v>0</v>
      </c>
      <c r="Y988" s="193" t="str">
        <f t="shared" si="96"/>
        <v>SAUCE, SPECIAL</v>
      </c>
      <c r="AA988" s="29">
        <f t="shared" si="97"/>
        <v>23.87</v>
      </c>
      <c r="AB988" s="29" t="str">
        <f>VLOOKUP(W988,'[2]Item List (2)'!$I:$J,2,0)</f>
        <v>Food</v>
      </c>
      <c r="AC988" s="29">
        <f t="shared" si="98"/>
        <v>7361</v>
      </c>
      <c r="AD988" s="29" t="str">
        <f t="shared" si="99"/>
        <v>7361-Food</v>
      </c>
    </row>
    <row r="989" spans="1:30">
      <c r="A989" t="s">
        <v>699</v>
      </c>
      <c r="B989" t="s">
        <v>592</v>
      </c>
      <c r="C989" t="s">
        <v>1354</v>
      </c>
      <c r="D989" t="s">
        <v>634</v>
      </c>
      <c r="E989" t="s">
        <v>1616</v>
      </c>
      <c r="F989"/>
      <c r="G989" s="159">
        <v>45169</v>
      </c>
      <c r="H989" t="s">
        <v>1258</v>
      </c>
      <c r="I989" t="s">
        <v>1188</v>
      </c>
      <c r="J989" t="s">
        <v>825</v>
      </c>
      <c r="K989" t="s">
        <v>1259</v>
      </c>
      <c r="L989" t="s">
        <v>1484</v>
      </c>
      <c r="M989">
        <v>1</v>
      </c>
      <c r="N989">
        <v>0</v>
      </c>
      <c r="O989">
        <v>47.11</v>
      </c>
      <c r="P989">
        <v>47.11</v>
      </c>
      <c r="Q989">
        <v>6584.43</v>
      </c>
      <c r="R989">
        <v>17.559999999999999</v>
      </c>
      <c r="S989" s="193" t="str">
        <f>VLOOKUP(U989,'[1]Cross ref'!I:J,2,0)</f>
        <v>SCL</v>
      </c>
      <c r="T989" s="193">
        <f t="shared" si="94"/>
        <v>47.11</v>
      </c>
      <c r="U989" s="193">
        <f>VLOOKUP(VALUE(C989),'[1]Cross ref'!G:I,3,0)</f>
        <v>7361</v>
      </c>
      <c r="V989" s="193">
        <f>IFERROR(VLOOKUP(J989,'[1]Item List (2)'!C:D,2,0),VLOOKUP(K989,'[1]Item List (2)'!C:D,2,0))</f>
        <v>50007</v>
      </c>
      <c r="W989" s="193">
        <f>IFERROR(VLOOKUP(J989,'[1]Item List (2)'!C:E,3,0),VLOOKUP(K989,'[1]Item List (2)'!C:E,3,0))</f>
        <v>100</v>
      </c>
      <c r="X989" s="193">
        <f t="shared" si="95"/>
        <v>0</v>
      </c>
      <c r="Y989" s="193" t="str">
        <f t="shared" si="96"/>
        <v>MAYONNAISE, 64Z</v>
      </c>
      <c r="AA989" s="29">
        <f t="shared" si="97"/>
        <v>47.11</v>
      </c>
      <c r="AB989" s="29" t="str">
        <f>VLOOKUP(W989,'[2]Item List (2)'!$I:$J,2,0)</f>
        <v>Food</v>
      </c>
      <c r="AC989" s="29">
        <f t="shared" si="98"/>
        <v>7361</v>
      </c>
      <c r="AD989" s="29" t="str">
        <f t="shared" si="99"/>
        <v>7361-Food</v>
      </c>
    </row>
    <row r="990" spans="1:30">
      <c r="A990" t="s">
        <v>699</v>
      </c>
      <c r="B990" t="s">
        <v>592</v>
      </c>
      <c r="C990" t="s">
        <v>1354</v>
      </c>
      <c r="D990" t="s">
        <v>634</v>
      </c>
      <c r="E990" t="s">
        <v>1616</v>
      </c>
      <c r="F990"/>
      <c r="G990" s="159">
        <v>45169</v>
      </c>
      <c r="H990" t="s">
        <v>1260</v>
      </c>
      <c r="I990" t="s">
        <v>1211</v>
      </c>
      <c r="J990" t="s">
        <v>730</v>
      </c>
      <c r="K990" t="s">
        <v>1041</v>
      </c>
      <c r="L990" t="s">
        <v>1042</v>
      </c>
      <c r="M990">
        <v>2</v>
      </c>
      <c r="N990">
        <v>0</v>
      </c>
      <c r="O990">
        <v>45.4</v>
      </c>
      <c r="P990">
        <v>90.8</v>
      </c>
      <c r="Q990">
        <v>6584.43</v>
      </c>
      <c r="R990">
        <v>17.559999999999999</v>
      </c>
      <c r="S990" s="193" t="str">
        <f>VLOOKUP(U990,'[1]Cross ref'!I:J,2,0)</f>
        <v>SCL</v>
      </c>
      <c r="T990" s="193">
        <f t="shared" si="94"/>
        <v>90.8</v>
      </c>
      <c r="U990" s="193">
        <f>VLOOKUP(VALUE(C990),'[1]Cross ref'!G:I,3,0)</f>
        <v>7361</v>
      </c>
      <c r="V990" s="193">
        <f>IFERROR(VLOOKUP(J990,'[1]Item List (2)'!C:D,2,0),VLOOKUP(K990,'[1]Item List (2)'!C:D,2,0))</f>
        <v>51001</v>
      </c>
      <c r="W990" s="193">
        <f>IFERROR(VLOOKUP(J990,'[1]Item List (2)'!C:E,3,0),VLOOKUP(K990,'[1]Item List (2)'!C:E,3,0))</f>
        <v>1000</v>
      </c>
      <c r="X990" s="193">
        <f t="shared" si="95"/>
        <v>0</v>
      </c>
      <c r="Y990" s="193" t="str">
        <f t="shared" si="96"/>
        <v>NAPKIN, 13X8.5 BRN</v>
      </c>
      <c r="AA990" s="29">
        <f t="shared" si="97"/>
        <v>90.8</v>
      </c>
      <c r="AB990" s="29" t="str">
        <f>VLOOKUP(W990,'[2]Item List (2)'!$I:$J,2,0)</f>
        <v>Paper</v>
      </c>
      <c r="AC990" s="29">
        <f t="shared" si="98"/>
        <v>7361</v>
      </c>
      <c r="AD990" s="29" t="str">
        <f t="shared" si="99"/>
        <v>7361-Paper</v>
      </c>
    </row>
    <row r="991" spans="1:30">
      <c r="A991" t="s">
        <v>699</v>
      </c>
      <c r="B991" t="s">
        <v>592</v>
      </c>
      <c r="C991" t="s">
        <v>1354</v>
      </c>
      <c r="D991" t="s">
        <v>634</v>
      </c>
      <c r="E991" t="s">
        <v>1616</v>
      </c>
      <c r="F991"/>
      <c r="G991" s="159">
        <v>45169</v>
      </c>
      <c r="H991" t="s">
        <v>1261</v>
      </c>
      <c r="I991" t="s">
        <v>1188</v>
      </c>
      <c r="J991" t="s">
        <v>756</v>
      </c>
      <c r="K991" t="s">
        <v>1491</v>
      </c>
      <c r="L991" t="s">
        <v>757</v>
      </c>
      <c r="M991">
        <v>1</v>
      </c>
      <c r="N991">
        <v>0</v>
      </c>
      <c r="O991">
        <v>39.82</v>
      </c>
      <c r="P991">
        <v>39.82</v>
      </c>
      <c r="Q991">
        <v>6584.43</v>
      </c>
      <c r="R991">
        <v>17.559999999999999</v>
      </c>
      <c r="S991" s="193" t="str">
        <f>VLOOKUP(U991,'[1]Cross ref'!I:J,2,0)</f>
        <v>SCL</v>
      </c>
      <c r="T991" s="193">
        <f t="shared" si="94"/>
        <v>39.82</v>
      </c>
      <c r="U991" s="193">
        <f>VLOOKUP(VALUE(C991),'[1]Cross ref'!G:I,3,0)</f>
        <v>7361</v>
      </c>
      <c r="V991" s="193">
        <f>IFERROR(VLOOKUP(J991,'[1]Item List (2)'!C:D,2,0),VLOOKUP(K991,'[1]Item List (2)'!C:D,2,0))</f>
        <v>50007</v>
      </c>
      <c r="W991" s="193">
        <f>IFERROR(VLOOKUP(J991,'[1]Item List (2)'!C:E,3,0),VLOOKUP(K991,'[1]Item List (2)'!C:E,3,0))</f>
        <v>100</v>
      </c>
      <c r="X991" s="193">
        <f t="shared" si="95"/>
        <v>0</v>
      </c>
      <c r="Y991" s="193" t="str">
        <f t="shared" si="96"/>
        <v>FRENCH TOAST, STICK ORIGINAL CARLS JR</v>
      </c>
      <c r="AA991" s="29">
        <f t="shared" si="97"/>
        <v>39.82</v>
      </c>
      <c r="AB991" s="29" t="str">
        <f>VLOOKUP(W991,'[2]Item List (2)'!$I:$J,2,0)</f>
        <v>Food</v>
      </c>
      <c r="AC991" s="29">
        <f t="shared" si="98"/>
        <v>7361</v>
      </c>
      <c r="AD991" s="29" t="str">
        <f t="shared" si="99"/>
        <v>7361-Food</v>
      </c>
    </row>
    <row r="992" spans="1:30">
      <c r="A992" t="s">
        <v>699</v>
      </c>
      <c r="B992" t="s">
        <v>592</v>
      </c>
      <c r="C992" t="s">
        <v>1354</v>
      </c>
      <c r="D992" t="s">
        <v>634</v>
      </c>
      <c r="E992" t="s">
        <v>1616</v>
      </c>
      <c r="F992"/>
      <c r="G992" s="159">
        <v>45169</v>
      </c>
      <c r="H992" t="s">
        <v>1186</v>
      </c>
      <c r="I992" t="s">
        <v>1184</v>
      </c>
      <c r="J992" t="s">
        <v>834</v>
      </c>
      <c r="K992" t="s">
        <v>835</v>
      </c>
      <c r="L992" t="s">
        <v>836</v>
      </c>
      <c r="M992">
        <v>1</v>
      </c>
      <c r="N992">
        <v>0</v>
      </c>
      <c r="P992">
        <v>43.79</v>
      </c>
      <c r="Q992">
        <v>6584.43</v>
      </c>
      <c r="R992">
        <v>17.559999999999999</v>
      </c>
      <c r="S992" s="193" t="str">
        <f>VLOOKUP(U992,'[1]Cross ref'!I:J,2,0)</f>
        <v>SCL</v>
      </c>
      <c r="T992" s="193">
        <f t="shared" si="94"/>
        <v>43.79</v>
      </c>
      <c r="U992" s="193">
        <f>VLOOKUP(VALUE(C992),'[1]Cross ref'!G:I,3,0)</f>
        <v>7361</v>
      </c>
      <c r="V992" s="193">
        <f>IFERROR(VLOOKUP(J992,'[1]Item List (2)'!C:D,2,0),VLOOKUP(K992,'[1]Item List (2)'!C:D,2,0))</f>
        <v>50007</v>
      </c>
      <c r="W992" s="193">
        <f>IFERROR(VLOOKUP(J992,'[1]Item List (2)'!C:E,3,0),VLOOKUP(K992,'[1]Item List (2)'!C:E,3,0))</f>
        <v>100</v>
      </c>
      <c r="X992" s="193">
        <f t="shared" si="95"/>
        <v>-43.79</v>
      </c>
      <c r="Y992" s="193" t="str">
        <f t="shared" si="96"/>
        <v>SURCHARGE, FUEL</v>
      </c>
      <c r="AA992" s="29">
        <f t="shared" si="97"/>
        <v>43.79</v>
      </c>
      <c r="AB992" s="29" t="str">
        <f>VLOOKUP(W992,'[2]Item List (2)'!$I:$J,2,0)</f>
        <v>Food</v>
      </c>
      <c r="AC992" s="29">
        <f t="shared" si="98"/>
        <v>7361</v>
      </c>
      <c r="AD992" s="29" t="str">
        <f t="shared" si="99"/>
        <v>7361-Food</v>
      </c>
    </row>
    <row r="993" spans="1:30">
      <c r="A993" t="s">
        <v>699</v>
      </c>
      <c r="B993" t="s">
        <v>592</v>
      </c>
      <c r="C993" t="s">
        <v>1354</v>
      </c>
      <c r="D993" t="s">
        <v>634</v>
      </c>
      <c r="E993" t="s">
        <v>1616</v>
      </c>
      <c r="F993"/>
      <c r="G993" s="159">
        <v>45169</v>
      </c>
      <c r="H993" t="s">
        <v>1290</v>
      </c>
      <c r="I993" t="s">
        <v>1190</v>
      </c>
      <c r="J993" t="s">
        <v>837</v>
      </c>
      <c r="K993" t="s">
        <v>1497</v>
      </c>
      <c r="L993" t="s">
        <v>838</v>
      </c>
      <c r="M993">
        <v>1</v>
      </c>
      <c r="N993">
        <v>0</v>
      </c>
      <c r="O993">
        <v>4.87</v>
      </c>
      <c r="P993">
        <v>4.87</v>
      </c>
      <c r="Q993">
        <v>6584.43</v>
      </c>
      <c r="R993">
        <v>17.559999999999999</v>
      </c>
      <c r="S993" s="193" t="str">
        <f>VLOOKUP(U993,'[1]Cross ref'!I:J,2,0)</f>
        <v>SCL</v>
      </c>
      <c r="T993" s="193">
        <f t="shared" si="94"/>
        <v>4.87</v>
      </c>
      <c r="U993" s="193">
        <f>VLOOKUP(VALUE(C993),'[1]Cross ref'!G:I,3,0)</f>
        <v>7361</v>
      </c>
      <c r="V993" s="193">
        <f>IFERROR(VLOOKUP(J993,'[1]Item List (2)'!C:D,2,0),VLOOKUP(K993,'[1]Item List (2)'!C:D,2,0))</f>
        <v>60507</v>
      </c>
      <c r="W993" s="193">
        <f>IFERROR(VLOOKUP(J993,'[1]Item List (2)'!C:E,3,0),VLOOKUP(K993,'[1]Item List (2)'!C:E,3,0))</f>
        <v>1200</v>
      </c>
      <c r="X993" s="193">
        <f t="shared" si="95"/>
        <v>0</v>
      </c>
      <c r="Y993" s="193" t="str">
        <f t="shared" si="96"/>
        <v>GRIDDLE SCREEN, 4X5.5" SCOTCH-BRITE</v>
      </c>
      <c r="AA993" s="29">
        <f t="shared" si="97"/>
        <v>4.87</v>
      </c>
      <c r="AB993" s="29" t="str">
        <f>VLOOKUP(W993,'[2]Item List (2)'!$I:$J,2,0)</f>
        <v>Supplies</v>
      </c>
      <c r="AC993" s="29">
        <f t="shared" si="98"/>
        <v>7361</v>
      </c>
      <c r="AD993" s="29" t="str">
        <f t="shared" si="99"/>
        <v>7361-Supplies</v>
      </c>
    </row>
    <row r="994" spans="1:30">
      <c r="A994" t="s">
        <v>699</v>
      </c>
      <c r="B994" t="s">
        <v>592</v>
      </c>
      <c r="C994" t="s">
        <v>1354</v>
      </c>
      <c r="D994" t="s">
        <v>634</v>
      </c>
      <c r="E994" t="s">
        <v>1617</v>
      </c>
      <c r="F994"/>
      <c r="G994" s="159">
        <v>45171</v>
      </c>
      <c r="H994" t="s">
        <v>1333</v>
      </c>
      <c r="I994" t="s">
        <v>1190</v>
      </c>
      <c r="J994" t="s">
        <v>704</v>
      </c>
      <c r="K994" t="s">
        <v>897</v>
      </c>
      <c r="L994" t="s">
        <v>898</v>
      </c>
      <c r="M994">
        <v>1</v>
      </c>
      <c r="N994">
        <v>0</v>
      </c>
      <c r="O994">
        <v>24.38</v>
      </c>
      <c r="P994">
        <v>24.38</v>
      </c>
      <c r="Q994">
        <v>210.06</v>
      </c>
      <c r="R994">
        <v>2.5</v>
      </c>
      <c r="S994" s="193" t="str">
        <f>VLOOKUP(U994,'[1]Cross ref'!I:J,2,0)</f>
        <v>SCL</v>
      </c>
      <c r="T994" s="193">
        <f t="shared" si="94"/>
        <v>24.38</v>
      </c>
      <c r="U994" s="193">
        <f>VLOOKUP(VALUE(C994),'[1]Cross ref'!G:I,3,0)</f>
        <v>7361</v>
      </c>
      <c r="V994" s="193">
        <f>IFERROR(VLOOKUP(J994,'[1]Item List (2)'!C:D,2,0),VLOOKUP(K994,'[1]Item List (2)'!C:D,2,0))</f>
        <v>60507</v>
      </c>
      <c r="W994" s="193">
        <f>IFERROR(VLOOKUP(J994,'[1]Item List (2)'!C:E,3,0),VLOOKUP(K994,'[1]Item List (2)'!C:E,3,0))</f>
        <v>1200</v>
      </c>
      <c r="X994" s="193">
        <f t="shared" si="95"/>
        <v>0</v>
      </c>
      <c r="Y994" s="193" t="str">
        <f t="shared" si="96"/>
        <v>TISSUE, BATH 1PLY 9" JMBO JR</v>
      </c>
      <c r="AA994" s="29">
        <f t="shared" si="97"/>
        <v>24.38</v>
      </c>
      <c r="AB994" s="29" t="str">
        <f>VLOOKUP(W994,'[2]Item List (2)'!$I:$J,2,0)</f>
        <v>Supplies</v>
      </c>
      <c r="AC994" s="29">
        <f t="shared" si="98"/>
        <v>7361</v>
      </c>
      <c r="AD994" s="29" t="str">
        <f t="shared" si="99"/>
        <v>7361-Supplies</v>
      </c>
    </row>
    <row r="995" spans="1:30">
      <c r="A995" t="s">
        <v>699</v>
      </c>
      <c r="B995" t="s">
        <v>592</v>
      </c>
      <c r="C995" t="s">
        <v>1354</v>
      </c>
      <c r="D995" t="s">
        <v>634</v>
      </c>
      <c r="E995" t="s">
        <v>1617</v>
      </c>
      <c r="F995"/>
      <c r="G995" s="159">
        <v>45171</v>
      </c>
      <c r="H995" t="s">
        <v>1309</v>
      </c>
      <c r="I995" t="s">
        <v>1188</v>
      </c>
      <c r="J995" t="s">
        <v>724</v>
      </c>
      <c r="K995" t="s">
        <v>841</v>
      </c>
      <c r="L995" t="s">
        <v>842</v>
      </c>
      <c r="M995">
        <v>1</v>
      </c>
      <c r="N995">
        <v>0</v>
      </c>
      <c r="O995">
        <v>16.14</v>
      </c>
      <c r="P995">
        <v>16.14</v>
      </c>
      <c r="Q995">
        <v>210.06</v>
      </c>
      <c r="R995">
        <v>2.5</v>
      </c>
      <c r="S995" s="193" t="str">
        <f>VLOOKUP(U995,'[1]Cross ref'!I:J,2,0)</f>
        <v>SCL</v>
      </c>
      <c r="T995" s="193">
        <f t="shared" si="94"/>
        <v>16.14</v>
      </c>
      <c r="U995" s="193">
        <f>VLOOKUP(VALUE(C995),'[1]Cross ref'!G:I,3,0)</f>
        <v>7361</v>
      </c>
      <c r="V995" s="193">
        <f>IFERROR(VLOOKUP(J995,'[1]Item List (2)'!C:D,2,0),VLOOKUP(K995,'[1]Item List (2)'!C:D,2,0))</f>
        <v>50007</v>
      </c>
      <c r="W995" s="193">
        <f>IFERROR(VLOOKUP(J995,'[1]Item List (2)'!C:E,3,0),VLOOKUP(K995,'[1]Item List (2)'!C:E,3,0))</f>
        <v>100</v>
      </c>
      <c r="X995" s="193">
        <f t="shared" si="95"/>
        <v>0</v>
      </c>
      <c r="Y995" s="193" t="str">
        <f t="shared" si="96"/>
        <v>MILK, 1% LF ESL</v>
      </c>
      <c r="AA995" s="29">
        <f t="shared" si="97"/>
        <v>16.14</v>
      </c>
      <c r="AB995" s="29" t="str">
        <f>VLOOKUP(W995,'[2]Item List (2)'!$I:$J,2,0)</f>
        <v>Food</v>
      </c>
      <c r="AC995" s="29">
        <f t="shared" si="98"/>
        <v>7361</v>
      </c>
      <c r="AD995" s="29" t="str">
        <f t="shared" si="99"/>
        <v>7361-Food</v>
      </c>
    </row>
    <row r="996" spans="1:30">
      <c r="A996" t="s">
        <v>699</v>
      </c>
      <c r="B996" t="s">
        <v>592</v>
      </c>
      <c r="C996" t="s">
        <v>1354</v>
      </c>
      <c r="D996" t="s">
        <v>634</v>
      </c>
      <c r="E996" t="s">
        <v>1617</v>
      </c>
      <c r="F996"/>
      <c r="G996" s="159">
        <v>45171</v>
      </c>
      <c r="H996" t="s">
        <v>1195</v>
      </c>
      <c r="I996" t="s">
        <v>1188</v>
      </c>
      <c r="J996" t="s">
        <v>724</v>
      </c>
      <c r="K996" t="s">
        <v>906</v>
      </c>
      <c r="L996" t="s">
        <v>842</v>
      </c>
      <c r="M996">
        <v>1</v>
      </c>
      <c r="N996">
        <v>0</v>
      </c>
      <c r="O996">
        <v>16.84</v>
      </c>
      <c r="P996">
        <v>16.84</v>
      </c>
      <c r="Q996">
        <v>210.06</v>
      </c>
      <c r="R996">
        <v>2.5</v>
      </c>
      <c r="S996" s="193" t="str">
        <f>VLOOKUP(U996,'[1]Cross ref'!I:J,2,0)</f>
        <v>SCL</v>
      </c>
      <c r="T996" s="193">
        <f t="shared" si="94"/>
        <v>16.84</v>
      </c>
      <c r="U996" s="193">
        <f>VLOOKUP(VALUE(C996),'[1]Cross ref'!G:I,3,0)</f>
        <v>7361</v>
      </c>
      <c r="V996" s="193">
        <f>IFERROR(VLOOKUP(J996,'[1]Item List (2)'!C:D,2,0),VLOOKUP(K996,'[1]Item List (2)'!C:D,2,0))</f>
        <v>50007</v>
      </c>
      <c r="W996" s="193">
        <f>IFERROR(VLOOKUP(J996,'[1]Item List (2)'!C:E,3,0),VLOOKUP(K996,'[1]Item List (2)'!C:E,3,0))</f>
        <v>100</v>
      </c>
      <c r="X996" s="193">
        <f t="shared" si="95"/>
        <v>0</v>
      </c>
      <c r="Y996" s="193" t="str">
        <f t="shared" si="96"/>
        <v>MILK, CHOC 1% LF 7Z PLS ESL</v>
      </c>
      <c r="AA996" s="29">
        <f t="shared" si="97"/>
        <v>16.84</v>
      </c>
      <c r="AB996" s="29" t="str">
        <f>VLOOKUP(W996,'[2]Item List (2)'!$I:$J,2,0)</f>
        <v>Food</v>
      </c>
      <c r="AC996" s="29">
        <f t="shared" si="98"/>
        <v>7361</v>
      </c>
      <c r="AD996" s="29" t="str">
        <f t="shared" si="99"/>
        <v>7361-Food</v>
      </c>
    </row>
    <row r="997" spans="1:30">
      <c r="A997" t="s">
        <v>699</v>
      </c>
      <c r="B997" t="s">
        <v>592</v>
      </c>
      <c r="C997" t="s">
        <v>1354</v>
      </c>
      <c r="D997" t="s">
        <v>634</v>
      </c>
      <c r="E997" t="s">
        <v>1617</v>
      </c>
      <c r="F997"/>
      <c r="G997" s="159">
        <v>45171</v>
      </c>
      <c r="H997" t="s">
        <v>1210</v>
      </c>
      <c r="I997" t="s">
        <v>1211</v>
      </c>
      <c r="J997" t="s">
        <v>744</v>
      </c>
      <c r="K997" t="s">
        <v>745</v>
      </c>
      <c r="L997" t="s">
        <v>746</v>
      </c>
      <c r="M997">
        <v>1</v>
      </c>
      <c r="N997">
        <v>0</v>
      </c>
      <c r="O997">
        <v>26.2</v>
      </c>
      <c r="P997">
        <v>26.2</v>
      </c>
      <c r="Q997">
        <v>210.06</v>
      </c>
      <c r="R997">
        <v>2.5</v>
      </c>
      <c r="S997" s="193" t="str">
        <f>VLOOKUP(U997,'[1]Cross ref'!I:J,2,0)</f>
        <v>SCL</v>
      </c>
      <c r="T997" s="193">
        <f t="shared" si="94"/>
        <v>26.2</v>
      </c>
      <c r="U997" s="193">
        <f>VLOOKUP(VALUE(C997),'[1]Cross ref'!G:I,3,0)</f>
        <v>7361</v>
      </c>
      <c r="V997" s="193">
        <f>IFERROR(VLOOKUP(J997,'[1]Item List (2)'!C:D,2,0),VLOOKUP(K997,'[1]Item List (2)'!C:D,2,0))</f>
        <v>51001</v>
      </c>
      <c r="W997" s="193">
        <f>IFERROR(VLOOKUP(J997,'[1]Item List (2)'!C:E,3,0),VLOOKUP(K997,'[1]Item List (2)'!C:E,3,0))</f>
        <v>1000</v>
      </c>
      <c r="X997" s="193">
        <f t="shared" si="95"/>
        <v>0</v>
      </c>
      <c r="Y997" s="193" t="str">
        <f t="shared" si="96"/>
        <v>CARRIER, 4-CUP</v>
      </c>
      <c r="AA997" s="29">
        <f t="shared" si="97"/>
        <v>26.2</v>
      </c>
      <c r="AB997" s="29" t="str">
        <f>VLOOKUP(W997,'[2]Item List (2)'!$I:$J,2,0)</f>
        <v>Paper</v>
      </c>
      <c r="AC997" s="29">
        <f t="shared" si="98"/>
        <v>7361</v>
      </c>
      <c r="AD997" s="29" t="str">
        <f t="shared" si="99"/>
        <v>7361-Paper</v>
      </c>
    </row>
    <row r="998" spans="1:30">
      <c r="A998" t="s">
        <v>699</v>
      </c>
      <c r="B998" t="s">
        <v>592</v>
      </c>
      <c r="C998" t="s">
        <v>1354</v>
      </c>
      <c r="D998" t="s">
        <v>634</v>
      </c>
      <c r="E998" t="s">
        <v>1617</v>
      </c>
      <c r="F998"/>
      <c r="G998" s="159">
        <v>45171</v>
      </c>
      <c r="H998" t="s">
        <v>1256</v>
      </c>
      <c r="I998" t="s">
        <v>1211</v>
      </c>
      <c r="J998" t="s">
        <v>800</v>
      </c>
      <c r="K998" t="s">
        <v>1057</v>
      </c>
      <c r="L998" t="s">
        <v>1058</v>
      </c>
      <c r="M998">
        <v>4</v>
      </c>
      <c r="N998">
        <v>0</v>
      </c>
      <c r="O998">
        <v>31</v>
      </c>
      <c r="P998">
        <v>124</v>
      </c>
      <c r="Q998">
        <v>210.06</v>
      </c>
      <c r="R998">
        <v>2.5</v>
      </c>
      <c r="S998" s="193" t="str">
        <f>VLOOKUP(U998,'[1]Cross ref'!I:J,2,0)</f>
        <v>SCL</v>
      </c>
      <c r="T998" s="193">
        <f t="shared" si="94"/>
        <v>124</v>
      </c>
      <c r="U998" s="193">
        <f>VLOOKUP(VALUE(C998),'[1]Cross ref'!G:I,3,0)</f>
        <v>7361</v>
      </c>
      <c r="V998" s="193">
        <f>IFERROR(VLOOKUP(J998,'[1]Item List (2)'!C:D,2,0),VLOOKUP(K998,'[1]Item List (2)'!C:D,2,0))</f>
        <v>51001</v>
      </c>
      <c r="W998" s="193">
        <f>IFERROR(VLOOKUP(J998,'[1]Item List (2)'!C:E,3,0),VLOOKUP(K998,'[1]Item List (2)'!C:E,3,0))</f>
        <v>1000</v>
      </c>
      <c r="X998" s="193">
        <f t="shared" si="95"/>
        <v>0</v>
      </c>
      <c r="Y998" s="193" t="str">
        <f t="shared" si="96"/>
        <v>CUP, PLS COLD 32Z FLVR TRAIL</v>
      </c>
      <c r="AA998" s="29">
        <f t="shared" si="97"/>
        <v>124</v>
      </c>
      <c r="AB998" s="29" t="str">
        <f>VLOOKUP(W998,'[2]Item List (2)'!$I:$J,2,0)</f>
        <v>Paper</v>
      </c>
      <c r="AC998" s="29">
        <f t="shared" si="98"/>
        <v>7361</v>
      </c>
      <c r="AD998" s="29" t="str">
        <f t="shared" si="99"/>
        <v>7361-Paper</v>
      </c>
    </row>
    <row r="999" spans="1:30">
      <c r="A999" t="s">
        <v>699</v>
      </c>
      <c r="B999" t="s">
        <v>592</v>
      </c>
      <c r="C999" t="s">
        <v>1356</v>
      </c>
      <c r="D999" t="s">
        <v>596</v>
      </c>
      <c r="E999" t="s">
        <v>1618</v>
      </c>
      <c r="F999"/>
      <c r="G999" s="159">
        <v>45167</v>
      </c>
      <c r="H999" t="s">
        <v>1207</v>
      </c>
      <c r="I999" t="s">
        <v>1188</v>
      </c>
      <c r="J999" t="s">
        <v>741</v>
      </c>
      <c r="K999" t="s">
        <v>855</v>
      </c>
      <c r="L999" t="s">
        <v>775</v>
      </c>
      <c r="M999">
        <v>1</v>
      </c>
      <c r="N999">
        <v>0</v>
      </c>
      <c r="O999">
        <v>15.31</v>
      </c>
      <c r="P999">
        <v>15.31</v>
      </c>
      <c r="Q999">
        <v>37.11</v>
      </c>
      <c r="R999">
        <v>0</v>
      </c>
      <c r="S999" s="193" t="str">
        <f>VLOOKUP(U999,'[1]Cross ref'!I:J,2,0)</f>
        <v>SCL</v>
      </c>
      <c r="T999" s="193">
        <f t="shared" si="94"/>
        <v>15.31</v>
      </c>
      <c r="U999" s="193">
        <f>VLOOKUP(VALUE(C999),'[1]Cross ref'!G:I,3,0)</f>
        <v>7362</v>
      </c>
      <c r="V999" s="193">
        <f>IFERROR(VLOOKUP(J999,'[1]Item List (2)'!C:D,2,0),VLOOKUP(K999,'[1]Item List (2)'!C:D,2,0))</f>
        <v>50007</v>
      </c>
      <c r="W999" s="193">
        <f>IFERROR(VLOOKUP(J999,'[1]Item List (2)'!C:E,3,0),VLOOKUP(K999,'[1]Item List (2)'!C:E,3,0))</f>
        <v>100</v>
      </c>
      <c r="X999" s="193">
        <f t="shared" si="95"/>
        <v>0</v>
      </c>
      <c r="Y999" s="193" t="str">
        <f t="shared" si="96"/>
        <v>KETCHUP, VOLPAK</v>
      </c>
      <c r="AA999" s="29">
        <f t="shared" si="97"/>
        <v>15.31</v>
      </c>
      <c r="AB999" s="29" t="str">
        <f>VLOOKUP(W999,'[2]Item List (2)'!$I:$J,2,0)</f>
        <v>Food</v>
      </c>
      <c r="AC999" s="29">
        <f t="shared" si="98"/>
        <v>7362</v>
      </c>
      <c r="AD999" s="29" t="str">
        <f t="shared" si="99"/>
        <v>7362-Food</v>
      </c>
    </row>
    <row r="1000" spans="1:30">
      <c r="A1000" t="s">
        <v>699</v>
      </c>
      <c r="B1000" t="s">
        <v>592</v>
      </c>
      <c r="C1000" t="s">
        <v>1356</v>
      </c>
      <c r="D1000" t="s">
        <v>596</v>
      </c>
      <c r="E1000" t="s">
        <v>1618</v>
      </c>
      <c r="F1000"/>
      <c r="G1000" s="159">
        <v>45167</v>
      </c>
      <c r="H1000" t="s">
        <v>1208</v>
      </c>
      <c r="I1000" t="s">
        <v>1188</v>
      </c>
      <c r="J1000" t="s">
        <v>741</v>
      </c>
      <c r="K1000" t="s">
        <v>742</v>
      </c>
      <c r="L1000" t="s">
        <v>743</v>
      </c>
      <c r="M1000">
        <v>1</v>
      </c>
      <c r="N1000">
        <v>0</v>
      </c>
      <c r="O1000">
        <v>21.8</v>
      </c>
      <c r="P1000">
        <v>21.8</v>
      </c>
      <c r="Q1000">
        <v>37.11</v>
      </c>
      <c r="R1000">
        <v>0</v>
      </c>
      <c r="S1000" s="193" t="str">
        <f>VLOOKUP(U1000,'[1]Cross ref'!I:J,2,0)</f>
        <v>SCL</v>
      </c>
      <c r="T1000" s="193">
        <f t="shared" si="94"/>
        <v>21.8</v>
      </c>
      <c r="U1000" s="193">
        <f>VLOOKUP(VALUE(C1000),'[1]Cross ref'!G:I,3,0)</f>
        <v>7362</v>
      </c>
      <c r="V1000" s="193">
        <f>IFERROR(VLOOKUP(J1000,'[1]Item List (2)'!C:D,2,0),VLOOKUP(K1000,'[1]Item List (2)'!C:D,2,0))</f>
        <v>50007</v>
      </c>
      <c r="W1000" s="193">
        <f>IFERROR(VLOOKUP(J1000,'[1]Item List (2)'!C:E,3,0),VLOOKUP(K1000,'[1]Item List (2)'!C:E,3,0))</f>
        <v>100</v>
      </c>
      <c r="X1000" s="193">
        <f t="shared" si="95"/>
        <v>0</v>
      </c>
      <c r="Y1000" s="193" t="str">
        <f t="shared" si="96"/>
        <v>KETCHUP, PKT</v>
      </c>
      <c r="AA1000" s="29">
        <f t="shared" si="97"/>
        <v>21.8</v>
      </c>
      <c r="AB1000" s="29" t="str">
        <f>VLOOKUP(W1000,'[2]Item List (2)'!$I:$J,2,0)</f>
        <v>Food</v>
      </c>
      <c r="AC1000" s="29">
        <f t="shared" si="98"/>
        <v>7362</v>
      </c>
      <c r="AD1000" s="29" t="str">
        <f t="shared" si="99"/>
        <v>7362-Food</v>
      </c>
    </row>
    <row r="1001" spans="1:30">
      <c r="A1001" t="s">
        <v>699</v>
      </c>
      <c r="B1001" t="s">
        <v>592</v>
      </c>
      <c r="C1001" t="s">
        <v>1356</v>
      </c>
      <c r="D1001" t="s">
        <v>596</v>
      </c>
      <c r="E1001" t="s">
        <v>1619</v>
      </c>
      <c r="F1001"/>
      <c r="G1001" s="159">
        <v>45169</v>
      </c>
      <c r="H1001" t="s">
        <v>1183</v>
      </c>
      <c r="I1001" t="s">
        <v>1184</v>
      </c>
      <c r="J1001" t="s">
        <v>839</v>
      </c>
      <c r="K1001" t="s">
        <v>588</v>
      </c>
      <c r="L1001" t="s">
        <v>836</v>
      </c>
      <c r="M1001">
        <v>1</v>
      </c>
      <c r="N1001">
        <v>0</v>
      </c>
      <c r="P1001">
        <v>1.1100000000000001</v>
      </c>
      <c r="Q1001">
        <v>2011.57</v>
      </c>
      <c r="R1001">
        <v>1.97</v>
      </c>
      <c r="S1001" s="193" t="str">
        <f>VLOOKUP(U1001,'[1]Cross ref'!I:J,2,0)</f>
        <v>SCL</v>
      </c>
      <c r="T1001" s="193">
        <f t="shared" si="94"/>
        <v>1.1100000000000001</v>
      </c>
      <c r="U1001" s="193">
        <f>VLOOKUP(VALUE(C1001),'[1]Cross ref'!G:I,3,0)</f>
        <v>7362</v>
      </c>
      <c r="V1001" s="193">
        <f>IFERROR(VLOOKUP(J1001,'[1]Item List (2)'!C:D,2,0),VLOOKUP(K1001,'[1]Item List (2)'!C:D,2,0))</f>
        <v>50007</v>
      </c>
      <c r="W1001" s="193">
        <f>IFERROR(VLOOKUP(J1001,'[1]Item List (2)'!C:E,3,0),VLOOKUP(K1001,'[1]Item List (2)'!C:E,3,0))</f>
        <v>100</v>
      </c>
      <c r="X1001" s="193">
        <f t="shared" si="95"/>
        <v>-1.1100000000000001</v>
      </c>
      <c r="Y1001" s="193" t="str">
        <f t="shared" si="96"/>
        <v>SERVICE - PAYMENT TERMS</v>
      </c>
      <c r="AA1001" s="29">
        <f t="shared" si="97"/>
        <v>1.1100000000000001</v>
      </c>
      <c r="AB1001" s="29" t="str">
        <f>VLOOKUP(W1001,'[2]Item List (2)'!$I:$J,2,0)</f>
        <v>Food</v>
      </c>
      <c r="AC1001" s="29">
        <f t="shared" si="98"/>
        <v>7362</v>
      </c>
      <c r="AD1001" s="29" t="str">
        <f t="shared" si="99"/>
        <v>7362-Food</v>
      </c>
    </row>
    <row r="1002" spans="1:30">
      <c r="A1002" t="s">
        <v>699</v>
      </c>
      <c r="B1002" t="s">
        <v>592</v>
      </c>
      <c r="C1002" t="s">
        <v>1356</v>
      </c>
      <c r="D1002" t="s">
        <v>596</v>
      </c>
      <c r="E1002" t="s">
        <v>1619</v>
      </c>
      <c r="F1002"/>
      <c r="G1002" s="159">
        <v>45169</v>
      </c>
      <c r="H1002" t="s">
        <v>1335</v>
      </c>
      <c r="I1002" t="s">
        <v>1190</v>
      </c>
      <c r="J1002" t="s">
        <v>727</v>
      </c>
      <c r="K1002" t="s">
        <v>728</v>
      </c>
      <c r="L1002" t="s">
        <v>729</v>
      </c>
      <c r="M1002">
        <v>1</v>
      </c>
      <c r="N1002">
        <v>0</v>
      </c>
      <c r="O1002">
        <v>3.85</v>
      </c>
      <c r="P1002">
        <v>3.85</v>
      </c>
      <c r="Q1002">
        <v>2011.57</v>
      </c>
      <c r="R1002">
        <v>1.97</v>
      </c>
      <c r="S1002" s="193" t="str">
        <f>VLOOKUP(U1002,'[1]Cross ref'!I:J,2,0)</f>
        <v>SCL</v>
      </c>
      <c r="T1002" s="193">
        <f t="shared" si="94"/>
        <v>3.85</v>
      </c>
      <c r="U1002" s="193">
        <f>VLOOKUP(VALUE(C1002),'[1]Cross ref'!G:I,3,0)</f>
        <v>7362</v>
      </c>
      <c r="V1002" s="193">
        <f>IFERROR(VLOOKUP(J1002,'[1]Item List (2)'!C:D,2,0),VLOOKUP(K1002,'[1]Item List (2)'!C:D,2,0))</f>
        <v>60507</v>
      </c>
      <c r="W1002" s="193">
        <f>IFERROR(VLOOKUP(J1002,'[1]Item List (2)'!C:E,3,0),VLOOKUP(K1002,'[1]Item List (2)'!C:E,3,0))</f>
        <v>1200</v>
      </c>
      <c r="X1002" s="193">
        <f t="shared" si="95"/>
        <v>0</v>
      </c>
      <c r="Y1002" s="193" t="str">
        <f t="shared" si="96"/>
        <v>GLOVE, SYNTH MED</v>
      </c>
      <c r="AA1002" s="29">
        <f t="shared" si="97"/>
        <v>3.85</v>
      </c>
      <c r="AB1002" s="29" t="str">
        <f>VLOOKUP(W1002,'[2]Item List (2)'!$I:$J,2,0)</f>
        <v>Supplies</v>
      </c>
      <c r="AC1002" s="29">
        <f t="shared" si="98"/>
        <v>7362</v>
      </c>
      <c r="AD1002" s="29" t="str">
        <f t="shared" si="99"/>
        <v>7362-Supplies</v>
      </c>
    </row>
    <row r="1003" spans="1:30">
      <c r="A1003" t="s">
        <v>699</v>
      </c>
      <c r="B1003" t="s">
        <v>592</v>
      </c>
      <c r="C1003" t="s">
        <v>1356</v>
      </c>
      <c r="D1003" t="s">
        <v>596</v>
      </c>
      <c r="E1003" t="s">
        <v>1619</v>
      </c>
      <c r="F1003"/>
      <c r="G1003" s="159">
        <v>45169</v>
      </c>
      <c r="H1003" t="s">
        <v>1315</v>
      </c>
      <c r="I1003" t="s">
        <v>1190</v>
      </c>
      <c r="J1003" t="s">
        <v>727</v>
      </c>
      <c r="K1003" t="s">
        <v>899</v>
      </c>
      <c r="L1003" t="s">
        <v>729</v>
      </c>
      <c r="M1003">
        <v>2</v>
      </c>
      <c r="N1003">
        <v>0</v>
      </c>
      <c r="O1003">
        <v>3.85</v>
      </c>
      <c r="P1003">
        <v>7.7</v>
      </c>
      <c r="Q1003">
        <v>2011.57</v>
      </c>
      <c r="R1003">
        <v>1.97</v>
      </c>
      <c r="S1003" s="193" t="str">
        <f>VLOOKUP(U1003,'[1]Cross ref'!I:J,2,0)</f>
        <v>SCL</v>
      </c>
      <c r="T1003" s="193">
        <f t="shared" si="94"/>
        <v>7.7</v>
      </c>
      <c r="U1003" s="193">
        <f>VLOOKUP(VALUE(C1003),'[1]Cross ref'!G:I,3,0)</f>
        <v>7362</v>
      </c>
      <c r="V1003" s="193">
        <f>IFERROR(VLOOKUP(J1003,'[1]Item List (2)'!C:D,2,0),VLOOKUP(K1003,'[1]Item List (2)'!C:D,2,0))</f>
        <v>60507</v>
      </c>
      <c r="W1003" s="193">
        <f>IFERROR(VLOOKUP(J1003,'[1]Item List (2)'!C:E,3,0),VLOOKUP(K1003,'[1]Item List (2)'!C:E,3,0))</f>
        <v>1200</v>
      </c>
      <c r="X1003" s="193">
        <f t="shared" si="95"/>
        <v>0</v>
      </c>
      <c r="Y1003" s="193" t="str">
        <f t="shared" si="96"/>
        <v>GLOVE, SYNTH XLG</v>
      </c>
      <c r="AA1003" s="29">
        <f t="shared" si="97"/>
        <v>7.7</v>
      </c>
      <c r="AB1003" s="29" t="str">
        <f>VLOOKUP(W1003,'[2]Item List (2)'!$I:$J,2,0)</f>
        <v>Supplies</v>
      </c>
      <c r="AC1003" s="29">
        <f t="shared" si="98"/>
        <v>7362</v>
      </c>
      <c r="AD1003" s="29" t="str">
        <f t="shared" si="99"/>
        <v>7362-Supplies</v>
      </c>
    </row>
    <row r="1004" spans="1:30">
      <c r="A1004" t="s">
        <v>699</v>
      </c>
      <c r="B1004" t="s">
        <v>592</v>
      </c>
      <c r="C1004" t="s">
        <v>1356</v>
      </c>
      <c r="D1004" t="s">
        <v>596</v>
      </c>
      <c r="E1004" t="s">
        <v>1619</v>
      </c>
      <c r="F1004"/>
      <c r="G1004" s="159">
        <v>45169</v>
      </c>
      <c r="H1004" t="s">
        <v>1205</v>
      </c>
      <c r="I1004" t="s">
        <v>1188</v>
      </c>
      <c r="J1004" t="s">
        <v>734</v>
      </c>
      <c r="K1004" t="s">
        <v>735</v>
      </c>
      <c r="L1004" t="s">
        <v>736</v>
      </c>
      <c r="M1004">
        <v>11</v>
      </c>
      <c r="N1004">
        <v>0</v>
      </c>
      <c r="O1004">
        <v>76.78</v>
      </c>
      <c r="P1004">
        <v>844.58</v>
      </c>
      <c r="Q1004">
        <v>2011.57</v>
      </c>
      <c r="R1004">
        <v>1.97</v>
      </c>
      <c r="S1004" s="193" t="str">
        <f>VLOOKUP(U1004,'[1]Cross ref'!I:J,2,0)</f>
        <v>SCL</v>
      </c>
      <c r="T1004" s="193">
        <f t="shared" si="94"/>
        <v>844.58</v>
      </c>
      <c r="U1004" s="193">
        <f>VLOOKUP(VALUE(C1004),'[1]Cross ref'!G:I,3,0)</f>
        <v>7362</v>
      </c>
      <c r="V1004" s="193">
        <f>IFERROR(VLOOKUP(J1004,'[1]Item List (2)'!C:D,2,0),VLOOKUP(K1004,'[1]Item List (2)'!C:D,2,0))</f>
        <v>50007</v>
      </c>
      <c r="W1004" s="193">
        <f>IFERROR(VLOOKUP(J1004,'[1]Item List (2)'!C:E,3,0),VLOOKUP(K1004,'[1]Item List (2)'!C:E,3,0))</f>
        <v>100</v>
      </c>
      <c r="X1004" s="193">
        <f t="shared" si="95"/>
        <v>0</v>
      </c>
      <c r="Y1004" s="193" t="str">
        <f t="shared" si="96"/>
        <v>BEEF, GRND PTY 3.5Z</v>
      </c>
      <c r="AA1004" s="29">
        <f t="shared" si="97"/>
        <v>844.58</v>
      </c>
      <c r="AB1004" s="29" t="str">
        <f>VLOOKUP(W1004,'[2]Item List (2)'!$I:$J,2,0)</f>
        <v>Food</v>
      </c>
      <c r="AC1004" s="29">
        <f t="shared" si="98"/>
        <v>7362</v>
      </c>
      <c r="AD1004" s="29" t="str">
        <f t="shared" si="99"/>
        <v>7362-Food</v>
      </c>
    </row>
    <row r="1005" spans="1:30">
      <c r="A1005" t="s">
        <v>699</v>
      </c>
      <c r="B1005" t="s">
        <v>592</v>
      </c>
      <c r="C1005" t="s">
        <v>1356</v>
      </c>
      <c r="D1005" t="s">
        <v>596</v>
      </c>
      <c r="E1005" t="s">
        <v>1619</v>
      </c>
      <c r="F1005"/>
      <c r="G1005" s="159">
        <v>45169</v>
      </c>
      <c r="H1005" t="s">
        <v>1206</v>
      </c>
      <c r="I1005" t="s">
        <v>1188</v>
      </c>
      <c r="J1005" t="s">
        <v>737</v>
      </c>
      <c r="K1005" t="s">
        <v>738</v>
      </c>
      <c r="L1005" t="s">
        <v>739</v>
      </c>
      <c r="M1005">
        <v>1</v>
      </c>
      <c r="N1005">
        <v>0</v>
      </c>
      <c r="O1005">
        <v>30.72</v>
      </c>
      <c r="P1005">
        <v>30.72</v>
      </c>
      <c r="Q1005">
        <v>2011.57</v>
      </c>
      <c r="R1005">
        <v>1.97</v>
      </c>
      <c r="S1005" s="193" t="str">
        <f>VLOOKUP(U1005,'[1]Cross ref'!I:J,2,0)</f>
        <v>SCL</v>
      </c>
      <c r="T1005" s="193">
        <f t="shared" si="94"/>
        <v>30.72</v>
      </c>
      <c r="U1005" s="193">
        <f>VLOOKUP(VALUE(C1005),'[1]Cross ref'!G:I,3,0)</f>
        <v>7362</v>
      </c>
      <c r="V1005" s="193">
        <f>IFERROR(VLOOKUP(J1005,'[1]Item List (2)'!C:D,2,0),VLOOKUP(K1005,'[1]Item List (2)'!C:D,2,0))</f>
        <v>50007</v>
      </c>
      <c r="W1005" s="193">
        <f>IFERROR(VLOOKUP(J1005,'[1]Item List (2)'!C:E,3,0),VLOOKUP(K1005,'[1]Item List (2)'!C:E,3,0))</f>
        <v>100</v>
      </c>
      <c r="X1005" s="193">
        <f t="shared" si="95"/>
        <v>0</v>
      </c>
      <c r="Y1005" s="193" t="str">
        <f t="shared" si="96"/>
        <v>APPTZR, ONION RING</v>
      </c>
      <c r="AA1005" s="29">
        <f t="shared" si="97"/>
        <v>30.72</v>
      </c>
      <c r="AB1005" s="29" t="str">
        <f>VLOOKUP(W1005,'[2]Item List (2)'!$I:$J,2,0)</f>
        <v>Food</v>
      </c>
      <c r="AC1005" s="29">
        <f t="shared" si="98"/>
        <v>7362</v>
      </c>
      <c r="AD1005" s="29" t="str">
        <f t="shared" si="99"/>
        <v>7362-Food</v>
      </c>
    </row>
    <row r="1006" spans="1:30">
      <c r="A1006" t="s">
        <v>699</v>
      </c>
      <c r="B1006" t="s">
        <v>592</v>
      </c>
      <c r="C1006" t="s">
        <v>1356</v>
      </c>
      <c r="D1006" t="s">
        <v>596</v>
      </c>
      <c r="E1006" t="s">
        <v>1619</v>
      </c>
      <c r="F1006"/>
      <c r="G1006" s="159">
        <v>45169</v>
      </c>
      <c r="H1006" t="s">
        <v>1208</v>
      </c>
      <c r="I1006" t="s">
        <v>1188</v>
      </c>
      <c r="J1006" t="s">
        <v>741</v>
      </c>
      <c r="K1006" t="s">
        <v>742</v>
      </c>
      <c r="L1006" t="s">
        <v>743</v>
      </c>
      <c r="M1006">
        <v>1</v>
      </c>
      <c r="N1006">
        <v>0</v>
      </c>
      <c r="O1006">
        <v>21.8</v>
      </c>
      <c r="P1006">
        <v>21.8</v>
      </c>
      <c r="Q1006">
        <v>2011.57</v>
      </c>
      <c r="R1006">
        <v>1.97</v>
      </c>
      <c r="S1006" s="193" t="str">
        <f>VLOOKUP(U1006,'[1]Cross ref'!I:J,2,0)</f>
        <v>SCL</v>
      </c>
      <c r="T1006" s="193">
        <f t="shared" si="94"/>
        <v>21.8</v>
      </c>
      <c r="U1006" s="193">
        <f>VLOOKUP(VALUE(C1006),'[1]Cross ref'!G:I,3,0)</f>
        <v>7362</v>
      </c>
      <c r="V1006" s="193">
        <f>IFERROR(VLOOKUP(J1006,'[1]Item List (2)'!C:D,2,0),VLOOKUP(K1006,'[1]Item List (2)'!C:D,2,0))</f>
        <v>50007</v>
      </c>
      <c r="W1006" s="193">
        <f>IFERROR(VLOOKUP(J1006,'[1]Item List (2)'!C:E,3,0),VLOOKUP(K1006,'[1]Item List (2)'!C:E,3,0))</f>
        <v>100</v>
      </c>
      <c r="X1006" s="193">
        <f t="shared" si="95"/>
        <v>0</v>
      </c>
      <c r="Y1006" s="193" t="str">
        <f t="shared" si="96"/>
        <v>KETCHUP, PKT</v>
      </c>
      <c r="AA1006" s="29">
        <f t="shared" si="97"/>
        <v>21.8</v>
      </c>
      <c r="AB1006" s="29" t="str">
        <f>VLOOKUP(W1006,'[2]Item List (2)'!$I:$J,2,0)</f>
        <v>Food</v>
      </c>
      <c r="AC1006" s="29">
        <f t="shared" si="98"/>
        <v>7362</v>
      </c>
      <c r="AD1006" s="29" t="str">
        <f t="shared" si="99"/>
        <v>7362-Food</v>
      </c>
    </row>
    <row r="1007" spans="1:30">
      <c r="A1007" t="s">
        <v>699</v>
      </c>
      <c r="B1007" t="s">
        <v>592</v>
      </c>
      <c r="C1007" t="s">
        <v>1356</v>
      </c>
      <c r="D1007" t="s">
        <v>596</v>
      </c>
      <c r="E1007" t="s">
        <v>1619</v>
      </c>
      <c r="F1007"/>
      <c r="G1007" s="159">
        <v>45169</v>
      </c>
      <c r="H1007" t="s">
        <v>1213</v>
      </c>
      <c r="I1007" t="s">
        <v>1188</v>
      </c>
      <c r="J1007" t="s">
        <v>747</v>
      </c>
      <c r="K1007" t="s">
        <v>750</v>
      </c>
      <c r="L1007" t="s">
        <v>749</v>
      </c>
      <c r="M1007">
        <v>1</v>
      </c>
      <c r="N1007">
        <v>0</v>
      </c>
      <c r="O1007">
        <v>33.380000000000003</v>
      </c>
      <c r="P1007">
        <v>33.380000000000003</v>
      </c>
      <c r="Q1007">
        <v>2011.57</v>
      </c>
      <c r="R1007">
        <v>1.97</v>
      </c>
      <c r="S1007" s="193" t="str">
        <f>VLOOKUP(U1007,'[1]Cross ref'!I:J,2,0)</f>
        <v>SCL</v>
      </c>
      <c r="T1007" s="193">
        <f t="shared" si="94"/>
        <v>33.380000000000003</v>
      </c>
      <c r="U1007" s="193">
        <f>VLOOKUP(VALUE(C1007),'[1]Cross ref'!G:I,3,0)</f>
        <v>7362</v>
      </c>
      <c r="V1007" s="193">
        <f>IFERROR(VLOOKUP(J1007,'[1]Item List (2)'!C:D,2,0),VLOOKUP(K1007,'[1]Item List (2)'!C:D,2,0))</f>
        <v>50007</v>
      </c>
      <c r="W1007" s="193">
        <f>IFERROR(VLOOKUP(J1007,'[1]Item List (2)'!C:E,3,0),VLOOKUP(K1007,'[1]Item List (2)'!C:E,3,0))</f>
        <v>100</v>
      </c>
      <c r="X1007" s="193">
        <f t="shared" si="95"/>
        <v>0</v>
      </c>
      <c r="Y1007" s="193" t="str">
        <f t="shared" si="96"/>
        <v>FRIES, CRISS CUT SEASN</v>
      </c>
      <c r="AA1007" s="29">
        <f t="shared" si="97"/>
        <v>33.380000000000003</v>
      </c>
      <c r="AB1007" s="29" t="str">
        <f>VLOOKUP(W1007,'[2]Item List (2)'!$I:$J,2,0)</f>
        <v>Food</v>
      </c>
      <c r="AC1007" s="29">
        <f t="shared" si="98"/>
        <v>7362</v>
      </c>
      <c r="AD1007" s="29" t="str">
        <f t="shared" si="99"/>
        <v>7362-Food</v>
      </c>
    </row>
    <row r="1008" spans="1:30">
      <c r="A1008" t="s">
        <v>699</v>
      </c>
      <c r="B1008" t="s">
        <v>592</v>
      </c>
      <c r="C1008" t="s">
        <v>1356</v>
      </c>
      <c r="D1008" t="s">
        <v>596</v>
      </c>
      <c r="E1008" t="s">
        <v>1619</v>
      </c>
      <c r="F1008"/>
      <c r="G1008" s="159">
        <v>45169</v>
      </c>
      <c r="H1008" t="s">
        <v>1214</v>
      </c>
      <c r="I1008" t="s">
        <v>1188</v>
      </c>
      <c r="J1008" t="s">
        <v>747</v>
      </c>
      <c r="K1008" t="s">
        <v>751</v>
      </c>
      <c r="L1008" t="s">
        <v>752</v>
      </c>
      <c r="M1008">
        <v>8</v>
      </c>
      <c r="N1008">
        <v>0</v>
      </c>
      <c r="O1008">
        <v>35.28</v>
      </c>
      <c r="P1008">
        <v>282.24</v>
      </c>
      <c r="Q1008">
        <v>2011.57</v>
      </c>
      <c r="R1008">
        <v>1.97</v>
      </c>
      <c r="S1008" s="193" t="str">
        <f>VLOOKUP(U1008,'[1]Cross ref'!I:J,2,0)</f>
        <v>SCL</v>
      </c>
      <c r="T1008" s="193">
        <f t="shared" si="94"/>
        <v>282.24</v>
      </c>
      <c r="U1008" s="193">
        <f>VLOOKUP(VALUE(C1008),'[1]Cross ref'!G:I,3,0)</f>
        <v>7362</v>
      </c>
      <c r="V1008" s="193">
        <f>IFERROR(VLOOKUP(J1008,'[1]Item List (2)'!C:D,2,0),VLOOKUP(K1008,'[1]Item List (2)'!C:D,2,0))</f>
        <v>50007</v>
      </c>
      <c r="W1008" s="193">
        <f>IFERROR(VLOOKUP(J1008,'[1]Item List (2)'!C:E,3,0),VLOOKUP(K1008,'[1]Item List (2)'!C:E,3,0))</f>
        <v>100</v>
      </c>
      <c r="X1008" s="193">
        <f t="shared" si="95"/>
        <v>0</v>
      </c>
      <c r="Y1008" s="193" t="str">
        <f t="shared" si="96"/>
        <v>FRIES, SS SK ON</v>
      </c>
      <c r="AA1008" s="29">
        <f t="shared" si="97"/>
        <v>282.24</v>
      </c>
      <c r="AB1008" s="29" t="str">
        <f>VLOOKUP(W1008,'[2]Item List (2)'!$I:$J,2,0)</f>
        <v>Food</v>
      </c>
      <c r="AC1008" s="29">
        <f t="shared" si="98"/>
        <v>7362</v>
      </c>
      <c r="AD1008" s="29" t="str">
        <f t="shared" si="99"/>
        <v>7362-Food</v>
      </c>
    </row>
    <row r="1009" spans="1:30">
      <c r="A1009" t="s">
        <v>699</v>
      </c>
      <c r="B1009" t="s">
        <v>592</v>
      </c>
      <c r="C1009" t="s">
        <v>1356</v>
      </c>
      <c r="D1009" t="s">
        <v>596</v>
      </c>
      <c r="E1009" t="s">
        <v>1619</v>
      </c>
      <c r="F1009"/>
      <c r="G1009" s="159">
        <v>45169</v>
      </c>
      <c r="H1009" t="s">
        <v>1217</v>
      </c>
      <c r="I1009" t="s">
        <v>1188</v>
      </c>
      <c r="J1009" t="s">
        <v>758</v>
      </c>
      <c r="K1009" t="s">
        <v>759</v>
      </c>
      <c r="L1009" t="s">
        <v>760</v>
      </c>
      <c r="M1009">
        <v>1</v>
      </c>
      <c r="N1009">
        <v>0</v>
      </c>
      <c r="O1009">
        <v>111.01</v>
      </c>
      <c r="P1009">
        <v>111.01</v>
      </c>
      <c r="Q1009">
        <v>2011.57</v>
      </c>
      <c r="R1009">
        <v>1.97</v>
      </c>
      <c r="S1009" s="193" t="str">
        <f>VLOOKUP(U1009,'[1]Cross ref'!I:J,2,0)</f>
        <v>SCL</v>
      </c>
      <c r="T1009" s="193">
        <f t="shared" si="94"/>
        <v>111.01</v>
      </c>
      <c r="U1009" s="193">
        <f>VLOOKUP(VALUE(C1009),'[1]Cross ref'!G:I,3,0)</f>
        <v>7362</v>
      </c>
      <c r="V1009" s="193">
        <f>IFERROR(VLOOKUP(J1009,'[1]Item List (2)'!C:D,2,0),VLOOKUP(K1009,'[1]Item List (2)'!C:D,2,0))</f>
        <v>50007</v>
      </c>
      <c r="W1009" s="193">
        <f>IFERROR(VLOOKUP(J1009,'[1]Item List (2)'!C:E,3,0),VLOOKUP(K1009,'[1]Item List (2)'!C:E,3,0))</f>
        <v>100</v>
      </c>
      <c r="X1009" s="193">
        <f t="shared" si="95"/>
        <v>0</v>
      </c>
      <c r="Y1009" s="193" t="str">
        <f t="shared" si="96"/>
        <v>CHICKEN, TNDRLOIN STRIP 1.5Z</v>
      </c>
      <c r="AA1009" s="29">
        <f t="shared" si="97"/>
        <v>111.01</v>
      </c>
      <c r="AB1009" s="29" t="str">
        <f>VLOOKUP(W1009,'[2]Item List (2)'!$I:$J,2,0)</f>
        <v>Food</v>
      </c>
      <c r="AC1009" s="29">
        <f t="shared" si="98"/>
        <v>7362</v>
      </c>
      <c r="AD1009" s="29" t="str">
        <f t="shared" si="99"/>
        <v>7362-Food</v>
      </c>
    </row>
    <row r="1010" spans="1:30">
      <c r="A1010" t="s">
        <v>699</v>
      </c>
      <c r="B1010" t="s">
        <v>592</v>
      </c>
      <c r="C1010" t="s">
        <v>1356</v>
      </c>
      <c r="D1010" t="s">
        <v>596</v>
      </c>
      <c r="E1010" t="s">
        <v>1619</v>
      </c>
      <c r="F1010"/>
      <c r="G1010" s="159">
        <v>45169</v>
      </c>
      <c r="H1010" t="s">
        <v>1317</v>
      </c>
      <c r="I1010" t="s">
        <v>1190</v>
      </c>
      <c r="J1010" t="s">
        <v>727</v>
      </c>
      <c r="K1010" t="s">
        <v>782</v>
      </c>
      <c r="L1010" t="s">
        <v>729</v>
      </c>
      <c r="M1010">
        <v>2</v>
      </c>
      <c r="N1010">
        <v>0</v>
      </c>
      <c r="O1010">
        <v>3.84</v>
      </c>
      <c r="P1010">
        <v>7.68</v>
      </c>
      <c r="Q1010">
        <v>2011.57</v>
      </c>
      <c r="R1010">
        <v>1.97</v>
      </c>
      <c r="S1010" s="193" t="str">
        <f>VLOOKUP(U1010,'[1]Cross ref'!I:J,2,0)</f>
        <v>SCL</v>
      </c>
      <c r="T1010" s="193">
        <f t="shared" si="94"/>
        <v>7.68</v>
      </c>
      <c r="U1010" s="193">
        <f>VLOOKUP(VALUE(C1010),'[1]Cross ref'!G:I,3,0)</f>
        <v>7362</v>
      </c>
      <c r="V1010" s="193">
        <f>IFERROR(VLOOKUP(J1010,'[1]Item List (2)'!C:D,2,0),VLOOKUP(K1010,'[1]Item List (2)'!C:D,2,0))</f>
        <v>60507</v>
      </c>
      <c r="W1010" s="193">
        <f>IFERROR(VLOOKUP(J1010,'[1]Item List (2)'!C:E,3,0),VLOOKUP(K1010,'[1]Item List (2)'!C:E,3,0))</f>
        <v>1200</v>
      </c>
      <c r="X1010" s="193">
        <f t="shared" si="95"/>
        <v>0</v>
      </c>
      <c r="Y1010" s="193" t="str">
        <f t="shared" si="96"/>
        <v>GLOVE, SYNTH LG</v>
      </c>
      <c r="AA1010" s="29">
        <f t="shared" si="97"/>
        <v>7.68</v>
      </c>
      <c r="AB1010" s="29" t="str">
        <f>VLOOKUP(W1010,'[2]Item List (2)'!$I:$J,2,0)</f>
        <v>Supplies</v>
      </c>
      <c r="AC1010" s="29">
        <f t="shared" si="98"/>
        <v>7362</v>
      </c>
      <c r="AD1010" s="29" t="str">
        <f t="shared" si="99"/>
        <v>7362-Supplies</v>
      </c>
    </row>
    <row r="1011" spans="1:30">
      <c r="A1011" t="s">
        <v>699</v>
      </c>
      <c r="B1011" t="s">
        <v>592</v>
      </c>
      <c r="C1011" t="s">
        <v>1356</v>
      </c>
      <c r="D1011" t="s">
        <v>596</v>
      </c>
      <c r="E1011" t="s">
        <v>1619</v>
      </c>
      <c r="F1011"/>
      <c r="G1011" s="159">
        <v>45169</v>
      </c>
      <c r="H1011" t="s">
        <v>1226</v>
      </c>
      <c r="I1011" t="s">
        <v>1188</v>
      </c>
      <c r="J1011" t="s">
        <v>734</v>
      </c>
      <c r="K1011" t="s">
        <v>787</v>
      </c>
      <c r="L1011" t="s">
        <v>788</v>
      </c>
      <c r="M1011">
        <v>1</v>
      </c>
      <c r="N1011">
        <v>0</v>
      </c>
      <c r="O1011">
        <v>81.59</v>
      </c>
      <c r="P1011">
        <v>81.59</v>
      </c>
      <c r="Q1011">
        <v>2011.57</v>
      </c>
      <c r="R1011">
        <v>1.97</v>
      </c>
      <c r="S1011" s="193" t="str">
        <f>VLOOKUP(U1011,'[1]Cross ref'!I:J,2,0)</f>
        <v>SCL</v>
      </c>
      <c r="T1011" s="193">
        <f t="shared" si="94"/>
        <v>81.59</v>
      </c>
      <c r="U1011" s="193">
        <f>VLOOKUP(VALUE(C1011),'[1]Cross ref'!G:I,3,0)</f>
        <v>7362</v>
      </c>
      <c r="V1011" s="193">
        <f>IFERROR(VLOOKUP(J1011,'[1]Item List (2)'!C:D,2,0),VLOOKUP(K1011,'[1]Item List (2)'!C:D,2,0))</f>
        <v>50007</v>
      </c>
      <c r="W1011" s="193">
        <f>IFERROR(VLOOKUP(J1011,'[1]Item List (2)'!C:E,3,0),VLOOKUP(K1011,'[1]Item List (2)'!C:E,3,0))</f>
        <v>100</v>
      </c>
      <c r="X1011" s="193">
        <f t="shared" si="95"/>
        <v>0</v>
      </c>
      <c r="Y1011" s="193" t="str">
        <f t="shared" si="96"/>
        <v>BEEF, GRND PTY 1.78Z</v>
      </c>
      <c r="AA1011" s="29">
        <f t="shared" si="97"/>
        <v>81.59</v>
      </c>
      <c r="AB1011" s="29" t="str">
        <f>VLOOKUP(W1011,'[2]Item List (2)'!$I:$J,2,0)</f>
        <v>Food</v>
      </c>
      <c r="AC1011" s="29">
        <f t="shared" si="98"/>
        <v>7362</v>
      </c>
      <c r="AD1011" s="29" t="str">
        <f t="shared" si="99"/>
        <v>7362-Food</v>
      </c>
    </row>
    <row r="1012" spans="1:30">
      <c r="A1012" t="s">
        <v>699</v>
      </c>
      <c r="B1012" t="s">
        <v>592</v>
      </c>
      <c r="C1012" t="s">
        <v>1356</v>
      </c>
      <c r="D1012" t="s">
        <v>596</v>
      </c>
      <c r="E1012" t="s">
        <v>1619</v>
      </c>
      <c r="F1012"/>
      <c r="G1012" s="159">
        <v>45169</v>
      </c>
      <c r="H1012" t="s">
        <v>1230</v>
      </c>
      <c r="I1012" t="s">
        <v>1188</v>
      </c>
      <c r="J1012" t="s">
        <v>737</v>
      </c>
      <c r="K1012" t="s">
        <v>794</v>
      </c>
      <c r="L1012" t="s">
        <v>795</v>
      </c>
      <c r="M1012">
        <v>1</v>
      </c>
      <c r="N1012">
        <v>0</v>
      </c>
      <c r="O1012">
        <v>39.79</v>
      </c>
      <c r="P1012">
        <v>39.79</v>
      </c>
      <c r="Q1012">
        <v>2011.57</v>
      </c>
      <c r="R1012">
        <v>1.97</v>
      </c>
      <c r="S1012" s="193" t="str">
        <f>VLOOKUP(U1012,'[1]Cross ref'!I:J,2,0)</f>
        <v>SCL</v>
      </c>
      <c r="T1012" s="193">
        <f t="shared" si="94"/>
        <v>39.79</v>
      </c>
      <c r="U1012" s="193">
        <f>VLOOKUP(VALUE(C1012),'[1]Cross ref'!G:I,3,0)</f>
        <v>7362</v>
      </c>
      <c r="V1012" s="193">
        <f>IFERROR(VLOOKUP(J1012,'[1]Item List (2)'!C:D,2,0),VLOOKUP(K1012,'[1]Item List (2)'!C:D,2,0))</f>
        <v>50007</v>
      </c>
      <c r="W1012" s="193">
        <f>IFERROR(VLOOKUP(J1012,'[1]Item List (2)'!C:E,3,0),VLOOKUP(K1012,'[1]Item List (2)'!C:E,3,0))</f>
        <v>100</v>
      </c>
      <c r="X1012" s="193">
        <f t="shared" si="95"/>
        <v>0</v>
      </c>
      <c r="Y1012" s="193" t="str">
        <f t="shared" si="96"/>
        <v>APPTZR, JALAPENO BRD CHSE BITE</v>
      </c>
      <c r="AA1012" s="29">
        <f t="shared" si="97"/>
        <v>39.79</v>
      </c>
      <c r="AB1012" s="29" t="str">
        <f>VLOOKUP(W1012,'[2]Item List (2)'!$I:$J,2,0)</f>
        <v>Food</v>
      </c>
      <c r="AC1012" s="29">
        <f t="shared" si="98"/>
        <v>7362</v>
      </c>
      <c r="AD1012" s="29" t="str">
        <f t="shared" si="99"/>
        <v>7362-Food</v>
      </c>
    </row>
    <row r="1013" spans="1:30">
      <c r="A1013" t="s">
        <v>699</v>
      </c>
      <c r="B1013" t="s">
        <v>592</v>
      </c>
      <c r="C1013" t="s">
        <v>1356</v>
      </c>
      <c r="D1013" t="s">
        <v>596</v>
      </c>
      <c r="E1013" t="s">
        <v>1619</v>
      </c>
      <c r="F1013"/>
      <c r="G1013" s="159">
        <v>45169</v>
      </c>
      <c r="H1013" t="s">
        <v>1231</v>
      </c>
      <c r="I1013" t="s">
        <v>1188</v>
      </c>
      <c r="J1013" t="s">
        <v>734</v>
      </c>
      <c r="K1013" t="s">
        <v>796</v>
      </c>
      <c r="L1013" t="s">
        <v>797</v>
      </c>
      <c r="M1013">
        <v>1</v>
      </c>
      <c r="N1013">
        <v>0</v>
      </c>
      <c r="O1013">
        <v>76.44</v>
      </c>
      <c r="P1013">
        <v>76.44</v>
      </c>
      <c r="Q1013">
        <v>2011.57</v>
      </c>
      <c r="R1013">
        <v>1.97</v>
      </c>
      <c r="S1013" s="193" t="str">
        <f>VLOOKUP(U1013,'[1]Cross ref'!I:J,2,0)</f>
        <v>SCL</v>
      </c>
      <c r="T1013" s="193">
        <f t="shared" si="94"/>
        <v>76.44</v>
      </c>
      <c r="U1013" s="193">
        <f>VLOOKUP(VALUE(C1013),'[1]Cross ref'!G:I,3,0)</f>
        <v>7362</v>
      </c>
      <c r="V1013" s="193">
        <f>IFERROR(VLOOKUP(J1013,'[1]Item List (2)'!C:D,2,0),VLOOKUP(K1013,'[1]Item List (2)'!C:D,2,0))</f>
        <v>50007</v>
      </c>
      <c r="W1013" s="193">
        <f>IFERROR(VLOOKUP(J1013,'[1]Item List (2)'!C:E,3,0),VLOOKUP(K1013,'[1]Item List (2)'!C:E,3,0))</f>
        <v>100</v>
      </c>
      <c r="X1013" s="193">
        <f t="shared" si="95"/>
        <v>0</v>
      </c>
      <c r="Y1013" s="193" t="str">
        <f t="shared" si="96"/>
        <v>BEEF, GRND PTY 5.33Z ANGUS IQF</v>
      </c>
      <c r="AA1013" s="29">
        <f t="shared" si="97"/>
        <v>76.44</v>
      </c>
      <c r="AB1013" s="29" t="str">
        <f>VLOOKUP(W1013,'[2]Item List (2)'!$I:$J,2,0)</f>
        <v>Food</v>
      </c>
      <c r="AC1013" s="29">
        <f t="shared" si="98"/>
        <v>7362</v>
      </c>
      <c r="AD1013" s="29" t="str">
        <f t="shared" si="99"/>
        <v>7362-Food</v>
      </c>
    </row>
    <row r="1014" spans="1:30">
      <c r="A1014" t="s">
        <v>699</v>
      </c>
      <c r="B1014" t="s">
        <v>592</v>
      </c>
      <c r="C1014" t="s">
        <v>1356</v>
      </c>
      <c r="D1014" t="s">
        <v>596</v>
      </c>
      <c r="E1014" t="s">
        <v>1619</v>
      </c>
      <c r="F1014"/>
      <c r="G1014" s="159">
        <v>45169</v>
      </c>
      <c r="H1014" t="s">
        <v>1232</v>
      </c>
      <c r="I1014" t="s">
        <v>1188</v>
      </c>
      <c r="J1014" t="s">
        <v>758</v>
      </c>
      <c r="K1014" t="s">
        <v>798</v>
      </c>
      <c r="L1014" t="s">
        <v>799</v>
      </c>
      <c r="M1014">
        <v>1</v>
      </c>
      <c r="N1014">
        <v>0</v>
      </c>
      <c r="O1014">
        <v>46.88</v>
      </c>
      <c r="P1014">
        <v>46.88</v>
      </c>
      <c r="Q1014">
        <v>2011.57</v>
      </c>
      <c r="R1014">
        <v>1.97</v>
      </c>
      <c r="S1014" s="193" t="str">
        <f>VLOOKUP(U1014,'[1]Cross ref'!I:J,2,0)</f>
        <v>SCL</v>
      </c>
      <c r="T1014" s="193">
        <f t="shared" si="94"/>
        <v>46.88</v>
      </c>
      <c r="U1014" s="193">
        <f>VLOOKUP(VALUE(C1014),'[1]Cross ref'!G:I,3,0)</f>
        <v>7362</v>
      </c>
      <c r="V1014" s="193">
        <f>IFERROR(VLOOKUP(J1014,'[1]Item List (2)'!C:D,2,0),VLOOKUP(K1014,'[1]Item List (2)'!C:D,2,0))</f>
        <v>50007</v>
      </c>
      <c r="W1014" s="193">
        <f>IFERROR(VLOOKUP(J1014,'[1]Item List (2)'!C:E,3,0),VLOOKUP(K1014,'[1]Item List (2)'!C:E,3,0))</f>
        <v>100</v>
      </c>
      <c r="X1014" s="193">
        <f t="shared" si="95"/>
        <v>0</v>
      </c>
      <c r="Y1014" s="193" t="str">
        <f t="shared" si="96"/>
        <v>CHICKEN, NUGGET BRD STAR SHP</v>
      </c>
      <c r="AA1014" s="29">
        <f t="shared" si="97"/>
        <v>46.88</v>
      </c>
      <c r="AB1014" s="29" t="str">
        <f>VLOOKUP(W1014,'[2]Item List (2)'!$I:$J,2,0)</f>
        <v>Food</v>
      </c>
      <c r="AC1014" s="29">
        <f t="shared" si="98"/>
        <v>7362</v>
      </c>
      <c r="AD1014" s="29" t="str">
        <f t="shared" si="99"/>
        <v>7362-Food</v>
      </c>
    </row>
    <row r="1015" spans="1:30">
      <c r="A1015" t="s">
        <v>699</v>
      </c>
      <c r="B1015" t="s">
        <v>592</v>
      </c>
      <c r="C1015" t="s">
        <v>1356</v>
      </c>
      <c r="D1015" t="s">
        <v>596</v>
      </c>
      <c r="E1015" t="s">
        <v>1619</v>
      </c>
      <c r="F1015"/>
      <c r="G1015" s="159">
        <v>45169</v>
      </c>
      <c r="H1015" t="s">
        <v>1282</v>
      </c>
      <c r="I1015" t="s">
        <v>1188</v>
      </c>
      <c r="J1015" t="s">
        <v>758</v>
      </c>
      <c r="K1015" t="s">
        <v>1489</v>
      </c>
      <c r="L1015" t="s">
        <v>760</v>
      </c>
      <c r="M1015">
        <v>1</v>
      </c>
      <c r="N1015">
        <v>0</v>
      </c>
      <c r="O1015">
        <v>117.62</v>
      </c>
      <c r="P1015">
        <v>117.62</v>
      </c>
      <c r="Q1015">
        <v>2011.57</v>
      </c>
      <c r="R1015">
        <v>1.97</v>
      </c>
      <c r="S1015" s="193" t="str">
        <f>VLOOKUP(U1015,'[1]Cross ref'!I:J,2,0)</f>
        <v>SCL</v>
      </c>
      <c r="T1015" s="193">
        <f t="shared" si="94"/>
        <v>117.62</v>
      </c>
      <c r="U1015" s="193">
        <f>VLOOKUP(VALUE(C1015),'[1]Cross ref'!G:I,3,0)</f>
        <v>7362</v>
      </c>
      <c r="V1015" s="193">
        <f>IFERROR(VLOOKUP(J1015,'[1]Item List (2)'!C:D,2,0),VLOOKUP(K1015,'[1]Item List (2)'!C:D,2,0))</f>
        <v>50007</v>
      </c>
      <c r="W1015" s="193">
        <f>IFERROR(VLOOKUP(J1015,'[1]Item List (2)'!C:E,3,0),VLOOKUP(K1015,'[1]Item List (2)'!C:E,3,0))</f>
        <v>100</v>
      </c>
      <c r="X1015" s="193">
        <f t="shared" si="95"/>
        <v>0</v>
      </c>
      <c r="Y1015" s="193" t="str">
        <f t="shared" si="96"/>
        <v>CHICKEN, BRST FLT MARNTD 3.5Z FZN</v>
      </c>
      <c r="AA1015" s="29">
        <f t="shared" si="97"/>
        <v>117.62</v>
      </c>
      <c r="AB1015" s="29" t="str">
        <f>VLOOKUP(W1015,'[2]Item List (2)'!$I:$J,2,0)</f>
        <v>Food</v>
      </c>
      <c r="AC1015" s="29">
        <f t="shared" si="98"/>
        <v>7362</v>
      </c>
      <c r="AD1015" s="29" t="str">
        <f t="shared" si="99"/>
        <v>7362-Food</v>
      </c>
    </row>
    <row r="1016" spans="1:30">
      <c r="A1016" t="s">
        <v>699</v>
      </c>
      <c r="B1016" t="s">
        <v>592</v>
      </c>
      <c r="C1016" t="s">
        <v>1356</v>
      </c>
      <c r="D1016" t="s">
        <v>596</v>
      </c>
      <c r="E1016" t="s">
        <v>1619</v>
      </c>
      <c r="F1016"/>
      <c r="G1016" s="159">
        <v>45169</v>
      </c>
      <c r="H1016" t="s">
        <v>1240</v>
      </c>
      <c r="I1016" t="s">
        <v>1188</v>
      </c>
      <c r="J1016" t="s">
        <v>758</v>
      </c>
      <c r="K1016" t="s">
        <v>1490</v>
      </c>
      <c r="L1016" t="s">
        <v>818</v>
      </c>
      <c r="M1016">
        <v>1</v>
      </c>
      <c r="N1016">
        <v>0</v>
      </c>
      <c r="O1016">
        <v>175.35</v>
      </c>
      <c r="P1016">
        <v>175.35</v>
      </c>
      <c r="Q1016">
        <v>2011.57</v>
      </c>
      <c r="R1016">
        <v>1.97</v>
      </c>
      <c r="S1016" s="193" t="str">
        <f>VLOOKUP(U1016,'[1]Cross ref'!I:J,2,0)</f>
        <v>SCL</v>
      </c>
      <c r="T1016" s="193">
        <f t="shared" si="94"/>
        <v>175.35</v>
      </c>
      <c r="U1016" s="193">
        <f>VLOOKUP(VALUE(C1016),'[1]Cross ref'!G:I,3,0)</f>
        <v>7362</v>
      </c>
      <c r="V1016" s="193">
        <f>IFERROR(VLOOKUP(J1016,'[1]Item List (2)'!C:D,2,0),VLOOKUP(K1016,'[1]Item List (2)'!C:D,2,0))</f>
        <v>50007</v>
      </c>
      <c r="W1016" s="193">
        <f>IFERROR(VLOOKUP(J1016,'[1]Item List (2)'!C:E,3,0),VLOOKUP(K1016,'[1]Item List (2)'!C:E,3,0))</f>
        <v>100</v>
      </c>
      <c r="X1016" s="193">
        <f t="shared" si="95"/>
        <v>0</v>
      </c>
      <c r="Y1016" s="193" t="str">
        <f t="shared" si="96"/>
        <v>CHICKEN, BRST GR SAVOR 4.25Z CARLS JR</v>
      </c>
      <c r="AA1016" s="29">
        <f t="shared" si="97"/>
        <v>175.35</v>
      </c>
      <c r="AB1016" s="29" t="str">
        <f>VLOOKUP(W1016,'[2]Item List (2)'!$I:$J,2,0)</f>
        <v>Food</v>
      </c>
      <c r="AC1016" s="29">
        <f t="shared" si="98"/>
        <v>7362</v>
      </c>
      <c r="AD1016" s="29" t="str">
        <f t="shared" si="99"/>
        <v>7362-Food</v>
      </c>
    </row>
    <row r="1017" spans="1:30">
      <c r="A1017" t="s">
        <v>699</v>
      </c>
      <c r="B1017" t="s">
        <v>592</v>
      </c>
      <c r="C1017" t="s">
        <v>1356</v>
      </c>
      <c r="D1017" t="s">
        <v>596</v>
      </c>
      <c r="E1017" t="s">
        <v>1619</v>
      </c>
      <c r="F1017"/>
      <c r="G1017" s="159">
        <v>45169</v>
      </c>
      <c r="H1017" t="s">
        <v>1288</v>
      </c>
      <c r="I1017" t="s">
        <v>1188</v>
      </c>
      <c r="J1017" t="s">
        <v>702</v>
      </c>
      <c r="K1017" t="s">
        <v>793</v>
      </c>
      <c r="L1017" t="s">
        <v>766</v>
      </c>
      <c r="M1017">
        <v>1</v>
      </c>
      <c r="N1017">
        <v>0</v>
      </c>
      <c r="O1017">
        <v>22.91</v>
      </c>
      <c r="P1017">
        <v>22.91</v>
      </c>
      <c r="Q1017">
        <v>2011.57</v>
      </c>
      <c r="R1017">
        <v>1.97</v>
      </c>
      <c r="S1017" s="193" t="str">
        <f>VLOOKUP(U1017,'[1]Cross ref'!I:J,2,0)</f>
        <v>SCL</v>
      </c>
      <c r="T1017" s="193">
        <f t="shared" si="94"/>
        <v>22.91</v>
      </c>
      <c r="U1017" s="193">
        <f>VLOOKUP(VALUE(C1017),'[1]Cross ref'!G:I,3,0)</f>
        <v>7362</v>
      </c>
      <c r="V1017" s="193">
        <f>IFERROR(VLOOKUP(J1017,'[1]Item List (2)'!C:D,2,0),VLOOKUP(K1017,'[1]Item List (2)'!C:D,2,0))</f>
        <v>50007</v>
      </c>
      <c r="W1017" s="193">
        <f>IFERROR(VLOOKUP(J1017,'[1]Item List (2)'!C:E,3,0),VLOOKUP(K1017,'[1]Item List (2)'!C:E,3,0))</f>
        <v>100</v>
      </c>
      <c r="X1017" s="193">
        <f t="shared" si="95"/>
        <v>0</v>
      </c>
      <c r="Y1017" s="193" t="str">
        <f t="shared" si="96"/>
        <v>SAUCE, BBQ</v>
      </c>
      <c r="AA1017" s="29">
        <f t="shared" si="97"/>
        <v>22.91</v>
      </c>
      <c r="AB1017" s="29" t="str">
        <f>VLOOKUP(W1017,'[2]Item List (2)'!$I:$J,2,0)</f>
        <v>Food</v>
      </c>
      <c r="AC1017" s="29">
        <f t="shared" si="98"/>
        <v>7362</v>
      </c>
      <c r="AD1017" s="29" t="str">
        <f t="shared" si="99"/>
        <v>7362-Food</v>
      </c>
    </row>
    <row r="1018" spans="1:30">
      <c r="A1018" t="s">
        <v>699</v>
      </c>
      <c r="B1018" t="s">
        <v>592</v>
      </c>
      <c r="C1018" t="s">
        <v>1356</v>
      </c>
      <c r="D1018" t="s">
        <v>596</v>
      </c>
      <c r="E1018" t="s">
        <v>1619</v>
      </c>
      <c r="F1018"/>
      <c r="G1018" s="159">
        <v>45169</v>
      </c>
      <c r="H1018" t="s">
        <v>1258</v>
      </c>
      <c r="I1018" t="s">
        <v>1188</v>
      </c>
      <c r="J1018" t="s">
        <v>825</v>
      </c>
      <c r="K1018" t="s">
        <v>1259</v>
      </c>
      <c r="L1018" t="s">
        <v>1484</v>
      </c>
      <c r="M1018">
        <v>2</v>
      </c>
      <c r="N1018">
        <v>0</v>
      </c>
      <c r="O1018">
        <v>47.11</v>
      </c>
      <c r="P1018">
        <v>94.22</v>
      </c>
      <c r="Q1018">
        <v>2011.57</v>
      </c>
      <c r="R1018">
        <v>1.97</v>
      </c>
      <c r="S1018" s="193" t="str">
        <f>VLOOKUP(U1018,'[1]Cross ref'!I:J,2,0)</f>
        <v>SCL</v>
      </c>
      <c r="T1018" s="193">
        <f t="shared" si="94"/>
        <v>94.22</v>
      </c>
      <c r="U1018" s="193">
        <f>VLOOKUP(VALUE(C1018),'[1]Cross ref'!G:I,3,0)</f>
        <v>7362</v>
      </c>
      <c r="V1018" s="193">
        <f>IFERROR(VLOOKUP(J1018,'[1]Item List (2)'!C:D,2,0),VLOOKUP(K1018,'[1]Item List (2)'!C:D,2,0))</f>
        <v>50007</v>
      </c>
      <c r="W1018" s="193">
        <f>IFERROR(VLOOKUP(J1018,'[1]Item List (2)'!C:E,3,0),VLOOKUP(K1018,'[1]Item List (2)'!C:E,3,0))</f>
        <v>100</v>
      </c>
      <c r="X1018" s="193">
        <f t="shared" si="95"/>
        <v>0</v>
      </c>
      <c r="Y1018" s="193" t="str">
        <f t="shared" si="96"/>
        <v>MAYONNAISE, 64Z</v>
      </c>
      <c r="AA1018" s="29">
        <f t="shared" si="97"/>
        <v>94.22</v>
      </c>
      <c r="AB1018" s="29" t="str">
        <f>VLOOKUP(W1018,'[2]Item List (2)'!$I:$J,2,0)</f>
        <v>Food</v>
      </c>
      <c r="AC1018" s="29">
        <f t="shared" si="98"/>
        <v>7362</v>
      </c>
      <c r="AD1018" s="29" t="str">
        <f t="shared" si="99"/>
        <v>7362-Food</v>
      </c>
    </row>
    <row r="1019" spans="1:30">
      <c r="A1019" t="s">
        <v>699</v>
      </c>
      <c r="B1019" t="s">
        <v>592</v>
      </c>
      <c r="C1019" t="s">
        <v>1356</v>
      </c>
      <c r="D1019" t="s">
        <v>596</v>
      </c>
      <c r="E1019" t="s">
        <v>1619</v>
      </c>
      <c r="F1019"/>
      <c r="G1019" s="159">
        <v>45169</v>
      </c>
      <c r="H1019" t="s">
        <v>1186</v>
      </c>
      <c r="I1019" t="s">
        <v>1184</v>
      </c>
      <c r="J1019" t="s">
        <v>834</v>
      </c>
      <c r="K1019" t="s">
        <v>835</v>
      </c>
      <c r="L1019" t="s">
        <v>836</v>
      </c>
      <c r="M1019">
        <v>1</v>
      </c>
      <c r="N1019">
        <v>0</v>
      </c>
      <c r="P1019">
        <v>10.73</v>
      </c>
      <c r="Q1019">
        <v>2011.57</v>
      </c>
      <c r="R1019">
        <v>1.97</v>
      </c>
      <c r="S1019" s="193" t="str">
        <f>VLOOKUP(U1019,'[1]Cross ref'!I:J,2,0)</f>
        <v>SCL</v>
      </c>
      <c r="T1019" s="193">
        <f t="shared" si="94"/>
        <v>10.73</v>
      </c>
      <c r="U1019" s="193">
        <f>VLOOKUP(VALUE(C1019),'[1]Cross ref'!G:I,3,0)</f>
        <v>7362</v>
      </c>
      <c r="V1019" s="193">
        <f>IFERROR(VLOOKUP(J1019,'[1]Item List (2)'!C:D,2,0),VLOOKUP(K1019,'[1]Item List (2)'!C:D,2,0))</f>
        <v>50007</v>
      </c>
      <c r="W1019" s="193">
        <f>IFERROR(VLOOKUP(J1019,'[1]Item List (2)'!C:E,3,0),VLOOKUP(K1019,'[1]Item List (2)'!C:E,3,0))</f>
        <v>100</v>
      </c>
      <c r="X1019" s="193">
        <f t="shared" si="95"/>
        <v>-10.73</v>
      </c>
      <c r="Y1019" s="193" t="str">
        <f t="shared" si="96"/>
        <v>SURCHARGE, FUEL</v>
      </c>
      <c r="AA1019" s="29">
        <f t="shared" si="97"/>
        <v>10.73</v>
      </c>
      <c r="AB1019" s="29" t="str">
        <f>VLOOKUP(W1019,'[2]Item List (2)'!$I:$J,2,0)</f>
        <v>Food</v>
      </c>
      <c r="AC1019" s="29">
        <f t="shared" si="98"/>
        <v>7362</v>
      </c>
      <c r="AD1019" s="29" t="str">
        <f t="shared" si="99"/>
        <v>7362-Food</v>
      </c>
    </row>
    <row r="1020" spans="1:30">
      <c r="A1020" t="s">
        <v>699</v>
      </c>
      <c r="B1020" t="s">
        <v>592</v>
      </c>
      <c r="C1020" t="s">
        <v>1356</v>
      </c>
      <c r="D1020" t="s">
        <v>596</v>
      </c>
      <c r="E1020" t="s">
        <v>1620</v>
      </c>
      <c r="F1020"/>
      <c r="G1020" s="159">
        <v>45170</v>
      </c>
      <c r="H1020" t="s">
        <v>1292</v>
      </c>
      <c r="I1020" t="s">
        <v>1188</v>
      </c>
      <c r="J1020" t="s">
        <v>710</v>
      </c>
      <c r="K1020" t="s">
        <v>873</v>
      </c>
      <c r="L1020" t="s">
        <v>709</v>
      </c>
      <c r="M1020">
        <v>1</v>
      </c>
      <c r="N1020">
        <v>0</v>
      </c>
      <c r="O1020">
        <v>99.5</v>
      </c>
      <c r="P1020">
        <v>99.5</v>
      </c>
      <c r="Q1020">
        <v>1005.97</v>
      </c>
      <c r="R1020">
        <v>2.27</v>
      </c>
      <c r="S1020" s="193" t="str">
        <f>VLOOKUP(U1020,'[1]Cross ref'!I:J,2,0)</f>
        <v>SCL</v>
      </c>
      <c r="T1020" s="193">
        <f t="shared" si="94"/>
        <v>99.5</v>
      </c>
      <c r="U1020" s="193">
        <f>VLOOKUP(VALUE(C1020),'[1]Cross ref'!G:I,3,0)</f>
        <v>7362</v>
      </c>
      <c r="V1020" s="193">
        <f>IFERROR(VLOOKUP(J1020,'[1]Item List (2)'!C:D,2,0),VLOOKUP(K1020,'[1]Item List (2)'!C:D,2,0))</f>
        <v>50007</v>
      </c>
      <c r="W1020" s="193">
        <f>IFERROR(VLOOKUP(J1020,'[1]Item List (2)'!C:E,3,0),VLOOKUP(K1020,'[1]Item List (2)'!C:E,3,0))</f>
        <v>100</v>
      </c>
      <c r="X1020" s="193">
        <f t="shared" si="95"/>
        <v>0</v>
      </c>
      <c r="Y1020" s="193" t="str">
        <f t="shared" si="96"/>
        <v>SYRUP, FANTA ORANGE</v>
      </c>
      <c r="AA1020" s="29">
        <f t="shared" si="97"/>
        <v>99.5</v>
      </c>
      <c r="AB1020" s="29" t="str">
        <f>VLOOKUP(W1020,'[2]Item List (2)'!$I:$J,2,0)</f>
        <v>Food</v>
      </c>
      <c r="AC1020" s="29">
        <f t="shared" si="98"/>
        <v>7362</v>
      </c>
      <c r="AD1020" s="29" t="str">
        <f t="shared" si="99"/>
        <v>7362-Food</v>
      </c>
    </row>
    <row r="1021" spans="1:30">
      <c r="A1021" t="s">
        <v>699</v>
      </c>
      <c r="B1021" t="s">
        <v>592</v>
      </c>
      <c r="C1021" t="s">
        <v>1356</v>
      </c>
      <c r="D1021" t="s">
        <v>596</v>
      </c>
      <c r="E1021" t="s">
        <v>1620</v>
      </c>
      <c r="F1021"/>
      <c r="G1021" s="159">
        <v>45170</v>
      </c>
      <c r="H1021" t="s">
        <v>1294</v>
      </c>
      <c r="I1021" t="s">
        <v>1188</v>
      </c>
      <c r="J1021" t="s">
        <v>710</v>
      </c>
      <c r="K1021" t="s">
        <v>840</v>
      </c>
      <c r="L1021" t="s">
        <v>709</v>
      </c>
      <c r="M1021">
        <v>1</v>
      </c>
      <c r="N1021">
        <v>0</v>
      </c>
      <c r="O1021">
        <v>145.41999999999999</v>
      </c>
      <c r="P1021">
        <v>145.41999999999999</v>
      </c>
      <c r="Q1021">
        <v>1005.97</v>
      </c>
      <c r="R1021">
        <v>2.27</v>
      </c>
      <c r="S1021" s="193" t="str">
        <f>VLOOKUP(U1021,'[1]Cross ref'!I:J,2,0)</f>
        <v>SCL</v>
      </c>
      <c r="T1021" s="193">
        <f t="shared" si="94"/>
        <v>145.41999999999999</v>
      </c>
      <c r="U1021" s="193">
        <f>VLOOKUP(VALUE(C1021),'[1]Cross ref'!G:I,3,0)</f>
        <v>7362</v>
      </c>
      <c r="V1021" s="193">
        <f>IFERROR(VLOOKUP(J1021,'[1]Item List (2)'!C:D,2,0),VLOOKUP(K1021,'[1]Item List (2)'!C:D,2,0))</f>
        <v>50007</v>
      </c>
      <c r="W1021" s="193">
        <f>IFERROR(VLOOKUP(J1021,'[1]Item List (2)'!C:E,3,0),VLOOKUP(K1021,'[1]Item List (2)'!C:E,3,0))</f>
        <v>100</v>
      </c>
      <c r="X1021" s="193">
        <f t="shared" si="95"/>
        <v>0</v>
      </c>
      <c r="Y1021" s="193" t="str">
        <f t="shared" si="96"/>
        <v>SYRUP, COKE DIET HIYLD BIB</v>
      </c>
      <c r="AA1021" s="29">
        <f t="shared" si="97"/>
        <v>145.41999999999999</v>
      </c>
      <c r="AB1021" s="29" t="str">
        <f>VLOOKUP(W1021,'[2]Item List (2)'!$I:$J,2,0)</f>
        <v>Food</v>
      </c>
      <c r="AC1021" s="29">
        <f t="shared" si="98"/>
        <v>7362</v>
      </c>
      <c r="AD1021" s="29" t="str">
        <f t="shared" si="99"/>
        <v>7362-Food</v>
      </c>
    </row>
    <row r="1022" spans="1:30">
      <c r="A1022" t="s">
        <v>699</v>
      </c>
      <c r="B1022" t="s">
        <v>592</v>
      </c>
      <c r="C1022" t="s">
        <v>1356</v>
      </c>
      <c r="D1022" t="s">
        <v>596</v>
      </c>
      <c r="E1022" t="s">
        <v>1620</v>
      </c>
      <c r="F1022"/>
      <c r="G1022" s="159">
        <v>45170</v>
      </c>
      <c r="H1022" t="s">
        <v>1193</v>
      </c>
      <c r="I1022" t="s">
        <v>1188</v>
      </c>
      <c r="J1022" t="s">
        <v>710</v>
      </c>
      <c r="K1022" t="s">
        <v>712</v>
      </c>
      <c r="L1022" t="s">
        <v>709</v>
      </c>
      <c r="M1022">
        <v>1</v>
      </c>
      <c r="N1022">
        <v>0</v>
      </c>
      <c r="O1022">
        <v>112.77</v>
      </c>
      <c r="P1022">
        <v>112.77</v>
      </c>
      <c r="Q1022">
        <v>1005.97</v>
      </c>
      <c r="R1022">
        <v>2.27</v>
      </c>
      <c r="S1022" s="193" t="str">
        <f>VLOOKUP(U1022,'[1]Cross ref'!I:J,2,0)</f>
        <v>SCL</v>
      </c>
      <c r="T1022" s="193">
        <f t="shared" si="94"/>
        <v>112.77</v>
      </c>
      <c r="U1022" s="193">
        <f>VLOOKUP(VALUE(C1022),'[1]Cross ref'!G:I,3,0)</f>
        <v>7362</v>
      </c>
      <c r="V1022" s="193">
        <f>IFERROR(VLOOKUP(J1022,'[1]Item List (2)'!C:D,2,0),VLOOKUP(K1022,'[1]Item List (2)'!C:D,2,0))</f>
        <v>50007</v>
      </c>
      <c r="W1022" s="193">
        <f>IFERROR(VLOOKUP(J1022,'[1]Item List (2)'!C:E,3,0),VLOOKUP(K1022,'[1]Item List (2)'!C:E,3,0))</f>
        <v>100</v>
      </c>
      <c r="X1022" s="193">
        <f t="shared" si="95"/>
        <v>0</v>
      </c>
      <c r="Y1022" s="193" t="str">
        <f t="shared" si="96"/>
        <v>SYRUP, COKE CLASC BIB (HYCS)</v>
      </c>
      <c r="AA1022" s="29">
        <f t="shared" si="97"/>
        <v>112.77</v>
      </c>
      <c r="AB1022" s="29" t="str">
        <f>VLOOKUP(W1022,'[2]Item List (2)'!$I:$J,2,0)</f>
        <v>Food</v>
      </c>
      <c r="AC1022" s="29">
        <f t="shared" si="98"/>
        <v>7362</v>
      </c>
      <c r="AD1022" s="29" t="str">
        <f t="shared" si="99"/>
        <v>7362-Food</v>
      </c>
    </row>
    <row r="1023" spans="1:30">
      <c r="A1023" t="s">
        <v>699</v>
      </c>
      <c r="B1023" t="s">
        <v>592</v>
      </c>
      <c r="C1023" t="s">
        <v>1356</v>
      </c>
      <c r="D1023" t="s">
        <v>596</v>
      </c>
      <c r="E1023" t="s">
        <v>1620</v>
      </c>
      <c r="F1023"/>
      <c r="G1023" s="159">
        <v>45170</v>
      </c>
      <c r="H1023" t="s">
        <v>1194</v>
      </c>
      <c r="I1023" t="s">
        <v>1188</v>
      </c>
      <c r="J1023" t="s">
        <v>710</v>
      </c>
      <c r="K1023" t="s">
        <v>713</v>
      </c>
      <c r="L1023" t="s">
        <v>709</v>
      </c>
      <c r="M1023">
        <v>1</v>
      </c>
      <c r="N1023">
        <v>0</v>
      </c>
      <c r="O1023">
        <v>116.08</v>
      </c>
      <c r="P1023">
        <v>116.08</v>
      </c>
      <c r="Q1023">
        <v>1005.97</v>
      </c>
      <c r="R1023">
        <v>2.27</v>
      </c>
      <c r="S1023" s="193" t="str">
        <f>VLOOKUP(U1023,'[1]Cross ref'!I:J,2,0)</f>
        <v>SCL</v>
      </c>
      <c r="T1023" s="193">
        <f t="shared" si="94"/>
        <v>116.08</v>
      </c>
      <c r="U1023" s="193">
        <f>VLOOKUP(VALUE(C1023),'[1]Cross ref'!G:I,3,0)</f>
        <v>7362</v>
      </c>
      <c r="V1023" s="193">
        <f>IFERROR(VLOOKUP(J1023,'[1]Item List (2)'!C:D,2,0),VLOOKUP(K1023,'[1]Item List (2)'!C:D,2,0))</f>
        <v>50007</v>
      </c>
      <c r="W1023" s="193">
        <f>IFERROR(VLOOKUP(J1023,'[1]Item List (2)'!C:E,3,0),VLOOKUP(K1023,'[1]Item List (2)'!C:E,3,0))</f>
        <v>100</v>
      </c>
      <c r="X1023" s="193">
        <f t="shared" si="95"/>
        <v>0</v>
      </c>
      <c r="Y1023" s="193" t="str">
        <f t="shared" si="96"/>
        <v>SYRUP, SPRITE BIB (HYCS)</v>
      </c>
      <c r="AA1023" s="29">
        <f t="shared" si="97"/>
        <v>116.08</v>
      </c>
      <c r="AB1023" s="29" t="str">
        <f>VLOOKUP(W1023,'[2]Item List (2)'!$I:$J,2,0)</f>
        <v>Food</v>
      </c>
      <c r="AC1023" s="29">
        <f t="shared" si="98"/>
        <v>7362</v>
      </c>
      <c r="AD1023" s="29" t="str">
        <f t="shared" si="99"/>
        <v>7362-Food</v>
      </c>
    </row>
    <row r="1024" spans="1:30">
      <c r="A1024" t="s">
        <v>699</v>
      </c>
      <c r="B1024" t="s">
        <v>592</v>
      </c>
      <c r="C1024" t="s">
        <v>1356</v>
      </c>
      <c r="D1024" t="s">
        <v>596</v>
      </c>
      <c r="E1024" t="s">
        <v>1620</v>
      </c>
      <c r="F1024"/>
      <c r="G1024" s="159">
        <v>45170</v>
      </c>
      <c r="H1024" t="s">
        <v>1265</v>
      </c>
      <c r="I1024" t="s">
        <v>1190</v>
      </c>
      <c r="J1024" t="s">
        <v>903</v>
      </c>
      <c r="K1024" t="s">
        <v>904</v>
      </c>
      <c r="L1024" t="s">
        <v>905</v>
      </c>
      <c r="M1024">
        <v>1</v>
      </c>
      <c r="N1024">
        <v>0</v>
      </c>
      <c r="O1024">
        <v>22.14</v>
      </c>
      <c r="P1024">
        <v>22.14</v>
      </c>
      <c r="Q1024">
        <v>1005.97</v>
      </c>
      <c r="R1024">
        <v>2.27</v>
      </c>
      <c r="S1024" s="193" t="str">
        <f>VLOOKUP(U1024,'[1]Cross ref'!I:J,2,0)</f>
        <v>SCL</v>
      </c>
      <c r="T1024" s="193">
        <f t="shared" si="94"/>
        <v>22.14</v>
      </c>
      <c r="U1024" s="193">
        <f>VLOOKUP(VALUE(C1024),'[1]Cross ref'!G:I,3,0)</f>
        <v>7362</v>
      </c>
      <c r="V1024" s="193">
        <f>IFERROR(VLOOKUP(J1024,'[1]Item List (2)'!C:D,2,0),VLOOKUP(K1024,'[1]Item List (2)'!C:D,2,0))</f>
        <v>60507</v>
      </c>
      <c r="W1024" s="193">
        <f>IFERROR(VLOOKUP(J1024,'[1]Item List (2)'!C:E,3,0),VLOOKUP(K1024,'[1]Item List (2)'!C:E,3,0))</f>
        <v>1200</v>
      </c>
      <c r="X1024" s="193">
        <f t="shared" si="95"/>
        <v>0</v>
      </c>
      <c r="Y1024" s="193" t="str">
        <f t="shared" si="96"/>
        <v>TOWEL, PAPER MULTIFOLD BRN EF</v>
      </c>
      <c r="AA1024" s="29">
        <f t="shared" si="97"/>
        <v>22.14</v>
      </c>
      <c r="AB1024" s="29" t="str">
        <f>VLOOKUP(W1024,'[2]Item List (2)'!$I:$J,2,0)</f>
        <v>Supplies</v>
      </c>
      <c r="AC1024" s="29">
        <f t="shared" si="98"/>
        <v>7362</v>
      </c>
      <c r="AD1024" s="29" t="str">
        <f t="shared" si="99"/>
        <v>7362-Supplies</v>
      </c>
    </row>
    <row r="1025" spans="1:30">
      <c r="A1025" t="s">
        <v>699</v>
      </c>
      <c r="B1025" t="s">
        <v>592</v>
      </c>
      <c r="C1025" t="s">
        <v>1356</v>
      </c>
      <c r="D1025" t="s">
        <v>596</v>
      </c>
      <c r="E1025" t="s">
        <v>1620</v>
      </c>
      <c r="F1025"/>
      <c r="G1025" s="159">
        <v>45170</v>
      </c>
      <c r="H1025" t="s">
        <v>1201</v>
      </c>
      <c r="I1025" t="s">
        <v>1188</v>
      </c>
      <c r="J1025" t="s">
        <v>724</v>
      </c>
      <c r="K1025" t="s">
        <v>725</v>
      </c>
      <c r="L1025" t="s">
        <v>726</v>
      </c>
      <c r="M1025">
        <v>1</v>
      </c>
      <c r="N1025">
        <v>0</v>
      </c>
      <c r="O1025">
        <v>9.5399999999999991</v>
      </c>
      <c r="P1025">
        <v>9.5399999999999991</v>
      </c>
      <c r="Q1025">
        <v>1005.97</v>
      </c>
      <c r="R1025">
        <v>2.27</v>
      </c>
      <c r="S1025" s="193" t="str">
        <f>VLOOKUP(U1025,'[1]Cross ref'!I:J,2,0)</f>
        <v>SCL</v>
      </c>
      <c r="T1025" s="193">
        <f t="shared" si="94"/>
        <v>9.5399999999999991</v>
      </c>
      <c r="U1025" s="193">
        <f>VLOOKUP(VALUE(C1025),'[1]Cross ref'!G:I,3,0)</f>
        <v>7362</v>
      </c>
      <c r="V1025" s="193">
        <f>IFERROR(VLOOKUP(J1025,'[1]Item List (2)'!C:D,2,0),VLOOKUP(K1025,'[1]Item List (2)'!C:D,2,0))</f>
        <v>50007</v>
      </c>
      <c r="W1025" s="193">
        <f>IFERROR(VLOOKUP(J1025,'[1]Item List (2)'!C:E,3,0),VLOOKUP(K1025,'[1]Item List (2)'!C:E,3,0))</f>
        <v>100</v>
      </c>
      <c r="X1025" s="193">
        <f t="shared" si="95"/>
        <v>0</v>
      </c>
      <c r="Y1025" s="193" t="str">
        <f t="shared" si="96"/>
        <v>MILK, 1%</v>
      </c>
      <c r="AA1025" s="29">
        <f t="shared" si="97"/>
        <v>9.5399999999999991</v>
      </c>
      <c r="AB1025" s="29" t="str">
        <f>VLOOKUP(W1025,'[2]Item List (2)'!$I:$J,2,0)</f>
        <v>Food</v>
      </c>
      <c r="AC1025" s="29">
        <f t="shared" si="98"/>
        <v>7362</v>
      </c>
      <c r="AD1025" s="29" t="str">
        <f t="shared" si="99"/>
        <v>7362-Food</v>
      </c>
    </row>
    <row r="1026" spans="1:30">
      <c r="A1026" t="s">
        <v>699</v>
      </c>
      <c r="B1026" t="s">
        <v>592</v>
      </c>
      <c r="C1026" t="s">
        <v>1356</v>
      </c>
      <c r="D1026" t="s">
        <v>596</v>
      </c>
      <c r="E1026" t="s">
        <v>1620</v>
      </c>
      <c r="F1026"/>
      <c r="G1026" s="159">
        <v>45170</v>
      </c>
      <c r="H1026" t="s">
        <v>1215</v>
      </c>
      <c r="I1026" t="s">
        <v>1188</v>
      </c>
      <c r="J1026" t="s">
        <v>753</v>
      </c>
      <c r="K1026" t="s">
        <v>754</v>
      </c>
      <c r="L1026" t="s">
        <v>755</v>
      </c>
      <c r="M1026">
        <v>1</v>
      </c>
      <c r="N1026">
        <v>0</v>
      </c>
      <c r="O1026">
        <v>31.31</v>
      </c>
      <c r="P1026">
        <v>31.31</v>
      </c>
      <c r="Q1026">
        <v>1005.97</v>
      </c>
      <c r="R1026">
        <v>2.27</v>
      </c>
      <c r="S1026" s="193" t="str">
        <f>VLOOKUP(U1026,'[1]Cross ref'!I:J,2,0)</f>
        <v>SCL</v>
      </c>
      <c r="T1026" s="193">
        <f t="shared" si="94"/>
        <v>31.31</v>
      </c>
      <c r="U1026" s="193">
        <f>VLOOKUP(VALUE(C1026),'[1]Cross ref'!G:I,3,0)</f>
        <v>7362</v>
      </c>
      <c r="V1026" s="193">
        <f>IFERROR(VLOOKUP(J1026,'[1]Item List (2)'!C:D,2,0),VLOOKUP(K1026,'[1]Item List (2)'!C:D,2,0))</f>
        <v>50007</v>
      </c>
      <c r="W1026" s="193">
        <f>IFERROR(VLOOKUP(J1026,'[1]Item List (2)'!C:E,3,0),VLOOKUP(K1026,'[1]Item List (2)'!C:E,3,0))</f>
        <v>100</v>
      </c>
      <c r="X1026" s="193">
        <f t="shared" si="95"/>
        <v>0</v>
      </c>
      <c r="Y1026" s="193" t="str">
        <f t="shared" si="96"/>
        <v>TORTILLA, FLOUR 10" FZN</v>
      </c>
      <c r="AA1026" s="29">
        <f t="shared" si="97"/>
        <v>31.31</v>
      </c>
      <c r="AB1026" s="29" t="str">
        <f>VLOOKUP(W1026,'[2]Item List (2)'!$I:$J,2,0)</f>
        <v>Food</v>
      </c>
      <c r="AC1026" s="29">
        <f t="shared" si="98"/>
        <v>7362</v>
      </c>
      <c r="AD1026" s="29" t="str">
        <f t="shared" si="99"/>
        <v>7362-Food</v>
      </c>
    </row>
    <row r="1027" spans="1:30">
      <c r="A1027" t="s">
        <v>699</v>
      </c>
      <c r="B1027" t="s">
        <v>592</v>
      </c>
      <c r="C1027" t="s">
        <v>1356</v>
      </c>
      <c r="D1027" t="s">
        <v>596</v>
      </c>
      <c r="E1027" t="s">
        <v>1620</v>
      </c>
      <c r="F1027"/>
      <c r="G1027" s="159">
        <v>45170</v>
      </c>
      <c r="H1027" t="s">
        <v>1218</v>
      </c>
      <c r="I1027" t="s">
        <v>1188</v>
      </c>
      <c r="J1027" t="s">
        <v>703</v>
      </c>
      <c r="K1027" t="s">
        <v>997</v>
      </c>
      <c r="L1027" t="s">
        <v>723</v>
      </c>
      <c r="M1027">
        <v>2</v>
      </c>
      <c r="N1027">
        <v>0</v>
      </c>
      <c r="O1027">
        <v>25.94</v>
      </c>
      <c r="P1027">
        <v>51.88</v>
      </c>
      <c r="Q1027">
        <v>1005.97</v>
      </c>
      <c r="R1027">
        <v>2.27</v>
      </c>
      <c r="S1027" s="193" t="str">
        <f>VLOOKUP(U1027,'[1]Cross ref'!I:J,2,0)</f>
        <v>SCL</v>
      </c>
      <c r="T1027" s="193">
        <f t="shared" ref="T1027:T1090" si="100">P1027</f>
        <v>51.88</v>
      </c>
      <c r="U1027" s="193">
        <f>VLOOKUP(VALUE(C1027),'[1]Cross ref'!G:I,3,0)</f>
        <v>7362</v>
      </c>
      <c r="V1027" s="193">
        <f>IFERROR(VLOOKUP(J1027,'[1]Item List (2)'!C:D,2,0),VLOOKUP(K1027,'[1]Item List (2)'!C:D,2,0))</f>
        <v>50007</v>
      </c>
      <c r="W1027" s="193">
        <f>IFERROR(VLOOKUP(J1027,'[1]Item List (2)'!C:E,3,0),VLOOKUP(K1027,'[1]Item List (2)'!C:E,3,0))</f>
        <v>100</v>
      </c>
      <c r="X1027" s="193">
        <f t="shared" ref="X1027:X1090" si="101">M1027*O1027-P1027</f>
        <v>0</v>
      </c>
      <c r="Y1027" s="193" t="str">
        <f t="shared" ref="Y1027:Y1090" si="102">K1027</f>
        <v>SAUCE, BTRMILK RANCH CUP</v>
      </c>
      <c r="AA1027" s="29">
        <f t="shared" ref="AA1027:AA1090" si="103">P1027</f>
        <v>51.88</v>
      </c>
      <c r="AB1027" s="29" t="str">
        <f>VLOOKUP(W1027,'[2]Item List (2)'!$I:$J,2,0)</f>
        <v>Food</v>
      </c>
      <c r="AC1027" s="29">
        <f t="shared" ref="AC1027:AC1090" si="104">U1027</f>
        <v>7362</v>
      </c>
      <c r="AD1027" s="29" t="str">
        <f t="shared" ref="AD1027:AD1090" si="105">AC1027&amp;"-"&amp;AB1027</f>
        <v>7362-Food</v>
      </c>
    </row>
    <row r="1028" spans="1:30">
      <c r="A1028" t="s">
        <v>699</v>
      </c>
      <c r="B1028" t="s">
        <v>592</v>
      </c>
      <c r="C1028" t="s">
        <v>1356</v>
      </c>
      <c r="D1028" t="s">
        <v>596</v>
      </c>
      <c r="E1028" t="s">
        <v>1620</v>
      </c>
      <c r="F1028"/>
      <c r="G1028" s="159">
        <v>45170</v>
      </c>
      <c r="H1028" t="s">
        <v>1220</v>
      </c>
      <c r="I1028" t="s">
        <v>1188</v>
      </c>
      <c r="J1028" t="s">
        <v>770</v>
      </c>
      <c r="K1028" t="s">
        <v>771</v>
      </c>
      <c r="L1028" t="s">
        <v>772</v>
      </c>
      <c r="M1028">
        <v>1</v>
      </c>
      <c r="N1028">
        <v>0</v>
      </c>
      <c r="O1028">
        <v>31.38</v>
      </c>
      <c r="P1028">
        <v>31.38</v>
      </c>
      <c r="Q1028">
        <v>1005.97</v>
      </c>
      <c r="R1028">
        <v>2.27</v>
      </c>
      <c r="S1028" s="193" t="str">
        <f>VLOOKUP(U1028,'[1]Cross ref'!I:J,2,0)</f>
        <v>SCL</v>
      </c>
      <c r="T1028" s="193">
        <f t="shared" si="100"/>
        <v>31.38</v>
      </c>
      <c r="U1028" s="193">
        <f>VLOOKUP(VALUE(C1028),'[1]Cross ref'!G:I,3,0)</f>
        <v>7362</v>
      </c>
      <c r="V1028" s="193">
        <f>IFERROR(VLOOKUP(J1028,'[1]Item List (2)'!C:D,2,0),VLOOKUP(K1028,'[1]Item List (2)'!C:D,2,0))</f>
        <v>50007</v>
      </c>
      <c r="W1028" s="193">
        <f>IFERROR(VLOOKUP(J1028,'[1]Item List (2)'!C:E,3,0),VLOOKUP(K1028,'[1]Item List (2)'!C:E,3,0))</f>
        <v>100</v>
      </c>
      <c r="X1028" s="193">
        <f t="shared" si="101"/>
        <v>0</v>
      </c>
      <c r="Y1028" s="193" t="str">
        <f t="shared" si="102"/>
        <v>WHIP CREAM, AEROSOL 17Z</v>
      </c>
      <c r="AA1028" s="29">
        <f t="shared" si="103"/>
        <v>31.38</v>
      </c>
      <c r="AB1028" s="29" t="str">
        <f>VLOOKUP(W1028,'[2]Item List (2)'!$I:$J,2,0)</f>
        <v>Food</v>
      </c>
      <c r="AC1028" s="29">
        <f t="shared" si="104"/>
        <v>7362</v>
      </c>
      <c r="AD1028" s="29" t="str">
        <f t="shared" si="105"/>
        <v>7362-Food</v>
      </c>
    </row>
    <row r="1029" spans="1:30">
      <c r="A1029" t="s">
        <v>699</v>
      </c>
      <c r="B1029" t="s">
        <v>592</v>
      </c>
      <c r="C1029" t="s">
        <v>1356</v>
      </c>
      <c r="D1029" t="s">
        <v>596</v>
      </c>
      <c r="E1029" t="s">
        <v>1620</v>
      </c>
      <c r="F1029"/>
      <c r="G1029" s="159">
        <v>45170</v>
      </c>
      <c r="H1029" t="s">
        <v>1221</v>
      </c>
      <c r="I1029" t="s">
        <v>1188</v>
      </c>
      <c r="J1029" t="s">
        <v>773</v>
      </c>
      <c r="K1029" t="s">
        <v>774</v>
      </c>
      <c r="L1029" t="s">
        <v>775</v>
      </c>
      <c r="M1029">
        <v>2</v>
      </c>
      <c r="N1029">
        <v>0</v>
      </c>
      <c r="O1029">
        <v>19.78</v>
      </c>
      <c r="P1029">
        <v>39.56</v>
      </c>
      <c r="Q1029">
        <v>1005.97</v>
      </c>
      <c r="R1029">
        <v>2.27</v>
      </c>
      <c r="S1029" s="193" t="str">
        <f>VLOOKUP(U1029,'[1]Cross ref'!I:J,2,0)</f>
        <v>SCL</v>
      </c>
      <c r="T1029" s="193">
        <f t="shared" si="100"/>
        <v>39.56</v>
      </c>
      <c r="U1029" s="193">
        <f>VLOOKUP(VALUE(C1029),'[1]Cross ref'!G:I,3,0)</f>
        <v>7362</v>
      </c>
      <c r="V1029" s="193">
        <f>IFERROR(VLOOKUP(J1029,'[1]Item List (2)'!C:D,2,0),VLOOKUP(K1029,'[1]Item List (2)'!C:D,2,0))</f>
        <v>50007</v>
      </c>
      <c r="W1029" s="193">
        <f>IFERROR(VLOOKUP(J1029,'[1]Item List (2)'!C:E,3,0),VLOOKUP(K1029,'[1]Item List (2)'!C:E,3,0))</f>
        <v>100</v>
      </c>
      <c r="X1029" s="193">
        <f t="shared" si="101"/>
        <v>0</v>
      </c>
      <c r="Y1029" s="193" t="str">
        <f t="shared" si="102"/>
        <v>ICE CREAM, VANILLA SLOW MELT</v>
      </c>
      <c r="AA1029" s="29">
        <f t="shared" si="103"/>
        <v>39.56</v>
      </c>
      <c r="AB1029" s="29" t="str">
        <f>VLOOKUP(W1029,'[2]Item List (2)'!$I:$J,2,0)</f>
        <v>Food</v>
      </c>
      <c r="AC1029" s="29">
        <f t="shared" si="104"/>
        <v>7362</v>
      </c>
      <c r="AD1029" s="29" t="str">
        <f t="shared" si="105"/>
        <v>7362-Food</v>
      </c>
    </row>
    <row r="1030" spans="1:30">
      <c r="A1030" t="s">
        <v>699</v>
      </c>
      <c r="B1030" t="s">
        <v>592</v>
      </c>
      <c r="C1030" t="s">
        <v>1356</v>
      </c>
      <c r="D1030" t="s">
        <v>596</v>
      </c>
      <c r="E1030" t="s">
        <v>1620</v>
      </c>
      <c r="F1030"/>
      <c r="G1030" s="159">
        <v>45170</v>
      </c>
      <c r="H1030" t="s">
        <v>1222</v>
      </c>
      <c r="I1030" t="s">
        <v>1188</v>
      </c>
      <c r="J1030" t="s">
        <v>776</v>
      </c>
      <c r="K1030" t="s">
        <v>777</v>
      </c>
      <c r="L1030" t="s">
        <v>778</v>
      </c>
      <c r="M1030">
        <v>2</v>
      </c>
      <c r="N1030">
        <v>0</v>
      </c>
      <c r="O1030">
        <v>36.5</v>
      </c>
      <c r="P1030">
        <v>73</v>
      </c>
      <c r="Q1030">
        <v>1005.97</v>
      </c>
      <c r="R1030">
        <v>2.27</v>
      </c>
      <c r="S1030" s="193" t="str">
        <f>VLOOKUP(U1030,'[1]Cross ref'!I:J,2,0)</f>
        <v>SCL</v>
      </c>
      <c r="T1030" s="193">
        <f t="shared" si="100"/>
        <v>73</v>
      </c>
      <c r="U1030" s="193">
        <f>VLOOKUP(VALUE(C1030),'[1]Cross ref'!G:I,3,0)</f>
        <v>7362</v>
      </c>
      <c r="V1030" s="193">
        <f>IFERROR(VLOOKUP(J1030,'[1]Item List (2)'!C:D,2,0),VLOOKUP(K1030,'[1]Item List (2)'!C:D,2,0))</f>
        <v>50007</v>
      </c>
      <c r="W1030" s="193">
        <f>IFERROR(VLOOKUP(J1030,'[1]Item List (2)'!C:E,3,0),VLOOKUP(K1030,'[1]Item List (2)'!C:E,3,0))</f>
        <v>100</v>
      </c>
      <c r="X1030" s="193">
        <f t="shared" si="101"/>
        <v>0</v>
      </c>
      <c r="Y1030" s="193" t="str">
        <f t="shared" si="102"/>
        <v>SHORTENING, LIQ FRY PREM</v>
      </c>
      <c r="AA1030" s="29">
        <f t="shared" si="103"/>
        <v>73</v>
      </c>
      <c r="AB1030" s="29" t="str">
        <f>VLOOKUP(W1030,'[2]Item List (2)'!$I:$J,2,0)</f>
        <v>Food</v>
      </c>
      <c r="AC1030" s="29">
        <f t="shared" si="104"/>
        <v>7362</v>
      </c>
      <c r="AD1030" s="29" t="str">
        <f t="shared" si="105"/>
        <v>7362-Food</v>
      </c>
    </row>
    <row r="1031" spans="1:30">
      <c r="A1031" t="s">
        <v>699</v>
      </c>
      <c r="B1031" t="s">
        <v>592</v>
      </c>
      <c r="C1031" t="s">
        <v>1356</v>
      </c>
      <c r="D1031" t="s">
        <v>596</v>
      </c>
      <c r="E1031" t="s">
        <v>1620</v>
      </c>
      <c r="F1031"/>
      <c r="G1031" s="159">
        <v>45170</v>
      </c>
      <c r="H1031" t="s">
        <v>1246</v>
      </c>
      <c r="I1031" t="s">
        <v>1211</v>
      </c>
      <c r="J1031" t="s">
        <v>815</v>
      </c>
      <c r="K1031" t="s">
        <v>1033</v>
      </c>
      <c r="L1031" t="s">
        <v>888</v>
      </c>
      <c r="M1031">
        <v>1</v>
      </c>
      <c r="N1031">
        <v>0</v>
      </c>
      <c r="O1031">
        <v>25.89</v>
      </c>
      <c r="P1031">
        <v>25.89</v>
      </c>
      <c r="Q1031">
        <v>1005.97</v>
      </c>
      <c r="R1031">
        <v>2.27</v>
      </c>
      <c r="S1031" s="193" t="str">
        <f>VLOOKUP(U1031,'[1]Cross ref'!I:J,2,0)</f>
        <v>SCL</v>
      </c>
      <c r="T1031" s="193">
        <f t="shared" si="100"/>
        <v>25.89</v>
      </c>
      <c r="U1031" s="193">
        <f>VLOOKUP(VALUE(C1031),'[1]Cross ref'!G:I,3,0)</f>
        <v>7362</v>
      </c>
      <c r="V1031" s="193">
        <f>IFERROR(VLOOKUP(J1031,'[1]Item List (2)'!C:D,2,0),VLOOKUP(K1031,'[1]Item List (2)'!C:D,2,0))</f>
        <v>51001</v>
      </c>
      <c r="W1031" s="193">
        <f>IFERROR(VLOOKUP(J1031,'[1]Item List (2)'!C:E,3,0),VLOOKUP(K1031,'[1]Item List (2)'!C:E,3,0))</f>
        <v>1000</v>
      </c>
      <c r="X1031" s="193">
        <f t="shared" si="101"/>
        <v>0</v>
      </c>
      <c r="Y1031" s="193" t="str">
        <f t="shared" si="102"/>
        <v>LID, 12-24Z</v>
      </c>
      <c r="AA1031" s="29">
        <f t="shared" si="103"/>
        <v>25.89</v>
      </c>
      <c r="AB1031" s="29" t="str">
        <f>VLOOKUP(W1031,'[2]Item List (2)'!$I:$J,2,0)</f>
        <v>Paper</v>
      </c>
      <c r="AC1031" s="29">
        <f t="shared" si="104"/>
        <v>7362</v>
      </c>
      <c r="AD1031" s="29" t="str">
        <f t="shared" si="105"/>
        <v>7362-Paper</v>
      </c>
    </row>
    <row r="1032" spans="1:30">
      <c r="A1032" t="s">
        <v>699</v>
      </c>
      <c r="B1032" t="s">
        <v>592</v>
      </c>
      <c r="C1032" t="s">
        <v>1356</v>
      </c>
      <c r="D1032" t="s">
        <v>596</v>
      </c>
      <c r="E1032" t="s">
        <v>1620</v>
      </c>
      <c r="F1032"/>
      <c r="G1032" s="159">
        <v>45170</v>
      </c>
      <c r="H1032" t="s">
        <v>1247</v>
      </c>
      <c r="I1032" t="s">
        <v>1211</v>
      </c>
      <c r="J1032" t="s">
        <v>800</v>
      </c>
      <c r="K1032" t="s">
        <v>877</v>
      </c>
      <c r="L1032" t="s">
        <v>878</v>
      </c>
      <c r="M1032">
        <v>1</v>
      </c>
      <c r="N1032">
        <v>0</v>
      </c>
      <c r="O1032">
        <v>59.08</v>
      </c>
      <c r="P1032">
        <v>59.08</v>
      </c>
      <c r="Q1032">
        <v>1005.97</v>
      </c>
      <c r="R1032">
        <v>2.27</v>
      </c>
      <c r="S1032" s="193" t="str">
        <f>VLOOKUP(U1032,'[1]Cross ref'!I:J,2,0)</f>
        <v>SCL</v>
      </c>
      <c r="T1032" s="193">
        <f t="shared" si="100"/>
        <v>59.08</v>
      </c>
      <c r="U1032" s="193">
        <f>VLOOKUP(VALUE(C1032),'[1]Cross ref'!G:I,3,0)</f>
        <v>7362</v>
      </c>
      <c r="V1032" s="193">
        <f>IFERROR(VLOOKUP(J1032,'[1]Item List (2)'!C:D,2,0),VLOOKUP(K1032,'[1]Item List (2)'!C:D,2,0))</f>
        <v>51001</v>
      </c>
      <c r="W1032" s="193">
        <f>IFERROR(VLOOKUP(J1032,'[1]Item List (2)'!C:E,3,0),VLOOKUP(K1032,'[1]Item List (2)'!C:E,3,0))</f>
        <v>1000</v>
      </c>
      <c r="X1032" s="193">
        <f t="shared" si="101"/>
        <v>0</v>
      </c>
      <c r="Y1032" s="193" t="str">
        <f t="shared" si="102"/>
        <v>CUP, COLD 20Z FLV TRL</v>
      </c>
      <c r="AA1032" s="29">
        <f t="shared" si="103"/>
        <v>59.08</v>
      </c>
      <c r="AB1032" s="29" t="str">
        <f>VLOOKUP(W1032,'[2]Item List (2)'!$I:$J,2,0)</f>
        <v>Paper</v>
      </c>
      <c r="AC1032" s="29">
        <f t="shared" si="104"/>
        <v>7362</v>
      </c>
      <c r="AD1032" s="29" t="str">
        <f t="shared" si="105"/>
        <v>7362-Paper</v>
      </c>
    </row>
    <row r="1033" spans="1:30">
      <c r="A1033" t="s">
        <v>699</v>
      </c>
      <c r="B1033" t="s">
        <v>592</v>
      </c>
      <c r="C1033" t="s">
        <v>1356</v>
      </c>
      <c r="D1033" t="s">
        <v>596</v>
      </c>
      <c r="E1033" t="s">
        <v>1620</v>
      </c>
      <c r="F1033"/>
      <c r="G1033" s="159">
        <v>45170</v>
      </c>
      <c r="H1033" t="s">
        <v>1304</v>
      </c>
      <c r="I1033" t="s">
        <v>1211</v>
      </c>
      <c r="J1033" t="s">
        <v>809</v>
      </c>
      <c r="K1033" t="s">
        <v>1034</v>
      </c>
      <c r="L1033" t="s">
        <v>1035</v>
      </c>
      <c r="M1033">
        <v>1</v>
      </c>
      <c r="N1033">
        <v>0</v>
      </c>
      <c r="O1033">
        <v>47.64</v>
      </c>
      <c r="P1033">
        <v>47.64</v>
      </c>
      <c r="Q1033">
        <v>1005.97</v>
      </c>
      <c r="R1033">
        <v>2.27</v>
      </c>
      <c r="S1033" s="193" t="str">
        <f>VLOOKUP(U1033,'[1]Cross ref'!I:J,2,0)</f>
        <v>SCL</v>
      </c>
      <c r="T1033" s="193">
        <f t="shared" si="100"/>
        <v>47.64</v>
      </c>
      <c r="U1033" s="193">
        <f>VLOOKUP(VALUE(C1033),'[1]Cross ref'!G:I,3,0)</f>
        <v>7362</v>
      </c>
      <c r="V1033" s="193">
        <f>IFERROR(VLOOKUP(J1033,'[1]Item List (2)'!C:D,2,0),VLOOKUP(K1033,'[1]Item List (2)'!C:D,2,0))</f>
        <v>51001</v>
      </c>
      <c r="W1033" s="193">
        <f>IFERROR(VLOOKUP(J1033,'[1]Item List (2)'!C:E,3,0),VLOOKUP(K1033,'[1]Item List (2)'!C:E,3,0))</f>
        <v>1000</v>
      </c>
      <c r="X1033" s="193">
        <f t="shared" si="101"/>
        <v>0</v>
      </c>
      <c r="Y1033" s="193" t="str">
        <f t="shared" si="102"/>
        <v>CARTON, FFRY SM FLVR TRAIL</v>
      </c>
      <c r="AA1033" s="29">
        <f t="shared" si="103"/>
        <v>47.64</v>
      </c>
      <c r="AB1033" s="29" t="str">
        <f>VLOOKUP(W1033,'[2]Item List (2)'!$I:$J,2,0)</f>
        <v>Paper</v>
      </c>
      <c r="AC1033" s="29">
        <f t="shared" si="104"/>
        <v>7362</v>
      </c>
      <c r="AD1033" s="29" t="str">
        <f t="shared" si="105"/>
        <v>7362-Paper</v>
      </c>
    </row>
    <row r="1034" spans="1:30">
      <c r="A1034" t="s">
        <v>699</v>
      </c>
      <c r="B1034" t="s">
        <v>592</v>
      </c>
      <c r="C1034" t="s">
        <v>1356</v>
      </c>
      <c r="D1034" t="s">
        <v>596</v>
      </c>
      <c r="E1034" t="s">
        <v>1620</v>
      </c>
      <c r="F1034"/>
      <c r="G1034" s="159">
        <v>45170</v>
      </c>
      <c r="H1034" t="s">
        <v>1248</v>
      </c>
      <c r="I1034" t="s">
        <v>1211</v>
      </c>
      <c r="J1034" t="s">
        <v>809</v>
      </c>
      <c r="K1034" t="s">
        <v>999</v>
      </c>
      <c r="L1034" t="s">
        <v>888</v>
      </c>
      <c r="M1034">
        <v>1</v>
      </c>
      <c r="N1034">
        <v>0</v>
      </c>
      <c r="O1034">
        <v>59.09</v>
      </c>
      <c r="P1034">
        <v>59.09</v>
      </c>
      <c r="Q1034">
        <v>1005.97</v>
      </c>
      <c r="R1034">
        <v>2.27</v>
      </c>
      <c r="S1034" s="193" t="str">
        <f>VLOOKUP(U1034,'[1]Cross ref'!I:J,2,0)</f>
        <v>SCL</v>
      </c>
      <c r="T1034" s="193">
        <f t="shared" si="100"/>
        <v>59.09</v>
      </c>
      <c r="U1034" s="193">
        <f>VLOOKUP(VALUE(C1034),'[1]Cross ref'!G:I,3,0)</f>
        <v>7362</v>
      </c>
      <c r="V1034" s="193">
        <f>IFERROR(VLOOKUP(J1034,'[1]Item List (2)'!C:D,2,0),VLOOKUP(K1034,'[1]Item List (2)'!C:D,2,0))</f>
        <v>51001</v>
      </c>
      <c r="W1034" s="193">
        <f>IFERROR(VLOOKUP(J1034,'[1]Item List (2)'!C:E,3,0),VLOOKUP(K1034,'[1]Item List (2)'!C:E,3,0))</f>
        <v>1000</v>
      </c>
      <c r="X1034" s="193">
        <f t="shared" si="101"/>
        <v>0</v>
      </c>
      <c r="Y1034" s="193" t="str">
        <f t="shared" si="102"/>
        <v>CARTON, FFRY MED FLVR TRAIL</v>
      </c>
      <c r="AA1034" s="29">
        <f t="shared" si="103"/>
        <v>59.09</v>
      </c>
      <c r="AB1034" s="29" t="str">
        <f>VLOOKUP(W1034,'[2]Item List (2)'!$I:$J,2,0)</f>
        <v>Paper</v>
      </c>
      <c r="AC1034" s="29">
        <f t="shared" si="104"/>
        <v>7362</v>
      </c>
      <c r="AD1034" s="29" t="str">
        <f t="shared" si="105"/>
        <v>7362-Paper</v>
      </c>
    </row>
    <row r="1035" spans="1:30">
      <c r="A1035" t="s">
        <v>699</v>
      </c>
      <c r="B1035" t="s">
        <v>592</v>
      </c>
      <c r="C1035" t="s">
        <v>1356</v>
      </c>
      <c r="D1035" t="s">
        <v>596</v>
      </c>
      <c r="E1035" t="s">
        <v>1620</v>
      </c>
      <c r="F1035"/>
      <c r="G1035" s="159">
        <v>45170</v>
      </c>
      <c r="H1035" t="s">
        <v>1256</v>
      </c>
      <c r="I1035" t="s">
        <v>1211</v>
      </c>
      <c r="J1035" t="s">
        <v>800</v>
      </c>
      <c r="K1035" t="s">
        <v>1057</v>
      </c>
      <c r="L1035" t="s">
        <v>1058</v>
      </c>
      <c r="M1035">
        <v>1</v>
      </c>
      <c r="N1035">
        <v>0</v>
      </c>
      <c r="O1035">
        <v>31</v>
      </c>
      <c r="P1035">
        <v>31</v>
      </c>
      <c r="Q1035">
        <v>1005.97</v>
      </c>
      <c r="R1035">
        <v>2.27</v>
      </c>
      <c r="S1035" s="193" t="str">
        <f>VLOOKUP(U1035,'[1]Cross ref'!I:J,2,0)</f>
        <v>SCL</v>
      </c>
      <c r="T1035" s="193">
        <f t="shared" si="100"/>
        <v>31</v>
      </c>
      <c r="U1035" s="193">
        <f>VLOOKUP(VALUE(C1035),'[1]Cross ref'!G:I,3,0)</f>
        <v>7362</v>
      </c>
      <c r="V1035" s="193">
        <f>IFERROR(VLOOKUP(J1035,'[1]Item List (2)'!C:D,2,0),VLOOKUP(K1035,'[1]Item List (2)'!C:D,2,0))</f>
        <v>51001</v>
      </c>
      <c r="W1035" s="193">
        <f>IFERROR(VLOOKUP(J1035,'[1]Item List (2)'!C:E,3,0),VLOOKUP(K1035,'[1]Item List (2)'!C:E,3,0))</f>
        <v>1000</v>
      </c>
      <c r="X1035" s="193">
        <f t="shared" si="101"/>
        <v>0</v>
      </c>
      <c r="Y1035" s="193" t="str">
        <f t="shared" si="102"/>
        <v>CUP, PLS COLD 32Z FLVR TRAIL</v>
      </c>
      <c r="AA1035" s="29">
        <f t="shared" si="103"/>
        <v>31</v>
      </c>
      <c r="AB1035" s="29" t="str">
        <f>VLOOKUP(W1035,'[2]Item List (2)'!$I:$J,2,0)</f>
        <v>Paper</v>
      </c>
      <c r="AC1035" s="29">
        <f t="shared" si="104"/>
        <v>7362</v>
      </c>
      <c r="AD1035" s="29" t="str">
        <f t="shared" si="105"/>
        <v>7362-Paper</v>
      </c>
    </row>
    <row r="1036" spans="1:30">
      <c r="A1036" t="s">
        <v>699</v>
      </c>
      <c r="B1036" t="s">
        <v>592</v>
      </c>
      <c r="C1036" t="s">
        <v>1356</v>
      </c>
      <c r="D1036" t="s">
        <v>596</v>
      </c>
      <c r="E1036" t="s">
        <v>1620</v>
      </c>
      <c r="F1036"/>
      <c r="G1036" s="159">
        <v>45170</v>
      </c>
      <c r="H1036" t="s">
        <v>1306</v>
      </c>
      <c r="I1036" t="s">
        <v>1211</v>
      </c>
      <c r="J1036" t="s">
        <v>912</v>
      </c>
      <c r="K1036" t="s">
        <v>1153</v>
      </c>
      <c r="L1036" t="s">
        <v>1154</v>
      </c>
      <c r="M1036">
        <v>1</v>
      </c>
      <c r="N1036">
        <v>0</v>
      </c>
      <c r="O1036">
        <v>48.42</v>
      </c>
      <c r="P1036">
        <v>48.42</v>
      </c>
      <c r="Q1036">
        <v>1005.97</v>
      </c>
      <c r="R1036">
        <v>2.27</v>
      </c>
      <c r="S1036" s="193" t="str">
        <f>VLOOKUP(U1036,'[1]Cross ref'!I:J,2,0)</f>
        <v>SCL</v>
      </c>
      <c r="T1036" s="193">
        <f t="shared" si="100"/>
        <v>48.42</v>
      </c>
      <c r="U1036" s="193">
        <f>VLOOKUP(VALUE(C1036),'[1]Cross ref'!G:I,3,0)</f>
        <v>7362</v>
      </c>
      <c r="V1036" s="193">
        <f>IFERROR(VLOOKUP(J1036,'[1]Item List (2)'!C:D,2,0),VLOOKUP(K1036,'[1]Item List (2)'!C:D,2,0))</f>
        <v>51001</v>
      </c>
      <c r="W1036" s="193">
        <f>IFERROR(VLOOKUP(J1036,'[1]Item List (2)'!C:E,3,0),VLOOKUP(K1036,'[1]Item List (2)'!C:E,3,0))</f>
        <v>1000</v>
      </c>
      <c r="X1036" s="193">
        <f t="shared" si="101"/>
        <v>0</v>
      </c>
      <c r="Y1036" s="193" t="str">
        <f t="shared" si="102"/>
        <v>STRAW, WRPD 8.5" RED</v>
      </c>
      <c r="AA1036" s="29">
        <f t="shared" si="103"/>
        <v>48.42</v>
      </c>
      <c r="AB1036" s="29" t="str">
        <f>VLOOKUP(W1036,'[2]Item List (2)'!$I:$J,2,0)</f>
        <v>Paper</v>
      </c>
      <c r="AC1036" s="29">
        <f t="shared" si="104"/>
        <v>7362</v>
      </c>
      <c r="AD1036" s="29" t="str">
        <f t="shared" si="105"/>
        <v>7362-Paper</v>
      </c>
    </row>
    <row r="1037" spans="1:30">
      <c r="A1037" t="s">
        <v>699</v>
      </c>
      <c r="B1037" t="s">
        <v>592</v>
      </c>
      <c r="C1037" t="s">
        <v>1356</v>
      </c>
      <c r="D1037" t="s">
        <v>596</v>
      </c>
      <c r="E1037" t="s">
        <v>1621</v>
      </c>
      <c r="F1037"/>
      <c r="G1037" s="159">
        <v>45171</v>
      </c>
      <c r="H1037" t="s">
        <v>1264</v>
      </c>
      <c r="I1037" t="s">
        <v>1188</v>
      </c>
      <c r="J1037" t="s">
        <v>707</v>
      </c>
      <c r="K1037" t="s">
        <v>708</v>
      </c>
      <c r="L1037" t="s">
        <v>709</v>
      </c>
      <c r="M1037">
        <v>1</v>
      </c>
      <c r="N1037">
        <v>0</v>
      </c>
      <c r="O1037">
        <v>99.5</v>
      </c>
      <c r="P1037">
        <v>99.5</v>
      </c>
      <c r="Q1037">
        <v>806.74</v>
      </c>
      <c r="R1037">
        <v>0</v>
      </c>
      <c r="S1037" s="193" t="str">
        <f>VLOOKUP(U1037,'[1]Cross ref'!I:J,2,0)</f>
        <v>SCL</v>
      </c>
      <c r="T1037" s="193">
        <f t="shared" si="100"/>
        <v>99.5</v>
      </c>
      <c r="U1037" s="193">
        <f>VLOOKUP(VALUE(C1037),'[1]Cross ref'!G:I,3,0)</f>
        <v>7362</v>
      </c>
      <c r="V1037" s="193">
        <f>IFERROR(VLOOKUP(J1037,'[1]Item List (2)'!C:D,2,0),VLOOKUP(K1037,'[1]Item List (2)'!C:D,2,0))</f>
        <v>50007</v>
      </c>
      <c r="W1037" s="193">
        <f>IFERROR(VLOOKUP(J1037,'[1]Item List (2)'!C:E,3,0),VLOOKUP(K1037,'[1]Item List (2)'!C:E,3,0))</f>
        <v>100</v>
      </c>
      <c r="X1037" s="193">
        <f t="shared" si="101"/>
        <v>0</v>
      </c>
      <c r="Y1037" s="193" t="str">
        <f t="shared" si="102"/>
        <v>SYRUP, POWERADE MTN BLAST BIB</v>
      </c>
      <c r="AA1037" s="29">
        <f t="shared" si="103"/>
        <v>99.5</v>
      </c>
      <c r="AB1037" s="29" t="str">
        <f>VLOOKUP(W1037,'[2]Item List (2)'!$I:$J,2,0)</f>
        <v>Food</v>
      </c>
      <c r="AC1037" s="29">
        <f t="shared" si="104"/>
        <v>7362</v>
      </c>
      <c r="AD1037" s="29" t="str">
        <f t="shared" si="105"/>
        <v>7362-Food</v>
      </c>
    </row>
    <row r="1038" spans="1:30">
      <c r="A1038" t="s">
        <v>699</v>
      </c>
      <c r="B1038" t="s">
        <v>592</v>
      </c>
      <c r="C1038" t="s">
        <v>1356</v>
      </c>
      <c r="D1038" t="s">
        <v>596</v>
      </c>
      <c r="E1038" t="s">
        <v>1621</v>
      </c>
      <c r="F1038"/>
      <c r="G1038" s="159">
        <v>45171</v>
      </c>
      <c r="H1038" t="s">
        <v>1208</v>
      </c>
      <c r="I1038" t="s">
        <v>1188</v>
      </c>
      <c r="J1038" t="s">
        <v>741</v>
      </c>
      <c r="K1038" t="s">
        <v>742</v>
      </c>
      <c r="L1038" t="s">
        <v>743</v>
      </c>
      <c r="M1038">
        <v>1</v>
      </c>
      <c r="N1038">
        <v>0</v>
      </c>
      <c r="O1038">
        <v>21.8</v>
      </c>
      <c r="P1038">
        <v>21.8</v>
      </c>
      <c r="Q1038">
        <v>806.74</v>
      </c>
      <c r="R1038">
        <v>0</v>
      </c>
      <c r="S1038" s="193" t="str">
        <f>VLOOKUP(U1038,'[1]Cross ref'!I:J,2,0)</f>
        <v>SCL</v>
      </c>
      <c r="T1038" s="193">
        <f t="shared" si="100"/>
        <v>21.8</v>
      </c>
      <c r="U1038" s="193">
        <f>VLOOKUP(VALUE(C1038),'[1]Cross ref'!G:I,3,0)</f>
        <v>7362</v>
      </c>
      <c r="V1038" s="193">
        <f>IFERROR(VLOOKUP(J1038,'[1]Item List (2)'!C:D,2,0),VLOOKUP(K1038,'[1]Item List (2)'!C:D,2,0))</f>
        <v>50007</v>
      </c>
      <c r="W1038" s="193">
        <f>IFERROR(VLOOKUP(J1038,'[1]Item List (2)'!C:E,3,0),VLOOKUP(K1038,'[1]Item List (2)'!C:E,3,0))</f>
        <v>100</v>
      </c>
      <c r="X1038" s="193">
        <f t="shared" si="101"/>
        <v>0</v>
      </c>
      <c r="Y1038" s="193" t="str">
        <f t="shared" si="102"/>
        <v>KETCHUP, PKT</v>
      </c>
      <c r="AA1038" s="29">
        <f t="shared" si="103"/>
        <v>21.8</v>
      </c>
      <c r="AB1038" s="29" t="str">
        <f>VLOOKUP(W1038,'[2]Item List (2)'!$I:$J,2,0)</f>
        <v>Food</v>
      </c>
      <c r="AC1038" s="29">
        <f t="shared" si="104"/>
        <v>7362</v>
      </c>
      <c r="AD1038" s="29" t="str">
        <f t="shared" si="105"/>
        <v>7362-Food</v>
      </c>
    </row>
    <row r="1039" spans="1:30">
      <c r="A1039" t="s">
        <v>699</v>
      </c>
      <c r="B1039" t="s">
        <v>592</v>
      </c>
      <c r="C1039" t="s">
        <v>1356</v>
      </c>
      <c r="D1039" t="s">
        <v>596</v>
      </c>
      <c r="E1039" t="s">
        <v>1621</v>
      </c>
      <c r="F1039"/>
      <c r="G1039" s="159">
        <v>45171</v>
      </c>
      <c r="H1039" t="s">
        <v>1223</v>
      </c>
      <c r="I1039" t="s">
        <v>1188</v>
      </c>
      <c r="J1039" t="s">
        <v>758</v>
      </c>
      <c r="K1039" t="s">
        <v>780</v>
      </c>
      <c r="L1039" t="s">
        <v>781</v>
      </c>
      <c r="M1039">
        <v>1</v>
      </c>
      <c r="N1039">
        <v>0</v>
      </c>
      <c r="O1039">
        <v>37.6</v>
      </c>
      <c r="P1039">
        <v>37.6</v>
      </c>
      <c r="Q1039">
        <v>806.74</v>
      </c>
      <c r="R1039">
        <v>0</v>
      </c>
      <c r="S1039" s="193" t="str">
        <f>VLOOKUP(U1039,'[1]Cross ref'!I:J,2,0)</f>
        <v>SCL</v>
      </c>
      <c r="T1039" s="193">
        <f t="shared" si="100"/>
        <v>37.6</v>
      </c>
      <c r="U1039" s="193">
        <f>VLOOKUP(VALUE(C1039),'[1]Cross ref'!G:I,3,0)</f>
        <v>7362</v>
      </c>
      <c r="V1039" s="193">
        <f>IFERROR(VLOOKUP(J1039,'[1]Item List (2)'!C:D,2,0),VLOOKUP(K1039,'[1]Item List (2)'!C:D,2,0))</f>
        <v>50007</v>
      </c>
      <c r="W1039" s="193">
        <f>IFERROR(VLOOKUP(J1039,'[1]Item List (2)'!C:E,3,0),VLOOKUP(K1039,'[1]Item List (2)'!C:E,3,0))</f>
        <v>100</v>
      </c>
      <c r="X1039" s="193">
        <f t="shared" si="101"/>
        <v>0</v>
      </c>
      <c r="Y1039" s="193" t="str">
        <f t="shared" si="102"/>
        <v>CHICKEN, PTY SPCY 3Z</v>
      </c>
      <c r="AA1039" s="29">
        <f t="shared" si="103"/>
        <v>37.6</v>
      </c>
      <c r="AB1039" s="29" t="str">
        <f>VLOOKUP(W1039,'[2]Item List (2)'!$I:$J,2,0)</f>
        <v>Food</v>
      </c>
      <c r="AC1039" s="29">
        <f t="shared" si="104"/>
        <v>7362</v>
      </c>
      <c r="AD1039" s="29" t="str">
        <f t="shared" si="105"/>
        <v>7362-Food</v>
      </c>
    </row>
    <row r="1040" spans="1:30">
      <c r="A1040" t="s">
        <v>699</v>
      </c>
      <c r="B1040" t="s">
        <v>592</v>
      </c>
      <c r="C1040" t="s">
        <v>1356</v>
      </c>
      <c r="D1040" t="s">
        <v>596</v>
      </c>
      <c r="E1040" t="s">
        <v>1621</v>
      </c>
      <c r="F1040"/>
      <c r="G1040" s="159">
        <v>45171</v>
      </c>
      <c r="H1040" t="s">
        <v>1225</v>
      </c>
      <c r="I1040" t="s">
        <v>1188</v>
      </c>
      <c r="J1040" t="s">
        <v>785</v>
      </c>
      <c r="K1040" t="s">
        <v>1180</v>
      </c>
      <c r="L1040" t="s">
        <v>786</v>
      </c>
      <c r="M1040">
        <v>3</v>
      </c>
      <c r="N1040">
        <v>0</v>
      </c>
      <c r="O1040">
        <v>85.13</v>
      </c>
      <c r="P1040">
        <v>255.39</v>
      </c>
      <c r="Q1040">
        <v>806.74</v>
      </c>
      <c r="R1040">
        <v>0</v>
      </c>
      <c r="S1040" s="193" t="str">
        <f>VLOOKUP(U1040,'[1]Cross ref'!I:J,2,0)</f>
        <v>SCL</v>
      </c>
      <c r="T1040" s="193">
        <f t="shared" si="100"/>
        <v>255.39</v>
      </c>
      <c r="U1040" s="193">
        <f>VLOOKUP(VALUE(C1040),'[1]Cross ref'!G:I,3,0)</f>
        <v>7362</v>
      </c>
      <c r="V1040" s="193">
        <f>IFERROR(VLOOKUP(J1040,'[1]Item List (2)'!C:D,2,0),VLOOKUP(K1040,'[1]Item List (2)'!C:D,2,0))</f>
        <v>50007</v>
      </c>
      <c r="W1040" s="193">
        <f>IFERROR(VLOOKUP(J1040,'[1]Item List (2)'!C:E,3,0),VLOOKUP(K1040,'[1]Item List (2)'!C:E,3,0))</f>
        <v>100</v>
      </c>
      <c r="X1040" s="193">
        <f t="shared" si="101"/>
        <v>0</v>
      </c>
      <c r="Y1040" s="193" t="str">
        <f t="shared" si="102"/>
        <v>BACON, 500 SLICES FC</v>
      </c>
      <c r="AA1040" s="29">
        <f t="shared" si="103"/>
        <v>255.39</v>
      </c>
      <c r="AB1040" s="29" t="str">
        <f>VLOOKUP(W1040,'[2]Item List (2)'!$I:$J,2,0)</f>
        <v>Food</v>
      </c>
      <c r="AC1040" s="29">
        <f t="shared" si="104"/>
        <v>7362</v>
      </c>
      <c r="AD1040" s="29" t="str">
        <f t="shared" si="105"/>
        <v>7362-Food</v>
      </c>
    </row>
    <row r="1041" spans="1:30">
      <c r="A1041" t="s">
        <v>699</v>
      </c>
      <c r="B1041" t="s">
        <v>592</v>
      </c>
      <c r="C1041" t="s">
        <v>1356</v>
      </c>
      <c r="D1041" t="s">
        <v>596</v>
      </c>
      <c r="E1041" t="s">
        <v>1621</v>
      </c>
      <c r="F1041"/>
      <c r="G1041" s="159">
        <v>45171</v>
      </c>
      <c r="H1041" t="s">
        <v>1227</v>
      </c>
      <c r="I1041" t="s">
        <v>1188</v>
      </c>
      <c r="J1041" t="s">
        <v>710</v>
      </c>
      <c r="K1041" t="s">
        <v>792</v>
      </c>
      <c r="L1041" t="s">
        <v>709</v>
      </c>
      <c r="M1041">
        <v>1</v>
      </c>
      <c r="N1041">
        <v>0</v>
      </c>
      <c r="O1041">
        <v>99.5</v>
      </c>
      <c r="P1041">
        <v>99.5</v>
      </c>
      <c r="Q1041">
        <v>806.74</v>
      </c>
      <c r="R1041">
        <v>0</v>
      </c>
      <c r="S1041" s="193" t="str">
        <f>VLOOKUP(U1041,'[1]Cross ref'!I:J,2,0)</f>
        <v>SCL</v>
      </c>
      <c r="T1041" s="193">
        <f t="shared" si="100"/>
        <v>99.5</v>
      </c>
      <c r="U1041" s="193">
        <f>VLOOKUP(VALUE(C1041),'[1]Cross ref'!G:I,3,0)</f>
        <v>7362</v>
      </c>
      <c r="V1041" s="193">
        <f>IFERROR(VLOOKUP(J1041,'[1]Item List (2)'!C:D,2,0),VLOOKUP(K1041,'[1]Item List (2)'!C:D,2,0))</f>
        <v>50007</v>
      </c>
      <c r="W1041" s="193">
        <f>IFERROR(VLOOKUP(J1041,'[1]Item List (2)'!C:E,3,0),VLOOKUP(K1041,'[1]Item List (2)'!C:E,3,0))</f>
        <v>100</v>
      </c>
      <c r="X1041" s="193">
        <f t="shared" si="101"/>
        <v>0</v>
      </c>
      <c r="Y1041" s="193" t="str">
        <f t="shared" si="102"/>
        <v>SYRUP, DR PEPPER BIB</v>
      </c>
      <c r="AA1041" s="29">
        <f t="shared" si="103"/>
        <v>99.5</v>
      </c>
      <c r="AB1041" s="29" t="str">
        <f>VLOOKUP(W1041,'[2]Item List (2)'!$I:$J,2,0)</f>
        <v>Food</v>
      </c>
      <c r="AC1041" s="29">
        <f t="shared" si="104"/>
        <v>7362</v>
      </c>
      <c r="AD1041" s="29" t="str">
        <f t="shared" si="105"/>
        <v>7362-Food</v>
      </c>
    </row>
    <row r="1042" spans="1:30">
      <c r="A1042" t="s">
        <v>699</v>
      </c>
      <c r="B1042" t="s">
        <v>592</v>
      </c>
      <c r="C1042" t="s">
        <v>1356</v>
      </c>
      <c r="D1042" t="s">
        <v>596</v>
      </c>
      <c r="E1042" t="s">
        <v>1621</v>
      </c>
      <c r="F1042"/>
      <c r="G1042" s="159">
        <v>45171</v>
      </c>
      <c r="H1042" t="s">
        <v>1524</v>
      </c>
      <c r="I1042" t="s">
        <v>1575</v>
      </c>
      <c r="J1042" t="s">
        <v>1576</v>
      </c>
      <c r="K1042" t="s">
        <v>1525</v>
      </c>
      <c r="L1042" t="s">
        <v>1575</v>
      </c>
      <c r="M1042">
        <v>0</v>
      </c>
      <c r="N1042">
        <v>0</v>
      </c>
      <c r="O1042">
        <v>84.67</v>
      </c>
      <c r="P1042">
        <v>0</v>
      </c>
      <c r="Q1042">
        <v>806.74</v>
      </c>
      <c r="R1042">
        <v>0</v>
      </c>
      <c r="S1042" s="193" t="str">
        <f>VLOOKUP(U1042,'[1]Cross ref'!I:J,2,0)</f>
        <v>SCL</v>
      </c>
      <c r="T1042" s="193">
        <f t="shared" si="100"/>
        <v>0</v>
      </c>
      <c r="U1042" s="193">
        <f>VLOOKUP(VALUE(C1042),'[1]Cross ref'!G:I,3,0)</f>
        <v>7362</v>
      </c>
      <c r="V1042" s="193">
        <f>IFERROR(VLOOKUP(J1042,'[1]Item List (2)'!C:D,2,0),VLOOKUP(K1042,'[1]Item List (2)'!C:D,2,0))</f>
        <v>51001</v>
      </c>
      <c r="W1042" s="193">
        <f>IFERROR(VLOOKUP(J1042,'[1]Item List (2)'!C:E,3,0),VLOOKUP(K1042,'[1]Item List (2)'!C:E,3,0))</f>
        <v>1000</v>
      </c>
      <c r="X1042" s="193">
        <f t="shared" si="101"/>
        <v>0</v>
      </c>
      <c r="Y1042" s="193" t="str">
        <f t="shared" si="102"/>
        <v>BEEF, PTY SCALLOPED 3.5Z IQF</v>
      </c>
      <c r="AA1042" s="29">
        <f t="shared" si="103"/>
        <v>0</v>
      </c>
      <c r="AB1042" s="29" t="str">
        <f>VLOOKUP(W1042,'[2]Item List (2)'!$I:$J,2,0)</f>
        <v>Paper</v>
      </c>
      <c r="AC1042" s="29">
        <f t="shared" si="104"/>
        <v>7362</v>
      </c>
      <c r="AD1042" s="29" t="str">
        <f t="shared" si="105"/>
        <v>7362-Paper</v>
      </c>
    </row>
    <row r="1043" spans="1:30">
      <c r="A1043" t="s">
        <v>699</v>
      </c>
      <c r="B1043" t="s">
        <v>592</v>
      </c>
      <c r="C1043" t="s">
        <v>1356</v>
      </c>
      <c r="D1043" t="s">
        <v>596</v>
      </c>
      <c r="E1043" t="s">
        <v>1621</v>
      </c>
      <c r="F1043"/>
      <c r="G1043" s="159">
        <v>45171</v>
      </c>
      <c r="H1043" t="s">
        <v>1232</v>
      </c>
      <c r="I1043" t="s">
        <v>1188</v>
      </c>
      <c r="J1043" t="s">
        <v>758</v>
      </c>
      <c r="K1043" t="s">
        <v>798</v>
      </c>
      <c r="L1043" t="s">
        <v>799</v>
      </c>
      <c r="M1043">
        <v>2</v>
      </c>
      <c r="N1043">
        <v>0</v>
      </c>
      <c r="O1043">
        <v>46.88</v>
      </c>
      <c r="P1043">
        <v>93.76</v>
      </c>
      <c r="Q1043">
        <v>806.74</v>
      </c>
      <c r="R1043">
        <v>0</v>
      </c>
      <c r="S1043" s="193" t="str">
        <f>VLOOKUP(U1043,'[1]Cross ref'!I:J,2,0)</f>
        <v>SCL</v>
      </c>
      <c r="T1043" s="193">
        <f t="shared" si="100"/>
        <v>93.76</v>
      </c>
      <c r="U1043" s="193">
        <f>VLOOKUP(VALUE(C1043),'[1]Cross ref'!G:I,3,0)</f>
        <v>7362</v>
      </c>
      <c r="V1043" s="193">
        <f>IFERROR(VLOOKUP(J1043,'[1]Item List (2)'!C:D,2,0),VLOOKUP(K1043,'[1]Item List (2)'!C:D,2,0))</f>
        <v>50007</v>
      </c>
      <c r="W1043" s="193">
        <f>IFERROR(VLOOKUP(J1043,'[1]Item List (2)'!C:E,3,0),VLOOKUP(K1043,'[1]Item List (2)'!C:E,3,0))</f>
        <v>100</v>
      </c>
      <c r="X1043" s="193">
        <f t="shared" si="101"/>
        <v>0</v>
      </c>
      <c r="Y1043" s="193" t="str">
        <f t="shared" si="102"/>
        <v>CHICKEN, NUGGET BRD STAR SHP</v>
      </c>
      <c r="AA1043" s="29">
        <f t="shared" si="103"/>
        <v>93.76</v>
      </c>
      <c r="AB1043" s="29" t="str">
        <f>VLOOKUP(W1043,'[2]Item List (2)'!$I:$J,2,0)</f>
        <v>Food</v>
      </c>
      <c r="AC1043" s="29">
        <f t="shared" si="104"/>
        <v>7362</v>
      </c>
      <c r="AD1043" s="29" t="str">
        <f t="shared" si="105"/>
        <v>7362-Food</v>
      </c>
    </row>
    <row r="1044" spans="1:30">
      <c r="A1044" t="s">
        <v>699</v>
      </c>
      <c r="B1044" t="s">
        <v>592</v>
      </c>
      <c r="C1044" t="s">
        <v>1356</v>
      </c>
      <c r="D1044" t="s">
        <v>596</v>
      </c>
      <c r="E1044" t="s">
        <v>1621</v>
      </c>
      <c r="F1044"/>
      <c r="G1044" s="159">
        <v>45171</v>
      </c>
      <c r="H1044" t="s">
        <v>1460</v>
      </c>
      <c r="I1044" t="s">
        <v>1188</v>
      </c>
      <c r="J1044" t="s">
        <v>811</v>
      </c>
      <c r="K1044" t="s">
        <v>1433</v>
      </c>
      <c r="L1044" t="s">
        <v>831</v>
      </c>
      <c r="M1044">
        <v>2</v>
      </c>
      <c r="N1044">
        <v>0</v>
      </c>
      <c r="O1044">
        <v>22.17</v>
      </c>
      <c r="P1044">
        <v>44.34</v>
      </c>
      <c r="Q1044">
        <v>806.74</v>
      </c>
      <c r="R1044">
        <v>0</v>
      </c>
      <c r="S1044" s="193" t="str">
        <f>VLOOKUP(U1044,'[1]Cross ref'!I:J,2,0)</f>
        <v>SCL</v>
      </c>
      <c r="T1044" s="193">
        <f t="shared" si="100"/>
        <v>44.34</v>
      </c>
      <c r="U1044" s="193">
        <f>VLOOKUP(VALUE(C1044),'[1]Cross ref'!G:I,3,0)</f>
        <v>7362</v>
      </c>
      <c r="V1044" s="193">
        <f>IFERROR(VLOOKUP(J1044,'[1]Item List (2)'!C:D,2,0),VLOOKUP(K1044,'[1]Item List (2)'!C:D,2,0))</f>
        <v>50007</v>
      </c>
      <c r="W1044" s="193">
        <f>IFERROR(VLOOKUP(J1044,'[1]Item List (2)'!C:E,3,0),VLOOKUP(K1044,'[1]Item List (2)'!C:E,3,0))</f>
        <v>100</v>
      </c>
      <c r="X1044" s="193">
        <f t="shared" si="101"/>
        <v>0</v>
      </c>
      <c r="Y1044" s="193" t="str">
        <f t="shared" si="102"/>
        <v>LETTUCE, LINER</v>
      </c>
      <c r="AA1044" s="29">
        <f t="shared" si="103"/>
        <v>44.34</v>
      </c>
      <c r="AB1044" s="29" t="str">
        <f>VLOOKUP(W1044,'[2]Item List (2)'!$I:$J,2,0)</f>
        <v>Food</v>
      </c>
      <c r="AC1044" s="29">
        <f t="shared" si="104"/>
        <v>7362</v>
      </c>
      <c r="AD1044" s="29" t="str">
        <f t="shared" si="105"/>
        <v>7362-Food</v>
      </c>
    </row>
    <row r="1045" spans="1:30">
      <c r="A1045" t="s">
        <v>699</v>
      </c>
      <c r="B1045" t="s">
        <v>592</v>
      </c>
      <c r="C1045" t="s">
        <v>1356</v>
      </c>
      <c r="D1045" t="s">
        <v>596</v>
      </c>
      <c r="E1045" t="s">
        <v>1621</v>
      </c>
      <c r="F1045"/>
      <c r="G1045" s="159">
        <v>45171</v>
      </c>
      <c r="H1045" t="s">
        <v>1237</v>
      </c>
      <c r="I1045" t="s">
        <v>1188</v>
      </c>
      <c r="J1045" t="s">
        <v>812</v>
      </c>
      <c r="K1045" t="s">
        <v>813</v>
      </c>
      <c r="L1045" t="s">
        <v>814</v>
      </c>
      <c r="M1045">
        <v>3</v>
      </c>
      <c r="N1045">
        <v>0</v>
      </c>
      <c r="O1045">
        <v>19.57</v>
      </c>
      <c r="P1045">
        <v>58.71</v>
      </c>
      <c r="Q1045">
        <v>806.74</v>
      </c>
      <c r="R1045">
        <v>0</v>
      </c>
      <c r="S1045" s="193" t="str">
        <f>VLOOKUP(U1045,'[1]Cross ref'!I:J,2,0)</f>
        <v>SCL</v>
      </c>
      <c r="T1045" s="193">
        <f t="shared" si="100"/>
        <v>58.71</v>
      </c>
      <c r="U1045" s="193">
        <f>VLOOKUP(VALUE(C1045),'[1]Cross ref'!G:I,3,0)</f>
        <v>7362</v>
      </c>
      <c r="V1045" s="193">
        <f>IFERROR(VLOOKUP(J1045,'[1]Item List (2)'!C:D,2,0),VLOOKUP(K1045,'[1]Item List (2)'!C:D,2,0))</f>
        <v>50007</v>
      </c>
      <c r="W1045" s="193">
        <f>IFERROR(VLOOKUP(J1045,'[1]Item List (2)'!C:E,3,0),VLOOKUP(K1045,'[1]Item List (2)'!C:E,3,0))</f>
        <v>100</v>
      </c>
      <c r="X1045" s="193">
        <f t="shared" si="101"/>
        <v>0</v>
      </c>
      <c r="Y1045" s="193" t="str">
        <f t="shared" si="102"/>
        <v>TOMATO, RED 5X5 BULK 25LB</v>
      </c>
      <c r="AA1045" s="29">
        <f t="shared" si="103"/>
        <v>58.71</v>
      </c>
      <c r="AB1045" s="29" t="str">
        <f>VLOOKUP(W1045,'[2]Item List (2)'!$I:$J,2,0)</f>
        <v>Food</v>
      </c>
      <c r="AC1045" s="29">
        <f t="shared" si="104"/>
        <v>7362</v>
      </c>
      <c r="AD1045" s="29" t="str">
        <f t="shared" si="105"/>
        <v>7362-Food</v>
      </c>
    </row>
    <row r="1046" spans="1:30">
      <c r="A1046" t="s">
        <v>699</v>
      </c>
      <c r="B1046" t="s">
        <v>592</v>
      </c>
      <c r="C1046" t="s">
        <v>1356</v>
      </c>
      <c r="D1046" t="s">
        <v>596</v>
      </c>
      <c r="E1046" t="s">
        <v>1621</v>
      </c>
      <c r="F1046"/>
      <c r="G1046" s="159">
        <v>45171</v>
      </c>
      <c r="H1046" t="s">
        <v>1239</v>
      </c>
      <c r="I1046" t="s">
        <v>1188</v>
      </c>
      <c r="J1046" t="s">
        <v>816</v>
      </c>
      <c r="K1046" t="s">
        <v>817</v>
      </c>
      <c r="L1046" t="s">
        <v>709</v>
      </c>
      <c r="M1046">
        <v>1</v>
      </c>
      <c r="N1046">
        <v>0</v>
      </c>
      <c r="O1046">
        <v>27.07</v>
      </c>
      <c r="P1046">
        <v>27.07</v>
      </c>
      <c r="Q1046">
        <v>806.74</v>
      </c>
      <c r="R1046">
        <v>0</v>
      </c>
      <c r="S1046" s="193" t="str">
        <f>VLOOKUP(U1046,'[1]Cross ref'!I:J,2,0)</f>
        <v>SCL</v>
      </c>
      <c r="T1046" s="193">
        <f t="shared" si="100"/>
        <v>27.07</v>
      </c>
      <c r="U1046" s="193">
        <f>VLOOKUP(VALUE(C1046),'[1]Cross ref'!G:I,3,0)</f>
        <v>7362</v>
      </c>
      <c r="V1046" s="193">
        <f>IFERROR(VLOOKUP(J1046,'[1]Item List (2)'!C:D,2,0),VLOOKUP(K1046,'[1]Item List (2)'!C:D,2,0))</f>
        <v>50007</v>
      </c>
      <c r="W1046" s="193">
        <f>IFERROR(VLOOKUP(J1046,'[1]Item List (2)'!C:E,3,0),VLOOKUP(K1046,'[1]Item List (2)'!C:E,3,0))</f>
        <v>100</v>
      </c>
      <c r="X1046" s="193">
        <f t="shared" si="101"/>
        <v>0</v>
      </c>
      <c r="Y1046" s="193" t="str">
        <f t="shared" si="102"/>
        <v>PICKLE, CHIP DELI 3/16" CC</v>
      </c>
      <c r="AA1046" s="29">
        <f t="shared" si="103"/>
        <v>27.07</v>
      </c>
      <c r="AB1046" s="29" t="str">
        <f>VLOOKUP(W1046,'[2]Item List (2)'!$I:$J,2,0)</f>
        <v>Food</v>
      </c>
      <c r="AC1046" s="29">
        <f t="shared" si="104"/>
        <v>7362</v>
      </c>
      <c r="AD1046" s="29" t="str">
        <f t="shared" si="105"/>
        <v>7362-Food</v>
      </c>
    </row>
    <row r="1047" spans="1:30">
      <c r="A1047" t="s">
        <v>699</v>
      </c>
      <c r="B1047" t="s">
        <v>592</v>
      </c>
      <c r="C1047" t="s">
        <v>1356</v>
      </c>
      <c r="D1047" t="s">
        <v>596</v>
      </c>
      <c r="E1047" t="s">
        <v>1621</v>
      </c>
      <c r="F1047"/>
      <c r="G1047" s="159">
        <v>45171</v>
      </c>
      <c r="H1047" t="s">
        <v>1244</v>
      </c>
      <c r="I1047" t="s">
        <v>1188</v>
      </c>
      <c r="J1047" t="s">
        <v>827</v>
      </c>
      <c r="K1047" t="s">
        <v>828</v>
      </c>
      <c r="L1047" t="s">
        <v>829</v>
      </c>
      <c r="M1047">
        <v>1</v>
      </c>
      <c r="N1047">
        <v>0</v>
      </c>
      <c r="O1047">
        <v>23.67</v>
      </c>
      <c r="P1047">
        <v>23.67</v>
      </c>
      <c r="Q1047">
        <v>806.74</v>
      </c>
      <c r="R1047">
        <v>0</v>
      </c>
      <c r="S1047" s="193" t="str">
        <f>VLOOKUP(U1047,'[1]Cross ref'!I:J,2,0)</f>
        <v>SCL</v>
      </c>
      <c r="T1047" s="193">
        <f t="shared" si="100"/>
        <v>23.67</v>
      </c>
      <c r="U1047" s="193">
        <f>VLOOKUP(VALUE(C1047),'[1]Cross ref'!G:I,3,0)</f>
        <v>7362</v>
      </c>
      <c r="V1047" s="193">
        <f>IFERROR(VLOOKUP(J1047,'[1]Item List (2)'!C:D,2,0),VLOOKUP(K1047,'[1]Item List (2)'!C:D,2,0))</f>
        <v>50007</v>
      </c>
      <c r="W1047" s="193">
        <f>IFERROR(VLOOKUP(J1047,'[1]Item List (2)'!C:E,3,0),VLOOKUP(K1047,'[1]Item List (2)'!C:E,3,0))</f>
        <v>100</v>
      </c>
      <c r="X1047" s="193">
        <f t="shared" si="101"/>
        <v>0</v>
      </c>
      <c r="Y1047" s="193" t="str">
        <f t="shared" si="102"/>
        <v>ONION, YLW</v>
      </c>
      <c r="AA1047" s="29">
        <f t="shared" si="103"/>
        <v>23.67</v>
      </c>
      <c r="AB1047" s="29" t="str">
        <f>VLOOKUP(W1047,'[2]Item List (2)'!$I:$J,2,0)</f>
        <v>Food</v>
      </c>
      <c r="AC1047" s="29">
        <f t="shared" si="104"/>
        <v>7362</v>
      </c>
      <c r="AD1047" s="29" t="str">
        <f t="shared" si="105"/>
        <v>7362-Food</v>
      </c>
    </row>
    <row r="1048" spans="1:30">
      <c r="A1048" t="s">
        <v>699</v>
      </c>
      <c r="B1048" t="s">
        <v>592</v>
      </c>
      <c r="C1048" t="s">
        <v>1356</v>
      </c>
      <c r="D1048" t="s">
        <v>596</v>
      </c>
      <c r="E1048" t="s">
        <v>1621</v>
      </c>
      <c r="F1048"/>
      <c r="G1048" s="159">
        <v>45171</v>
      </c>
      <c r="H1048" t="s">
        <v>1260</v>
      </c>
      <c r="I1048" t="s">
        <v>1211</v>
      </c>
      <c r="J1048" t="s">
        <v>730</v>
      </c>
      <c r="K1048" t="s">
        <v>1041</v>
      </c>
      <c r="L1048" t="s">
        <v>1042</v>
      </c>
      <c r="M1048">
        <v>1</v>
      </c>
      <c r="N1048">
        <v>0</v>
      </c>
      <c r="O1048">
        <v>45.4</v>
      </c>
      <c r="P1048">
        <v>45.4</v>
      </c>
      <c r="Q1048">
        <v>806.74</v>
      </c>
      <c r="R1048">
        <v>0</v>
      </c>
      <c r="S1048" s="193" t="str">
        <f>VLOOKUP(U1048,'[1]Cross ref'!I:J,2,0)</f>
        <v>SCL</v>
      </c>
      <c r="T1048" s="193">
        <f t="shared" si="100"/>
        <v>45.4</v>
      </c>
      <c r="U1048" s="193">
        <f>VLOOKUP(VALUE(C1048),'[1]Cross ref'!G:I,3,0)</f>
        <v>7362</v>
      </c>
      <c r="V1048" s="193">
        <f>IFERROR(VLOOKUP(J1048,'[1]Item List (2)'!C:D,2,0),VLOOKUP(K1048,'[1]Item List (2)'!C:D,2,0))</f>
        <v>51001</v>
      </c>
      <c r="W1048" s="193">
        <f>IFERROR(VLOOKUP(J1048,'[1]Item List (2)'!C:E,3,0),VLOOKUP(K1048,'[1]Item List (2)'!C:E,3,0))</f>
        <v>1000</v>
      </c>
      <c r="X1048" s="193">
        <f t="shared" si="101"/>
        <v>0</v>
      </c>
      <c r="Y1048" s="193" t="str">
        <f t="shared" si="102"/>
        <v>NAPKIN, 13X8.5 BRN</v>
      </c>
      <c r="AA1048" s="29">
        <f t="shared" si="103"/>
        <v>45.4</v>
      </c>
      <c r="AB1048" s="29" t="str">
        <f>VLOOKUP(W1048,'[2]Item List (2)'!$I:$J,2,0)</f>
        <v>Paper</v>
      </c>
      <c r="AC1048" s="29">
        <f t="shared" si="104"/>
        <v>7362</v>
      </c>
      <c r="AD1048" s="29" t="str">
        <f t="shared" si="105"/>
        <v>7362-Paper</v>
      </c>
    </row>
    <row r="1049" spans="1:30">
      <c r="A1049" t="s">
        <v>699</v>
      </c>
      <c r="B1049" t="s">
        <v>592</v>
      </c>
      <c r="C1049" t="s">
        <v>1357</v>
      </c>
      <c r="D1049" t="s">
        <v>615</v>
      </c>
      <c r="E1049" t="s">
        <v>1622</v>
      </c>
      <c r="F1049"/>
      <c r="G1049" s="159">
        <v>45168</v>
      </c>
      <c r="H1049" t="s">
        <v>1183</v>
      </c>
      <c r="I1049" t="s">
        <v>1184</v>
      </c>
      <c r="J1049" t="s">
        <v>839</v>
      </c>
      <c r="K1049" t="s">
        <v>588</v>
      </c>
      <c r="L1049" t="s">
        <v>836</v>
      </c>
      <c r="M1049">
        <v>1</v>
      </c>
      <c r="N1049">
        <v>0</v>
      </c>
      <c r="P1049">
        <v>3.54</v>
      </c>
      <c r="Q1049">
        <v>5241.92</v>
      </c>
      <c r="R1049">
        <v>3.58</v>
      </c>
      <c r="S1049" s="193" t="str">
        <f>VLOOKUP(U1049,'[1]Cross ref'!I:J,2,0)</f>
        <v>SCL</v>
      </c>
      <c r="T1049" s="193">
        <f t="shared" si="100"/>
        <v>3.54</v>
      </c>
      <c r="U1049" s="193">
        <f>VLOOKUP(VALUE(C1049),'[1]Cross ref'!G:I,3,0)</f>
        <v>7363</v>
      </c>
      <c r="V1049" s="193">
        <f>IFERROR(VLOOKUP(J1049,'[1]Item List (2)'!C:D,2,0),VLOOKUP(K1049,'[1]Item List (2)'!C:D,2,0))</f>
        <v>50007</v>
      </c>
      <c r="W1049" s="193">
        <f>IFERROR(VLOOKUP(J1049,'[1]Item List (2)'!C:E,3,0),VLOOKUP(K1049,'[1]Item List (2)'!C:E,3,0))</f>
        <v>100</v>
      </c>
      <c r="X1049" s="193">
        <f t="shared" si="101"/>
        <v>-3.54</v>
      </c>
      <c r="Y1049" s="193" t="str">
        <f t="shared" si="102"/>
        <v>SERVICE - PAYMENT TERMS</v>
      </c>
      <c r="AA1049" s="29">
        <f t="shared" si="103"/>
        <v>3.54</v>
      </c>
      <c r="AB1049" s="29" t="str">
        <f>VLOOKUP(W1049,'[2]Item List (2)'!$I:$J,2,0)</f>
        <v>Food</v>
      </c>
      <c r="AC1049" s="29">
        <f t="shared" si="104"/>
        <v>7363</v>
      </c>
      <c r="AD1049" s="29" t="str">
        <f t="shared" si="105"/>
        <v>7363-Food</v>
      </c>
    </row>
    <row r="1050" spans="1:30">
      <c r="A1050" t="s">
        <v>699</v>
      </c>
      <c r="B1050" t="s">
        <v>592</v>
      </c>
      <c r="C1050" t="s">
        <v>1357</v>
      </c>
      <c r="D1050" t="s">
        <v>615</v>
      </c>
      <c r="E1050" t="s">
        <v>1622</v>
      </c>
      <c r="F1050"/>
      <c r="G1050" s="159">
        <v>45168</v>
      </c>
      <c r="H1050" t="s">
        <v>1339</v>
      </c>
      <c r="I1050" t="s">
        <v>1188</v>
      </c>
      <c r="J1050" t="s">
        <v>767</v>
      </c>
      <c r="K1050" t="s">
        <v>941</v>
      </c>
      <c r="L1050" t="s">
        <v>942</v>
      </c>
      <c r="M1050">
        <v>1</v>
      </c>
      <c r="N1050">
        <v>0</v>
      </c>
      <c r="O1050">
        <v>13.17</v>
      </c>
      <c r="P1050">
        <v>13.17</v>
      </c>
      <c r="Q1050">
        <v>5241.92</v>
      </c>
      <c r="R1050">
        <v>3.58</v>
      </c>
      <c r="S1050" s="193" t="str">
        <f>VLOOKUP(U1050,'[1]Cross ref'!I:J,2,0)</f>
        <v>SCL</v>
      </c>
      <c r="T1050" s="193">
        <f t="shared" si="100"/>
        <v>13.17</v>
      </c>
      <c r="U1050" s="193">
        <f>VLOOKUP(VALUE(C1050),'[1]Cross ref'!G:I,3,0)</f>
        <v>7363</v>
      </c>
      <c r="V1050" s="193">
        <f>IFERROR(VLOOKUP(J1050,'[1]Item List (2)'!C:D,2,0),VLOOKUP(K1050,'[1]Item List (2)'!C:D,2,0))</f>
        <v>50007</v>
      </c>
      <c r="W1050" s="193">
        <f>IFERROR(VLOOKUP(J1050,'[1]Item List (2)'!C:E,3,0),VLOOKUP(K1050,'[1]Item List (2)'!C:E,3,0))</f>
        <v>100</v>
      </c>
      <c r="X1050" s="193">
        <f t="shared" si="101"/>
        <v>0</v>
      </c>
      <c r="Y1050" s="193" t="str">
        <f t="shared" si="102"/>
        <v>SAUCE, HOT MEX PC</v>
      </c>
      <c r="AA1050" s="29">
        <f t="shared" si="103"/>
        <v>13.17</v>
      </c>
      <c r="AB1050" s="29" t="str">
        <f>VLOOKUP(W1050,'[2]Item List (2)'!$I:$J,2,0)</f>
        <v>Food</v>
      </c>
      <c r="AC1050" s="29">
        <f t="shared" si="104"/>
        <v>7363</v>
      </c>
      <c r="AD1050" s="29" t="str">
        <f t="shared" si="105"/>
        <v>7363-Food</v>
      </c>
    </row>
    <row r="1051" spans="1:30">
      <c r="A1051" t="s">
        <v>699</v>
      </c>
      <c r="B1051" t="s">
        <v>592</v>
      </c>
      <c r="C1051" t="s">
        <v>1357</v>
      </c>
      <c r="D1051" t="s">
        <v>615</v>
      </c>
      <c r="E1051" t="s">
        <v>1622</v>
      </c>
      <c r="F1051"/>
      <c r="G1051" s="159">
        <v>45168</v>
      </c>
      <c r="H1051" t="s">
        <v>1585</v>
      </c>
      <c r="I1051" t="s">
        <v>1188</v>
      </c>
      <c r="J1051" t="s">
        <v>741</v>
      </c>
      <c r="K1051" t="s">
        <v>1586</v>
      </c>
      <c r="L1051" t="s">
        <v>775</v>
      </c>
      <c r="M1051">
        <v>1</v>
      </c>
      <c r="N1051">
        <v>28.526</v>
      </c>
      <c r="O1051">
        <v>36.28</v>
      </c>
      <c r="P1051">
        <v>36.28</v>
      </c>
      <c r="Q1051">
        <v>5241.92</v>
      </c>
      <c r="R1051">
        <v>3.58</v>
      </c>
      <c r="S1051" s="193" t="str">
        <f>VLOOKUP(U1051,'[1]Cross ref'!I:J,2,0)</f>
        <v>SCL</v>
      </c>
      <c r="T1051" s="193">
        <f t="shared" si="100"/>
        <v>36.28</v>
      </c>
      <c r="U1051" s="193">
        <f>VLOOKUP(VALUE(C1051),'[1]Cross ref'!G:I,3,0)</f>
        <v>7363</v>
      </c>
      <c r="V1051" s="193">
        <f>IFERROR(VLOOKUP(J1051,'[1]Item List (2)'!C:D,2,0),VLOOKUP(K1051,'[1]Item List (2)'!C:D,2,0))</f>
        <v>50007</v>
      </c>
      <c r="W1051" s="193">
        <f>IFERROR(VLOOKUP(J1051,'[1]Item List (2)'!C:E,3,0),VLOOKUP(K1051,'[1]Item List (2)'!C:E,3,0))</f>
        <v>100</v>
      </c>
      <c r="X1051" s="193">
        <f t="shared" si="101"/>
        <v>0</v>
      </c>
      <c r="Y1051" s="193" t="str">
        <f t="shared" si="102"/>
        <v>KETCHUP, 33% FCY VOL PK</v>
      </c>
      <c r="AA1051" s="29">
        <f t="shared" si="103"/>
        <v>36.28</v>
      </c>
      <c r="AB1051" s="29" t="str">
        <f>VLOOKUP(W1051,'[2]Item List (2)'!$I:$J,2,0)</f>
        <v>Food</v>
      </c>
      <c r="AC1051" s="29">
        <f t="shared" si="104"/>
        <v>7363</v>
      </c>
      <c r="AD1051" s="29" t="str">
        <f t="shared" si="105"/>
        <v>7363-Food</v>
      </c>
    </row>
    <row r="1052" spans="1:30">
      <c r="A1052" t="s">
        <v>699</v>
      </c>
      <c r="B1052" t="s">
        <v>592</v>
      </c>
      <c r="C1052" t="s">
        <v>1357</v>
      </c>
      <c r="D1052" t="s">
        <v>615</v>
      </c>
      <c r="E1052" t="s">
        <v>1622</v>
      </c>
      <c r="F1052"/>
      <c r="G1052" s="159">
        <v>45168</v>
      </c>
      <c r="H1052" t="s">
        <v>1426</v>
      </c>
      <c r="I1052" t="s">
        <v>1211</v>
      </c>
      <c r="J1052" t="s">
        <v>815</v>
      </c>
      <c r="K1052" t="s">
        <v>1159</v>
      </c>
      <c r="L1052" t="s">
        <v>1156</v>
      </c>
      <c r="M1052">
        <v>1</v>
      </c>
      <c r="N1052">
        <v>0</v>
      </c>
      <c r="O1052">
        <v>30.27</v>
      </c>
      <c r="P1052">
        <v>30.27</v>
      </c>
      <c r="Q1052">
        <v>5241.92</v>
      </c>
      <c r="R1052">
        <v>3.58</v>
      </c>
      <c r="S1052" s="193" t="str">
        <f>VLOOKUP(U1052,'[1]Cross ref'!I:J,2,0)</f>
        <v>SCL</v>
      </c>
      <c r="T1052" s="193">
        <f t="shared" si="100"/>
        <v>30.27</v>
      </c>
      <c r="U1052" s="193">
        <f>VLOOKUP(VALUE(C1052),'[1]Cross ref'!G:I,3,0)</f>
        <v>7363</v>
      </c>
      <c r="V1052" s="193">
        <f>IFERROR(VLOOKUP(J1052,'[1]Item List (2)'!C:D,2,0),VLOOKUP(K1052,'[1]Item List (2)'!C:D,2,0))</f>
        <v>51001</v>
      </c>
      <c r="W1052" s="193">
        <f>IFERROR(VLOOKUP(J1052,'[1]Item List (2)'!C:E,3,0),VLOOKUP(K1052,'[1]Item List (2)'!C:E,3,0))</f>
        <v>1000</v>
      </c>
      <c r="X1052" s="193">
        <f t="shared" si="101"/>
        <v>0</v>
      </c>
      <c r="Y1052" s="193" t="str">
        <f t="shared" si="102"/>
        <v>LID, PLS SLOT 16-24Z CLR</v>
      </c>
      <c r="AA1052" s="29">
        <f t="shared" si="103"/>
        <v>30.27</v>
      </c>
      <c r="AB1052" s="29" t="str">
        <f>VLOOKUP(W1052,'[2]Item List (2)'!$I:$J,2,0)</f>
        <v>Paper</v>
      </c>
      <c r="AC1052" s="29">
        <f t="shared" si="104"/>
        <v>7363</v>
      </c>
      <c r="AD1052" s="29" t="str">
        <f t="shared" si="105"/>
        <v>7363-Paper</v>
      </c>
    </row>
    <row r="1053" spans="1:30">
      <c r="A1053" t="s">
        <v>699</v>
      </c>
      <c r="B1053" t="s">
        <v>592</v>
      </c>
      <c r="C1053" t="s">
        <v>1357</v>
      </c>
      <c r="D1053" t="s">
        <v>615</v>
      </c>
      <c r="E1053" t="s">
        <v>1622</v>
      </c>
      <c r="F1053"/>
      <c r="G1053" s="159">
        <v>45168</v>
      </c>
      <c r="H1053" t="s">
        <v>1193</v>
      </c>
      <c r="I1053" t="s">
        <v>1188</v>
      </c>
      <c r="J1053" t="s">
        <v>710</v>
      </c>
      <c r="K1053" t="s">
        <v>712</v>
      </c>
      <c r="L1053" t="s">
        <v>709</v>
      </c>
      <c r="M1053">
        <v>2</v>
      </c>
      <c r="N1053">
        <v>0</v>
      </c>
      <c r="O1053">
        <v>112.77</v>
      </c>
      <c r="P1053">
        <v>225.54</v>
      </c>
      <c r="Q1053">
        <v>5241.92</v>
      </c>
      <c r="R1053">
        <v>3.58</v>
      </c>
      <c r="S1053" s="193" t="str">
        <f>VLOOKUP(U1053,'[1]Cross ref'!I:J,2,0)</f>
        <v>SCL</v>
      </c>
      <c r="T1053" s="193">
        <f t="shared" si="100"/>
        <v>225.54</v>
      </c>
      <c r="U1053" s="193">
        <f>VLOOKUP(VALUE(C1053),'[1]Cross ref'!G:I,3,0)</f>
        <v>7363</v>
      </c>
      <c r="V1053" s="193">
        <f>IFERROR(VLOOKUP(J1053,'[1]Item List (2)'!C:D,2,0),VLOOKUP(K1053,'[1]Item List (2)'!C:D,2,0))</f>
        <v>50007</v>
      </c>
      <c r="W1053" s="193">
        <f>IFERROR(VLOOKUP(J1053,'[1]Item List (2)'!C:E,3,0),VLOOKUP(K1053,'[1]Item List (2)'!C:E,3,0))</f>
        <v>100</v>
      </c>
      <c r="X1053" s="193">
        <f t="shared" si="101"/>
        <v>0</v>
      </c>
      <c r="Y1053" s="193" t="str">
        <f t="shared" si="102"/>
        <v>SYRUP, COKE CLASC BIB (HYCS)</v>
      </c>
      <c r="AA1053" s="29">
        <f t="shared" si="103"/>
        <v>225.54</v>
      </c>
      <c r="AB1053" s="29" t="str">
        <f>VLOOKUP(W1053,'[2]Item List (2)'!$I:$J,2,0)</f>
        <v>Food</v>
      </c>
      <c r="AC1053" s="29">
        <f t="shared" si="104"/>
        <v>7363</v>
      </c>
      <c r="AD1053" s="29" t="str">
        <f t="shared" si="105"/>
        <v>7363-Food</v>
      </c>
    </row>
    <row r="1054" spans="1:30">
      <c r="A1054" t="s">
        <v>699</v>
      </c>
      <c r="B1054" t="s">
        <v>592</v>
      </c>
      <c r="C1054" t="s">
        <v>1357</v>
      </c>
      <c r="D1054" t="s">
        <v>615</v>
      </c>
      <c r="E1054" t="s">
        <v>1622</v>
      </c>
      <c r="F1054"/>
      <c r="G1054" s="159">
        <v>45168</v>
      </c>
      <c r="H1054" t="s">
        <v>1194</v>
      </c>
      <c r="I1054" t="s">
        <v>1188</v>
      </c>
      <c r="J1054" t="s">
        <v>710</v>
      </c>
      <c r="K1054" t="s">
        <v>713</v>
      </c>
      <c r="L1054" t="s">
        <v>709</v>
      </c>
      <c r="M1054">
        <v>1</v>
      </c>
      <c r="N1054">
        <v>0</v>
      </c>
      <c r="O1054">
        <v>116.08</v>
      </c>
      <c r="P1054">
        <v>116.08</v>
      </c>
      <c r="Q1054">
        <v>5241.92</v>
      </c>
      <c r="R1054">
        <v>3.58</v>
      </c>
      <c r="S1054" s="193" t="str">
        <f>VLOOKUP(U1054,'[1]Cross ref'!I:J,2,0)</f>
        <v>SCL</v>
      </c>
      <c r="T1054" s="193">
        <f t="shared" si="100"/>
        <v>116.08</v>
      </c>
      <c r="U1054" s="193">
        <f>VLOOKUP(VALUE(C1054),'[1]Cross ref'!G:I,3,0)</f>
        <v>7363</v>
      </c>
      <c r="V1054" s="193">
        <f>IFERROR(VLOOKUP(J1054,'[1]Item List (2)'!C:D,2,0),VLOOKUP(K1054,'[1]Item List (2)'!C:D,2,0))</f>
        <v>50007</v>
      </c>
      <c r="W1054" s="193">
        <f>IFERROR(VLOOKUP(J1054,'[1]Item List (2)'!C:E,3,0),VLOOKUP(K1054,'[1]Item List (2)'!C:E,3,0))</f>
        <v>100</v>
      </c>
      <c r="X1054" s="193">
        <f t="shared" si="101"/>
        <v>0</v>
      </c>
      <c r="Y1054" s="193" t="str">
        <f t="shared" si="102"/>
        <v>SYRUP, SPRITE BIB (HYCS)</v>
      </c>
      <c r="AA1054" s="29">
        <f t="shared" si="103"/>
        <v>116.08</v>
      </c>
      <c r="AB1054" s="29" t="str">
        <f>VLOOKUP(W1054,'[2]Item List (2)'!$I:$J,2,0)</f>
        <v>Food</v>
      </c>
      <c r="AC1054" s="29">
        <f t="shared" si="104"/>
        <v>7363</v>
      </c>
      <c r="AD1054" s="29" t="str">
        <f t="shared" si="105"/>
        <v>7363-Food</v>
      </c>
    </row>
    <row r="1055" spans="1:30">
      <c r="A1055" t="s">
        <v>699</v>
      </c>
      <c r="B1055" t="s">
        <v>592</v>
      </c>
      <c r="C1055" t="s">
        <v>1357</v>
      </c>
      <c r="D1055" t="s">
        <v>615</v>
      </c>
      <c r="E1055" t="s">
        <v>1622</v>
      </c>
      <c r="F1055"/>
      <c r="G1055" s="159">
        <v>45168</v>
      </c>
      <c r="H1055" t="s">
        <v>1314</v>
      </c>
      <c r="I1055" t="s">
        <v>1188</v>
      </c>
      <c r="J1055" t="s">
        <v>804</v>
      </c>
      <c r="K1055" t="s">
        <v>915</v>
      </c>
      <c r="L1055" t="s">
        <v>739</v>
      </c>
      <c r="M1055">
        <v>1</v>
      </c>
      <c r="N1055">
        <v>0</v>
      </c>
      <c r="O1055">
        <v>38.130000000000003</v>
      </c>
      <c r="P1055">
        <v>38.130000000000003</v>
      </c>
      <c r="Q1055">
        <v>5241.92</v>
      </c>
      <c r="R1055">
        <v>3.58</v>
      </c>
      <c r="S1055" s="193" t="str">
        <f>VLOOKUP(U1055,'[1]Cross ref'!I:J,2,0)</f>
        <v>SCL</v>
      </c>
      <c r="T1055" s="193">
        <f t="shared" si="100"/>
        <v>38.130000000000003</v>
      </c>
      <c r="U1055" s="193">
        <f>VLOOKUP(VALUE(C1055),'[1]Cross ref'!G:I,3,0)</f>
        <v>7363</v>
      </c>
      <c r="V1055" s="193">
        <f>IFERROR(VLOOKUP(J1055,'[1]Item List (2)'!C:D,2,0),VLOOKUP(K1055,'[1]Item List (2)'!C:D,2,0))</f>
        <v>50007</v>
      </c>
      <c r="W1055" s="193">
        <f>IFERROR(VLOOKUP(J1055,'[1]Item List (2)'!C:E,3,0),VLOOKUP(K1055,'[1]Item List (2)'!C:E,3,0))</f>
        <v>100</v>
      </c>
      <c r="X1055" s="193">
        <f t="shared" si="101"/>
        <v>0</v>
      </c>
      <c r="Y1055" s="193" t="str">
        <f t="shared" si="102"/>
        <v>CHEESE, MEXICAN BLND SHRD FCY</v>
      </c>
      <c r="AA1055" s="29">
        <f t="shared" si="103"/>
        <v>38.130000000000003</v>
      </c>
      <c r="AB1055" s="29" t="str">
        <f>VLOOKUP(W1055,'[2]Item List (2)'!$I:$J,2,0)</f>
        <v>Food</v>
      </c>
      <c r="AC1055" s="29">
        <f t="shared" si="104"/>
        <v>7363</v>
      </c>
      <c r="AD1055" s="29" t="str">
        <f t="shared" si="105"/>
        <v>7363-Food</v>
      </c>
    </row>
    <row r="1056" spans="1:30">
      <c r="A1056" t="s">
        <v>699</v>
      </c>
      <c r="B1056" t="s">
        <v>592</v>
      </c>
      <c r="C1056" t="s">
        <v>1357</v>
      </c>
      <c r="D1056" t="s">
        <v>615</v>
      </c>
      <c r="E1056" t="s">
        <v>1622</v>
      </c>
      <c r="F1056"/>
      <c r="G1056" s="159">
        <v>45168</v>
      </c>
      <c r="H1056" t="s">
        <v>1309</v>
      </c>
      <c r="I1056" t="s">
        <v>1188</v>
      </c>
      <c r="J1056" t="s">
        <v>724</v>
      </c>
      <c r="K1056" t="s">
        <v>841</v>
      </c>
      <c r="L1056" t="s">
        <v>842</v>
      </c>
      <c r="M1056">
        <v>1</v>
      </c>
      <c r="N1056">
        <v>0</v>
      </c>
      <c r="O1056">
        <v>16.22</v>
      </c>
      <c r="P1056">
        <v>16.22</v>
      </c>
      <c r="Q1056">
        <v>5241.92</v>
      </c>
      <c r="R1056">
        <v>3.58</v>
      </c>
      <c r="S1056" s="193" t="str">
        <f>VLOOKUP(U1056,'[1]Cross ref'!I:J,2,0)</f>
        <v>SCL</v>
      </c>
      <c r="T1056" s="193">
        <f t="shared" si="100"/>
        <v>16.22</v>
      </c>
      <c r="U1056" s="193">
        <f>VLOOKUP(VALUE(C1056),'[1]Cross ref'!G:I,3,0)</f>
        <v>7363</v>
      </c>
      <c r="V1056" s="193">
        <f>IFERROR(VLOOKUP(J1056,'[1]Item List (2)'!C:D,2,0),VLOOKUP(K1056,'[1]Item List (2)'!C:D,2,0))</f>
        <v>50007</v>
      </c>
      <c r="W1056" s="193">
        <f>IFERROR(VLOOKUP(J1056,'[1]Item List (2)'!C:E,3,0),VLOOKUP(K1056,'[1]Item List (2)'!C:E,3,0))</f>
        <v>100</v>
      </c>
      <c r="X1056" s="193">
        <f t="shared" si="101"/>
        <v>0</v>
      </c>
      <c r="Y1056" s="193" t="str">
        <f t="shared" si="102"/>
        <v>MILK, 1% LF ESL</v>
      </c>
      <c r="AA1056" s="29">
        <f t="shared" si="103"/>
        <v>16.22</v>
      </c>
      <c r="AB1056" s="29" t="str">
        <f>VLOOKUP(W1056,'[2]Item List (2)'!$I:$J,2,0)</f>
        <v>Food</v>
      </c>
      <c r="AC1056" s="29">
        <f t="shared" si="104"/>
        <v>7363</v>
      </c>
      <c r="AD1056" s="29" t="str">
        <f t="shared" si="105"/>
        <v>7363-Food</v>
      </c>
    </row>
    <row r="1057" spans="1:30">
      <c r="A1057" t="s">
        <v>699</v>
      </c>
      <c r="B1057" t="s">
        <v>592</v>
      </c>
      <c r="C1057" t="s">
        <v>1357</v>
      </c>
      <c r="D1057" t="s">
        <v>615</v>
      </c>
      <c r="E1057" t="s">
        <v>1622</v>
      </c>
      <c r="F1057"/>
      <c r="G1057" s="159">
        <v>45168</v>
      </c>
      <c r="H1057" t="s">
        <v>1297</v>
      </c>
      <c r="I1057" t="s">
        <v>1190</v>
      </c>
      <c r="J1057" t="s">
        <v>843</v>
      </c>
      <c r="K1057" t="s">
        <v>844</v>
      </c>
      <c r="L1057" t="s">
        <v>845</v>
      </c>
      <c r="M1057">
        <v>1</v>
      </c>
      <c r="N1057">
        <v>0</v>
      </c>
      <c r="O1057">
        <v>20.100000000000001</v>
      </c>
      <c r="P1057">
        <v>20.100000000000001</v>
      </c>
      <c r="Q1057">
        <v>5241.92</v>
      </c>
      <c r="R1057">
        <v>3.58</v>
      </c>
      <c r="S1057" s="193" t="str">
        <f>VLOOKUP(U1057,'[1]Cross ref'!I:J,2,0)</f>
        <v>SCL</v>
      </c>
      <c r="T1057" s="193">
        <f t="shared" si="100"/>
        <v>20.100000000000001</v>
      </c>
      <c r="U1057" s="193">
        <f>VLOOKUP(VALUE(C1057),'[1]Cross ref'!G:I,3,0)</f>
        <v>7363</v>
      </c>
      <c r="V1057" s="193">
        <f>IFERROR(VLOOKUP(J1057,'[1]Item List (2)'!C:D,2,0),VLOOKUP(K1057,'[1]Item List (2)'!C:D,2,0))</f>
        <v>60507</v>
      </c>
      <c r="W1057" s="193">
        <f>IFERROR(VLOOKUP(J1057,'[1]Item List (2)'!C:E,3,0),VLOOKUP(K1057,'[1]Item List (2)'!C:E,3,0))</f>
        <v>1200</v>
      </c>
      <c r="X1057" s="193">
        <f t="shared" si="101"/>
        <v>0</v>
      </c>
      <c r="Y1057" s="193" t="str">
        <f t="shared" si="102"/>
        <v>CLEANER, RESTROOM CONTENDER</v>
      </c>
      <c r="AA1057" s="29">
        <f t="shared" si="103"/>
        <v>20.100000000000001</v>
      </c>
      <c r="AB1057" s="29" t="str">
        <f>VLOOKUP(W1057,'[2]Item List (2)'!$I:$J,2,0)</f>
        <v>Supplies</v>
      </c>
      <c r="AC1057" s="29">
        <f t="shared" si="104"/>
        <v>7363</v>
      </c>
      <c r="AD1057" s="29" t="str">
        <f t="shared" si="105"/>
        <v>7363-Supplies</v>
      </c>
    </row>
    <row r="1058" spans="1:30">
      <c r="A1058" t="s">
        <v>699</v>
      </c>
      <c r="B1058" t="s">
        <v>592</v>
      </c>
      <c r="C1058" t="s">
        <v>1357</v>
      </c>
      <c r="D1058" t="s">
        <v>615</v>
      </c>
      <c r="E1058" t="s">
        <v>1622</v>
      </c>
      <c r="F1058"/>
      <c r="G1058" s="159">
        <v>45168</v>
      </c>
      <c r="H1058" t="s">
        <v>1198</v>
      </c>
      <c r="I1058" t="s">
        <v>1188</v>
      </c>
      <c r="J1058" t="s">
        <v>702</v>
      </c>
      <c r="K1058" t="s">
        <v>993</v>
      </c>
      <c r="L1058" t="s">
        <v>723</v>
      </c>
      <c r="M1058">
        <v>3</v>
      </c>
      <c r="N1058">
        <v>0</v>
      </c>
      <c r="O1058">
        <v>20.03</v>
      </c>
      <c r="P1058">
        <v>60.09</v>
      </c>
      <c r="Q1058">
        <v>5241.92</v>
      </c>
      <c r="R1058">
        <v>3.58</v>
      </c>
      <c r="S1058" s="193" t="str">
        <f>VLOOKUP(U1058,'[1]Cross ref'!I:J,2,0)</f>
        <v>SCL</v>
      </c>
      <c r="T1058" s="193">
        <f t="shared" si="100"/>
        <v>60.09</v>
      </c>
      <c r="U1058" s="193">
        <f>VLOOKUP(VALUE(C1058),'[1]Cross ref'!G:I,3,0)</f>
        <v>7363</v>
      </c>
      <c r="V1058" s="193">
        <f>IFERROR(VLOOKUP(J1058,'[1]Item List (2)'!C:D,2,0),VLOOKUP(K1058,'[1]Item List (2)'!C:D,2,0))</f>
        <v>50007</v>
      </c>
      <c r="W1058" s="193">
        <f>IFERROR(VLOOKUP(J1058,'[1]Item List (2)'!C:E,3,0),VLOOKUP(K1058,'[1]Item List (2)'!C:E,3,0))</f>
        <v>100</v>
      </c>
      <c r="X1058" s="193">
        <f t="shared" si="101"/>
        <v>0</v>
      </c>
      <c r="Y1058" s="193" t="str">
        <f t="shared" si="102"/>
        <v>SAUCE, BBQ SWEET &amp; BOLD CUP</v>
      </c>
      <c r="AA1058" s="29">
        <f t="shared" si="103"/>
        <v>60.09</v>
      </c>
      <c r="AB1058" s="29" t="str">
        <f>VLOOKUP(W1058,'[2]Item List (2)'!$I:$J,2,0)</f>
        <v>Food</v>
      </c>
      <c r="AC1058" s="29">
        <f t="shared" si="104"/>
        <v>7363</v>
      </c>
      <c r="AD1058" s="29" t="str">
        <f t="shared" si="105"/>
        <v>7363-Food</v>
      </c>
    </row>
    <row r="1059" spans="1:30">
      <c r="A1059" t="s">
        <v>699</v>
      </c>
      <c r="B1059" t="s">
        <v>592</v>
      </c>
      <c r="C1059" t="s">
        <v>1357</v>
      </c>
      <c r="D1059" t="s">
        <v>615</v>
      </c>
      <c r="E1059" t="s">
        <v>1622</v>
      </c>
      <c r="F1059"/>
      <c r="G1059" s="159">
        <v>45168</v>
      </c>
      <c r="H1059" t="s">
        <v>1199</v>
      </c>
      <c r="I1059" t="s">
        <v>1188</v>
      </c>
      <c r="J1059" t="s">
        <v>714</v>
      </c>
      <c r="K1059" t="s">
        <v>998</v>
      </c>
      <c r="L1059" t="s">
        <v>723</v>
      </c>
      <c r="M1059">
        <v>1</v>
      </c>
      <c r="N1059">
        <v>0</v>
      </c>
      <c r="O1059">
        <v>30.8</v>
      </c>
      <c r="P1059">
        <v>30.8</v>
      </c>
      <c r="Q1059">
        <v>5241.92</v>
      </c>
      <c r="R1059">
        <v>3.58</v>
      </c>
      <c r="S1059" s="193" t="str">
        <f>VLOOKUP(U1059,'[1]Cross ref'!I:J,2,0)</f>
        <v>SCL</v>
      </c>
      <c r="T1059" s="193">
        <f t="shared" si="100"/>
        <v>30.8</v>
      </c>
      <c r="U1059" s="193">
        <f>VLOOKUP(VALUE(C1059),'[1]Cross ref'!G:I,3,0)</f>
        <v>7363</v>
      </c>
      <c r="V1059" s="193">
        <f>IFERROR(VLOOKUP(J1059,'[1]Item List (2)'!C:D,2,0),VLOOKUP(K1059,'[1]Item List (2)'!C:D,2,0))</f>
        <v>50007</v>
      </c>
      <c r="W1059" s="193">
        <f>IFERROR(VLOOKUP(J1059,'[1]Item List (2)'!C:E,3,0),VLOOKUP(K1059,'[1]Item List (2)'!C:E,3,0))</f>
        <v>100</v>
      </c>
      <c r="X1059" s="193">
        <f t="shared" si="101"/>
        <v>0</v>
      </c>
      <c r="Y1059" s="193" t="str">
        <f t="shared" si="102"/>
        <v>SAUCE, HNY MUST CUP</v>
      </c>
      <c r="AA1059" s="29">
        <f t="shared" si="103"/>
        <v>30.8</v>
      </c>
      <c r="AB1059" s="29" t="str">
        <f>VLOOKUP(W1059,'[2]Item List (2)'!$I:$J,2,0)</f>
        <v>Food</v>
      </c>
      <c r="AC1059" s="29">
        <f t="shared" si="104"/>
        <v>7363</v>
      </c>
      <c r="AD1059" s="29" t="str">
        <f t="shared" si="105"/>
        <v>7363-Food</v>
      </c>
    </row>
    <row r="1060" spans="1:30">
      <c r="A1060" t="s">
        <v>699</v>
      </c>
      <c r="B1060" t="s">
        <v>592</v>
      </c>
      <c r="C1060" t="s">
        <v>1357</v>
      </c>
      <c r="D1060" t="s">
        <v>615</v>
      </c>
      <c r="E1060" t="s">
        <v>1622</v>
      </c>
      <c r="F1060"/>
      <c r="G1060" s="159">
        <v>45168</v>
      </c>
      <c r="H1060" t="s">
        <v>1201</v>
      </c>
      <c r="I1060" t="s">
        <v>1188</v>
      </c>
      <c r="J1060" t="s">
        <v>724</v>
      </c>
      <c r="K1060" t="s">
        <v>725</v>
      </c>
      <c r="L1060" t="s">
        <v>726</v>
      </c>
      <c r="M1060">
        <v>2</v>
      </c>
      <c r="N1060">
        <v>0</v>
      </c>
      <c r="O1060">
        <v>9.5399999999999991</v>
      </c>
      <c r="P1060">
        <v>19.079999999999998</v>
      </c>
      <c r="Q1060">
        <v>5241.92</v>
      </c>
      <c r="R1060">
        <v>3.58</v>
      </c>
      <c r="S1060" s="193" t="str">
        <f>VLOOKUP(U1060,'[1]Cross ref'!I:J,2,0)</f>
        <v>SCL</v>
      </c>
      <c r="T1060" s="193">
        <f t="shared" si="100"/>
        <v>19.079999999999998</v>
      </c>
      <c r="U1060" s="193">
        <f>VLOOKUP(VALUE(C1060),'[1]Cross ref'!G:I,3,0)</f>
        <v>7363</v>
      </c>
      <c r="V1060" s="193">
        <f>IFERROR(VLOOKUP(J1060,'[1]Item List (2)'!C:D,2,0),VLOOKUP(K1060,'[1]Item List (2)'!C:D,2,0))</f>
        <v>50007</v>
      </c>
      <c r="W1060" s="193">
        <f>IFERROR(VLOOKUP(J1060,'[1]Item List (2)'!C:E,3,0),VLOOKUP(K1060,'[1]Item List (2)'!C:E,3,0))</f>
        <v>100</v>
      </c>
      <c r="X1060" s="193">
        <f t="shared" si="101"/>
        <v>0</v>
      </c>
      <c r="Y1060" s="193" t="str">
        <f t="shared" si="102"/>
        <v>MILK, 1%</v>
      </c>
      <c r="AA1060" s="29">
        <f t="shared" si="103"/>
        <v>19.079999999999998</v>
      </c>
      <c r="AB1060" s="29" t="str">
        <f>VLOOKUP(W1060,'[2]Item List (2)'!$I:$J,2,0)</f>
        <v>Food</v>
      </c>
      <c r="AC1060" s="29">
        <f t="shared" si="104"/>
        <v>7363</v>
      </c>
      <c r="AD1060" s="29" t="str">
        <f t="shared" si="105"/>
        <v>7363-Food</v>
      </c>
    </row>
    <row r="1061" spans="1:30">
      <c r="A1061" t="s">
        <v>699</v>
      </c>
      <c r="B1061" t="s">
        <v>592</v>
      </c>
      <c r="C1061" t="s">
        <v>1357</v>
      </c>
      <c r="D1061" t="s">
        <v>615</v>
      </c>
      <c r="E1061" t="s">
        <v>1622</v>
      </c>
      <c r="F1061"/>
      <c r="G1061" s="159">
        <v>45168</v>
      </c>
      <c r="H1061" t="s">
        <v>1205</v>
      </c>
      <c r="I1061" t="s">
        <v>1188</v>
      </c>
      <c r="J1061" t="s">
        <v>734</v>
      </c>
      <c r="K1061" t="s">
        <v>735</v>
      </c>
      <c r="L1061" t="s">
        <v>736</v>
      </c>
      <c r="M1061">
        <v>14</v>
      </c>
      <c r="N1061">
        <v>0</v>
      </c>
      <c r="O1061">
        <v>76.78</v>
      </c>
      <c r="P1061">
        <v>1074.92</v>
      </c>
      <c r="Q1061">
        <v>5241.92</v>
      </c>
      <c r="R1061">
        <v>3.58</v>
      </c>
      <c r="S1061" s="193" t="str">
        <f>VLOOKUP(U1061,'[1]Cross ref'!I:J,2,0)</f>
        <v>SCL</v>
      </c>
      <c r="T1061" s="193">
        <f t="shared" si="100"/>
        <v>1074.92</v>
      </c>
      <c r="U1061" s="193">
        <f>VLOOKUP(VALUE(C1061),'[1]Cross ref'!G:I,3,0)</f>
        <v>7363</v>
      </c>
      <c r="V1061" s="193">
        <f>IFERROR(VLOOKUP(J1061,'[1]Item List (2)'!C:D,2,0),VLOOKUP(K1061,'[1]Item List (2)'!C:D,2,0))</f>
        <v>50007</v>
      </c>
      <c r="W1061" s="193">
        <f>IFERROR(VLOOKUP(J1061,'[1]Item List (2)'!C:E,3,0),VLOOKUP(K1061,'[1]Item List (2)'!C:E,3,0))</f>
        <v>100</v>
      </c>
      <c r="X1061" s="193">
        <f t="shared" si="101"/>
        <v>0</v>
      </c>
      <c r="Y1061" s="193" t="str">
        <f t="shared" si="102"/>
        <v>BEEF, GRND PTY 3.5Z</v>
      </c>
      <c r="AA1061" s="29">
        <f t="shared" si="103"/>
        <v>1074.92</v>
      </c>
      <c r="AB1061" s="29" t="str">
        <f>VLOOKUP(W1061,'[2]Item List (2)'!$I:$J,2,0)</f>
        <v>Food</v>
      </c>
      <c r="AC1061" s="29">
        <f t="shared" si="104"/>
        <v>7363</v>
      </c>
      <c r="AD1061" s="29" t="str">
        <f t="shared" si="105"/>
        <v>7363-Food</v>
      </c>
    </row>
    <row r="1062" spans="1:30">
      <c r="A1062" t="s">
        <v>699</v>
      </c>
      <c r="B1062" t="s">
        <v>592</v>
      </c>
      <c r="C1062" t="s">
        <v>1357</v>
      </c>
      <c r="D1062" t="s">
        <v>615</v>
      </c>
      <c r="E1062" t="s">
        <v>1622</v>
      </c>
      <c r="F1062"/>
      <c r="G1062" s="159">
        <v>45168</v>
      </c>
      <c r="H1062" t="s">
        <v>1267</v>
      </c>
      <c r="I1062" t="s">
        <v>1188</v>
      </c>
      <c r="J1062" t="s">
        <v>852</v>
      </c>
      <c r="K1062" t="s">
        <v>853</v>
      </c>
      <c r="L1062" t="s">
        <v>854</v>
      </c>
      <c r="M1062">
        <v>1</v>
      </c>
      <c r="N1062">
        <v>0</v>
      </c>
      <c r="O1062">
        <v>11.6</v>
      </c>
      <c r="P1062">
        <v>11.6</v>
      </c>
      <c r="Q1062">
        <v>5241.92</v>
      </c>
      <c r="R1062">
        <v>3.58</v>
      </c>
      <c r="S1062" s="193" t="str">
        <f>VLOOKUP(U1062,'[1]Cross ref'!I:J,2,0)</f>
        <v>SCL</v>
      </c>
      <c r="T1062" s="193">
        <f t="shared" si="100"/>
        <v>11.6</v>
      </c>
      <c r="U1062" s="193">
        <f>VLOOKUP(VALUE(C1062),'[1]Cross ref'!G:I,3,0)</f>
        <v>7363</v>
      </c>
      <c r="V1062" s="193">
        <f>IFERROR(VLOOKUP(J1062,'[1]Item List (2)'!C:D,2,0),VLOOKUP(K1062,'[1]Item List (2)'!C:D,2,0))</f>
        <v>50007</v>
      </c>
      <c r="W1062" s="193">
        <f>IFERROR(VLOOKUP(J1062,'[1]Item List (2)'!C:E,3,0),VLOOKUP(K1062,'[1]Item List (2)'!C:E,3,0))</f>
        <v>100</v>
      </c>
      <c r="X1062" s="193">
        <f t="shared" si="101"/>
        <v>0</v>
      </c>
      <c r="Y1062" s="193" t="str">
        <f t="shared" si="102"/>
        <v>SALSA, PCH .43Z</v>
      </c>
      <c r="AA1062" s="29">
        <f t="shared" si="103"/>
        <v>11.6</v>
      </c>
      <c r="AB1062" s="29" t="str">
        <f>VLOOKUP(W1062,'[2]Item List (2)'!$I:$J,2,0)</f>
        <v>Food</v>
      </c>
      <c r="AC1062" s="29">
        <f t="shared" si="104"/>
        <v>7363</v>
      </c>
      <c r="AD1062" s="29" t="str">
        <f t="shared" si="105"/>
        <v>7363-Food</v>
      </c>
    </row>
    <row r="1063" spans="1:30">
      <c r="A1063" t="s">
        <v>699</v>
      </c>
      <c r="B1063" t="s">
        <v>592</v>
      </c>
      <c r="C1063" t="s">
        <v>1357</v>
      </c>
      <c r="D1063" t="s">
        <v>615</v>
      </c>
      <c r="E1063" t="s">
        <v>1622</v>
      </c>
      <c r="F1063"/>
      <c r="G1063" s="159">
        <v>45168</v>
      </c>
      <c r="H1063" t="s">
        <v>1206</v>
      </c>
      <c r="I1063" t="s">
        <v>1188</v>
      </c>
      <c r="J1063" t="s">
        <v>737</v>
      </c>
      <c r="K1063" t="s">
        <v>738</v>
      </c>
      <c r="L1063" t="s">
        <v>739</v>
      </c>
      <c r="M1063">
        <v>4</v>
      </c>
      <c r="N1063">
        <v>0</v>
      </c>
      <c r="O1063">
        <v>30.72</v>
      </c>
      <c r="P1063">
        <v>122.88</v>
      </c>
      <c r="Q1063">
        <v>5241.92</v>
      </c>
      <c r="R1063">
        <v>3.58</v>
      </c>
      <c r="S1063" s="193" t="str">
        <f>VLOOKUP(U1063,'[1]Cross ref'!I:J,2,0)</f>
        <v>SCL</v>
      </c>
      <c r="T1063" s="193">
        <f t="shared" si="100"/>
        <v>122.88</v>
      </c>
      <c r="U1063" s="193">
        <f>VLOOKUP(VALUE(C1063),'[1]Cross ref'!G:I,3,0)</f>
        <v>7363</v>
      </c>
      <c r="V1063" s="193">
        <f>IFERROR(VLOOKUP(J1063,'[1]Item List (2)'!C:D,2,0),VLOOKUP(K1063,'[1]Item List (2)'!C:D,2,0))</f>
        <v>50007</v>
      </c>
      <c r="W1063" s="193">
        <f>IFERROR(VLOOKUP(J1063,'[1]Item List (2)'!C:E,3,0),VLOOKUP(K1063,'[1]Item List (2)'!C:E,3,0))</f>
        <v>100</v>
      </c>
      <c r="X1063" s="193">
        <f t="shared" si="101"/>
        <v>0</v>
      </c>
      <c r="Y1063" s="193" t="str">
        <f t="shared" si="102"/>
        <v>APPTZR, ONION RING</v>
      </c>
      <c r="AA1063" s="29">
        <f t="shared" si="103"/>
        <v>122.88</v>
      </c>
      <c r="AB1063" s="29" t="str">
        <f>VLOOKUP(W1063,'[2]Item List (2)'!$I:$J,2,0)</f>
        <v>Food</v>
      </c>
      <c r="AC1063" s="29">
        <f t="shared" si="104"/>
        <v>7363</v>
      </c>
      <c r="AD1063" s="29" t="str">
        <f t="shared" si="105"/>
        <v>7363-Food</v>
      </c>
    </row>
    <row r="1064" spans="1:30">
      <c r="A1064" t="s">
        <v>699</v>
      </c>
      <c r="B1064" t="s">
        <v>592</v>
      </c>
      <c r="C1064" t="s">
        <v>1357</v>
      </c>
      <c r="D1064" t="s">
        <v>615</v>
      </c>
      <c r="E1064" t="s">
        <v>1622</v>
      </c>
      <c r="F1064"/>
      <c r="G1064" s="159">
        <v>45168</v>
      </c>
      <c r="H1064" t="s">
        <v>1208</v>
      </c>
      <c r="I1064" t="s">
        <v>1188</v>
      </c>
      <c r="J1064" t="s">
        <v>741</v>
      </c>
      <c r="K1064" t="s">
        <v>742</v>
      </c>
      <c r="L1064" t="s">
        <v>743</v>
      </c>
      <c r="M1064">
        <v>3</v>
      </c>
      <c r="N1064">
        <v>0</v>
      </c>
      <c r="O1064">
        <v>21.8</v>
      </c>
      <c r="P1064">
        <v>65.400000000000006</v>
      </c>
      <c r="Q1064">
        <v>5241.92</v>
      </c>
      <c r="R1064">
        <v>3.58</v>
      </c>
      <c r="S1064" s="193" t="str">
        <f>VLOOKUP(U1064,'[1]Cross ref'!I:J,2,0)</f>
        <v>SCL</v>
      </c>
      <c r="T1064" s="193">
        <f t="shared" si="100"/>
        <v>65.400000000000006</v>
      </c>
      <c r="U1064" s="193">
        <f>VLOOKUP(VALUE(C1064),'[1]Cross ref'!G:I,3,0)</f>
        <v>7363</v>
      </c>
      <c r="V1064" s="193">
        <f>IFERROR(VLOOKUP(J1064,'[1]Item List (2)'!C:D,2,0),VLOOKUP(K1064,'[1]Item List (2)'!C:D,2,0))</f>
        <v>50007</v>
      </c>
      <c r="W1064" s="193">
        <f>IFERROR(VLOOKUP(J1064,'[1]Item List (2)'!C:E,3,0),VLOOKUP(K1064,'[1]Item List (2)'!C:E,3,0))</f>
        <v>100</v>
      </c>
      <c r="X1064" s="193">
        <f t="shared" si="101"/>
        <v>0</v>
      </c>
      <c r="Y1064" s="193" t="str">
        <f t="shared" si="102"/>
        <v>KETCHUP, PKT</v>
      </c>
      <c r="AA1064" s="29">
        <f t="shared" si="103"/>
        <v>65.400000000000006</v>
      </c>
      <c r="AB1064" s="29" t="str">
        <f>VLOOKUP(W1064,'[2]Item List (2)'!$I:$J,2,0)</f>
        <v>Food</v>
      </c>
      <c r="AC1064" s="29">
        <f t="shared" si="104"/>
        <v>7363</v>
      </c>
      <c r="AD1064" s="29" t="str">
        <f t="shared" si="105"/>
        <v>7363-Food</v>
      </c>
    </row>
    <row r="1065" spans="1:30">
      <c r="A1065" t="s">
        <v>699</v>
      </c>
      <c r="B1065" t="s">
        <v>592</v>
      </c>
      <c r="C1065" t="s">
        <v>1357</v>
      </c>
      <c r="D1065" t="s">
        <v>615</v>
      </c>
      <c r="E1065" t="s">
        <v>1622</v>
      </c>
      <c r="F1065"/>
      <c r="G1065" s="159">
        <v>45168</v>
      </c>
      <c r="H1065" t="s">
        <v>1209</v>
      </c>
      <c r="I1065" t="s">
        <v>1188</v>
      </c>
      <c r="J1065" t="s">
        <v>856</v>
      </c>
      <c r="K1065" t="s">
        <v>857</v>
      </c>
      <c r="L1065" t="s">
        <v>814</v>
      </c>
      <c r="M1065">
        <v>1</v>
      </c>
      <c r="N1065">
        <v>0</v>
      </c>
      <c r="O1065">
        <v>17.149999999999999</v>
      </c>
      <c r="P1065">
        <v>17.149999999999999</v>
      </c>
      <c r="Q1065">
        <v>5241.92</v>
      </c>
      <c r="R1065">
        <v>3.58</v>
      </c>
      <c r="S1065" s="193" t="str">
        <f>VLOOKUP(U1065,'[1]Cross ref'!I:J,2,0)</f>
        <v>SCL</v>
      </c>
      <c r="T1065" s="193">
        <f t="shared" si="100"/>
        <v>17.149999999999999</v>
      </c>
      <c r="U1065" s="193">
        <f>VLOOKUP(VALUE(C1065),'[1]Cross ref'!G:I,3,0)</f>
        <v>7363</v>
      </c>
      <c r="V1065" s="193">
        <f>IFERROR(VLOOKUP(J1065,'[1]Item List (2)'!C:D,2,0),VLOOKUP(K1065,'[1]Item List (2)'!C:D,2,0))</f>
        <v>50007</v>
      </c>
      <c r="W1065" s="193">
        <f>IFERROR(VLOOKUP(J1065,'[1]Item List (2)'!C:E,3,0),VLOOKUP(K1065,'[1]Item List (2)'!C:E,3,0))</f>
        <v>100</v>
      </c>
      <c r="X1065" s="193">
        <f t="shared" si="101"/>
        <v>0</v>
      </c>
      <c r="Y1065" s="193" t="str">
        <f t="shared" si="102"/>
        <v>BREADING, CHICK TNDR</v>
      </c>
      <c r="AA1065" s="29">
        <f t="shared" si="103"/>
        <v>17.149999999999999</v>
      </c>
      <c r="AB1065" s="29" t="str">
        <f>VLOOKUP(W1065,'[2]Item List (2)'!$I:$J,2,0)</f>
        <v>Food</v>
      </c>
      <c r="AC1065" s="29">
        <f t="shared" si="104"/>
        <v>7363</v>
      </c>
      <c r="AD1065" s="29" t="str">
        <f t="shared" si="105"/>
        <v>7363-Food</v>
      </c>
    </row>
    <row r="1066" spans="1:30">
      <c r="A1066" t="s">
        <v>699</v>
      </c>
      <c r="B1066" t="s">
        <v>592</v>
      </c>
      <c r="C1066" t="s">
        <v>1357</v>
      </c>
      <c r="D1066" t="s">
        <v>615</v>
      </c>
      <c r="E1066" t="s">
        <v>1622</v>
      </c>
      <c r="F1066"/>
      <c r="G1066" s="159">
        <v>45168</v>
      </c>
      <c r="H1066" t="s">
        <v>1213</v>
      </c>
      <c r="I1066" t="s">
        <v>1188</v>
      </c>
      <c r="J1066" t="s">
        <v>747</v>
      </c>
      <c r="K1066" t="s">
        <v>750</v>
      </c>
      <c r="L1066" t="s">
        <v>749</v>
      </c>
      <c r="M1066">
        <v>1</v>
      </c>
      <c r="N1066">
        <v>0</v>
      </c>
      <c r="O1066">
        <v>33.380000000000003</v>
      </c>
      <c r="P1066">
        <v>33.380000000000003</v>
      </c>
      <c r="Q1066">
        <v>5241.92</v>
      </c>
      <c r="R1066">
        <v>3.58</v>
      </c>
      <c r="S1066" s="193" t="str">
        <f>VLOOKUP(U1066,'[1]Cross ref'!I:J,2,0)</f>
        <v>SCL</v>
      </c>
      <c r="T1066" s="193">
        <f t="shared" si="100"/>
        <v>33.380000000000003</v>
      </c>
      <c r="U1066" s="193">
        <f>VLOOKUP(VALUE(C1066),'[1]Cross ref'!G:I,3,0)</f>
        <v>7363</v>
      </c>
      <c r="V1066" s="193">
        <f>IFERROR(VLOOKUP(J1066,'[1]Item List (2)'!C:D,2,0),VLOOKUP(K1066,'[1]Item List (2)'!C:D,2,0))</f>
        <v>50007</v>
      </c>
      <c r="W1066" s="193">
        <f>IFERROR(VLOOKUP(J1066,'[1]Item List (2)'!C:E,3,0),VLOOKUP(K1066,'[1]Item List (2)'!C:E,3,0))</f>
        <v>100</v>
      </c>
      <c r="X1066" s="193">
        <f t="shared" si="101"/>
        <v>0</v>
      </c>
      <c r="Y1066" s="193" t="str">
        <f t="shared" si="102"/>
        <v>FRIES, CRISS CUT SEASN</v>
      </c>
      <c r="AA1066" s="29">
        <f t="shared" si="103"/>
        <v>33.380000000000003</v>
      </c>
      <c r="AB1066" s="29" t="str">
        <f>VLOOKUP(W1066,'[2]Item List (2)'!$I:$J,2,0)</f>
        <v>Food</v>
      </c>
      <c r="AC1066" s="29">
        <f t="shared" si="104"/>
        <v>7363</v>
      </c>
      <c r="AD1066" s="29" t="str">
        <f t="shared" si="105"/>
        <v>7363-Food</v>
      </c>
    </row>
    <row r="1067" spans="1:30">
      <c r="A1067" t="s">
        <v>699</v>
      </c>
      <c r="B1067" t="s">
        <v>592</v>
      </c>
      <c r="C1067" t="s">
        <v>1357</v>
      </c>
      <c r="D1067" t="s">
        <v>615</v>
      </c>
      <c r="E1067" t="s">
        <v>1622</v>
      </c>
      <c r="F1067"/>
      <c r="G1067" s="159">
        <v>45168</v>
      </c>
      <c r="H1067" t="s">
        <v>1214</v>
      </c>
      <c r="I1067" t="s">
        <v>1188</v>
      </c>
      <c r="J1067" t="s">
        <v>747</v>
      </c>
      <c r="K1067" t="s">
        <v>751</v>
      </c>
      <c r="L1067" t="s">
        <v>752</v>
      </c>
      <c r="M1067">
        <v>12</v>
      </c>
      <c r="N1067">
        <v>0</v>
      </c>
      <c r="O1067">
        <v>35.28</v>
      </c>
      <c r="P1067">
        <v>423.36</v>
      </c>
      <c r="Q1067">
        <v>5241.92</v>
      </c>
      <c r="R1067">
        <v>3.58</v>
      </c>
      <c r="S1067" s="193" t="str">
        <f>VLOOKUP(U1067,'[1]Cross ref'!I:J,2,0)</f>
        <v>SCL</v>
      </c>
      <c r="T1067" s="193">
        <f t="shared" si="100"/>
        <v>423.36</v>
      </c>
      <c r="U1067" s="193">
        <f>VLOOKUP(VALUE(C1067),'[1]Cross ref'!G:I,3,0)</f>
        <v>7363</v>
      </c>
      <c r="V1067" s="193">
        <f>IFERROR(VLOOKUP(J1067,'[1]Item List (2)'!C:D,2,0),VLOOKUP(K1067,'[1]Item List (2)'!C:D,2,0))</f>
        <v>50007</v>
      </c>
      <c r="W1067" s="193">
        <f>IFERROR(VLOOKUP(J1067,'[1]Item List (2)'!C:E,3,0),VLOOKUP(K1067,'[1]Item List (2)'!C:E,3,0))</f>
        <v>100</v>
      </c>
      <c r="X1067" s="193">
        <f t="shared" si="101"/>
        <v>0</v>
      </c>
      <c r="Y1067" s="193" t="str">
        <f t="shared" si="102"/>
        <v>FRIES, SS SK ON</v>
      </c>
      <c r="AA1067" s="29">
        <f t="shared" si="103"/>
        <v>423.36</v>
      </c>
      <c r="AB1067" s="29" t="str">
        <f>VLOOKUP(W1067,'[2]Item List (2)'!$I:$J,2,0)</f>
        <v>Food</v>
      </c>
      <c r="AC1067" s="29">
        <f t="shared" si="104"/>
        <v>7363</v>
      </c>
      <c r="AD1067" s="29" t="str">
        <f t="shared" si="105"/>
        <v>7363-Food</v>
      </c>
    </row>
    <row r="1068" spans="1:30">
      <c r="A1068" t="s">
        <v>699</v>
      </c>
      <c r="B1068" t="s">
        <v>592</v>
      </c>
      <c r="C1068" t="s">
        <v>1357</v>
      </c>
      <c r="D1068" t="s">
        <v>615</v>
      </c>
      <c r="E1068" t="s">
        <v>1622</v>
      </c>
      <c r="F1068"/>
      <c r="G1068" s="159">
        <v>45168</v>
      </c>
      <c r="H1068" t="s">
        <v>1215</v>
      </c>
      <c r="I1068" t="s">
        <v>1188</v>
      </c>
      <c r="J1068" t="s">
        <v>753</v>
      </c>
      <c r="K1068" t="s">
        <v>754</v>
      </c>
      <c r="L1068" t="s">
        <v>755</v>
      </c>
      <c r="M1068">
        <v>1</v>
      </c>
      <c r="N1068">
        <v>0</v>
      </c>
      <c r="O1068">
        <v>31.31</v>
      </c>
      <c r="P1068">
        <v>31.31</v>
      </c>
      <c r="Q1068">
        <v>5241.92</v>
      </c>
      <c r="R1068">
        <v>3.58</v>
      </c>
      <c r="S1068" s="193" t="str">
        <f>VLOOKUP(U1068,'[1]Cross ref'!I:J,2,0)</f>
        <v>SCL</v>
      </c>
      <c r="T1068" s="193">
        <f t="shared" si="100"/>
        <v>31.31</v>
      </c>
      <c r="U1068" s="193">
        <f>VLOOKUP(VALUE(C1068),'[1]Cross ref'!G:I,3,0)</f>
        <v>7363</v>
      </c>
      <c r="V1068" s="193">
        <f>IFERROR(VLOOKUP(J1068,'[1]Item List (2)'!C:D,2,0),VLOOKUP(K1068,'[1]Item List (2)'!C:D,2,0))</f>
        <v>50007</v>
      </c>
      <c r="W1068" s="193">
        <f>IFERROR(VLOOKUP(J1068,'[1]Item List (2)'!C:E,3,0),VLOOKUP(K1068,'[1]Item List (2)'!C:E,3,0))</f>
        <v>100</v>
      </c>
      <c r="X1068" s="193">
        <f t="shared" si="101"/>
        <v>0</v>
      </c>
      <c r="Y1068" s="193" t="str">
        <f t="shared" si="102"/>
        <v>TORTILLA, FLOUR 10" FZN</v>
      </c>
      <c r="AA1068" s="29">
        <f t="shared" si="103"/>
        <v>31.31</v>
      </c>
      <c r="AB1068" s="29" t="str">
        <f>VLOOKUP(W1068,'[2]Item List (2)'!$I:$J,2,0)</f>
        <v>Food</v>
      </c>
      <c r="AC1068" s="29">
        <f t="shared" si="104"/>
        <v>7363</v>
      </c>
      <c r="AD1068" s="29" t="str">
        <f t="shared" si="105"/>
        <v>7363-Food</v>
      </c>
    </row>
    <row r="1069" spans="1:30">
      <c r="A1069" t="s">
        <v>699</v>
      </c>
      <c r="B1069" t="s">
        <v>592</v>
      </c>
      <c r="C1069" t="s">
        <v>1357</v>
      </c>
      <c r="D1069" t="s">
        <v>615</v>
      </c>
      <c r="E1069" t="s">
        <v>1622</v>
      </c>
      <c r="F1069"/>
      <c r="G1069" s="159">
        <v>45168</v>
      </c>
      <c r="H1069" t="s">
        <v>1217</v>
      </c>
      <c r="I1069" t="s">
        <v>1188</v>
      </c>
      <c r="J1069" t="s">
        <v>758</v>
      </c>
      <c r="K1069" t="s">
        <v>759</v>
      </c>
      <c r="L1069" t="s">
        <v>760</v>
      </c>
      <c r="M1069">
        <v>1</v>
      </c>
      <c r="N1069">
        <v>0</v>
      </c>
      <c r="O1069">
        <v>111.01</v>
      </c>
      <c r="P1069">
        <v>111.01</v>
      </c>
      <c r="Q1069">
        <v>5241.92</v>
      </c>
      <c r="R1069">
        <v>3.58</v>
      </c>
      <c r="S1069" s="193" t="str">
        <f>VLOOKUP(U1069,'[1]Cross ref'!I:J,2,0)</f>
        <v>SCL</v>
      </c>
      <c r="T1069" s="193">
        <f t="shared" si="100"/>
        <v>111.01</v>
      </c>
      <c r="U1069" s="193">
        <f>VLOOKUP(VALUE(C1069),'[1]Cross ref'!G:I,3,0)</f>
        <v>7363</v>
      </c>
      <c r="V1069" s="193">
        <f>IFERROR(VLOOKUP(J1069,'[1]Item List (2)'!C:D,2,0),VLOOKUP(K1069,'[1]Item List (2)'!C:D,2,0))</f>
        <v>50007</v>
      </c>
      <c r="W1069" s="193">
        <f>IFERROR(VLOOKUP(J1069,'[1]Item List (2)'!C:E,3,0),VLOOKUP(K1069,'[1]Item List (2)'!C:E,3,0))</f>
        <v>100</v>
      </c>
      <c r="X1069" s="193">
        <f t="shared" si="101"/>
        <v>0</v>
      </c>
      <c r="Y1069" s="193" t="str">
        <f t="shared" si="102"/>
        <v>CHICKEN, TNDRLOIN STRIP 1.5Z</v>
      </c>
      <c r="AA1069" s="29">
        <f t="shared" si="103"/>
        <v>111.01</v>
      </c>
      <c r="AB1069" s="29" t="str">
        <f>VLOOKUP(W1069,'[2]Item List (2)'!$I:$J,2,0)</f>
        <v>Food</v>
      </c>
      <c r="AC1069" s="29">
        <f t="shared" si="104"/>
        <v>7363</v>
      </c>
      <c r="AD1069" s="29" t="str">
        <f t="shared" si="105"/>
        <v>7363-Food</v>
      </c>
    </row>
    <row r="1070" spans="1:30">
      <c r="A1070" t="s">
        <v>699</v>
      </c>
      <c r="B1070" t="s">
        <v>592</v>
      </c>
      <c r="C1070" t="s">
        <v>1357</v>
      </c>
      <c r="D1070" t="s">
        <v>615</v>
      </c>
      <c r="E1070" t="s">
        <v>1622</v>
      </c>
      <c r="F1070"/>
      <c r="G1070" s="159">
        <v>45168</v>
      </c>
      <c r="H1070" t="s">
        <v>1269</v>
      </c>
      <c r="I1070" t="s">
        <v>1190</v>
      </c>
      <c r="J1070" t="s">
        <v>761</v>
      </c>
      <c r="K1070" t="s">
        <v>762</v>
      </c>
      <c r="L1070" t="s">
        <v>763</v>
      </c>
      <c r="M1070">
        <v>1</v>
      </c>
      <c r="N1070">
        <v>0</v>
      </c>
      <c r="O1070">
        <v>17.57</v>
      </c>
      <c r="P1070">
        <v>17.57</v>
      </c>
      <c r="Q1070">
        <v>5241.92</v>
      </c>
      <c r="R1070">
        <v>3.58</v>
      </c>
      <c r="S1070" s="193" t="str">
        <f>VLOOKUP(U1070,'[1]Cross ref'!I:J,2,0)</f>
        <v>SCL</v>
      </c>
      <c r="T1070" s="193">
        <f t="shared" si="100"/>
        <v>17.57</v>
      </c>
      <c r="U1070" s="193">
        <f>VLOOKUP(VALUE(C1070),'[1]Cross ref'!G:I,3,0)</f>
        <v>7363</v>
      </c>
      <c r="V1070" s="193">
        <f>IFERROR(VLOOKUP(J1070,'[1]Item List (2)'!C:D,2,0),VLOOKUP(K1070,'[1]Item List (2)'!C:D,2,0))</f>
        <v>60507</v>
      </c>
      <c r="W1070" s="193">
        <f>IFERROR(VLOOKUP(J1070,'[1]Item List (2)'!C:E,3,0),VLOOKUP(K1070,'[1]Item List (2)'!C:E,3,0))</f>
        <v>1200</v>
      </c>
      <c r="X1070" s="193">
        <f t="shared" si="101"/>
        <v>0</v>
      </c>
      <c r="Y1070" s="193" t="str">
        <f t="shared" si="102"/>
        <v>LINER, CAN 38X44 BLK</v>
      </c>
      <c r="AA1070" s="29">
        <f t="shared" si="103"/>
        <v>17.57</v>
      </c>
      <c r="AB1070" s="29" t="str">
        <f>VLOOKUP(W1070,'[2]Item List (2)'!$I:$J,2,0)</f>
        <v>Supplies</v>
      </c>
      <c r="AC1070" s="29">
        <f t="shared" si="104"/>
        <v>7363</v>
      </c>
      <c r="AD1070" s="29" t="str">
        <f t="shared" si="105"/>
        <v>7363-Supplies</v>
      </c>
    </row>
    <row r="1071" spans="1:30">
      <c r="A1071" t="s">
        <v>699</v>
      </c>
      <c r="B1071" t="s">
        <v>592</v>
      </c>
      <c r="C1071" t="s">
        <v>1357</v>
      </c>
      <c r="D1071" t="s">
        <v>615</v>
      </c>
      <c r="E1071" t="s">
        <v>1622</v>
      </c>
      <c r="F1071"/>
      <c r="G1071" s="159">
        <v>45168</v>
      </c>
      <c r="H1071" t="s">
        <v>1218</v>
      </c>
      <c r="I1071" t="s">
        <v>1188</v>
      </c>
      <c r="J1071" t="s">
        <v>703</v>
      </c>
      <c r="K1071" t="s">
        <v>997</v>
      </c>
      <c r="L1071" t="s">
        <v>723</v>
      </c>
      <c r="M1071">
        <v>5</v>
      </c>
      <c r="N1071">
        <v>0</v>
      </c>
      <c r="O1071">
        <v>25.94</v>
      </c>
      <c r="P1071">
        <v>129.69999999999999</v>
      </c>
      <c r="Q1071">
        <v>5241.92</v>
      </c>
      <c r="R1071">
        <v>3.58</v>
      </c>
      <c r="S1071" s="193" t="str">
        <f>VLOOKUP(U1071,'[1]Cross ref'!I:J,2,0)</f>
        <v>SCL</v>
      </c>
      <c r="T1071" s="193">
        <f t="shared" si="100"/>
        <v>129.69999999999999</v>
      </c>
      <c r="U1071" s="193">
        <f>VLOOKUP(VALUE(C1071),'[1]Cross ref'!G:I,3,0)</f>
        <v>7363</v>
      </c>
      <c r="V1071" s="193">
        <f>IFERROR(VLOOKUP(J1071,'[1]Item List (2)'!C:D,2,0),VLOOKUP(K1071,'[1]Item List (2)'!C:D,2,0))</f>
        <v>50007</v>
      </c>
      <c r="W1071" s="193">
        <f>IFERROR(VLOOKUP(J1071,'[1]Item List (2)'!C:E,3,0),VLOOKUP(K1071,'[1]Item List (2)'!C:E,3,0))</f>
        <v>100</v>
      </c>
      <c r="X1071" s="193">
        <f t="shared" si="101"/>
        <v>0</v>
      </c>
      <c r="Y1071" s="193" t="str">
        <f t="shared" si="102"/>
        <v>SAUCE, BTRMILK RANCH CUP</v>
      </c>
      <c r="AA1071" s="29">
        <f t="shared" si="103"/>
        <v>129.69999999999999</v>
      </c>
      <c r="AB1071" s="29" t="str">
        <f>VLOOKUP(W1071,'[2]Item List (2)'!$I:$J,2,0)</f>
        <v>Food</v>
      </c>
      <c r="AC1071" s="29">
        <f t="shared" si="104"/>
        <v>7363</v>
      </c>
      <c r="AD1071" s="29" t="str">
        <f t="shared" si="105"/>
        <v>7363-Food</v>
      </c>
    </row>
    <row r="1072" spans="1:30">
      <c r="A1072" t="s">
        <v>699</v>
      </c>
      <c r="B1072" t="s">
        <v>592</v>
      </c>
      <c r="C1072" t="s">
        <v>1357</v>
      </c>
      <c r="D1072" t="s">
        <v>615</v>
      </c>
      <c r="E1072" t="s">
        <v>1622</v>
      </c>
      <c r="F1072"/>
      <c r="G1072" s="159">
        <v>45168</v>
      </c>
      <c r="H1072" t="s">
        <v>1220</v>
      </c>
      <c r="I1072" t="s">
        <v>1188</v>
      </c>
      <c r="J1072" t="s">
        <v>770</v>
      </c>
      <c r="K1072" t="s">
        <v>771</v>
      </c>
      <c r="L1072" t="s">
        <v>772</v>
      </c>
      <c r="M1072">
        <v>1</v>
      </c>
      <c r="N1072">
        <v>0</v>
      </c>
      <c r="O1072">
        <v>31.38</v>
      </c>
      <c r="P1072">
        <v>31.38</v>
      </c>
      <c r="Q1072">
        <v>5241.92</v>
      </c>
      <c r="R1072">
        <v>3.58</v>
      </c>
      <c r="S1072" s="193" t="str">
        <f>VLOOKUP(U1072,'[1]Cross ref'!I:J,2,0)</f>
        <v>SCL</v>
      </c>
      <c r="T1072" s="193">
        <f t="shared" si="100"/>
        <v>31.38</v>
      </c>
      <c r="U1072" s="193">
        <f>VLOOKUP(VALUE(C1072),'[1]Cross ref'!G:I,3,0)</f>
        <v>7363</v>
      </c>
      <c r="V1072" s="193">
        <f>IFERROR(VLOOKUP(J1072,'[1]Item List (2)'!C:D,2,0),VLOOKUP(K1072,'[1]Item List (2)'!C:D,2,0))</f>
        <v>50007</v>
      </c>
      <c r="W1072" s="193">
        <f>IFERROR(VLOOKUP(J1072,'[1]Item List (2)'!C:E,3,0),VLOOKUP(K1072,'[1]Item List (2)'!C:E,3,0))</f>
        <v>100</v>
      </c>
      <c r="X1072" s="193">
        <f t="shared" si="101"/>
        <v>0</v>
      </c>
      <c r="Y1072" s="193" t="str">
        <f t="shared" si="102"/>
        <v>WHIP CREAM, AEROSOL 17Z</v>
      </c>
      <c r="AA1072" s="29">
        <f t="shared" si="103"/>
        <v>31.38</v>
      </c>
      <c r="AB1072" s="29" t="str">
        <f>VLOOKUP(W1072,'[2]Item List (2)'!$I:$J,2,0)</f>
        <v>Food</v>
      </c>
      <c r="AC1072" s="29">
        <f t="shared" si="104"/>
        <v>7363</v>
      </c>
      <c r="AD1072" s="29" t="str">
        <f t="shared" si="105"/>
        <v>7363-Food</v>
      </c>
    </row>
    <row r="1073" spans="1:30">
      <c r="A1073" t="s">
        <v>699</v>
      </c>
      <c r="B1073" t="s">
        <v>592</v>
      </c>
      <c r="C1073" t="s">
        <v>1357</v>
      </c>
      <c r="D1073" t="s">
        <v>615</v>
      </c>
      <c r="E1073" t="s">
        <v>1622</v>
      </c>
      <c r="F1073"/>
      <c r="G1073" s="159">
        <v>45168</v>
      </c>
      <c r="H1073" t="s">
        <v>1221</v>
      </c>
      <c r="I1073" t="s">
        <v>1188</v>
      </c>
      <c r="J1073" t="s">
        <v>773</v>
      </c>
      <c r="K1073" t="s">
        <v>774</v>
      </c>
      <c r="L1073" t="s">
        <v>775</v>
      </c>
      <c r="M1073">
        <v>4</v>
      </c>
      <c r="N1073">
        <v>0</v>
      </c>
      <c r="O1073">
        <v>19.78</v>
      </c>
      <c r="P1073">
        <v>79.12</v>
      </c>
      <c r="Q1073">
        <v>5241.92</v>
      </c>
      <c r="R1073">
        <v>3.58</v>
      </c>
      <c r="S1073" s="193" t="str">
        <f>VLOOKUP(U1073,'[1]Cross ref'!I:J,2,0)</f>
        <v>SCL</v>
      </c>
      <c r="T1073" s="193">
        <f t="shared" si="100"/>
        <v>79.12</v>
      </c>
      <c r="U1073" s="193">
        <f>VLOOKUP(VALUE(C1073),'[1]Cross ref'!G:I,3,0)</f>
        <v>7363</v>
      </c>
      <c r="V1073" s="193">
        <f>IFERROR(VLOOKUP(J1073,'[1]Item List (2)'!C:D,2,0),VLOOKUP(K1073,'[1]Item List (2)'!C:D,2,0))</f>
        <v>50007</v>
      </c>
      <c r="W1073" s="193">
        <f>IFERROR(VLOOKUP(J1073,'[1]Item List (2)'!C:E,3,0),VLOOKUP(K1073,'[1]Item List (2)'!C:E,3,0))</f>
        <v>100</v>
      </c>
      <c r="X1073" s="193">
        <f t="shared" si="101"/>
        <v>0</v>
      </c>
      <c r="Y1073" s="193" t="str">
        <f t="shared" si="102"/>
        <v>ICE CREAM, VANILLA SLOW MELT</v>
      </c>
      <c r="AA1073" s="29">
        <f t="shared" si="103"/>
        <v>79.12</v>
      </c>
      <c r="AB1073" s="29" t="str">
        <f>VLOOKUP(W1073,'[2]Item List (2)'!$I:$J,2,0)</f>
        <v>Food</v>
      </c>
      <c r="AC1073" s="29">
        <f t="shared" si="104"/>
        <v>7363</v>
      </c>
      <c r="AD1073" s="29" t="str">
        <f t="shared" si="105"/>
        <v>7363-Food</v>
      </c>
    </row>
    <row r="1074" spans="1:30">
      <c r="A1074" t="s">
        <v>699</v>
      </c>
      <c r="B1074" t="s">
        <v>592</v>
      </c>
      <c r="C1074" t="s">
        <v>1357</v>
      </c>
      <c r="D1074" t="s">
        <v>615</v>
      </c>
      <c r="E1074" t="s">
        <v>1622</v>
      </c>
      <c r="F1074"/>
      <c r="G1074" s="159">
        <v>45168</v>
      </c>
      <c r="H1074" t="s">
        <v>1222</v>
      </c>
      <c r="I1074" t="s">
        <v>1188</v>
      </c>
      <c r="J1074" t="s">
        <v>776</v>
      </c>
      <c r="K1074" t="s">
        <v>777</v>
      </c>
      <c r="L1074" t="s">
        <v>778</v>
      </c>
      <c r="M1074">
        <v>6</v>
      </c>
      <c r="N1074">
        <v>0</v>
      </c>
      <c r="O1074">
        <v>36.909999999999997</v>
      </c>
      <c r="P1074">
        <v>221.46</v>
      </c>
      <c r="Q1074">
        <v>5241.92</v>
      </c>
      <c r="R1074">
        <v>3.58</v>
      </c>
      <c r="S1074" s="193" t="str">
        <f>VLOOKUP(U1074,'[1]Cross ref'!I:J,2,0)</f>
        <v>SCL</v>
      </c>
      <c r="T1074" s="193">
        <f t="shared" si="100"/>
        <v>221.46</v>
      </c>
      <c r="U1074" s="193">
        <f>VLOOKUP(VALUE(C1074),'[1]Cross ref'!G:I,3,0)</f>
        <v>7363</v>
      </c>
      <c r="V1074" s="193">
        <f>IFERROR(VLOOKUP(J1074,'[1]Item List (2)'!C:D,2,0),VLOOKUP(K1074,'[1]Item List (2)'!C:D,2,0))</f>
        <v>50007</v>
      </c>
      <c r="W1074" s="193">
        <f>IFERROR(VLOOKUP(J1074,'[1]Item List (2)'!C:E,3,0),VLOOKUP(K1074,'[1]Item List (2)'!C:E,3,0))</f>
        <v>100</v>
      </c>
      <c r="X1074" s="193">
        <f t="shared" si="101"/>
        <v>0</v>
      </c>
      <c r="Y1074" s="193" t="str">
        <f t="shared" si="102"/>
        <v>SHORTENING, LIQ FRY PREM</v>
      </c>
      <c r="AA1074" s="29">
        <f t="shared" si="103"/>
        <v>221.46</v>
      </c>
      <c r="AB1074" s="29" t="str">
        <f>VLOOKUP(W1074,'[2]Item List (2)'!$I:$J,2,0)</f>
        <v>Food</v>
      </c>
      <c r="AC1074" s="29">
        <f t="shared" si="104"/>
        <v>7363</v>
      </c>
      <c r="AD1074" s="29" t="str">
        <f t="shared" si="105"/>
        <v>7363-Food</v>
      </c>
    </row>
    <row r="1075" spans="1:30">
      <c r="A1075" t="s">
        <v>699</v>
      </c>
      <c r="B1075" t="s">
        <v>592</v>
      </c>
      <c r="C1075" t="s">
        <v>1357</v>
      </c>
      <c r="D1075" t="s">
        <v>615</v>
      </c>
      <c r="E1075" t="s">
        <v>1622</v>
      </c>
      <c r="F1075"/>
      <c r="G1075" s="159">
        <v>45168</v>
      </c>
      <c r="H1075" t="s">
        <v>1272</v>
      </c>
      <c r="I1075" t="s">
        <v>1211</v>
      </c>
      <c r="J1075" t="s">
        <v>815</v>
      </c>
      <c r="K1075" t="s">
        <v>1145</v>
      </c>
      <c r="L1075" t="s">
        <v>1146</v>
      </c>
      <c r="M1075">
        <v>1</v>
      </c>
      <c r="N1075">
        <v>0</v>
      </c>
      <c r="O1075">
        <v>28.75</v>
      </c>
      <c r="P1075">
        <v>28.75</v>
      </c>
      <c r="Q1075">
        <v>5241.92</v>
      </c>
      <c r="R1075">
        <v>3.58</v>
      </c>
      <c r="S1075" s="193" t="str">
        <f>VLOOKUP(U1075,'[1]Cross ref'!I:J,2,0)</f>
        <v>SCL</v>
      </c>
      <c r="T1075" s="193">
        <f t="shared" si="100"/>
        <v>28.75</v>
      </c>
      <c r="U1075" s="193">
        <f>VLOOKUP(VALUE(C1075),'[1]Cross ref'!G:I,3,0)</f>
        <v>7363</v>
      </c>
      <c r="V1075" s="193">
        <f>IFERROR(VLOOKUP(J1075,'[1]Item List (2)'!C:D,2,0),VLOOKUP(K1075,'[1]Item List (2)'!C:D,2,0))</f>
        <v>51001</v>
      </c>
      <c r="W1075" s="193">
        <f>IFERROR(VLOOKUP(J1075,'[1]Item List (2)'!C:E,3,0),VLOOKUP(K1075,'[1]Item List (2)'!C:E,3,0))</f>
        <v>1000</v>
      </c>
      <c r="X1075" s="193">
        <f t="shared" si="101"/>
        <v>0</v>
      </c>
      <c r="Y1075" s="193" t="str">
        <f t="shared" si="102"/>
        <v>LID, CUP CRUISER 32Z</v>
      </c>
      <c r="AA1075" s="29">
        <f t="shared" si="103"/>
        <v>28.75</v>
      </c>
      <c r="AB1075" s="29" t="str">
        <f>VLOOKUP(W1075,'[2]Item List (2)'!$I:$J,2,0)</f>
        <v>Paper</v>
      </c>
      <c r="AC1075" s="29">
        <f t="shared" si="104"/>
        <v>7363</v>
      </c>
      <c r="AD1075" s="29" t="str">
        <f t="shared" si="105"/>
        <v>7363-Paper</v>
      </c>
    </row>
    <row r="1076" spans="1:30">
      <c r="A1076" t="s">
        <v>699</v>
      </c>
      <c r="B1076" t="s">
        <v>592</v>
      </c>
      <c r="C1076" t="s">
        <v>1357</v>
      </c>
      <c r="D1076" t="s">
        <v>615</v>
      </c>
      <c r="E1076" t="s">
        <v>1622</v>
      </c>
      <c r="F1076"/>
      <c r="G1076" s="159">
        <v>45168</v>
      </c>
      <c r="H1076" t="s">
        <v>1223</v>
      </c>
      <c r="I1076" t="s">
        <v>1188</v>
      </c>
      <c r="J1076" t="s">
        <v>758</v>
      </c>
      <c r="K1076" t="s">
        <v>780</v>
      </c>
      <c r="L1076" t="s">
        <v>781</v>
      </c>
      <c r="M1076">
        <v>5</v>
      </c>
      <c r="N1076">
        <v>0</v>
      </c>
      <c r="O1076">
        <v>37.6</v>
      </c>
      <c r="P1076">
        <v>188</v>
      </c>
      <c r="Q1076">
        <v>5241.92</v>
      </c>
      <c r="R1076">
        <v>3.58</v>
      </c>
      <c r="S1076" s="193" t="str">
        <f>VLOOKUP(U1076,'[1]Cross ref'!I:J,2,0)</f>
        <v>SCL</v>
      </c>
      <c r="T1076" s="193">
        <f t="shared" si="100"/>
        <v>188</v>
      </c>
      <c r="U1076" s="193">
        <f>VLOOKUP(VALUE(C1076),'[1]Cross ref'!G:I,3,0)</f>
        <v>7363</v>
      </c>
      <c r="V1076" s="193">
        <f>IFERROR(VLOOKUP(J1076,'[1]Item List (2)'!C:D,2,0),VLOOKUP(K1076,'[1]Item List (2)'!C:D,2,0))</f>
        <v>50007</v>
      </c>
      <c r="W1076" s="193">
        <f>IFERROR(VLOOKUP(J1076,'[1]Item List (2)'!C:E,3,0),VLOOKUP(K1076,'[1]Item List (2)'!C:E,3,0))</f>
        <v>100</v>
      </c>
      <c r="X1076" s="193">
        <f t="shared" si="101"/>
        <v>0</v>
      </c>
      <c r="Y1076" s="193" t="str">
        <f t="shared" si="102"/>
        <v>CHICKEN, PTY SPCY 3Z</v>
      </c>
      <c r="AA1076" s="29">
        <f t="shared" si="103"/>
        <v>188</v>
      </c>
      <c r="AB1076" s="29" t="str">
        <f>VLOOKUP(W1076,'[2]Item List (2)'!$I:$J,2,0)</f>
        <v>Food</v>
      </c>
      <c r="AC1076" s="29">
        <f t="shared" si="104"/>
        <v>7363</v>
      </c>
      <c r="AD1076" s="29" t="str">
        <f t="shared" si="105"/>
        <v>7363-Food</v>
      </c>
    </row>
    <row r="1077" spans="1:30">
      <c r="A1077" t="s">
        <v>699</v>
      </c>
      <c r="B1077" t="s">
        <v>592</v>
      </c>
      <c r="C1077" t="s">
        <v>1357</v>
      </c>
      <c r="D1077" t="s">
        <v>615</v>
      </c>
      <c r="E1077" t="s">
        <v>1622</v>
      </c>
      <c r="F1077"/>
      <c r="G1077" s="159">
        <v>45168</v>
      </c>
      <c r="H1077" t="s">
        <v>1224</v>
      </c>
      <c r="I1077" t="s">
        <v>1188</v>
      </c>
      <c r="J1077" t="s">
        <v>737</v>
      </c>
      <c r="K1077" t="s">
        <v>783</v>
      </c>
      <c r="L1077" t="s">
        <v>784</v>
      </c>
      <c r="M1077">
        <v>1</v>
      </c>
      <c r="N1077">
        <v>0</v>
      </c>
      <c r="O1077">
        <v>29.39</v>
      </c>
      <c r="P1077">
        <v>29.39</v>
      </c>
      <c r="Q1077">
        <v>5241.92</v>
      </c>
      <c r="R1077">
        <v>3.58</v>
      </c>
      <c r="S1077" s="193" t="str">
        <f>VLOOKUP(U1077,'[1]Cross ref'!I:J,2,0)</f>
        <v>SCL</v>
      </c>
      <c r="T1077" s="193">
        <f t="shared" si="100"/>
        <v>29.39</v>
      </c>
      <c r="U1077" s="193">
        <f>VLOOKUP(VALUE(C1077),'[1]Cross ref'!G:I,3,0)</f>
        <v>7363</v>
      </c>
      <c r="V1077" s="193">
        <f>IFERROR(VLOOKUP(J1077,'[1]Item List (2)'!C:D,2,0),VLOOKUP(K1077,'[1]Item List (2)'!C:D,2,0))</f>
        <v>50007</v>
      </c>
      <c r="W1077" s="193">
        <f>IFERROR(VLOOKUP(J1077,'[1]Item List (2)'!C:E,3,0),VLOOKUP(K1077,'[1]Item List (2)'!C:E,3,0))</f>
        <v>100</v>
      </c>
      <c r="X1077" s="193">
        <f t="shared" si="101"/>
        <v>0</v>
      </c>
      <c r="Y1077" s="193" t="str">
        <f t="shared" si="102"/>
        <v>SQUASH, ZUCCHINI BRD SLI</v>
      </c>
      <c r="AA1077" s="29">
        <f t="shared" si="103"/>
        <v>29.39</v>
      </c>
      <c r="AB1077" s="29" t="str">
        <f>VLOOKUP(W1077,'[2]Item List (2)'!$I:$J,2,0)</f>
        <v>Food</v>
      </c>
      <c r="AC1077" s="29">
        <f t="shared" si="104"/>
        <v>7363</v>
      </c>
      <c r="AD1077" s="29" t="str">
        <f t="shared" si="105"/>
        <v>7363-Food</v>
      </c>
    </row>
    <row r="1078" spans="1:30">
      <c r="A1078" t="s">
        <v>699</v>
      </c>
      <c r="B1078" t="s">
        <v>592</v>
      </c>
      <c r="C1078" t="s">
        <v>1357</v>
      </c>
      <c r="D1078" t="s">
        <v>615</v>
      </c>
      <c r="E1078" t="s">
        <v>1622</v>
      </c>
      <c r="F1078"/>
      <c r="G1078" s="159">
        <v>45168</v>
      </c>
      <c r="H1078" t="s">
        <v>1225</v>
      </c>
      <c r="I1078" t="s">
        <v>1188</v>
      </c>
      <c r="J1078" t="s">
        <v>785</v>
      </c>
      <c r="K1078" t="s">
        <v>1180</v>
      </c>
      <c r="L1078" t="s">
        <v>786</v>
      </c>
      <c r="M1078">
        <v>4</v>
      </c>
      <c r="N1078">
        <v>0</v>
      </c>
      <c r="O1078">
        <v>90.57</v>
      </c>
      <c r="P1078">
        <v>362.28</v>
      </c>
      <c r="Q1078">
        <v>5241.92</v>
      </c>
      <c r="R1078">
        <v>3.58</v>
      </c>
      <c r="S1078" s="193" t="str">
        <f>VLOOKUP(U1078,'[1]Cross ref'!I:J,2,0)</f>
        <v>SCL</v>
      </c>
      <c r="T1078" s="193">
        <f t="shared" si="100"/>
        <v>362.28</v>
      </c>
      <c r="U1078" s="193">
        <f>VLOOKUP(VALUE(C1078),'[1]Cross ref'!G:I,3,0)</f>
        <v>7363</v>
      </c>
      <c r="V1078" s="193">
        <f>IFERROR(VLOOKUP(J1078,'[1]Item List (2)'!C:D,2,0),VLOOKUP(K1078,'[1]Item List (2)'!C:D,2,0))</f>
        <v>50007</v>
      </c>
      <c r="W1078" s="193">
        <f>IFERROR(VLOOKUP(J1078,'[1]Item List (2)'!C:E,3,0),VLOOKUP(K1078,'[1]Item List (2)'!C:E,3,0))</f>
        <v>100</v>
      </c>
      <c r="X1078" s="193">
        <f t="shared" si="101"/>
        <v>0</v>
      </c>
      <c r="Y1078" s="193" t="str">
        <f t="shared" si="102"/>
        <v>BACON, 500 SLICES FC</v>
      </c>
      <c r="AA1078" s="29">
        <f t="shared" si="103"/>
        <v>362.28</v>
      </c>
      <c r="AB1078" s="29" t="str">
        <f>VLOOKUP(W1078,'[2]Item List (2)'!$I:$J,2,0)</f>
        <v>Food</v>
      </c>
      <c r="AC1078" s="29">
        <f t="shared" si="104"/>
        <v>7363</v>
      </c>
      <c r="AD1078" s="29" t="str">
        <f t="shared" si="105"/>
        <v>7363-Food</v>
      </c>
    </row>
    <row r="1079" spans="1:30">
      <c r="A1079" t="s">
        <v>699</v>
      </c>
      <c r="B1079" t="s">
        <v>592</v>
      </c>
      <c r="C1079" t="s">
        <v>1357</v>
      </c>
      <c r="D1079" t="s">
        <v>615</v>
      </c>
      <c r="E1079" t="s">
        <v>1622</v>
      </c>
      <c r="F1079"/>
      <c r="G1079" s="159">
        <v>45168</v>
      </c>
      <c r="H1079" t="s">
        <v>1226</v>
      </c>
      <c r="I1079" t="s">
        <v>1188</v>
      </c>
      <c r="J1079" t="s">
        <v>734</v>
      </c>
      <c r="K1079" t="s">
        <v>787</v>
      </c>
      <c r="L1079" t="s">
        <v>788</v>
      </c>
      <c r="M1079">
        <v>1</v>
      </c>
      <c r="N1079">
        <v>0</v>
      </c>
      <c r="O1079">
        <v>81.59</v>
      </c>
      <c r="P1079">
        <v>81.59</v>
      </c>
      <c r="Q1079">
        <v>5241.92</v>
      </c>
      <c r="R1079">
        <v>3.58</v>
      </c>
      <c r="S1079" s="193" t="str">
        <f>VLOOKUP(U1079,'[1]Cross ref'!I:J,2,0)</f>
        <v>SCL</v>
      </c>
      <c r="T1079" s="193">
        <f t="shared" si="100"/>
        <v>81.59</v>
      </c>
      <c r="U1079" s="193">
        <f>VLOOKUP(VALUE(C1079),'[1]Cross ref'!G:I,3,0)</f>
        <v>7363</v>
      </c>
      <c r="V1079" s="193">
        <f>IFERROR(VLOOKUP(J1079,'[1]Item List (2)'!C:D,2,0),VLOOKUP(K1079,'[1]Item List (2)'!C:D,2,0))</f>
        <v>50007</v>
      </c>
      <c r="W1079" s="193">
        <f>IFERROR(VLOOKUP(J1079,'[1]Item List (2)'!C:E,3,0),VLOOKUP(K1079,'[1]Item List (2)'!C:E,3,0))</f>
        <v>100</v>
      </c>
      <c r="X1079" s="193">
        <f t="shared" si="101"/>
        <v>0</v>
      </c>
      <c r="Y1079" s="193" t="str">
        <f t="shared" si="102"/>
        <v>BEEF, GRND PTY 1.78Z</v>
      </c>
      <c r="AA1079" s="29">
        <f t="shared" si="103"/>
        <v>81.59</v>
      </c>
      <c r="AB1079" s="29" t="str">
        <f>VLOOKUP(W1079,'[2]Item List (2)'!$I:$J,2,0)</f>
        <v>Food</v>
      </c>
      <c r="AC1079" s="29">
        <f t="shared" si="104"/>
        <v>7363</v>
      </c>
      <c r="AD1079" s="29" t="str">
        <f t="shared" si="105"/>
        <v>7363-Food</v>
      </c>
    </row>
    <row r="1080" spans="1:30">
      <c r="A1080" t="s">
        <v>699</v>
      </c>
      <c r="B1080" t="s">
        <v>592</v>
      </c>
      <c r="C1080" t="s">
        <v>1357</v>
      </c>
      <c r="D1080" t="s">
        <v>615</v>
      </c>
      <c r="E1080" t="s">
        <v>1622</v>
      </c>
      <c r="F1080"/>
      <c r="G1080" s="159">
        <v>45168</v>
      </c>
      <c r="H1080" t="s">
        <v>1227</v>
      </c>
      <c r="I1080" t="s">
        <v>1188</v>
      </c>
      <c r="J1080" t="s">
        <v>710</v>
      </c>
      <c r="K1080" t="s">
        <v>792</v>
      </c>
      <c r="L1080" t="s">
        <v>709</v>
      </c>
      <c r="M1080">
        <v>1</v>
      </c>
      <c r="N1080">
        <v>0</v>
      </c>
      <c r="O1080">
        <v>99.5</v>
      </c>
      <c r="P1080">
        <v>99.5</v>
      </c>
      <c r="Q1080">
        <v>5241.92</v>
      </c>
      <c r="R1080">
        <v>3.58</v>
      </c>
      <c r="S1080" s="193" t="str">
        <f>VLOOKUP(U1080,'[1]Cross ref'!I:J,2,0)</f>
        <v>SCL</v>
      </c>
      <c r="T1080" s="193">
        <f t="shared" si="100"/>
        <v>99.5</v>
      </c>
      <c r="U1080" s="193">
        <f>VLOOKUP(VALUE(C1080),'[1]Cross ref'!G:I,3,0)</f>
        <v>7363</v>
      </c>
      <c r="V1080" s="193">
        <f>IFERROR(VLOOKUP(J1080,'[1]Item List (2)'!C:D,2,0),VLOOKUP(K1080,'[1]Item List (2)'!C:D,2,0))</f>
        <v>50007</v>
      </c>
      <c r="W1080" s="193">
        <f>IFERROR(VLOOKUP(J1080,'[1]Item List (2)'!C:E,3,0),VLOOKUP(K1080,'[1]Item List (2)'!C:E,3,0))</f>
        <v>100</v>
      </c>
      <c r="X1080" s="193">
        <f t="shared" si="101"/>
        <v>0</v>
      </c>
      <c r="Y1080" s="193" t="str">
        <f t="shared" si="102"/>
        <v>SYRUP, DR PEPPER BIB</v>
      </c>
      <c r="AA1080" s="29">
        <f t="shared" si="103"/>
        <v>99.5</v>
      </c>
      <c r="AB1080" s="29" t="str">
        <f>VLOOKUP(W1080,'[2]Item List (2)'!$I:$J,2,0)</f>
        <v>Food</v>
      </c>
      <c r="AC1080" s="29">
        <f t="shared" si="104"/>
        <v>7363</v>
      </c>
      <c r="AD1080" s="29" t="str">
        <f t="shared" si="105"/>
        <v>7363-Food</v>
      </c>
    </row>
    <row r="1081" spans="1:30">
      <c r="A1081" t="s">
        <v>699</v>
      </c>
      <c r="B1081" t="s">
        <v>592</v>
      </c>
      <c r="C1081" t="s">
        <v>1357</v>
      </c>
      <c r="D1081" t="s">
        <v>615</v>
      </c>
      <c r="E1081" t="s">
        <v>1622</v>
      </c>
      <c r="F1081"/>
      <c r="G1081" s="159">
        <v>45168</v>
      </c>
      <c r="H1081" t="s">
        <v>1229</v>
      </c>
      <c r="I1081" t="s">
        <v>1188</v>
      </c>
      <c r="J1081" t="s">
        <v>804</v>
      </c>
      <c r="K1081" t="s">
        <v>863</v>
      </c>
      <c r="L1081" t="s">
        <v>760</v>
      </c>
      <c r="M1081">
        <v>1</v>
      </c>
      <c r="N1081">
        <v>0</v>
      </c>
      <c r="O1081">
        <v>77.569999999999993</v>
      </c>
      <c r="P1081">
        <v>77.569999999999993</v>
      </c>
      <c r="Q1081">
        <v>5241.92</v>
      </c>
      <c r="R1081">
        <v>3.58</v>
      </c>
      <c r="S1081" s="193" t="str">
        <f>VLOOKUP(U1081,'[1]Cross ref'!I:J,2,0)</f>
        <v>SCL</v>
      </c>
      <c r="T1081" s="193">
        <f t="shared" si="100"/>
        <v>77.569999999999993</v>
      </c>
      <c r="U1081" s="193">
        <f>VLOOKUP(VALUE(C1081),'[1]Cross ref'!G:I,3,0)</f>
        <v>7363</v>
      </c>
      <c r="V1081" s="193">
        <f>IFERROR(VLOOKUP(J1081,'[1]Item List (2)'!C:D,2,0),VLOOKUP(K1081,'[1]Item List (2)'!C:D,2,0))</f>
        <v>50007</v>
      </c>
      <c r="W1081" s="193">
        <f>IFERROR(VLOOKUP(J1081,'[1]Item List (2)'!C:E,3,0),VLOOKUP(K1081,'[1]Item List (2)'!C:E,3,0))</f>
        <v>100</v>
      </c>
      <c r="X1081" s="193">
        <f t="shared" si="101"/>
        <v>0</v>
      </c>
      <c r="Y1081" s="193" t="str">
        <f t="shared" si="102"/>
        <v>CHEESE, AMER SHRP SLI 144CT</v>
      </c>
      <c r="AA1081" s="29">
        <f t="shared" si="103"/>
        <v>77.569999999999993</v>
      </c>
      <c r="AB1081" s="29" t="str">
        <f>VLOOKUP(W1081,'[2]Item List (2)'!$I:$J,2,0)</f>
        <v>Food</v>
      </c>
      <c r="AC1081" s="29">
        <f t="shared" si="104"/>
        <v>7363</v>
      </c>
      <c r="AD1081" s="29" t="str">
        <f t="shared" si="105"/>
        <v>7363-Food</v>
      </c>
    </row>
    <row r="1082" spans="1:30">
      <c r="A1082" t="s">
        <v>699</v>
      </c>
      <c r="B1082" t="s">
        <v>592</v>
      </c>
      <c r="C1082" t="s">
        <v>1357</v>
      </c>
      <c r="D1082" t="s">
        <v>615</v>
      </c>
      <c r="E1082" t="s">
        <v>1622</v>
      </c>
      <c r="F1082"/>
      <c r="G1082" s="159">
        <v>45168</v>
      </c>
      <c r="H1082" t="s">
        <v>1319</v>
      </c>
      <c r="I1082" t="s">
        <v>1188</v>
      </c>
      <c r="J1082" t="s">
        <v>864</v>
      </c>
      <c r="K1082" t="s">
        <v>938</v>
      </c>
      <c r="L1082" t="s">
        <v>939</v>
      </c>
      <c r="M1082">
        <v>1</v>
      </c>
      <c r="N1082">
        <v>0</v>
      </c>
      <c r="O1082">
        <v>102.99</v>
      </c>
      <c r="P1082">
        <v>102.99</v>
      </c>
      <c r="Q1082">
        <v>5241.92</v>
      </c>
      <c r="R1082">
        <v>3.58</v>
      </c>
      <c r="S1082" s="193" t="str">
        <f>VLOOKUP(U1082,'[1]Cross ref'!I:J,2,0)</f>
        <v>SCL</v>
      </c>
      <c r="T1082" s="193">
        <f t="shared" si="100"/>
        <v>102.99</v>
      </c>
      <c r="U1082" s="193">
        <f>VLOOKUP(VALUE(C1082),'[1]Cross ref'!G:I,3,0)</f>
        <v>7363</v>
      </c>
      <c r="V1082" s="193">
        <f>IFERROR(VLOOKUP(J1082,'[1]Item List (2)'!C:D,2,0),VLOOKUP(K1082,'[1]Item List (2)'!C:D,2,0))</f>
        <v>50007</v>
      </c>
      <c r="W1082" s="193">
        <f>IFERROR(VLOOKUP(J1082,'[1]Item List (2)'!C:E,3,0),VLOOKUP(K1082,'[1]Item List (2)'!C:E,3,0))</f>
        <v>100</v>
      </c>
      <c r="X1082" s="193">
        <f t="shared" si="101"/>
        <v>0</v>
      </c>
      <c r="Y1082" s="193" t="str">
        <f t="shared" si="102"/>
        <v>COFFEE, DRK RST BLND</v>
      </c>
      <c r="AA1082" s="29">
        <f t="shared" si="103"/>
        <v>102.99</v>
      </c>
      <c r="AB1082" s="29" t="str">
        <f>VLOOKUP(W1082,'[2]Item List (2)'!$I:$J,2,0)</f>
        <v>Food</v>
      </c>
      <c r="AC1082" s="29">
        <f t="shared" si="104"/>
        <v>7363</v>
      </c>
      <c r="AD1082" s="29" t="str">
        <f t="shared" si="105"/>
        <v>7363-Food</v>
      </c>
    </row>
    <row r="1083" spans="1:30">
      <c r="A1083" t="s">
        <v>699</v>
      </c>
      <c r="B1083" t="s">
        <v>592</v>
      </c>
      <c r="C1083" t="s">
        <v>1357</v>
      </c>
      <c r="D1083" t="s">
        <v>615</v>
      </c>
      <c r="E1083" t="s">
        <v>1622</v>
      </c>
      <c r="F1083"/>
      <c r="G1083" s="159">
        <v>45168</v>
      </c>
      <c r="H1083" t="s">
        <v>1230</v>
      </c>
      <c r="I1083" t="s">
        <v>1188</v>
      </c>
      <c r="J1083" t="s">
        <v>737</v>
      </c>
      <c r="K1083" t="s">
        <v>794</v>
      </c>
      <c r="L1083" t="s">
        <v>795</v>
      </c>
      <c r="M1083">
        <v>2</v>
      </c>
      <c r="N1083">
        <v>0</v>
      </c>
      <c r="O1083">
        <v>39.79</v>
      </c>
      <c r="P1083">
        <v>79.58</v>
      </c>
      <c r="Q1083">
        <v>5241.92</v>
      </c>
      <c r="R1083">
        <v>3.58</v>
      </c>
      <c r="S1083" s="193" t="str">
        <f>VLOOKUP(U1083,'[1]Cross ref'!I:J,2,0)</f>
        <v>SCL</v>
      </c>
      <c r="T1083" s="193">
        <f t="shared" si="100"/>
        <v>79.58</v>
      </c>
      <c r="U1083" s="193">
        <f>VLOOKUP(VALUE(C1083),'[1]Cross ref'!G:I,3,0)</f>
        <v>7363</v>
      </c>
      <c r="V1083" s="193">
        <f>IFERROR(VLOOKUP(J1083,'[1]Item List (2)'!C:D,2,0),VLOOKUP(K1083,'[1]Item List (2)'!C:D,2,0))</f>
        <v>50007</v>
      </c>
      <c r="W1083" s="193">
        <f>IFERROR(VLOOKUP(J1083,'[1]Item List (2)'!C:E,3,0),VLOOKUP(K1083,'[1]Item List (2)'!C:E,3,0))</f>
        <v>100</v>
      </c>
      <c r="X1083" s="193">
        <f t="shared" si="101"/>
        <v>0</v>
      </c>
      <c r="Y1083" s="193" t="str">
        <f t="shared" si="102"/>
        <v>APPTZR, JALAPENO BRD CHSE BITE</v>
      </c>
      <c r="AA1083" s="29">
        <f t="shared" si="103"/>
        <v>79.58</v>
      </c>
      <c r="AB1083" s="29" t="str">
        <f>VLOOKUP(W1083,'[2]Item List (2)'!$I:$J,2,0)</f>
        <v>Food</v>
      </c>
      <c r="AC1083" s="29">
        <f t="shared" si="104"/>
        <v>7363</v>
      </c>
      <c r="AD1083" s="29" t="str">
        <f t="shared" si="105"/>
        <v>7363-Food</v>
      </c>
    </row>
    <row r="1084" spans="1:30">
      <c r="A1084" t="s">
        <v>699</v>
      </c>
      <c r="B1084" t="s">
        <v>592</v>
      </c>
      <c r="C1084" t="s">
        <v>1357</v>
      </c>
      <c r="D1084" t="s">
        <v>615</v>
      </c>
      <c r="E1084" t="s">
        <v>1622</v>
      </c>
      <c r="F1084"/>
      <c r="G1084" s="159">
        <v>45168</v>
      </c>
      <c r="H1084" t="s">
        <v>1231</v>
      </c>
      <c r="I1084" t="s">
        <v>1188</v>
      </c>
      <c r="J1084" t="s">
        <v>734</v>
      </c>
      <c r="K1084" t="s">
        <v>796</v>
      </c>
      <c r="L1084" t="s">
        <v>797</v>
      </c>
      <c r="M1084">
        <v>2</v>
      </c>
      <c r="N1084">
        <v>0</v>
      </c>
      <c r="O1084">
        <v>76.44</v>
      </c>
      <c r="P1084">
        <v>152.88</v>
      </c>
      <c r="Q1084">
        <v>5241.92</v>
      </c>
      <c r="R1084">
        <v>3.58</v>
      </c>
      <c r="S1084" s="193" t="str">
        <f>VLOOKUP(U1084,'[1]Cross ref'!I:J,2,0)</f>
        <v>SCL</v>
      </c>
      <c r="T1084" s="193">
        <f t="shared" si="100"/>
        <v>152.88</v>
      </c>
      <c r="U1084" s="193">
        <f>VLOOKUP(VALUE(C1084),'[1]Cross ref'!G:I,3,0)</f>
        <v>7363</v>
      </c>
      <c r="V1084" s="193">
        <f>IFERROR(VLOOKUP(J1084,'[1]Item List (2)'!C:D,2,0),VLOOKUP(K1084,'[1]Item List (2)'!C:D,2,0))</f>
        <v>50007</v>
      </c>
      <c r="W1084" s="193">
        <f>IFERROR(VLOOKUP(J1084,'[1]Item List (2)'!C:E,3,0),VLOOKUP(K1084,'[1]Item List (2)'!C:E,3,0))</f>
        <v>100</v>
      </c>
      <c r="X1084" s="193">
        <f t="shared" si="101"/>
        <v>0</v>
      </c>
      <c r="Y1084" s="193" t="str">
        <f t="shared" si="102"/>
        <v>BEEF, GRND PTY 5.33Z ANGUS IQF</v>
      </c>
      <c r="AA1084" s="29">
        <f t="shared" si="103"/>
        <v>152.88</v>
      </c>
      <c r="AB1084" s="29" t="str">
        <f>VLOOKUP(W1084,'[2]Item List (2)'!$I:$J,2,0)</f>
        <v>Food</v>
      </c>
      <c r="AC1084" s="29">
        <f t="shared" si="104"/>
        <v>7363</v>
      </c>
      <c r="AD1084" s="29" t="str">
        <f t="shared" si="105"/>
        <v>7363-Food</v>
      </c>
    </row>
    <row r="1085" spans="1:30">
      <c r="A1085" t="s">
        <v>699</v>
      </c>
      <c r="B1085" t="s">
        <v>592</v>
      </c>
      <c r="C1085" t="s">
        <v>1357</v>
      </c>
      <c r="D1085" t="s">
        <v>615</v>
      </c>
      <c r="E1085" t="s">
        <v>1622</v>
      </c>
      <c r="F1085"/>
      <c r="G1085" s="159">
        <v>45168</v>
      </c>
      <c r="H1085" t="s">
        <v>1232</v>
      </c>
      <c r="I1085" t="s">
        <v>1188</v>
      </c>
      <c r="J1085" t="s">
        <v>758</v>
      </c>
      <c r="K1085" t="s">
        <v>798</v>
      </c>
      <c r="L1085" t="s">
        <v>799</v>
      </c>
      <c r="M1085">
        <v>4</v>
      </c>
      <c r="N1085">
        <v>0</v>
      </c>
      <c r="O1085">
        <v>46.88</v>
      </c>
      <c r="P1085">
        <v>187.52</v>
      </c>
      <c r="Q1085">
        <v>5241.92</v>
      </c>
      <c r="R1085">
        <v>3.58</v>
      </c>
      <c r="S1085" s="193" t="str">
        <f>VLOOKUP(U1085,'[1]Cross ref'!I:J,2,0)</f>
        <v>SCL</v>
      </c>
      <c r="T1085" s="193">
        <f t="shared" si="100"/>
        <v>187.52</v>
      </c>
      <c r="U1085" s="193">
        <f>VLOOKUP(VALUE(C1085),'[1]Cross ref'!G:I,3,0)</f>
        <v>7363</v>
      </c>
      <c r="V1085" s="193">
        <f>IFERROR(VLOOKUP(J1085,'[1]Item List (2)'!C:D,2,0),VLOOKUP(K1085,'[1]Item List (2)'!C:D,2,0))</f>
        <v>50007</v>
      </c>
      <c r="W1085" s="193">
        <f>IFERROR(VLOOKUP(J1085,'[1]Item List (2)'!C:E,3,0),VLOOKUP(K1085,'[1]Item List (2)'!C:E,3,0))</f>
        <v>100</v>
      </c>
      <c r="X1085" s="193">
        <f t="shared" si="101"/>
        <v>0</v>
      </c>
      <c r="Y1085" s="193" t="str">
        <f t="shared" si="102"/>
        <v>CHICKEN, NUGGET BRD STAR SHP</v>
      </c>
      <c r="AA1085" s="29">
        <f t="shared" si="103"/>
        <v>187.52</v>
      </c>
      <c r="AB1085" s="29" t="str">
        <f>VLOOKUP(W1085,'[2]Item List (2)'!$I:$J,2,0)</f>
        <v>Food</v>
      </c>
      <c r="AC1085" s="29">
        <f t="shared" si="104"/>
        <v>7363</v>
      </c>
      <c r="AD1085" s="29" t="str">
        <f t="shared" si="105"/>
        <v>7363-Food</v>
      </c>
    </row>
    <row r="1086" spans="1:30">
      <c r="A1086" t="s">
        <v>699</v>
      </c>
      <c r="B1086" t="s">
        <v>592</v>
      </c>
      <c r="C1086" t="s">
        <v>1357</v>
      </c>
      <c r="D1086" t="s">
        <v>615</v>
      </c>
      <c r="E1086" t="s">
        <v>1622</v>
      </c>
      <c r="F1086"/>
      <c r="G1086" s="159">
        <v>45168</v>
      </c>
      <c r="H1086" t="s">
        <v>1277</v>
      </c>
      <c r="I1086" t="s">
        <v>1188</v>
      </c>
      <c r="J1086" t="s">
        <v>724</v>
      </c>
      <c r="K1086" t="s">
        <v>866</v>
      </c>
      <c r="L1086" t="s">
        <v>867</v>
      </c>
      <c r="M1086">
        <v>1</v>
      </c>
      <c r="N1086">
        <v>0</v>
      </c>
      <c r="O1086">
        <v>12.91</v>
      </c>
      <c r="P1086">
        <v>12.91</v>
      </c>
      <c r="Q1086">
        <v>5241.92</v>
      </c>
      <c r="R1086">
        <v>3.58</v>
      </c>
      <c r="S1086" s="193" t="str">
        <f>VLOOKUP(U1086,'[1]Cross ref'!I:J,2,0)</f>
        <v>SCL</v>
      </c>
      <c r="T1086" s="193">
        <f t="shared" si="100"/>
        <v>12.91</v>
      </c>
      <c r="U1086" s="193">
        <f>VLOOKUP(VALUE(C1086),'[1]Cross ref'!G:I,3,0)</f>
        <v>7363</v>
      </c>
      <c r="V1086" s="193">
        <f>IFERROR(VLOOKUP(J1086,'[1]Item List (2)'!C:D,2,0),VLOOKUP(K1086,'[1]Item List (2)'!C:D,2,0))</f>
        <v>50007</v>
      </c>
      <c r="W1086" s="193">
        <f>IFERROR(VLOOKUP(J1086,'[1]Item List (2)'!C:E,3,0),VLOOKUP(K1086,'[1]Item List (2)'!C:E,3,0))</f>
        <v>100</v>
      </c>
      <c r="X1086" s="193">
        <f t="shared" si="101"/>
        <v>0</v>
      </c>
      <c r="Y1086" s="193" t="str">
        <f t="shared" si="102"/>
        <v>BUTTERMILK, 1% LF</v>
      </c>
      <c r="AA1086" s="29">
        <f t="shared" si="103"/>
        <v>12.91</v>
      </c>
      <c r="AB1086" s="29" t="str">
        <f>VLOOKUP(W1086,'[2]Item List (2)'!$I:$J,2,0)</f>
        <v>Food</v>
      </c>
      <c r="AC1086" s="29">
        <f t="shared" si="104"/>
        <v>7363</v>
      </c>
      <c r="AD1086" s="29" t="str">
        <f t="shared" si="105"/>
        <v>7363-Food</v>
      </c>
    </row>
    <row r="1087" spans="1:30">
      <c r="A1087" t="s">
        <v>699</v>
      </c>
      <c r="B1087" t="s">
        <v>592</v>
      </c>
      <c r="C1087" t="s">
        <v>1357</v>
      </c>
      <c r="D1087" t="s">
        <v>615</v>
      </c>
      <c r="E1087" t="s">
        <v>1622</v>
      </c>
      <c r="F1087"/>
      <c r="G1087" s="159">
        <v>45168</v>
      </c>
      <c r="H1087" t="s">
        <v>1460</v>
      </c>
      <c r="I1087" t="s">
        <v>1188</v>
      </c>
      <c r="J1087" t="s">
        <v>811</v>
      </c>
      <c r="K1087" t="s">
        <v>1433</v>
      </c>
      <c r="L1087" t="s">
        <v>831</v>
      </c>
      <c r="M1087">
        <v>4</v>
      </c>
      <c r="N1087">
        <v>0</v>
      </c>
      <c r="O1087">
        <v>22.17</v>
      </c>
      <c r="P1087">
        <v>88.68</v>
      </c>
      <c r="Q1087">
        <v>5241.92</v>
      </c>
      <c r="R1087">
        <v>3.58</v>
      </c>
      <c r="S1087" s="193" t="str">
        <f>VLOOKUP(U1087,'[1]Cross ref'!I:J,2,0)</f>
        <v>SCL</v>
      </c>
      <c r="T1087" s="193">
        <f t="shared" si="100"/>
        <v>88.68</v>
      </c>
      <c r="U1087" s="193">
        <f>VLOOKUP(VALUE(C1087),'[1]Cross ref'!G:I,3,0)</f>
        <v>7363</v>
      </c>
      <c r="V1087" s="193">
        <f>IFERROR(VLOOKUP(J1087,'[1]Item List (2)'!C:D,2,0),VLOOKUP(K1087,'[1]Item List (2)'!C:D,2,0))</f>
        <v>50007</v>
      </c>
      <c r="W1087" s="193">
        <f>IFERROR(VLOOKUP(J1087,'[1]Item List (2)'!C:E,3,0),VLOOKUP(K1087,'[1]Item List (2)'!C:E,3,0))</f>
        <v>100</v>
      </c>
      <c r="X1087" s="193">
        <f t="shared" si="101"/>
        <v>0</v>
      </c>
      <c r="Y1087" s="193" t="str">
        <f t="shared" si="102"/>
        <v>LETTUCE, LINER</v>
      </c>
      <c r="AA1087" s="29">
        <f t="shared" si="103"/>
        <v>88.68</v>
      </c>
      <c r="AB1087" s="29" t="str">
        <f>VLOOKUP(W1087,'[2]Item List (2)'!$I:$J,2,0)</f>
        <v>Food</v>
      </c>
      <c r="AC1087" s="29">
        <f t="shared" si="104"/>
        <v>7363</v>
      </c>
      <c r="AD1087" s="29" t="str">
        <f t="shared" si="105"/>
        <v>7363-Food</v>
      </c>
    </row>
    <row r="1088" spans="1:30">
      <c r="A1088" t="s">
        <v>699</v>
      </c>
      <c r="B1088" t="s">
        <v>592</v>
      </c>
      <c r="C1088" t="s">
        <v>1357</v>
      </c>
      <c r="D1088" t="s">
        <v>615</v>
      </c>
      <c r="E1088" t="s">
        <v>1622</v>
      </c>
      <c r="F1088"/>
      <c r="G1088" s="159">
        <v>45168</v>
      </c>
      <c r="H1088" t="s">
        <v>1237</v>
      </c>
      <c r="I1088" t="s">
        <v>1188</v>
      </c>
      <c r="J1088" t="s">
        <v>812</v>
      </c>
      <c r="K1088" t="s">
        <v>813</v>
      </c>
      <c r="L1088" t="s">
        <v>814</v>
      </c>
      <c r="M1088">
        <v>3</v>
      </c>
      <c r="N1088">
        <v>0</v>
      </c>
      <c r="O1088">
        <v>19.57</v>
      </c>
      <c r="P1088">
        <v>58.71</v>
      </c>
      <c r="Q1088">
        <v>5241.92</v>
      </c>
      <c r="R1088">
        <v>3.58</v>
      </c>
      <c r="S1088" s="193" t="str">
        <f>VLOOKUP(U1088,'[1]Cross ref'!I:J,2,0)</f>
        <v>SCL</v>
      </c>
      <c r="T1088" s="193">
        <f t="shared" si="100"/>
        <v>58.71</v>
      </c>
      <c r="U1088" s="193">
        <f>VLOOKUP(VALUE(C1088),'[1]Cross ref'!G:I,3,0)</f>
        <v>7363</v>
      </c>
      <c r="V1088" s="193">
        <f>IFERROR(VLOOKUP(J1088,'[1]Item List (2)'!C:D,2,0),VLOOKUP(K1088,'[1]Item List (2)'!C:D,2,0))</f>
        <v>50007</v>
      </c>
      <c r="W1088" s="193">
        <f>IFERROR(VLOOKUP(J1088,'[1]Item List (2)'!C:E,3,0),VLOOKUP(K1088,'[1]Item List (2)'!C:E,3,0))</f>
        <v>100</v>
      </c>
      <c r="X1088" s="193">
        <f t="shared" si="101"/>
        <v>0</v>
      </c>
      <c r="Y1088" s="193" t="str">
        <f t="shared" si="102"/>
        <v>TOMATO, RED 5X5 BULK 25LB</v>
      </c>
      <c r="AA1088" s="29">
        <f t="shared" si="103"/>
        <v>58.71</v>
      </c>
      <c r="AB1088" s="29" t="str">
        <f>VLOOKUP(W1088,'[2]Item List (2)'!$I:$J,2,0)</f>
        <v>Food</v>
      </c>
      <c r="AC1088" s="29">
        <f t="shared" si="104"/>
        <v>7363</v>
      </c>
      <c r="AD1088" s="29" t="str">
        <f t="shared" si="105"/>
        <v>7363-Food</v>
      </c>
    </row>
    <row r="1089" spans="1:30">
      <c r="A1089" t="s">
        <v>699</v>
      </c>
      <c r="B1089" t="s">
        <v>592</v>
      </c>
      <c r="C1089" t="s">
        <v>1357</v>
      </c>
      <c r="D1089" t="s">
        <v>615</v>
      </c>
      <c r="E1089" t="s">
        <v>1622</v>
      </c>
      <c r="F1089"/>
      <c r="G1089" s="159">
        <v>45168</v>
      </c>
      <c r="H1089" t="s">
        <v>1239</v>
      </c>
      <c r="I1089" t="s">
        <v>1188</v>
      </c>
      <c r="J1089" t="s">
        <v>816</v>
      </c>
      <c r="K1089" t="s">
        <v>817</v>
      </c>
      <c r="L1089" t="s">
        <v>709</v>
      </c>
      <c r="M1089">
        <v>1</v>
      </c>
      <c r="N1089">
        <v>0</v>
      </c>
      <c r="O1089">
        <v>27.07</v>
      </c>
      <c r="P1089">
        <v>27.07</v>
      </c>
      <c r="Q1089">
        <v>5241.92</v>
      </c>
      <c r="R1089">
        <v>3.58</v>
      </c>
      <c r="S1089" s="193" t="str">
        <f>VLOOKUP(U1089,'[1]Cross ref'!I:J,2,0)</f>
        <v>SCL</v>
      </c>
      <c r="T1089" s="193">
        <f t="shared" si="100"/>
        <v>27.07</v>
      </c>
      <c r="U1089" s="193">
        <f>VLOOKUP(VALUE(C1089),'[1]Cross ref'!G:I,3,0)</f>
        <v>7363</v>
      </c>
      <c r="V1089" s="193">
        <f>IFERROR(VLOOKUP(J1089,'[1]Item List (2)'!C:D,2,0),VLOOKUP(K1089,'[1]Item List (2)'!C:D,2,0))</f>
        <v>50007</v>
      </c>
      <c r="W1089" s="193">
        <f>IFERROR(VLOOKUP(J1089,'[1]Item List (2)'!C:E,3,0),VLOOKUP(K1089,'[1]Item List (2)'!C:E,3,0))</f>
        <v>100</v>
      </c>
      <c r="X1089" s="193">
        <f t="shared" si="101"/>
        <v>0</v>
      </c>
      <c r="Y1089" s="193" t="str">
        <f t="shared" si="102"/>
        <v>PICKLE, CHIP DELI 3/16" CC</v>
      </c>
      <c r="AA1089" s="29">
        <f t="shared" si="103"/>
        <v>27.07</v>
      </c>
      <c r="AB1089" s="29" t="str">
        <f>VLOOKUP(W1089,'[2]Item List (2)'!$I:$J,2,0)</f>
        <v>Food</v>
      </c>
      <c r="AC1089" s="29">
        <f t="shared" si="104"/>
        <v>7363</v>
      </c>
      <c r="AD1089" s="29" t="str">
        <f t="shared" si="105"/>
        <v>7363-Food</v>
      </c>
    </row>
    <row r="1090" spans="1:30">
      <c r="A1090" t="s">
        <v>699</v>
      </c>
      <c r="B1090" t="s">
        <v>592</v>
      </c>
      <c r="C1090" t="s">
        <v>1357</v>
      </c>
      <c r="D1090" t="s">
        <v>615</v>
      </c>
      <c r="E1090" t="s">
        <v>1622</v>
      </c>
      <c r="F1090"/>
      <c r="G1090" s="159">
        <v>45168</v>
      </c>
      <c r="H1090" t="s">
        <v>1432</v>
      </c>
      <c r="I1090" t="s">
        <v>1188</v>
      </c>
      <c r="J1090" t="s">
        <v>764</v>
      </c>
      <c r="K1090" t="s">
        <v>826</v>
      </c>
      <c r="L1090" t="s">
        <v>766</v>
      </c>
      <c r="M1090">
        <v>2</v>
      </c>
      <c r="N1090">
        <v>0</v>
      </c>
      <c r="O1090">
        <v>31.3</v>
      </c>
      <c r="P1090">
        <v>62.6</v>
      </c>
      <c r="Q1090">
        <v>5241.92</v>
      </c>
      <c r="R1090">
        <v>3.58</v>
      </c>
      <c r="S1090" s="193" t="str">
        <f>VLOOKUP(U1090,'[1]Cross ref'!I:J,2,0)</f>
        <v>SCL</v>
      </c>
      <c r="T1090" s="193">
        <f t="shared" si="100"/>
        <v>62.6</v>
      </c>
      <c r="U1090" s="193">
        <f>VLOOKUP(VALUE(C1090),'[1]Cross ref'!G:I,3,0)</f>
        <v>7363</v>
      </c>
      <c r="V1090" s="193">
        <f>IFERROR(VLOOKUP(J1090,'[1]Item List (2)'!C:D,2,0),VLOOKUP(K1090,'[1]Item List (2)'!C:D,2,0))</f>
        <v>50007</v>
      </c>
      <c r="W1090" s="193">
        <f>IFERROR(VLOOKUP(J1090,'[1]Item List (2)'!C:E,3,0),VLOOKUP(K1090,'[1]Item List (2)'!C:E,3,0))</f>
        <v>100</v>
      </c>
      <c r="X1090" s="193">
        <f t="shared" si="101"/>
        <v>0</v>
      </c>
      <c r="Y1090" s="193" t="str">
        <f t="shared" si="102"/>
        <v>SAUCE, CLASSIC W-CAGE FREE EGG</v>
      </c>
      <c r="AA1090" s="29">
        <f t="shared" si="103"/>
        <v>62.6</v>
      </c>
      <c r="AB1090" s="29" t="str">
        <f>VLOOKUP(W1090,'[2]Item List (2)'!$I:$J,2,0)</f>
        <v>Food</v>
      </c>
      <c r="AC1090" s="29">
        <f t="shared" si="104"/>
        <v>7363</v>
      </c>
      <c r="AD1090" s="29" t="str">
        <f t="shared" si="105"/>
        <v>7363-Food</v>
      </c>
    </row>
    <row r="1091" spans="1:30">
      <c r="A1091" t="s">
        <v>699</v>
      </c>
      <c r="B1091" t="s">
        <v>592</v>
      </c>
      <c r="C1091" t="s">
        <v>1357</v>
      </c>
      <c r="D1091" t="s">
        <v>615</v>
      </c>
      <c r="E1091" t="s">
        <v>1622</v>
      </c>
      <c r="F1091"/>
      <c r="G1091" s="159">
        <v>45168</v>
      </c>
      <c r="H1091" t="s">
        <v>1244</v>
      </c>
      <c r="I1091" t="s">
        <v>1188</v>
      </c>
      <c r="J1091" t="s">
        <v>827</v>
      </c>
      <c r="K1091" t="s">
        <v>828</v>
      </c>
      <c r="L1091" t="s">
        <v>829</v>
      </c>
      <c r="M1091">
        <v>1</v>
      </c>
      <c r="N1091">
        <v>0</v>
      </c>
      <c r="O1091">
        <v>30.07</v>
      </c>
      <c r="P1091">
        <v>30.07</v>
      </c>
      <c r="Q1091">
        <v>5241.92</v>
      </c>
      <c r="R1091">
        <v>3.58</v>
      </c>
      <c r="S1091" s="193" t="str">
        <f>VLOOKUP(U1091,'[1]Cross ref'!I:J,2,0)</f>
        <v>SCL</v>
      </c>
      <c r="T1091" s="193">
        <f t="shared" ref="T1091:T1154" si="106">P1091</f>
        <v>30.07</v>
      </c>
      <c r="U1091" s="193">
        <f>VLOOKUP(VALUE(C1091),'[1]Cross ref'!G:I,3,0)</f>
        <v>7363</v>
      </c>
      <c r="V1091" s="193">
        <f>IFERROR(VLOOKUP(J1091,'[1]Item List (2)'!C:D,2,0),VLOOKUP(K1091,'[1]Item List (2)'!C:D,2,0))</f>
        <v>50007</v>
      </c>
      <c r="W1091" s="193">
        <f>IFERROR(VLOOKUP(J1091,'[1]Item List (2)'!C:E,3,0),VLOOKUP(K1091,'[1]Item List (2)'!C:E,3,0))</f>
        <v>100</v>
      </c>
      <c r="X1091" s="193">
        <f t="shared" ref="X1091:X1154" si="107">M1091*O1091-P1091</f>
        <v>0</v>
      </c>
      <c r="Y1091" s="193" t="str">
        <f t="shared" ref="Y1091:Y1154" si="108">K1091</f>
        <v>ONION, YLW</v>
      </c>
      <c r="AA1091" s="29">
        <f t="shared" ref="AA1091:AA1154" si="109">P1091</f>
        <v>30.07</v>
      </c>
      <c r="AB1091" s="29" t="str">
        <f>VLOOKUP(W1091,'[2]Item List (2)'!$I:$J,2,0)</f>
        <v>Food</v>
      </c>
      <c r="AC1091" s="29">
        <f t="shared" ref="AC1091:AC1154" si="110">U1091</f>
        <v>7363</v>
      </c>
      <c r="AD1091" s="29" t="str">
        <f t="shared" ref="AD1091:AD1154" si="111">AC1091&amp;"-"&amp;AB1091</f>
        <v>7363-Food</v>
      </c>
    </row>
    <row r="1092" spans="1:30">
      <c r="A1092" t="s">
        <v>699</v>
      </c>
      <c r="B1092" t="s">
        <v>592</v>
      </c>
      <c r="C1092" t="s">
        <v>1357</v>
      </c>
      <c r="D1092" t="s">
        <v>615</v>
      </c>
      <c r="E1092" t="s">
        <v>1622</v>
      </c>
      <c r="F1092"/>
      <c r="G1092" s="159">
        <v>45168</v>
      </c>
      <c r="H1092" t="s">
        <v>1246</v>
      </c>
      <c r="I1092" t="s">
        <v>1211</v>
      </c>
      <c r="J1092" t="s">
        <v>815</v>
      </c>
      <c r="K1092" t="s">
        <v>1033</v>
      </c>
      <c r="L1092" t="s">
        <v>888</v>
      </c>
      <c r="M1092">
        <v>1</v>
      </c>
      <c r="N1092">
        <v>0</v>
      </c>
      <c r="O1092">
        <v>25.97</v>
      </c>
      <c r="P1092">
        <v>25.97</v>
      </c>
      <c r="Q1092">
        <v>5241.92</v>
      </c>
      <c r="R1092">
        <v>3.58</v>
      </c>
      <c r="S1092" s="193" t="str">
        <f>VLOOKUP(U1092,'[1]Cross ref'!I:J,2,0)</f>
        <v>SCL</v>
      </c>
      <c r="T1092" s="193">
        <f t="shared" si="106"/>
        <v>25.97</v>
      </c>
      <c r="U1092" s="193">
        <f>VLOOKUP(VALUE(C1092),'[1]Cross ref'!G:I,3,0)</f>
        <v>7363</v>
      </c>
      <c r="V1092" s="193">
        <f>IFERROR(VLOOKUP(J1092,'[1]Item List (2)'!C:D,2,0),VLOOKUP(K1092,'[1]Item List (2)'!C:D,2,0))</f>
        <v>51001</v>
      </c>
      <c r="W1092" s="193">
        <f>IFERROR(VLOOKUP(J1092,'[1]Item List (2)'!C:E,3,0),VLOOKUP(K1092,'[1]Item List (2)'!C:E,3,0))</f>
        <v>1000</v>
      </c>
      <c r="X1092" s="193">
        <f t="shared" si="107"/>
        <v>0</v>
      </c>
      <c r="Y1092" s="193" t="str">
        <f t="shared" si="108"/>
        <v>LID, 12-24Z</v>
      </c>
      <c r="AA1092" s="29">
        <f t="shared" si="109"/>
        <v>25.97</v>
      </c>
      <c r="AB1092" s="29" t="str">
        <f>VLOOKUP(W1092,'[2]Item List (2)'!$I:$J,2,0)</f>
        <v>Paper</v>
      </c>
      <c r="AC1092" s="29">
        <f t="shared" si="110"/>
        <v>7363</v>
      </c>
      <c r="AD1092" s="29" t="str">
        <f t="shared" si="111"/>
        <v>7363-Paper</v>
      </c>
    </row>
    <row r="1093" spans="1:30">
      <c r="A1093" t="s">
        <v>699</v>
      </c>
      <c r="B1093" t="s">
        <v>592</v>
      </c>
      <c r="C1093" t="s">
        <v>1357</v>
      </c>
      <c r="D1093" t="s">
        <v>615</v>
      </c>
      <c r="E1093" t="s">
        <v>1622</v>
      </c>
      <c r="F1093"/>
      <c r="G1093" s="159">
        <v>45168</v>
      </c>
      <c r="H1093" t="s">
        <v>1285</v>
      </c>
      <c r="I1093" t="s">
        <v>1211</v>
      </c>
      <c r="J1093" t="s">
        <v>809</v>
      </c>
      <c r="K1093" t="s">
        <v>996</v>
      </c>
      <c r="L1093" t="s">
        <v>883</v>
      </c>
      <c r="M1093">
        <v>1</v>
      </c>
      <c r="N1093">
        <v>0</v>
      </c>
      <c r="O1093">
        <v>45.63</v>
      </c>
      <c r="P1093">
        <v>45.63</v>
      </c>
      <c r="Q1093">
        <v>5241.92</v>
      </c>
      <c r="R1093">
        <v>3.58</v>
      </c>
      <c r="S1093" s="193" t="str">
        <f>VLOOKUP(U1093,'[1]Cross ref'!I:J,2,0)</f>
        <v>SCL</v>
      </c>
      <c r="T1093" s="193">
        <f t="shared" si="106"/>
        <v>45.63</v>
      </c>
      <c r="U1093" s="193">
        <f>VLOOKUP(VALUE(C1093),'[1]Cross ref'!G:I,3,0)</f>
        <v>7363</v>
      </c>
      <c r="V1093" s="193">
        <f>IFERROR(VLOOKUP(J1093,'[1]Item List (2)'!C:D,2,0),VLOOKUP(K1093,'[1]Item List (2)'!C:D,2,0))</f>
        <v>51001</v>
      </c>
      <c r="W1093" s="193">
        <f>IFERROR(VLOOKUP(J1093,'[1]Item List (2)'!C:E,3,0),VLOOKUP(K1093,'[1]Item List (2)'!C:E,3,0))</f>
        <v>1000</v>
      </c>
      <c r="X1093" s="193">
        <f t="shared" si="107"/>
        <v>0</v>
      </c>
      <c r="Y1093" s="193" t="str">
        <f t="shared" si="108"/>
        <v>CARTON, FFRY LG FLVR TRAIL</v>
      </c>
      <c r="AA1093" s="29">
        <f t="shared" si="109"/>
        <v>45.63</v>
      </c>
      <c r="AB1093" s="29" t="str">
        <f>VLOOKUP(W1093,'[2]Item List (2)'!$I:$J,2,0)</f>
        <v>Paper</v>
      </c>
      <c r="AC1093" s="29">
        <f t="shared" si="110"/>
        <v>7363</v>
      </c>
      <c r="AD1093" s="29" t="str">
        <f t="shared" si="111"/>
        <v>7363-Paper</v>
      </c>
    </row>
    <row r="1094" spans="1:30">
      <c r="A1094" t="s">
        <v>699</v>
      </c>
      <c r="B1094" t="s">
        <v>592</v>
      </c>
      <c r="C1094" t="s">
        <v>1357</v>
      </c>
      <c r="D1094" t="s">
        <v>615</v>
      </c>
      <c r="E1094" t="s">
        <v>1622</v>
      </c>
      <c r="F1094"/>
      <c r="G1094" s="159">
        <v>45168</v>
      </c>
      <c r="H1094" t="s">
        <v>1304</v>
      </c>
      <c r="I1094" t="s">
        <v>1211</v>
      </c>
      <c r="J1094" t="s">
        <v>809</v>
      </c>
      <c r="K1094" t="s">
        <v>1034</v>
      </c>
      <c r="L1094" t="s">
        <v>1035</v>
      </c>
      <c r="M1094">
        <v>1</v>
      </c>
      <c r="N1094">
        <v>0</v>
      </c>
      <c r="O1094">
        <v>47.12</v>
      </c>
      <c r="P1094">
        <v>47.12</v>
      </c>
      <c r="Q1094">
        <v>5241.92</v>
      </c>
      <c r="R1094">
        <v>3.58</v>
      </c>
      <c r="S1094" s="193" t="str">
        <f>VLOOKUP(U1094,'[1]Cross ref'!I:J,2,0)</f>
        <v>SCL</v>
      </c>
      <c r="T1094" s="193">
        <f t="shared" si="106"/>
        <v>47.12</v>
      </c>
      <c r="U1094" s="193">
        <f>VLOOKUP(VALUE(C1094),'[1]Cross ref'!G:I,3,0)</f>
        <v>7363</v>
      </c>
      <c r="V1094" s="193">
        <f>IFERROR(VLOOKUP(J1094,'[1]Item List (2)'!C:D,2,0),VLOOKUP(K1094,'[1]Item List (2)'!C:D,2,0))</f>
        <v>51001</v>
      </c>
      <c r="W1094" s="193">
        <f>IFERROR(VLOOKUP(J1094,'[1]Item List (2)'!C:E,3,0),VLOOKUP(K1094,'[1]Item List (2)'!C:E,3,0))</f>
        <v>1000</v>
      </c>
      <c r="X1094" s="193">
        <f t="shared" si="107"/>
        <v>0</v>
      </c>
      <c r="Y1094" s="193" t="str">
        <f t="shared" si="108"/>
        <v>CARTON, FFRY SM FLVR TRAIL</v>
      </c>
      <c r="AA1094" s="29">
        <f t="shared" si="109"/>
        <v>47.12</v>
      </c>
      <c r="AB1094" s="29" t="str">
        <f>VLOOKUP(W1094,'[2]Item List (2)'!$I:$J,2,0)</f>
        <v>Paper</v>
      </c>
      <c r="AC1094" s="29">
        <f t="shared" si="110"/>
        <v>7363</v>
      </c>
      <c r="AD1094" s="29" t="str">
        <f t="shared" si="111"/>
        <v>7363-Paper</v>
      </c>
    </row>
    <row r="1095" spans="1:30">
      <c r="A1095" t="s">
        <v>699</v>
      </c>
      <c r="B1095" t="s">
        <v>592</v>
      </c>
      <c r="C1095" t="s">
        <v>1357</v>
      </c>
      <c r="D1095" t="s">
        <v>615</v>
      </c>
      <c r="E1095" t="s">
        <v>1622</v>
      </c>
      <c r="F1095"/>
      <c r="G1095" s="159">
        <v>45168</v>
      </c>
      <c r="H1095" t="s">
        <v>1248</v>
      </c>
      <c r="I1095" t="s">
        <v>1211</v>
      </c>
      <c r="J1095" t="s">
        <v>809</v>
      </c>
      <c r="K1095" t="s">
        <v>999</v>
      </c>
      <c r="L1095" t="s">
        <v>888</v>
      </c>
      <c r="M1095">
        <v>1</v>
      </c>
      <c r="N1095">
        <v>0</v>
      </c>
      <c r="O1095">
        <v>58.44</v>
      </c>
      <c r="P1095">
        <v>58.44</v>
      </c>
      <c r="Q1095">
        <v>5241.92</v>
      </c>
      <c r="R1095">
        <v>3.58</v>
      </c>
      <c r="S1095" s="193" t="str">
        <f>VLOOKUP(U1095,'[1]Cross ref'!I:J,2,0)</f>
        <v>SCL</v>
      </c>
      <c r="T1095" s="193">
        <f t="shared" si="106"/>
        <v>58.44</v>
      </c>
      <c r="U1095" s="193">
        <f>VLOOKUP(VALUE(C1095),'[1]Cross ref'!G:I,3,0)</f>
        <v>7363</v>
      </c>
      <c r="V1095" s="193">
        <f>IFERROR(VLOOKUP(J1095,'[1]Item List (2)'!C:D,2,0),VLOOKUP(K1095,'[1]Item List (2)'!C:D,2,0))</f>
        <v>51001</v>
      </c>
      <c r="W1095" s="193">
        <f>IFERROR(VLOOKUP(J1095,'[1]Item List (2)'!C:E,3,0),VLOOKUP(K1095,'[1]Item List (2)'!C:E,3,0))</f>
        <v>1000</v>
      </c>
      <c r="X1095" s="193">
        <f t="shared" si="107"/>
        <v>0</v>
      </c>
      <c r="Y1095" s="193" t="str">
        <f t="shared" si="108"/>
        <v>CARTON, FFRY MED FLVR TRAIL</v>
      </c>
      <c r="AA1095" s="29">
        <f t="shared" si="109"/>
        <v>58.44</v>
      </c>
      <c r="AB1095" s="29" t="str">
        <f>VLOOKUP(W1095,'[2]Item List (2)'!$I:$J,2,0)</f>
        <v>Paper</v>
      </c>
      <c r="AC1095" s="29">
        <f t="shared" si="110"/>
        <v>7363</v>
      </c>
      <c r="AD1095" s="29" t="str">
        <f t="shared" si="111"/>
        <v>7363-Paper</v>
      </c>
    </row>
    <row r="1096" spans="1:30">
      <c r="A1096" t="s">
        <v>699</v>
      </c>
      <c r="B1096" t="s">
        <v>592</v>
      </c>
      <c r="C1096" t="s">
        <v>1357</v>
      </c>
      <c r="D1096" t="s">
        <v>615</v>
      </c>
      <c r="E1096" t="s">
        <v>1622</v>
      </c>
      <c r="F1096"/>
      <c r="G1096" s="159">
        <v>45168</v>
      </c>
      <c r="H1096" t="s">
        <v>1250</v>
      </c>
      <c r="I1096" t="s">
        <v>1188</v>
      </c>
      <c r="J1096" t="s">
        <v>770</v>
      </c>
      <c r="K1096" t="s">
        <v>832</v>
      </c>
      <c r="L1096" t="s">
        <v>833</v>
      </c>
      <c r="M1096">
        <v>1</v>
      </c>
      <c r="N1096">
        <v>0</v>
      </c>
      <c r="O1096">
        <v>19.989999999999998</v>
      </c>
      <c r="P1096">
        <v>19.989999999999998</v>
      </c>
      <c r="Q1096">
        <v>5241.92</v>
      </c>
      <c r="R1096">
        <v>3.58</v>
      </c>
      <c r="S1096" s="193" t="str">
        <f>VLOOKUP(U1096,'[1]Cross ref'!I:J,2,0)</f>
        <v>SCL</v>
      </c>
      <c r="T1096" s="193">
        <f t="shared" si="106"/>
        <v>19.989999999999998</v>
      </c>
      <c r="U1096" s="193">
        <f>VLOOKUP(VALUE(C1096),'[1]Cross ref'!G:I,3,0)</f>
        <v>7363</v>
      </c>
      <c r="V1096" s="193">
        <f>IFERROR(VLOOKUP(J1096,'[1]Item List (2)'!C:D,2,0),VLOOKUP(K1096,'[1]Item List (2)'!C:D,2,0))</f>
        <v>50007</v>
      </c>
      <c r="W1096" s="193">
        <f>IFERROR(VLOOKUP(J1096,'[1]Item List (2)'!C:E,3,0),VLOOKUP(K1096,'[1]Item List (2)'!C:E,3,0))</f>
        <v>100</v>
      </c>
      <c r="X1096" s="193">
        <f t="shared" si="107"/>
        <v>0</v>
      </c>
      <c r="Y1096" s="193" t="str">
        <f t="shared" si="108"/>
        <v>CREAMER, HALF &amp; HALF</v>
      </c>
      <c r="AA1096" s="29">
        <f t="shared" si="109"/>
        <v>19.989999999999998</v>
      </c>
      <c r="AB1096" s="29" t="str">
        <f>VLOOKUP(W1096,'[2]Item List (2)'!$I:$J,2,0)</f>
        <v>Food</v>
      </c>
      <c r="AC1096" s="29">
        <f t="shared" si="110"/>
        <v>7363</v>
      </c>
      <c r="AD1096" s="29" t="str">
        <f t="shared" si="111"/>
        <v>7363-Food</v>
      </c>
    </row>
    <row r="1097" spans="1:30">
      <c r="A1097" t="s">
        <v>699</v>
      </c>
      <c r="B1097" t="s">
        <v>592</v>
      </c>
      <c r="C1097" t="s">
        <v>1357</v>
      </c>
      <c r="D1097" t="s">
        <v>615</v>
      </c>
      <c r="E1097" t="s">
        <v>1622</v>
      </c>
      <c r="F1097"/>
      <c r="G1097" s="159">
        <v>45168</v>
      </c>
      <c r="H1097" t="s">
        <v>1305</v>
      </c>
      <c r="I1097" t="s">
        <v>1211</v>
      </c>
      <c r="J1097" t="s">
        <v>809</v>
      </c>
      <c r="K1097" t="s">
        <v>994</v>
      </c>
      <c r="L1097" t="s">
        <v>822</v>
      </c>
      <c r="M1097">
        <v>1</v>
      </c>
      <c r="N1097">
        <v>0</v>
      </c>
      <c r="O1097">
        <v>10.7</v>
      </c>
      <c r="P1097">
        <v>10.7</v>
      </c>
      <c r="Q1097">
        <v>5241.92</v>
      </c>
      <c r="R1097">
        <v>3.58</v>
      </c>
      <c r="S1097" s="193" t="str">
        <f>VLOOKUP(U1097,'[1]Cross ref'!I:J,2,0)</f>
        <v>SCL</v>
      </c>
      <c r="T1097" s="193">
        <f t="shared" si="106"/>
        <v>10.7</v>
      </c>
      <c r="U1097" s="193">
        <f>VLOOKUP(VALUE(C1097),'[1]Cross ref'!G:I,3,0)</f>
        <v>7363</v>
      </c>
      <c r="V1097" s="193">
        <f>IFERROR(VLOOKUP(J1097,'[1]Item List (2)'!C:D,2,0),VLOOKUP(K1097,'[1]Item List (2)'!C:D,2,0))</f>
        <v>51001</v>
      </c>
      <c r="W1097" s="193">
        <f>IFERROR(VLOOKUP(J1097,'[1]Item List (2)'!C:E,3,0),VLOOKUP(K1097,'[1]Item List (2)'!C:E,3,0))</f>
        <v>1000</v>
      </c>
      <c r="X1097" s="193">
        <f t="shared" si="107"/>
        <v>0</v>
      </c>
      <c r="Y1097" s="193" t="str">
        <f t="shared" si="108"/>
        <v>BAG, #4 FLVR TRAILS</v>
      </c>
      <c r="AA1097" s="29">
        <f t="shared" si="109"/>
        <v>10.7</v>
      </c>
      <c r="AB1097" s="29" t="str">
        <f>VLOOKUP(W1097,'[2]Item List (2)'!$I:$J,2,0)</f>
        <v>Paper</v>
      </c>
      <c r="AC1097" s="29">
        <f t="shared" si="110"/>
        <v>7363</v>
      </c>
      <c r="AD1097" s="29" t="str">
        <f t="shared" si="111"/>
        <v>7363-Paper</v>
      </c>
    </row>
    <row r="1098" spans="1:30">
      <c r="A1098" t="s">
        <v>699</v>
      </c>
      <c r="B1098" t="s">
        <v>592</v>
      </c>
      <c r="C1098" t="s">
        <v>1357</v>
      </c>
      <c r="D1098" t="s">
        <v>615</v>
      </c>
      <c r="E1098" t="s">
        <v>1622</v>
      </c>
      <c r="F1098"/>
      <c r="G1098" s="159">
        <v>45168</v>
      </c>
      <c r="H1098" t="s">
        <v>1286</v>
      </c>
      <c r="I1098" t="s">
        <v>1211</v>
      </c>
      <c r="J1098" t="s">
        <v>809</v>
      </c>
      <c r="K1098" t="s">
        <v>1031</v>
      </c>
      <c r="L1098" t="s">
        <v>810</v>
      </c>
      <c r="M1098">
        <v>1</v>
      </c>
      <c r="N1098">
        <v>0</v>
      </c>
      <c r="O1098">
        <v>27.95</v>
      </c>
      <c r="P1098">
        <v>27.95</v>
      </c>
      <c r="Q1098">
        <v>5241.92</v>
      </c>
      <c r="R1098">
        <v>3.58</v>
      </c>
      <c r="S1098" s="193" t="str">
        <f>VLOOKUP(U1098,'[1]Cross ref'!I:J,2,0)</f>
        <v>SCL</v>
      </c>
      <c r="T1098" s="193">
        <f t="shared" si="106"/>
        <v>27.95</v>
      </c>
      <c r="U1098" s="193">
        <f>VLOOKUP(VALUE(C1098),'[1]Cross ref'!G:I,3,0)</f>
        <v>7363</v>
      </c>
      <c r="V1098" s="193">
        <f>IFERROR(VLOOKUP(J1098,'[1]Item List (2)'!C:D,2,0),VLOOKUP(K1098,'[1]Item List (2)'!C:D,2,0))</f>
        <v>51001</v>
      </c>
      <c r="W1098" s="193">
        <f>IFERROR(VLOOKUP(J1098,'[1]Item List (2)'!C:E,3,0),VLOOKUP(K1098,'[1]Item List (2)'!C:E,3,0))</f>
        <v>1000</v>
      </c>
      <c r="X1098" s="193">
        <f t="shared" si="107"/>
        <v>0</v>
      </c>
      <c r="Y1098" s="193" t="str">
        <f t="shared" si="108"/>
        <v>BAG, ALL PURPOSE FLVR TRAILS</v>
      </c>
      <c r="AA1098" s="29">
        <f t="shared" si="109"/>
        <v>27.95</v>
      </c>
      <c r="AB1098" s="29" t="str">
        <f>VLOOKUP(W1098,'[2]Item List (2)'!$I:$J,2,0)</f>
        <v>Paper</v>
      </c>
      <c r="AC1098" s="29">
        <f t="shared" si="110"/>
        <v>7363</v>
      </c>
      <c r="AD1098" s="29" t="str">
        <f t="shared" si="111"/>
        <v>7363-Paper</v>
      </c>
    </row>
    <row r="1099" spans="1:30">
      <c r="A1099" t="s">
        <v>699</v>
      </c>
      <c r="B1099" t="s">
        <v>592</v>
      </c>
      <c r="C1099" t="s">
        <v>1357</v>
      </c>
      <c r="D1099" t="s">
        <v>615</v>
      </c>
      <c r="E1099" t="s">
        <v>1622</v>
      </c>
      <c r="F1099"/>
      <c r="G1099" s="159">
        <v>45168</v>
      </c>
      <c r="H1099" t="s">
        <v>1348</v>
      </c>
      <c r="I1099" t="s">
        <v>1188</v>
      </c>
      <c r="J1099" t="s">
        <v>804</v>
      </c>
      <c r="K1099" t="s">
        <v>1059</v>
      </c>
      <c r="L1099" t="s">
        <v>739</v>
      </c>
      <c r="M1099">
        <v>1</v>
      </c>
      <c r="N1099">
        <v>0</v>
      </c>
      <c r="O1099">
        <v>43.47</v>
      </c>
      <c r="P1099">
        <v>43.47</v>
      </c>
      <c r="Q1099">
        <v>5241.92</v>
      </c>
      <c r="R1099">
        <v>3.58</v>
      </c>
      <c r="S1099" s="193" t="str">
        <f>VLOOKUP(U1099,'[1]Cross ref'!I:J,2,0)</f>
        <v>SCL</v>
      </c>
      <c r="T1099" s="193">
        <f t="shared" si="106"/>
        <v>43.47</v>
      </c>
      <c r="U1099" s="193">
        <f>VLOOKUP(VALUE(C1099),'[1]Cross ref'!G:I,3,0)</f>
        <v>7363</v>
      </c>
      <c r="V1099" s="193">
        <f>IFERROR(VLOOKUP(J1099,'[1]Item List (2)'!C:D,2,0),VLOOKUP(K1099,'[1]Item List (2)'!C:D,2,0))</f>
        <v>50007</v>
      </c>
      <c r="W1099" s="193">
        <f>IFERROR(VLOOKUP(J1099,'[1]Item List (2)'!C:E,3,0),VLOOKUP(K1099,'[1]Item List (2)'!C:E,3,0))</f>
        <v>100</v>
      </c>
      <c r="X1099" s="193">
        <f t="shared" si="107"/>
        <v>0</v>
      </c>
      <c r="Y1099" s="193" t="str">
        <f t="shared" si="108"/>
        <v>CHEESE, PEPPERJACK 160CT</v>
      </c>
      <c r="AA1099" s="29">
        <f t="shared" si="109"/>
        <v>43.47</v>
      </c>
      <c r="AB1099" s="29" t="str">
        <f>VLOOKUP(W1099,'[2]Item List (2)'!$I:$J,2,0)</f>
        <v>Food</v>
      </c>
      <c r="AC1099" s="29">
        <f t="shared" si="110"/>
        <v>7363</v>
      </c>
      <c r="AD1099" s="29" t="str">
        <f t="shared" si="111"/>
        <v>7363-Food</v>
      </c>
    </row>
    <row r="1100" spans="1:30">
      <c r="A1100" t="s">
        <v>699</v>
      </c>
      <c r="B1100" t="s">
        <v>592</v>
      </c>
      <c r="C1100" t="s">
        <v>1357</v>
      </c>
      <c r="D1100" t="s">
        <v>615</v>
      </c>
      <c r="E1100" t="s">
        <v>1622</v>
      </c>
      <c r="F1100"/>
      <c r="G1100" s="159">
        <v>45168</v>
      </c>
      <c r="H1100" t="s">
        <v>1288</v>
      </c>
      <c r="I1100" t="s">
        <v>1188</v>
      </c>
      <c r="J1100" t="s">
        <v>702</v>
      </c>
      <c r="K1100" t="s">
        <v>793</v>
      </c>
      <c r="L1100" t="s">
        <v>766</v>
      </c>
      <c r="M1100">
        <v>1</v>
      </c>
      <c r="N1100">
        <v>0</v>
      </c>
      <c r="O1100">
        <v>22.91</v>
      </c>
      <c r="P1100">
        <v>22.91</v>
      </c>
      <c r="Q1100">
        <v>5241.92</v>
      </c>
      <c r="R1100">
        <v>3.58</v>
      </c>
      <c r="S1100" s="193" t="str">
        <f>VLOOKUP(U1100,'[1]Cross ref'!I:J,2,0)</f>
        <v>SCL</v>
      </c>
      <c r="T1100" s="193">
        <f t="shared" si="106"/>
        <v>22.91</v>
      </c>
      <c r="U1100" s="193">
        <f>VLOOKUP(VALUE(C1100),'[1]Cross ref'!G:I,3,0)</f>
        <v>7363</v>
      </c>
      <c r="V1100" s="193">
        <f>IFERROR(VLOOKUP(J1100,'[1]Item List (2)'!C:D,2,0),VLOOKUP(K1100,'[1]Item List (2)'!C:D,2,0))</f>
        <v>50007</v>
      </c>
      <c r="W1100" s="193">
        <f>IFERROR(VLOOKUP(J1100,'[1]Item List (2)'!C:E,3,0),VLOOKUP(K1100,'[1]Item List (2)'!C:E,3,0))</f>
        <v>100</v>
      </c>
      <c r="X1100" s="193">
        <f t="shared" si="107"/>
        <v>0</v>
      </c>
      <c r="Y1100" s="193" t="str">
        <f t="shared" si="108"/>
        <v>SAUCE, BBQ</v>
      </c>
      <c r="AA1100" s="29">
        <f t="shared" si="109"/>
        <v>22.91</v>
      </c>
      <c r="AB1100" s="29" t="str">
        <f>VLOOKUP(W1100,'[2]Item List (2)'!$I:$J,2,0)</f>
        <v>Food</v>
      </c>
      <c r="AC1100" s="29">
        <f t="shared" si="110"/>
        <v>7363</v>
      </c>
      <c r="AD1100" s="29" t="str">
        <f t="shared" si="111"/>
        <v>7363-Food</v>
      </c>
    </row>
    <row r="1101" spans="1:30">
      <c r="A1101" t="s">
        <v>699</v>
      </c>
      <c r="B1101" t="s">
        <v>592</v>
      </c>
      <c r="C1101" t="s">
        <v>1357</v>
      </c>
      <c r="D1101" t="s">
        <v>615</v>
      </c>
      <c r="E1101" t="s">
        <v>1622</v>
      </c>
      <c r="F1101"/>
      <c r="G1101" s="159">
        <v>45168</v>
      </c>
      <c r="H1101" t="s">
        <v>1325</v>
      </c>
      <c r="I1101" t="s">
        <v>1188</v>
      </c>
      <c r="J1101" t="s">
        <v>764</v>
      </c>
      <c r="K1101" t="s">
        <v>765</v>
      </c>
      <c r="L1101" t="s">
        <v>766</v>
      </c>
      <c r="M1101">
        <v>1</v>
      </c>
      <c r="N1101">
        <v>0</v>
      </c>
      <c r="O1101">
        <v>23.87</v>
      </c>
      <c r="P1101">
        <v>23.87</v>
      </c>
      <c r="Q1101">
        <v>5241.92</v>
      </c>
      <c r="R1101">
        <v>3.58</v>
      </c>
      <c r="S1101" s="193" t="str">
        <f>VLOOKUP(U1101,'[1]Cross ref'!I:J,2,0)</f>
        <v>SCL</v>
      </c>
      <c r="T1101" s="193">
        <f t="shared" si="106"/>
        <v>23.87</v>
      </c>
      <c r="U1101" s="193">
        <f>VLOOKUP(VALUE(C1101),'[1]Cross ref'!G:I,3,0)</f>
        <v>7363</v>
      </c>
      <c r="V1101" s="193">
        <f>IFERROR(VLOOKUP(J1101,'[1]Item List (2)'!C:D,2,0),VLOOKUP(K1101,'[1]Item List (2)'!C:D,2,0))</f>
        <v>50007</v>
      </c>
      <c r="W1101" s="193">
        <f>IFERROR(VLOOKUP(J1101,'[1]Item List (2)'!C:E,3,0),VLOOKUP(K1101,'[1]Item List (2)'!C:E,3,0))</f>
        <v>100</v>
      </c>
      <c r="X1101" s="193">
        <f t="shared" si="107"/>
        <v>0</v>
      </c>
      <c r="Y1101" s="193" t="str">
        <f t="shared" si="108"/>
        <v>SAUCE, SPECIAL</v>
      </c>
      <c r="AA1101" s="29">
        <f t="shared" si="109"/>
        <v>23.87</v>
      </c>
      <c r="AB1101" s="29" t="str">
        <f>VLOOKUP(W1101,'[2]Item List (2)'!$I:$J,2,0)</f>
        <v>Food</v>
      </c>
      <c r="AC1101" s="29">
        <f t="shared" si="110"/>
        <v>7363</v>
      </c>
      <c r="AD1101" s="29" t="str">
        <f t="shared" si="111"/>
        <v>7363-Food</v>
      </c>
    </row>
    <row r="1102" spans="1:30">
      <c r="A1102" t="s">
        <v>699</v>
      </c>
      <c r="B1102" t="s">
        <v>592</v>
      </c>
      <c r="C1102" t="s">
        <v>1357</v>
      </c>
      <c r="D1102" t="s">
        <v>615</v>
      </c>
      <c r="E1102" t="s">
        <v>1622</v>
      </c>
      <c r="F1102"/>
      <c r="G1102" s="159">
        <v>45168</v>
      </c>
      <c r="H1102" t="s">
        <v>1258</v>
      </c>
      <c r="I1102" t="s">
        <v>1188</v>
      </c>
      <c r="J1102" t="s">
        <v>825</v>
      </c>
      <c r="K1102" t="s">
        <v>1259</v>
      </c>
      <c r="L1102" t="s">
        <v>1484</v>
      </c>
      <c r="M1102">
        <v>2</v>
      </c>
      <c r="N1102">
        <v>0</v>
      </c>
      <c r="O1102">
        <v>47.11</v>
      </c>
      <c r="P1102">
        <v>94.22</v>
      </c>
      <c r="Q1102">
        <v>5241.92</v>
      </c>
      <c r="R1102">
        <v>3.58</v>
      </c>
      <c r="S1102" s="193" t="str">
        <f>VLOOKUP(U1102,'[1]Cross ref'!I:J,2,0)</f>
        <v>SCL</v>
      </c>
      <c r="T1102" s="193">
        <f t="shared" si="106"/>
        <v>94.22</v>
      </c>
      <c r="U1102" s="193">
        <f>VLOOKUP(VALUE(C1102),'[1]Cross ref'!G:I,3,0)</f>
        <v>7363</v>
      </c>
      <c r="V1102" s="193">
        <f>IFERROR(VLOOKUP(J1102,'[1]Item List (2)'!C:D,2,0),VLOOKUP(K1102,'[1]Item List (2)'!C:D,2,0))</f>
        <v>50007</v>
      </c>
      <c r="W1102" s="193">
        <f>IFERROR(VLOOKUP(J1102,'[1]Item List (2)'!C:E,3,0),VLOOKUP(K1102,'[1]Item List (2)'!C:E,3,0))</f>
        <v>100</v>
      </c>
      <c r="X1102" s="193">
        <f t="shared" si="107"/>
        <v>0</v>
      </c>
      <c r="Y1102" s="193" t="str">
        <f t="shared" si="108"/>
        <v>MAYONNAISE, 64Z</v>
      </c>
      <c r="AA1102" s="29">
        <f t="shared" si="109"/>
        <v>94.22</v>
      </c>
      <c r="AB1102" s="29" t="str">
        <f>VLOOKUP(W1102,'[2]Item List (2)'!$I:$J,2,0)</f>
        <v>Food</v>
      </c>
      <c r="AC1102" s="29">
        <f t="shared" si="110"/>
        <v>7363</v>
      </c>
      <c r="AD1102" s="29" t="str">
        <f t="shared" si="111"/>
        <v>7363-Food</v>
      </c>
    </row>
    <row r="1103" spans="1:30">
      <c r="A1103" t="s">
        <v>699</v>
      </c>
      <c r="B1103" t="s">
        <v>592</v>
      </c>
      <c r="C1103" t="s">
        <v>1357</v>
      </c>
      <c r="D1103" t="s">
        <v>615</v>
      </c>
      <c r="E1103" t="s">
        <v>1622</v>
      </c>
      <c r="F1103"/>
      <c r="G1103" s="159">
        <v>45168</v>
      </c>
      <c r="H1103" t="s">
        <v>1260</v>
      </c>
      <c r="I1103" t="s">
        <v>1211</v>
      </c>
      <c r="J1103" t="s">
        <v>730</v>
      </c>
      <c r="K1103" t="s">
        <v>1041</v>
      </c>
      <c r="L1103" t="s">
        <v>1042</v>
      </c>
      <c r="M1103">
        <v>1</v>
      </c>
      <c r="N1103">
        <v>0</v>
      </c>
      <c r="O1103">
        <v>45.4</v>
      </c>
      <c r="P1103">
        <v>45.4</v>
      </c>
      <c r="Q1103">
        <v>5241.92</v>
      </c>
      <c r="R1103">
        <v>3.58</v>
      </c>
      <c r="S1103" s="193" t="str">
        <f>VLOOKUP(U1103,'[1]Cross ref'!I:J,2,0)</f>
        <v>SCL</v>
      </c>
      <c r="T1103" s="193">
        <f t="shared" si="106"/>
        <v>45.4</v>
      </c>
      <c r="U1103" s="193">
        <f>VLOOKUP(VALUE(C1103),'[1]Cross ref'!G:I,3,0)</f>
        <v>7363</v>
      </c>
      <c r="V1103" s="193">
        <f>IFERROR(VLOOKUP(J1103,'[1]Item List (2)'!C:D,2,0),VLOOKUP(K1103,'[1]Item List (2)'!C:D,2,0))</f>
        <v>51001</v>
      </c>
      <c r="W1103" s="193">
        <f>IFERROR(VLOOKUP(J1103,'[1]Item List (2)'!C:E,3,0),VLOOKUP(K1103,'[1]Item List (2)'!C:E,3,0))</f>
        <v>1000</v>
      </c>
      <c r="X1103" s="193">
        <f t="shared" si="107"/>
        <v>0</v>
      </c>
      <c r="Y1103" s="193" t="str">
        <f t="shared" si="108"/>
        <v>NAPKIN, 13X8.5 BRN</v>
      </c>
      <c r="AA1103" s="29">
        <f t="shared" si="109"/>
        <v>45.4</v>
      </c>
      <c r="AB1103" s="29" t="str">
        <f>VLOOKUP(W1103,'[2]Item List (2)'!$I:$J,2,0)</f>
        <v>Paper</v>
      </c>
      <c r="AC1103" s="29">
        <f t="shared" si="110"/>
        <v>7363</v>
      </c>
      <c r="AD1103" s="29" t="str">
        <f t="shared" si="111"/>
        <v>7363-Paper</v>
      </c>
    </row>
    <row r="1104" spans="1:30">
      <c r="A1104" t="s">
        <v>699</v>
      </c>
      <c r="B1104" t="s">
        <v>592</v>
      </c>
      <c r="C1104" t="s">
        <v>1357</v>
      </c>
      <c r="D1104" t="s">
        <v>615</v>
      </c>
      <c r="E1104" t="s">
        <v>1622</v>
      </c>
      <c r="F1104"/>
      <c r="G1104" s="159">
        <v>45168</v>
      </c>
      <c r="H1104" t="s">
        <v>1306</v>
      </c>
      <c r="I1104" t="s">
        <v>1211</v>
      </c>
      <c r="J1104" t="s">
        <v>912</v>
      </c>
      <c r="K1104" t="s">
        <v>1153</v>
      </c>
      <c r="L1104" t="s">
        <v>1154</v>
      </c>
      <c r="M1104">
        <v>1</v>
      </c>
      <c r="N1104">
        <v>0</v>
      </c>
      <c r="O1104">
        <v>48.42</v>
      </c>
      <c r="P1104">
        <v>48.42</v>
      </c>
      <c r="Q1104">
        <v>5241.92</v>
      </c>
      <c r="R1104">
        <v>3.58</v>
      </c>
      <c r="S1104" s="193" t="str">
        <f>VLOOKUP(U1104,'[1]Cross ref'!I:J,2,0)</f>
        <v>SCL</v>
      </c>
      <c r="T1104" s="193">
        <f t="shared" si="106"/>
        <v>48.42</v>
      </c>
      <c r="U1104" s="193">
        <f>VLOOKUP(VALUE(C1104),'[1]Cross ref'!G:I,3,0)</f>
        <v>7363</v>
      </c>
      <c r="V1104" s="193">
        <f>IFERROR(VLOOKUP(J1104,'[1]Item List (2)'!C:D,2,0),VLOOKUP(K1104,'[1]Item List (2)'!C:D,2,0))</f>
        <v>51001</v>
      </c>
      <c r="W1104" s="193">
        <f>IFERROR(VLOOKUP(J1104,'[1]Item List (2)'!C:E,3,0),VLOOKUP(K1104,'[1]Item List (2)'!C:E,3,0))</f>
        <v>1000</v>
      </c>
      <c r="X1104" s="193">
        <f t="shared" si="107"/>
        <v>0</v>
      </c>
      <c r="Y1104" s="193" t="str">
        <f t="shared" si="108"/>
        <v>STRAW, WRPD 8.5" RED</v>
      </c>
      <c r="AA1104" s="29">
        <f t="shared" si="109"/>
        <v>48.42</v>
      </c>
      <c r="AB1104" s="29" t="str">
        <f>VLOOKUP(W1104,'[2]Item List (2)'!$I:$J,2,0)</f>
        <v>Paper</v>
      </c>
      <c r="AC1104" s="29">
        <f t="shared" si="110"/>
        <v>7363</v>
      </c>
      <c r="AD1104" s="29" t="str">
        <f t="shared" si="111"/>
        <v>7363-Paper</v>
      </c>
    </row>
    <row r="1105" spans="1:30">
      <c r="A1105" t="s">
        <v>699</v>
      </c>
      <c r="B1105" t="s">
        <v>592</v>
      </c>
      <c r="C1105" t="s">
        <v>1357</v>
      </c>
      <c r="D1105" t="s">
        <v>615</v>
      </c>
      <c r="E1105" t="s">
        <v>1622</v>
      </c>
      <c r="F1105"/>
      <c r="G1105" s="159">
        <v>45168</v>
      </c>
      <c r="H1105" t="s">
        <v>1261</v>
      </c>
      <c r="I1105" t="s">
        <v>1188</v>
      </c>
      <c r="J1105" t="s">
        <v>756</v>
      </c>
      <c r="K1105" t="s">
        <v>1491</v>
      </c>
      <c r="L1105" t="s">
        <v>757</v>
      </c>
      <c r="M1105">
        <v>1</v>
      </c>
      <c r="N1105">
        <v>0</v>
      </c>
      <c r="O1105">
        <v>39.82</v>
      </c>
      <c r="P1105">
        <v>39.82</v>
      </c>
      <c r="Q1105">
        <v>5241.92</v>
      </c>
      <c r="R1105">
        <v>3.58</v>
      </c>
      <c r="S1105" s="193" t="str">
        <f>VLOOKUP(U1105,'[1]Cross ref'!I:J,2,0)</f>
        <v>SCL</v>
      </c>
      <c r="T1105" s="193">
        <f t="shared" si="106"/>
        <v>39.82</v>
      </c>
      <c r="U1105" s="193">
        <f>VLOOKUP(VALUE(C1105),'[1]Cross ref'!G:I,3,0)</f>
        <v>7363</v>
      </c>
      <c r="V1105" s="193">
        <f>IFERROR(VLOOKUP(J1105,'[1]Item List (2)'!C:D,2,0),VLOOKUP(K1105,'[1]Item List (2)'!C:D,2,0))</f>
        <v>50007</v>
      </c>
      <c r="W1105" s="193">
        <f>IFERROR(VLOOKUP(J1105,'[1]Item List (2)'!C:E,3,0),VLOOKUP(K1105,'[1]Item List (2)'!C:E,3,0))</f>
        <v>100</v>
      </c>
      <c r="X1105" s="193">
        <f t="shared" si="107"/>
        <v>0</v>
      </c>
      <c r="Y1105" s="193" t="str">
        <f t="shared" si="108"/>
        <v>FRENCH TOAST, STICK ORIGINAL CARLS JR</v>
      </c>
      <c r="AA1105" s="29">
        <f t="shared" si="109"/>
        <v>39.82</v>
      </c>
      <c r="AB1105" s="29" t="str">
        <f>VLOOKUP(W1105,'[2]Item List (2)'!$I:$J,2,0)</f>
        <v>Food</v>
      </c>
      <c r="AC1105" s="29">
        <f t="shared" si="110"/>
        <v>7363</v>
      </c>
      <c r="AD1105" s="29" t="str">
        <f t="shared" si="111"/>
        <v>7363-Food</v>
      </c>
    </row>
    <row r="1106" spans="1:30">
      <c r="A1106" t="s">
        <v>699</v>
      </c>
      <c r="B1106" t="s">
        <v>592</v>
      </c>
      <c r="C1106" t="s">
        <v>1357</v>
      </c>
      <c r="D1106" t="s">
        <v>615</v>
      </c>
      <c r="E1106" t="s">
        <v>1622</v>
      </c>
      <c r="F1106"/>
      <c r="G1106" s="159">
        <v>45168</v>
      </c>
      <c r="H1106" t="s">
        <v>1186</v>
      </c>
      <c r="I1106" t="s">
        <v>1184</v>
      </c>
      <c r="J1106" t="s">
        <v>834</v>
      </c>
      <c r="K1106" t="s">
        <v>835</v>
      </c>
      <c r="L1106" t="s">
        <v>836</v>
      </c>
      <c r="M1106">
        <v>1</v>
      </c>
      <c r="N1106">
        <v>0</v>
      </c>
      <c r="P1106">
        <v>34.799999999999997</v>
      </c>
      <c r="Q1106">
        <v>5241.92</v>
      </c>
      <c r="R1106">
        <v>3.58</v>
      </c>
      <c r="S1106" s="193" t="str">
        <f>VLOOKUP(U1106,'[1]Cross ref'!I:J,2,0)</f>
        <v>SCL</v>
      </c>
      <c r="T1106" s="193">
        <f t="shared" si="106"/>
        <v>34.799999999999997</v>
      </c>
      <c r="U1106" s="193">
        <f>VLOOKUP(VALUE(C1106),'[1]Cross ref'!G:I,3,0)</f>
        <v>7363</v>
      </c>
      <c r="V1106" s="193">
        <f>IFERROR(VLOOKUP(J1106,'[1]Item List (2)'!C:D,2,0),VLOOKUP(K1106,'[1]Item List (2)'!C:D,2,0))</f>
        <v>50007</v>
      </c>
      <c r="W1106" s="193">
        <f>IFERROR(VLOOKUP(J1106,'[1]Item List (2)'!C:E,3,0),VLOOKUP(K1106,'[1]Item List (2)'!C:E,3,0))</f>
        <v>100</v>
      </c>
      <c r="X1106" s="193">
        <f t="shared" si="107"/>
        <v>-34.799999999999997</v>
      </c>
      <c r="Y1106" s="193" t="str">
        <f t="shared" si="108"/>
        <v>SURCHARGE, FUEL</v>
      </c>
      <c r="AA1106" s="29">
        <f t="shared" si="109"/>
        <v>34.799999999999997</v>
      </c>
      <c r="AB1106" s="29" t="str">
        <f>VLOOKUP(W1106,'[2]Item List (2)'!$I:$J,2,0)</f>
        <v>Food</v>
      </c>
      <c r="AC1106" s="29">
        <f t="shared" si="110"/>
        <v>7363</v>
      </c>
      <c r="AD1106" s="29" t="str">
        <f t="shared" si="111"/>
        <v>7363-Food</v>
      </c>
    </row>
    <row r="1107" spans="1:30">
      <c r="A1107" t="s">
        <v>699</v>
      </c>
      <c r="B1107" t="s">
        <v>592</v>
      </c>
      <c r="C1107" t="s">
        <v>1357</v>
      </c>
      <c r="D1107" t="s">
        <v>615</v>
      </c>
      <c r="E1107" t="s">
        <v>1623</v>
      </c>
      <c r="F1107"/>
      <c r="G1107" s="159">
        <v>45173</v>
      </c>
      <c r="H1107" t="s">
        <v>1310</v>
      </c>
      <c r="I1107" t="s">
        <v>1188</v>
      </c>
      <c r="J1107" t="s">
        <v>900</v>
      </c>
      <c r="K1107" t="s">
        <v>901</v>
      </c>
      <c r="L1107" t="s">
        <v>858</v>
      </c>
      <c r="M1107">
        <v>1</v>
      </c>
      <c r="N1107">
        <v>9</v>
      </c>
      <c r="O1107">
        <v>11.26</v>
      </c>
      <c r="P1107">
        <v>11.26</v>
      </c>
      <c r="Q1107">
        <v>205.13</v>
      </c>
      <c r="R1107">
        <v>0</v>
      </c>
      <c r="S1107" s="193" t="str">
        <f>VLOOKUP(U1107,'[1]Cross ref'!I:J,2,0)</f>
        <v>SCL</v>
      </c>
      <c r="T1107" s="193">
        <f t="shared" si="106"/>
        <v>11.26</v>
      </c>
      <c r="U1107" s="193">
        <f>VLOOKUP(VALUE(C1107),'[1]Cross ref'!G:I,3,0)</f>
        <v>7363</v>
      </c>
      <c r="V1107" s="193">
        <f>IFERROR(VLOOKUP(J1107,'[1]Item List (2)'!C:D,2,0),VLOOKUP(K1107,'[1]Item List (2)'!C:D,2,0))</f>
        <v>50007</v>
      </c>
      <c r="W1107" s="193">
        <f>IFERROR(VLOOKUP(J1107,'[1]Item List (2)'!C:E,3,0),VLOOKUP(K1107,'[1]Item List (2)'!C:E,3,0))</f>
        <v>100</v>
      </c>
      <c r="X1107" s="193">
        <f t="shared" si="107"/>
        <v>0</v>
      </c>
      <c r="Y1107" s="193" t="str">
        <f t="shared" si="108"/>
        <v>PEPPER, CHILE YLW WHL</v>
      </c>
      <c r="AA1107" s="29">
        <f t="shared" si="109"/>
        <v>11.26</v>
      </c>
      <c r="AB1107" s="29" t="str">
        <f>VLOOKUP(W1107,'[2]Item List (2)'!$I:$J,2,0)</f>
        <v>Food</v>
      </c>
      <c r="AC1107" s="29">
        <f t="shared" si="110"/>
        <v>7363</v>
      </c>
      <c r="AD1107" s="29" t="str">
        <f t="shared" si="111"/>
        <v>7363-Food</v>
      </c>
    </row>
    <row r="1108" spans="1:30">
      <c r="A1108" t="s">
        <v>699</v>
      </c>
      <c r="B1108" t="s">
        <v>592</v>
      </c>
      <c r="C1108" t="s">
        <v>1357</v>
      </c>
      <c r="D1108" t="s">
        <v>615</v>
      </c>
      <c r="E1108" t="s">
        <v>1623</v>
      </c>
      <c r="F1108"/>
      <c r="G1108" s="159">
        <v>45173</v>
      </c>
      <c r="H1108" t="s">
        <v>1228</v>
      </c>
      <c r="I1108" t="s">
        <v>1188</v>
      </c>
      <c r="J1108" t="s">
        <v>710</v>
      </c>
      <c r="K1108" t="s">
        <v>862</v>
      </c>
      <c r="L1108" t="s">
        <v>709</v>
      </c>
      <c r="M1108">
        <v>1</v>
      </c>
      <c r="N1108">
        <v>53.79</v>
      </c>
      <c r="O1108">
        <v>99.5</v>
      </c>
      <c r="P1108">
        <v>99.5</v>
      </c>
      <c r="Q1108">
        <v>205.13</v>
      </c>
      <c r="R1108">
        <v>0</v>
      </c>
      <c r="S1108" s="193" t="str">
        <f>VLOOKUP(U1108,'[1]Cross ref'!I:J,2,0)</f>
        <v>SCL</v>
      </c>
      <c r="T1108" s="193">
        <f t="shared" si="106"/>
        <v>99.5</v>
      </c>
      <c r="U1108" s="193">
        <f>VLOOKUP(VALUE(C1108),'[1]Cross ref'!G:I,3,0)</f>
        <v>7363</v>
      </c>
      <c r="V1108" s="193">
        <f>IFERROR(VLOOKUP(J1108,'[1]Item List (2)'!C:D,2,0),VLOOKUP(K1108,'[1]Item List (2)'!C:D,2,0))</f>
        <v>50007</v>
      </c>
      <c r="W1108" s="193">
        <f>IFERROR(VLOOKUP(J1108,'[1]Item List (2)'!C:E,3,0),VLOOKUP(K1108,'[1]Item List (2)'!C:E,3,0))</f>
        <v>100</v>
      </c>
      <c r="X1108" s="193">
        <f t="shared" si="107"/>
        <v>0</v>
      </c>
      <c r="Y1108" s="193" t="str">
        <f t="shared" si="108"/>
        <v>SYRUP, ROOT BEER BIB</v>
      </c>
      <c r="AA1108" s="29">
        <f t="shared" si="109"/>
        <v>99.5</v>
      </c>
      <c r="AB1108" s="29" t="str">
        <f>VLOOKUP(W1108,'[2]Item List (2)'!$I:$J,2,0)</f>
        <v>Food</v>
      </c>
      <c r="AC1108" s="29">
        <f t="shared" si="110"/>
        <v>7363</v>
      </c>
      <c r="AD1108" s="29" t="str">
        <f t="shared" si="111"/>
        <v>7363-Food</v>
      </c>
    </row>
    <row r="1109" spans="1:30">
      <c r="A1109" t="s">
        <v>699</v>
      </c>
      <c r="B1109" t="s">
        <v>592</v>
      </c>
      <c r="C1109" t="s">
        <v>1357</v>
      </c>
      <c r="D1109" t="s">
        <v>615</v>
      </c>
      <c r="E1109" t="s">
        <v>1623</v>
      </c>
      <c r="F1109"/>
      <c r="G1109" s="159">
        <v>45173</v>
      </c>
      <c r="H1109" t="s">
        <v>1579</v>
      </c>
      <c r="I1109" t="s">
        <v>1188</v>
      </c>
      <c r="J1109" t="s">
        <v>764</v>
      </c>
      <c r="K1109" t="s">
        <v>1580</v>
      </c>
      <c r="L1109" t="s">
        <v>766</v>
      </c>
      <c r="M1109">
        <v>1</v>
      </c>
      <c r="N1109">
        <v>22.93</v>
      </c>
      <c r="O1109">
        <v>32.369999999999997</v>
      </c>
      <c r="P1109">
        <v>32.369999999999997</v>
      </c>
      <c r="Q1109">
        <v>205.13</v>
      </c>
      <c r="R1109">
        <v>0</v>
      </c>
      <c r="S1109" s="193" t="str">
        <f>VLOOKUP(U1109,'[1]Cross ref'!I:J,2,0)</f>
        <v>SCL</v>
      </c>
      <c r="T1109" s="193">
        <f t="shared" si="106"/>
        <v>32.369999999999997</v>
      </c>
      <c r="U1109" s="193">
        <f>VLOOKUP(VALUE(C1109),'[1]Cross ref'!G:I,3,0)</f>
        <v>7363</v>
      </c>
      <c r="V1109" s="193">
        <f>IFERROR(VLOOKUP(J1109,'[1]Item List (2)'!C:D,2,0),VLOOKUP(K1109,'[1]Item List (2)'!C:D,2,0))</f>
        <v>50007</v>
      </c>
      <c r="W1109" s="193">
        <f>IFERROR(VLOOKUP(J1109,'[1]Item List (2)'!C:E,3,0),VLOOKUP(K1109,'[1]Item List (2)'!C:E,3,0))</f>
        <v>100</v>
      </c>
      <c r="X1109" s="193">
        <f t="shared" si="107"/>
        <v>0</v>
      </c>
      <c r="Y1109" s="193" t="str">
        <f t="shared" si="108"/>
        <v>SAUCE, SANTA FE W-CAGE FREE EGG</v>
      </c>
      <c r="AA1109" s="29">
        <f t="shared" si="109"/>
        <v>32.369999999999997</v>
      </c>
      <c r="AB1109" s="29" t="str">
        <f>VLOOKUP(W1109,'[2]Item List (2)'!$I:$J,2,0)</f>
        <v>Food</v>
      </c>
      <c r="AC1109" s="29">
        <f t="shared" si="110"/>
        <v>7363</v>
      </c>
      <c r="AD1109" s="29" t="str">
        <f t="shared" si="111"/>
        <v>7363-Food</v>
      </c>
    </row>
    <row r="1110" spans="1:30">
      <c r="A1110" t="s">
        <v>699</v>
      </c>
      <c r="B1110" t="s">
        <v>592</v>
      </c>
      <c r="C1110" t="s">
        <v>1357</v>
      </c>
      <c r="D1110" t="s">
        <v>615</v>
      </c>
      <c r="E1110" t="s">
        <v>1623</v>
      </c>
      <c r="F1110"/>
      <c r="G1110" s="159">
        <v>45173</v>
      </c>
      <c r="H1110" t="s">
        <v>1256</v>
      </c>
      <c r="I1110" t="s">
        <v>1211</v>
      </c>
      <c r="J1110" t="s">
        <v>800</v>
      </c>
      <c r="K1110" t="s">
        <v>1057</v>
      </c>
      <c r="L1110" t="s">
        <v>1058</v>
      </c>
      <c r="M1110">
        <v>2</v>
      </c>
      <c r="N1110">
        <v>28.56</v>
      </c>
      <c r="O1110">
        <v>31</v>
      </c>
      <c r="P1110">
        <v>62</v>
      </c>
      <c r="Q1110">
        <v>205.13</v>
      </c>
      <c r="R1110">
        <v>0</v>
      </c>
      <c r="S1110" s="193" t="str">
        <f>VLOOKUP(U1110,'[1]Cross ref'!I:J,2,0)</f>
        <v>SCL</v>
      </c>
      <c r="T1110" s="193">
        <f t="shared" si="106"/>
        <v>62</v>
      </c>
      <c r="U1110" s="193">
        <f>VLOOKUP(VALUE(C1110),'[1]Cross ref'!G:I,3,0)</f>
        <v>7363</v>
      </c>
      <c r="V1110" s="193">
        <f>IFERROR(VLOOKUP(J1110,'[1]Item List (2)'!C:D,2,0),VLOOKUP(K1110,'[1]Item List (2)'!C:D,2,0))</f>
        <v>51001</v>
      </c>
      <c r="W1110" s="193">
        <f>IFERROR(VLOOKUP(J1110,'[1]Item List (2)'!C:E,3,0),VLOOKUP(K1110,'[1]Item List (2)'!C:E,3,0))</f>
        <v>1000</v>
      </c>
      <c r="X1110" s="193">
        <f t="shared" si="107"/>
        <v>0</v>
      </c>
      <c r="Y1110" s="193" t="str">
        <f t="shared" si="108"/>
        <v>CUP, PLS COLD 32Z FLVR TRAIL</v>
      </c>
      <c r="AA1110" s="29">
        <f t="shared" si="109"/>
        <v>62</v>
      </c>
      <c r="AB1110" s="29" t="str">
        <f>VLOOKUP(W1110,'[2]Item List (2)'!$I:$J,2,0)</f>
        <v>Paper</v>
      </c>
      <c r="AC1110" s="29">
        <f t="shared" si="110"/>
        <v>7363</v>
      </c>
      <c r="AD1110" s="29" t="str">
        <f t="shared" si="111"/>
        <v>7363-Paper</v>
      </c>
    </row>
    <row r="1111" spans="1:30">
      <c r="A1111" t="s">
        <v>699</v>
      </c>
      <c r="B1111" t="s">
        <v>592</v>
      </c>
      <c r="C1111" t="s">
        <v>1360</v>
      </c>
      <c r="D1111" t="s">
        <v>597</v>
      </c>
      <c r="E1111" t="s">
        <v>1624</v>
      </c>
      <c r="F1111"/>
      <c r="G1111" s="159">
        <v>45167</v>
      </c>
      <c r="H1111" t="s">
        <v>1187</v>
      </c>
      <c r="I1111" t="s">
        <v>1188</v>
      </c>
      <c r="J1111" t="s">
        <v>700</v>
      </c>
      <c r="K1111" t="s">
        <v>1494</v>
      </c>
      <c r="L1111" t="s">
        <v>701</v>
      </c>
      <c r="M1111">
        <v>1</v>
      </c>
      <c r="N1111">
        <v>0</v>
      </c>
      <c r="O1111">
        <v>51.9</v>
      </c>
      <c r="P1111">
        <v>51.9</v>
      </c>
      <c r="Q1111">
        <v>2155.5700000000002</v>
      </c>
      <c r="R1111">
        <v>4.4400000000000004</v>
      </c>
      <c r="S1111" s="193" t="str">
        <f>VLOOKUP(U1111,'[1]Cross ref'!I:J,2,0)</f>
        <v>SCL</v>
      </c>
      <c r="T1111" s="193">
        <f t="shared" si="106"/>
        <v>51.9</v>
      </c>
      <c r="U1111" s="193">
        <f>VLOOKUP(VALUE(C1111),'[1]Cross ref'!G:I,3,0)</f>
        <v>7364</v>
      </c>
      <c r="V1111" s="193">
        <f>IFERROR(VLOOKUP(J1111,'[1]Item List (2)'!C:D,2,0),VLOOKUP(K1111,'[1]Item List (2)'!C:D,2,0))</f>
        <v>50007</v>
      </c>
      <c r="W1111" s="193">
        <f>IFERROR(VLOOKUP(J1111,'[1]Item List (2)'!C:E,3,0),VLOOKUP(K1111,'[1]Item List (2)'!C:E,3,0))</f>
        <v>100</v>
      </c>
      <c r="X1111" s="193">
        <f t="shared" si="107"/>
        <v>0</v>
      </c>
      <c r="Y1111" s="193" t="str">
        <f t="shared" si="108"/>
        <v>SYRUP, FLASHIN FRUIT PUNCH 2.5GL BIB</v>
      </c>
      <c r="AA1111" s="29">
        <f t="shared" si="109"/>
        <v>51.9</v>
      </c>
      <c r="AB1111" s="29" t="str">
        <f>VLOOKUP(W1111,'[2]Item List (2)'!$I:$J,2,0)</f>
        <v>Food</v>
      </c>
      <c r="AC1111" s="29">
        <f t="shared" si="110"/>
        <v>7364</v>
      </c>
      <c r="AD1111" s="29" t="str">
        <f t="shared" si="111"/>
        <v>7364-Food</v>
      </c>
    </row>
    <row r="1112" spans="1:30">
      <c r="A1112" t="s">
        <v>699</v>
      </c>
      <c r="B1112" t="s">
        <v>592</v>
      </c>
      <c r="C1112" t="s">
        <v>1360</v>
      </c>
      <c r="D1112" t="s">
        <v>597</v>
      </c>
      <c r="E1112" t="s">
        <v>1624</v>
      </c>
      <c r="F1112"/>
      <c r="G1112" s="159">
        <v>45167</v>
      </c>
      <c r="H1112" t="s">
        <v>1183</v>
      </c>
      <c r="I1112" t="s">
        <v>1184</v>
      </c>
      <c r="J1112" t="s">
        <v>839</v>
      </c>
      <c r="K1112" t="s">
        <v>588</v>
      </c>
      <c r="L1112" t="s">
        <v>836</v>
      </c>
      <c r="M1112">
        <v>1</v>
      </c>
      <c r="N1112">
        <v>0</v>
      </c>
      <c r="P1112">
        <v>1.26</v>
      </c>
      <c r="Q1112">
        <v>2155.5700000000002</v>
      </c>
      <c r="R1112">
        <v>4.4400000000000004</v>
      </c>
      <c r="S1112" s="193" t="str">
        <f>VLOOKUP(U1112,'[1]Cross ref'!I:J,2,0)</f>
        <v>SCL</v>
      </c>
      <c r="T1112" s="193">
        <f t="shared" si="106"/>
        <v>1.26</v>
      </c>
      <c r="U1112" s="193">
        <f>VLOOKUP(VALUE(C1112),'[1]Cross ref'!G:I,3,0)</f>
        <v>7364</v>
      </c>
      <c r="V1112" s="193">
        <f>IFERROR(VLOOKUP(J1112,'[1]Item List (2)'!C:D,2,0),VLOOKUP(K1112,'[1]Item List (2)'!C:D,2,0))</f>
        <v>50007</v>
      </c>
      <c r="W1112" s="193">
        <f>IFERROR(VLOOKUP(J1112,'[1]Item List (2)'!C:E,3,0),VLOOKUP(K1112,'[1]Item List (2)'!C:E,3,0))</f>
        <v>100</v>
      </c>
      <c r="X1112" s="193">
        <f t="shared" si="107"/>
        <v>-1.26</v>
      </c>
      <c r="Y1112" s="193" t="str">
        <f t="shared" si="108"/>
        <v>SERVICE - PAYMENT TERMS</v>
      </c>
      <c r="AA1112" s="29">
        <f t="shared" si="109"/>
        <v>1.26</v>
      </c>
      <c r="AB1112" s="29" t="str">
        <f>VLOOKUP(W1112,'[2]Item List (2)'!$I:$J,2,0)</f>
        <v>Food</v>
      </c>
      <c r="AC1112" s="29">
        <f t="shared" si="110"/>
        <v>7364</v>
      </c>
      <c r="AD1112" s="29" t="str">
        <f t="shared" si="111"/>
        <v>7364-Food</v>
      </c>
    </row>
    <row r="1113" spans="1:30">
      <c r="A1113" t="s">
        <v>699</v>
      </c>
      <c r="B1113" t="s">
        <v>592</v>
      </c>
      <c r="C1113" t="s">
        <v>1360</v>
      </c>
      <c r="D1113" t="s">
        <v>597</v>
      </c>
      <c r="E1113" t="s">
        <v>1624</v>
      </c>
      <c r="F1113"/>
      <c r="G1113" s="159">
        <v>45167</v>
      </c>
      <c r="H1113" t="s">
        <v>1293</v>
      </c>
      <c r="I1113" t="s">
        <v>1188</v>
      </c>
      <c r="J1113" t="s">
        <v>710</v>
      </c>
      <c r="K1113" t="s">
        <v>1546</v>
      </c>
      <c r="L1113" t="s">
        <v>709</v>
      </c>
      <c r="M1113">
        <v>1</v>
      </c>
      <c r="N1113">
        <v>0</v>
      </c>
      <c r="O1113">
        <v>99.5</v>
      </c>
      <c r="P1113">
        <v>99.5</v>
      </c>
      <c r="Q1113">
        <v>2155.5700000000002</v>
      </c>
      <c r="R1113">
        <v>4.4400000000000004</v>
      </c>
      <c r="S1113" s="193" t="str">
        <f>VLOOKUP(U1113,'[1]Cross ref'!I:J,2,0)</f>
        <v>SCL</v>
      </c>
      <c r="T1113" s="193">
        <f t="shared" si="106"/>
        <v>99.5</v>
      </c>
      <c r="U1113" s="193">
        <f>VLOOKUP(VALUE(C1113),'[1]Cross ref'!G:I,3,0)</f>
        <v>7364</v>
      </c>
      <c r="V1113" s="193">
        <f>IFERROR(VLOOKUP(J1113,'[1]Item List (2)'!C:D,2,0),VLOOKUP(K1113,'[1]Item List (2)'!C:D,2,0))</f>
        <v>50007</v>
      </c>
      <c r="W1113" s="193">
        <f>IFERROR(VLOOKUP(J1113,'[1]Item List (2)'!C:E,3,0),VLOOKUP(K1113,'[1]Item List (2)'!C:E,3,0))</f>
        <v>100</v>
      </c>
      <c r="X1113" s="193">
        <f t="shared" si="107"/>
        <v>0</v>
      </c>
      <c r="Y1113" s="193" t="str">
        <f t="shared" si="108"/>
        <v>SYRUP, SODA CHERRY COKE BIB</v>
      </c>
      <c r="AA1113" s="29">
        <f t="shared" si="109"/>
        <v>99.5</v>
      </c>
      <c r="AB1113" s="29" t="str">
        <f>VLOOKUP(W1113,'[2]Item List (2)'!$I:$J,2,0)</f>
        <v>Food</v>
      </c>
      <c r="AC1113" s="29">
        <f t="shared" si="110"/>
        <v>7364</v>
      </c>
      <c r="AD1113" s="29" t="str">
        <f t="shared" si="111"/>
        <v>7364-Food</v>
      </c>
    </row>
    <row r="1114" spans="1:30">
      <c r="A1114" t="s">
        <v>699</v>
      </c>
      <c r="B1114" t="s">
        <v>592</v>
      </c>
      <c r="C1114" t="s">
        <v>1360</v>
      </c>
      <c r="D1114" t="s">
        <v>597</v>
      </c>
      <c r="E1114" t="s">
        <v>1624</v>
      </c>
      <c r="F1114"/>
      <c r="G1114" s="159">
        <v>45167</v>
      </c>
      <c r="H1114" t="s">
        <v>1193</v>
      </c>
      <c r="I1114" t="s">
        <v>1188</v>
      </c>
      <c r="J1114" t="s">
        <v>710</v>
      </c>
      <c r="K1114" t="s">
        <v>712</v>
      </c>
      <c r="L1114" t="s">
        <v>709</v>
      </c>
      <c r="M1114">
        <v>2</v>
      </c>
      <c r="N1114">
        <v>0</v>
      </c>
      <c r="O1114">
        <v>112.77</v>
      </c>
      <c r="P1114">
        <v>225.54</v>
      </c>
      <c r="Q1114">
        <v>2155.5700000000002</v>
      </c>
      <c r="R1114">
        <v>4.4400000000000004</v>
      </c>
      <c r="S1114" s="193" t="str">
        <f>VLOOKUP(U1114,'[1]Cross ref'!I:J,2,0)</f>
        <v>SCL</v>
      </c>
      <c r="T1114" s="193">
        <f t="shared" si="106"/>
        <v>225.54</v>
      </c>
      <c r="U1114" s="193">
        <f>VLOOKUP(VALUE(C1114),'[1]Cross ref'!G:I,3,0)</f>
        <v>7364</v>
      </c>
      <c r="V1114" s="193">
        <f>IFERROR(VLOOKUP(J1114,'[1]Item List (2)'!C:D,2,0),VLOOKUP(K1114,'[1]Item List (2)'!C:D,2,0))</f>
        <v>50007</v>
      </c>
      <c r="W1114" s="193">
        <f>IFERROR(VLOOKUP(J1114,'[1]Item List (2)'!C:E,3,0),VLOOKUP(K1114,'[1]Item List (2)'!C:E,3,0))</f>
        <v>100</v>
      </c>
      <c r="X1114" s="193">
        <f t="shared" si="107"/>
        <v>0</v>
      </c>
      <c r="Y1114" s="193" t="str">
        <f t="shared" si="108"/>
        <v>SYRUP, COKE CLASC BIB (HYCS)</v>
      </c>
      <c r="AA1114" s="29">
        <f t="shared" si="109"/>
        <v>225.54</v>
      </c>
      <c r="AB1114" s="29" t="str">
        <f>VLOOKUP(W1114,'[2]Item List (2)'!$I:$J,2,0)</f>
        <v>Food</v>
      </c>
      <c r="AC1114" s="29">
        <f t="shared" si="110"/>
        <v>7364</v>
      </c>
      <c r="AD1114" s="29" t="str">
        <f t="shared" si="111"/>
        <v>7364-Food</v>
      </c>
    </row>
    <row r="1115" spans="1:30">
      <c r="A1115" t="s">
        <v>699</v>
      </c>
      <c r="B1115" t="s">
        <v>592</v>
      </c>
      <c r="C1115" t="s">
        <v>1360</v>
      </c>
      <c r="D1115" t="s">
        <v>597</v>
      </c>
      <c r="E1115" t="s">
        <v>1624</v>
      </c>
      <c r="F1115"/>
      <c r="G1115" s="159">
        <v>45167</v>
      </c>
      <c r="H1115" t="s">
        <v>1194</v>
      </c>
      <c r="I1115" t="s">
        <v>1188</v>
      </c>
      <c r="J1115" t="s">
        <v>710</v>
      </c>
      <c r="K1115" t="s">
        <v>713</v>
      </c>
      <c r="L1115" t="s">
        <v>709</v>
      </c>
      <c r="M1115">
        <v>1</v>
      </c>
      <c r="N1115">
        <v>0</v>
      </c>
      <c r="O1115">
        <v>116.08</v>
      </c>
      <c r="P1115">
        <v>116.08</v>
      </c>
      <c r="Q1115">
        <v>2155.5700000000002</v>
      </c>
      <c r="R1115">
        <v>4.4400000000000004</v>
      </c>
      <c r="S1115" s="193" t="str">
        <f>VLOOKUP(U1115,'[1]Cross ref'!I:J,2,0)</f>
        <v>SCL</v>
      </c>
      <c r="T1115" s="193">
        <f t="shared" si="106"/>
        <v>116.08</v>
      </c>
      <c r="U1115" s="193">
        <f>VLOOKUP(VALUE(C1115),'[1]Cross ref'!G:I,3,0)</f>
        <v>7364</v>
      </c>
      <c r="V1115" s="193">
        <f>IFERROR(VLOOKUP(J1115,'[1]Item List (2)'!C:D,2,0),VLOOKUP(K1115,'[1]Item List (2)'!C:D,2,0))</f>
        <v>50007</v>
      </c>
      <c r="W1115" s="193">
        <f>IFERROR(VLOOKUP(J1115,'[1]Item List (2)'!C:E,3,0),VLOOKUP(K1115,'[1]Item List (2)'!C:E,3,0))</f>
        <v>100</v>
      </c>
      <c r="X1115" s="193">
        <f t="shared" si="107"/>
        <v>0</v>
      </c>
      <c r="Y1115" s="193" t="str">
        <f t="shared" si="108"/>
        <v>SYRUP, SPRITE BIB (HYCS)</v>
      </c>
      <c r="AA1115" s="29">
        <f t="shared" si="109"/>
        <v>116.08</v>
      </c>
      <c r="AB1115" s="29" t="str">
        <f>VLOOKUP(W1115,'[2]Item List (2)'!$I:$J,2,0)</f>
        <v>Food</v>
      </c>
      <c r="AC1115" s="29">
        <f t="shared" si="110"/>
        <v>7364</v>
      </c>
      <c r="AD1115" s="29" t="str">
        <f t="shared" si="111"/>
        <v>7364-Food</v>
      </c>
    </row>
    <row r="1116" spans="1:30">
      <c r="A1116" t="s">
        <v>699</v>
      </c>
      <c r="B1116" t="s">
        <v>592</v>
      </c>
      <c r="C1116" t="s">
        <v>1360</v>
      </c>
      <c r="D1116" t="s">
        <v>597</v>
      </c>
      <c r="E1116" t="s">
        <v>1624</v>
      </c>
      <c r="F1116"/>
      <c r="G1116" s="159">
        <v>45167</v>
      </c>
      <c r="H1116" t="s">
        <v>1314</v>
      </c>
      <c r="I1116" t="s">
        <v>1188</v>
      </c>
      <c r="J1116" t="s">
        <v>804</v>
      </c>
      <c r="K1116" t="s">
        <v>915</v>
      </c>
      <c r="L1116" t="s">
        <v>739</v>
      </c>
      <c r="M1116">
        <v>1</v>
      </c>
      <c r="N1116">
        <v>0</v>
      </c>
      <c r="O1116">
        <v>38.130000000000003</v>
      </c>
      <c r="P1116">
        <v>38.130000000000003</v>
      </c>
      <c r="Q1116">
        <v>2155.5700000000002</v>
      </c>
      <c r="R1116">
        <v>4.4400000000000004</v>
      </c>
      <c r="S1116" s="193" t="str">
        <f>VLOOKUP(U1116,'[1]Cross ref'!I:J,2,0)</f>
        <v>SCL</v>
      </c>
      <c r="T1116" s="193">
        <f t="shared" si="106"/>
        <v>38.130000000000003</v>
      </c>
      <c r="U1116" s="193">
        <f>VLOOKUP(VALUE(C1116),'[1]Cross ref'!G:I,3,0)</f>
        <v>7364</v>
      </c>
      <c r="V1116" s="193">
        <f>IFERROR(VLOOKUP(J1116,'[1]Item List (2)'!C:D,2,0),VLOOKUP(K1116,'[1]Item List (2)'!C:D,2,0))</f>
        <v>50007</v>
      </c>
      <c r="W1116" s="193">
        <f>IFERROR(VLOOKUP(J1116,'[1]Item List (2)'!C:E,3,0),VLOOKUP(K1116,'[1]Item List (2)'!C:E,3,0))</f>
        <v>100</v>
      </c>
      <c r="X1116" s="193">
        <f t="shared" si="107"/>
        <v>0</v>
      </c>
      <c r="Y1116" s="193" t="str">
        <f t="shared" si="108"/>
        <v>CHEESE, MEXICAN BLND SHRD FCY</v>
      </c>
      <c r="AA1116" s="29">
        <f t="shared" si="109"/>
        <v>38.130000000000003</v>
      </c>
      <c r="AB1116" s="29" t="str">
        <f>VLOOKUP(W1116,'[2]Item List (2)'!$I:$J,2,0)</f>
        <v>Food</v>
      </c>
      <c r="AC1116" s="29">
        <f t="shared" si="110"/>
        <v>7364</v>
      </c>
      <c r="AD1116" s="29" t="str">
        <f t="shared" si="111"/>
        <v>7364-Food</v>
      </c>
    </row>
    <row r="1117" spans="1:30">
      <c r="A1117" t="s">
        <v>699</v>
      </c>
      <c r="B1117" t="s">
        <v>592</v>
      </c>
      <c r="C1117" t="s">
        <v>1360</v>
      </c>
      <c r="D1117" t="s">
        <v>597</v>
      </c>
      <c r="E1117" t="s">
        <v>1624</v>
      </c>
      <c r="F1117"/>
      <c r="G1117" s="159">
        <v>45167</v>
      </c>
      <c r="H1117" t="s">
        <v>1199</v>
      </c>
      <c r="I1117" t="s">
        <v>1188</v>
      </c>
      <c r="J1117" t="s">
        <v>714</v>
      </c>
      <c r="K1117" t="s">
        <v>998</v>
      </c>
      <c r="L1117" t="s">
        <v>723</v>
      </c>
      <c r="M1117">
        <v>1</v>
      </c>
      <c r="N1117">
        <v>0</v>
      </c>
      <c r="O1117">
        <v>30.8</v>
      </c>
      <c r="P1117">
        <v>30.8</v>
      </c>
      <c r="Q1117">
        <v>2155.5700000000002</v>
      </c>
      <c r="R1117">
        <v>4.4400000000000004</v>
      </c>
      <c r="S1117" s="193" t="str">
        <f>VLOOKUP(U1117,'[1]Cross ref'!I:J,2,0)</f>
        <v>SCL</v>
      </c>
      <c r="T1117" s="193">
        <f t="shared" si="106"/>
        <v>30.8</v>
      </c>
      <c r="U1117" s="193">
        <f>VLOOKUP(VALUE(C1117),'[1]Cross ref'!G:I,3,0)</f>
        <v>7364</v>
      </c>
      <c r="V1117" s="193">
        <f>IFERROR(VLOOKUP(J1117,'[1]Item List (2)'!C:D,2,0),VLOOKUP(K1117,'[1]Item List (2)'!C:D,2,0))</f>
        <v>50007</v>
      </c>
      <c r="W1117" s="193">
        <f>IFERROR(VLOOKUP(J1117,'[1]Item List (2)'!C:E,3,0),VLOOKUP(K1117,'[1]Item List (2)'!C:E,3,0))</f>
        <v>100</v>
      </c>
      <c r="X1117" s="193">
        <f t="shared" si="107"/>
        <v>0</v>
      </c>
      <c r="Y1117" s="193" t="str">
        <f t="shared" si="108"/>
        <v>SAUCE, HNY MUST CUP</v>
      </c>
      <c r="AA1117" s="29">
        <f t="shared" si="109"/>
        <v>30.8</v>
      </c>
      <c r="AB1117" s="29" t="str">
        <f>VLOOKUP(W1117,'[2]Item List (2)'!$I:$J,2,0)</f>
        <v>Food</v>
      </c>
      <c r="AC1117" s="29">
        <f t="shared" si="110"/>
        <v>7364</v>
      </c>
      <c r="AD1117" s="29" t="str">
        <f t="shared" si="111"/>
        <v>7364-Food</v>
      </c>
    </row>
    <row r="1118" spans="1:30">
      <c r="A1118" t="s">
        <v>699</v>
      </c>
      <c r="B1118" t="s">
        <v>592</v>
      </c>
      <c r="C1118" t="s">
        <v>1360</v>
      </c>
      <c r="D1118" t="s">
        <v>597</v>
      </c>
      <c r="E1118" t="s">
        <v>1624</v>
      </c>
      <c r="F1118"/>
      <c r="G1118" s="159">
        <v>45167</v>
      </c>
      <c r="H1118" t="s">
        <v>1201</v>
      </c>
      <c r="I1118" t="s">
        <v>1188</v>
      </c>
      <c r="J1118" t="s">
        <v>724</v>
      </c>
      <c r="K1118" t="s">
        <v>725</v>
      </c>
      <c r="L1118" t="s">
        <v>726</v>
      </c>
      <c r="M1118">
        <v>1</v>
      </c>
      <c r="N1118">
        <v>0</v>
      </c>
      <c r="O1118">
        <v>9.5399999999999991</v>
      </c>
      <c r="P1118">
        <v>9.5399999999999991</v>
      </c>
      <c r="Q1118">
        <v>2155.5700000000002</v>
      </c>
      <c r="R1118">
        <v>4.4400000000000004</v>
      </c>
      <c r="S1118" s="193" t="str">
        <f>VLOOKUP(U1118,'[1]Cross ref'!I:J,2,0)</f>
        <v>SCL</v>
      </c>
      <c r="T1118" s="193">
        <f t="shared" si="106"/>
        <v>9.5399999999999991</v>
      </c>
      <c r="U1118" s="193">
        <f>VLOOKUP(VALUE(C1118),'[1]Cross ref'!G:I,3,0)</f>
        <v>7364</v>
      </c>
      <c r="V1118" s="193">
        <f>IFERROR(VLOOKUP(J1118,'[1]Item List (2)'!C:D,2,0),VLOOKUP(K1118,'[1]Item List (2)'!C:D,2,0))</f>
        <v>50007</v>
      </c>
      <c r="W1118" s="193">
        <f>IFERROR(VLOOKUP(J1118,'[1]Item List (2)'!C:E,3,0),VLOOKUP(K1118,'[1]Item List (2)'!C:E,3,0))</f>
        <v>100</v>
      </c>
      <c r="X1118" s="193">
        <f t="shared" si="107"/>
        <v>0</v>
      </c>
      <c r="Y1118" s="193" t="str">
        <f t="shared" si="108"/>
        <v>MILK, 1%</v>
      </c>
      <c r="AA1118" s="29">
        <f t="shared" si="109"/>
        <v>9.5399999999999991</v>
      </c>
      <c r="AB1118" s="29" t="str">
        <f>VLOOKUP(W1118,'[2]Item List (2)'!$I:$J,2,0)</f>
        <v>Food</v>
      </c>
      <c r="AC1118" s="29">
        <f t="shared" si="110"/>
        <v>7364</v>
      </c>
      <c r="AD1118" s="29" t="str">
        <f t="shared" si="111"/>
        <v>7364-Food</v>
      </c>
    </row>
    <row r="1119" spans="1:30">
      <c r="A1119" t="s">
        <v>699</v>
      </c>
      <c r="B1119" t="s">
        <v>592</v>
      </c>
      <c r="C1119" t="s">
        <v>1360</v>
      </c>
      <c r="D1119" t="s">
        <v>597</v>
      </c>
      <c r="E1119" t="s">
        <v>1624</v>
      </c>
      <c r="F1119"/>
      <c r="G1119" s="159">
        <v>45167</v>
      </c>
      <c r="H1119" t="s">
        <v>1205</v>
      </c>
      <c r="I1119" t="s">
        <v>1188</v>
      </c>
      <c r="J1119" t="s">
        <v>734</v>
      </c>
      <c r="K1119" t="s">
        <v>735</v>
      </c>
      <c r="L1119" t="s">
        <v>736</v>
      </c>
      <c r="M1119">
        <v>6</v>
      </c>
      <c r="N1119">
        <v>0</v>
      </c>
      <c r="O1119">
        <v>76.78</v>
      </c>
      <c r="P1119">
        <v>460.68</v>
      </c>
      <c r="Q1119">
        <v>2155.5700000000002</v>
      </c>
      <c r="R1119">
        <v>4.4400000000000004</v>
      </c>
      <c r="S1119" s="193" t="str">
        <f>VLOOKUP(U1119,'[1]Cross ref'!I:J,2,0)</f>
        <v>SCL</v>
      </c>
      <c r="T1119" s="193">
        <f t="shared" si="106"/>
        <v>460.68</v>
      </c>
      <c r="U1119" s="193">
        <f>VLOOKUP(VALUE(C1119),'[1]Cross ref'!G:I,3,0)</f>
        <v>7364</v>
      </c>
      <c r="V1119" s="193">
        <f>IFERROR(VLOOKUP(J1119,'[1]Item List (2)'!C:D,2,0),VLOOKUP(K1119,'[1]Item List (2)'!C:D,2,0))</f>
        <v>50007</v>
      </c>
      <c r="W1119" s="193">
        <f>IFERROR(VLOOKUP(J1119,'[1]Item List (2)'!C:E,3,0),VLOOKUP(K1119,'[1]Item List (2)'!C:E,3,0))</f>
        <v>100</v>
      </c>
      <c r="X1119" s="193">
        <f t="shared" si="107"/>
        <v>0</v>
      </c>
      <c r="Y1119" s="193" t="str">
        <f t="shared" si="108"/>
        <v>BEEF, GRND PTY 3.5Z</v>
      </c>
      <c r="AA1119" s="29">
        <f t="shared" si="109"/>
        <v>460.68</v>
      </c>
      <c r="AB1119" s="29" t="str">
        <f>VLOOKUP(W1119,'[2]Item List (2)'!$I:$J,2,0)</f>
        <v>Food</v>
      </c>
      <c r="AC1119" s="29">
        <f t="shared" si="110"/>
        <v>7364</v>
      </c>
      <c r="AD1119" s="29" t="str">
        <f t="shared" si="111"/>
        <v>7364-Food</v>
      </c>
    </row>
    <row r="1120" spans="1:30">
      <c r="A1120" t="s">
        <v>699</v>
      </c>
      <c r="B1120" t="s">
        <v>592</v>
      </c>
      <c r="C1120" t="s">
        <v>1360</v>
      </c>
      <c r="D1120" t="s">
        <v>597</v>
      </c>
      <c r="E1120" t="s">
        <v>1624</v>
      </c>
      <c r="F1120"/>
      <c r="G1120" s="159">
        <v>45167</v>
      </c>
      <c r="H1120" t="s">
        <v>1267</v>
      </c>
      <c r="I1120" t="s">
        <v>1188</v>
      </c>
      <c r="J1120" t="s">
        <v>852</v>
      </c>
      <c r="K1120" t="s">
        <v>853</v>
      </c>
      <c r="L1120" t="s">
        <v>854</v>
      </c>
      <c r="M1120">
        <v>1</v>
      </c>
      <c r="N1120">
        <v>0</v>
      </c>
      <c r="O1120">
        <v>11.6</v>
      </c>
      <c r="P1120">
        <v>11.6</v>
      </c>
      <c r="Q1120">
        <v>2155.5700000000002</v>
      </c>
      <c r="R1120">
        <v>4.4400000000000004</v>
      </c>
      <c r="S1120" s="193" t="str">
        <f>VLOOKUP(U1120,'[1]Cross ref'!I:J,2,0)</f>
        <v>SCL</v>
      </c>
      <c r="T1120" s="193">
        <f t="shared" si="106"/>
        <v>11.6</v>
      </c>
      <c r="U1120" s="193">
        <f>VLOOKUP(VALUE(C1120),'[1]Cross ref'!G:I,3,0)</f>
        <v>7364</v>
      </c>
      <c r="V1120" s="193">
        <f>IFERROR(VLOOKUP(J1120,'[1]Item List (2)'!C:D,2,0),VLOOKUP(K1120,'[1]Item List (2)'!C:D,2,0))</f>
        <v>50007</v>
      </c>
      <c r="W1120" s="193">
        <f>IFERROR(VLOOKUP(J1120,'[1]Item List (2)'!C:E,3,0),VLOOKUP(K1120,'[1]Item List (2)'!C:E,3,0))</f>
        <v>100</v>
      </c>
      <c r="X1120" s="193">
        <f t="shared" si="107"/>
        <v>0</v>
      </c>
      <c r="Y1120" s="193" t="str">
        <f t="shared" si="108"/>
        <v>SALSA, PCH .43Z</v>
      </c>
      <c r="AA1120" s="29">
        <f t="shared" si="109"/>
        <v>11.6</v>
      </c>
      <c r="AB1120" s="29" t="str">
        <f>VLOOKUP(W1120,'[2]Item List (2)'!$I:$J,2,0)</f>
        <v>Food</v>
      </c>
      <c r="AC1120" s="29">
        <f t="shared" si="110"/>
        <v>7364</v>
      </c>
      <c r="AD1120" s="29" t="str">
        <f t="shared" si="111"/>
        <v>7364-Food</v>
      </c>
    </row>
    <row r="1121" spans="1:30">
      <c r="A1121" t="s">
        <v>699</v>
      </c>
      <c r="B1121" t="s">
        <v>592</v>
      </c>
      <c r="C1121" t="s">
        <v>1360</v>
      </c>
      <c r="D1121" t="s">
        <v>597</v>
      </c>
      <c r="E1121" t="s">
        <v>1624</v>
      </c>
      <c r="F1121"/>
      <c r="G1121" s="159">
        <v>45167</v>
      </c>
      <c r="H1121" t="s">
        <v>1206</v>
      </c>
      <c r="I1121" t="s">
        <v>1188</v>
      </c>
      <c r="J1121" t="s">
        <v>737</v>
      </c>
      <c r="K1121" t="s">
        <v>738</v>
      </c>
      <c r="L1121" t="s">
        <v>739</v>
      </c>
      <c r="M1121">
        <v>1</v>
      </c>
      <c r="N1121">
        <v>0</v>
      </c>
      <c r="O1121">
        <v>30.72</v>
      </c>
      <c r="P1121">
        <v>30.72</v>
      </c>
      <c r="Q1121">
        <v>2155.5700000000002</v>
      </c>
      <c r="R1121">
        <v>4.4400000000000004</v>
      </c>
      <c r="S1121" s="193" t="str">
        <f>VLOOKUP(U1121,'[1]Cross ref'!I:J,2,0)</f>
        <v>SCL</v>
      </c>
      <c r="T1121" s="193">
        <f t="shared" si="106"/>
        <v>30.72</v>
      </c>
      <c r="U1121" s="193">
        <f>VLOOKUP(VALUE(C1121),'[1]Cross ref'!G:I,3,0)</f>
        <v>7364</v>
      </c>
      <c r="V1121" s="193">
        <f>IFERROR(VLOOKUP(J1121,'[1]Item List (2)'!C:D,2,0),VLOOKUP(K1121,'[1]Item List (2)'!C:D,2,0))</f>
        <v>50007</v>
      </c>
      <c r="W1121" s="193">
        <f>IFERROR(VLOOKUP(J1121,'[1]Item List (2)'!C:E,3,0),VLOOKUP(K1121,'[1]Item List (2)'!C:E,3,0))</f>
        <v>100</v>
      </c>
      <c r="X1121" s="193">
        <f t="shared" si="107"/>
        <v>0</v>
      </c>
      <c r="Y1121" s="193" t="str">
        <f t="shared" si="108"/>
        <v>APPTZR, ONION RING</v>
      </c>
      <c r="AA1121" s="29">
        <f t="shared" si="109"/>
        <v>30.72</v>
      </c>
      <c r="AB1121" s="29" t="str">
        <f>VLOOKUP(W1121,'[2]Item List (2)'!$I:$J,2,0)</f>
        <v>Food</v>
      </c>
      <c r="AC1121" s="29">
        <f t="shared" si="110"/>
        <v>7364</v>
      </c>
      <c r="AD1121" s="29" t="str">
        <f t="shared" si="111"/>
        <v>7364-Food</v>
      </c>
    </row>
    <row r="1122" spans="1:30">
      <c r="A1122" t="s">
        <v>699</v>
      </c>
      <c r="B1122" t="s">
        <v>592</v>
      </c>
      <c r="C1122" t="s">
        <v>1360</v>
      </c>
      <c r="D1122" t="s">
        <v>597</v>
      </c>
      <c r="E1122" t="s">
        <v>1624</v>
      </c>
      <c r="F1122"/>
      <c r="G1122" s="159">
        <v>45167</v>
      </c>
      <c r="H1122" t="s">
        <v>1207</v>
      </c>
      <c r="I1122" t="s">
        <v>1188</v>
      </c>
      <c r="J1122" t="s">
        <v>741</v>
      </c>
      <c r="K1122" t="s">
        <v>855</v>
      </c>
      <c r="L1122" t="s">
        <v>775</v>
      </c>
      <c r="M1122">
        <v>1</v>
      </c>
      <c r="N1122">
        <v>0</v>
      </c>
      <c r="O1122">
        <v>15.31</v>
      </c>
      <c r="P1122">
        <v>15.31</v>
      </c>
      <c r="Q1122">
        <v>2155.5700000000002</v>
      </c>
      <c r="R1122">
        <v>4.4400000000000004</v>
      </c>
      <c r="S1122" s="193" t="str">
        <f>VLOOKUP(U1122,'[1]Cross ref'!I:J,2,0)</f>
        <v>SCL</v>
      </c>
      <c r="T1122" s="193">
        <f t="shared" si="106"/>
        <v>15.31</v>
      </c>
      <c r="U1122" s="193">
        <f>VLOOKUP(VALUE(C1122),'[1]Cross ref'!G:I,3,0)</f>
        <v>7364</v>
      </c>
      <c r="V1122" s="193">
        <f>IFERROR(VLOOKUP(J1122,'[1]Item List (2)'!C:D,2,0),VLOOKUP(K1122,'[1]Item List (2)'!C:D,2,0))</f>
        <v>50007</v>
      </c>
      <c r="W1122" s="193">
        <f>IFERROR(VLOOKUP(J1122,'[1]Item List (2)'!C:E,3,0),VLOOKUP(K1122,'[1]Item List (2)'!C:E,3,0))</f>
        <v>100</v>
      </c>
      <c r="X1122" s="193">
        <f t="shared" si="107"/>
        <v>0</v>
      </c>
      <c r="Y1122" s="193" t="str">
        <f t="shared" si="108"/>
        <v>KETCHUP, VOLPAK</v>
      </c>
      <c r="AA1122" s="29">
        <f t="shared" si="109"/>
        <v>15.31</v>
      </c>
      <c r="AB1122" s="29" t="str">
        <f>VLOOKUP(W1122,'[2]Item List (2)'!$I:$J,2,0)</f>
        <v>Food</v>
      </c>
      <c r="AC1122" s="29">
        <f t="shared" si="110"/>
        <v>7364</v>
      </c>
      <c r="AD1122" s="29" t="str">
        <f t="shared" si="111"/>
        <v>7364-Food</v>
      </c>
    </row>
    <row r="1123" spans="1:30">
      <c r="A1123" t="s">
        <v>699</v>
      </c>
      <c r="B1123" t="s">
        <v>592</v>
      </c>
      <c r="C1123" t="s">
        <v>1360</v>
      </c>
      <c r="D1123" t="s">
        <v>597</v>
      </c>
      <c r="E1123" t="s">
        <v>1624</v>
      </c>
      <c r="F1123"/>
      <c r="G1123" s="159">
        <v>45167</v>
      </c>
      <c r="H1123" t="s">
        <v>1208</v>
      </c>
      <c r="I1123" t="s">
        <v>1188</v>
      </c>
      <c r="J1123" t="s">
        <v>741</v>
      </c>
      <c r="K1123" t="s">
        <v>742</v>
      </c>
      <c r="L1123" t="s">
        <v>743</v>
      </c>
      <c r="M1123">
        <v>1</v>
      </c>
      <c r="N1123">
        <v>0</v>
      </c>
      <c r="O1123">
        <v>21.8</v>
      </c>
      <c r="P1123">
        <v>21.8</v>
      </c>
      <c r="Q1123">
        <v>2155.5700000000002</v>
      </c>
      <c r="R1123">
        <v>4.4400000000000004</v>
      </c>
      <c r="S1123" s="193" t="str">
        <f>VLOOKUP(U1123,'[1]Cross ref'!I:J,2,0)</f>
        <v>SCL</v>
      </c>
      <c r="T1123" s="193">
        <f t="shared" si="106"/>
        <v>21.8</v>
      </c>
      <c r="U1123" s="193">
        <f>VLOOKUP(VALUE(C1123),'[1]Cross ref'!G:I,3,0)</f>
        <v>7364</v>
      </c>
      <c r="V1123" s="193">
        <f>IFERROR(VLOOKUP(J1123,'[1]Item List (2)'!C:D,2,0),VLOOKUP(K1123,'[1]Item List (2)'!C:D,2,0))</f>
        <v>50007</v>
      </c>
      <c r="W1123" s="193">
        <f>IFERROR(VLOOKUP(J1123,'[1]Item List (2)'!C:E,3,0),VLOOKUP(K1123,'[1]Item List (2)'!C:E,3,0))</f>
        <v>100</v>
      </c>
      <c r="X1123" s="193">
        <f t="shared" si="107"/>
        <v>0</v>
      </c>
      <c r="Y1123" s="193" t="str">
        <f t="shared" si="108"/>
        <v>KETCHUP, PKT</v>
      </c>
      <c r="AA1123" s="29">
        <f t="shared" si="109"/>
        <v>21.8</v>
      </c>
      <c r="AB1123" s="29" t="str">
        <f>VLOOKUP(W1123,'[2]Item List (2)'!$I:$J,2,0)</f>
        <v>Food</v>
      </c>
      <c r="AC1123" s="29">
        <f t="shared" si="110"/>
        <v>7364</v>
      </c>
      <c r="AD1123" s="29" t="str">
        <f t="shared" si="111"/>
        <v>7364-Food</v>
      </c>
    </row>
    <row r="1124" spans="1:30">
      <c r="A1124" t="s">
        <v>699</v>
      </c>
      <c r="B1124" t="s">
        <v>592</v>
      </c>
      <c r="C1124" t="s">
        <v>1360</v>
      </c>
      <c r="D1124" t="s">
        <v>597</v>
      </c>
      <c r="E1124" t="s">
        <v>1624</v>
      </c>
      <c r="F1124"/>
      <c r="G1124" s="159">
        <v>45167</v>
      </c>
      <c r="H1124" t="s">
        <v>1209</v>
      </c>
      <c r="I1124" t="s">
        <v>1188</v>
      </c>
      <c r="J1124" t="s">
        <v>856</v>
      </c>
      <c r="K1124" t="s">
        <v>857</v>
      </c>
      <c r="L1124" t="s">
        <v>814</v>
      </c>
      <c r="M1124">
        <v>1</v>
      </c>
      <c r="N1124">
        <v>0</v>
      </c>
      <c r="O1124">
        <v>17.149999999999999</v>
      </c>
      <c r="P1124">
        <v>17.149999999999999</v>
      </c>
      <c r="Q1124">
        <v>2155.5700000000002</v>
      </c>
      <c r="R1124">
        <v>4.4400000000000004</v>
      </c>
      <c r="S1124" s="193" t="str">
        <f>VLOOKUP(U1124,'[1]Cross ref'!I:J,2,0)</f>
        <v>SCL</v>
      </c>
      <c r="T1124" s="193">
        <f t="shared" si="106"/>
        <v>17.149999999999999</v>
      </c>
      <c r="U1124" s="193">
        <f>VLOOKUP(VALUE(C1124),'[1]Cross ref'!G:I,3,0)</f>
        <v>7364</v>
      </c>
      <c r="V1124" s="193">
        <f>IFERROR(VLOOKUP(J1124,'[1]Item List (2)'!C:D,2,0),VLOOKUP(K1124,'[1]Item List (2)'!C:D,2,0))</f>
        <v>50007</v>
      </c>
      <c r="W1124" s="193">
        <f>IFERROR(VLOOKUP(J1124,'[1]Item List (2)'!C:E,3,0),VLOOKUP(K1124,'[1]Item List (2)'!C:E,3,0))</f>
        <v>100</v>
      </c>
      <c r="X1124" s="193">
        <f t="shared" si="107"/>
        <v>0</v>
      </c>
      <c r="Y1124" s="193" t="str">
        <f t="shared" si="108"/>
        <v>BREADING, CHICK TNDR</v>
      </c>
      <c r="AA1124" s="29">
        <f t="shared" si="109"/>
        <v>17.149999999999999</v>
      </c>
      <c r="AB1124" s="29" t="str">
        <f>VLOOKUP(W1124,'[2]Item List (2)'!$I:$J,2,0)</f>
        <v>Food</v>
      </c>
      <c r="AC1124" s="29">
        <f t="shared" si="110"/>
        <v>7364</v>
      </c>
      <c r="AD1124" s="29" t="str">
        <f t="shared" si="111"/>
        <v>7364-Food</v>
      </c>
    </row>
    <row r="1125" spans="1:30">
      <c r="A1125" t="s">
        <v>699</v>
      </c>
      <c r="B1125" t="s">
        <v>592</v>
      </c>
      <c r="C1125" t="s">
        <v>1360</v>
      </c>
      <c r="D1125" t="s">
        <v>597</v>
      </c>
      <c r="E1125" t="s">
        <v>1624</v>
      </c>
      <c r="F1125"/>
      <c r="G1125" s="159">
        <v>45167</v>
      </c>
      <c r="H1125" t="s">
        <v>1210</v>
      </c>
      <c r="I1125" t="s">
        <v>1211</v>
      </c>
      <c r="J1125" t="s">
        <v>744</v>
      </c>
      <c r="K1125" t="s">
        <v>745</v>
      </c>
      <c r="L1125" t="s">
        <v>746</v>
      </c>
      <c r="M1125">
        <v>1</v>
      </c>
      <c r="N1125">
        <v>0</v>
      </c>
      <c r="O1125">
        <v>27.22</v>
      </c>
      <c r="P1125">
        <v>27.22</v>
      </c>
      <c r="Q1125">
        <v>2155.5700000000002</v>
      </c>
      <c r="R1125">
        <v>4.4400000000000004</v>
      </c>
      <c r="S1125" s="193" t="str">
        <f>VLOOKUP(U1125,'[1]Cross ref'!I:J,2,0)</f>
        <v>SCL</v>
      </c>
      <c r="T1125" s="193">
        <f t="shared" si="106"/>
        <v>27.22</v>
      </c>
      <c r="U1125" s="193">
        <f>VLOOKUP(VALUE(C1125),'[1]Cross ref'!G:I,3,0)</f>
        <v>7364</v>
      </c>
      <c r="V1125" s="193">
        <f>IFERROR(VLOOKUP(J1125,'[1]Item List (2)'!C:D,2,0),VLOOKUP(K1125,'[1]Item List (2)'!C:D,2,0))</f>
        <v>51001</v>
      </c>
      <c r="W1125" s="193">
        <f>IFERROR(VLOOKUP(J1125,'[1]Item List (2)'!C:E,3,0),VLOOKUP(K1125,'[1]Item List (2)'!C:E,3,0))</f>
        <v>1000</v>
      </c>
      <c r="X1125" s="193">
        <f t="shared" si="107"/>
        <v>0</v>
      </c>
      <c r="Y1125" s="193" t="str">
        <f t="shared" si="108"/>
        <v>CARRIER, 4-CUP</v>
      </c>
      <c r="AA1125" s="29">
        <f t="shared" si="109"/>
        <v>27.22</v>
      </c>
      <c r="AB1125" s="29" t="str">
        <f>VLOOKUP(W1125,'[2]Item List (2)'!$I:$J,2,0)</f>
        <v>Paper</v>
      </c>
      <c r="AC1125" s="29">
        <f t="shared" si="110"/>
        <v>7364</v>
      </c>
      <c r="AD1125" s="29" t="str">
        <f t="shared" si="111"/>
        <v>7364-Paper</v>
      </c>
    </row>
    <row r="1126" spans="1:30">
      <c r="A1126" t="s">
        <v>699</v>
      </c>
      <c r="B1126" t="s">
        <v>592</v>
      </c>
      <c r="C1126" t="s">
        <v>1360</v>
      </c>
      <c r="D1126" t="s">
        <v>597</v>
      </c>
      <c r="E1126" t="s">
        <v>1624</v>
      </c>
      <c r="F1126"/>
      <c r="G1126" s="159">
        <v>45167</v>
      </c>
      <c r="H1126" t="s">
        <v>1213</v>
      </c>
      <c r="I1126" t="s">
        <v>1188</v>
      </c>
      <c r="J1126" t="s">
        <v>747</v>
      </c>
      <c r="K1126" t="s">
        <v>750</v>
      </c>
      <c r="L1126" t="s">
        <v>749</v>
      </c>
      <c r="M1126">
        <v>1</v>
      </c>
      <c r="N1126">
        <v>0</v>
      </c>
      <c r="O1126">
        <v>33.380000000000003</v>
      </c>
      <c r="P1126">
        <v>33.380000000000003</v>
      </c>
      <c r="Q1126">
        <v>2155.5700000000002</v>
      </c>
      <c r="R1126">
        <v>4.4400000000000004</v>
      </c>
      <c r="S1126" s="193" t="str">
        <f>VLOOKUP(U1126,'[1]Cross ref'!I:J,2,0)</f>
        <v>SCL</v>
      </c>
      <c r="T1126" s="193">
        <f t="shared" si="106"/>
        <v>33.380000000000003</v>
      </c>
      <c r="U1126" s="193">
        <f>VLOOKUP(VALUE(C1126),'[1]Cross ref'!G:I,3,0)</f>
        <v>7364</v>
      </c>
      <c r="V1126" s="193">
        <f>IFERROR(VLOOKUP(J1126,'[1]Item List (2)'!C:D,2,0),VLOOKUP(K1126,'[1]Item List (2)'!C:D,2,0))</f>
        <v>50007</v>
      </c>
      <c r="W1126" s="193">
        <f>IFERROR(VLOOKUP(J1126,'[1]Item List (2)'!C:E,3,0),VLOOKUP(K1126,'[1]Item List (2)'!C:E,3,0))</f>
        <v>100</v>
      </c>
      <c r="X1126" s="193">
        <f t="shared" si="107"/>
        <v>0</v>
      </c>
      <c r="Y1126" s="193" t="str">
        <f t="shared" si="108"/>
        <v>FRIES, CRISS CUT SEASN</v>
      </c>
      <c r="AA1126" s="29">
        <f t="shared" si="109"/>
        <v>33.380000000000003</v>
      </c>
      <c r="AB1126" s="29" t="str">
        <f>VLOOKUP(W1126,'[2]Item List (2)'!$I:$J,2,0)</f>
        <v>Food</v>
      </c>
      <c r="AC1126" s="29">
        <f t="shared" si="110"/>
        <v>7364</v>
      </c>
      <c r="AD1126" s="29" t="str">
        <f t="shared" si="111"/>
        <v>7364-Food</v>
      </c>
    </row>
    <row r="1127" spans="1:30">
      <c r="A1127" t="s">
        <v>699</v>
      </c>
      <c r="B1127" t="s">
        <v>592</v>
      </c>
      <c r="C1127" t="s">
        <v>1360</v>
      </c>
      <c r="D1127" t="s">
        <v>597</v>
      </c>
      <c r="E1127" t="s">
        <v>1624</v>
      </c>
      <c r="F1127"/>
      <c r="G1127" s="159">
        <v>45167</v>
      </c>
      <c r="H1127" t="s">
        <v>1214</v>
      </c>
      <c r="I1127" t="s">
        <v>1188</v>
      </c>
      <c r="J1127" t="s">
        <v>747</v>
      </c>
      <c r="K1127" t="s">
        <v>751</v>
      </c>
      <c r="L1127" t="s">
        <v>752</v>
      </c>
      <c r="M1127">
        <v>7</v>
      </c>
      <c r="N1127">
        <v>0</v>
      </c>
      <c r="O1127">
        <v>35.28</v>
      </c>
      <c r="P1127">
        <v>246.96</v>
      </c>
      <c r="Q1127">
        <v>2155.5700000000002</v>
      </c>
      <c r="R1127">
        <v>4.4400000000000004</v>
      </c>
      <c r="S1127" s="193" t="str">
        <f>VLOOKUP(U1127,'[1]Cross ref'!I:J,2,0)</f>
        <v>SCL</v>
      </c>
      <c r="T1127" s="193">
        <f t="shared" si="106"/>
        <v>246.96</v>
      </c>
      <c r="U1127" s="193">
        <f>VLOOKUP(VALUE(C1127),'[1]Cross ref'!G:I,3,0)</f>
        <v>7364</v>
      </c>
      <c r="V1127" s="193">
        <f>IFERROR(VLOOKUP(J1127,'[1]Item List (2)'!C:D,2,0),VLOOKUP(K1127,'[1]Item List (2)'!C:D,2,0))</f>
        <v>50007</v>
      </c>
      <c r="W1127" s="193">
        <f>IFERROR(VLOOKUP(J1127,'[1]Item List (2)'!C:E,3,0),VLOOKUP(K1127,'[1]Item List (2)'!C:E,3,0))</f>
        <v>100</v>
      </c>
      <c r="X1127" s="193">
        <f t="shared" si="107"/>
        <v>0</v>
      </c>
      <c r="Y1127" s="193" t="str">
        <f t="shared" si="108"/>
        <v>FRIES, SS SK ON</v>
      </c>
      <c r="AA1127" s="29">
        <f t="shared" si="109"/>
        <v>246.96</v>
      </c>
      <c r="AB1127" s="29" t="str">
        <f>VLOOKUP(W1127,'[2]Item List (2)'!$I:$J,2,0)</f>
        <v>Food</v>
      </c>
      <c r="AC1127" s="29">
        <f t="shared" si="110"/>
        <v>7364</v>
      </c>
      <c r="AD1127" s="29" t="str">
        <f t="shared" si="111"/>
        <v>7364-Food</v>
      </c>
    </row>
    <row r="1128" spans="1:30">
      <c r="A1128" t="s">
        <v>699</v>
      </c>
      <c r="B1128" t="s">
        <v>592</v>
      </c>
      <c r="C1128" t="s">
        <v>1360</v>
      </c>
      <c r="D1128" t="s">
        <v>597</v>
      </c>
      <c r="E1128" t="s">
        <v>1624</v>
      </c>
      <c r="F1128"/>
      <c r="G1128" s="159">
        <v>45167</v>
      </c>
      <c r="H1128" t="s">
        <v>1269</v>
      </c>
      <c r="I1128" t="s">
        <v>1190</v>
      </c>
      <c r="J1128" t="s">
        <v>761</v>
      </c>
      <c r="K1128" t="s">
        <v>762</v>
      </c>
      <c r="L1128" t="s">
        <v>763</v>
      </c>
      <c r="M1128">
        <v>1</v>
      </c>
      <c r="N1128">
        <v>0</v>
      </c>
      <c r="O1128">
        <v>17.57</v>
      </c>
      <c r="P1128">
        <v>17.57</v>
      </c>
      <c r="Q1128">
        <v>2155.5700000000002</v>
      </c>
      <c r="R1128">
        <v>4.4400000000000004</v>
      </c>
      <c r="S1128" s="193" t="str">
        <f>VLOOKUP(U1128,'[1]Cross ref'!I:J,2,0)</f>
        <v>SCL</v>
      </c>
      <c r="T1128" s="193">
        <f t="shared" si="106"/>
        <v>17.57</v>
      </c>
      <c r="U1128" s="193">
        <f>VLOOKUP(VALUE(C1128),'[1]Cross ref'!G:I,3,0)</f>
        <v>7364</v>
      </c>
      <c r="V1128" s="193">
        <f>IFERROR(VLOOKUP(J1128,'[1]Item List (2)'!C:D,2,0),VLOOKUP(K1128,'[1]Item List (2)'!C:D,2,0))</f>
        <v>60507</v>
      </c>
      <c r="W1128" s="193">
        <f>IFERROR(VLOOKUP(J1128,'[1]Item List (2)'!C:E,3,0),VLOOKUP(K1128,'[1]Item List (2)'!C:E,3,0))</f>
        <v>1200</v>
      </c>
      <c r="X1128" s="193">
        <f t="shared" si="107"/>
        <v>0</v>
      </c>
      <c r="Y1128" s="193" t="str">
        <f t="shared" si="108"/>
        <v>LINER, CAN 38X44 BLK</v>
      </c>
      <c r="AA1128" s="29">
        <f t="shared" si="109"/>
        <v>17.57</v>
      </c>
      <c r="AB1128" s="29" t="str">
        <f>VLOOKUP(W1128,'[2]Item List (2)'!$I:$J,2,0)</f>
        <v>Supplies</v>
      </c>
      <c r="AC1128" s="29">
        <f t="shared" si="110"/>
        <v>7364</v>
      </c>
      <c r="AD1128" s="29" t="str">
        <f t="shared" si="111"/>
        <v>7364-Supplies</v>
      </c>
    </row>
    <row r="1129" spans="1:30">
      <c r="A1129" t="s">
        <v>699</v>
      </c>
      <c r="B1129" t="s">
        <v>592</v>
      </c>
      <c r="C1129" t="s">
        <v>1360</v>
      </c>
      <c r="D1129" t="s">
        <v>597</v>
      </c>
      <c r="E1129" t="s">
        <v>1624</v>
      </c>
      <c r="F1129"/>
      <c r="G1129" s="159">
        <v>45167</v>
      </c>
      <c r="H1129" t="s">
        <v>1220</v>
      </c>
      <c r="I1129" t="s">
        <v>1188</v>
      </c>
      <c r="J1129" t="s">
        <v>770</v>
      </c>
      <c r="K1129" t="s">
        <v>771</v>
      </c>
      <c r="L1129" t="s">
        <v>772</v>
      </c>
      <c r="M1129">
        <v>1</v>
      </c>
      <c r="N1129">
        <v>0</v>
      </c>
      <c r="O1129">
        <v>31.38</v>
      </c>
      <c r="P1129">
        <v>31.38</v>
      </c>
      <c r="Q1129">
        <v>2155.5700000000002</v>
      </c>
      <c r="R1129">
        <v>4.4400000000000004</v>
      </c>
      <c r="S1129" s="193" t="str">
        <f>VLOOKUP(U1129,'[1]Cross ref'!I:J,2,0)</f>
        <v>SCL</v>
      </c>
      <c r="T1129" s="193">
        <f t="shared" si="106"/>
        <v>31.38</v>
      </c>
      <c r="U1129" s="193">
        <f>VLOOKUP(VALUE(C1129),'[1]Cross ref'!G:I,3,0)</f>
        <v>7364</v>
      </c>
      <c r="V1129" s="193">
        <f>IFERROR(VLOOKUP(J1129,'[1]Item List (2)'!C:D,2,0),VLOOKUP(K1129,'[1]Item List (2)'!C:D,2,0))</f>
        <v>50007</v>
      </c>
      <c r="W1129" s="193">
        <f>IFERROR(VLOOKUP(J1129,'[1]Item List (2)'!C:E,3,0),VLOOKUP(K1129,'[1]Item List (2)'!C:E,3,0))</f>
        <v>100</v>
      </c>
      <c r="X1129" s="193">
        <f t="shared" si="107"/>
        <v>0</v>
      </c>
      <c r="Y1129" s="193" t="str">
        <f t="shared" si="108"/>
        <v>WHIP CREAM, AEROSOL 17Z</v>
      </c>
      <c r="AA1129" s="29">
        <f t="shared" si="109"/>
        <v>31.38</v>
      </c>
      <c r="AB1129" s="29" t="str">
        <f>VLOOKUP(W1129,'[2]Item List (2)'!$I:$J,2,0)</f>
        <v>Food</v>
      </c>
      <c r="AC1129" s="29">
        <f t="shared" si="110"/>
        <v>7364</v>
      </c>
      <c r="AD1129" s="29" t="str">
        <f t="shared" si="111"/>
        <v>7364-Food</v>
      </c>
    </row>
    <row r="1130" spans="1:30">
      <c r="A1130" t="s">
        <v>699</v>
      </c>
      <c r="B1130" t="s">
        <v>592</v>
      </c>
      <c r="C1130" t="s">
        <v>1360</v>
      </c>
      <c r="D1130" t="s">
        <v>597</v>
      </c>
      <c r="E1130" t="s">
        <v>1624</v>
      </c>
      <c r="F1130"/>
      <c r="G1130" s="159">
        <v>45167</v>
      </c>
      <c r="H1130" t="s">
        <v>1221</v>
      </c>
      <c r="I1130" t="s">
        <v>1188</v>
      </c>
      <c r="J1130" t="s">
        <v>773</v>
      </c>
      <c r="K1130" t="s">
        <v>774</v>
      </c>
      <c r="L1130" t="s">
        <v>775</v>
      </c>
      <c r="M1130">
        <v>3</v>
      </c>
      <c r="N1130">
        <v>0</v>
      </c>
      <c r="O1130">
        <v>19.78</v>
      </c>
      <c r="P1130">
        <v>59.34</v>
      </c>
      <c r="Q1130">
        <v>2155.5700000000002</v>
      </c>
      <c r="R1130">
        <v>4.4400000000000004</v>
      </c>
      <c r="S1130" s="193" t="str">
        <f>VLOOKUP(U1130,'[1]Cross ref'!I:J,2,0)</f>
        <v>SCL</v>
      </c>
      <c r="T1130" s="193">
        <f t="shared" si="106"/>
        <v>59.34</v>
      </c>
      <c r="U1130" s="193">
        <f>VLOOKUP(VALUE(C1130),'[1]Cross ref'!G:I,3,0)</f>
        <v>7364</v>
      </c>
      <c r="V1130" s="193">
        <f>IFERROR(VLOOKUP(J1130,'[1]Item List (2)'!C:D,2,0),VLOOKUP(K1130,'[1]Item List (2)'!C:D,2,0))</f>
        <v>50007</v>
      </c>
      <c r="W1130" s="193">
        <f>IFERROR(VLOOKUP(J1130,'[1]Item List (2)'!C:E,3,0),VLOOKUP(K1130,'[1]Item List (2)'!C:E,3,0))</f>
        <v>100</v>
      </c>
      <c r="X1130" s="193">
        <f t="shared" si="107"/>
        <v>0</v>
      </c>
      <c r="Y1130" s="193" t="str">
        <f t="shared" si="108"/>
        <v>ICE CREAM, VANILLA SLOW MELT</v>
      </c>
      <c r="AA1130" s="29">
        <f t="shared" si="109"/>
        <v>59.34</v>
      </c>
      <c r="AB1130" s="29" t="str">
        <f>VLOOKUP(W1130,'[2]Item List (2)'!$I:$J,2,0)</f>
        <v>Food</v>
      </c>
      <c r="AC1130" s="29">
        <f t="shared" si="110"/>
        <v>7364</v>
      </c>
      <c r="AD1130" s="29" t="str">
        <f t="shared" si="111"/>
        <v>7364-Food</v>
      </c>
    </row>
    <row r="1131" spans="1:30">
      <c r="A1131" t="s">
        <v>699</v>
      </c>
      <c r="B1131" t="s">
        <v>592</v>
      </c>
      <c r="C1131" t="s">
        <v>1360</v>
      </c>
      <c r="D1131" t="s">
        <v>597</v>
      </c>
      <c r="E1131" t="s">
        <v>1624</v>
      </c>
      <c r="F1131"/>
      <c r="G1131" s="159">
        <v>45167</v>
      </c>
      <c r="H1131" t="s">
        <v>1222</v>
      </c>
      <c r="I1131" t="s">
        <v>1188</v>
      </c>
      <c r="J1131" t="s">
        <v>776</v>
      </c>
      <c r="K1131" t="s">
        <v>777</v>
      </c>
      <c r="L1131" t="s">
        <v>778</v>
      </c>
      <c r="M1131">
        <v>3</v>
      </c>
      <c r="N1131">
        <v>0</v>
      </c>
      <c r="O1131">
        <v>36.909999999999997</v>
      </c>
      <c r="P1131">
        <v>110.73</v>
      </c>
      <c r="Q1131">
        <v>2155.5700000000002</v>
      </c>
      <c r="R1131">
        <v>4.4400000000000004</v>
      </c>
      <c r="S1131" s="193" t="str">
        <f>VLOOKUP(U1131,'[1]Cross ref'!I:J,2,0)</f>
        <v>SCL</v>
      </c>
      <c r="T1131" s="193">
        <f t="shared" si="106"/>
        <v>110.73</v>
      </c>
      <c r="U1131" s="193">
        <f>VLOOKUP(VALUE(C1131),'[1]Cross ref'!G:I,3,0)</f>
        <v>7364</v>
      </c>
      <c r="V1131" s="193">
        <f>IFERROR(VLOOKUP(J1131,'[1]Item List (2)'!C:D,2,0),VLOOKUP(K1131,'[1]Item List (2)'!C:D,2,0))</f>
        <v>50007</v>
      </c>
      <c r="W1131" s="193">
        <f>IFERROR(VLOOKUP(J1131,'[1]Item List (2)'!C:E,3,0),VLOOKUP(K1131,'[1]Item List (2)'!C:E,3,0))</f>
        <v>100</v>
      </c>
      <c r="X1131" s="193">
        <f t="shared" si="107"/>
        <v>0</v>
      </c>
      <c r="Y1131" s="193" t="str">
        <f t="shared" si="108"/>
        <v>SHORTENING, LIQ FRY PREM</v>
      </c>
      <c r="AA1131" s="29">
        <f t="shared" si="109"/>
        <v>110.73</v>
      </c>
      <c r="AB1131" s="29" t="str">
        <f>VLOOKUP(W1131,'[2]Item List (2)'!$I:$J,2,0)</f>
        <v>Food</v>
      </c>
      <c r="AC1131" s="29">
        <f t="shared" si="110"/>
        <v>7364</v>
      </c>
      <c r="AD1131" s="29" t="str">
        <f t="shared" si="111"/>
        <v>7364-Food</v>
      </c>
    </row>
    <row r="1132" spans="1:30">
      <c r="A1132" t="s">
        <v>699</v>
      </c>
      <c r="B1132" t="s">
        <v>592</v>
      </c>
      <c r="C1132" t="s">
        <v>1360</v>
      </c>
      <c r="D1132" t="s">
        <v>597</v>
      </c>
      <c r="E1132" t="s">
        <v>1624</v>
      </c>
      <c r="F1132"/>
      <c r="G1132" s="159">
        <v>45167</v>
      </c>
      <c r="H1132" t="s">
        <v>1316</v>
      </c>
      <c r="I1132" t="s">
        <v>1188</v>
      </c>
      <c r="J1132" t="s">
        <v>932</v>
      </c>
      <c r="K1132" t="s">
        <v>933</v>
      </c>
      <c r="L1132" t="s">
        <v>934</v>
      </c>
      <c r="M1132">
        <v>1</v>
      </c>
      <c r="N1132">
        <v>0</v>
      </c>
      <c r="O1132">
        <v>46.56</v>
      </c>
      <c r="P1132">
        <v>46.56</v>
      </c>
      <c r="Q1132">
        <v>2155.5700000000002</v>
      </c>
      <c r="R1132">
        <v>4.4400000000000004</v>
      </c>
      <c r="S1132" s="193" t="str">
        <f>VLOOKUP(U1132,'[1]Cross ref'!I:J,2,0)</f>
        <v>SCL</v>
      </c>
      <c r="T1132" s="193">
        <f t="shared" si="106"/>
        <v>46.56</v>
      </c>
      <c r="U1132" s="193">
        <f>VLOOKUP(VALUE(C1132),'[1]Cross ref'!G:I,3,0)</f>
        <v>7364</v>
      </c>
      <c r="V1132" s="193">
        <f>IFERROR(VLOOKUP(J1132,'[1]Item List (2)'!C:D,2,0),VLOOKUP(K1132,'[1]Item List (2)'!C:D,2,0))</f>
        <v>50007</v>
      </c>
      <c r="W1132" s="193">
        <f>IFERROR(VLOOKUP(J1132,'[1]Item List (2)'!C:E,3,0),VLOOKUP(K1132,'[1]Item List (2)'!C:E,3,0))</f>
        <v>100</v>
      </c>
      <c r="X1132" s="193">
        <f t="shared" si="107"/>
        <v>0</v>
      </c>
      <c r="Y1132" s="193" t="str">
        <f t="shared" si="108"/>
        <v>AVOCADO, PULP FZN</v>
      </c>
      <c r="AA1132" s="29">
        <f t="shared" si="109"/>
        <v>46.56</v>
      </c>
      <c r="AB1132" s="29" t="str">
        <f>VLOOKUP(W1132,'[2]Item List (2)'!$I:$J,2,0)</f>
        <v>Food</v>
      </c>
      <c r="AC1132" s="29">
        <f t="shared" si="110"/>
        <v>7364</v>
      </c>
      <c r="AD1132" s="29" t="str">
        <f t="shared" si="111"/>
        <v>7364-Food</v>
      </c>
    </row>
    <row r="1133" spans="1:30">
      <c r="A1133" t="s">
        <v>699</v>
      </c>
      <c r="B1133" t="s">
        <v>592</v>
      </c>
      <c r="C1133" t="s">
        <v>1360</v>
      </c>
      <c r="D1133" t="s">
        <v>597</v>
      </c>
      <c r="E1133" t="s">
        <v>1624</v>
      </c>
      <c r="F1133"/>
      <c r="G1133" s="159">
        <v>45167</v>
      </c>
      <c r="H1133" t="s">
        <v>1225</v>
      </c>
      <c r="I1133" t="s">
        <v>1188</v>
      </c>
      <c r="J1133" t="s">
        <v>785</v>
      </c>
      <c r="K1133" t="s">
        <v>1180</v>
      </c>
      <c r="L1133" t="s">
        <v>786</v>
      </c>
      <c r="M1133">
        <v>1</v>
      </c>
      <c r="N1133">
        <v>0</v>
      </c>
      <c r="O1133">
        <v>90.57</v>
      </c>
      <c r="P1133">
        <v>90.57</v>
      </c>
      <c r="Q1133">
        <v>2155.5700000000002</v>
      </c>
      <c r="R1133">
        <v>4.4400000000000004</v>
      </c>
      <c r="S1133" s="193" t="str">
        <f>VLOOKUP(U1133,'[1]Cross ref'!I:J,2,0)</f>
        <v>SCL</v>
      </c>
      <c r="T1133" s="193">
        <f t="shared" si="106"/>
        <v>90.57</v>
      </c>
      <c r="U1133" s="193">
        <f>VLOOKUP(VALUE(C1133),'[1]Cross ref'!G:I,3,0)</f>
        <v>7364</v>
      </c>
      <c r="V1133" s="193">
        <f>IFERROR(VLOOKUP(J1133,'[1]Item List (2)'!C:D,2,0),VLOOKUP(K1133,'[1]Item List (2)'!C:D,2,0))</f>
        <v>50007</v>
      </c>
      <c r="W1133" s="193">
        <f>IFERROR(VLOOKUP(J1133,'[1]Item List (2)'!C:E,3,0),VLOOKUP(K1133,'[1]Item List (2)'!C:E,3,0))</f>
        <v>100</v>
      </c>
      <c r="X1133" s="193">
        <f t="shared" si="107"/>
        <v>0</v>
      </c>
      <c r="Y1133" s="193" t="str">
        <f t="shared" si="108"/>
        <v>BACON, 500 SLICES FC</v>
      </c>
      <c r="AA1133" s="29">
        <f t="shared" si="109"/>
        <v>90.57</v>
      </c>
      <c r="AB1133" s="29" t="str">
        <f>VLOOKUP(W1133,'[2]Item List (2)'!$I:$J,2,0)</f>
        <v>Food</v>
      </c>
      <c r="AC1133" s="29">
        <f t="shared" si="110"/>
        <v>7364</v>
      </c>
      <c r="AD1133" s="29" t="str">
        <f t="shared" si="111"/>
        <v>7364-Food</v>
      </c>
    </row>
    <row r="1134" spans="1:30">
      <c r="A1134" t="s">
        <v>699</v>
      </c>
      <c r="B1134" t="s">
        <v>592</v>
      </c>
      <c r="C1134" t="s">
        <v>1360</v>
      </c>
      <c r="D1134" t="s">
        <v>597</v>
      </c>
      <c r="E1134" t="s">
        <v>1624</v>
      </c>
      <c r="F1134"/>
      <c r="G1134" s="159">
        <v>45167</v>
      </c>
      <c r="H1134" t="s">
        <v>1226</v>
      </c>
      <c r="I1134" t="s">
        <v>1188</v>
      </c>
      <c r="J1134" t="s">
        <v>734</v>
      </c>
      <c r="K1134" t="s">
        <v>787</v>
      </c>
      <c r="L1134" t="s">
        <v>788</v>
      </c>
      <c r="M1134">
        <v>1</v>
      </c>
      <c r="N1134">
        <v>0</v>
      </c>
      <c r="O1134">
        <v>81.59</v>
      </c>
      <c r="P1134">
        <v>81.59</v>
      </c>
      <c r="Q1134">
        <v>2155.5700000000002</v>
      </c>
      <c r="R1134">
        <v>4.4400000000000004</v>
      </c>
      <c r="S1134" s="193" t="str">
        <f>VLOOKUP(U1134,'[1]Cross ref'!I:J,2,0)</f>
        <v>SCL</v>
      </c>
      <c r="T1134" s="193">
        <f t="shared" si="106"/>
        <v>81.59</v>
      </c>
      <c r="U1134" s="193">
        <f>VLOOKUP(VALUE(C1134),'[1]Cross ref'!G:I,3,0)</f>
        <v>7364</v>
      </c>
      <c r="V1134" s="193">
        <f>IFERROR(VLOOKUP(J1134,'[1]Item List (2)'!C:D,2,0),VLOOKUP(K1134,'[1]Item List (2)'!C:D,2,0))</f>
        <v>50007</v>
      </c>
      <c r="W1134" s="193">
        <f>IFERROR(VLOOKUP(J1134,'[1]Item List (2)'!C:E,3,0),VLOOKUP(K1134,'[1]Item List (2)'!C:E,3,0))</f>
        <v>100</v>
      </c>
      <c r="X1134" s="193">
        <f t="shared" si="107"/>
        <v>0</v>
      </c>
      <c r="Y1134" s="193" t="str">
        <f t="shared" si="108"/>
        <v>BEEF, GRND PTY 1.78Z</v>
      </c>
      <c r="AA1134" s="29">
        <f t="shared" si="109"/>
        <v>81.59</v>
      </c>
      <c r="AB1134" s="29" t="str">
        <f>VLOOKUP(W1134,'[2]Item List (2)'!$I:$J,2,0)</f>
        <v>Food</v>
      </c>
      <c r="AC1134" s="29">
        <f t="shared" si="110"/>
        <v>7364</v>
      </c>
      <c r="AD1134" s="29" t="str">
        <f t="shared" si="111"/>
        <v>7364-Food</v>
      </c>
    </row>
    <row r="1135" spans="1:30">
      <c r="A1135" t="s">
        <v>699</v>
      </c>
      <c r="B1135" t="s">
        <v>592</v>
      </c>
      <c r="C1135" t="s">
        <v>1360</v>
      </c>
      <c r="D1135" t="s">
        <v>597</v>
      </c>
      <c r="E1135" t="s">
        <v>1624</v>
      </c>
      <c r="F1135"/>
      <c r="G1135" s="159">
        <v>45167</v>
      </c>
      <c r="H1135" t="s">
        <v>1274</v>
      </c>
      <c r="I1135" t="s">
        <v>1190</v>
      </c>
      <c r="J1135" t="s">
        <v>954</v>
      </c>
      <c r="K1135" t="s">
        <v>955</v>
      </c>
      <c r="L1135" t="s">
        <v>956</v>
      </c>
      <c r="M1135">
        <v>1</v>
      </c>
      <c r="N1135">
        <v>0</v>
      </c>
      <c r="O1135">
        <v>29.18</v>
      </c>
      <c r="P1135">
        <v>29.18</v>
      </c>
      <c r="Q1135">
        <v>2155.5700000000002</v>
      </c>
      <c r="R1135">
        <v>4.4400000000000004</v>
      </c>
      <c r="S1135" s="193" t="str">
        <f>VLOOKUP(U1135,'[1]Cross ref'!I:J,2,0)</f>
        <v>SCL</v>
      </c>
      <c r="T1135" s="193">
        <f t="shared" si="106"/>
        <v>29.18</v>
      </c>
      <c r="U1135" s="193">
        <f>VLOOKUP(VALUE(C1135),'[1]Cross ref'!G:I,3,0)</f>
        <v>7364</v>
      </c>
      <c r="V1135" s="193">
        <f>IFERROR(VLOOKUP(J1135,'[1]Item List (2)'!C:D,2,0),VLOOKUP(K1135,'[1]Item List (2)'!C:D,2,0))</f>
        <v>60507</v>
      </c>
      <c r="W1135" s="193">
        <f>IFERROR(VLOOKUP(J1135,'[1]Item List (2)'!C:E,3,0),VLOOKUP(K1135,'[1]Item List (2)'!C:E,3,0))</f>
        <v>1200</v>
      </c>
      <c r="X1135" s="193">
        <f t="shared" si="107"/>
        <v>0</v>
      </c>
      <c r="Y1135" s="193" t="str">
        <f t="shared" si="108"/>
        <v>TOWEL, RED HVY WGT</v>
      </c>
      <c r="AA1135" s="29">
        <f t="shared" si="109"/>
        <v>29.18</v>
      </c>
      <c r="AB1135" s="29" t="str">
        <f>VLOOKUP(W1135,'[2]Item List (2)'!$I:$J,2,0)</f>
        <v>Supplies</v>
      </c>
      <c r="AC1135" s="29">
        <f t="shared" si="110"/>
        <v>7364</v>
      </c>
      <c r="AD1135" s="29" t="str">
        <f t="shared" si="111"/>
        <v>7364-Supplies</v>
      </c>
    </row>
    <row r="1136" spans="1:30">
      <c r="A1136" t="s">
        <v>699</v>
      </c>
      <c r="B1136" t="s">
        <v>592</v>
      </c>
      <c r="C1136" t="s">
        <v>1360</v>
      </c>
      <c r="D1136" t="s">
        <v>597</v>
      </c>
      <c r="E1136" t="s">
        <v>1624</v>
      </c>
      <c r="F1136"/>
      <c r="G1136" s="159">
        <v>45167</v>
      </c>
      <c r="H1136" t="s">
        <v>1232</v>
      </c>
      <c r="I1136" t="s">
        <v>1188</v>
      </c>
      <c r="J1136" t="s">
        <v>758</v>
      </c>
      <c r="K1136" t="s">
        <v>798</v>
      </c>
      <c r="L1136" t="s">
        <v>799</v>
      </c>
      <c r="M1136">
        <v>1</v>
      </c>
      <c r="N1136">
        <v>0</v>
      </c>
      <c r="O1136">
        <v>46.88</v>
      </c>
      <c r="P1136">
        <v>46.88</v>
      </c>
      <c r="Q1136">
        <v>2155.5700000000002</v>
      </c>
      <c r="R1136">
        <v>4.4400000000000004</v>
      </c>
      <c r="S1136" s="193" t="str">
        <f>VLOOKUP(U1136,'[1]Cross ref'!I:J,2,0)</f>
        <v>SCL</v>
      </c>
      <c r="T1136" s="193">
        <f t="shared" si="106"/>
        <v>46.88</v>
      </c>
      <c r="U1136" s="193">
        <f>VLOOKUP(VALUE(C1136),'[1]Cross ref'!G:I,3,0)</f>
        <v>7364</v>
      </c>
      <c r="V1136" s="193">
        <f>IFERROR(VLOOKUP(J1136,'[1]Item List (2)'!C:D,2,0),VLOOKUP(K1136,'[1]Item List (2)'!C:D,2,0))</f>
        <v>50007</v>
      </c>
      <c r="W1136" s="193">
        <f>IFERROR(VLOOKUP(J1136,'[1]Item List (2)'!C:E,3,0),VLOOKUP(K1136,'[1]Item List (2)'!C:E,3,0))</f>
        <v>100</v>
      </c>
      <c r="X1136" s="193">
        <f t="shared" si="107"/>
        <v>0</v>
      </c>
      <c r="Y1136" s="193" t="str">
        <f t="shared" si="108"/>
        <v>CHICKEN, NUGGET BRD STAR SHP</v>
      </c>
      <c r="AA1136" s="29">
        <f t="shared" si="109"/>
        <v>46.88</v>
      </c>
      <c r="AB1136" s="29" t="str">
        <f>VLOOKUP(W1136,'[2]Item List (2)'!$I:$J,2,0)</f>
        <v>Food</v>
      </c>
      <c r="AC1136" s="29">
        <f t="shared" si="110"/>
        <v>7364</v>
      </c>
      <c r="AD1136" s="29" t="str">
        <f t="shared" si="111"/>
        <v>7364-Food</v>
      </c>
    </row>
    <row r="1137" spans="1:30">
      <c r="A1137" t="s">
        <v>699</v>
      </c>
      <c r="B1137" t="s">
        <v>592</v>
      </c>
      <c r="C1137" t="s">
        <v>1360</v>
      </c>
      <c r="D1137" t="s">
        <v>597</v>
      </c>
      <c r="E1137" t="s">
        <v>1624</v>
      </c>
      <c r="F1137"/>
      <c r="G1137" s="159">
        <v>45167</v>
      </c>
      <c r="H1137" t="s">
        <v>1460</v>
      </c>
      <c r="I1137" t="s">
        <v>1188</v>
      </c>
      <c r="J1137" t="s">
        <v>811</v>
      </c>
      <c r="K1137" t="s">
        <v>1433</v>
      </c>
      <c r="L1137" t="s">
        <v>831</v>
      </c>
      <c r="M1137">
        <v>1</v>
      </c>
      <c r="N1137">
        <v>0</v>
      </c>
      <c r="O1137">
        <v>22.17</v>
      </c>
      <c r="P1137">
        <v>22.17</v>
      </c>
      <c r="Q1137">
        <v>2155.5700000000002</v>
      </c>
      <c r="R1137">
        <v>4.4400000000000004</v>
      </c>
      <c r="S1137" s="193" t="str">
        <f>VLOOKUP(U1137,'[1]Cross ref'!I:J,2,0)</f>
        <v>SCL</v>
      </c>
      <c r="T1137" s="193">
        <f t="shared" si="106"/>
        <v>22.17</v>
      </c>
      <c r="U1137" s="193">
        <f>VLOOKUP(VALUE(C1137),'[1]Cross ref'!G:I,3,0)</f>
        <v>7364</v>
      </c>
      <c r="V1137" s="193">
        <f>IFERROR(VLOOKUP(J1137,'[1]Item List (2)'!C:D,2,0),VLOOKUP(K1137,'[1]Item List (2)'!C:D,2,0))</f>
        <v>50007</v>
      </c>
      <c r="W1137" s="193">
        <f>IFERROR(VLOOKUP(J1137,'[1]Item List (2)'!C:E,3,0),VLOOKUP(K1137,'[1]Item List (2)'!C:E,3,0))</f>
        <v>100</v>
      </c>
      <c r="X1137" s="193">
        <f t="shared" si="107"/>
        <v>0</v>
      </c>
      <c r="Y1137" s="193" t="str">
        <f t="shared" si="108"/>
        <v>LETTUCE, LINER</v>
      </c>
      <c r="AA1137" s="29">
        <f t="shared" si="109"/>
        <v>22.17</v>
      </c>
      <c r="AB1137" s="29" t="str">
        <f>VLOOKUP(W1137,'[2]Item List (2)'!$I:$J,2,0)</f>
        <v>Food</v>
      </c>
      <c r="AC1137" s="29">
        <f t="shared" si="110"/>
        <v>7364</v>
      </c>
      <c r="AD1137" s="29" t="str">
        <f t="shared" si="111"/>
        <v>7364-Food</v>
      </c>
    </row>
    <row r="1138" spans="1:30">
      <c r="A1138" t="s">
        <v>699</v>
      </c>
      <c r="B1138" t="s">
        <v>592</v>
      </c>
      <c r="C1138" t="s">
        <v>1360</v>
      </c>
      <c r="D1138" t="s">
        <v>597</v>
      </c>
      <c r="E1138" t="s">
        <v>1624</v>
      </c>
      <c r="F1138"/>
      <c r="G1138" s="159">
        <v>45167</v>
      </c>
      <c r="H1138" t="s">
        <v>1237</v>
      </c>
      <c r="I1138" t="s">
        <v>1188</v>
      </c>
      <c r="J1138" t="s">
        <v>812</v>
      </c>
      <c r="K1138" t="s">
        <v>813</v>
      </c>
      <c r="L1138" t="s">
        <v>814</v>
      </c>
      <c r="M1138">
        <v>1</v>
      </c>
      <c r="N1138">
        <v>0</v>
      </c>
      <c r="O1138">
        <v>19.57</v>
      </c>
      <c r="P1138">
        <v>19.57</v>
      </c>
      <c r="Q1138">
        <v>2155.5700000000002</v>
      </c>
      <c r="R1138">
        <v>4.4400000000000004</v>
      </c>
      <c r="S1138" s="193" t="str">
        <f>VLOOKUP(U1138,'[1]Cross ref'!I:J,2,0)</f>
        <v>SCL</v>
      </c>
      <c r="T1138" s="193">
        <f t="shared" si="106"/>
        <v>19.57</v>
      </c>
      <c r="U1138" s="193">
        <f>VLOOKUP(VALUE(C1138),'[1]Cross ref'!G:I,3,0)</f>
        <v>7364</v>
      </c>
      <c r="V1138" s="193">
        <f>IFERROR(VLOOKUP(J1138,'[1]Item List (2)'!C:D,2,0),VLOOKUP(K1138,'[1]Item List (2)'!C:D,2,0))</f>
        <v>50007</v>
      </c>
      <c r="W1138" s="193">
        <f>IFERROR(VLOOKUP(J1138,'[1]Item List (2)'!C:E,3,0),VLOOKUP(K1138,'[1]Item List (2)'!C:E,3,0))</f>
        <v>100</v>
      </c>
      <c r="X1138" s="193">
        <f t="shared" si="107"/>
        <v>0</v>
      </c>
      <c r="Y1138" s="193" t="str">
        <f t="shared" si="108"/>
        <v>TOMATO, RED 5X5 BULK 25LB</v>
      </c>
      <c r="AA1138" s="29">
        <f t="shared" si="109"/>
        <v>19.57</v>
      </c>
      <c r="AB1138" s="29" t="str">
        <f>VLOOKUP(W1138,'[2]Item List (2)'!$I:$J,2,0)</f>
        <v>Food</v>
      </c>
      <c r="AC1138" s="29">
        <f t="shared" si="110"/>
        <v>7364</v>
      </c>
      <c r="AD1138" s="29" t="str">
        <f t="shared" si="111"/>
        <v>7364-Food</v>
      </c>
    </row>
    <row r="1139" spans="1:30">
      <c r="A1139" t="s">
        <v>699</v>
      </c>
      <c r="B1139" t="s">
        <v>592</v>
      </c>
      <c r="C1139" t="s">
        <v>1360</v>
      </c>
      <c r="D1139" t="s">
        <v>597</v>
      </c>
      <c r="E1139" t="s">
        <v>1624</v>
      </c>
      <c r="F1139"/>
      <c r="G1139" s="159">
        <v>45167</v>
      </c>
      <c r="H1139" t="s">
        <v>1238</v>
      </c>
      <c r="I1139" t="s">
        <v>1188</v>
      </c>
      <c r="J1139" t="s">
        <v>927</v>
      </c>
      <c r="K1139" t="s">
        <v>928</v>
      </c>
      <c r="L1139" t="s">
        <v>929</v>
      </c>
      <c r="M1139">
        <v>1</v>
      </c>
      <c r="N1139">
        <v>0</v>
      </c>
      <c r="O1139">
        <v>68.599999999999994</v>
      </c>
      <c r="P1139">
        <v>68.599999999999994</v>
      </c>
      <c r="Q1139">
        <v>2155.5700000000002</v>
      </c>
      <c r="R1139">
        <v>4.4400000000000004</v>
      </c>
      <c r="S1139" s="193" t="str">
        <f>VLOOKUP(U1139,'[1]Cross ref'!I:J,2,0)</f>
        <v>SCL</v>
      </c>
      <c r="T1139" s="193">
        <f t="shared" si="106"/>
        <v>68.599999999999994</v>
      </c>
      <c r="U1139" s="193">
        <f>VLOOKUP(VALUE(C1139),'[1]Cross ref'!G:I,3,0)</f>
        <v>7364</v>
      </c>
      <c r="V1139" s="193">
        <f>IFERROR(VLOOKUP(J1139,'[1]Item List (2)'!C:D,2,0),VLOOKUP(K1139,'[1]Item List (2)'!C:D,2,0))</f>
        <v>50007</v>
      </c>
      <c r="W1139" s="193">
        <f>IFERROR(VLOOKUP(J1139,'[1]Item List (2)'!C:E,3,0),VLOOKUP(K1139,'[1]Item List (2)'!C:E,3,0))</f>
        <v>100</v>
      </c>
      <c r="X1139" s="193">
        <f t="shared" si="107"/>
        <v>0</v>
      </c>
      <c r="Y1139" s="193" t="str">
        <f t="shared" si="108"/>
        <v>COOKIE, CHOC CHIP THWSRV 1.25Z</v>
      </c>
      <c r="AA1139" s="29">
        <f t="shared" si="109"/>
        <v>68.599999999999994</v>
      </c>
      <c r="AB1139" s="29" t="str">
        <f>VLOOKUP(W1139,'[2]Item List (2)'!$I:$J,2,0)</f>
        <v>Food</v>
      </c>
      <c r="AC1139" s="29">
        <f t="shared" si="110"/>
        <v>7364</v>
      </c>
      <c r="AD1139" s="29" t="str">
        <f t="shared" si="111"/>
        <v>7364-Food</v>
      </c>
    </row>
    <row r="1140" spans="1:30">
      <c r="A1140" t="s">
        <v>699</v>
      </c>
      <c r="B1140" t="s">
        <v>592</v>
      </c>
      <c r="C1140" t="s">
        <v>1360</v>
      </c>
      <c r="D1140" t="s">
        <v>597</v>
      </c>
      <c r="E1140" t="s">
        <v>1624</v>
      </c>
      <c r="F1140"/>
      <c r="G1140" s="159">
        <v>45167</v>
      </c>
      <c r="H1140" t="s">
        <v>1256</v>
      </c>
      <c r="I1140" t="s">
        <v>1211</v>
      </c>
      <c r="J1140" t="s">
        <v>800</v>
      </c>
      <c r="K1140" t="s">
        <v>1057</v>
      </c>
      <c r="L1140" t="s">
        <v>1058</v>
      </c>
      <c r="M1140">
        <v>1</v>
      </c>
      <c r="N1140">
        <v>0</v>
      </c>
      <c r="O1140">
        <v>30.68</v>
      </c>
      <c r="P1140">
        <v>30.68</v>
      </c>
      <c r="Q1140">
        <v>2155.5700000000002</v>
      </c>
      <c r="R1140">
        <v>4.4400000000000004</v>
      </c>
      <c r="S1140" s="193" t="str">
        <f>VLOOKUP(U1140,'[1]Cross ref'!I:J,2,0)</f>
        <v>SCL</v>
      </c>
      <c r="T1140" s="193">
        <f t="shared" si="106"/>
        <v>30.68</v>
      </c>
      <c r="U1140" s="193">
        <f>VLOOKUP(VALUE(C1140),'[1]Cross ref'!G:I,3,0)</f>
        <v>7364</v>
      </c>
      <c r="V1140" s="193">
        <f>IFERROR(VLOOKUP(J1140,'[1]Item List (2)'!C:D,2,0),VLOOKUP(K1140,'[1]Item List (2)'!C:D,2,0))</f>
        <v>51001</v>
      </c>
      <c r="W1140" s="193">
        <f>IFERROR(VLOOKUP(J1140,'[1]Item List (2)'!C:E,3,0),VLOOKUP(K1140,'[1]Item List (2)'!C:E,3,0))</f>
        <v>1000</v>
      </c>
      <c r="X1140" s="193">
        <f t="shared" si="107"/>
        <v>0</v>
      </c>
      <c r="Y1140" s="193" t="str">
        <f t="shared" si="108"/>
        <v>CUP, PLS COLD 32Z FLVR TRAIL</v>
      </c>
      <c r="AA1140" s="29">
        <f t="shared" si="109"/>
        <v>30.68</v>
      </c>
      <c r="AB1140" s="29" t="str">
        <f>VLOOKUP(W1140,'[2]Item List (2)'!$I:$J,2,0)</f>
        <v>Paper</v>
      </c>
      <c r="AC1140" s="29">
        <f t="shared" si="110"/>
        <v>7364</v>
      </c>
      <c r="AD1140" s="29" t="str">
        <f t="shared" si="111"/>
        <v>7364-Paper</v>
      </c>
    </row>
    <row r="1141" spans="1:30">
      <c r="A1141" t="s">
        <v>699</v>
      </c>
      <c r="B1141" t="s">
        <v>592</v>
      </c>
      <c r="C1141" t="s">
        <v>1360</v>
      </c>
      <c r="D1141" t="s">
        <v>597</v>
      </c>
      <c r="E1141" t="s">
        <v>1624</v>
      </c>
      <c r="F1141"/>
      <c r="G1141" s="159">
        <v>45167</v>
      </c>
      <c r="H1141" t="s">
        <v>1260</v>
      </c>
      <c r="I1141" t="s">
        <v>1211</v>
      </c>
      <c r="J1141" t="s">
        <v>730</v>
      </c>
      <c r="K1141" t="s">
        <v>1041</v>
      </c>
      <c r="L1141" t="s">
        <v>1042</v>
      </c>
      <c r="M1141">
        <v>1</v>
      </c>
      <c r="N1141">
        <v>0</v>
      </c>
      <c r="O1141">
        <v>45.4</v>
      </c>
      <c r="P1141">
        <v>45.4</v>
      </c>
      <c r="Q1141">
        <v>2155.5700000000002</v>
      </c>
      <c r="R1141">
        <v>4.4400000000000004</v>
      </c>
      <c r="S1141" s="193" t="str">
        <f>VLOOKUP(U1141,'[1]Cross ref'!I:J,2,0)</f>
        <v>SCL</v>
      </c>
      <c r="T1141" s="193">
        <f t="shared" si="106"/>
        <v>45.4</v>
      </c>
      <c r="U1141" s="193">
        <f>VLOOKUP(VALUE(C1141),'[1]Cross ref'!G:I,3,0)</f>
        <v>7364</v>
      </c>
      <c r="V1141" s="193">
        <f>IFERROR(VLOOKUP(J1141,'[1]Item List (2)'!C:D,2,0),VLOOKUP(K1141,'[1]Item List (2)'!C:D,2,0))</f>
        <v>51001</v>
      </c>
      <c r="W1141" s="193">
        <f>IFERROR(VLOOKUP(J1141,'[1]Item List (2)'!C:E,3,0),VLOOKUP(K1141,'[1]Item List (2)'!C:E,3,0))</f>
        <v>1000</v>
      </c>
      <c r="X1141" s="193">
        <f t="shared" si="107"/>
        <v>0</v>
      </c>
      <c r="Y1141" s="193" t="str">
        <f t="shared" si="108"/>
        <v>NAPKIN, 13X8.5 BRN</v>
      </c>
      <c r="AA1141" s="29">
        <f t="shared" si="109"/>
        <v>45.4</v>
      </c>
      <c r="AB1141" s="29" t="str">
        <f>VLOOKUP(W1141,'[2]Item List (2)'!$I:$J,2,0)</f>
        <v>Paper</v>
      </c>
      <c r="AC1141" s="29">
        <f t="shared" si="110"/>
        <v>7364</v>
      </c>
      <c r="AD1141" s="29" t="str">
        <f t="shared" si="111"/>
        <v>7364-Paper</v>
      </c>
    </row>
    <row r="1142" spans="1:30">
      <c r="A1142" t="s">
        <v>699</v>
      </c>
      <c r="B1142" t="s">
        <v>592</v>
      </c>
      <c r="C1142" t="s">
        <v>1360</v>
      </c>
      <c r="D1142" t="s">
        <v>597</v>
      </c>
      <c r="E1142" t="s">
        <v>1624</v>
      </c>
      <c r="F1142"/>
      <c r="G1142" s="159">
        <v>45167</v>
      </c>
      <c r="H1142" t="s">
        <v>1186</v>
      </c>
      <c r="I1142" t="s">
        <v>1184</v>
      </c>
      <c r="J1142" t="s">
        <v>834</v>
      </c>
      <c r="K1142" t="s">
        <v>835</v>
      </c>
      <c r="L1142" t="s">
        <v>836</v>
      </c>
      <c r="M1142">
        <v>1</v>
      </c>
      <c r="N1142">
        <v>0</v>
      </c>
      <c r="P1142">
        <v>13.34</v>
      </c>
      <c r="Q1142">
        <v>2155.5700000000002</v>
      </c>
      <c r="R1142">
        <v>4.4400000000000004</v>
      </c>
      <c r="S1142" s="193" t="str">
        <f>VLOOKUP(U1142,'[1]Cross ref'!I:J,2,0)</f>
        <v>SCL</v>
      </c>
      <c r="T1142" s="193">
        <f t="shared" si="106"/>
        <v>13.34</v>
      </c>
      <c r="U1142" s="193">
        <f>VLOOKUP(VALUE(C1142),'[1]Cross ref'!G:I,3,0)</f>
        <v>7364</v>
      </c>
      <c r="V1142" s="193">
        <f>IFERROR(VLOOKUP(J1142,'[1]Item List (2)'!C:D,2,0),VLOOKUP(K1142,'[1]Item List (2)'!C:D,2,0))</f>
        <v>50007</v>
      </c>
      <c r="W1142" s="193">
        <f>IFERROR(VLOOKUP(J1142,'[1]Item List (2)'!C:E,3,0),VLOOKUP(K1142,'[1]Item List (2)'!C:E,3,0))</f>
        <v>100</v>
      </c>
      <c r="X1142" s="193">
        <f t="shared" si="107"/>
        <v>-13.34</v>
      </c>
      <c r="Y1142" s="193" t="str">
        <f t="shared" si="108"/>
        <v>SURCHARGE, FUEL</v>
      </c>
      <c r="AA1142" s="29">
        <f t="shared" si="109"/>
        <v>13.34</v>
      </c>
      <c r="AB1142" s="29" t="str">
        <f>VLOOKUP(W1142,'[2]Item List (2)'!$I:$J,2,0)</f>
        <v>Food</v>
      </c>
      <c r="AC1142" s="29">
        <f t="shared" si="110"/>
        <v>7364</v>
      </c>
      <c r="AD1142" s="29" t="str">
        <f t="shared" si="111"/>
        <v>7364-Food</v>
      </c>
    </row>
    <row r="1143" spans="1:30">
      <c r="A1143" t="s">
        <v>699</v>
      </c>
      <c r="B1143" t="s">
        <v>592</v>
      </c>
      <c r="C1143" t="s">
        <v>1364</v>
      </c>
      <c r="D1143" t="s">
        <v>616</v>
      </c>
      <c r="E1143" t="s">
        <v>1625</v>
      </c>
      <c r="F1143"/>
      <c r="G1143" s="159">
        <v>45168</v>
      </c>
      <c r="H1143" t="s">
        <v>1203</v>
      </c>
      <c r="I1143" t="s">
        <v>1188</v>
      </c>
      <c r="J1143" t="s">
        <v>900</v>
      </c>
      <c r="K1143" t="s">
        <v>907</v>
      </c>
      <c r="L1143" t="s">
        <v>908</v>
      </c>
      <c r="M1143">
        <v>1</v>
      </c>
      <c r="N1143">
        <v>0</v>
      </c>
      <c r="O1143">
        <v>42.61</v>
      </c>
      <c r="P1143">
        <v>42.61</v>
      </c>
      <c r="Q1143">
        <v>42.61</v>
      </c>
      <c r="R1143">
        <v>0</v>
      </c>
      <c r="S1143" s="193" t="str">
        <f>VLOOKUP(U1143,'[1]Cross ref'!I:J,2,0)</f>
        <v>SCL</v>
      </c>
      <c r="T1143" s="193">
        <f t="shared" si="106"/>
        <v>42.61</v>
      </c>
      <c r="U1143" s="193">
        <f>VLOOKUP(VALUE(C1143),'[1]Cross ref'!G:I,3,0)</f>
        <v>7365</v>
      </c>
      <c r="V1143" s="193">
        <f>IFERROR(VLOOKUP(J1143,'[1]Item List (2)'!C:D,2,0),VLOOKUP(K1143,'[1]Item List (2)'!C:D,2,0))</f>
        <v>50007</v>
      </c>
      <c r="W1143" s="193">
        <f>IFERROR(VLOOKUP(J1143,'[1]Item List (2)'!C:E,3,0),VLOOKUP(K1143,'[1]Item List (2)'!C:E,3,0))</f>
        <v>100</v>
      </c>
      <c r="X1143" s="193">
        <f t="shared" si="107"/>
        <v>0</v>
      </c>
      <c r="Y1143" s="193" t="str">
        <f t="shared" si="108"/>
        <v>PEPPER, CHILE GRN STRIP</v>
      </c>
      <c r="AA1143" s="29">
        <f t="shared" si="109"/>
        <v>42.61</v>
      </c>
      <c r="AB1143" s="29" t="str">
        <f>VLOOKUP(W1143,'[2]Item List (2)'!$I:$J,2,0)</f>
        <v>Food</v>
      </c>
      <c r="AC1143" s="29">
        <f t="shared" si="110"/>
        <v>7365</v>
      </c>
      <c r="AD1143" s="29" t="str">
        <f t="shared" si="111"/>
        <v>7365-Food</v>
      </c>
    </row>
    <row r="1144" spans="1:30">
      <c r="A1144" t="s">
        <v>699</v>
      </c>
      <c r="B1144" t="s">
        <v>592</v>
      </c>
      <c r="C1144" t="s">
        <v>1364</v>
      </c>
      <c r="D1144" t="s">
        <v>616</v>
      </c>
      <c r="E1144" t="s">
        <v>1626</v>
      </c>
      <c r="F1144"/>
      <c r="G1144" s="159">
        <v>45168</v>
      </c>
      <c r="H1144" t="s">
        <v>1183</v>
      </c>
      <c r="I1144" t="s">
        <v>1184</v>
      </c>
      <c r="J1144" t="s">
        <v>839</v>
      </c>
      <c r="K1144" t="s">
        <v>588</v>
      </c>
      <c r="L1144" t="s">
        <v>836</v>
      </c>
      <c r="M1144">
        <v>1</v>
      </c>
      <c r="N1144">
        <v>0</v>
      </c>
      <c r="P1144">
        <v>2.2200000000000002</v>
      </c>
      <c r="Q1144">
        <v>3298.91</v>
      </c>
      <c r="R1144">
        <v>3.94</v>
      </c>
      <c r="S1144" s="193" t="str">
        <f>VLOOKUP(U1144,'[1]Cross ref'!I:J,2,0)</f>
        <v>SCL</v>
      </c>
      <c r="T1144" s="193">
        <f t="shared" si="106"/>
        <v>2.2200000000000002</v>
      </c>
      <c r="U1144" s="193">
        <f>VLOOKUP(VALUE(C1144),'[1]Cross ref'!G:I,3,0)</f>
        <v>7365</v>
      </c>
      <c r="V1144" s="193">
        <f>IFERROR(VLOOKUP(J1144,'[1]Item List (2)'!C:D,2,0),VLOOKUP(K1144,'[1]Item List (2)'!C:D,2,0))</f>
        <v>50007</v>
      </c>
      <c r="W1144" s="193">
        <f>IFERROR(VLOOKUP(J1144,'[1]Item List (2)'!C:E,3,0),VLOOKUP(K1144,'[1]Item List (2)'!C:E,3,0))</f>
        <v>100</v>
      </c>
      <c r="X1144" s="193">
        <f t="shared" si="107"/>
        <v>-2.2200000000000002</v>
      </c>
      <c r="Y1144" s="193" t="str">
        <f t="shared" si="108"/>
        <v>SERVICE - PAYMENT TERMS</v>
      </c>
      <c r="AA1144" s="29">
        <f t="shared" si="109"/>
        <v>2.2200000000000002</v>
      </c>
      <c r="AB1144" s="29" t="str">
        <f>VLOOKUP(W1144,'[2]Item List (2)'!$I:$J,2,0)</f>
        <v>Food</v>
      </c>
      <c r="AC1144" s="29">
        <f t="shared" si="110"/>
        <v>7365</v>
      </c>
      <c r="AD1144" s="29" t="str">
        <f t="shared" si="111"/>
        <v>7365-Food</v>
      </c>
    </row>
    <row r="1145" spans="1:30">
      <c r="A1145" t="s">
        <v>699</v>
      </c>
      <c r="B1145" t="s">
        <v>592</v>
      </c>
      <c r="C1145" t="s">
        <v>1364</v>
      </c>
      <c r="D1145" t="s">
        <v>616</v>
      </c>
      <c r="E1145" t="s">
        <v>1626</v>
      </c>
      <c r="F1145"/>
      <c r="G1145" s="159">
        <v>45168</v>
      </c>
      <c r="H1145" t="s">
        <v>1426</v>
      </c>
      <c r="I1145" t="s">
        <v>1211</v>
      </c>
      <c r="J1145" t="s">
        <v>815</v>
      </c>
      <c r="K1145" t="s">
        <v>1159</v>
      </c>
      <c r="L1145" t="s">
        <v>1156</v>
      </c>
      <c r="M1145">
        <v>1</v>
      </c>
      <c r="N1145">
        <v>0</v>
      </c>
      <c r="O1145">
        <v>30.27</v>
      </c>
      <c r="P1145">
        <v>30.27</v>
      </c>
      <c r="Q1145">
        <v>3298.91</v>
      </c>
      <c r="R1145">
        <v>3.94</v>
      </c>
      <c r="S1145" s="193" t="str">
        <f>VLOOKUP(U1145,'[1]Cross ref'!I:J,2,0)</f>
        <v>SCL</v>
      </c>
      <c r="T1145" s="193">
        <f t="shared" si="106"/>
        <v>30.27</v>
      </c>
      <c r="U1145" s="193">
        <f>VLOOKUP(VALUE(C1145),'[1]Cross ref'!G:I,3,0)</f>
        <v>7365</v>
      </c>
      <c r="V1145" s="193">
        <f>IFERROR(VLOOKUP(J1145,'[1]Item List (2)'!C:D,2,0),VLOOKUP(K1145,'[1]Item List (2)'!C:D,2,0))</f>
        <v>51001</v>
      </c>
      <c r="W1145" s="193">
        <f>IFERROR(VLOOKUP(J1145,'[1]Item List (2)'!C:E,3,0),VLOOKUP(K1145,'[1]Item List (2)'!C:E,3,0))</f>
        <v>1000</v>
      </c>
      <c r="X1145" s="193">
        <f t="shared" si="107"/>
        <v>0</v>
      </c>
      <c r="Y1145" s="193" t="str">
        <f t="shared" si="108"/>
        <v>LID, PLS SLOT 16-24Z CLR</v>
      </c>
      <c r="AA1145" s="29">
        <f t="shared" si="109"/>
        <v>30.27</v>
      </c>
      <c r="AB1145" s="29" t="str">
        <f>VLOOKUP(W1145,'[2]Item List (2)'!$I:$J,2,0)</f>
        <v>Paper</v>
      </c>
      <c r="AC1145" s="29">
        <f t="shared" si="110"/>
        <v>7365</v>
      </c>
      <c r="AD1145" s="29" t="str">
        <f t="shared" si="111"/>
        <v>7365-Paper</v>
      </c>
    </row>
    <row r="1146" spans="1:30">
      <c r="A1146" t="s">
        <v>699</v>
      </c>
      <c r="B1146" t="s">
        <v>592</v>
      </c>
      <c r="C1146" t="s">
        <v>1364</v>
      </c>
      <c r="D1146" t="s">
        <v>616</v>
      </c>
      <c r="E1146" t="s">
        <v>1626</v>
      </c>
      <c r="F1146"/>
      <c r="G1146" s="159">
        <v>45168</v>
      </c>
      <c r="H1146" t="s">
        <v>1193</v>
      </c>
      <c r="I1146" t="s">
        <v>1188</v>
      </c>
      <c r="J1146" t="s">
        <v>710</v>
      </c>
      <c r="K1146" t="s">
        <v>712</v>
      </c>
      <c r="L1146" t="s">
        <v>709</v>
      </c>
      <c r="M1146">
        <v>1</v>
      </c>
      <c r="N1146">
        <v>0</v>
      </c>
      <c r="O1146">
        <v>112.77</v>
      </c>
      <c r="P1146">
        <v>112.77</v>
      </c>
      <c r="Q1146">
        <v>3298.91</v>
      </c>
      <c r="R1146">
        <v>3.94</v>
      </c>
      <c r="S1146" s="193" t="str">
        <f>VLOOKUP(U1146,'[1]Cross ref'!I:J,2,0)</f>
        <v>SCL</v>
      </c>
      <c r="T1146" s="193">
        <f t="shared" si="106"/>
        <v>112.77</v>
      </c>
      <c r="U1146" s="193">
        <f>VLOOKUP(VALUE(C1146),'[1]Cross ref'!G:I,3,0)</f>
        <v>7365</v>
      </c>
      <c r="V1146" s="193">
        <f>IFERROR(VLOOKUP(J1146,'[1]Item List (2)'!C:D,2,0),VLOOKUP(K1146,'[1]Item List (2)'!C:D,2,0))</f>
        <v>50007</v>
      </c>
      <c r="W1146" s="193">
        <f>IFERROR(VLOOKUP(J1146,'[1]Item List (2)'!C:E,3,0),VLOOKUP(K1146,'[1]Item List (2)'!C:E,3,0))</f>
        <v>100</v>
      </c>
      <c r="X1146" s="193">
        <f t="shared" si="107"/>
        <v>0</v>
      </c>
      <c r="Y1146" s="193" t="str">
        <f t="shared" si="108"/>
        <v>SYRUP, COKE CLASC BIB (HYCS)</v>
      </c>
      <c r="AA1146" s="29">
        <f t="shared" si="109"/>
        <v>112.77</v>
      </c>
      <c r="AB1146" s="29" t="str">
        <f>VLOOKUP(W1146,'[2]Item List (2)'!$I:$J,2,0)</f>
        <v>Food</v>
      </c>
      <c r="AC1146" s="29">
        <f t="shared" si="110"/>
        <v>7365</v>
      </c>
      <c r="AD1146" s="29" t="str">
        <f t="shared" si="111"/>
        <v>7365-Food</v>
      </c>
    </row>
    <row r="1147" spans="1:30">
      <c r="A1147" t="s">
        <v>699</v>
      </c>
      <c r="B1147" t="s">
        <v>592</v>
      </c>
      <c r="C1147" t="s">
        <v>1364</v>
      </c>
      <c r="D1147" t="s">
        <v>616</v>
      </c>
      <c r="E1147" t="s">
        <v>1626</v>
      </c>
      <c r="F1147"/>
      <c r="G1147" s="159">
        <v>45168</v>
      </c>
      <c r="H1147" t="s">
        <v>1265</v>
      </c>
      <c r="I1147" t="s">
        <v>1190</v>
      </c>
      <c r="J1147" t="s">
        <v>903</v>
      </c>
      <c r="K1147" t="s">
        <v>904</v>
      </c>
      <c r="L1147" t="s">
        <v>905</v>
      </c>
      <c r="M1147">
        <v>1</v>
      </c>
      <c r="N1147">
        <v>0</v>
      </c>
      <c r="O1147">
        <v>22.14</v>
      </c>
      <c r="P1147">
        <v>22.14</v>
      </c>
      <c r="Q1147">
        <v>3298.91</v>
      </c>
      <c r="R1147">
        <v>3.94</v>
      </c>
      <c r="S1147" s="193" t="str">
        <f>VLOOKUP(U1147,'[1]Cross ref'!I:J,2,0)</f>
        <v>SCL</v>
      </c>
      <c r="T1147" s="193">
        <f t="shared" si="106"/>
        <v>22.14</v>
      </c>
      <c r="U1147" s="193">
        <f>VLOOKUP(VALUE(C1147),'[1]Cross ref'!G:I,3,0)</f>
        <v>7365</v>
      </c>
      <c r="V1147" s="193">
        <f>IFERROR(VLOOKUP(J1147,'[1]Item List (2)'!C:D,2,0),VLOOKUP(K1147,'[1]Item List (2)'!C:D,2,0))</f>
        <v>60507</v>
      </c>
      <c r="W1147" s="193">
        <f>IFERROR(VLOOKUP(J1147,'[1]Item List (2)'!C:E,3,0),VLOOKUP(K1147,'[1]Item List (2)'!C:E,3,0))</f>
        <v>1200</v>
      </c>
      <c r="X1147" s="193">
        <f t="shared" si="107"/>
        <v>0</v>
      </c>
      <c r="Y1147" s="193" t="str">
        <f t="shared" si="108"/>
        <v>TOWEL, PAPER MULTIFOLD BRN EF</v>
      </c>
      <c r="AA1147" s="29">
        <f t="shared" si="109"/>
        <v>22.14</v>
      </c>
      <c r="AB1147" s="29" t="str">
        <f>VLOOKUP(W1147,'[2]Item List (2)'!$I:$J,2,0)</f>
        <v>Supplies</v>
      </c>
      <c r="AC1147" s="29">
        <f t="shared" si="110"/>
        <v>7365</v>
      </c>
      <c r="AD1147" s="29" t="str">
        <f t="shared" si="111"/>
        <v>7365-Supplies</v>
      </c>
    </row>
    <row r="1148" spans="1:30">
      <c r="A1148" t="s">
        <v>699</v>
      </c>
      <c r="B1148" t="s">
        <v>592</v>
      </c>
      <c r="C1148" t="s">
        <v>1364</v>
      </c>
      <c r="D1148" t="s">
        <v>616</v>
      </c>
      <c r="E1148" t="s">
        <v>1626</v>
      </c>
      <c r="F1148"/>
      <c r="G1148" s="159">
        <v>45168</v>
      </c>
      <c r="H1148" t="s">
        <v>1334</v>
      </c>
      <c r="I1148" t="s">
        <v>1190</v>
      </c>
      <c r="J1148" t="s">
        <v>846</v>
      </c>
      <c r="K1148" t="s">
        <v>847</v>
      </c>
      <c r="L1148" t="s">
        <v>848</v>
      </c>
      <c r="M1148">
        <v>1</v>
      </c>
      <c r="N1148">
        <v>0</v>
      </c>
      <c r="O1148">
        <v>19.38</v>
      </c>
      <c r="P1148">
        <v>19.38</v>
      </c>
      <c r="Q1148">
        <v>3298.91</v>
      </c>
      <c r="R1148">
        <v>3.94</v>
      </c>
      <c r="S1148" s="193" t="str">
        <f>VLOOKUP(U1148,'[1]Cross ref'!I:J,2,0)</f>
        <v>SCL</v>
      </c>
      <c r="T1148" s="193">
        <f t="shared" si="106"/>
        <v>19.38</v>
      </c>
      <c r="U1148" s="193">
        <f>VLOOKUP(VALUE(C1148),'[1]Cross ref'!G:I,3,0)</f>
        <v>7365</v>
      </c>
      <c r="V1148" s="193">
        <f>IFERROR(VLOOKUP(J1148,'[1]Item List (2)'!C:D,2,0),VLOOKUP(K1148,'[1]Item List (2)'!C:D,2,0))</f>
        <v>51001</v>
      </c>
      <c r="W1148" s="193">
        <f>IFERROR(VLOOKUP(J1148,'[1]Item List (2)'!C:E,3,0),VLOOKUP(K1148,'[1]Item List (2)'!C:E,3,0))</f>
        <v>1000</v>
      </c>
      <c r="X1148" s="193">
        <f t="shared" si="107"/>
        <v>0</v>
      </c>
      <c r="Y1148" s="193" t="str">
        <f t="shared" si="108"/>
        <v>FILM, 18"X3000' CUTTER BOX</v>
      </c>
      <c r="AA1148" s="29">
        <f t="shared" si="109"/>
        <v>19.38</v>
      </c>
      <c r="AB1148" s="29" t="str">
        <f>VLOOKUP(W1148,'[2]Item List (2)'!$I:$J,2,0)</f>
        <v>Paper</v>
      </c>
      <c r="AC1148" s="29">
        <f t="shared" si="110"/>
        <v>7365</v>
      </c>
      <c r="AD1148" s="29" t="str">
        <f t="shared" si="111"/>
        <v>7365-Paper</v>
      </c>
    </row>
    <row r="1149" spans="1:30">
      <c r="A1149" t="s">
        <v>699</v>
      </c>
      <c r="B1149" t="s">
        <v>592</v>
      </c>
      <c r="C1149" t="s">
        <v>1364</v>
      </c>
      <c r="D1149" t="s">
        <v>616</v>
      </c>
      <c r="E1149" t="s">
        <v>1626</v>
      </c>
      <c r="F1149"/>
      <c r="G1149" s="159">
        <v>45168</v>
      </c>
      <c r="H1149" t="s">
        <v>1198</v>
      </c>
      <c r="I1149" t="s">
        <v>1188</v>
      </c>
      <c r="J1149" t="s">
        <v>702</v>
      </c>
      <c r="K1149" t="s">
        <v>993</v>
      </c>
      <c r="L1149" t="s">
        <v>723</v>
      </c>
      <c r="M1149">
        <v>2</v>
      </c>
      <c r="N1149">
        <v>0</v>
      </c>
      <c r="O1149">
        <v>20.03</v>
      </c>
      <c r="P1149">
        <v>40.06</v>
      </c>
      <c r="Q1149">
        <v>3298.91</v>
      </c>
      <c r="R1149">
        <v>3.94</v>
      </c>
      <c r="S1149" s="193" t="str">
        <f>VLOOKUP(U1149,'[1]Cross ref'!I:J,2,0)</f>
        <v>SCL</v>
      </c>
      <c r="T1149" s="193">
        <f t="shared" si="106"/>
        <v>40.06</v>
      </c>
      <c r="U1149" s="193">
        <f>VLOOKUP(VALUE(C1149),'[1]Cross ref'!G:I,3,0)</f>
        <v>7365</v>
      </c>
      <c r="V1149" s="193">
        <f>IFERROR(VLOOKUP(J1149,'[1]Item List (2)'!C:D,2,0),VLOOKUP(K1149,'[1]Item List (2)'!C:D,2,0))</f>
        <v>50007</v>
      </c>
      <c r="W1149" s="193">
        <f>IFERROR(VLOOKUP(J1149,'[1]Item List (2)'!C:E,3,0),VLOOKUP(K1149,'[1]Item List (2)'!C:E,3,0))</f>
        <v>100</v>
      </c>
      <c r="X1149" s="193">
        <f t="shared" si="107"/>
        <v>0</v>
      </c>
      <c r="Y1149" s="193" t="str">
        <f t="shared" si="108"/>
        <v>SAUCE, BBQ SWEET &amp; BOLD CUP</v>
      </c>
      <c r="AA1149" s="29">
        <f t="shared" si="109"/>
        <v>40.06</v>
      </c>
      <c r="AB1149" s="29" t="str">
        <f>VLOOKUP(W1149,'[2]Item List (2)'!$I:$J,2,0)</f>
        <v>Food</v>
      </c>
      <c r="AC1149" s="29">
        <f t="shared" si="110"/>
        <v>7365</v>
      </c>
      <c r="AD1149" s="29" t="str">
        <f t="shared" si="111"/>
        <v>7365-Food</v>
      </c>
    </row>
    <row r="1150" spans="1:30">
      <c r="A1150" t="s">
        <v>699</v>
      </c>
      <c r="B1150" t="s">
        <v>592</v>
      </c>
      <c r="C1150" t="s">
        <v>1364</v>
      </c>
      <c r="D1150" t="s">
        <v>616</v>
      </c>
      <c r="E1150" t="s">
        <v>1626</v>
      </c>
      <c r="F1150"/>
      <c r="G1150" s="159">
        <v>45168</v>
      </c>
      <c r="H1150" t="s">
        <v>1335</v>
      </c>
      <c r="I1150" t="s">
        <v>1190</v>
      </c>
      <c r="J1150" t="s">
        <v>727</v>
      </c>
      <c r="K1150" t="s">
        <v>728</v>
      </c>
      <c r="L1150" t="s">
        <v>729</v>
      </c>
      <c r="M1150">
        <v>1</v>
      </c>
      <c r="N1150">
        <v>0</v>
      </c>
      <c r="O1150">
        <v>3.85</v>
      </c>
      <c r="P1150">
        <v>3.85</v>
      </c>
      <c r="Q1150">
        <v>3298.91</v>
      </c>
      <c r="R1150">
        <v>3.94</v>
      </c>
      <c r="S1150" s="193" t="str">
        <f>VLOOKUP(U1150,'[1]Cross ref'!I:J,2,0)</f>
        <v>SCL</v>
      </c>
      <c r="T1150" s="193">
        <f t="shared" si="106"/>
        <v>3.85</v>
      </c>
      <c r="U1150" s="193">
        <f>VLOOKUP(VALUE(C1150),'[1]Cross ref'!G:I,3,0)</f>
        <v>7365</v>
      </c>
      <c r="V1150" s="193">
        <f>IFERROR(VLOOKUP(J1150,'[1]Item List (2)'!C:D,2,0),VLOOKUP(K1150,'[1]Item List (2)'!C:D,2,0))</f>
        <v>60507</v>
      </c>
      <c r="W1150" s="193">
        <f>IFERROR(VLOOKUP(J1150,'[1]Item List (2)'!C:E,3,0),VLOOKUP(K1150,'[1]Item List (2)'!C:E,3,0))</f>
        <v>1200</v>
      </c>
      <c r="X1150" s="193">
        <f t="shared" si="107"/>
        <v>0</v>
      </c>
      <c r="Y1150" s="193" t="str">
        <f t="shared" si="108"/>
        <v>GLOVE, SYNTH MED</v>
      </c>
      <c r="AA1150" s="29">
        <f t="shared" si="109"/>
        <v>3.85</v>
      </c>
      <c r="AB1150" s="29" t="str">
        <f>VLOOKUP(W1150,'[2]Item List (2)'!$I:$J,2,0)</f>
        <v>Supplies</v>
      </c>
      <c r="AC1150" s="29">
        <f t="shared" si="110"/>
        <v>7365</v>
      </c>
      <c r="AD1150" s="29" t="str">
        <f t="shared" si="111"/>
        <v>7365-Supplies</v>
      </c>
    </row>
    <row r="1151" spans="1:30">
      <c r="A1151" t="s">
        <v>699</v>
      </c>
      <c r="B1151" t="s">
        <v>592</v>
      </c>
      <c r="C1151" t="s">
        <v>1364</v>
      </c>
      <c r="D1151" t="s">
        <v>616</v>
      </c>
      <c r="E1151" t="s">
        <v>1626</v>
      </c>
      <c r="F1151"/>
      <c r="G1151" s="159">
        <v>45168</v>
      </c>
      <c r="H1151" t="s">
        <v>1315</v>
      </c>
      <c r="I1151" t="s">
        <v>1190</v>
      </c>
      <c r="J1151" t="s">
        <v>727</v>
      </c>
      <c r="K1151" t="s">
        <v>899</v>
      </c>
      <c r="L1151" t="s">
        <v>729</v>
      </c>
      <c r="M1151">
        <v>1</v>
      </c>
      <c r="N1151">
        <v>0</v>
      </c>
      <c r="O1151">
        <v>3.85</v>
      </c>
      <c r="P1151">
        <v>3.85</v>
      </c>
      <c r="Q1151">
        <v>3298.91</v>
      </c>
      <c r="R1151">
        <v>3.94</v>
      </c>
      <c r="S1151" s="193" t="str">
        <f>VLOOKUP(U1151,'[1]Cross ref'!I:J,2,0)</f>
        <v>SCL</v>
      </c>
      <c r="T1151" s="193">
        <f t="shared" si="106"/>
        <v>3.85</v>
      </c>
      <c r="U1151" s="193">
        <f>VLOOKUP(VALUE(C1151),'[1]Cross ref'!G:I,3,0)</f>
        <v>7365</v>
      </c>
      <c r="V1151" s="193">
        <f>IFERROR(VLOOKUP(J1151,'[1]Item List (2)'!C:D,2,0),VLOOKUP(K1151,'[1]Item List (2)'!C:D,2,0))</f>
        <v>60507</v>
      </c>
      <c r="W1151" s="193">
        <f>IFERROR(VLOOKUP(J1151,'[1]Item List (2)'!C:E,3,0),VLOOKUP(K1151,'[1]Item List (2)'!C:E,3,0))</f>
        <v>1200</v>
      </c>
      <c r="X1151" s="193">
        <f t="shared" si="107"/>
        <v>0</v>
      </c>
      <c r="Y1151" s="193" t="str">
        <f t="shared" si="108"/>
        <v>GLOVE, SYNTH XLG</v>
      </c>
      <c r="AA1151" s="29">
        <f t="shared" si="109"/>
        <v>3.85</v>
      </c>
      <c r="AB1151" s="29" t="str">
        <f>VLOOKUP(W1151,'[2]Item List (2)'!$I:$J,2,0)</f>
        <v>Supplies</v>
      </c>
      <c r="AC1151" s="29">
        <f t="shared" si="110"/>
        <v>7365</v>
      </c>
      <c r="AD1151" s="29" t="str">
        <f t="shared" si="111"/>
        <v>7365-Supplies</v>
      </c>
    </row>
    <row r="1152" spans="1:30">
      <c r="A1152" t="s">
        <v>699</v>
      </c>
      <c r="B1152" t="s">
        <v>592</v>
      </c>
      <c r="C1152" t="s">
        <v>1364</v>
      </c>
      <c r="D1152" t="s">
        <v>616</v>
      </c>
      <c r="E1152" t="s">
        <v>1626</v>
      </c>
      <c r="F1152"/>
      <c r="G1152" s="159">
        <v>45168</v>
      </c>
      <c r="H1152" t="s">
        <v>1203</v>
      </c>
      <c r="I1152" t="s">
        <v>1188</v>
      </c>
      <c r="J1152" t="s">
        <v>900</v>
      </c>
      <c r="K1152" t="s">
        <v>907</v>
      </c>
      <c r="L1152" t="s">
        <v>908</v>
      </c>
      <c r="M1152">
        <v>0</v>
      </c>
      <c r="N1152">
        <v>0</v>
      </c>
      <c r="O1152">
        <v>42.61</v>
      </c>
      <c r="P1152">
        <v>0</v>
      </c>
      <c r="Q1152">
        <v>3298.91</v>
      </c>
      <c r="R1152">
        <v>3.94</v>
      </c>
      <c r="S1152" s="193" t="str">
        <f>VLOOKUP(U1152,'[1]Cross ref'!I:J,2,0)</f>
        <v>SCL</v>
      </c>
      <c r="T1152" s="193">
        <f t="shared" si="106"/>
        <v>0</v>
      </c>
      <c r="U1152" s="193">
        <f>VLOOKUP(VALUE(C1152),'[1]Cross ref'!G:I,3,0)</f>
        <v>7365</v>
      </c>
      <c r="V1152" s="193">
        <f>IFERROR(VLOOKUP(J1152,'[1]Item List (2)'!C:D,2,0),VLOOKUP(K1152,'[1]Item List (2)'!C:D,2,0))</f>
        <v>50007</v>
      </c>
      <c r="W1152" s="193">
        <f>IFERROR(VLOOKUP(J1152,'[1]Item List (2)'!C:E,3,0),VLOOKUP(K1152,'[1]Item List (2)'!C:E,3,0))</f>
        <v>100</v>
      </c>
      <c r="X1152" s="193">
        <f t="shared" si="107"/>
        <v>0</v>
      </c>
      <c r="Y1152" s="193" t="str">
        <f t="shared" si="108"/>
        <v>PEPPER, CHILE GRN STRIP</v>
      </c>
      <c r="AA1152" s="29">
        <f t="shared" si="109"/>
        <v>0</v>
      </c>
      <c r="AB1152" s="29" t="str">
        <f>VLOOKUP(W1152,'[2]Item List (2)'!$I:$J,2,0)</f>
        <v>Food</v>
      </c>
      <c r="AC1152" s="29">
        <f t="shared" si="110"/>
        <v>7365</v>
      </c>
      <c r="AD1152" s="29" t="str">
        <f t="shared" si="111"/>
        <v>7365-Food</v>
      </c>
    </row>
    <row r="1153" spans="1:30">
      <c r="A1153" t="s">
        <v>699</v>
      </c>
      <c r="B1153" t="s">
        <v>592</v>
      </c>
      <c r="C1153" t="s">
        <v>1364</v>
      </c>
      <c r="D1153" t="s">
        <v>616</v>
      </c>
      <c r="E1153" t="s">
        <v>1626</v>
      </c>
      <c r="F1153"/>
      <c r="G1153" s="159">
        <v>45168</v>
      </c>
      <c r="H1153" t="s">
        <v>1205</v>
      </c>
      <c r="I1153" t="s">
        <v>1188</v>
      </c>
      <c r="J1153" t="s">
        <v>734</v>
      </c>
      <c r="K1153" t="s">
        <v>735</v>
      </c>
      <c r="L1153" t="s">
        <v>736</v>
      </c>
      <c r="M1153">
        <v>10</v>
      </c>
      <c r="N1153">
        <v>0</v>
      </c>
      <c r="O1153">
        <v>76.78</v>
      </c>
      <c r="P1153">
        <v>767.8</v>
      </c>
      <c r="Q1153">
        <v>3298.91</v>
      </c>
      <c r="R1153">
        <v>3.94</v>
      </c>
      <c r="S1153" s="193" t="str">
        <f>VLOOKUP(U1153,'[1]Cross ref'!I:J,2,0)</f>
        <v>SCL</v>
      </c>
      <c r="T1153" s="193">
        <f t="shared" si="106"/>
        <v>767.8</v>
      </c>
      <c r="U1153" s="193">
        <f>VLOOKUP(VALUE(C1153),'[1]Cross ref'!G:I,3,0)</f>
        <v>7365</v>
      </c>
      <c r="V1153" s="193">
        <f>IFERROR(VLOOKUP(J1153,'[1]Item List (2)'!C:D,2,0),VLOOKUP(K1153,'[1]Item List (2)'!C:D,2,0))</f>
        <v>50007</v>
      </c>
      <c r="W1153" s="193">
        <f>IFERROR(VLOOKUP(J1153,'[1]Item List (2)'!C:E,3,0),VLOOKUP(K1153,'[1]Item List (2)'!C:E,3,0))</f>
        <v>100</v>
      </c>
      <c r="X1153" s="193">
        <f t="shared" si="107"/>
        <v>0</v>
      </c>
      <c r="Y1153" s="193" t="str">
        <f t="shared" si="108"/>
        <v>BEEF, GRND PTY 3.5Z</v>
      </c>
      <c r="AA1153" s="29">
        <f t="shared" si="109"/>
        <v>767.8</v>
      </c>
      <c r="AB1153" s="29" t="str">
        <f>VLOOKUP(W1153,'[2]Item List (2)'!$I:$J,2,0)</f>
        <v>Food</v>
      </c>
      <c r="AC1153" s="29">
        <f t="shared" si="110"/>
        <v>7365</v>
      </c>
      <c r="AD1153" s="29" t="str">
        <f t="shared" si="111"/>
        <v>7365-Food</v>
      </c>
    </row>
    <row r="1154" spans="1:30">
      <c r="A1154" t="s">
        <v>699</v>
      </c>
      <c r="B1154" t="s">
        <v>592</v>
      </c>
      <c r="C1154" t="s">
        <v>1364</v>
      </c>
      <c r="D1154" t="s">
        <v>616</v>
      </c>
      <c r="E1154" t="s">
        <v>1626</v>
      </c>
      <c r="F1154"/>
      <c r="G1154" s="159">
        <v>45168</v>
      </c>
      <c r="H1154" t="s">
        <v>1267</v>
      </c>
      <c r="I1154" t="s">
        <v>1188</v>
      </c>
      <c r="J1154" t="s">
        <v>852</v>
      </c>
      <c r="K1154" t="s">
        <v>853</v>
      </c>
      <c r="L1154" t="s">
        <v>854</v>
      </c>
      <c r="M1154">
        <v>1</v>
      </c>
      <c r="N1154">
        <v>0</v>
      </c>
      <c r="O1154">
        <v>11.6</v>
      </c>
      <c r="P1154">
        <v>11.6</v>
      </c>
      <c r="Q1154">
        <v>3298.91</v>
      </c>
      <c r="R1154">
        <v>3.94</v>
      </c>
      <c r="S1154" s="193" t="str">
        <f>VLOOKUP(U1154,'[1]Cross ref'!I:J,2,0)</f>
        <v>SCL</v>
      </c>
      <c r="T1154" s="193">
        <f t="shared" si="106"/>
        <v>11.6</v>
      </c>
      <c r="U1154" s="193">
        <f>VLOOKUP(VALUE(C1154),'[1]Cross ref'!G:I,3,0)</f>
        <v>7365</v>
      </c>
      <c r="V1154" s="193">
        <f>IFERROR(VLOOKUP(J1154,'[1]Item List (2)'!C:D,2,0),VLOOKUP(K1154,'[1]Item List (2)'!C:D,2,0))</f>
        <v>50007</v>
      </c>
      <c r="W1154" s="193">
        <f>IFERROR(VLOOKUP(J1154,'[1]Item List (2)'!C:E,3,0),VLOOKUP(K1154,'[1]Item List (2)'!C:E,3,0))</f>
        <v>100</v>
      </c>
      <c r="X1154" s="193">
        <f t="shared" si="107"/>
        <v>0</v>
      </c>
      <c r="Y1154" s="193" t="str">
        <f t="shared" si="108"/>
        <v>SALSA, PCH .43Z</v>
      </c>
      <c r="AA1154" s="29">
        <f t="shared" si="109"/>
        <v>11.6</v>
      </c>
      <c r="AB1154" s="29" t="str">
        <f>VLOOKUP(W1154,'[2]Item List (2)'!$I:$J,2,0)</f>
        <v>Food</v>
      </c>
      <c r="AC1154" s="29">
        <f t="shared" si="110"/>
        <v>7365</v>
      </c>
      <c r="AD1154" s="29" t="str">
        <f t="shared" si="111"/>
        <v>7365-Food</v>
      </c>
    </row>
    <row r="1155" spans="1:30">
      <c r="A1155" t="s">
        <v>699</v>
      </c>
      <c r="B1155" t="s">
        <v>592</v>
      </c>
      <c r="C1155" t="s">
        <v>1364</v>
      </c>
      <c r="D1155" t="s">
        <v>616</v>
      </c>
      <c r="E1155" t="s">
        <v>1626</v>
      </c>
      <c r="F1155"/>
      <c r="G1155" s="159">
        <v>45168</v>
      </c>
      <c r="H1155" t="s">
        <v>1206</v>
      </c>
      <c r="I1155" t="s">
        <v>1188</v>
      </c>
      <c r="J1155" t="s">
        <v>737</v>
      </c>
      <c r="K1155" t="s">
        <v>738</v>
      </c>
      <c r="L1155" t="s">
        <v>739</v>
      </c>
      <c r="M1155">
        <v>2</v>
      </c>
      <c r="N1155">
        <v>0</v>
      </c>
      <c r="O1155">
        <v>30.72</v>
      </c>
      <c r="P1155">
        <v>61.44</v>
      </c>
      <c r="Q1155">
        <v>3298.91</v>
      </c>
      <c r="R1155">
        <v>3.94</v>
      </c>
      <c r="S1155" s="193" t="str">
        <f>VLOOKUP(U1155,'[1]Cross ref'!I:J,2,0)</f>
        <v>SCL</v>
      </c>
      <c r="T1155" s="193">
        <f t="shared" ref="T1155:T1218" si="112">P1155</f>
        <v>61.44</v>
      </c>
      <c r="U1155" s="193">
        <f>VLOOKUP(VALUE(C1155),'[1]Cross ref'!G:I,3,0)</f>
        <v>7365</v>
      </c>
      <c r="V1155" s="193">
        <f>IFERROR(VLOOKUP(J1155,'[1]Item List (2)'!C:D,2,0),VLOOKUP(K1155,'[1]Item List (2)'!C:D,2,0))</f>
        <v>50007</v>
      </c>
      <c r="W1155" s="193">
        <f>IFERROR(VLOOKUP(J1155,'[1]Item List (2)'!C:E,3,0),VLOOKUP(K1155,'[1]Item List (2)'!C:E,3,0))</f>
        <v>100</v>
      </c>
      <c r="X1155" s="193">
        <f t="shared" ref="X1155:X1218" si="113">M1155*O1155-P1155</f>
        <v>0</v>
      </c>
      <c r="Y1155" s="193" t="str">
        <f t="shared" ref="Y1155:Y1218" si="114">K1155</f>
        <v>APPTZR, ONION RING</v>
      </c>
      <c r="AA1155" s="29">
        <f t="shared" ref="AA1155:AA1218" si="115">P1155</f>
        <v>61.44</v>
      </c>
      <c r="AB1155" s="29" t="str">
        <f>VLOOKUP(W1155,'[2]Item List (2)'!$I:$J,2,0)</f>
        <v>Food</v>
      </c>
      <c r="AC1155" s="29">
        <f t="shared" ref="AC1155:AC1218" si="116">U1155</f>
        <v>7365</v>
      </c>
      <c r="AD1155" s="29" t="str">
        <f t="shared" ref="AD1155:AD1218" si="117">AC1155&amp;"-"&amp;AB1155</f>
        <v>7365-Food</v>
      </c>
    </row>
    <row r="1156" spans="1:30">
      <c r="A1156" t="s">
        <v>699</v>
      </c>
      <c r="B1156" t="s">
        <v>592</v>
      </c>
      <c r="C1156" t="s">
        <v>1364</v>
      </c>
      <c r="D1156" t="s">
        <v>616</v>
      </c>
      <c r="E1156" t="s">
        <v>1626</v>
      </c>
      <c r="F1156"/>
      <c r="G1156" s="159">
        <v>45168</v>
      </c>
      <c r="H1156" t="s">
        <v>1207</v>
      </c>
      <c r="I1156" t="s">
        <v>1188</v>
      </c>
      <c r="J1156" t="s">
        <v>741</v>
      </c>
      <c r="K1156" t="s">
        <v>855</v>
      </c>
      <c r="L1156" t="s">
        <v>775</v>
      </c>
      <c r="M1156">
        <v>1</v>
      </c>
      <c r="N1156">
        <v>0</v>
      </c>
      <c r="O1156">
        <v>15.31</v>
      </c>
      <c r="P1156">
        <v>15.31</v>
      </c>
      <c r="Q1156">
        <v>3298.91</v>
      </c>
      <c r="R1156">
        <v>3.94</v>
      </c>
      <c r="S1156" s="193" t="str">
        <f>VLOOKUP(U1156,'[1]Cross ref'!I:J,2,0)</f>
        <v>SCL</v>
      </c>
      <c r="T1156" s="193">
        <f t="shared" si="112"/>
        <v>15.31</v>
      </c>
      <c r="U1156" s="193">
        <f>VLOOKUP(VALUE(C1156),'[1]Cross ref'!G:I,3,0)</f>
        <v>7365</v>
      </c>
      <c r="V1156" s="193">
        <f>IFERROR(VLOOKUP(J1156,'[1]Item List (2)'!C:D,2,0),VLOOKUP(K1156,'[1]Item List (2)'!C:D,2,0))</f>
        <v>50007</v>
      </c>
      <c r="W1156" s="193">
        <f>IFERROR(VLOOKUP(J1156,'[1]Item List (2)'!C:E,3,0),VLOOKUP(K1156,'[1]Item List (2)'!C:E,3,0))</f>
        <v>100</v>
      </c>
      <c r="X1156" s="193">
        <f t="shared" si="113"/>
        <v>0</v>
      </c>
      <c r="Y1156" s="193" t="str">
        <f t="shared" si="114"/>
        <v>KETCHUP, VOLPAK</v>
      </c>
      <c r="AA1156" s="29">
        <f t="shared" si="115"/>
        <v>15.31</v>
      </c>
      <c r="AB1156" s="29" t="str">
        <f>VLOOKUP(W1156,'[2]Item List (2)'!$I:$J,2,0)</f>
        <v>Food</v>
      </c>
      <c r="AC1156" s="29">
        <f t="shared" si="116"/>
        <v>7365</v>
      </c>
      <c r="AD1156" s="29" t="str">
        <f t="shared" si="117"/>
        <v>7365-Food</v>
      </c>
    </row>
    <row r="1157" spans="1:30">
      <c r="A1157" t="s">
        <v>699</v>
      </c>
      <c r="B1157" t="s">
        <v>592</v>
      </c>
      <c r="C1157" t="s">
        <v>1364</v>
      </c>
      <c r="D1157" t="s">
        <v>616</v>
      </c>
      <c r="E1157" t="s">
        <v>1626</v>
      </c>
      <c r="F1157"/>
      <c r="G1157" s="159">
        <v>45168</v>
      </c>
      <c r="H1157" t="s">
        <v>1208</v>
      </c>
      <c r="I1157" t="s">
        <v>1188</v>
      </c>
      <c r="J1157" t="s">
        <v>741</v>
      </c>
      <c r="K1157" t="s">
        <v>742</v>
      </c>
      <c r="L1157" t="s">
        <v>743</v>
      </c>
      <c r="M1157">
        <v>2</v>
      </c>
      <c r="N1157">
        <v>0</v>
      </c>
      <c r="O1157">
        <v>21.8</v>
      </c>
      <c r="P1157">
        <v>43.6</v>
      </c>
      <c r="Q1157">
        <v>3298.91</v>
      </c>
      <c r="R1157">
        <v>3.94</v>
      </c>
      <c r="S1157" s="193" t="str">
        <f>VLOOKUP(U1157,'[1]Cross ref'!I:J,2,0)</f>
        <v>SCL</v>
      </c>
      <c r="T1157" s="193">
        <f t="shared" si="112"/>
        <v>43.6</v>
      </c>
      <c r="U1157" s="193">
        <f>VLOOKUP(VALUE(C1157),'[1]Cross ref'!G:I,3,0)</f>
        <v>7365</v>
      </c>
      <c r="V1157" s="193">
        <f>IFERROR(VLOOKUP(J1157,'[1]Item List (2)'!C:D,2,0),VLOOKUP(K1157,'[1]Item List (2)'!C:D,2,0))</f>
        <v>50007</v>
      </c>
      <c r="W1157" s="193">
        <f>IFERROR(VLOOKUP(J1157,'[1]Item List (2)'!C:E,3,0),VLOOKUP(K1157,'[1]Item List (2)'!C:E,3,0))</f>
        <v>100</v>
      </c>
      <c r="X1157" s="193">
        <f t="shared" si="113"/>
        <v>0</v>
      </c>
      <c r="Y1157" s="193" t="str">
        <f t="shared" si="114"/>
        <v>KETCHUP, PKT</v>
      </c>
      <c r="AA1157" s="29">
        <f t="shared" si="115"/>
        <v>43.6</v>
      </c>
      <c r="AB1157" s="29" t="str">
        <f>VLOOKUP(W1157,'[2]Item List (2)'!$I:$J,2,0)</f>
        <v>Food</v>
      </c>
      <c r="AC1157" s="29">
        <f t="shared" si="116"/>
        <v>7365</v>
      </c>
      <c r="AD1157" s="29" t="str">
        <f t="shared" si="117"/>
        <v>7365-Food</v>
      </c>
    </row>
    <row r="1158" spans="1:30">
      <c r="A1158" t="s">
        <v>699</v>
      </c>
      <c r="B1158" t="s">
        <v>592</v>
      </c>
      <c r="C1158" t="s">
        <v>1364</v>
      </c>
      <c r="D1158" t="s">
        <v>616</v>
      </c>
      <c r="E1158" t="s">
        <v>1626</v>
      </c>
      <c r="F1158"/>
      <c r="G1158" s="159">
        <v>45168</v>
      </c>
      <c r="H1158" t="s">
        <v>1212</v>
      </c>
      <c r="I1158" t="s">
        <v>1188</v>
      </c>
      <c r="J1158" t="s">
        <v>747</v>
      </c>
      <c r="K1158" t="s">
        <v>748</v>
      </c>
      <c r="L1158" t="s">
        <v>749</v>
      </c>
      <c r="M1158">
        <v>1</v>
      </c>
      <c r="N1158">
        <v>0</v>
      </c>
      <c r="O1158">
        <v>33.380000000000003</v>
      </c>
      <c r="P1158">
        <v>33.380000000000003</v>
      </c>
      <c r="Q1158">
        <v>3298.91</v>
      </c>
      <c r="R1158">
        <v>3.94</v>
      </c>
      <c r="S1158" s="193" t="str">
        <f>VLOOKUP(U1158,'[1]Cross ref'!I:J,2,0)</f>
        <v>SCL</v>
      </c>
      <c r="T1158" s="193">
        <f t="shared" si="112"/>
        <v>33.380000000000003</v>
      </c>
      <c r="U1158" s="193">
        <f>VLOOKUP(VALUE(C1158),'[1]Cross ref'!G:I,3,0)</f>
        <v>7365</v>
      </c>
      <c r="V1158" s="193">
        <f>IFERROR(VLOOKUP(J1158,'[1]Item List (2)'!C:D,2,0),VLOOKUP(K1158,'[1]Item List (2)'!C:D,2,0))</f>
        <v>50007</v>
      </c>
      <c r="W1158" s="193">
        <f>IFERROR(VLOOKUP(J1158,'[1]Item List (2)'!C:E,3,0),VLOOKUP(K1158,'[1]Item List (2)'!C:E,3,0))</f>
        <v>100</v>
      </c>
      <c r="X1158" s="193">
        <f t="shared" si="113"/>
        <v>0</v>
      </c>
      <c r="Y1158" s="193" t="str">
        <f t="shared" si="114"/>
        <v>HASHBROWN, RND ZTF</v>
      </c>
      <c r="AA1158" s="29">
        <f t="shared" si="115"/>
        <v>33.380000000000003</v>
      </c>
      <c r="AB1158" s="29" t="str">
        <f>VLOOKUP(W1158,'[2]Item List (2)'!$I:$J,2,0)</f>
        <v>Food</v>
      </c>
      <c r="AC1158" s="29">
        <f t="shared" si="116"/>
        <v>7365</v>
      </c>
      <c r="AD1158" s="29" t="str">
        <f t="shared" si="117"/>
        <v>7365-Food</v>
      </c>
    </row>
    <row r="1159" spans="1:30">
      <c r="A1159" t="s">
        <v>699</v>
      </c>
      <c r="B1159" t="s">
        <v>592</v>
      </c>
      <c r="C1159" t="s">
        <v>1364</v>
      </c>
      <c r="D1159" t="s">
        <v>616</v>
      </c>
      <c r="E1159" t="s">
        <v>1626</v>
      </c>
      <c r="F1159"/>
      <c r="G1159" s="159">
        <v>45168</v>
      </c>
      <c r="H1159" t="s">
        <v>1213</v>
      </c>
      <c r="I1159" t="s">
        <v>1188</v>
      </c>
      <c r="J1159" t="s">
        <v>747</v>
      </c>
      <c r="K1159" t="s">
        <v>750</v>
      </c>
      <c r="L1159" t="s">
        <v>749</v>
      </c>
      <c r="M1159">
        <v>2</v>
      </c>
      <c r="N1159">
        <v>0</v>
      </c>
      <c r="O1159">
        <v>33.380000000000003</v>
      </c>
      <c r="P1159">
        <v>66.760000000000005</v>
      </c>
      <c r="Q1159">
        <v>3298.91</v>
      </c>
      <c r="R1159">
        <v>3.94</v>
      </c>
      <c r="S1159" s="193" t="str">
        <f>VLOOKUP(U1159,'[1]Cross ref'!I:J,2,0)</f>
        <v>SCL</v>
      </c>
      <c r="T1159" s="193">
        <f t="shared" si="112"/>
        <v>66.760000000000005</v>
      </c>
      <c r="U1159" s="193">
        <f>VLOOKUP(VALUE(C1159),'[1]Cross ref'!G:I,3,0)</f>
        <v>7365</v>
      </c>
      <c r="V1159" s="193">
        <f>IFERROR(VLOOKUP(J1159,'[1]Item List (2)'!C:D,2,0),VLOOKUP(K1159,'[1]Item List (2)'!C:D,2,0))</f>
        <v>50007</v>
      </c>
      <c r="W1159" s="193">
        <f>IFERROR(VLOOKUP(J1159,'[1]Item List (2)'!C:E,3,0),VLOOKUP(K1159,'[1]Item List (2)'!C:E,3,0))</f>
        <v>100</v>
      </c>
      <c r="X1159" s="193">
        <f t="shared" si="113"/>
        <v>0</v>
      </c>
      <c r="Y1159" s="193" t="str">
        <f t="shared" si="114"/>
        <v>FRIES, CRISS CUT SEASN</v>
      </c>
      <c r="AA1159" s="29">
        <f t="shared" si="115"/>
        <v>66.760000000000005</v>
      </c>
      <c r="AB1159" s="29" t="str">
        <f>VLOOKUP(W1159,'[2]Item List (2)'!$I:$J,2,0)</f>
        <v>Food</v>
      </c>
      <c r="AC1159" s="29">
        <f t="shared" si="116"/>
        <v>7365</v>
      </c>
      <c r="AD1159" s="29" t="str">
        <f t="shared" si="117"/>
        <v>7365-Food</v>
      </c>
    </row>
    <row r="1160" spans="1:30">
      <c r="A1160" t="s">
        <v>699</v>
      </c>
      <c r="B1160" t="s">
        <v>592</v>
      </c>
      <c r="C1160" t="s">
        <v>1364</v>
      </c>
      <c r="D1160" t="s">
        <v>616</v>
      </c>
      <c r="E1160" t="s">
        <v>1626</v>
      </c>
      <c r="F1160"/>
      <c r="G1160" s="159">
        <v>45168</v>
      </c>
      <c r="H1160" t="s">
        <v>1214</v>
      </c>
      <c r="I1160" t="s">
        <v>1188</v>
      </c>
      <c r="J1160" t="s">
        <v>747</v>
      </c>
      <c r="K1160" t="s">
        <v>751</v>
      </c>
      <c r="L1160" t="s">
        <v>752</v>
      </c>
      <c r="M1160">
        <v>7</v>
      </c>
      <c r="N1160">
        <v>0</v>
      </c>
      <c r="O1160">
        <v>35.28</v>
      </c>
      <c r="P1160">
        <v>246.96</v>
      </c>
      <c r="Q1160">
        <v>3298.91</v>
      </c>
      <c r="R1160">
        <v>3.94</v>
      </c>
      <c r="S1160" s="193" t="str">
        <f>VLOOKUP(U1160,'[1]Cross ref'!I:J,2,0)</f>
        <v>SCL</v>
      </c>
      <c r="T1160" s="193">
        <f t="shared" si="112"/>
        <v>246.96</v>
      </c>
      <c r="U1160" s="193">
        <f>VLOOKUP(VALUE(C1160),'[1]Cross ref'!G:I,3,0)</f>
        <v>7365</v>
      </c>
      <c r="V1160" s="193">
        <f>IFERROR(VLOOKUP(J1160,'[1]Item List (2)'!C:D,2,0),VLOOKUP(K1160,'[1]Item List (2)'!C:D,2,0))</f>
        <v>50007</v>
      </c>
      <c r="W1160" s="193">
        <f>IFERROR(VLOOKUP(J1160,'[1]Item List (2)'!C:E,3,0),VLOOKUP(K1160,'[1]Item List (2)'!C:E,3,0))</f>
        <v>100</v>
      </c>
      <c r="X1160" s="193">
        <f t="shared" si="113"/>
        <v>0</v>
      </c>
      <c r="Y1160" s="193" t="str">
        <f t="shared" si="114"/>
        <v>FRIES, SS SK ON</v>
      </c>
      <c r="AA1160" s="29">
        <f t="shared" si="115"/>
        <v>246.96</v>
      </c>
      <c r="AB1160" s="29" t="str">
        <f>VLOOKUP(W1160,'[2]Item List (2)'!$I:$J,2,0)</f>
        <v>Food</v>
      </c>
      <c r="AC1160" s="29">
        <f t="shared" si="116"/>
        <v>7365</v>
      </c>
      <c r="AD1160" s="29" t="str">
        <f t="shared" si="117"/>
        <v>7365-Food</v>
      </c>
    </row>
    <row r="1161" spans="1:30">
      <c r="A1161" t="s">
        <v>699</v>
      </c>
      <c r="B1161" t="s">
        <v>592</v>
      </c>
      <c r="C1161" t="s">
        <v>1364</v>
      </c>
      <c r="D1161" t="s">
        <v>616</v>
      </c>
      <c r="E1161" t="s">
        <v>1626</v>
      </c>
      <c r="F1161"/>
      <c r="G1161" s="159">
        <v>45168</v>
      </c>
      <c r="H1161" t="s">
        <v>1217</v>
      </c>
      <c r="I1161" t="s">
        <v>1188</v>
      </c>
      <c r="J1161" t="s">
        <v>758</v>
      </c>
      <c r="K1161" t="s">
        <v>759</v>
      </c>
      <c r="L1161" t="s">
        <v>760</v>
      </c>
      <c r="M1161">
        <v>1</v>
      </c>
      <c r="N1161">
        <v>0</v>
      </c>
      <c r="O1161">
        <v>111.01</v>
      </c>
      <c r="P1161">
        <v>111.01</v>
      </c>
      <c r="Q1161">
        <v>3298.91</v>
      </c>
      <c r="R1161">
        <v>3.94</v>
      </c>
      <c r="S1161" s="193" t="str">
        <f>VLOOKUP(U1161,'[1]Cross ref'!I:J,2,0)</f>
        <v>SCL</v>
      </c>
      <c r="T1161" s="193">
        <f t="shared" si="112"/>
        <v>111.01</v>
      </c>
      <c r="U1161" s="193">
        <f>VLOOKUP(VALUE(C1161),'[1]Cross ref'!G:I,3,0)</f>
        <v>7365</v>
      </c>
      <c r="V1161" s="193">
        <f>IFERROR(VLOOKUP(J1161,'[1]Item List (2)'!C:D,2,0),VLOOKUP(K1161,'[1]Item List (2)'!C:D,2,0))</f>
        <v>50007</v>
      </c>
      <c r="W1161" s="193">
        <f>IFERROR(VLOOKUP(J1161,'[1]Item List (2)'!C:E,3,0),VLOOKUP(K1161,'[1]Item List (2)'!C:E,3,0))</f>
        <v>100</v>
      </c>
      <c r="X1161" s="193">
        <f t="shared" si="113"/>
        <v>0</v>
      </c>
      <c r="Y1161" s="193" t="str">
        <f t="shared" si="114"/>
        <v>CHICKEN, TNDRLOIN STRIP 1.5Z</v>
      </c>
      <c r="AA1161" s="29">
        <f t="shared" si="115"/>
        <v>111.01</v>
      </c>
      <c r="AB1161" s="29" t="str">
        <f>VLOOKUP(W1161,'[2]Item List (2)'!$I:$J,2,0)</f>
        <v>Food</v>
      </c>
      <c r="AC1161" s="29">
        <f t="shared" si="116"/>
        <v>7365</v>
      </c>
      <c r="AD1161" s="29" t="str">
        <f t="shared" si="117"/>
        <v>7365-Food</v>
      </c>
    </row>
    <row r="1162" spans="1:30">
      <c r="A1162" t="s">
        <v>699</v>
      </c>
      <c r="B1162" t="s">
        <v>592</v>
      </c>
      <c r="C1162" t="s">
        <v>1364</v>
      </c>
      <c r="D1162" t="s">
        <v>616</v>
      </c>
      <c r="E1162" t="s">
        <v>1626</v>
      </c>
      <c r="F1162"/>
      <c r="G1162" s="159">
        <v>45168</v>
      </c>
      <c r="H1162" t="s">
        <v>1218</v>
      </c>
      <c r="I1162" t="s">
        <v>1188</v>
      </c>
      <c r="J1162" t="s">
        <v>703</v>
      </c>
      <c r="K1162" t="s">
        <v>997</v>
      </c>
      <c r="L1162" t="s">
        <v>723</v>
      </c>
      <c r="M1162">
        <v>3</v>
      </c>
      <c r="N1162">
        <v>0</v>
      </c>
      <c r="O1162">
        <v>25.94</v>
      </c>
      <c r="P1162">
        <v>77.819999999999993</v>
      </c>
      <c r="Q1162">
        <v>3298.91</v>
      </c>
      <c r="R1162">
        <v>3.94</v>
      </c>
      <c r="S1162" s="193" t="str">
        <f>VLOOKUP(U1162,'[1]Cross ref'!I:J,2,0)</f>
        <v>SCL</v>
      </c>
      <c r="T1162" s="193">
        <f t="shared" si="112"/>
        <v>77.819999999999993</v>
      </c>
      <c r="U1162" s="193">
        <f>VLOOKUP(VALUE(C1162),'[1]Cross ref'!G:I,3,0)</f>
        <v>7365</v>
      </c>
      <c r="V1162" s="193">
        <f>IFERROR(VLOOKUP(J1162,'[1]Item List (2)'!C:D,2,0),VLOOKUP(K1162,'[1]Item List (2)'!C:D,2,0))</f>
        <v>50007</v>
      </c>
      <c r="W1162" s="193">
        <f>IFERROR(VLOOKUP(J1162,'[1]Item List (2)'!C:E,3,0),VLOOKUP(K1162,'[1]Item List (2)'!C:E,3,0))</f>
        <v>100</v>
      </c>
      <c r="X1162" s="193">
        <f t="shared" si="113"/>
        <v>0</v>
      </c>
      <c r="Y1162" s="193" t="str">
        <f t="shared" si="114"/>
        <v>SAUCE, BTRMILK RANCH CUP</v>
      </c>
      <c r="AA1162" s="29">
        <f t="shared" si="115"/>
        <v>77.819999999999993</v>
      </c>
      <c r="AB1162" s="29" t="str">
        <f>VLOOKUP(W1162,'[2]Item List (2)'!$I:$J,2,0)</f>
        <v>Food</v>
      </c>
      <c r="AC1162" s="29">
        <f t="shared" si="116"/>
        <v>7365</v>
      </c>
      <c r="AD1162" s="29" t="str">
        <f t="shared" si="117"/>
        <v>7365-Food</v>
      </c>
    </row>
    <row r="1163" spans="1:30">
      <c r="A1163" t="s">
        <v>699</v>
      </c>
      <c r="B1163" t="s">
        <v>592</v>
      </c>
      <c r="C1163" t="s">
        <v>1364</v>
      </c>
      <c r="D1163" t="s">
        <v>616</v>
      </c>
      <c r="E1163" t="s">
        <v>1626</v>
      </c>
      <c r="F1163"/>
      <c r="G1163" s="159">
        <v>45168</v>
      </c>
      <c r="H1163" t="s">
        <v>1219</v>
      </c>
      <c r="I1163" t="s">
        <v>1188</v>
      </c>
      <c r="J1163" t="s">
        <v>767</v>
      </c>
      <c r="K1163" t="s">
        <v>768</v>
      </c>
      <c r="L1163" t="s">
        <v>769</v>
      </c>
      <c r="M1163">
        <v>1</v>
      </c>
      <c r="N1163">
        <v>0</v>
      </c>
      <c r="O1163">
        <v>11.66</v>
      </c>
      <c r="P1163">
        <v>11.66</v>
      </c>
      <c r="Q1163">
        <v>3298.91</v>
      </c>
      <c r="R1163">
        <v>3.94</v>
      </c>
      <c r="S1163" s="193" t="str">
        <f>VLOOKUP(U1163,'[1]Cross ref'!I:J,2,0)</f>
        <v>SCL</v>
      </c>
      <c r="T1163" s="193">
        <f t="shared" si="112"/>
        <v>11.66</v>
      </c>
      <c r="U1163" s="193">
        <f>VLOOKUP(VALUE(C1163),'[1]Cross ref'!G:I,3,0)</f>
        <v>7365</v>
      </c>
      <c r="V1163" s="193">
        <f>IFERROR(VLOOKUP(J1163,'[1]Item List (2)'!C:D,2,0),VLOOKUP(K1163,'[1]Item List (2)'!C:D,2,0))</f>
        <v>50007</v>
      </c>
      <c r="W1163" s="193">
        <f>IFERROR(VLOOKUP(J1163,'[1]Item List (2)'!C:E,3,0),VLOOKUP(K1163,'[1]Item List (2)'!C:E,3,0))</f>
        <v>100</v>
      </c>
      <c r="X1163" s="193">
        <f t="shared" si="113"/>
        <v>0</v>
      </c>
      <c r="Y1163" s="193" t="str">
        <f t="shared" si="114"/>
        <v>SAUCE, BUFFALO CUP</v>
      </c>
      <c r="AA1163" s="29">
        <f t="shared" si="115"/>
        <v>11.66</v>
      </c>
      <c r="AB1163" s="29" t="str">
        <f>VLOOKUP(W1163,'[2]Item List (2)'!$I:$J,2,0)</f>
        <v>Food</v>
      </c>
      <c r="AC1163" s="29">
        <f t="shared" si="116"/>
        <v>7365</v>
      </c>
      <c r="AD1163" s="29" t="str">
        <f t="shared" si="117"/>
        <v>7365-Food</v>
      </c>
    </row>
    <row r="1164" spans="1:30">
      <c r="A1164" t="s">
        <v>699</v>
      </c>
      <c r="B1164" t="s">
        <v>592</v>
      </c>
      <c r="C1164" t="s">
        <v>1364</v>
      </c>
      <c r="D1164" t="s">
        <v>616</v>
      </c>
      <c r="E1164" t="s">
        <v>1626</v>
      </c>
      <c r="F1164"/>
      <c r="G1164" s="159">
        <v>45168</v>
      </c>
      <c r="H1164" t="s">
        <v>1220</v>
      </c>
      <c r="I1164" t="s">
        <v>1188</v>
      </c>
      <c r="J1164" t="s">
        <v>770</v>
      </c>
      <c r="K1164" t="s">
        <v>771</v>
      </c>
      <c r="L1164" t="s">
        <v>772</v>
      </c>
      <c r="M1164">
        <v>1</v>
      </c>
      <c r="N1164">
        <v>0</v>
      </c>
      <c r="O1164">
        <v>31.38</v>
      </c>
      <c r="P1164">
        <v>31.38</v>
      </c>
      <c r="Q1164">
        <v>3298.91</v>
      </c>
      <c r="R1164">
        <v>3.94</v>
      </c>
      <c r="S1164" s="193" t="str">
        <f>VLOOKUP(U1164,'[1]Cross ref'!I:J,2,0)</f>
        <v>SCL</v>
      </c>
      <c r="T1164" s="193">
        <f t="shared" si="112"/>
        <v>31.38</v>
      </c>
      <c r="U1164" s="193">
        <f>VLOOKUP(VALUE(C1164),'[1]Cross ref'!G:I,3,0)</f>
        <v>7365</v>
      </c>
      <c r="V1164" s="193">
        <f>IFERROR(VLOOKUP(J1164,'[1]Item List (2)'!C:D,2,0),VLOOKUP(K1164,'[1]Item List (2)'!C:D,2,0))</f>
        <v>50007</v>
      </c>
      <c r="W1164" s="193">
        <f>IFERROR(VLOOKUP(J1164,'[1]Item List (2)'!C:E,3,0),VLOOKUP(K1164,'[1]Item List (2)'!C:E,3,0))</f>
        <v>100</v>
      </c>
      <c r="X1164" s="193">
        <f t="shared" si="113"/>
        <v>0</v>
      </c>
      <c r="Y1164" s="193" t="str">
        <f t="shared" si="114"/>
        <v>WHIP CREAM, AEROSOL 17Z</v>
      </c>
      <c r="AA1164" s="29">
        <f t="shared" si="115"/>
        <v>31.38</v>
      </c>
      <c r="AB1164" s="29" t="str">
        <f>VLOOKUP(W1164,'[2]Item List (2)'!$I:$J,2,0)</f>
        <v>Food</v>
      </c>
      <c r="AC1164" s="29">
        <f t="shared" si="116"/>
        <v>7365</v>
      </c>
      <c r="AD1164" s="29" t="str">
        <f t="shared" si="117"/>
        <v>7365-Food</v>
      </c>
    </row>
    <row r="1165" spans="1:30">
      <c r="A1165" t="s">
        <v>699</v>
      </c>
      <c r="B1165" t="s">
        <v>592</v>
      </c>
      <c r="C1165" t="s">
        <v>1364</v>
      </c>
      <c r="D1165" t="s">
        <v>616</v>
      </c>
      <c r="E1165" t="s">
        <v>1626</v>
      </c>
      <c r="F1165"/>
      <c r="G1165" s="159">
        <v>45168</v>
      </c>
      <c r="H1165" t="s">
        <v>1221</v>
      </c>
      <c r="I1165" t="s">
        <v>1188</v>
      </c>
      <c r="J1165" t="s">
        <v>773</v>
      </c>
      <c r="K1165" t="s">
        <v>774</v>
      </c>
      <c r="L1165" t="s">
        <v>775</v>
      </c>
      <c r="M1165">
        <v>3</v>
      </c>
      <c r="N1165">
        <v>0</v>
      </c>
      <c r="O1165">
        <v>19.78</v>
      </c>
      <c r="P1165">
        <v>59.34</v>
      </c>
      <c r="Q1165">
        <v>3298.91</v>
      </c>
      <c r="R1165">
        <v>3.94</v>
      </c>
      <c r="S1165" s="193" t="str">
        <f>VLOOKUP(U1165,'[1]Cross ref'!I:J,2,0)</f>
        <v>SCL</v>
      </c>
      <c r="T1165" s="193">
        <f t="shared" si="112"/>
        <v>59.34</v>
      </c>
      <c r="U1165" s="193">
        <f>VLOOKUP(VALUE(C1165),'[1]Cross ref'!G:I,3,0)</f>
        <v>7365</v>
      </c>
      <c r="V1165" s="193">
        <f>IFERROR(VLOOKUP(J1165,'[1]Item List (2)'!C:D,2,0),VLOOKUP(K1165,'[1]Item List (2)'!C:D,2,0))</f>
        <v>50007</v>
      </c>
      <c r="W1165" s="193">
        <f>IFERROR(VLOOKUP(J1165,'[1]Item List (2)'!C:E,3,0),VLOOKUP(K1165,'[1]Item List (2)'!C:E,3,0))</f>
        <v>100</v>
      </c>
      <c r="X1165" s="193">
        <f t="shared" si="113"/>
        <v>0</v>
      </c>
      <c r="Y1165" s="193" t="str">
        <f t="shared" si="114"/>
        <v>ICE CREAM, VANILLA SLOW MELT</v>
      </c>
      <c r="AA1165" s="29">
        <f t="shared" si="115"/>
        <v>59.34</v>
      </c>
      <c r="AB1165" s="29" t="str">
        <f>VLOOKUP(W1165,'[2]Item List (2)'!$I:$J,2,0)</f>
        <v>Food</v>
      </c>
      <c r="AC1165" s="29">
        <f t="shared" si="116"/>
        <v>7365</v>
      </c>
      <c r="AD1165" s="29" t="str">
        <f t="shared" si="117"/>
        <v>7365-Food</v>
      </c>
    </row>
    <row r="1166" spans="1:30">
      <c r="A1166" t="s">
        <v>699</v>
      </c>
      <c r="B1166" t="s">
        <v>592</v>
      </c>
      <c r="C1166" t="s">
        <v>1364</v>
      </c>
      <c r="D1166" t="s">
        <v>616</v>
      </c>
      <c r="E1166" t="s">
        <v>1626</v>
      </c>
      <c r="F1166"/>
      <c r="G1166" s="159">
        <v>45168</v>
      </c>
      <c r="H1166" t="s">
        <v>1223</v>
      </c>
      <c r="I1166" t="s">
        <v>1188</v>
      </c>
      <c r="J1166" t="s">
        <v>758</v>
      </c>
      <c r="K1166" t="s">
        <v>780</v>
      </c>
      <c r="L1166" t="s">
        <v>781</v>
      </c>
      <c r="M1166">
        <v>2</v>
      </c>
      <c r="N1166">
        <v>0</v>
      </c>
      <c r="O1166">
        <v>37.6</v>
      </c>
      <c r="P1166">
        <v>75.2</v>
      </c>
      <c r="Q1166">
        <v>3298.91</v>
      </c>
      <c r="R1166">
        <v>3.94</v>
      </c>
      <c r="S1166" s="193" t="str">
        <f>VLOOKUP(U1166,'[1]Cross ref'!I:J,2,0)</f>
        <v>SCL</v>
      </c>
      <c r="T1166" s="193">
        <f t="shared" si="112"/>
        <v>75.2</v>
      </c>
      <c r="U1166" s="193">
        <f>VLOOKUP(VALUE(C1166),'[1]Cross ref'!G:I,3,0)</f>
        <v>7365</v>
      </c>
      <c r="V1166" s="193">
        <f>IFERROR(VLOOKUP(J1166,'[1]Item List (2)'!C:D,2,0),VLOOKUP(K1166,'[1]Item List (2)'!C:D,2,0))</f>
        <v>50007</v>
      </c>
      <c r="W1166" s="193">
        <f>IFERROR(VLOOKUP(J1166,'[1]Item List (2)'!C:E,3,0),VLOOKUP(K1166,'[1]Item List (2)'!C:E,3,0))</f>
        <v>100</v>
      </c>
      <c r="X1166" s="193">
        <f t="shared" si="113"/>
        <v>0</v>
      </c>
      <c r="Y1166" s="193" t="str">
        <f t="shared" si="114"/>
        <v>CHICKEN, PTY SPCY 3Z</v>
      </c>
      <c r="AA1166" s="29">
        <f t="shared" si="115"/>
        <v>75.2</v>
      </c>
      <c r="AB1166" s="29" t="str">
        <f>VLOOKUP(W1166,'[2]Item List (2)'!$I:$J,2,0)</f>
        <v>Food</v>
      </c>
      <c r="AC1166" s="29">
        <f t="shared" si="116"/>
        <v>7365</v>
      </c>
      <c r="AD1166" s="29" t="str">
        <f t="shared" si="117"/>
        <v>7365-Food</v>
      </c>
    </row>
    <row r="1167" spans="1:30">
      <c r="A1167" t="s">
        <v>699</v>
      </c>
      <c r="B1167" t="s">
        <v>592</v>
      </c>
      <c r="C1167" t="s">
        <v>1364</v>
      </c>
      <c r="D1167" t="s">
        <v>616</v>
      </c>
      <c r="E1167" t="s">
        <v>1626</v>
      </c>
      <c r="F1167"/>
      <c r="G1167" s="159">
        <v>45168</v>
      </c>
      <c r="H1167" t="s">
        <v>1317</v>
      </c>
      <c r="I1167" t="s">
        <v>1190</v>
      </c>
      <c r="J1167" t="s">
        <v>727</v>
      </c>
      <c r="K1167" t="s">
        <v>782</v>
      </c>
      <c r="L1167" t="s">
        <v>729</v>
      </c>
      <c r="M1167">
        <v>1</v>
      </c>
      <c r="N1167">
        <v>0</v>
      </c>
      <c r="O1167">
        <v>3.84</v>
      </c>
      <c r="P1167">
        <v>3.84</v>
      </c>
      <c r="Q1167">
        <v>3298.91</v>
      </c>
      <c r="R1167">
        <v>3.94</v>
      </c>
      <c r="S1167" s="193" t="str">
        <f>VLOOKUP(U1167,'[1]Cross ref'!I:J,2,0)</f>
        <v>SCL</v>
      </c>
      <c r="T1167" s="193">
        <f t="shared" si="112"/>
        <v>3.84</v>
      </c>
      <c r="U1167" s="193">
        <f>VLOOKUP(VALUE(C1167),'[1]Cross ref'!G:I,3,0)</f>
        <v>7365</v>
      </c>
      <c r="V1167" s="193">
        <f>IFERROR(VLOOKUP(J1167,'[1]Item List (2)'!C:D,2,0),VLOOKUP(K1167,'[1]Item List (2)'!C:D,2,0))</f>
        <v>60507</v>
      </c>
      <c r="W1167" s="193">
        <f>IFERROR(VLOOKUP(J1167,'[1]Item List (2)'!C:E,3,0),VLOOKUP(K1167,'[1]Item List (2)'!C:E,3,0))</f>
        <v>1200</v>
      </c>
      <c r="X1167" s="193">
        <f t="shared" si="113"/>
        <v>0</v>
      </c>
      <c r="Y1167" s="193" t="str">
        <f t="shared" si="114"/>
        <v>GLOVE, SYNTH LG</v>
      </c>
      <c r="AA1167" s="29">
        <f t="shared" si="115"/>
        <v>3.84</v>
      </c>
      <c r="AB1167" s="29" t="str">
        <f>VLOOKUP(W1167,'[2]Item List (2)'!$I:$J,2,0)</f>
        <v>Supplies</v>
      </c>
      <c r="AC1167" s="29">
        <f t="shared" si="116"/>
        <v>7365</v>
      </c>
      <c r="AD1167" s="29" t="str">
        <f t="shared" si="117"/>
        <v>7365-Supplies</v>
      </c>
    </row>
    <row r="1168" spans="1:30">
      <c r="A1168" t="s">
        <v>699</v>
      </c>
      <c r="B1168" t="s">
        <v>592</v>
      </c>
      <c r="C1168" t="s">
        <v>1364</v>
      </c>
      <c r="D1168" t="s">
        <v>616</v>
      </c>
      <c r="E1168" t="s">
        <v>1626</v>
      </c>
      <c r="F1168"/>
      <c r="G1168" s="159">
        <v>45168</v>
      </c>
      <c r="H1168" t="s">
        <v>1225</v>
      </c>
      <c r="I1168" t="s">
        <v>1188</v>
      </c>
      <c r="J1168" t="s">
        <v>785</v>
      </c>
      <c r="K1168" t="s">
        <v>1180</v>
      </c>
      <c r="L1168" t="s">
        <v>786</v>
      </c>
      <c r="M1168">
        <v>3</v>
      </c>
      <c r="N1168">
        <v>0</v>
      </c>
      <c r="O1168">
        <v>90.57</v>
      </c>
      <c r="P1168">
        <v>271.70999999999998</v>
      </c>
      <c r="Q1168">
        <v>3298.91</v>
      </c>
      <c r="R1168">
        <v>3.94</v>
      </c>
      <c r="S1168" s="193" t="str">
        <f>VLOOKUP(U1168,'[1]Cross ref'!I:J,2,0)</f>
        <v>SCL</v>
      </c>
      <c r="T1168" s="193">
        <f t="shared" si="112"/>
        <v>271.70999999999998</v>
      </c>
      <c r="U1168" s="193">
        <f>VLOOKUP(VALUE(C1168),'[1]Cross ref'!G:I,3,0)</f>
        <v>7365</v>
      </c>
      <c r="V1168" s="193">
        <f>IFERROR(VLOOKUP(J1168,'[1]Item List (2)'!C:D,2,0),VLOOKUP(K1168,'[1]Item List (2)'!C:D,2,0))</f>
        <v>50007</v>
      </c>
      <c r="W1168" s="193">
        <f>IFERROR(VLOOKUP(J1168,'[1]Item List (2)'!C:E,3,0),VLOOKUP(K1168,'[1]Item List (2)'!C:E,3,0))</f>
        <v>100</v>
      </c>
      <c r="X1168" s="193">
        <f t="shared" si="113"/>
        <v>0</v>
      </c>
      <c r="Y1168" s="193" t="str">
        <f t="shared" si="114"/>
        <v>BACON, 500 SLICES FC</v>
      </c>
      <c r="AA1168" s="29">
        <f t="shared" si="115"/>
        <v>271.70999999999998</v>
      </c>
      <c r="AB1168" s="29" t="str">
        <f>VLOOKUP(W1168,'[2]Item List (2)'!$I:$J,2,0)</f>
        <v>Food</v>
      </c>
      <c r="AC1168" s="29">
        <f t="shared" si="116"/>
        <v>7365</v>
      </c>
      <c r="AD1168" s="29" t="str">
        <f t="shared" si="117"/>
        <v>7365-Food</v>
      </c>
    </row>
    <row r="1169" spans="1:30">
      <c r="A1169" t="s">
        <v>699</v>
      </c>
      <c r="B1169" t="s">
        <v>592</v>
      </c>
      <c r="C1169" t="s">
        <v>1364</v>
      </c>
      <c r="D1169" t="s">
        <v>616</v>
      </c>
      <c r="E1169" t="s">
        <v>1626</v>
      </c>
      <c r="F1169"/>
      <c r="G1169" s="159">
        <v>45168</v>
      </c>
      <c r="H1169" t="s">
        <v>1226</v>
      </c>
      <c r="I1169" t="s">
        <v>1188</v>
      </c>
      <c r="J1169" t="s">
        <v>734</v>
      </c>
      <c r="K1169" t="s">
        <v>787</v>
      </c>
      <c r="L1169" t="s">
        <v>788</v>
      </c>
      <c r="M1169">
        <v>1</v>
      </c>
      <c r="N1169">
        <v>0</v>
      </c>
      <c r="O1169">
        <v>81.59</v>
      </c>
      <c r="P1169">
        <v>81.59</v>
      </c>
      <c r="Q1169">
        <v>3298.91</v>
      </c>
      <c r="R1169">
        <v>3.94</v>
      </c>
      <c r="S1169" s="193" t="str">
        <f>VLOOKUP(U1169,'[1]Cross ref'!I:J,2,0)</f>
        <v>SCL</v>
      </c>
      <c r="T1169" s="193">
        <f t="shared" si="112"/>
        <v>81.59</v>
      </c>
      <c r="U1169" s="193">
        <f>VLOOKUP(VALUE(C1169),'[1]Cross ref'!G:I,3,0)</f>
        <v>7365</v>
      </c>
      <c r="V1169" s="193">
        <f>IFERROR(VLOOKUP(J1169,'[1]Item List (2)'!C:D,2,0),VLOOKUP(K1169,'[1]Item List (2)'!C:D,2,0))</f>
        <v>50007</v>
      </c>
      <c r="W1169" s="193">
        <f>IFERROR(VLOOKUP(J1169,'[1]Item List (2)'!C:E,3,0),VLOOKUP(K1169,'[1]Item List (2)'!C:E,3,0))</f>
        <v>100</v>
      </c>
      <c r="X1169" s="193">
        <f t="shared" si="113"/>
        <v>0</v>
      </c>
      <c r="Y1169" s="193" t="str">
        <f t="shared" si="114"/>
        <v>BEEF, GRND PTY 1.78Z</v>
      </c>
      <c r="AA1169" s="29">
        <f t="shared" si="115"/>
        <v>81.59</v>
      </c>
      <c r="AB1169" s="29" t="str">
        <f>VLOOKUP(W1169,'[2]Item List (2)'!$I:$J,2,0)</f>
        <v>Food</v>
      </c>
      <c r="AC1169" s="29">
        <f t="shared" si="116"/>
        <v>7365</v>
      </c>
      <c r="AD1169" s="29" t="str">
        <f t="shared" si="117"/>
        <v>7365-Food</v>
      </c>
    </row>
    <row r="1170" spans="1:30">
      <c r="A1170" t="s">
        <v>699</v>
      </c>
      <c r="B1170" t="s">
        <v>592</v>
      </c>
      <c r="C1170" t="s">
        <v>1364</v>
      </c>
      <c r="D1170" t="s">
        <v>616</v>
      </c>
      <c r="E1170" t="s">
        <v>1626</v>
      </c>
      <c r="F1170"/>
      <c r="G1170" s="159">
        <v>45168</v>
      </c>
      <c r="H1170" t="s">
        <v>1229</v>
      </c>
      <c r="I1170" t="s">
        <v>1188</v>
      </c>
      <c r="J1170" t="s">
        <v>804</v>
      </c>
      <c r="K1170" t="s">
        <v>863</v>
      </c>
      <c r="L1170" t="s">
        <v>760</v>
      </c>
      <c r="M1170">
        <v>1</v>
      </c>
      <c r="N1170">
        <v>0</v>
      </c>
      <c r="O1170">
        <v>77.569999999999993</v>
      </c>
      <c r="P1170">
        <v>77.569999999999993</v>
      </c>
      <c r="Q1170">
        <v>3298.91</v>
      </c>
      <c r="R1170">
        <v>3.94</v>
      </c>
      <c r="S1170" s="193" t="str">
        <f>VLOOKUP(U1170,'[1]Cross ref'!I:J,2,0)</f>
        <v>SCL</v>
      </c>
      <c r="T1170" s="193">
        <f t="shared" si="112"/>
        <v>77.569999999999993</v>
      </c>
      <c r="U1170" s="193">
        <f>VLOOKUP(VALUE(C1170),'[1]Cross ref'!G:I,3,0)</f>
        <v>7365</v>
      </c>
      <c r="V1170" s="193">
        <f>IFERROR(VLOOKUP(J1170,'[1]Item List (2)'!C:D,2,0),VLOOKUP(K1170,'[1]Item List (2)'!C:D,2,0))</f>
        <v>50007</v>
      </c>
      <c r="W1170" s="193">
        <f>IFERROR(VLOOKUP(J1170,'[1]Item List (2)'!C:E,3,0),VLOOKUP(K1170,'[1]Item List (2)'!C:E,3,0))</f>
        <v>100</v>
      </c>
      <c r="X1170" s="193">
        <f t="shared" si="113"/>
        <v>0</v>
      </c>
      <c r="Y1170" s="193" t="str">
        <f t="shared" si="114"/>
        <v>CHEESE, AMER SHRP SLI 144CT</v>
      </c>
      <c r="AA1170" s="29">
        <f t="shared" si="115"/>
        <v>77.569999999999993</v>
      </c>
      <c r="AB1170" s="29" t="str">
        <f>VLOOKUP(W1170,'[2]Item List (2)'!$I:$J,2,0)</f>
        <v>Food</v>
      </c>
      <c r="AC1170" s="29">
        <f t="shared" si="116"/>
        <v>7365</v>
      </c>
      <c r="AD1170" s="29" t="str">
        <f t="shared" si="117"/>
        <v>7365-Food</v>
      </c>
    </row>
    <row r="1171" spans="1:30">
      <c r="A1171" t="s">
        <v>699</v>
      </c>
      <c r="B1171" t="s">
        <v>592</v>
      </c>
      <c r="C1171" t="s">
        <v>1364</v>
      </c>
      <c r="D1171" t="s">
        <v>616</v>
      </c>
      <c r="E1171" t="s">
        <v>1626</v>
      </c>
      <c r="F1171"/>
      <c r="G1171" s="159">
        <v>45168</v>
      </c>
      <c r="H1171" t="s">
        <v>1230</v>
      </c>
      <c r="I1171" t="s">
        <v>1188</v>
      </c>
      <c r="J1171" t="s">
        <v>737</v>
      </c>
      <c r="K1171" t="s">
        <v>794</v>
      </c>
      <c r="L1171" t="s">
        <v>795</v>
      </c>
      <c r="M1171">
        <v>2</v>
      </c>
      <c r="N1171">
        <v>0</v>
      </c>
      <c r="O1171">
        <v>39.79</v>
      </c>
      <c r="P1171">
        <v>79.58</v>
      </c>
      <c r="Q1171">
        <v>3298.91</v>
      </c>
      <c r="R1171">
        <v>3.94</v>
      </c>
      <c r="S1171" s="193" t="str">
        <f>VLOOKUP(U1171,'[1]Cross ref'!I:J,2,0)</f>
        <v>SCL</v>
      </c>
      <c r="T1171" s="193">
        <f t="shared" si="112"/>
        <v>79.58</v>
      </c>
      <c r="U1171" s="193">
        <f>VLOOKUP(VALUE(C1171),'[1]Cross ref'!G:I,3,0)</f>
        <v>7365</v>
      </c>
      <c r="V1171" s="193">
        <f>IFERROR(VLOOKUP(J1171,'[1]Item List (2)'!C:D,2,0),VLOOKUP(K1171,'[1]Item List (2)'!C:D,2,0))</f>
        <v>50007</v>
      </c>
      <c r="W1171" s="193">
        <f>IFERROR(VLOOKUP(J1171,'[1]Item List (2)'!C:E,3,0),VLOOKUP(K1171,'[1]Item List (2)'!C:E,3,0))</f>
        <v>100</v>
      </c>
      <c r="X1171" s="193">
        <f t="shared" si="113"/>
        <v>0</v>
      </c>
      <c r="Y1171" s="193" t="str">
        <f t="shared" si="114"/>
        <v>APPTZR, JALAPENO BRD CHSE BITE</v>
      </c>
      <c r="AA1171" s="29">
        <f t="shared" si="115"/>
        <v>79.58</v>
      </c>
      <c r="AB1171" s="29" t="str">
        <f>VLOOKUP(W1171,'[2]Item List (2)'!$I:$J,2,0)</f>
        <v>Food</v>
      </c>
      <c r="AC1171" s="29">
        <f t="shared" si="116"/>
        <v>7365</v>
      </c>
      <c r="AD1171" s="29" t="str">
        <f t="shared" si="117"/>
        <v>7365-Food</v>
      </c>
    </row>
    <row r="1172" spans="1:30">
      <c r="A1172" t="s">
        <v>699</v>
      </c>
      <c r="B1172" t="s">
        <v>592</v>
      </c>
      <c r="C1172" t="s">
        <v>1364</v>
      </c>
      <c r="D1172" t="s">
        <v>616</v>
      </c>
      <c r="E1172" t="s">
        <v>1626</v>
      </c>
      <c r="F1172"/>
      <c r="G1172" s="159">
        <v>45168</v>
      </c>
      <c r="H1172" t="s">
        <v>1231</v>
      </c>
      <c r="I1172" t="s">
        <v>1188</v>
      </c>
      <c r="J1172" t="s">
        <v>734</v>
      </c>
      <c r="K1172" t="s">
        <v>796</v>
      </c>
      <c r="L1172" t="s">
        <v>797</v>
      </c>
      <c r="M1172">
        <v>1</v>
      </c>
      <c r="N1172">
        <v>0</v>
      </c>
      <c r="O1172">
        <v>76.44</v>
      </c>
      <c r="P1172">
        <v>76.44</v>
      </c>
      <c r="Q1172">
        <v>3298.91</v>
      </c>
      <c r="R1172">
        <v>3.94</v>
      </c>
      <c r="S1172" s="193" t="str">
        <f>VLOOKUP(U1172,'[1]Cross ref'!I:J,2,0)</f>
        <v>SCL</v>
      </c>
      <c r="T1172" s="193">
        <f t="shared" si="112"/>
        <v>76.44</v>
      </c>
      <c r="U1172" s="193">
        <f>VLOOKUP(VALUE(C1172),'[1]Cross ref'!G:I,3,0)</f>
        <v>7365</v>
      </c>
      <c r="V1172" s="193">
        <f>IFERROR(VLOOKUP(J1172,'[1]Item List (2)'!C:D,2,0),VLOOKUP(K1172,'[1]Item List (2)'!C:D,2,0))</f>
        <v>50007</v>
      </c>
      <c r="W1172" s="193">
        <f>IFERROR(VLOOKUP(J1172,'[1]Item List (2)'!C:E,3,0),VLOOKUP(K1172,'[1]Item List (2)'!C:E,3,0))</f>
        <v>100</v>
      </c>
      <c r="X1172" s="193">
        <f t="shared" si="113"/>
        <v>0</v>
      </c>
      <c r="Y1172" s="193" t="str">
        <f t="shared" si="114"/>
        <v>BEEF, GRND PTY 5.33Z ANGUS IQF</v>
      </c>
      <c r="AA1172" s="29">
        <f t="shared" si="115"/>
        <v>76.44</v>
      </c>
      <c r="AB1172" s="29" t="str">
        <f>VLOOKUP(W1172,'[2]Item List (2)'!$I:$J,2,0)</f>
        <v>Food</v>
      </c>
      <c r="AC1172" s="29">
        <f t="shared" si="116"/>
        <v>7365</v>
      </c>
      <c r="AD1172" s="29" t="str">
        <f t="shared" si="117"/>
        <v>7365-Food</v>
      </c>
    </row>
    <row r="1173" spans="1:30">
      <c r="A1173" t="s">
        <v>699</v>
      </c>
      <c r="B1173" t="s">
        <v>592</v>
      </c>
      <c r="C1173" t="s">
        <v>1364</v>
      </c>
      <c r="D1173" t="s">
        <v>616</v>
      </c>
      <c r="E1173" t="s">
        <v>1626</v>
      </c>
      <c r="F1173"/>
      <c r="G1173" s="159">
        <v>45168</v>
      </c>
      <c r="H1173" t="s">
        <v>1232</v>
      </c>
      <c r="I1173" t="s">
        <v>1188</v>
      </c>
      <c r="J1173" t="s">
        <v>758</v>
      </c>
      <c r="K1173" t="s">
        <v>798</v>
      </c>
      <c r="L1173" t="s">
        <v>799</v>
      </c>
      <c r="M1173">
        <v>3</v>
      </c>
      <c r="N1173">
        <v>0</v>
      </c>
      <c r="O1173">
        <v>46.88</v>
      </c>
      <c r="P1173">
        <v>140.63999999999999</v>
      </c>
      <c r="Q1173">
        <v>3298.91</v>
      </c>
      <c r="R1173">
        <v>3.94</v>
      </c>
      <c r="S1173" s="193" t="str">
        <f>VLOOKUP(U1173,'[1]Cross ref'!I:J,2,0)</f>
        <v>SCL</v>
      </c>
      <c r="T1173" s="193">
        <f t="shared" si="112"/>
        <v>140.63999999999999</v>
      </c>
      <c r="U1173" s="193">
        <f>VLOOKUP(VALUE(C1173),'[1]Cross ref'!G:I,3,0)</f>
        <v>7365</v>
      </c>
      <c r="V1173" s="193">
        <f>IFERROR(VLOOKUP(J1173,'[1]Item List (2)'!C:D,2,0),VLOOKUP(K1173,'[1]Item List (2)'!C:D,2,0))</f>
        <v>50007</v>
      </c>
      <c r="W1173" s="193">
        <f>IFERROR(VLOOKUP(J1173,'[1]Item List (2)'!C:E,3,0),VLOOKUP(K1173,'[1]Item List (2)'!C:E,3,0))</f>
        <v>100</v>
      </c>
      <c r="X1173" s="193">
        <f t="shared" si="113"/>
        <v>0</v>
      </c>
      <c r="Y1173" s="193" t="str">
        <f t="shared" si="114"/>
        <v>CHICKEN, NUGGET BRD STAR SHP</v>
      </c>
      <c r="AA1173" s="29">
        <f t="shared" si="115"/>
        <v>140.63999999999999</v>
      </c>
      <c r="AB1173" s="29" t="str">
        <f>VLOOKUP(W1173,'[2]Item List (2)'!$I:$J,2,0)</f>
        <v>Food</v>
      </c>
      <c r="AC1173" s="29">
        <f t="shared" si="116"/>
        <v>7365</v>
      </c>
      <c r="AD1173" s="29" t="str">
        <f t="shared" si="117"/>
        <v>7365-Food</v>
      </c>
    </row>
    <row r="1174" spans="1:30">
      <c r="A1174" t="s">
        <v>699</v>
      </c>
      <c r="B1174" t="s">
        <v>592</v>
      </c>
      <c r="C1174" t="s">
        <v>1364</v>
      </c>
      <c r="D1174" t="s">
        <v>616</v>
      </c>
      <c r="E1174" t="s">
        <v>1626</v>
      </c>
      <c r="F1174"/>
      <c r="G1174" s="159">
        <v>45168</v>
      </c>
      <c r="H1174" t="s">
        <v>1460</v>
      </c>
      <c r="I1174" t="s">
        <v>1188</v>
      </c>
      <c r="J1174" t="s">
        <v>811</v>
      </c>
      <c r="K1174" t="s">
        <v>1433</v>
      </c>
      <c r="L1174" t="s">
        <v>831</v>
      </c>
      <c r="M1174">
        <v>3</v>
      </c>
      <c r="N1174">
        <v>0</v>
      </c>
      <c r="O1174">
        <v>22.17</v>
      </c>
      <c r="P1174">
        <v>66.510000000000005</v>
      </c>
      <c r="Q1174">
        <v>3298.91</v>
      </c>
      <c r="R1174">
        <v>3.94</v>
      </c>
      <c r="S1174" s="193" t="str">
        <f>VLOOKUP(U1174,'[1]Cross ref'!I:J,2,0)</f>
        <v>SCL</v>
      </c>
      <c r="T1174" s="193">
        <f t="shared" si="112"/>
        <v>66.510000000000005</v>
      </c>
      <c r="U1174" s="193">
        <f>VLOOKUP(VALUE(C1174),'[1]Cross ref'!G:I,3,0)</f>
        <v>7365</v>
      </c>
      <c r="V1174" s="193">
        <f>IFERROR(VLOOKUP(J1174,'[1]Item List (2)'!C:D,2,0),VLOOKUP(K1174,'[1]Item List (2)'!C:D,2,0))</f>
        <v>50007</v>
      </c>
      <c r="W1174" s="193">
        <f>IFERROR(VLOOKUP(J1174,'[1]Item List (2)'!C:E,3,0),VLOOKUP(K1174,'[1]Item List (2)'!C:E,3,0))</f>
        <v>100</v>
      </c>
      <c r="X1174" s="193">
        <f t="shared" si="113"/>
        <v>0</v>
      </c>
      <c r="Y1174" s="193" t="str">
        <f t="shared" si="114"/>
        <v>LETTUCE, LINER</v>
      </c>
      <c r="AA1174" s="29">
        <f t="shared" si="115"/>
        <v>66.510000000000005</v>
      </c>
      <c r="AB1174" s="29" t="str">
        <f>VLOOKUP(W1174,'[2]Item List (2)'!$I:$J,2,0)</f>
        <v>Food</v>
      </c>
      <c r="AC1174" s="29">
        <f t="shared" si="116"/>
        <v>7365</v>
      </c>
      <c r="AD1174" s="29" t="str">
        <f t="shared" si="117"/>
        <v>7365-Food</v>
      </c>
    </row>
    <row r="1175" spans="1:30">
      <c r="A1175" t="s">
        <v>699</v>
      </c>
      <c r="B1175" t="s">
        <v>592</v>
      </c>
      <c r="C1175" t="s">
        <v>1364</v>
      </c>
      <c r="D1175" t="s">
        <v>616</v>
      </c>
      <c r="E1175" t="s">
        <v>1626</v>
      </c>
      <c r="F1175"/>
      <c r="G1175" s="159">
        <v>45168</v>
      </c>
      <c r="H1175" t="s">
        <v>1237</v>
      </c>
      <c r="I1175" t="s">
        <v>1188</v>
      </c>
      <c r="J1175" t="s">
        <v>812</v>
      </c>
      <c r="K1175" t="s">
        <v>813</v>
      </c>
      <c r="L1175" t="s">
        <v>814</v>
      </c>
      <c r="M1175">
        <v>1</v>
      </c>
      <c r="N1175">
        <v>0</v>
      </c>
      <c r="O1175">
        <v>19.57</v>
      </c>
      <c r="P1175">
        <v>19.57</v>
      </c>
      <c r="Q1175">
        <v>3298.91</v>
      </c>
      <c r="R1175">
        <v>3.94</v>
      </c>
      <c r="S1175" s="193" t="str">
        <f>VLOOKUP(U1175,'[1]Cross ref'!I:J,2,0)</f>
        <v>SCL</v>
      </c>
      <c r="T1175" s="193">
        <f t="shared" si="112"/>
        <v>19.57</v>
      </c>
      <c r="U1175" s="193">
        <f>VLOOKUP(VALUE(C1175),'[1]Cross ref'!G:I,3,0)</f>
        <v>7365</v>
      </c>
      <c r="V1175" s="193">
        <f>IFERROR(VLOOKUP(J1175,'[1]Item List (2)'!C:D,2,0),VLOOKUP(K1175,'[1]Item List (2)'!C:D,2,0))</f>
        <v>50007</v>
      </c>
      <c r="W1175" s="193">
        <f>IFERROR(VLOOKUP(J1175,'[1]Item List (2)'!C:E,3,0),VLOOKUP(K1175,'[1]Item List (2)'!C:E,3,0))</f>
        <v>100</v>
      </c>
      <c r="X1175" s="193">
        <f t="shared" si="113"/>
        <v>0</v>
      </c>
      <c r="Y1175" s="193" t="str">
        <f t="shared" si="114"/>
        <v>TOMATO, RED 5X5 BULK 25LB</v>
      </c>
      <c r="AA1175" s="29">
        <f t="shared" si="115"/>
        <v>19.57</v>
      </c>
      <c r="AB1175" s="29" t="str">
        <f>VLOOKUP(W1175,'[2]Item List (2)'!$I:$J,2,0)</f>
        <v>Food</v>
      </c>
      <c r="AC1175" s="29">
        <f t="shared" si="116"/>
        <v>7365</v>
      </c>
      <c r="AD1175" s="29" t="str">
        <f t="shared" si="117"/>
        <v>7365-Food</v>
      </c>
    </row>
    <row r="1176" spans="1:30">
      <c r="A1176" t="s">
        <v>699</v>
      </c>
      <c r="B1176" t="s">
        <v>592</v>
      </c>
      <c r="C1176" t="s">
        <v>1364</v>
      </c>
      <c r="D1176" t="s">
        <v>616</v>
      </c>
      <c r="E1176" t="s">
        <v>1626</v>
      </c>
      <c r="F1176"/>
      <c r="G1176" s="159">
        <v>45168</v>
      </c>
      <c r="H1176" t="s">
        <v>1238</v>
      </c>
      <c r="I1176" t="s">
        <v>1188</v>
      </c>
      <c r="J1176" t="s">
        <v>927</v>
      </c>
      <c r="K1176" t="s">
        <v>928</v>
      </c>
      <c r="L1176" t="s">
        <v>929</v>
      </c>
      <c r="M1176">
        <v>1</v>
      </c>
      <c r="N1176">
        <v>0</v>
      </c>
      <c r="O1176">
        <v>68.599999999999994</v>
      </c>
      <c r="P1176">
        <v>68.599999999999994</v>
      </c>
      <c r="Q1176">
        <v>3298.91</v>
      </c>
      <c r="R1176">
        <v>3.94</v>
      </c>
      <c r="S1176" s="193" t="str">
        <f>VLOOKUP(U1176,'[1]Cross ref'!I:J,2,0)</f>
        <v>SCL</v>
      </c>
      <c r="T1176" s="193">
        <f t="shared" si="112"/>
        <v>68.599999999999994</v>
      </c>
      <c r="U1176" s="193">
        <f>VLOOKUP(VALUE(C1176),'[1]Cross ref'!G:I,3,0)</f>
        <v>7365</v>
      </c>
      <c r="V1176" s="193">
        <f>IFERROR(VLOOKUP(J1176,'[1]Item List (2)'!C:D,2,0),VLOOKUP(K1176,'[1]Item List (2)'!C:D,2,0))</f>
        <v>50007</v>
      </c>
      <c r="W1176" s="193">
        <f>IFERROR(VLOOKUP(J1176,'[1]Item List (2)'!C:E,3,0),VLOOKUP(K1176,'[1]Item List (2)'!C:E,3,0))</f>
        <v>100</v>
      </c>
      <c r="X1176" s="193">
        <f t="shared" si="113"/>
        <v>0</v>
      </c>
      <c r="Y1176" s="193" t="str">
        <f t="shared" si="114"/>
        <v>COOKIE, CHOC CHIP THWSRV 1.25Z</v>
      </c>
      <c r="AA1176" s="29">
        <f t="shared" si="115"/>
        <v>68.599999999999994</v>
      </c>
      <c r="AB1176" s="29" t="str">
        <f>VLOOKUP(W1176,'[2]Item List (2)'!$I:$J,2,0)</f>
        <v>Food</v>
      </c>
      <c r="AC1176" s="29">
        <f t="shared" si="116"/>
        <v>7365</v>
      </c>
      <c r="AD1176" s="29" t="str">
        <f t="shared" si="117"/>
        <v>7365-Food</v>
      </c>
    </row>
    <row r="1177" spans="1:30">
      <c r="A1177" t="s">
        <v>699</v>
      </c>
      <c r="B1177" t="s">
        <v>592</v>
      </c>
      <c r="C1177" t="s">
        <v>1364</v>
      </c>
      <c r="D1177" t="s">
        <v>616</v>
      </c>
      <c r="E1177" t="s">
        <v>1626</v>
      </c>
      <c r="F1177"/>
      <c r="G1177" s="159">
        <v>45168</v>
      </c>
      <c r="H1177" t="s">
        <v>1240</v>
      </c>
      <c r="I1177" t="s">
        <v>1188</v>
      </c>
      <c r="J1177" t="s">
        <v>758</v>
      </c>
      <c r="K1177" t="s">
        <v>1490</v>
      </c>
      <c r="L1177" t="s">
        <v>818</v>
      </c>
      <c r="M1177">
        <v>1</v>
      </c>
      <c r="N1177">
        <v>0</v>
      </c>
      <c r="O1177">
        <v>175.35</v>
      </c>
      <c r="P1177">
        <v>175.35</v>
      </c>
      <c r="Q1177">
        <v>3298.91</v>
      </c>
      <c r="R1177">
        <v>3.94</v>
      </c>
      <c r="S1177" s="193" t="str">
        <f>VLOOKUP(U1177,'[1]Cross ref'!I:J,2,0)</f>
        <v>SCL</v>
      </c>
      <c r="T1177" s="193">
        <f t="shared" si="112"/>
        <v>175.35</v>
      </c>
      <c r="U1177" s="193">
        <f>VLOOKUP(VALUE(C1177),'[1]Cross ref'!G:I,3,0)</f>
        <v>7365</v>
      </c>
      <c r="V1177" s="193">
        <f>IFERROR(VLOOKUP(J1177,'[1]Item List (2)'!C:D,2,0),VLOOKUP(K1177,'[1]Item List (2)'!C:D,2,0))</f>
        <v>50007</v>
      </c>
      <c r="W1177" s="193">
        <f>IFERROR(VLOOKUP(J1177,'[1]Item List (2)'!C:E,3,0),VLOOKUP(K1177,'[1]Item List (2)'!C:E,3,0))</f>
        <v>100</v>
      </c>
      <c r="X1177" s="193">
        <f t="shared" si="113"/>
        <v>0</v>
      </c>
      <c r="Y1177" s="193" t="str">
        <f t="shared" si="114"/>
        <v>CHICKEN, BRST GR SAVOR 4.25Z CARLS JR</v>
      </c>
      <c r="AA1177" s="29">
        <f t="shared" si="115"/>
        <v>175.35</v>
      </c>
      <c r="AB1177" s="29" t="str">
        <f>VLOOKUP(W1177,'[2]Item List (2)'!$I:$J,2,0)</f>
        <v>Food</v>
      </c>
      <c r="AC1177" s="29">
        <f t="shared" si="116"/>
        <v>7365</v>
      </c>
      <c r="AD1177" s="29" t="str">
        <f t="shared" si="117"/>
        <v>7365-Food</v>
      </c>
    </row>
    <row r="1178" spans="1:30">
      <c r="A1178" t="s">
        <v>699</v>
      </c>
      <c r="B1178" t="s">
        <v>592</v>
      </c>
      <c r="C1178" t="s">
        <v>1364</v>
      </c>
      <c r="D1178" t="s">
        <v>616</v>
      </c>
      <c r="E1178" t="s">
        <v>1626</v>
      </c>
      <c r="F1178"/>
      <c r="G1178" s="159">
        <v>45168</v>
      </c>
      <c r="H1178" t="s">
        <v>1362</v>
      </c>
      <c r="I1178" t="s">
        <v>1190</v>
      </c>
      <c r="J1178" t="s">
        <v>823</v>
      </c>
      <c r="K1178" t="s">
        <v>1512</v>
      </c>
      <c r="L1178" t="s">
        <v>876</v>
      </c>
      <c r="M1178">
        <v>1</v>
      </c>
      <c r="N1178">
        <v>0</v>
      </c>
      <c r="O1178">
        <v>4.92</v>
      </c>
      <c r="P1178">
        <v>4.92</v>
      </c>
      <c r="Q1178">
        <v>3298.91</v>
      </c>
      <c r="R1178">
        <v>3.94</v>
      </c>
      <c r="S1178" s="193" t="str">
        <f>VLOOKUP(U1178,'[1]Cross ref'!I:J,2,0)</f>
        <v>SCL</v>
      </c>
      <c r="T1178" s="193">
        <f t="shared" si="112"/>
        <v>4.92</v>
      </c>
      <c r="U1178" s="193">
        <f>VLOOKUP(VALUE(C1178),'[1]Cross ref'!G:I,3,0)</f>
        <v>7365</v>
      </c>
      <c r="V1178" s="193">
        <f>IFERROR(VLOOKUP(J1178,'[1]Item List (2)'!C:D,2,0),VLOOKUP(K1178,'[1]Item List (2)'!C:D,2,0))</f>
        <v>51001</v>
      </c>
      <c r="W1178" s="193">
        <f>IFERROR(VLOOKUP(J1178,'[1]Item List (2)'!C:E,3,0),VLOOKUP(K1178,'[1]Item List (2)'!C:E,3,0))</f>
        <v>1000</v>
      </c>
      <c r="X1178" s="193">
        <f t="shared" si="113"/>
        <v>0</v>
      </c>
      <c r="Y1178" s="193" t="str">
        <f t="shared" si="114"/>
        <v>LABEL, FRIDAY 1X1 COLD TEMP CARLS JR</v>
      </c>
      <c r="AA1178" s="29">
        <f t="shared" si="115"/>
        <v>4.92</v>
      </c>
      <c r="AB1178" s="29" t="str">
        <f>VLOOKUP(W1178,'[2]Item List (2)'!$I:$J,2,0)</f>
        <v>Paper</v>
      </c>
      <c r="AC1178" s="29">
        <f t="shared" si="116"/>
        <v>7365</v>
      </c>
      <c r="AD1178" s="29" t="str">
        <f t="shared" si="117"/>
        <v>7365-Paper</v>
      </c>
    </row>
    <row r="1179" spans="1:30">
      <c r="A1179" t="s">
        <v>699</v>
      </c>
      <c r="B1179" t="s">
        <v>592</v>
      </c>
      <c r="C1179" t="s">
        <v>1364</v>
      </c>
      <c r="D1179" t="s">
        <v>616</v>
      </c>
      <c r="E1179" t="s">
        <v>1626</v>
      </c>
      <c r="F1179"/>
      <c r="G1179" s="159">
        <v>45168</v>
      </c>
      <c r="H1179" t="s">
        <v>1244</v>
      </c>
      <c r="I1179" t="s">
        <v>1188</v>
      </c>
      <c r="J1179" t="s">
        <v>827</v>
      </c>
      <c r="K1179" t="s">
        <v>828</v>
      </c>
      <c r="L1179" t="s">
        <v>829</v>
      </c>
      <c r="M1179">
        <v>1</v>
      </c>
      <c r="N1179">
        <v>0</v>
      </c>
      <c r="O1179">
        <v>30.07</v>
      </c>
      <c r="P1179">
        <v>30.07</v>
      </c>
      <c r="Q1179">
        <v>3298.91</v>
      </c>
      <c r="R1179">
        <v>3.94</v>
      </c>
      <c r="S1179" s="193" t="str">
        <f>VLOOKUP(U1179,'[1]Cross ref'!I:J,2,0)</f>
        <v>SCL</v>
      </c>
      <c r="T1179" s="193">
        <f t="shared" si="112"/>
        <v>30.07</v>
      </c>
      <c r="U1179" s="193">
        <f>VLOOKUP(VALUE(C1179),'[1]Cross ref'!G:I,3,0)</f>
        <v>7365</v>
      </c>
      <c r="V1179" s="193">
        <f>IFERROR(VLOOKUP(J1179,'[1]Item List (2)'!C:D,2,0),VLOOKUP(K1179,'[1]Item List (2)'!C:D,2,0))</f>
        <v>50007</v>
      </c>
      <c r="W1179" s="193">
        <f>IFERROR(VLOOKUP(J1179,'[1]Item List (2)'!C:E,3,0),VLOOKUP(K1179,'[1]Item List (2)'!C:E,3,0))</f>
        <v>100</v>
      </c>
      <c r="X1179" s="193">
        <f t="shared" si="113"/>
        <v>0</v>
      </c>
      <c r="Y1179" s="193" t="str">
        <f t="shared" si="114"/>
        <v>ONION, YLW</v>
      </c>
      <c r="AA1179" s="29">
        <f t="shared" si="115"/>
        <v>30.07</v>
      </c>
      <c r="AB1179" s="29" t="str">
        <f>VLOOKUP(W1179,'[2]Item List (2)'!$I:$J,2,0)</f>
        <v>Food</v>
      </c>
      <c r="AC1179" s="29">
        <f t="shared" si="116"/>
        <v>7365</v>
      </c>
      <c r="AD1179" s="29" t="str">
        <f t="shared" si="117"/>
        <v>7365-Food</v>
      </c>
    </row>
    <row r="1180" spans="1:30">
      <c r="A1180" t="s">
        <v>699</v>
      </c>
      <c r="B1180" t="s">
        <v>592</v>
      </c>
      <c r="C1180" t="s">
        <v>1364</v>
      </c>
      <c r="D1180" t="s">
        <v>616</v>
      </c>
      <c r="E1180" t="s">
        <v>1626</v>
      </c>
      <c r="F1180"/>
      <c r="G1180" s="159">
        <v>45168</v>
      </c>
      <c r="H1180" t="s">
        <v>1247</v>
      </c>
      <c r="I1180" t="s">
        <v>1211</v>
      </c>
      <c r="J1180" t="s">
        <v>800</v>
      </c>
      <c r="K1180" t="s">
        <v>877</v>
      </c>
      <c r="L1180" t="s">
        <v>878</v>
      </c>
      <c r="M1180">
        <v>1</v>
      </c>
      <c r="N1180">
        <v>0</v>
      </c>
      <c r="O1180">
        <v>59.26</v>
      </c>
      <c r="P1180">
        <v>59.26</v>
      </c>
      <c r="Q1180">
        <v>3298.91</v>
      </c>
      <c r="R1180">
        <v>3.94</v>
      </c>
      <c r="S1180" s="193" t="str">
        <f>VLOOKUP(U1180,'[1]Cross ref'!I:J,2,0)</f>
        <v>SCL</v>
      </c>
      <c r="T1180" s="193">
        <f t="shared" si="112"/>
        <v>59.26</v>
      </c>
      <c r="U1180" s="193">
        <f>VLOOKUP(VALUE(C1180),'[1]Cross ref'!G:I,3,0)</f>
        <v>7365</v>
      </c>
      <c r="V1180" s="193">
        <f>IFERROR(VLOOKUP(J1180,'[1]Item List (2)'!C:D,2,0),VLOOKUP(K1180,'[1]Item List (2)'!C:D,2,0))</f>
        <v>51001</v>
      </c>
      <c r="W1180" s="193">
        <f>IFERROR(VLOOKUP(J1180,'[1]Item List (2)'!C:E,3,0),VLOOKUP(K1180,'[1]Item List (2)'!C:E,3,0))</f>
        <v>1000</v>
      </c>
      <c r="X1180" s="193">
        <f t="shared" si="113"/>
        <v>0</v>
      </c>
      <c r="Y1180" s="193" t="str">
        <f t="shared" si="114"/>
        <v>CUP, COLD 20Z FLV TRL</v>
      </c>
      <c r="AA1180" s="29">
        <f t="shared" si="115"/>
        <v>59.26</v>
      </c>
      <c r="AB1180" s="29" t="str">
        <f>VLOOKUP(W1180,'[2]Item List (2)'!$I:$J,2,0)</f>
        <v>Paper</v>
      </c>
      <c r="AC1180" s="29">
        <f t="shared" si="116"/>
        <v>7365</v>
      </c>
      <c r="AD1180" s="29" t="str">
        <f t="shared" si="117"/>
        <v>7365-Paper</v>
      </c>
    </row>
    <row r="1181" spans="1:30">
      <c r="A1181" t="s">
        <v>699</v>
      </c>
      <c r="B1181" t="s">
        <v>592</v>
      </c>
      <c r="C1181" t="s">
        <v>1364</v>
      </c>
      <c r="D1181" t="s">
        <v>616</v>
      </c>
      <c r="E1181" t="s">
        <v>1626</v>
      </c>
      <c r="F1181"/>
      <c r="G1181" s="159">
        <v>45168</v>
      </c>
      <c r="H1181" t="s">
        <v>1253</v>
      </c>
      <c r="I1181" t="s">
        <v>1211</v>
      </c>
      <c r="J1181" t="s">
        <v>809</v>
      </c>
      <c r="K1181" t="s">
        <v>991</v>
      </c>
      <c r="L1181" t="s">
        <v>822</v>
      </c>
      <c r="M1181">
        <v>1</v>
      </c>
      <c r="N1181">
        <v>0</v>
      </c>
      <c r="O1181">
        <v>16.89</v>
      </c>
      <c r="P1181">
        <v>16.89</v>
      </c>
      <c r="Q1181">
        <v>3298.91</v>
      </c>
      <c r="R1181">
        <v>3.94</v>
      </c>
      <c r="S1181" s="193" t="str">
        <f>VLOOKUP(U1181,'[1]Cross ref'!I:J,2,0)</f>
        <v>SCL</v>
      </c>
      <c r="T1181" s="193">
        <f t="shared" si="112"/>
        <v>16.89</v>
      </c>
      <c r="U1181" s="193">
        <f>VLOOKUP(VALUE(C1181),'[1]Cross ref'!G:I,3,0)</f>
        <v>7365</v>
      </c>
      <c r="V1181" s="193">
        <f>IFERROR(VLOOKUP(J1181,'[1]Item List (2)'!C:D,2,0),VLOOKUP(K1181,'[1]Item List (2)'!C:D,2,0))</f>
        <v>51001</v>
      </c>
      <c r="W1181" s="193">
        <f>IFERROR(VLOOKUP(J1181,'[1]Item List (2)'!C:E,3,0),VLOOKUP(K1181,'[1]Item List (2)'!C:E,3,0))</f>
        <v>1000</v>
      </c>
      <c r="X1181" s="193">
        <f t="shared" si="113"/>
        <v>0</v>
      </c>
      <c r="Y1181" s="193" t="str">
        <f t="shared" si="114"/>
        <v>BAG, #12 FVLR TRAILS</v>
      </c>
      <c r="AA1181" s="29">
        <f t="shared" si="115"/>
        <v>16.89</v>
      </c>
      <c r="AB1181" s="29" t="str">
        <f>VLOOKUP(W1181,'[2]Item List (2)'!$I:$J,2,0)</f>
        <v>Paper</v>
      </c>
      <c r="AC1181" s="29">
        <f t="shared" si="116"/>
        <v>7365</v>
      </c>
      <c r="AD1181" s="29" t="str">
        <f t="shared" si="117"/>
        <v>7365-Paper</v>
      </c>
    </row>
    <row r="1182" spans="1:30">
      <c r="A1182" t="s">
        <v>699</v>
      </c>
      <c r="B1182" t="s">
        <v>592</v>
      </c>
      <c r="C1182" t="s">
        <v>1364</v>
      </c>
      <c r="D1182" t="s">
        <v>616</v>
      </c>
      <c r="E1182" t="s">
        <v>1626</v>
      </c>
      <c r="F1182"/>
      <c r="G1182" s="159">
        <v>45168</v>
      </c>
      <c r="H1182" t="s">
        <v>1305</v>
      </c>
      <c r="I1182" t="s">
        <v>1211</v>
      </c>
      <c r="J1182" t="s">
        <v>809</v>
      </c>
      <c r="K1182" t="s">
        <v>994</v>
      </c>
      <c r="L1182" t="s">
        <v>822</v>
      </c>
      <c r="M1182">
        <v>1</v>
      </c>
      <c r="N1182">
        <v>0</v>
      </c>
      <c r="O1182">
        <v>10.7</v>
      </c>
      <c r="P1182">
        <v>10.7</v>
      </c>
      <c r="Q1182">
        <v>3298.91</v>
      </c>
      <c r="R1182">
        <v>3.94</v>
      </c>
      <c r="S1182" s="193" t="str">
        <f>VLOOKUP(U1182,'[1]Cross ref'!I:J,2,0)</f>
        <v>SCL</v>
      </c>
      <c r="T1182" s="193">
        <f t="shared" si="112"/>
        <v>10.7</v>
      </c>
      <c r="U1182" s="193">
        <f>VLOOKUP(VALUE(C1182),'[1]Cross ref'!G:I,3,0)</f>
        <v>7365</v>
      </c>
      <c r="V1182" s="193">
        <f>IFERROR(VLOOKUP(J1182,'[1]Item List (2)'!C:D,2,0),VLOOKUP(K1182,'[1]Item List (2)'!C:D,2,0))</f>
        <v>51001</v>
      </c>
      <c r="W1182" s="193">
        <f>IFERROR(VLOOKUP(J1182,'[1]Item List (2)'!C:E,3,0),VLOOKUP(K1182,'[1]Item List (2)'!C:E,3,0))</f>
        <v>1000</v>
      </c>
      <c r="X1182" s="193">
        <f t="shared" si="113"/>
        <v>0</v>
      </c>
      <c r="Y1182" s="193" t="str">
        <f t="shared" si="114"/>
        <v>BAG, #4 FLVR TRAILS</v>
      </c>
      <c r="AA1182" s="29">
        <f t="shared" si="115"/>
        <v>10.7</v>
      </c>
      <c r="AB1182" s="29" t="str">
        <f>VLOOKUP(W1182,'[2]Item List (2)'!$I:$J,2,0)</f>
        <v>Paper</v>
      </c>
      <c r="AC1182" s="29">
        <f t="shared" si="116"/>
        <v>7365</v>
      </c>
      <c r="AD1182" s="29" t="str">
        <f t="shared" si="117"/>
        <v>7365-Paper</v>
      </c>
    </row>
    <row r="1183" spans="1:30">
      <c r="A1183" t="s">
        <v>699</v>
      </c>
      <c r="B1183" t="s">
        <v>592</v>
      </c>
      <c r="C1183" t="s">
        <v>1364</v>
      </c>
      <c r="D1183" t="s">
        <v>616</v>
      </c>
      <c r="E1183" t="s">
        <v>1626</v>
      </c>
      <c r="F1183"/>
      <c r="G1183" s="159">
        <v>45168</v>
      </c>
      <c r="H1183" t="s">
        <v>1256</v>
      </c>
      <c r="I1183" t="s">
        <v>1211</v>
      </c>
      <c r="J1183" t="s">
        <v>800</v>
      </c>
      <c r="K1183" t="s">
        <v>1057</v>
      </c>
      <c r="L1183" t="s">
        <v>1058</v>
      </c>
      <c r="M1183">
        <v>2</v>
      </c>
      <c r="N1183">
        <v>0</v>
      </c>
      <c r="O1183">
        <v>30.68</v>
      </c>
      <c r="P1183">
        <v>61.36</v>
      </c>
      <c r="Q1183">
        <v>3298.91</v>
      </c>
      <c r="R1183">
        <v>3.94</v>
      </c>
      <c r="S1183" s="193" t="str">
        <f>VLOOKUP(U1183,'[1]Cross ref'!I:J,2,0)</f>
        <v>SCL</v>
      </c>
      <c r="T1183" s="193">
        <f t="shared" si="112"/>
        <v>61.36</v>
      </c>
      <c r="U1183" s="193">
        <f>VLOOKUP(VALUE(C1183),'[1]Cross ref'!G:I,3,0)</f>
        <v>7365</v>
      </c>
      <c r="V1183" s="193">
        <f>IFERROR(VLOOKUP(J1183,'[1]Item List (2)'!C:D,2,0),VLOOKUP(K1183,'[1]Item List (2)'!C:D,2,0))</f>
        <v>51001</v>
      </c>
      <c r="W1183" s="193">
        <f>IFERROR(VLOOKUP(J1183,'[1]Item List (2)'!C:E,3,0),VLOOKUP(K1183,'[1]Item List (2)'!C:E,3,0))</f>
        <v>1000</v>
      </c>
      <c r="X1183" s="193">
        <f t="shared" si="113"/>
        <v>0</v>
      </c>
      <c r="Y1183" s="193" t="str">
        <f t="shared" si="114"/>
        <v>CUP, PLS COLD 32Z FLVR TRAIL</v>
      </c>
      <c r="AA1183" s="29">
        <f t="shared" si="115"/>
        <v>61.36</v>
      </c>
      <c r="AB1183" s="29" t="str">
        <f>VLOOKUP(W1183,'[2]Item List (2)'!$I:$J,2,0)</f>
        <v>Paper</v>
      </c>
      <c r="AC1183" s="29">
        <f t="shared" si="116"/>
        <v>7365</v>
      </c>
      <c r="AD1183" s="29" t="str">
        <f t="shared" si="117"/>
        <v>7365-Paper</v>
      </c>
    </row>
    <row r="1184" spans="1:30">
      <c r="A1184" t="s">
        <v>699</v>
      </c>
      <c r="B1184" t="s">
        <v>592</v>
      </c>
      <c r="C1184" t="s">
        <v>1364</v>
      </c>
      <c r="D1184" t="s">
        <v>616</v>
      </c>
      <c r="E1184" t="s">
        <v>1626</v>
      </c>
      <c r="F1184"/>
      <c r="G1184" s="159">
        <v>45168</v>
      </c>
      <c r="H1184" t="s">
        <v>1288</v>
      </c>
      <c r="I1184" t="s">
        <v>1188</v>
      </c>
      <c r="J1184" t="s">
        <v>702</v>
      </c>
      <c r="K1184" t="s">
        <v>793</v>
      </c>
      <c r="L1184" t="s">
        <v>766</v>
      </c>
      <c r="M1184">
        <v>1</v>
      </c>
      <c r="N1184">
        <v>0</v>
      </c>
      <c r="O1184">
        <v>22.91</v>
      </c>
      <c r="P1184">
        <v>22.91</v>
      </c>
      <c r="Q1184">
        <v>3298.91</v>
      </c>
      <c r="R1184">
        <v>3.94</v>
      </c>
      <c r="S1184" s="193" t="str">
        <f>VLOOKUP(U1184,'[1]Cross ref'!I:J,2,0)</f>
        <v>SCL</v>
      </c>
      <c r="T1184" s="193">
        <f t="shared" si="112"/>
        <v>22.91</v>
      </c>
      <c r="U1184" s="193">
        <f>VLOOKUP(VALUE(C1184),'[1]Cross ref'!G:I,3,0)</f>
        <v>7365</v>
      </c>
      <c r="V1184" s="193">
        <f>IFERROR(VLOOKUP(J1184,'[1]Item List (2)'!C:D,2,0),VLOOKUP(K1184,'[1]Item List (2)'!C:D,2,0))</f>
        <v>50007</v>
      </c>
      <c r="W1184" s="193">
        <f>IFERROR(VLOOKUP(J1184,'[1]Item List (2)'!C:E,3,0),VLOOKUP(K1184,'[1]Item List (2)'!C:E,3,0))</f>
        <v>100</v>
      </c>
      <c r="X1184" s="193">
        <f t="shared" si="113"/>
        <v>0</v>
      </c>
      <c r="Y1184" s="193" t="str">
        <f t="shared" si="114"/>
        <v>SAUCE, BBQ</v>
      </c>
      <c r="AA1184" s="29">
        <f t="shared" si="115"/>
        <v>22.91</v>
      </c>
      <c r="AB1184" s="29" t="str">
        <f>VLOOKUP(W1184,'[2]Item List (2)'!$I:$J,2,0)</f>
        <v>Food</v>
      </c>
      <c r="AC1184" s="29">
        <f t="shared" si="116"/>
        <v>7365</v>
      </c>
      <c r="AD1184" s="29" t="str">
        <f t="shared" si="117"/>
        <v>7365-Food</v>
      </c>
    </row>
    <row r="1185" spans="1:30">
      <c r="A1185" t="s">
        <v>699</v>
      </c>
      <c r="B1185" t="s">
        <v>592</v>
      </c>
      <c r="C1185" t="s">
        <v>1364</v>
      </c>
      <c r="D1185" t="s">
        <v>616</v>
      </c>
      <c r="E1185" t="s">
        <v>1626</v>
      </c>
      <c r="F1185"/>
      <c r="G1185" s="159">
        <v>45168</v>
      </c>
      <c r="H1185" t="s">
        <v>1325</v>
      </c>
      <c r="I1185" t="s">
        <v>1188</v>
      </c>
      <c r="J1185" t="s">
        <v>764</v>
      </c>
      <c r="K1185" t="s">
        <v>765</v>
      </c>
      <c r="L1185" t="s">
        <v>766</v>
      </c>
      <c r="M1185">
        <v>1</v>
      </c>
      <c r="N1185">
        <v>0</v>
      </c>
      <c r="O1185">
        <v>23.87</v>
      </c>
      <c r="P1185">
        <v>23.87</v>
      </c>
      <c r="Q1185">
        <v>3298.91</v>
      </c>
      <c r="R1185">
        <v>3.94</v>
      </c>
      <c r="S1185" s="193" t="str">
        <f>VLOOKUP(U1185,'[1]Cross ref'!I:J,2,0)</f>
        <v>SCL</v>
      </c>
      <c r="T1185" s="193">
        <f t="shared" si="112"/>
        <v>23.87</v>
      </c>
      <c r="U1185" s="193">
        <f>VLOOKUP(VALUE(C1185),'[1]Cross ref'!G:I,3,0)</f>
        <v>7365</v>
      </c>
      <c r="V1185" s="193">
        <f>IFERROR(VLOOKUP(J1185,'[1]Item List (2)'!C:D,2,0),VLOOKUP(K1185,'[1]Item List (2)'!C:D,2,0))</f>
        <v>50007</v>
      </c>
      <c r="W1185" s="193">
        <f>IFERROR(VLOOKUP(J1185,'[1]Item List (2)'!C:E,3,0),VLOOKUP(K1185,'[1]Item List (2)'!C:E,3,0))</f>
        <v>100</v>
      </c>
      <c r="X1185" s="193">
        <f t="shared" si="113"/>
        <v>0</v>
      </c>
      <c r="Y1185" s="193" t="str">
        <f t="shared" si="114"/>
        <v>SAUCE, SPECIAL</v>
      </c>
      <c r="AA1185" s="29">
        <f t="shared" si="115"/>
        <v>23.87</v>
      </c>
      <c r="AB1185" s="29" t="str">
        <f>VLOOKUP(W1185,'[2]Item List (2)'!$I:$J,2,0)</f>
        <v>Food</v>
      </c>
      <c r="AC1185" s="29">
        <f t="shared" si="116"/>
        <v>7365</v>
      </c>
      <c r="AD1185" s="29" t="str">
        <f t="shared" si="117"/>
        <v>7365-Food</v>
      </c>
    </row>
    <row r="1186" spans="1:30">
      <c r="A1186" t="s">
        <v>699</v>
      </c>
      <c r="B1186" t="s">
        <v>592</v>
      </c>
      <c r="C1186" t="s">
        <v>1364</v>
      </c>
      <c r="D1186" t="s">
        <v>616</v>
      </c>
      <c r="E1186" t="s">
        <v>1626</v>
      </c>
      <c r="F1186"/>
      <c r="G1186" s="159">
        <v>45168</v>
      </c>
      <c r="H1186" t="s">
        <v>1258</v>
      </c>
      <c r="I1186" t="s">
        <v>1188</v>
      </c>
      <c r="J1186" t="s">
        <v>825</v>
      </c>
      <c r="K1186" t="s">
        <v>1259</v>
      </c>
      <c r="L1186" t="s">
        <v>1484</v>
      </c>
      <c r="M1186">
        <v>2</v>
      </c>
      <c r="N1186">
        <v>0</v>
      </c>
      <c r="O1186">
        <v>47.11</v>
      </c>
      <c r="P1186">
        <v>94.22</v>
      </c>
      <c r="Q1186">
        <v>3298.91</v>
      </c>
      <c r="R1186">
        <v>3.94</v>
      </c>
      <c r="S1186" s="193" t="str">
        <f>VLOOKUP(U1186,'[1]Cross ref'!I:J,2,0)</f>
        <v>SCL</v>
      </c>
      <c r="T1186" s="193">
        <f t="shared" si="112"/>
        <v>94.22</v>
      </c>
      <c r="U1186" s="193">
        <f>VLOOKUP(VALUE(C1186),'[1]Cross ref'!G:I,3,0)</f>
        <v>7365</v>
      </c>
      <c r="V1186" s="193">
        <f>IFERROR(VLOOKUP(J1186,'[1]Item List (2)'!C:D,2,0),VLOOKUP(K1186,'[1]Item List (2)'!C:D,2,0))</f>
        <v>50007</v>
      </c>
      <c r="W1186" s="193">
        <f>IFERROR(VLOOKUP(J1186,'[1]Item List (2)'!C:E,3,0),VLOOKUP(K1186,'[1]Item List (2)'!C:E,3,0))</f>
        <v>100</v>
      </c>
      <c r="X1186" s="193">
        <f t="shared" si="113"/>
        <v>0</v>
      </c>
      <c r="Y1186" s="193" t="str">
        <f t="shared" si="114"/>
        <v>MAYONNAISE, 64Z</v>
      </c>
      <c r="AA1186" s="29">
        <f t="shared" si="115"/>
        <v>94.22</v>
      </c>
      <c r="AB1186" s="29" t="str">
        <f>VLOOKUP(W1186,'[2]Item List (2)'!$I:$J,2,0)</f>
        <v>Food</v>
      </c>
      <c r="AC1186" s="29">
        <f t="shared" si="116"/>
        <v>7365</v>
      </c>
      <c r="AD1186" s="29" t="str">
        <f t="shared" si="117"/>
        <v>7365-Food</v>
      </c>
    </row>
    <row r="1187" spans="1:30">
      <c r="A1187" t="s">
        <v>699</v>
      </c>
      <c r="B1187" t="s">
        <v>592</v>
      </c>
      <c r="C1187" t="s">
        <v>1364</v>
      </c>
      <c r="D1187" t="s">
        <v>616</v>
      </c>
      <c r="E1187" t="s">
        <v>1626</v>
      </c>
      <c r="F1187"/>
      <c r="G1187" s="159">
        <v>45168</v>
      </c>
      <c r="H1187" t="s">
        <v>1261</v>
      </c>
      <c r="I1187" t="s">
        <v>1188</v>
      </c>
      <c r="J1187" t="s">
        <v>756</v>
      </c>
      <c r="K1187" t="s">
        <v>1491</v>
      </c>
      <c r="L1187" t="s">
        <v>757</v>
      </c>
      <c r="M1187">
        <v>1</v>
      </c>
      <c r="N1187">
        <v>0</v>
      </c>
      <c r="O1187">
        <v>39.82</v>
      </c>
      <c r="P1187">
        <v>39.82</v>
      </c>
      <c r="Q1187">
        <v>3298.91</v>
      </c>
      <c r="R1187">
        <v>3.94</v>
      </c>
      <c r="S1187" s="193" t="str">
        <f>VLOOKUP(U1187,'[1]Cross ref'!I:J,2,0)</f>
        <v>SCL</v>
      </c>
      <c r="T1187" s="193">
        <f t="shared" si="112"/>
        <v>39.82</v>
      </c>
      <c r="U1187" s="193">
        <f>VLOOKUP(VALUE(C1187),'[1]Cross ref'!G:I,3,0)</f>
        <v>7365</v>
      </c>
      <c r="V1187" s="193">
        <f>IFERROR(VLOOKUP(J1187,'[1]Item List (2)'!C:D,2,0),VLOOKUP(K1187,'[1]Item List (2)'!C:D,2,0))</f>
        <v>50007</v>
      </c>
      <c r="W1187" s="193">
        <f>IFERROR(VLOOKUP(J1187,'[1]Item List (2)'!C:E,3,0),VLOOKUP(K1187,'[1]Item List (2)'!C:E,3,0))</f>
        <v>100</v>
      </c>
      <c r="X1187" s="193">
        <f t="shared" si="113"/>
        <v>0</v>
      </c>
      <c r="Y1187" s="193" t="str">
        <f t="shared" si="114"/>
        <v>FRENCH TOAST, STICK ORIGINAL CARLS JR</v>
      </c>
      <c r="AA1187" s="29">
        <f t="shared" si="115"/>
        <v>39.82</v>
      </c>
      <c r="AB1187" s="29" t="str">
        <f>VLOOKUP(W1187,'[2]Item List (2)'!$I:$J,2,0)</f>
        <v>Food</v>
      </c>
      <c r="AC1187" s="29">
        <f t="shared" si="116"/>
        <v>7365</v>
      </c>
      <c r="AD1187" s="29" t="str">
        <f t="shared" si="117"/>
        <v>7365-Food</v>
      </c>
    </row>
    <row r="1188" spans="1:30">
      <c r="A1188" t="s">
        <v>699</v>
      </c>
      <c r="B1188" t="s">
        <v>592</v>
      </c>
      <c r="C1188" t="s">
        <v>1364</v>
      </c>
      <c r="D1188" t="s">
        <v>616</v>
      </c>
      <c r="E1188" t="s">
        <v>1626</v>
      </c>
      <c r="F1188"/>
      <c r="G1188" s="159">
        <v>45168</v>
      </c>
      <c r="H1188" t="s">
        <v>1186</v>
      </c>
      <c r="I1188" t="s">
        <v>1184</v>
      </c>
      <c r="J1188" t="s">
        <v>834</v>
      </c>
      <c r="K1188" t="s">
        <v>835</v>
      </c>
      <c r="L1188" t="s">
        <v>836</v>
      </c>
      <c r="M1188">
        <v>1</v>
      </c>
      <c r="N1188">
        <v>0</v>
      </c>
      <c r="P1188">
        <v>21.75</v>
      </c>
      <c r="Q1188">
        <v>3298.91</v>
      </c>
      <c r="R1188">
        <v>3.94</v>
      </c>
      <c r="S1188" s="193" t="str">
        <f>VLOOKUP(U1188,'[1]Cross ref'!I:J,2,0)</f>
        <v>SCL</v>
      </c>
      <c r="T1188" s="193">
        <f t="shared" si="112"/>
        <v>21.75</v>
      </c>
      <c r="U1188" s="193">
        <f>VLOOKUP(VALUE(C1188),'[1]Cross ref'!G:I,3,0)</f>
        <v>7365</v>
      </c>
      <c r="V1188" s="193">
        <f>IFERROR(VLOOKUP(J1188,'[1]Item List (2)'!C:D,2,0),VLOOKUP(K1188,'[1]Item List (2)'!C:D,2,0))</f>
        <v>50007</v>
      </c>
      <c r="W1188" s="193">
        <f>IFERROR(VLOOKUP(J1188,'[1]Item List (2)'!C:E,3,0),VLOOKUP(K1188,'[1]Item List (2)'!C:E,3,0))</f>
        <v>100</v>
      </c>
      <c r="X1188" s="193">
        <f t="shared" si="113"/>
        <v>-21.75</v>
      </c>
      <c r="Y1188" s="193" t="str">
        <f t="shared" si="114"/>
        <v>SURCHARGE, FUEL</v>
      </c>
      <c r="AA1188" s="29">
        <f t="shared" si="115"/>
        <v>21.75</v>
      </c>
      <c r="AB1188" s="29" t="str">
        <f>VLOOKUP(W1188,'[2]Item List (2)'!$I:$J,2,0)</f>
        <v>Food</v>
      </c>
      <c r="AC1188" s="29">
        <f t="shared" si="116"/>
        <v>7365</v>
      </c>
      <c r="AD1188" s="29" t="str">
        <f t="shared" si="117"/>
        <v>7365-Food</v>
      </c>
    </row>
    <row r="1189" spans="1:30">
      <c r="A1189" t="s">
        <v>699</v>
      </c>
      <c r="B1189" t="s">
        <v>592</v>
      </c>
      <c r="C1189" t="s">
        <v>1370</v>
      </c>
      <c r="D1189" t="s">
        <v>598</v>
      </c>
      <c r="E1189" t="s">
        <v>1627</v>
      </c>
      <c r="F1189"/>
      <c r="G1189" s="159">
        <v>45167</v>
      </c>
      <c r="H1189" t="s">
        <v>1292</v>
      </c>
      <c r="I1189" t="s">
        <v>1188</v>
      </c>
      <c r="J1189" t="s">
        <v>710</v>
      </c>
      <c r="K1189" t="s">
        <v>873</v>
      </c>
      <c r="L1189" t="s">
        <v>709</v>
      </c>
      <c r="M1189">
        <v>1</v>
      </c>
      <c r="N1189">
        <v>0</v>
      </c>
      <c r="O1189">
        <v>99.5</v>
      </c>
      <c r="P1189">
        <v>99.5</v>
      </c>
      <c r="Q1189">
        <v>7489.47</v>
      </c>
      <c r="R1189">
        <v>14.74</v>
      </c>
      <c r="S1189" s="193" t="str">
        <f>VLOOKUP(U1189,'[1]Cross ref'!I:J,2,0)</f>
        <v>SCL</v>
      </c>
      <c r="T1189" s="193">
        <f t="shared" si="112"/>
        <v>99.5</v>
      </c>
      <c r="U1189" s="193">
        <f>VLOOKUP(VALUE(C1189),'[1]Cross ref'!G:I,3,0)</f>
        <v>7366</v>
      </c>
      <c r="V1189" s="193">
        <f>IFERROR(VLOOKUP(J1189,'[1]Item List (2)'!C:D,2,0),VLOOKUP(K1189,'[1]Item List (2)'!C:D,2,0))</f>
        <v>50007</v>
      </c>
      <c r="W1189" s="193">
        <f>IFERROR(VLOOKUP(J1189,'[1]Item List (2)'!C:E,3,0),VLOOKUP(K1189,'[1]Item List (2)'!C:E,3,0))</f>
        <v>100</v>
      </c>
      <c r="X1189" s="193">
        <f t="shared" si="113"/>
        <v>0</v>
      </c>
      <c r="Y1189" s="193" t="str">
        <f t="shared" si="114"/>
        <v>SYRUP, FANTA ORANGE</v>
      </c>
      <c r="AA1189" s="29">
        <f t="shared" si="115"/>
        <v>99.5</v>
      </c>
      <c r="AB1189" s="29" t="str">
        <f>VLOOKUP(W1189,'[2]Item List (2)'!$I:$J,2,0)</f>
        <v>Food</v>
      </c>
      <c r="AC1189" s="29">
        <f t="shared" si="116"/>
        <v>7366</v>
      </c>
      <c r="AD1189" s="29" t="str">
        <f t="shared" si="117"/>
        <v>7366-Food</v>
      </c>
    </row>
    <row r="1190" spans="1:30">
      <c r="A1190" t="s">
        <v>699</v>
      </c>
      <c r="B1190" t="s">
        <v>592</v>
      </c>
      <c r="C1190" t="s">
        <v>1370</v>
      </c>
      <c r="D1190" t="s">
        <v>598</v>
      </c>
      <c r="E1190" t="s">
        <v>1627</v>
      </c>
      <c r="F1190"/>
      <c r="G1190" s="159">
        <v>45167</v>
      </c>
      <c r="H1190" t="s">
        <v>1189</v>
      </c>
      <c r="I1190" t="s">
        <v>1190</v>
      </c>
      <c r="J1190" t="s">
        <v>704</v>
      </c>
      <c r="K1190" t="s">
        <v>1496</v>
      </c>
      <c r="L1190" t="s">
        <v>705</v>
      </c>
      <c r="M1190">
        <v>2</v>
      </c>
      <c r="N1190">
        <v>0</v>
      </c>
      <c r="O1190">
        <v>3.44</v>
      </c>
      <c r="P1190">
        <v>6.88</v>
      </c>
      <c r="Q1190">
        <v>7489.47</v>
      </c>
      <c r="R1190">
        <v>14.74</v>
      </c>
      <c r="S1190" s="193" t="str">
        <f>VLOOKUP(U1190,'[1]Cross ref'!I:J,2,0)</f>
        <v>SCL</v>
      </c>
      <c r="T1190" s="193">
        <f t="shared" si="112"/>
        <v>6.88</v>
      </c>
      <c r="U1190" s="193">
        <f>VLOOKUP(VALUE(C1190),'[1]Cross ref'!G:I,3,0)</f>
        <v>7366</v>
      </c>
      <c r="V1190" s="193">
        <f>IFERROR(VLOOKUP(J1190,'[1]Item List (2)'!C:D,2,0),VLOOKUP(K1190,'[1]Item List (2)'!C:D,2,0))</f>
        <v>60507</v>
      </c>
      <c r="W1190" s="193">
        <f>IFERROR(VLOOKUP(J1190,'[1]Item List (2)'!C:E,3,0),VLOOKUP(K1190,'[1]Item List (2)'!C:E,3,0))</f>
        <v>1200</v>
      </c>
      <c r="X1190" s="193">
        <f t="shared" si="113"/>
        <v>0</v>
      </c>
      <c r="Y1190" s="193" t="str">
        <f t="shared" si="114"/>
        <v>SEAT COVER, PAPER PERSONAL 1/2 FOLD</v>
      </c>
      <c r="AA1190" s="29">
        <f t="shared" si="115"/>
        <v>6.88</v>
      </c>
      <c r="AB1190" s="29" t="str">
        <f>VLOOKUP(W1190,'[2]Item List (2)'!$I:$J,2,0)</f>
        <v>Supplies</v>
      </c>
      <c r="AC1190" s="29">
        <f t="shared" si="116"/>
        <v>7366</v>
      </c>
      <c r="AD1190" s="29" t="str">
        <f t="shared" si="117"/>
        <v>7366-Supplies</v>
      </c>
    </row>
    <row r="1191" spans="1:30">
      <c r="A1191" t="s">
        <v>699</v>
      </c>
      <c r="B1191" t="s">
        <v>592</v>
      </c>
      <c r="C1191" t="s">
        <v>1370</v>
      </c>
      <c r="D1191" t="s">
        <v>598</v>
      </c>
      <c r="E1191" t="s">
        <v>1627</v>
      </c>
      <c r="F1191"/>
      <c r="G1191" s="159">
        <v>45167</v>
      </c>
      <c r="H1191" t="s">
        <v>1183</v>
      </c>
      <c r="I1191" t="s">
        <v>1184</v>
      </c>
      <c r="J1191" t="s">
        <v>839</v>
      </c>
      <c r="K1191" t="s">
        <v>588</v>
      </c>
      <c r="L1191" t="s">
        <v>836</v>
      </c>
      <c r="M1191">
        <v>1</v>
      </c>
      <c r="N1191">
        <v>0</v>
      </c>
      <c r="P1191">
        <v>4.83</v>
      </c>
      <c r="Q1191">
        <v>7489.47</v>
      </c>
      <c r="R1191">
        <v>14.74</v>
      </c>
      <c r="S1191" s="193" t="str">
        <f>VLOOKUP(U1191,'[1]Cross ref'!I:J,2,0)</f>
        <v>SCL</v>
      </c>
      <c r="T1191" s="193">
        <f t="shared" si="112"/>
        <v>4.83</v>
      </c>
      <c r="U1191" s="193">
        <f>VLOOKUP(VALUE(C1191),'[1]Cross ref'!G:I,3,0)</f>
        <v>7366</v>
      </c>
      <c r="V1191" s="193">
        <f>IFERROR(VLOOKUP(J1191,'[1]Item List (2)'!C:D,2,0),VLOOKUP(K1191,'[1]Item List (2)'!C:D,2,0))</f>
        <v>50007</v>
      </c>
      <c r="W1191" s="193">
        <f>IFERROR(VLOOKUP(J1191,'[1]Item List (2)'!C:E,3,0),VLOOKUP(K1191,'[1]Item List (2)'!C:E,3,0))</f>
        <v>100</v>
      </c>
      <c r="X1191" s="193">
        <f t="shared" si="113"/>
        <v>-4.83</v>
      </c>
      <c r="Y1191" s="193" t="str">
        <f t="shared" si="114"/>
        <v>SERVICE - PAYMENT TERMS</v>
      </c>
      <c r="AA1191" s="29">
        <f t="shared" si="115"/>
        <v>4.83</v>
      </c>
      <c r="AB1191" s="29" t="str">
        <f>VLOOKUP(W1191,'[2]Item List (2)'!$I:$J,2,0)</f>
        <v>Food</v>
      </c>
      <c r="AC1191" s="29">
        <f t="shared" si="116"/>
        <v>7366</v>
      </c>
      <c r="AD1191" s="29" t="str">
        <f t="shared" si="117"/>
        <v>7366-Food</v>
      </c>
    </row>
    <row r="1192" spans="1:30">
      <c r="A1192" t="s">
        <v>699</v>
      </c>
      <c r="B1192" t="s">
        <v>592</v>
      </c>
      <c r="C1192" t="s">
        <v>1370</v>
      </c>
      <c r="D1192" t="s">
        <v>598</v>
      </c>
      <c r="E1192" t="s">
        <v>1627</v>
      </c>
      <c r="F1192"/>
      <c r="G1192" s="159">
        <v>45167</v>
      </c>
      <c r="H1192" t="s">
        <v>1339</v>
      </c>
      <c r="I1192" t="s">
        <v>1188</v>
      </c>
      <c r="J1192" t="s">
        <v>767</v>
      </c>
      <c r="K1192" t="s">
        <v>941</v>
      </c>
      <c r="L1192" t="s">
        <v>942</v>
      </c>
      <c r="M1192">
        <v>1</v>
      </c>
      <c r="N1192">
        <v>0</v>
      </c>
      <c r="O1192">
        <v>13.17</v>
      </c>
      <c r="P1192">
        <v>13.17</v>
      </c>
      <c r="Q1192">
        <v>7489.47</v>
      </c>
      <c r="R1192">
        <v>14.74</v>
      </c>
      <c r="S1192" s="193" t="str">
        <f>VLOOKUP(U1192,'[1]Cross ref'!I:J,2,0)</f>
        <v>SCL</v>
      </c>
      <c r="T1192" s="193">
        <f t="shared" si="112"/>
        <v>13.17</v>
      </c>
      <c r="U1192" s="193">
        <f>VLOOKUP(VALUE(C1192),'[1]Cross ref'!G:I,3,0)</f>
        <v>7366</v>
      </c>
      <c r="V1192" s="193">
        <f>IFERROR(VLOOKUP(J1192,'[1]Item List (2)'!C:D,2,0),VLOOKUP(K1192,'[1]Item List (2)'!C:D,2,0))</f>
        <v>50007</v>
      </c>
      <c r="W1192" s="193">
        <f>IFERROR(VLOOKUP(J1192,'[1]Item List (2)'!C:E,3,0),VLOOKUP(K1192,'[1]Item List (2)'!C:E,3,0))</f>
        <v>100</v>
      </c>
      <c r="X1192" s="193">
        <f t="shared" si="113"/>
        <v>0</v>
      </c>
      <c r="Y1192" s="193" t="str">
        <f t="shared" si="114"/>
        <v>SAUCE, HOT MEX PC</v>
      </c>
      <c r="AA1192" s="29">
        <f t="shared" si="115"/>
        <v>13.17</v>
      </c>
      <c r="AB1192" s="29" t="str">
        <f>VLOOKUP(W1192,'[2]Item List (2)'!$I:$J,2,0)</f>
        <v>Food</v>
      </c>
      <c r="AC1192" s="29">
        <f t="shared" si="116"/>
        <v>7366</v>
      </c>
      <c r="AD1192" s="29" t="str">
        <f t="shared" si="117"/>
        <v>7366-Food</v>
      </c>
    </row>
    <row r="1193" spans="1:30">
      <c r="A1193" t="s">
        <v>699</v>
      </c>
      <c r="B1193" t="s">
        <v>592</v>
      </c>
      <c r="C1193" t="s">
        <v>1370</v>
      </c>
      <c r="D1193" t="s">
        <v>598</v>
      </c>
      <c r="E1193" t="s">
        <v>1627</v>
      </c>
      <c r="F1193"/>
      <c r="G1193" s="159">
        <v>45167</v>
      </c>
      <c r="H1193" t="s">
        <v>1264</v>
      </c>
      <c r="I1193" t="s">
        <v>1188</v>
      </c>
      <c r="J1193" t="s">
        <v>707</v>
      </c>
      <c r="K1193" t="s">
        <v>708</v>
      </c>
      <c r="L1193" t="s">
        <v>709</v>
      </c>
      <c r="M1193">
        <v>1</v>
      </c>
      <c r="N1193">
        <v>0</v>
      </c>
      <c r="O1193">
        <v>99.5</v>
      </c>
      <c r="P1193">
        <v>99.5</v>
      </c>
      <c r="Q1193">
        <v>7489.47</v>
      </c>
      <c r="R1193">
        <v>14.74</v>
      </c>
      <c r="S1193" s="193" t="str">
        <f>VLOOKUP(U1193,'[1]Cross ref'!I:J,2,0)</f>
        <v>SCL</v>
      </c>
      <c r="T1193" s="193">
        <f t="shared" si="112"/>
        <v>99.5</v>
      </c>
      <c r="U1193" s="193">
        <f>VLOOKUP(VALUE(C1193),'[1]Cross ref'!G:I,3,0)</f>
        <v>7366</v>
      </c>
      <c r="V1193" s="193">
        <f>IFERROR(VLOOKUP(J1193,'[1]Item List (2)'!C:D,2,0),VLOOKUP(K1193,'[1]Item List (2)'!C:D,2,0))</f>
        <v>50007</v>
      </c>
      <c r="W1193" s="193">
        <f>IFERROR(VLOOKUP(J1193,'[1]Item List (2)'!C:E,3,0),VLOOKUP(K1193,'[1]Item List (2)'!C:E,3,0))</f>
        <v>100</v>
      </c>
      <c r="X1193" s="193">
        <f t="shared" si="113"/>
        <v>0</v>
      </c>
      <c r="Y1193" s="193" t="str">
        <f t="shared" si="114"/>
        <v>SYRUP, POWERADE MTN BLAST BIB</v>
      </c>
      <c r="AA1193" s="29">
        <f t="shared" si="115"/>
        <v>99.5</v>
      </c>
      <c r="AB1193" s="29" t="str">
        <f>VLOOKUP(W1193,'[2]Item List (2)'!$I:$J,2,0)</f>
        <v>Food</v>
      </c>
      <c r="AC1193" s="29">
        <f t="shared" si="116"/>
        <v>7366</v>
      </c>
      <c r="AD1193" s="29" t="str">
        <f t="shared" si="117"/>
        <v>7366-Food</v>
      </c>
    </row>
    <row r="1194" spans="1:30">
      <c r="A1194" t="s">
        <v>699</v>
      </c>
      <c r="B1194" t="s">
        <v>592</v>
      </c>
      <c r="C1194" t="s">
        <v>1370</v>
      </c>
      <c r="D1194" t="s">
        <v>598</v>
      </c>
      <c r="E1194" t="s">
        <v>1627</v>
      </c>
      <c r="F1194"/>
      <c r="G1194" s="159">
        <v>45167</v>
      </c>
      <c r="H1194" t="s">
        <v>1333</v>
      </c>
      <c r="I1194" t="s">
        <v>1190</v>
      </c>
      <c r="J1194" t="s">
        <v>704</v>
      </c>
      <c r="K1194" t="s">
        <v>897</v>
      </c>
      <c r="L1194" t="s">
        <v>898</v>
      </c>
      <c r="M1194">
        <v>1</v>
      </c>
      <c r="N1194">
        <v>0</v>
      </c>
      <c r="O1194">
        <v>24.38</v>
      </c>
      <c r="P1194">
        <v>24.38</v>
      </c>
      <c r="Q1194">
        <v>7489.47</v>
      </c>
      <c r="R1194">
        <v>14.74</v>
      </c>
      <c r="S1194" s="193" t="str">
        <f>VLOOKUP(U1194,'[1]Cross ref'!I:J,2,0)</f>
        <v>SCL</v>
      </c>
      <c r="T1194" s="193">
        <f t="shared" si="112"/>
        <v>24.38</v>
      </c>
      <c r="U1194" s="193">
        <f>VLOOKUP(VALUE(C1194),'[1]Cross ref'!G:I,3,0)</f>
        <v>7366</v>
      </c>
      <c r="V1194" s="193">
        <f>IFERROR(VLOOKUP(J1194,'[1]Item List (2)'!C:D,2,0),VLOOKUP(K1194,'[1]Item List (2)'!C:D,2,0))</f>
        <v>60507</v>
      </c>
      <c r="W1194" s="193">
        <f>IFERROR(VLOOKUP(J1194,'[1]Item List (2)'!C:E,3,0),VLOOKUP(K1194,'[1]Item List (2)'!C:E,3,0))</f>
        <v>1200</v>
      </c>
      <c r="X1194" s="193">
        <f t="shared" si="113"/>
        <v>0</v>
      </c>
      <c r="Y1194" s="193" t="str">
        <f t="shared" si="114"/>
        <v>TISSUE, BATH 1PLY 9" JMBO JR</v>
      </c>
      <c r="AA1194" s="29">
        <f t="shared" si="115"/>
        <v>24.38</v>
      </c>
      <c r="AB1194" s="29" t="str">
        <f>VLOOKUP(W1194,'[2]Item List (2)'!$I:$J,2,0)</f>
        <v>Supplies</v>
      </c>
      <c r="AC1194" s="29">
        <f t="shared" si="116"/>
        <v>7366</v>
      </c>
      <c r="AD1194" s="29" t="str">
        <f t="shared" si="117"/>
        <v>7366-Supplies</v>
      </c>
    </row>
    <row r="1195" spans="1:30">
      <c r="A1195" t="s">
        <v>699</v>
      </c>
      <c r="B1195" t="s">
        <v>592</v>
      </c>
      <c r="C1195" t="s">
        <v>1370</v>
      </c>
      <c r="D1195" t="s">
        <v>598</v>
      </c>
      <c r="E1195" t="s">
        <v>1627</v>
      </c>
      <c r="F1195"/>
      <c r="G1195" s="159">
        <v>45167</v>
      </c>
      <c r="H1195" t="s">
        <v>1192</v>
      </c>
      <c r="I1195" t="s">
        <v>1188</v>
      </c>
      <c r="J1195" t="s">
        <v>921</v>
      </c>
      <c r="K1195" t="s">
        <v>922</v>
      </c>
      <c r="L1195" t="s">
        <v>923</v>
      </c>
      <c r="M1195">
        <v>1</v>
      </c>
      <c r="N1195">
        <v>0</v>
      </c>
      <c r="O1195">
        <v>3.65</v>
      </c>
      <c r="P1195">
        <v>3.65</v>
      </c>
      <c r="Q1195">
        <v>7489.47</v>
      </c>
      <c r="R1195">
        <v>14.74</v>
      </c>
      <c r="S1195" s="193" t="str">
        <f>VLOOKUP(U1195,'[1]Cross ref'!I:J,2,0)</f>
        <v>SCL</v>
      </c>
      <c r="T1195" s="193">
        <f t="shared" si="112"/>
        <v>3.65</v>
      </c>
      <c r="U1195" s="193">
        <f>VLOOKUP(VALUE(C1195),'[1]Cross ref'!G:I,3,0)</f>
        <v>7366</v>
      </c>
      <c r="V1195" s="193">
        <f>IFERROR(VLOOKUP(J1195,'[1]Item List (2)'!C:D,2,0),VLOOKUP(K1195,'[1]Item List (2)'!C:D,2,0))</f>
        <v>50007</v>
      </c>
      <c r="W1195" s="193">
        <f>IFERROR(VLOOKUP(J1195,'[1]Item List (2)'!C:E,3,0),VLOOKUP(K1195,'[1]Item List (2)'!C:E,3,0))</f>
        <v>100</v>
      </c>
      <c r="X1195" s="193">
        <f t="shared" si="113"/>
        <v>0</v>
      </c>
      <c r="Y1195" s="193" t="str">
        <f t="shared" si="114"/>
        <v>CILANTRO, CELLO CLEANED</v>
      </c>
      <c r="AA1195" s="29">
        <f t="shared" si="115"/>
        <v>3.65</v>
      </c>
      <c r="AB1195" s="29" t="str">
        <f>VLOOKUP(W1195,'[2]Item List (2)'!$I:$J,2,0)</f>
        <v>Food</v>
      </c>
      <c r="AC1195" s="29">
        <f t="shared" si="116"/>
        <v>7366</v>
      </c>
      <c r="AD1195" s="29" t="str">
        <f t="shared" si="117"/>
        <v>7366-Food</v>
      </c>
    </row>
    <row r="1196" spans="1:30">
      <c r="A1196" t="s">
        <v>699</v>
      </c>
      <c r="B1196" t="s">
        <v>592</v>
      </c>
      <c r="C1196" t="s">
        <v>1370</v>
      </c>
      <c r="D1196" t="s">
        <v>598</v>
      </c>
      <c r="E1196" t="s">
        <v>1627</v>
      </c>
      <c r="F1196"/>
      <c r="G1196" s="159">
        <v>45167</v>
      </c>
      <c r="H1196" t="s">
        <v>1313</v>
      </c>
      <c r="I1196" t="s">
        <v>1188</v>
      </c>
      <c r="J1196" t="s">
        <v>710</v>
      </c>
      <c r="K1196" t="s">
        <v>711</v>
      </c>
      <c r="L1196" t="s">
        <v>701</v>
      </c>
      <c r="M1196">
        <v>1</v>
      </c>
      <c r="N1196">
        <v>0</v>
      </c>
      <c r="O1196">
        <v>51.9</v>
      </c>
      <c r="P1196">
        <v>51.9</v>
      </c>
      <c r="Q1196">
        <v>7489.47</v>
      </c>
      <c r="R1196">
        <v>14.74</v>
      </c>
      <c r="S1196" s="193" t="str">
        <f>VLOOKUP(U1196,'[1]Cross ref'!I:J,2,0)</f>
        <v>SCL</v>
      </c>
      <c r="T1196" s="193">
        <f t="shared" si="112"/>
        <v>51.9</v>
      </c>
      <c r="U1196" s="193">
        <f>VLOOKUP(VALUE(C1196),'[1]Cross ref'!G:I,3,0)</f>
        <v>7366</v>
      </c>
      <c r="V1196" s="193">
        <f>IFERROR(VLOOKUP(J1196,'[1]Item List (2)'!C:D,2,0),VLOOKUP(K1196,'[1]Item List (2)'!C:D,2,0))</f>
        <v>50007</v>
      </c>
      <c r="W1196" s="193">
        <f>IFERROR(VLOOKUP(J1196,'[1]Item List (2)'!C:E,3,0),VLOOKUP(K1196,'[1]Item List (2)'!C:E,3,0))</f>
        <v>100</v>
      </c>
      <c r="X1196" s="193">
        <f t="shared" si="113"/>
        <v>0</v>
      </c>
      <c r="Y1196" s="193" t="str">
        <f t="shared" si="114"/>
        <v>SYRUP, COKE ZERO SUGAR BIB</v>
      </c>
      <c r="AA1196" s="29">
        <f t="shared" si="115"/>
        <v>51.9</v>
      </c>
      <c r="AB1196" s="29" t="str">
        <f>VLOOKUP(W1196,'[2]Item List (2)'!$I:$J,2,0)</f>
        <v>Food</v>
      </c>
      <c r="AC1196" s="29">
        <f t="shared" si="116"/>
        <v>7366</v>
      </c>
      <c r="AD1196" s="29" t="str">
        <f t="shared" si="117"/>
        <v>7366-Food</v>
      </c>
    </row>
    <row r="1197" spans="1:30">
      <c r="A1197" t="s">
        <v>699</v>
      </c>
      <c r="B1197" t="s">
        <v>592</v>
      </c>
      <c r="C1197" t="s">
        <v>1370</v>
      </c>
      <c r="D1197" t="s">
        <v>598</v>
      </c>
      <c r="E1197" t="s">
        <v>1627</v>
      </c>
      <c r="F1197"/>
      <c r="G1197" s="159">
        <v>45167</v>
      </c>
      <c r="H1197" t="s">
        <v>1193</v>
      </c>
      <c r="I1197" t="s">
        <v>1188</v>
      </c>
      <c r="J1197" t="s">
        <v>710</v>
      </c>
      <c r="K1197" t="s">
        <v>712</v>
      </c>
      <c r="L1197" t="s">
        <v>709</v>
      </c>
      <c r="M1197">
        <v>3</v>
      </c>
      <c r="N1197">
        <v>0</v>
      </c>
      <c r="O1197">
        <v>112.77</v>
      </c>
      <c r="P1197">
        <v>338.31</v>
      </c>
      <c r="Q1197">
        <v>7489.47</v>
      </c>
      <c r="R1197">
        <v>14.74</v>
      </c>
      <c r="S1197" s="193" t="str">
        <f>VLOOKUP(U1197,'[1]Cross ref'!I:J,2,0)</f>
        <v>SCL</v>
      </c>
      <c r="T1197" s="193">
        <f t="shared" si="112"/>
        <v>338.31</v>
      </c>
      <c r="U1197" s="193">
        <f>VLOOKUP(VALUE(C1197),'[1]Cross ref'!G:I,3,0)</f>
        <v>7366</v>
      </c>
      <c r="V1197" s="193">
        <f>IFERROR(VLOOKUP(J1197,'[1]Item List (2)'!C:D,2,0),VLOOKUP(K1197,'[1]Item List (2)'!C:D,2,0))</f>
        <v>50007</v>
      </c>
      <c r="W1197" s="193">
        <f>IFERROR(VLOOKUP(J1197,'[1]Item List (2)'!C:E,3,0),VLOOKUP(K1197,'[1]Item List (2)'!C:E,3,0))</f>
        <v>100</v>
      </c>
      <c r="X1197" s="193">
        <f t="shared" si="113"/>
        <v>0</v>
      </c>
      <c r="Y1197" s="193" t="str">
        <f t="shared" si="114"/>
        <v>SYRUP, COKE CLASC BIB (HYCS)</v>
      </c>
      <c r="AA1197" s="29">
        <f t="shared" si="115"/>
        <v>338.31</v>
      </c>
      <c r="AB1197" s="29" t="str">
        <f>VLOOKUP(W1197,'[2]Item List (2)'!$I:$J,2,0)</f>
        <v>Food</v>
      </c>
      <c r="AC1197" s="29">
        <f t="shared" si="116"/>
        <v>7366</v>
      </c>
      <c r="AD1197" s="29" t="str">
        <f t="shared" si="117"/>
        <v>7366-Food</v>
      </c>
    </row>
    <row r="1198" spans="1:30">
      <c r="A1198" t="s">
        <v>699</v>
      </c>
      <c r="B1198" t="s">
        <v>592</v>
      </c>
      <c r="C1198" t="s">
        <v>1370</v>
      </c>
      <c r="D1198" t="s">
        <v>598</v>
      </c>
      <c r="E1198" t="s">
        <v>1627</v>
      </c>
      <c r="F1198"/>
      <c r="G1198" s="159">
        <v>45167</v>
      </c>
      <c r="H1198" t="s">
        <v>1194</v>
      </c>
      <c r="I1198" t="s">
        <v>1188</v>
      </c>
      <c r="J1198" t="s">
        <v>710</v>
      </c>
      <c r="K1198" t="s">
        <v>713</v>
      </c>
      <c r="L1198" t="s">
        <v>709</v>
      </c>
      <c r="M1198">
        <v>1</v>
      </c>
      <c r="N1198">
        <v>0</v>
      </c>
      <c r="O1198">
        <v>116.08</v>
      </c>
      <c r="P1198">
        <v>116.08</v>
      </c>
      <c r="Q1198">
        <v>7489.47</v>
      </c>
      <c r="R1198">
        <v>14.74</v>
      </c>
      <c r="S1198" s="193" t="str">
        <f>VLOOKUP(U1198,'[1]Cross ref'!I:J,2,0)</f>
        <v>SCL</v>
      </c>
      <c r="T1198" s="193">
        <f t="shared" si="112"/>
        <v>116.08</v>
      </c>
      <c r="U1198" s="193">
        <f>VLOOKUP(VALUE(C1198),'[1]Cross ref'!G:I,3,0)</f>
        <v>7366</v>
      </c>
      <c r="V1198" s="193">
        <f>IFERROR(VLOOKUP(J1198,'[1]Item List (2)'!C:D,2,0),VLOOKUP(K1198,'[1]Item List (2)'!C:D,2,0))</f>
        <v>50007</v>
      </c>
      <c r="W1198" s="193">
        <f>IFERROR(VLOOKUP(J1198,'[1]Item List (2)'!C:E,3,0),VLOOKUP(K1198,'[1]Item List (2)'!C:E,3,0))</f>
        <v>100</v>
      </c>
      <c r="X1198" s="193">
        <f t="shared" si="113"/>
        <v>0</v>
      </c>
      <c r="Y1198" s="193" t="str">
        <f t="shared" si="114"/>
        <v>SYRUP, SPRITE BIB (HYCS)</v>
      </c>
      <c r="AA1198" s="29">
        <f t="shared" si="115"/>
        <v>116.08</v>
      </c>
      <c r="AB1198" s="29" t="str">
        <f>VLOOKUP(W1198,'[2]Item List (2)'!$I:$J,2,0)</f>
        <v>Food</v>
      </c>
      <c r="AC1198" s="29">
        <f t="shared" si="116"/>
        <v>7366</v>
      </c>
      <c r="AD1198" s="29" t="str">
        <f t="shared" si="117"/>
        <v>7366-Food</v>
      </c>
    </row>
    <row r="1199" spans="1:30">
      <c r="A1199" t="s">
        <v>699</v>
      </c>
      <c r="B1199" t="s">
        <v>592</v>
      </c>
      <c r="C1199" t="s">
        <v>1370</v>
      </c>
      <c r="D1199" t="s">
        <v>598</v>
      </c>
      <c r="E1199" t="s">
        <v>1627</v>
      </c>
      <c r="F1199"/>
      <c r="G1199" s="159">
        <v>45167</v>
      </c>
      <c r="H1199" t="s">
        <v>1195</v>
      </c>
      <c r="I1199" t="s">
        <v>1188</v>
      </c>
      <c r="J1199" t="s">
        <v>724</v>
      </c>
      <c r="K1199" t="s">
        <v>906</v>
      </c>
      <c r="L1199" t="s">
        <v>842</v>
      </c>
      <c r="M1199">
        <v>1</v>
      </c>
      <c r="N1199">
        <v>0</v>
      </c>
      <c r="O1199">
        <v>16.920000000000002</v>
      </c>
      <c r="P1199">
        <v>16.920000000000002</v>
      </c>
      <c r="Q1199">
        <v>7489.47</v>
      </c>
      <c r="R1199">
        <v>14.74</v>
      </c>
      <c r="S1199" s="193" t="str">
        <f>VLOOKUP(U1199,'[1]Cross ref'!I:J,2,0)</f>
        <v>SCL</v>
      </c>
      <c r="T1199" s="193">
        <f t="shared" si="112"/>
        <v>16.920000000000002</v>
      </c>
      <c r="U1199" s="193">
        <f>VLOOKUP(VALUE(C1199),'[1]Cross ref'!G:I,3,0)</f>
        <v>7366</v>
      </c>
      <c r="V1199" s="193">
        <f>IFERROR(VLOOKUP(J1199,'[1]Item List (2)'!C:D,2,0),VLOOKUP(K1199,'[1]Item List (2)'!C:D,2,0))</f>
        <v>50007</v>
      </c>
      <c r="W1199" s="193">
        <f>IFERROR(VLOOKUP(J1199,'[1]Item List (2)'!C:E,3,0),VLOOKUP(K1199,'[1]Item List (2)'!C:E,3,0))</f>
        <v>100</v>
      </c>
      <c r="X1199" s="193">
        <f t="shared" si="113"/>
        <v>0</v>
      </c>
      <c r="Y1199" s="193" t="str">
        <f t="shared" si="114"/>
        <v>MILK, CHOC 1% LF 7Z PLS ESL</v>
      </c>
      <c r="AA1199" s="29">
        <f t="shared" si="115"/>
        <v>16.920000000000002</v>
      </c>
      <c r="AB1199" s="29" t="str">
        <f>VLOOKUP(W1199,'[2]Item List (2)'!$I:$J,2,0)</f>
        <v>Food</v>
      </c>
      <c r="AC1199" s="29">
        <f t="shared" si="116"/>
        <v>7366</v>
      </c>
      <c r="AD1199" s="29" t="str">
        <f t="shared" si="117"/>
        <v>7366-Food</v>
      </c>
    </row>
    <row r="1200" spans="1:30">
      <c r="A1200" t="s">
        <v>699</v>
      </c>
      <c r="B1200" t="s">
        <v>592</v>
      </c>
      <c r="C1200" t="s">
        <v>1370</v>
      </c>
      <c r="D1200" t="s">
        <v>598</v>
      </c>
      <c r="E1200" t="s">
        <v>1627</v>
      </c>
      <c r="F1200"/>
      <c r="G1200" s="159">
        <v>45167</v>
      </c>
      <c r="H1200" t="s">
        <v>1196</v>
      </c>
      <c r="I1200" t="s">
        <v>1188</v>
      </c>
      <c r="J1200" t="s">
        <v>717</v>
      </c>
      <c r="K1200" t="s">
        <v>1568</v>
      </c>
      <c r="L1200" t="s">
        <v>718</v>
      </c>
      <c r="M1200">
        <v>1</v>
      </c>
      <c r="N1200">
        <v>0</v>
      </c>
      <c r="O1200">
        <v>58.17</v>
      </c>
      <c r="P1200">
        <v>58.17</v>
      </c>
      <c r="Q1200">
        <v>7489.47</v>
      </c>
      <c r="R1200">
        <v>14.74</v>
      </c>
      <c r="S1200" s="193" t="str">
        <f>VLOOKUP(U1200,'[1]Cross ref'!I:J,2,0)</f>
        <v>SCL</v>
      </c>
      <c r="T1200" s="193">
        <f t="shared" si="112"/>
        <v>58.17</v>
      </c>
      <c r="U1200" s="193">
        <f>VLOOKUP(VALUE(C1200),'[1]Cross ref'!G:I,3,0)</f>
        <v>7366</v>
      </c>
      <c r="V1200" s="193">
        <f>IFERROR(VLOOKUP(J1200,'[1]Item List (2)'!C:D,2,0),VLOOKUP(K1200,'[1]Item List (2)'!C:D,2,0))</f>
        <v>50007</v>
      </c>
      <c r="W1200" s="193">
        <f>IFERROR(VLOOKUP(J1200,'[1]Item List (2)'!C:E,3,0),VLOOKUP(K1200,'[1]Item List (2)'!C:E,3,0))</f>
        <v>100</v>
      </c>
      <c r="X1200" s="193">
        <f t="shared" si="113"/>
        <v>0</v>
      </c>
      <c r="Y1200" s="193" t="str">
        <f t="shared" si="114"/>
        <v>EGG, LIQ WHL CAGE FREE P12CE</v>
      </c>
      <c r="AA1200" s="29">
        <f t="shared" si="115"/>
        <v>58.17</v>
      </c>
      <c r="AB1200" s="29" t="str">
        <f>VLOOKUP(W1200,'[2]Item List (2)'!$I:$J,2,0)</f>
        <v>Food</v>
      </c>
      <c r="AC1200" s="29">
        <f t="shared" si="116"/>
        <v>7366</v>
      </c>
      <c r="AD1200" s="29" t="str">
        <f t="shared" si="117"/>
        <v>7366-Food</v>
      </c>
    </row>
    <row r="1201" spans="1:30">
      <c r="A1201" t="s">
        <v>699</v>
      </c>
      <c r="B1201" t="s">
        <v>592</v>
      </c>
      <c r="C1201" t="s">
        <v>1370</v>
      </c>
      <c r="D1201" t="s">
        <v>598</v>
      </c>
      <c r="E1201" t="s">
        <v>1627</v>
      </c>
      <c r="F1201"/>
      <c r="G1201" s="159">
        <v>45167</v>
      </c>
      <c r="H1201" t="s">
        <v>1197</v>
      </c>
      <c r="I1201" t="s">
        <v>1188</v>
      </c>
      <c r="J1201" t="s">
        <v>719</v>
      </c>
      <c r="K1201" t="s">
        <v>720</v>
      </c>
      <c r="L1201" t="s">
        <v>721</v>
      </c>
      <c r="M1201">
        <v>3</v>
      </c>
      <c r="N1201">
        <v>0</v>
      </c>
      <c r="O1201">
        <v>26.21</v>
      </c>
      <c r="P1201">
        <v>78.63</v>
      </c>
      <c r="Q1201">
        <v>7489.47</v>
      </c>
      <c r="R1201">
        <v>14.74</v>
      </c>
      <c r="S1201" s="193" t="str">
        <f>VLOOKUP(U1201,'[1]Cross ref'!I:J,2,0)</f>
        <v>SCL</v>
      </c>
      <c r="T1201" s="193">
        <f t="shared" si="112"/>
        <v>78.63</v>
      </c>
      <c r="U1201" s="193">
        <f>VLOOKUP(VALUE(C1201),'[1]Cross ref'!G:I,3,0)</f>
        <v>7366</v>
      </c>
      <c r="V1201" s="193">
        <f>IFERROR(VLOOKUP(J1201,'[1]Item List (2)'!C:D,2,0),VLOOKUP(K1201,'[1]Item List (2)'!C:D,2,0))</f>
        <v>50007</v>
      </c>
      <c r="W1201" s="193">
        <f>IFERROR(VLOOKUP(J1201,'[1]Item List (2)'!C:E,3,0),VLOOKUP(K1201,'[1]Item List (2)'!C:E,3,0))</f>
        <v>100</v>
      </c>
      <c r="X1201" s="193">
        <f t="shared" si="113"/>
        <v>0</v>
      </c>
      <c r="Y1201" s="193" t="str">
        <f t="shared" si="114"/>
        <v>JUICE, ORANGE ORIG SIMPLY</v>
      </c>
      <c r="AA1201" s="29">
        <f t="shared" si="115"/>
        <v>78.63</v>
      </c>
      <c r="AB1201" s="29" t="str">
        <f>VLOOKUP(W1201,'[2]Item List (2)'!$I:$J,2,0)</f>
        <v>Food</v>
      </c>
      <c r="AC1201" s="29">
        <f t="shared" si="116"/>
        <v>7366</v>
      </c>
      <c r="AD1201" s="29" t="str">
        <f t="shared" si="117"/>
        <v>7366-Food</v>
      </c>
    </row>
    <row r="1202" spans="1:30">
      <c r="A1202" t="s">
        <v>699</v>
      </c>
      <c r="B1202" t="s">
        <v>592</v>
      </c>
      <c r="C1202" t="s">
        <v>1370</v>
      </c>
      <c r="D1202" t="s">
        <v>598</v>
      </c>
      <c r="E1202" t="s">
        <v>1627</v>
      </c>
      <c r="F1202"/>
      <c r="G1202" s="159">
        <v>45167</v>
      </c>
      <c r="H1202" t="s">
        <v>1198</v>
      </c>
      <c r="I1202" t="s">
        <v>1188</v>
      </c>
      <c r="J1202" t="s">
        <v>702</v>
      </c>
      <c r="K1202" t="s">
        <v>993</v>
      </c>
      <c r="L1202" t="s">
        <v>723</v>
      </c>
      <c r="M1202">
        <v>2</v>
      </c>
      <c r="N1202">
        <v>0</v>
      </c>
      <c r="O1202">
        <v>20.03</v>
      </c>
      <c r="P1202">
        <v>40.06</v>
      </c>
      <c r="Q1202">
        <v>7489.47</v>
      </c>
      <c r="R1202">
        <v>14.74</v>
      </c>
      <c r="S1202" s="193" t="str">
        <f>VLOOKUP(U1202,'[1]Cross ref'!I:J,2,0)</f>
        <v>SCL</v>
      </c>
      <c r="T1202" s="193">
        <f t="shared" si="112"/>
        <v>40.06</v>
      </c>
      <c r="U1202" s="193">
        <f>VLOOKUP(VALUE(C1202),'[1]Cross ref'!G:I,3,0)</f>
        <v>7366</v>
      </c>
      <c r="V1202" s="193">
        <f>IFERROR(VLOOKUP(J1202,'[1]Item List (2)'!C:D,2,0),VLOOKUP(K1202,'[1]Item List (2)'!C:D,2,0))</f>
        <v>50007</v>
      </c>
      <c r="W1202" s="193">
        <f>IFERROR(VLOOKUP(J1202,'[1]Item List (2)'!C:E,3,0),VLOOKUP(K1202,'[1]Item List (2)'!C:E,3,0))</f>
        <v>100</v>
      </c>
      <c r="X1202" s="193">
        <f t="shared" si="113"/>
        <v>0</v>
      </c>
      <c r="Y1202" s="193" t="str">
        <f t="shared" si="114"/>
        <v>SAUCE, BBQ SWEET &amp; BOLD CUP</v>
      </c>
      <c r="AA1202" s="29">
        <f t="shared" si="115"/>
        <v>40.06</v>
      </c>
      <c r="AB1202" s="29" t="str">
        <f>VLOOKUP(W1202,'[2]Item List (2)'!$I:$J,2,0)</f>
        <v>Food</v>
      </c>
      <c r="AC1202" s="29">
        <f t="shared" si="116"/>
        <v>7366</v>
      </c>
      <c r="AD1202" s="29" t="str">
        <f t="shared" si="117"/>
        <v>7366-Food</v>
      </c>
    </row>
    <row r="1203" spans="1:30">
      <c r="A1203" t="s">
        <v>699</v>
      </c>
      <c r="B1203" t="s">
        <v>592</v>
      </c>
      <c r="C1203" t="s">
        <v>1370</v>
      </c>
      <c r="D1203" t="s">
        <v>598</v>
      </c>
      <c r="E1203" t="s">
        <v>1627</v>
      </c>
      <c r="F1203"/>
      <c r="G1203" s="159">
        <v>45167</v>
      </c>
      <c r="H1203" t="s">
        <v>1201</v>
      </c>
      <c r="I1203" t="s">
        <v>1188</v>
      </c>
      <c r="J1203" t="s">
        <v>724</v>
      </c>
      <c r="K1203" t="s">
        <v>725</v>
      </c>
      <c r="L1203" t="s">
        <v>726</v>
      </c>
      <c r="M1203">
        <v>2</v>
      </c>
      <c r="N1203">
        <v>0</v>
      </c>
      <c r="O1203">
        <v>9.5399999999999991</v>
      </c>
      <c r="P1203">
        <v>19.079999999999998</v>
      </c>
      <c r="Q1203">
        <v>7489.47</v>
      </c>
      <c r="R1203">
        <v>14.74</v>
      </c>
      <c r="S1203" s="193" t="str">
        <f>VLOOKUP(U1203,'[1]Cross ref'!I:J,2,0)</f>
        <v>SCL</v>
      </c>
      <c r="T1203" s="193">
        <f t="shared" si="112"/>
        <v>19.079999999999998</v>
      </c>
      <c r="U1203" s="193">
        <f>VLOOKUP(VALUE(C1203),'[1]Cross ref'!G:I,3,0)</f>
        <v>7366</v>
      </c>
      <c r="V1203" s="193">
        <f>IFERROR(VLOOKUP(J1203,'[1]Item List (2)'!C:D,2,0),VLOOKUP(K1203,'[1]Item List (2)'!C:D,2,0))</f>
        <v>50007</v>
      </c>
      <c r="W1203" s="193">
        <f>IFERROR(VLOOKUP(J1203,'[1]Item List (2)'!C:E,3,0),VLOOKUP(K1203,'[1]Item List (2)'!C:E,3,0))</f>
        <v>100</v>
      </c>
      <c r="X1203" s="193">
        <f t="shared" si="113"/>
        <v>0</v>
      </c>
      <c r="Y1203" s="193" t="str">
        <f t="shared" si="114"/>
        <v>MILK, 1%</v>
      </c>
      <c r="AA1203" s="29">
        <f t="shared" si="115"/>
        <v>19.079999999999998</v>
      </c>
      <c r="AB1203" s="29" t="str">
        <f>VLOOKUP(W1203,'[2]Item List (2)'!$I:$J,2,0)</f>
        <v>Food</v>
      </c>
      <c r="AC1203" s="29">
        <f t="shared" si="116"/>
        <v>7366</v>
      </c>
      <c r="AD1203" s="29" t="str">
        <f t="shared" si="117"/>
        <v>7366-Food</v>
      </c>
    </row>
    <row r="1204" spans="1:30">
      <c r="A1204" t="s">
        <v>699</v>
      </c>
      <c r="B1204" t="s">
        <v>592</v>
      </c>
      <c r="C1204" t="s">
        <v>1370</v>
      </c>
      <c r="D1204" t="s">
        <v>598</v>
      </c>
      <c r="E1204" t="s">
        <v>1627</v>
      </c>
      <c r="F1204"/>
      <c r="G1204" s="159">
        <v>45167</v>
      </c>
      <c r="H1204" t="s">
        <v>1202</v>
      </c>
      <c r="I1204" t="s">
        <v>1190</v>
      </c>
      <c r="J1204" t="s">
        <v>727</v>
      </c>
      <c r="K1204" t="s">
        <v>899</v>
      </c>
      <c r="L1204" t="s">
        <v>729</v>
      </c>
      <c r="M1204">
        <v>1</v>
      </c>
      <c r="N1204">
        <v>0</v>
      </c>
      <c r="O1204">
        <v>16.79</v>
      </c>
      <c r="P1204">
        <v>16.79</v>
      </c>
      <c r="Q1204">
        <v>7489.47</v>
      </c>
      <c r="R1204">
        <v>14.74</v>
      </c>
      <c r="S1204" s="193" t="str">
        <f>VLOOKUP(U1204,'[1]Cross ref'!I:J,2,0)</f>
        <v>SCL</v>
      </c>
      <c r="T1204" s="193">
        <f t="shared" si="112"/>
        <v>16.79</v>
      </c>
      <c r="U1204" s="193">
        <f>VLOOKUP(VALUE(C1204),'[1]Cross ref'!G:I,3,0)</f>
        <v>7366</v>
      </c>
      <c r="V1204" s="193">
        <f>IFERROR(VLOOKUP(J1204,'[1]Item List (2)'!C:D,2,0),VLOOKUP(K1204,'[1]Item List (2)'!C:D,2,0))</f>
        <v>60507</v>
      </c>
      <c r="W1204" s="193">
        <f>IFERROR(VLOOKUP(J1204,'[1]Item List (2)'!C:E,3,0),VLOOKUP(K1204,'[1]Item List (2)'!C:E,3,0))</f>
        <v>1200</v>
      </c>
      <c r="X1204" s="193">
        <f t="shared" si="113"/>
        <v>0</v>
      </c>
      <c r="Y1204" s="193" t="str">
        <f t="shared" si="114"/>
        <v>GLOVE, SYNTH XLG</v>
      </c>
      <c r="AA1204" s="29">
        <f t="shared" si="115"/>
        <v>16.79</v>
      </c>
      <c r="AB1204" s="29" t="str">
        <f>VLOOKUP(W1204,'[2]Item List (2)'!$I:$J,2,0)</f>
        <v>Supplies</v>
      </c>
      <c r="AC1204" s="29">
        <f t="shared" si="116"/>
        <v>7366</v>
      </c>
      <c r="AD1204" s="29" t="str">
        <f t="shared" si="117"/>
        <v>7366-Supplies</v>
      </c>
    </row>
    <row r="1205" spans="1:30">
      <c r="A1205" t="s">
        <v>699</v>
      </c>
      <c r="B1205" t="s">
        <v>592</v>
      </c>
      <c r="C1205" t="s">
        <v>1370</v>
      </c>
      <c r="D1205" t="s">
        <v>598</v>
      </c>
      <c r="E1205" t="s">
        <v>1627</v>
      </c>
      <c r="F1205"/>
      <c r="G1205" s="159">
        <v>45167</v>
      </c>
      <c r="H1205" t="s">
        <v>1204</v>
      </c>
      <c r="I1205" t="s">
        <v>1188</v>
      </c>
      <c r="J1205" t="s">
        <v>731</v>
      </c>
      <c r="K1205" t="s">
        <v>732</v>
      </c>
      <c r="L1205" t="s">
        <v>733</v>
      </c>
      <c r="M1205">
        <v>1</v>
      </c>
      <c r="N1205">
        <v>0</v>
      </c>
      <c r="O1205">
        <v>40.54</v>
      </c>
      <c r="P1205">
        <v>40.54</v>
      </c>
      <c r="Q1205">
        <v>7489.47</v>
      </c>
      <c r="R1205">
        <v>14.74</v>
      </c>
      <c r="S1205" s="193" t="str">
        <f>VLOOKUP(U1205,'[1]Cross ref'!I:J,2,0)</f>
        <v>SCL</v>
      </c>
      <c r="T1205" s="193">
        <f t="shared" si="112"/>
        <v>40.54</v>
      </c>
      <c r="U1205" s="193">
        <f>VLOOKUP(VALUE(C1205),'[1]Cross ref'!G:I,3,0)</f>
        <v>7366</v>
      </c>
      <c r="V1205" s="193">
        <f>IFERROR(VLOOKUP(J1205,'[1]Item List (2)'!C:D,2,0),VLOOKUP(K1205,'[1]Item List (2)'!C:D,2,0))</f>
        <v>50007</v>
      </c>
      <c r="W1205" s="193">
        <f>IFERROR(VLOOKUP(J1205,'[1]Item List (2)'!C:E,3,0),VLOOKUP(K1205,'[1]Item List (2)'!C:E,3,0))</f>
        <v>100</v>
      </c>
      <c r="X1205" s="193">
        <f t="shared" si="113"/>
        <v>0</v>
      </c>
      <c r="Y1205" s="193" t="str">
        <f t="shared" si="114"/>
        <v>CHEESECAKE, STAWBRY 3.5Z</v>
      </c>
      <c r="AA1205" s="29">
        <f t="shared" si="115"/>
        <v>40.54</v>
      </c>
      <c r="AB1205" s="29" t="str">
        <f>VLOOKUP(W1205,'[2]Item List (2)'!$I:$J,2,0)</f>
        <v>Food</v>
      </c>
      <c r="AC1205" s="29">
        <f t="shared" si="116"/>
        <v>7366</v>
      </c>
      <c r="AD1205" s="29" t="str">
        <f t="shared" si="117"/>
        <v>7366-Food</v>
      </c>
    </row>
    <row r="1206" spans="1:30">
      <c r="A1206" t="s">
        <v>699</v>
      </c>
      <c r="B1206" t="s">
        <v>592</v>
      </c>
      <c r="C1206" t="s">
        <v>1370</v>
      </c>
      <c r="D1206" t="s">
        <v>598</v>
      </c>
      <c r="E1206" t="s">
        <v>1627</v>
      </c>
      <c r="F1206"/>
      <c r="G1206" s="159">
        <v>45167</v>
      </c>
      <c r="H1206" t="s">
        <v>1205</v>
      </c>
      <c r="I1206" t="s">
        <v>1188</v>
      </c>
      <c r="J1206" t="s">
        <v>734</v>
      </c>
      <c r="K1206" t="s">
        <v>735</v>
      </c>
      <c r="L1206" t="s">
        <v>736</v>
      </c>
      <c r="M1206">
        <v>20</v>
      </c>
      <c r="N1206">
        <v>0</v>
      </c>
      <c r="O1206">
        <v>76.78</v>
      </c>
      <c r="P1206">
        <v>1535.6</v>
      </c>
      <c r="Q1206">
        <v>7489.47</v>
      </c>
      <c r="R1206">
        <v>14.74</v>
      </c>
      <c r="S1206" s="193" t="str">
        <f>VLOOKUP(U1206,'[1]Cross ref'!I:J,2,0)</f>
        <v>SCL</v>
      </c>
      <c r="T1206" s="193">
        <f t="shared" si="112"/>
        <v>1535.6</v>
      </c>
      <c r="U1206" s="193">
        <f>VLOOKUP(VALUE(C1206),'[1]Cross ref'!G:I,3,0)</f>
        <v>7366</v>
      </c>
      <c r="V1206" s="193">
        <f>IFERROR(VLOOKUP(J1206,'[1]Item List (2)'!C:D,2,0),VLOOKUP(K1206,'[1]Item List (2)'!C:D,2,0))</f>
        <v>50007</v>
      </c>
      <c r="W1206" s="193">
        <f>IFERROR(VLOOKUP(J1206,'[1]Item List (2)'!C:E,3,0),VLOOKUP(K1206,'[1]Item List (2)'!C:E,3,0))</f>
        <v>100</v>
      </c>
      <c r="X1206" s="193">
        <f t="shared" si="113"/>
        <v>0</v>
      </c>
      <c r="Y1206" s="193" t="str">
        <f t="shared" si="114"/>
        <v>BEEF, GRND PTY 3.5Z</v>
      </c>
      <c r="AA1206" s="29">
        <f t="shared" si="115"/>
        <v>1535.6</v>
      </c>
      <c r="AB1206" s="29" t="str">
        <f>VLOOKUP(W1206,'[2]Item List (2)'!$I:$J,2,0)</f>
        <v>Food</v>
      </c>
      <c r="AC1206" s="29">
        <f t="shared" si="116"/>
        <v>7366</v>
      </c>
      <c r="AD1206" s="29" t="str">
        <f t="shared" si="117"/>
        <v>7366-Food</v>
      </c>
    </row>
    <row r="1207" spans="1:30">
      <c r="A1207" t="s">
        <v>699</v>
      </c>
      <c r="B1207" t="s">
        <v>592</v>
      </c>
      <c r="C1207" t="s">
        <v>1370</v>
      </c>
      <c r="D1207" t="s">
        <v>598</v>
      </c>
      <c r="E1207" t="s">
        <v>1627</v>
      </c>
      <c r="F1207"/>
      <c r="G1207" s="159">
        <v>45167</v>
      </c>
      <c r="H1207" t="s">
        <v>1267</v>
      </c>
      <c r="I1207" t="s">
        <v>1188</v>
      </c>
      <c r="J1207" t="s">
        <v>852</v>
      </c>
      <c r="K1207" t="s">
        <v>853</v>
      </c>
      <c r="L1207" t="s">
        <v>854</v>
      </c>
      <c r="M1207">
        <v>2</v>
      </c>
      <c r="N1207">
        <v>0</v>
      </c>
      <c r="O1207">
        <v>11.6</v>
      </c>
      <c r="P1207">
        <v>23.2</v>
      </c>
      <c r="Q1207">
        <v>7489.47</v>
      </c>
      <c r="R1207">
        <v>14.74</v>
      </c>
      <c r="S1207" s="193" t="str">
        <f>VLOOKUP(U1207,'[1]Cross ref'!I:J,2,0)</f>
        <v>SCL</v>
      </c>
      <c r="T1207" s="193">
        <f t="shared" si="112"/>
        <v>23.2</v>
      </c>
      <c r="U1207" s="193">
        <f>VLOOKUP(VALUE(C1207),'[1]Cross ref'!G:I,3,0)</f>
        <v>7366</v>
      </c>
      <c r="V1207" s="193">
        <f>IFERROR(VLOOKUP(J1207,'[1]Item List (2)'!C:D,2,0),VLOOKUP(K1207,'[1]Item List (2)'!C:D,2,0))</f>
        <v>50007</v>
      </c>
      <c r="W1207" s="193">
        <f>IFERROR(VLOOKUP(J1207,'[1]Item List (2)'!C:E,3,0),VLOOKUP(K1207,'[1]Item List (2)'!C:E,3,0))</f>
        <v>100</v>
      </c>
      <c r="X1207" s="193">
        <f t="shared" si="113"/>
        <v>0</v>
      </c>
      <c r="Y1207" s="193" t="str">
        <f t="shared" si="114"/>
        <v>SALSA, PCH .43Z</v>
      </c>
      <c r="AA1207" s="29">
        <f t="shared" si="115"/>
        <v>23.2</v>
      </c>
      <c r="AB1207" s="29" t="str">
        <f>VLOOKUP(W1207,'[2]Item List (2)'!$I:$J,2,0)</f>
        <v>Food</v>
      </c>
      <c r="AC1207" s="29">
        <f t="shared" si="116"/>
        <v>7366</v>
      </c>
      <c r="AD1207" s="29" t="str">
        <f t="shared" si="117"/>
        <v>7366-Food</v>
      </c>
    </row>
    <row r="1208" spans="1:30">
      <c r="A1208" t="s">
        <v>699</v>
      </c>
      <c r="B1208" t="s">
        <v>592</v>
      </c>
      <c r="C1208" t="s">
        <v>1370</v>
      </c>
      <c r="D1208" t="s">
        <v>598</v>
      </c>
      <c r="E1208" t="s">
        <v>1627</v>
      </c>
      <c r="F1208"/>
      <c r="G1208" s="159">
        <v>45167</v>
      </c>
      <c r="H1208" t="s">
        <v>1206</v>
      </c>
      <c r="I1208" t="s">
        <v>1188</v>
      </c>
      <c r="J1208" t="s">
        <v>737</v>
      </c>
      <c r="K1208" t="s">
        <v>738</v>
      </c>
      <c r="L1208" t="s">
        <v>739</v>
      </c>
      <c r="M1208">
        <v>3</v>
      </c>
      <c r="N1208">
        <v>0</v>
      </c>
      <c r="O1208">
        <v>30.72</v>
      </c>
      <c r="P1208">
        <v>92.16</v>
      </c>
      <c r="Q1208">
        <v>7489.47</v>
      </c>
      <c r="R1208">
        <v>14.74</v>
      </c>
      <c r="S1208" s="193" t="str">
        <f>VLOOKUP(U1208,'[1]Cross ref'!I:J,2,0)</f>
        <v>SCL</v>
      </c>
      <c r="T1208" s="193">
        <f t="shared" si="112"/>
        <v>92.16</v>
      </c>
      <c r="U1208" s="193">
        <f>VLOOKUP(VALUE(C1208),'[1]Cross ref'!G:I,3,0)</f>
        <v>7366</v>
      </c>
      <c r="V1208" s="193">
        <f>IFERROR(VLOOKUP(J1208,'[1]Item List (2)'!C:D,2,0),VLOOKUP(K1208,'[1]Item List (2)'!C:D,2,0))</f>
        <v>50007</v>
      </c>
      <c r="W1208" s="193">
        <f>IFERROR(VLOOKUP(J1208,'[1]Item List (2)'!C:E,3,0),VLOOKUP(K1208,'[1]Item List (2)'!C:E,3,0))</f>
        <v>100</v>
      </c>
      <c r="X1208" s="193">
        <f t="shared" si="113"/>
        <v>0</v>
      </c>
      <c r="Y1208" s="193" t="str">
        <f t="shared" si="114"/>
        <v>APPTZR, ONION RING</v>
      </c>
      <c r="AA1208" s="29">
        <f t="shared" si="115"/>
        <v>92.16</v>
      </c>
      <c r="AB1208" s="29" t="str">
        <f>VLOOKUP(W1208,'[2]Item List (2)'!$I:$J,2,0)</f>
        <v>Food</v>
      </c>
      <c r="AC1208" s="29">
        <f t="shared" si="116"/>
        <v>7366</v>
      </c>
      <c r="AD1208" s="29" t="str">
        <f t="shared" si="117"/>
        <v>7366-Food</v>
      </c>
    </row>
    <row r="1209" spans="1:30">
      <c r="A1209" t="s">
        <v>699</v>
      </c>
      <c r="B1209" t="s">
        <v>592</v>
      </c>
      <c r="C1209" t="s">
        <v>1370</v>
      </c>
      <c r="D1209" t="s">
        <v>598</v>
      </c>
      <c r="E1209" t="s">
        <v>1627</v>
      </c>
      <c r="F1209"/>
      <c r="G1209" s="159">
        <v>45167</v>
      </c>
      <c r="H1209" t="s">
        <v>1208</v>
      </c>
      <c r="I1209" t="s">
        <v>1188</v>
      </c>
      <c r="J1209" t="s">
        <v>741</v>
      </c>
      <c r="K1209" t="s">
        <v>742</v>
      </c>
      <c r="L1209" t="s">
        <v>743</v>
      </c>
      <c r="M1209">
        <v>3</v>
      </c>
      <c r="N1209">
        <v>0</v>
      </c>
      <c r="O1209">
        <v>21.8</v>
      </c>
      <c r="P1209">
        <v>65.400000000000006</v>
      </c>
      <c r="Q1209">
        <v>7489.47</v>
      </c>
      <c r="R1209">
        <v>14.74</v>
      </c>
      <c r="S1209" s="193" t="str">
        <f>VLOOKUP(U1209,'[1]Cross ref'!I:J,2,0)</f>
        <v>SCL</v>
      </c>
      <c r="T1209" s="193">
        <f t="shared" si="112"/>
        <v>65.400000000000006</v>
      </c>
      <c r="U1209" s="193">
        <f>VLOOKUP(VALUE(C1209),'[1]Cross ref'!G:I,3,0)</f>
        <v>7366</v>
      </c>
      <c r="V1209" s="193">
        <f>IFERROR(VLOOKUP(J1209,'[1]Item List (2)'!C:D,2,0),VLOOKUP(K1209,'[1]Item List (2)'!C:D,2,0))</f>
        <v>50007</v>
      </c>
      <c r="W1209" s="193">
        <f>IFERROR(VLOOKUP(J1209,'[1]Item List (2)'!C:E,3,0),VLOOKUP(K1209,'[1]Item List (2)'!C:E,3,0))</f>
        <v>100</v>
      </c>
      <c r="X1209" s="193">
        <f t="shared" si="113"/>
        <v>0</v>
      </c>
      <c r="Y1209" s="193" t="str">
        <f t="shared" si="114"/>
        <v>KETCHUP, PKT</v>
      </c>
      <c r="AA1209" s="29">
        <f t="shared" si="115"/>
        <v>65.400000000000006</v>
      </c>
      <c r="AB1209" s="29" t="str">
        <f>VLOOKUP(W1209,'[2]Item List (2)'!$I:$J,2,0)</f>
        <v>Food</v>
      </c>
      <c r="AC1209" s="29">
        <f t="shared" si="116"/>
        <v>7366</v>
      </c>
      <c r="AD1209" s="29" t="str">
        <f t="shared" si="117"/>
        <v>7366-Food</v>
      </c>
    </row>
    <row r="1210" spans="1:30">
      <c r="A1210" t="s">
        <v>699</v>
      </c>
      <c r="B1210" t="s">
        <v>592</v>
      </c>
      <c r="C1210" t="s">
        <v>1370</v>
      </c>
      <c r="D1210" t="s">
        <v>598</v>
      </c>
      <c r="E1210" t="s">
        <v>1627</v>
      </c>
      <c r="F1210"/>
      <c r="G1210" s="159">
        <v>45167</v>
      </c>
      <c r="H1210" t="s">
        <v>1209</v>
      </c>
      <c r="I1210" t="s">
        <v>1188</v>
      </c>
      <c r="J1210" t="s">
        <v>856</v>
      </c>
      <c r="K1210" t="s">
        <v>857</v>
      </c>
      <c r="L1210" t="s">
        <v>814</v>
      </c>
      <c r="M1210">
        <v>1</v>
      </c>
      <c r="N1210">
        <v>0</v>
      </c>
      <c r="O1210">
        <v>17.149999999999999</v>
      </c>
      <c r="P1210">
        <v>17.149999999999999</v>
      </c>
      <c r="Q1210">
        <v>7489.47</v>
      </c>
      <c r="R1210">
        <v>14.74</v>
      </c>
      <c r="S1210" s="193" t="str">
        <f>VLOOKUP(U1210,'[1]Cross ref'!I:J,2,0)</f>
        <v>SCL</v>
      </c>
      <c r="T1210" s="193">
        <f t="shared" si="112"/>
        <v>17.149999999999999</v>
      </c>
      <c r="U1210" s="193">
        <f>VLOOKUP(VALUE(C1210),'[1]Cross ref'!G:I,3,0)</f>
        <v>7366</v>
      </c>
      <c r="V1210" s="193">
        <f>IFERROR(VLOOKUP(J1210,'[1]Item List (2)'!C:D,2,0),VLOOKUP(K1210,'[1]Item List (2)'!C:D,2,0))</f>
        <v>50007</v>
      </c>
      <c r="W1210" s="193">
        <f>IFERROR(VLOOKUP(J1210,'[1]Item List (2)'!C:E,3,0),VLOOKUP(K1210,'[1]Item List (2)'!C:E,3,0))</f>
        <v>100</v>
      </c>
      <c r="X1210" s="193">
        <f t="shared" si="113"/>
        <v>0</v>
      </c>
      <c r="Y1210" s="193" t="str">
        <f t="shared" si="114"/>
        <v>BREADING, CHICK TNDR</v>
      </c>
      <c r="AA1210" s="29">
        <f t="shared" si="115"/>
        <v>17.149999999999999</v>
      </c>
      <c r="AB1210" s="29" t="str">
        <f>VLOOKUP(W1210,'[2]Item List (2)'!$I:$J,2,0)</f>
        <v>Food</v>
      </c>
      <c r="AC1210" s="29">
        <f t="shared" si="116"/>
        <v>7366</v>
      </c>
      <c r="AD1210" s="29" t="str">
        <f t="shared" si="117"/>
        <v>7366-Food</v>
      </c>
    </row>
    <row r="1211" spans="1:30">
      <c r="A1211" t="s">
        <v>699</v>
      </c>
      <c r="B1211" t="s">
        <v>592</v>
      </c>
      <c r="C1211" t="s">
        <v>1370</v>
      </c>
      <c r="D1211" t="s">
        <v>598</v>
      </c>
      <c r="E1211" t="s">
        <v>1627</v>
      </c>
      <c r="F1211"/>
      <c r="G1211" s="159">
        <v>45167</v>
      </c>
      <c r="H1211" t="s">
        <v>1212</v>
      </c>
      <c r="I1211" t="s">
        <v>1188</v>
      </c>
      <c r="J1211" t="s">
        <v>747</v>
      </c>
      <c r="K1211" t="s">
        <v>748</v>
      </c>
      <c r="L1211" t="s">
        <v>749</v>
      </c>
      <c r="M1211">
        <v>2</v>
      </c>
      <c r="N1211">
        <v>0</v>
      </c>
      <c r="O1211">
        <v>33.380000000000003</v>
      </c>
      <c r="P1211">
        <v>66.760000000000005</v>
      </c>
      <c r="Q1211">
        <v>7489.47</v>
      </c>
      <c r="R1211">
        <v>14.74</v>
      </c>
      <c r="S1211" s="193" t="str">
        <f>VLOOKUP(U1211,'[1]Cross ref'!I:J,2,0)</f>
        <v>SCL</v>
      </c>
      <c r="T1211" s="193">
        <f t="shared" si="112"/>
        <v>66.760000000000005</v>
      </c>
      <c r="U1211" s="193">
        <f>VLOOKUP(VALUE(C1211),'[1]Cross ref'!G:I,3,0)</f>
        <v>7366</v>
      </c>
      <c r="V1211" s="193">
        <f>IFERROR(VLOOKUP(J1211,'[1]Item List (2)'!C:D,2,0),VLOOKUP(K1211,'[1]Item List (2)'!C:D,2,0))</f>
        <v>50007</v>
      </c>
      <c r="W1211" s="193">
        <f>IFERROR(VLOOKUP(J1211,'[1]Item List (2)'!C:E,3,0),VLOOKUP(K1211,'[1]Item List (2)'!C:E,3,0))</f>
        <v>100</v>
      </c>
      <c r="X1211" s="193">
        <f t="shared" si="113"/>
        <v>0</v>
      </c>
      <c r="Y1211" s="193" t="str">
        <f t="shared" si="114"/>
        <v>HASHBROWN, RND ZTF</v>
      </c>
      <c r="AA1211" s="29">
        <f t="shared" si="115"/>
        <v>66.760000000000005</v>
      </c>
      <c r="AB1211" s="29" t="str">
        <f>VLOOKUP(W1211,'[2]Item List (2)'!$I:$J,2,0)</f>
        <v>Food</v>
      </c>
      <c r="AC1211" s="29">
        <f t="shared" si="116"/>
        <v>7366</v>
      </c>
      <c r="AD1211" s="29" t="str">
        <f t="shared" si="117"/>
        <v>7366-Food</v>
      </c>
    </row>
    <row r="1212" spans="1:30">
      <c r="A1212" t="s">
        <v>699</v>
      </c>
      <c r="B1212" t="s">
        <v>592</v>
      </c>
      <c r="C1212" t="s">
        <v>1370</v>
      </c>
      <c r="D1212" t="s">
        <v>598</v>
      </c>
      <c r="E1212" t="s">
        <v>1627</v>
      </c>
      <c r="F1212"/>
      <c r="G1212" s="159">
        <v>45167</v>
      </c>
      <c r="H1212" t="s">
        <v>1213</v>
      </c>
      <c r="I1212" t="s">
        <v>1188</v>
      </c>
      <c r="J1212" t="s">
        <v>747</v>
      </c>
      <c r="K1212" t="s">
        <v>750</v>
      </c>
      <c r="L1212" t="s">
        <v>749</v>
      </c>
      <c r="M1212">
        <v>3</v>
      </c>
      <c r="N1212">
        <v>0</v>
      </c>
      <c r="O1212">
        <v>33.380000000000003</v>
      </c>
      <c r="P1212">
        <v>100.14</v>
      </c>
      <c r="Q1212">
        <v>7489.47</v>
      </c>
      <c r="R1212">
        <v>14.74</v>
      </c>
      <c r="S1212" s="193" t="str">
        <f>VLOOKUP(U1212,'[1]Cross ref'!I:J,2,0)</f>
        <v>SCL</v>
      </c>
      <c r="T1212" s="193">
        <f t="shared" si="112"/>
        <v>100.14</v>
      </c>
      <c r="U1212" s="193">
        <f>VLOOKUP(VALUE(C1212),'[1]Cross ref'!G:I,3,0)</f>
        <v>7366</v>
      </c>
      <c r="V1212" s="193">
        <f>IFERROR(VLOOKUP(J1212,'[1]Item List (2)'!C:D,2,0),VLOOKUP(K1212,'[1]Item List (2)'!C:D,2,0))</f>
        <v>50007</v>
      </c>
      <c r="W1212" s="193">
        <f>IFERROR(VLOOKUP(J1212,'[1]Item List (2)'!C:E,3,0),VLOOKUP(K1212,'[1]Item List (2)'!C:E,3,0))</f>
        <v>100</v>
      </c>
      <c r="X1212" s="193">
        <f t="shared" si="113"/>
        <v>0</v>
      </c>
      <c r="Y1212" s="193" t="str">
        <f t="shared" si="114"/>
        <v>FRIES, CRISS CUT SEASN</v>
      </c>
      <c r="AA1212" s="29">
        <f t="shared" si="115"/>
        <v>100.14</v>
      </c>
      <c r="AB1212" s="29" t="str">
        <f>VLOOKUP(W1212,'[2]Item List (2)'!$I:$J,2,0)</f>
        <v>Food</v>
      </c>
      <c r="AC1212" s="29">
        <f t="shared" si="116"/>
        <v>7366</v>
      </c>
      <c r="AD1212" s="29" t="str">
        <f t="shared" si="117"/>
        <v>7366-Food</v>
      </c>
    </row>
    <row r="1213" spans="1:30">
      <c r="A1213" t="s">
        <v>699</v>
      </c>
      <c r="B1213" t="s">
        <v>592</v>
      </c>
      <c r="C1213" t="s">
        <v>1370</v>
      </c>
      <c r="D1213" t="s">
        <v>598</v>
      </c>
      <c r="E1213" t="s">
        <v>1627</v>
      </c>
      <c r="F1213"/>
      <c r="G1213" s="159">
        <v>45167</v>
      </c>
      <c r="H1213" t="s">
        <v>1214</v>
      </c>
      <c r="I1213" t="s">
        <v>1188</v>
      </c>
      <c r="J1213" t="s">
        <v>747</v>
      </c>
      <c r="K1213" t="s">
        <v>751</v>
      </c>
      <c r="L1213" t="s">
        <v>752</v>
      </c>
      <c r="M1213">
        <v>17</v>
      </c>
      <c r="N1213">
        <v>0</v>
      </c>
      <c r="O1213">
        <v>35.28</v>
      </c>
      <c r="P1213">
        <v>599.76</v>
      </c>
      <c r="Q1213">
        <v>7489.47</v>
      </c>
      <c r="R1213">
        <v>14.74</v>
      </c>
      <c r="S1213" s="193" t="str">
        <f>VLOOKUP(U1213,'[1]Cross ref'!I:J,2,0)</f>
        <v>SCL</v>
      </c>
      <c r="T1213" s="193">
        <f t="shared" si="112"/>
        <v>599.76</v>
      </c>
      <c r="U1213" s="193">
        <f>VLOOKUP(VALUE(C1213),'[1]Cross ref'!G:I,3,0)</f>
        <v>7366</v>
      </c>
      <c r="V1213" s="193">
        <f>IFERROR(VLOOKUP(J1213,'[1]Item List (2)'!C:D,2,0),VLOOKUP(K1213,'[1]Item List (2)'!C:D,2,0))</f>
        <v>50007</v>
      </c>
      <c r="W1213" s="193">
        <f>IFERROR(VLOOKUP(J1213,'[1]Item List (2)'!C:E,3,0),VLOOKUP(K1213,'[1]Item List (2)'!C:E,3,0))</f>
        <v>100</v>
      </c>
      <c r="X1213" s="193">
        <f t="shared" si="113"/>
        <v>0</v>
      </c>
      <c r="Y1213" s="193" t="str">
        <f t="shared" si="114"/>
        <v>FRIES, SS SK ON</v>
      </c>
      <c r="AA1213" s="29">
        <f t="shared" si="115"/>
        <v>599.76</v>
      </c>
      <c r="AB1213" s="29" t="str">
        <f>VLOOKUP(W1213,'[2]Item List (2)'!$I:$J,2,0)</f>
        <v>Food</v>
      </c>
      <c r="AC1213" s="29">
        <f t="shared" si="116"/>
        <v>7366</v>
      </c>
      <c r="AD1213" s="29" t="str">
        <f t="shared" si="117"/>
        <v>7366-Food</v>
      </c>
    </row>
    <row r="1214" spans="1:30">
      <c r="A1214" t="s">
        <v>699</v>
      </c>
      <c r="B1214" t="s">
        <v>592</v>
      </c>
      <c r="C1214" t="s">
        <v>1370</v>
      </c>
      <c r="D1214" t="s">
        <v>598</v>
      </c>
      <c r="E1214" t="s">
        <v>1627</v>
      </c>
      <c r="F1214"/>
      <c r="G1214" s="159">
        <v>45167</v>
      </c>
      <c r="H1214" t="s">
        <v>1336</v>
      </c>
      <c r="I1214" t="s">
        <v>1188</v>
      </c>
      <c r="J1214" t="s">
        <v>962</v>
      </c>
      <c r="K1214" t="s">
        <v>969</v>
      </c>
      <c r="L1214" t="s">
        <v>858</v>
      </c>
      <c r="M1214">
        <v>1</v>
      </c>
      <c r="N1214">
        <v>0</v>
      </c>
      <c r="O1214">
        <v>32.57</v>
      </c>
      <c r="P1214">
        <v>32.57</v>
      </c>
      <c r="Q1214">
        <v>7489.47</v>
      </c>
      <c r="R1214">
        <v>14.74</v>
      </c>
      <c r="S1214" s="193" t="str">
        <f>VLOOKUP(U1214,'[1]Cross ref'!I:J,2,0)</f>
        <v>SCL</v>
      </c>
      <c r="T1214" s="193">
        <f t="shared" si="112"/>
        <v>32.57</v>
      </c>
      <c r="U1214" s="193">
        <f>VLOOKUP(VALUE(C1214),'[1]Cross ref'!G:I,3,0)</f>
        <v>7366</v>
      </c>
      <c r="V1214" s="193">
        <f>IFERROR(VLOOKUP(J1214,'[1]Item List (2)'!C:D,2,0),VLOOKUP(K1214,'[1]Item List (2)'!C:D,2,0))</f>
        <v>50007</v>
      </c>
      <c r="W1214" s="193">
        <f>IFERROR(VLOOKUP(J1214,'[1]Item List (2)'!C:E,3,0),VLOOKUP(K1214,'[1]Item List (2)'!C:E,3,0))</f>
        <v>100</v>
      </c>
      <c r="X1214" s="193">
        <f t="shared" si="113"/>
        <v>0</v>
      </c>
      <c r="Y1214" s="193" t="str">
        <f t="shared" si="114"/>
        <v>SYRUP, SHAKE STRAWBRY</v>
      </c>
      <c r="AA1214" s="29">
        <f t="shared" si="115"/>
        <v>32.57</v>
      </c>
      <c r="AB1214" s="29" t="str">
        <f>VLOOKUP(W1214,'[2]Item List (2)'!$I:$J,2,0)</f>
        <v>Food</v>
      </c>
      <c r="AC1214" s="29">
        <f t="shared" si="116"/>
        <v>7366</v>
      </c>
      <c r="AD1214" s="29" t="str">
        <f t="shared" si="117"/>
        <v>7366-Food</v>
      </c>
    </row>
    <row r="1215" spans="1:30">
      <c r="A1215" t="s">
        <v>699</v>
      </c>
      <c r="B1215" t="s">
        <v>592</v>
      </c>
      <c r="C1215" t="s">
        <v>1370</v>
      </c>
      <c r="D1215" t="s">
        <v>598</v>
      </c>
      <c r="E1215" t="s">
        <v>1627</v>
      </c>
      <c r="F1215"/>
      <c r="G1215" s="159">
        <v>45167</v>
      </c>
      <c r="H1215" t="s">
        <v>1215</v>
      </c>
      <c r="I1215" t="s">
        <v>1188</v>
      </c>
      <c r="J1215" t="s">
        <v>753</v>
      </c>
      <c r="K1215" t="s">
        <v>754</v>
      </c>
      <c r="L1215" t="s">
        <v>755</v>
      </c>
      <c r="M1215">
        <v>1</v>
      </c>
      <c r="N1215">
        <v>0</v>
      </c>
      <c r="O1215">
        <v>31.31</v>
      </c>
      <c r="P1215">
        <v>31.31</v>
      </c>
      <c r="Q1215">
        <v>7489.47</v>
      </c>
      <c r="R1215">
        <v>14.74</v>
      </c>
      <c r="S1215" s="193" t="str">
        <f>VLOOKUP(U1215,'[1]Cross ref'!I:J,2,0)</f>
        <v>SCL</v>
      </c>
      <c r="T1215" s="193">
        <f t="shared" si="112"/>
        <v>31.31</v>
      </c>
      <c r="U1215" s="193">
        <f>VLOOKUP(VALUE(C1215),'[1]Cross ref'!G:I,3,0)</f>
        <v>7366</v>
      </c>
      <c r="V1215" s="193">
        <f>IFERROR(VLOOKUP(J1215,'[1]Item List (2)'!C:D,2,0),VLOOKUP(K1215,'[1]Item List (2)'!C:D,2,0))</f>
        <v>50007</v>
      </c>
      <c r="W1215" s="193">
        <f>IFERROR(VLOOKUP(J1215,'[1]Item List (2)'!C:E,3,0),VLOOKUP(K1215,'[1]Item List (2)'!C:E,3,0))</f>
        <v>100</v>
      </c>
      <c r="X1215" s="193">
        <f t="shared" si="113"/>
        <v>0</v>
      </c>
      <c r="Y1215" s="193" t="str">
        <f t="shared" si="114"/>
        <v>TORTILLA, FLOUR 10" FZN</v>
      </c>
      <c r="AA1215" s="29">
        <f t="shared" si="115"/>
        <v>31.31</v>
      </c>
      <c r="AB1215" s="29" t="str">
        <f>VLOOKUP(W1215,'[2]Item List (2)'!$I:$J,2,0)</f>
        <v>Food</v>
      </c>
      <c r="AC1215" s="29">
        <f t="shared" si="116"/>
        <v>7366</v>
      </c>
      <c r="AD1215" s="29" t="str">
        <f t="shared" si="117"/>
        <v>7366-Food</v>
      </c>
    </row>
    <row r="1216" spans="1:30">
      <c r="A1216" t="s">
        <v>699</v>
      </c>
      <c r="B1216" t="s">
        <v>592</v>
      </c>
      <c r="C1216" t="s">
        <v>1370</v>
      </c>
      <c r="D1216" t="s">
        <v>598</v>
      </c>
      <c r="E1216" t="s">
        <v>1627</v>
      </c>
      <c r="F1216"/>
      <c r="G1216" s="159">
        <v>45167</v>
      </c>
      <c r="H1216" t="s">
        <v>1217</v>
      </c>
      <c r="I1216" t="s">
        <v>1188</v>
      </c>
      <c r="J1216" t="s">
        <v>758</v>
      </c>
      <c r="K1216" t="s">
        <v>759</v>
      </c>
      <c r="L1216" t="s">
        <v>760</v>
      </c>
      <c r="M1216">
        <v>2</v>
      </c>
      <c r="N1216">
        <v>0</v>
      </c>
      <c r="O1216">
        <v>111.01</v>
      </c>
      <c r="P1216">
        <v>222.02</v>
      </c>
      <c r="Q1216">
        <v>7489.47</v>
      </c>
      <c r="R1216">
        <v>14.74</v>
      </c>
      <c r="S1216" s="193" t="str">
        <f>VLOOKUP(U1216,'[1]Cross ref'!I:J,2,0)</f>
        <v>SCL</v>
      </c>
      <c r="T1216" s="193">
        <f t="shared" si="112"/>
        <v>222.02</v>
      </c>
      <c r="U1216" s="193">
        <f>VLOOKUP(VALUE(C1216),'[1]Cross ref'!G:I,3,0)</f>
        <v>7366</v>
      </c>
      <c r="V1216" s="193">
        <f>IFERROR(VLOOKUP(J1216,'[1]Item List (2)'!C:D,2,0),VLOOKUP(K1216,'[1]Item List (2)'!C:D,2,0))</f>
        <v>50007</v>
      </c>
      <c r="W1216" s="193">
        <f>IFERROR(VLOOKUP(J1216,'[1]Item List (2)'!C:E,3,0),VLOOKUP(K1216,'[1]Item List (2)'!C:E,3,0))</f>
        <v>100</v>
      </c>
      <c r="X1216" s="193">
        <f t="shared" si="113"/>
        <v>0</v>
      </c>
      <c r="Y1216" s="193" t="str">
        <f t="shared" si="114"/>
        <v>CHICKEN, TNDRLOIN STRIP 1.5Z</v>
      </c>
      <c r="AA1216" s="29">
        <f t="shared" si="115"/>
        <v>222.02</v>
      </c>
      <c r="AB1216" s="29" t="str">
        <f>VLOOKUP(W1216,'[2]Item List (2)'!$I:$J,2,0)</f>
        <v>Food</v>
      </c>
      <c r="AC1216" s="29">
        <f t="shared" si="116"/>
        <v>7366</v>
      </c>
      <c r="AD1216" s="29" t="str">
        <f t="shared" si="117"/>
        <v>7366-Food</v>
      </c>
    </row>
    <row r="1217" spans="1:30">
      <c r="A1217" t="s">
        <v>699</v>
      </c>
      <c r="B1217" t="s">
        <v>592</v>
      </c>
      <c r="C1217" t="s">
        <v>1370</v>
      </c>
      <c r="D1217" t="s">
        <v>598</v>
      </c>
      <c r="E1217" t="s">
        <v>1627</v>
      </c>
      <c r="F1217"/>
      <c r="G1217" s="159">
        <v>45167</v>
      </c>
      <c r="H1217" t="s">
        <v>1269</v>
      </c>
      <c r="I1217" t="s">
        <v>1190</v>
      </c>
      <c r="J1217" t="s">
        <v>761</v>
      </c>
      <c r="K1217" t="s">
        <v>762</v>
      </c>
      <c r="L1217" t="s">
        <v>763</v>
      </c>
      <c r="M1217">
        <v>1</v>
      </c>
      <c r="N1217">
        <v>0</v>
      </c>
      <c r="O1217">
        <v>17.57</v>
      </c>
      <c r="P1217">
        <v>17.57</v>
      </c>
      <c r="Q1217">
        <v>7489.47</v>
      </c>
      <c r="R1217">
        <v>14.74</v>
      </c>
      <c r="S1217" s="193" t="str">
        <f>VLOOKUP(U1217,'[1]Cross ref'!I:J,2,0)</f>
        <v>SCL</v>
      </c>
      <c r="T1217" s="193">
        <f t="shared" si="112"/>
        <v>17.57</v>
      </c>
      <c r="U1217" s="193">
        <f>VLOOKUP(VALUE(C1217),'[1]Cross ref'!G:I,3,0)</f>
        <v>7366</v>
      </c>
      <c r="V1217" s="193">
        <f>IFERROR(VLOOKUP(J1217,'[1]Item List (2)'!C:D,2,0),VLOOKUP(K1217,'[1]Item List (2)'!C:D,2,0))</f>
        <v>60507</v>
      </c>
      <c r="W1217" s="193">
        <f>IFERROR(VLOOKUP(J1217,'[1]Item List (2)'!C:E,3,0),VLOOKUP(K1217,'[1]Item List (2)'!C:E,3,0))</f>
        <v>1200</v>
      </c>
      <c r="X1217" s="193">
        <f t="shared" si="113"/>
        <v>0</v>
      </c>
      <c r="Y1217" s="193" t="str">
        <f t="shared" si="114"/>
        <v>LINER, CAN 38X44 BLK</v>
      </c>
      <c r="AA1217" s="29">
        <f t="shared" si="115"/>
        <v>17.57</v>
      </c>
      <c r="AB1217" s="29" t="str">
        <f>VLOOKUP(W1217,'[2]Item List (2)'!$I:$J,2,0)</f>
        <v>Supplies</v>
      </c>
      <c r="AC1217" s="29">
        <f t="shared" si="116"/>
        <v>7366</v>
      </c>
      <c r="AD1217" s="29" t="str">
        <f t="shared" si="117"/>
        <v>7366-Supplies</v>
      </c>
    </row>
    <row r="1218" spans="1:30">
      <c r="A1218" t="s">
        <v>699</v>
      </c>
      <c r="B1218" t="s">
        <v>592</v>
      </c>
      <c r="C1218" t="s">
        <v>1370</v>
      </c>
      <c r="D1218" t="s">
        <v>598</v>
      </c>
      <c r="E1218" t="s">
        <v>1627</v>
      </c>
      <c r="F1218"/>
      <c r="G1218" s="159">
        <v>45167</v>
      </c>
      <c r="H1218" t="s">
        <v>1218</v>
      </c>
      <c r="I1218" t="s">
        <v>1188</v>
      </c>
      <c r="J1218" t="s">
        <v>703</v>
      </c>
      <c r="K1218" t="s">
        <v>997</v>
      </c>
      <c r="L1218" t="s">
        <v>723</v>
      </c>
      <c r="M1218">
        <v>6</v>
      </c>
      <c r="N1218">
        <v>0</v>
      </c>
      <c r="O1218">
        <v>25.94</v>
      </c>
      <c r="P1218">
        <v>155.63999999999999</v>
      </c>
      <c r="Q1218">
        <v>7489.47</v>
      </c>
      <c r="R1218">
        <v>14.74</v>
      </c>
      <c r="S1218" s="193" t="str">
        <f>VLOOKUP(U1218,'[1]Cross ref'!I:J,2,0)</f>
        <v>SCL</v>
      </c>
      <c r="T1218" s="193">
        <f t="shared" si="112"/>
        <v>155.63999999999999</v>
      </c>
      <c r="U1218" s="193">
        <f>VLOOKUP(VALUE(C1218),'[1]Cross ref'!G:I,3,0)</f>
        <v>7366</v>
      </c>
      <c r="V1218" s="193">
        <f>IFERROR(VLOOKUP(J1218,'[1]Item List (2)'!C:D,2,0),VLOOKUP(K1218,'[1]Item List (2)'!C:D,2,0))</f>
        <v>50007</v>
      </c>
      <c r="W1218" s="193">
        <f>IFERROR(VLOOKUP(J1218,'[1]Item List (2)'!C:E,3,0),VLOOKUP(K1218,'[1]Item List (2)'!C:E,3,0))</f>
        <v>100</v>
      </c>
      <c r="X1218" s="193">
        <f t="shared" si="113"/>
        <v>0</v>
      </c>
      <c r="Y1218" s="193" t="str">
        <f t="shared" si="114"/>
        <v>SAUCE, BTRMILK RANCH CUP</v>
      </c>
      <c r="AA1218" s="29">
        <f t="shared" si="115"/>
        <v>155.63999999999999</v>
      </c>
      <c r="AB1218" s="29" t="str">
        <f>VLOOKUP(W1218,'[2]Item List (2)'!$I:$J,2,0)</f>
        <v>Food</v>
      </c>
      <c r="AC1218" s="29">
        <f t="shared" si="116"/>
        <v>7366</v>
      </c>
      <c r="AD1218" s="29" t="str">
        <f t="shared" si="117"/>
        <v>7366-Food</v>
      </c>
    </row>
    <row r="1219" spans="1:30">
      <c r="A1219" t="s">
        <v>699</v>
      </c>
      <c r="B1219" t="s">
        <v>592</v>
      </c>
      <c r="C1219" t="s">
        <v>1370</v>
      </c>
      <c r="D1219" t="s">
        <v>598</v>
      </c>
      <c r="E1219" t="s">
        <v>1627</v>
      </c>
      <c r="F1219"/>
      <c r="G1219" s="159">
        <v>45167</v>
      </c>
      <c r="H1219" t="s">
        <v>1219</v>
      </c>
      <c r="I1219" t="s">
        <v>1188</v>
      </c>
      <c r="J1219" t="s">
        <v>767</v>
      </c>
      <c r="K1219" t="s">
        <v>768</v>
      </c>
      <c r="L1219" t="s">
        <v>769</v>
      </c>
      <c r="M1219">
        <v>1</v>
      </c>
      <c r="N1219">
        <v>0</v>
      </c>
      <c r="O1219">
        <v>11.66</v>
      </c>
      <c r="P1219">
        <v>11.66</v>
      </c>
      <c r="Q1219">
        <v>7489.47</v>
      </c>
      <c r="R1219">
        <v>14.74</v>
      </c>
      <c r="S1219" s="193" t="str">
        <f>VLOOKUP(U1219,'[1]Cross ref'!I:J,2,0)</f>
        <v>SCL</v>
      </c>
      <c r="T1219" s="193">
        <f t="shared" ref="T1219:T1282" si="118">P1219</f>
        <v>11.66</v>
      </c>
      <c r="U1219" s="193">
        <f>VLOOKUP(VALUE(C1219),'[1]Cross ref'!G:I,3,0)</f>
        <v>7366</v>
      </c>
      <c r="V1219" s="193">
        <f>IFERROR(VLOOKUP(J1219,'[1]Item List (2)'!C:D,2,0),VLOOKUP(K1219,'[1]Item List (2)'!C:D,2,0))</f>
        <v>50007</v>
      </c>
      <c r="W1219" s="193">
        <f>IFERROR(VLOOKUP(J1219,'[1]Item List (2)'!C:E,3,0),VLOOKUP(K1219,'[1]Item List (2)'!C:E,3,0))</f>
        <v>100</v>
      </c>
      <c r="X1219" s="193">
        <f t="shared" ref="X1219:X1282" si="119">M1219*O1219-P1219</f>
        <v>0</v>
      </c>
      <c r="Y1219" s="193" t="str">
        <f t="shared" ref="Y1219:Y1282" si="120">K1219</f>
        <v>SAUCE, BUFFALO CUP</v>
      </c>
      <c r="AA1219" s="29">
        <f t="shared" ref="AA1219:AA1282" si="121">P1219</f>
        <v>11.66</v>
      </c>
      <c r="AB1219" s="29" t="str">
        <f>VLOOKUP(W1219,'[2]Item List (2)'!$I:$J,2,0)</f>
        <v>Food</v>
      </c>
      <c r="AC1219" s="29">
        <f t="shared" ref="AC1219:AC1282" si="122">U1219</f>
        <v>7366</v>
      </c>
      <c r="AD1219" s="29" t="str">
        <f t="shared" ref="AD1219:AD1282" si="123">AC1219&amp;"-"&amp;AB1219</f>
        <v>7366-Food</v>
      </c>
    </row>
    <row r="1220" spans="1:30">
      <c r="A1220" t="s">
        <v>699</v>
      </c>
      <c r="B1220" t="s">
        <v>592</v>
      </c>
      <c r="C1220" t="s">
        <v>1370</v>
      </c>
      <c r="D1220" t="s">
        <v>598</v>
      </c>
      <c r="E1220" t="s">
        <v>1627</v>
      </c>
      <c r="F1220"/>
      <c r="G1220" s="159">
        <v>45167</v>
      </c>
      <c r="H1220" t="s">
        <v>1220</v>
      </c>
      <c r="I1220" t="s">
        <v>1188</v>
      </c>
      <c r="J1220" t="s">
        <v>770</v>
      </c>
      <c r="K1220" t="s">
        <v>771</v>
      </c>
      <c r="L1220" t="s">
        <v>772</v>
      </c>
      <c r="M1220">
        <v>1</v>
      </c>
      <c r="N1220">
        <v>0</v>
      </c>
      <c r="O1220">
        <v>31.38</v>
      </c>
      <c r="P1220">
        <v>31.38</v>
      </c>
      <c r="Q1220">
        <v>7489.47</v>
      </c>
      <c r="R1220">
        <v>14.74</v>
      </c>
      <c r="S1220" s="193" t="str">
        <f>VLOOKUP(U1220,'[1]Cross ref'!I:J,2,0)</f>
        <v>SCL</v>
      </c>
      <c r="T1220" s="193">
        <f t="shared" si="118"/>
        <v>31.38</v>
      </c>
      <c r="U1220" s="193">
        <f>VLOOKUP(VALUE(C1220),'[1]Cross ref'!G:I,3,0)</f>
        <v>7366</v>
      </c>
      <c r="V1220" s="193">
        <f>IFERROR(VLOOKUP(J1220,'[1]Item List (2)'!C:D,2,0),VLOOKUP(K1220,'[1]Item List (2)'!C:D,2,0))</f>
        <v>50007</v>
      </c>
      <c r="W1220" s="193">
        <f>IFERROR(VLOOKUP(J1220,'[1]Item List (2)'!C:E,3,0),VLOOKUP(K1220,'[1]Item List (2)'!C:E,3,0))</f>
        <v>100</v>
      </c>
      <c r="X1220" s="193">
        <f t="shared" si="119"/>
        <v>0</v>
      </c>
      <c r="Y1220" s="193" t="str">
        <f t="shared" si="120"/>
        <v>WHIP CREAM, AEROSOL 17Z</v>
      </c>
      <c r="AA1220" s="29">
        <f t="shared" si="121"/>
        <v>31.38</v>
      </c>
      <c r="AB1220" s="29" t="str">
        <f>VLOOKUP(W1220,'[2]Item List (2)'!$I:$J,2,0)</f>
        <v>Food</v>
      </c>
      <c r="AC1220" s="29">
        <f t="shared" si="122"/>
        <v>7366</v>
      </c>
      <c r="AD1220" s="29" t="str">
        <f t="shared" si="123"/>
        <v>7366-Food</v>
      </c>
    </row>
    <row r="1221" spans="1:30">
      <c r="A1221" t="s">
        <v>699</v>
      </c>
      <c r="B1221" t="s">
        <v>592</v>
      </c>
      <c r="C1221" t="s">
        <v>1370</v>
      </c>
      <c r="D1221" t="s">
        <v>598</v>
      </c>
      <c r="E1221" t="s">
        <v>1627</v>
      </c>
      <c r="F1221"/>
      <c r="G1221" s="159">
        <v>45167</v>
      </c>
      <c r="H1221" t="s">
        <v>1221</v>
      </c>
      <c r="I1221" t="s">
        <v>1188</v>
      </c>
      <c r="J1221" t="s">
        <v>773</v>
      </c>
      <c r="K1221" t="s">
        <v>774</v>
      </c>
      <c r="L1221" t="s">
        <v>775</v>
      </c>
      <c r="M1221">
        <v>4</v>
      </c>
      <c r="N1221">
        <v>0</v>
      </c>
      <c r="O1221">
        <v>19.78</v>
      </c>
      <c r="P1221">
        <v>79.12</v>
      </c>
      <c r="Q1221">
        <v>7489.47</v>
      </c>
      <c r="R1221">
        <v>14.74</v>
      </c>
      <c r="S1221" s="193" t="str">
        <f>VLOOKUP(U1221,'[1]Cross ref'!I:J,2,0)</f>
        <v>SCL</v>
      </c>
      <c r="T1221" s="193">
        <f t="shared" si="118"/>
        <v>79.12</v>
      </c>
      <c r="U1221" s="193">
        <f>VLOOKUP(VALUE(C1221),'[1]Cross ref'!G:I,3,0)</f>
        <v>7366</v>
      </c>
      <c r="V1221" s="193">
        <f>IFERROR(VLOOKUP(J1221,'[1]Item List (2)'!C:D,2,0),VLOOKUP(K1221,'[1]Item List (2)'!C:D,2,0))</f>
        <v>50007</v>
      </c>
      <c r="W1221" s="193">
        <f>IFERROR(VLOOKUP(J1221,'[1]Item List (2)'!C:E,3,0),VLOOKUP(K1221,'[1]Item List (2)'!C:E,3,0))</f>
        <v>100</v>
      </c>
      <c r="X1221" s="193">
        <f t="shared" si="119"/>
        <v>0</v>
      </c>
      <c r="Y1221" s="193" t="str">
        <f t="shared" si="120"/>
        <v>ICE CREAM, VANILLA SLOW MELT</v>
      </c>
      <c r="AA1221" s="29">
        <f t="shared" si="121"/>
        <v>79.12</v>
      </c>
      <c r="AB1221" s="29" t="str">
        <f>VLOOKUP(W1221,'[2]Item List (2)'!$I:$J,2,0)</f>
        <v>Food</v>
      </c>
      <c r="AC1221" s="29">
        <f t="shared" si="122"/>
        <v>7366</v>
      </c>
      <c r="AD1221" s="29" t="str">
        <f t="shared" si="123"/>
        <v>7366-Food</v>
      </c>
    </row>
    <row r="1222" spans="1:30">
      <c r="A1222" t="s">
        <v>699</v>
      </c>
      <c r="B1222" t="s">
        <v>592</v>
      </c>
      <c r="C1222" t="s">
        <v>1370</v>
      </c>
      <c r="D1222" t="s">
        <v>598</v>
      </c>
      <c r="E1222" t="s">
        <v>1627</v>
      </c>
      <c r="F1222"/>
      <c r="G1222" s="159">
        <v>45167</v>
      </c>
      <c r="H1222" t="s">
        <v>1222</v>
      </c>
      <c r="I1222" t="s">
        <v>1188</v>
      </c>
      <c r="J1222" t="s">
        <v>776</v>
      </c>
      <c r="K1222" t="s">
        <v>777</v>
      </c>
      <c r="L1222" t="s">
        <v>778</v>
      </c>
      <c r="M1222">
        <v>8</v>
      </c>
      <c r="N1222">
        <v>0</v>
      </c>
      <c r="O1222">
        <v>36.909999999999997</v>
      </c>
      <c r="P1222">
        <v>295.27999999999997</v>
      </c>
      <c r="Q1222">
        <v>7489.47</v>
      </c>
      <c r="R1222">
        <v>14.74</v>
      </c>
      <c r="S1222" s="193" t="str">
        <f>VLOOKUP(U1222,'[1]Cross ref'!I:J,2,0)</f>
        <v>SCL</v>
      </c>
      <c r="T1222" s="193">
        <f t="shared" si="118"/>
        <v>295.27999999999997</v>
      </c>
      <c r="U1222" s="193">
        <f>VLOOKUP(VALUE(C1222),'[1]Cross ref'!G:I,3,0)</f>
        <v>7366</v>
      </c>
      <c r="V1222" s="193">
        <f>IFERROR(VLOOKUP(J1222,'[1]Item List (2)'!C:D,2,0),VLOOKUP(K1222,'[1]Item List (2)'!C:D,2,0))</f>
        <v>50007</v>
      </c>
      <c r="W1222" s="193">
        <f>IFERROR(VLOOKUP(J1222,'[1]Item List (2)'!C:E,3,0),VLOOKUP(K1222,'[1]Item List (2)'!C:E,3,0))</f>
        <v>100</v>
      </c>
      <c r="X1222" s="193">
        <f t="shared" si="119"/>
        <v>0</v>
      </c>
      <c r="Y1222" s="193" t="str">
        <f t="shared" si="120"/>
        <v>SHORTENING, LIQ FRY PREM</v>
      </c>
      <c r="AA1222" s="29">
        <f t="shared" si="121"/>
        <v>295.27999999999997</v>
      </c>
      <c r="AB1222" s="29" t="str">
        <f>VLOOKUP(W1222,'[2]Item List (2)'!$I:$J,2,0)</f>
        <v>Food</v>
      </c>
      <c r="AC1222" s="29">
        <f t="shared" si="122"/>
        <v>7366</v>
      </c>
      <c r="AD1222" s="29" t="str">
        <f t="shared" si="123"/>
        <v>7366-Food</v>
      </c>
    </row>
    <row r="1223" spans="1:30">
      <c r="A1223" t="s">
        <v>699</v>
      </c>
      <c r="B1223" t="s">
        <v>592</v>
      </c>
      <c r="C1223" t="s">
        <v>1370</v>
      </c>
      <c r="D1223" t="s">
        <v>598</v>
      </c>
      <c r="E1223" t="s">
        <v>1627</v>
      </c>
      <c r="F1223"/>
      <c r="G1223" s="159">
        <v>45167</v>
      </c>
      <c r="H1223" t="s">
        <v>1271</v>
      </c>
      <c r="I1223" t="s">
        <v>1188</v>
      </c>
      <c r="J1223" t="s">
        <v>740</v>
      </c>
      <c r="K1223" t="s">
        <v>779</v>
      </c>
      <c r="L1223" t="s">
        <v>990</v>
      </c>
      <c r="M1223">
        <v>1</v>
      </c>
      <c r="N1223">
        <v>0</v>
      </c>
      <c r="O1223">
        <v>33.71</v>
      </c>
      <c r="P1223">
        <v>33.71</v>
      </c>
      <c r="Q1223">
        <v>7489.47</v>
      </c>
      <c r="R1223">
        <v>14.74</v>
      </c>
      <c r="S1223" s="193" t="str">
        <f>VLOOKUP(U1223,'[1]Cross ref'!I:J,2,0)</f>
        <v>SCL</v>
      </c>
      <c r="T1223" s="193">
        <f t="shared" si="118"/>
        <v>33.71</v>
      </c>
      <c r="U1223" s="193">
        <f>VLOOKUP(VALUE(C1223),'[1]Cross ref'!G:I,3,0)</f>
        <v>7366</v>
      </c>
      <c r="V1223" s="193">
        <f>IFERROR(VLOOKUP(J1223,'[1]Item List (2)'!C:D,2,0),VLOOKUP(K1223,'[1]Item List (2)'!C:D,2,0))</f>
        <v>50007</v>
      </c>
      <c r="W1223" s="193">
        <f>IFERROR(VLOOKUP(J1223,'[1]Item List (2)'!C:E,3,0),VLOOKUP(K1223,'[1]Item List (2)'!C:E,3,0))</f>
        <v>100</v>
      </c>
      <c r="X1223" s="193">
        <f t="shared" si="119"/>
        <v>0</v>
      </c>
      <c r="Y1223" s="193" t="str">
        <f t="shared" si="120"/>
        <v>PEPPER, JALAPENO NACHO SLI</v>
      </c>
      <c r="AA1223" s="29">
        <f t="shared" si="121"/>
        <v>33.71</v>
      </c>
      <c r="AB1223" s="29" t="str">
        <f>VLOOKUP(W1223,'[2]Item List (2)'!$I:$J,2,0)</f>
        <v>Food</v>
      </c>
      <c r="AC1223" s="29">
        <f t="shared" si="122"/>
        <v>7366</v>
      </c>
      <c r="AD1223" s="29" t="str">
        <f t="shared" si="123"/>
        <v>7366-Food</v>
      </c>
    </row>
    <row r="1224" spans="1:30">
      <c r="A1224" t="s">
        <v>699</v>
      </c>
      <c r="B1224" t="s">
        <v>592</v>
      </c>
      <c r="C1224" t="s">
        <v>1370</v>
      </c>
      <c r="D1224" t="s">
        <v>598</v>
      </c>
      <c r="E1224" t="s">
        <v>1627</v>
      </c>
      <c r="F1224"/>
      <c r="G1224" s="159">
        <v>45167</v>
      </c>
      <c r="H1224" t="s">
        <v>1272</v>
      </c>
      <c r="I1224" t="s">
        <v>1211</v>
      </c>
      <c r="J1224" t="s">
        <v>815</v>
      </c>
      <c r="K1224" t="s">
        <v>1145</v>
      </c>
      <c r="L1224" t="s">
        <v>1146</v>
      </c>
      <c r="M1224">
        <v>1</v>
      </c>
      <c r="N1224">
        <v>0</v>
      </c>
      <c r="O1224">
        <v>28.75</v>
      </c>
      <c r="P1224">
        <v>28.75</v>
      </c>
      <c r="Q1224">
        <v>7489.47</v>
      </c>
      <c r="R1224">
        <v>14.74</v>
      </c>
      <c r="S1224" s="193" t="str">
        <f>VLOOKUP(U1224,'[1]Cross ref'!I:J,2,0)</f>
        <v>SCL</v>
      </c>
      <c r="T1224" s="193">
        <f t="shared" si="118"/>
        <v>28.75</v>
      </c>
      <c r="U1224" s="193">
        <f>VLOOKUP(VALUE(C1224),'[1]Cross ref'!G:I,3,0)</f>
        <v>7366</v>
      </c>
      <c r="V1224" s="193">
        <f>IFERROR(VLOOKUP(J1224,'[1]Item List (2)'!C:D,2,0),VLOOKUP(K1224,'[1]Item List (2)'!C:D,2,0))</f>
        <v>51001</v>
      </c>
      <c r="W1224" s="193">
        <f>IFERROR(VLOOKUP(J1224,'[1]Item List (2)'!C:E,3,0),VLOOKUP(K1224,'[1]Item List (2)'!C:E,3,0))</f>
        <v>1000</v>
      </c>
      <c r="X1224" s="193">
        <f t="shared" si="119"/>
        <v>0</v>
      </c>
      <c r="Y1224" s="193" t="str">
        <f t="shared" si="120"/>
        <v>LID, CUP CRUISER 32Z</v>
      </c>
      <c r="AA1224" s="29">
        <f t="shared" si="121"/>
        <v>28.75</v>
      </c>
      <c r="AB1224" s="29" t="str">
        <f>VLOOKUP(W1224,'[2]Item List (2)'!$I:$J,2,0)</f>
        <v>Paper</v>
      </c>
      <c r="AC1224" s="29">
        <f t="shared" si="122"/>
        <v>7366</v>
      </c>
      <c r="AD1224" s="29" t="str">
        <f t="shared" si="123"/>
        <v>7366-Paper</v>
      </c>
    </row>
    <row r="1225" spans="1:30">
      <c r="A1225" t="s">
        <v>699</v>
      </c>
      <c r="B1225" t="s">
        <v>592</v>
      </c>
      <c r="C1225" t="s">
        <v>1370</v>
      </c>
      <c r="D1225" t="s">
        <v>598</v>
      </c>
      <c r="E1225" t="s">
        <v>1627</v>
      </c>
      <c r="F1225"/>
      <c r="G1225" s="159">
        <v>45167</v>
      </c>
      <c r="H1225" t="s">
        <v>1380</v>
      </c>
      <c r="I1225" t="s">
        <v>1188</v>
      </c>
      <c r="J1225" t="s">
        <v>953</v>
      </c>
      <c r="K1225" t="s">
        <v>1151</v>
      </c>
      <c r="L1225" t="s">
        <v>766</v>
      </c>
      <c r="M1225">
        <v>1</v>
      </c>
      <c r="N1225">
        <v>0</v>
      </c>
      <c r="O1225">
        <v>69.22</v>
      </c>
      <c r="P1225">
        <v>69.22</v>
      </c>
      <c r="Q1225">
        <v>7489.47</v>
      </c>
      <c r="R1225">
        <v>14.74</v>
      </c>
      <c r="S1225" s="193" t="str">
        <f>VLOOKUP(U1225,'[1]Cross ref'!I:J,2,0)</f>
        <v>SCL</v>
      </c>
      <c r="T1225" s="193">
        <f t="shared" si="118"/>
        <v>69.22</v>
      </c>
      <c r="U1225" s="193">
        <f>VLOOKUP(VALUE(C1225),'[1]Cross ref'!G:I,3,0)</f>
        <v>7366</v>
      </c>
      <c r="V1225" s="193">
        <f>IFERROR(VLOOKUP(J1225,'[1]Item List (2)'!C:D,2,0),VLOOKUP(K1225,'[1]Item List (2)'!C:D,2,0))</f>
        <v>50007</v>
      </c>
      <c r="W1225" s="193">
        <f>IFERROR(VLOOKUP(J1225,'[1]Item List (2)'!C:E,3,0),VLOOKUP(K1225,'[1]Item List (2)'!C:E,3,0))</f>
        <v>100</v>
      </c>
      <c r="X1225" s="193">
        <f t="shared" si="119"/>
        <v>0</v>
      </c>
      <c r="Y1225" s="193" t="str">
        <f t="shared" si="120"/>
        <v>LEMONADE, FZN</v>
      </c>
      <c r="AA1225" s="29">
        <f t="shared" si="121"/>
        <v>69.22</v>
      </c>
      <c r="AB1225" s="29" t="str">
        <f>VLOOKUP(W1225,'[2]Item List (2)'!$I:$J,2,0)</f>
        <v>Food</v>
      </c>
      <c r="AC1225" s="29">
        <f t="shared" si="122"/>
        <v>7366</v>
      </c>
      <c r="AD1225" s="29" t="str">
        <f t="shared" si="123"/>
        <v>7366-Food</v>
      </c>
    </row>
    <row r="1226" spans="1:30">
      <c r="A1226" t="s">
        <v>699</v>
      </c>
      <c r="B1226" t="s">
        <v>592</v>
      </c>
      <c r="C1226" t="s">
        <v>1370</v>
      </c>
      <c r="D1226" t="s">
        <v>598</v>
      </c>
      <c r="E1226" t="s">
        <v>1627</v>
      </c>
      <c r="F1226"/>
      <c r="G1226" s="159">
        <v>45167</v>
      </c>
      <c r="H1226" t="s">
        <v>1223</v>
      </c>
      <c r="I1226" t="s">
        <v>1188</v>
      </c>
      <c r="J1226" t="s">
        <v>758</v>
      </c>
      <c r="K1226" t="s">
        <v>780</v>
      </c>
      <c r="L1226" t="s">
        <v>781</v>
      </c>
      <c r="M1226">
        <v>4</v>
      </c>
      <c r="N1226">
        <v>0</v>
      </c>
      <c r="O1226">
        <v>37.6</v>
      </c>
      <c r="P1226">
        <v>150.4</v>
      </c>
      <c r="Q1226">
        <v>7489.47</v>
      </c>
      <c r="R1226">
        <v>14.74</v>
      </c>
      <c r="S1226" s="193" t="str">
        <f>VLOOKUP(U1226,'[1]Cross ref'!I:J,2,0)</f>
        <v>SCL</v>
      </c>
      <c r="T1226" s="193">
        <f t="shared" si="118"/>
        <v>150.4</v>
      </c>
      <c r="U1226" s="193">
        <f>VLOOKUP(VALUE(C1226),'[1]Cross ref'!G:I,3,0)</f>
        <v>7366</v>
      </c>
      <c r="V1226" s="193">
        <f>IFERROR(VLOOKUP(J1226,'[1]Item List (2)'!C:D,2,0),VLOOKUP(K1226,'[1]Item List (2)'!C:D,2,0))</f>
        <v>50007</v>
      </c>
      <c r="W1226" s="193">
        <f>IFERROR(VLOOKUP(J1226,'[1]Item List (2)'!C:E,3,0),VLOOKUP(K1226,'[1]Item List (2)'!C:E,3,0))</f>
        <v>100</v>
      </c>
      <c r="X1226" s="193">
        <f t="shared" si="119"/>
        <v>0</v>
      </c>
      <c r="Y1226" s="193" t="str">
        <f t="shared" si="120"/>
        <v>CHICKEN, PTY SPCY 3Z</v>
      </c>
      <c r="AA1226" s="29">
        <f t="shared" si="121"/>
        <v>150.4</v>
      </c>
      <c r="AB1226" s="29" t="str">
        <f>VLOOKUP(W1226,'[2]Item List (2)'!$I:$J,2,0)</f>
        <v>Food</v>
      </c>
      <c r="AC1226" s="29">
        <f t="shared" si="122"/>
        <v>7366</v>
      </c>
      <c r="AD1226" s="29" t="str">
        <f t="shared" si="123"/>
        <v>7366-Food</v>
      </c>
    </row>
    <row r="1227" spans="1:30">
      <c r="A1227" t="s">
        <v>699</v>
      </c>
      <c r="B1227" t="s">
        <v>592</v>
      </c>
      <c r="C1227" t="s">
        <v>1370</v>
      </c>
      <c r="D1227" t="s">
        <v>598</v>
      </c>
      <c r="E1227" t="s">
        <v>1627</v>
      </c>
      <c r="F1227"/>
      <c r="G1227" s="159">
        <v>45167</v>
      </c>
      <c r="H1227" t="s">
        <v>1224</v>
      </c>
      <c r="I1227" t="s">
        <v>1188</v>
      </c>
      <c r="J1227" t="s">
        <v>737</v>
      </c>
      <c r="K1227" t="s">
        <v>783</v>
      </c>
      <c r="L1227" t="s">
        <v>784</v>
      </c>
      <c r="M1227">
        <v>1</v>
      </c>
      <c r="N1227">
        <v>0</v>
      </c>
      <c r="O1227">
        <v>29.39</v>
      </c>
      <c r="P1227">
        <v>29.39</v>
      </c>
      <c r="Q1227">
        <v>7489.47</v>
      </c>
      <c r="R1227">
        <v>14.74</v>
      </c>
      <c r="S1227" s="193" t="str">
        <f>VLOOKUP(U1227,'[1]Cross ref'!I:J,2,0)</f>
        <v>SCL</v>
      </c>
      <c r="T1227" s="193">
        <f t="shared" si="118"/>
        <v>29.39</v>
      </c>
      <c r="U1227" s="193">
        <f>VLOOKUP(VALUE(C1227),'[1]Cross ref'!G:I,3,0)</f>
        <v>7366</v>
      </c>
      <c r="V1227" s="193">
        <f>IFERROR(VLOOKUP(J1227,'[1]Item List (2)'!C:D,2,0),VLOOKUP(K1227,'[1]Item List (2)'!C:D,2,0))</f>
        <v>50007</v>
      </c>
      <c r="W1227" s="193">
        <f>IFERROR(VLOOKUP(J1227,'[1]Item List (2)'!C:E,3,0),VLOOKUP(K1227,'[1]Item List (2)'!C:E,3,0))</f>
        <v>100</v>
      </c>
      <c r="X1227" s="193">
        <f t="shared" si="119"/>
        <v>0</v>
      </c>
      <c r="Y1227" s="193" t="str">
        <f t="shared" si="120"/>
        <v>SQUASH, ZUCCHINI BRD SLI</v>
      </c>
      <c r="AA1227" s="29">
        <f t="shared" si="121"/>
        <v>29.39</v>
      </c>
      <c r="AB1227" s="29" t="str">
        <f>VLOOKUP(W1227,'[2]Item List (2)'!$I:$J,2,0)</f>
        <v>Food</v>
      </c>
      <c r="AC1227" s="29">
        <f t="shared" si="122"/>
        <v>7366</v>
      </c>
      <c r="AD1227" s="29" t="str">
        <f t="shared" si="123"/>
        <v>7366-Food</v>
      </c>
    </row>
    <row r="1228" spans="1:30">
      <c r="A1228" t="s">
        <v>699</v>
      </c>
      <c r="B1228" t="s">
        <v>592</v>
      </c>
      <c r="C1228" t="s">
        <v>1370</v>
      </c>
      <c r="D1228" t="s">
        <v>598</v>
      </c>
      <c r="E1228" t="s">
        <v>1627</v>
      </c>
      <c r="F1228"/>
      <c r="G1228" s="159">
        <v>45167</v>
      </c>
      <c r="H1228" t="s">
        <v>1225</v>
      </c>
      <c r="I1228" t="s">
        <v>1188</v>
      </c>
      <c r="J1228" t="s">
        <v>785</v>
      </c>
      <c r="K1228" t="s">
        <v>1180</v>
      </c>
      <c r="L1228" t="s">
        <v>786</v>
      </c>
      <c r="M1228">
        <v>4</v>
      </c>
      <c r="N1228">
        <v>0</v>
      </c>
      <c r="O1228">
        <v>90.57</v>
      </c>
      <c r="P1228">
        <v>362.28</v>
      </c>
      <c r="Q1228">
        <v>7489.47</v>
      </c>
      <c r="R1228">
        <v>14.74</v>
      </c>
      <c r="S1228" s="193" t="str">
        <f>VLOOKUP(U1228,'[1]Cross ref'!I:J,2,0)</f>
        <v>SCL</v>
      </c>
      <c r="T1228" s="193">
        <f t="shared" si="118"/>
        <v>362.28</v>
      </c>
      <c r="U1228" s="193">
        <f>VLOOKUP(VALUE(C1228),'[1]Cross ref'!G:I,3,0)</f>
        <v>7366</v>
      </c>
      <c r="V1228" s="193">
        <f>IFERROR(VLOOKUP(J1228,'[1]Item List (2)'!C:D,2,0),VLOOKUP(K1228,'[1]Item List (2)'!C:D,2,0))</f>
        <v>50007</v>
      </c>
      <c r="W1228" s="193">
        <f>IFERROR(VLOOKUP(J1228,'[1]Item List (2)'!C:E,3,0),VLOOKUP(K1228,'[1]Item List (2)'!C:E,3,0))</f>
        <v>100</v>
      </c>
      <c r="X1228" s="193">
        <f t="shared" si="119"/>
        <v>0</v>
      </c>
      <c r="Y1228" s="193" t="str">
        <f t="shared" si="120"/>
        <v>BACON, 500 SLICES FC</v>
      </c>
      <c r="AA1228" s="29">
        <f t="shared" si="121"/>
        <v>362.28</v>
      </c>
      <c r="AB1228" s="29" t="str">
        <f>VLOOKUP(W1228,'[2]Item List (2)'!$I:$J,2,0)</f>
        <v>Food</v>
      </c>
      <c r="AC1228" s="29">
        <f t="shared" si="122"/>
        <v>7366</v>
      </c>
      <c r="AD1228" s="29" t="str">
        <f t="shared" si="123"/>
        <v>7366-Food</v>
      </c>
    </row>
    <row r="1229" spans="1:30">
      <c r="A1229" t="s">
        <v>699</v>
      </c>
      <c r="B1229" t="s">
        <v>592</v>
      </c>
      <c r="C1229" t="s">
        <v>1370</v>
      </c>
      <c r="D1229" t="s">
        <v>598</v>
      </c>
      <c r="E1229" t="s">
        <v>1627</v>
      </c>
      <c r="F1229"/>
      <c r="G1229" s="159">
        <v>45167</v>
      </c>
      <c r="H1229" t="s">
        <v>1226</v>
      </c>
      <c r="I1229" t="s">
        <v>1188</v>
      </c>
      <c r="J1229" t="s">
        <v>734</v>
      </c>
      <c r="K1229" t="s">
        <v>787</v>
      </c>
      <c r="L1229" t="s">
        <v>788</v>
      </c>
      <c r="M1229">
        <v>1</v>
      </c>
      <c r="N1229">
        <v>0</v>
      </c>
      <c r="O1229">
        <v>81.59</v>
      </c>
      <c r="P1229">
        <v>81.59</v>
      </c>
      <c r="Q1229">
        <v>7489.47</v>
      </c>
      <c r="R1229">
        <v>14.74</v>
      </c>
      <c r="S1229" s="193" t="str">
        <f>VLOOKUP(U1229,'[1]Cross ref'!I:J,2,0)</f>
        <v>SCL</v>
      </c>
      <c r="T1229" s="193">
        <f t="shared" si="118"/>
        <v>81.59</v>
      </c>
      <c r="U1229" s="193">
        <f>VLOOKUP(VALUE(C1229),'[1]Cross ref'!G:I,3,0)</f>
        <v>7366</v>
      </c>
      <c r="V1229" s="193">
        <f>IFERROR(VLOOKUP(J1229,'[1]Item List (2)'!C:D,2,0),VLOOKUP(K1229,'[1]Item List (2)'!C:D,2,0))</f>
        <v>50007</v>
      </c>
      <c r="W1229" s="193">
        <f>IFERROR(VLOOKUP(J1229,'[1]Item List (2)'!C:E,3,0),VLOOKUP(K1229,'[1]Item List (2)'!C:E,3,0))</f>
        <v>100</v>
      </c>
      <c r="X1229" s="193">
        <f t="shared" si="119"/>
        <v>0</v>
      </c>
      <c r="Y1229" s="193" t="str">
        <f t="shared" si="120"/>
        <v>BEEF, GRND PTY 1.78Z</v>
      </c>
      <c r="AA1229" s="29">
        <f t="shared" si="121"/>
        <v>81.59</v>
      </c>
      <c r="AB1229" s="29" t="str">
        <f>VLOOKUP(W1229,'[2]Item List (2)'!$I:$J,2,0)</f>
        <v>Food</v>
      </c>
      <c r="AC1229" s="29">
        <f t="shared" si="122"/>
        <v>7366</v>
      </c>
      <c r="AD1229" s="29" t="str">
        <f t="shared" si="123"/>
        <v>7366-Food</v>
      </c>
    </row>
    <row r="1230" spans="1:30">
      <c r="A1230" t="s">
        <v>699</v>
      </c>
      <c r="B1230" t="s">
        <v>592</v>
      </c>
      <c r="C1230" t="s">
        <v>1370</v>
      </c>
      <c r="D1230" t="s">
        <v>598</v>
      </c>
      <c r="E1230" t="s">
        <v>1627</v>
      </c>
      <c r="F1230"/>
      <c r="G1230" s="159">
        <v>45167</v>
      </c>
      <c r="H1230" t="s">
        <v>1318</v>
      </c>
      <c r="I1230" t="s">
        <v>1188</v>
      </c>
      <c r="J1230" t="s">
        <v>789</v>
      </c>
      <c r="K1230" t="s">
        <v>790</v>
      </c>
      <c r="L1230" t="s">
        <v>791</v>
      </c>
      <c r="M1230">
        <v>1</v>
      </c>
      <c r="N1230">
        <v>0</v>
      </c>
      <c r="O1230">
        <v>25.95</v>
      </c>
      <c r="P1230">
        <v>25.95</v>
      </c>
      <c r="Q1230">
        <v>7489.47</v>
      </c>
      <c r="R1230">
        <v>14.74</v>
      </c>
      <c r="S1230" s="193" t="str">
        <f>VLOOKUP(U1230,'[1]Cross ref'!I:J,2,0)</f>
        <v>SCL</v>
      </c>
      <c r="T1230" s="193">
        <f t="shared" si="118"/>
        <v>25.95</v>
      </c>
      <c r="U1230" s="193">
        <f>VLOOKUP(VALUE(C1230),'[1]Cross ref'!G:I,3,0)</f>
        <v>7366</v>
      </c>
      <c r="V1230" s="193">
        <f>IFERROR(VLOOKUP(J1230,'[1]Item List (2)'!C:D,2,0),VLOOKUP(K1230,'[1]Item List (2)'!C:D,2,0))</f>
        <v>50007</v>
      </c>
      <c r="W1230" s="193">
        <f>IFERROR(VLOOKUP(J1230,'[1]Item List (2)'!C:E,3,0),VLOOKUP(K1230,'[1]Item List (2)'!C:E,3,0))</f>
        <v>100</v>
      </c>
      <c r="X1230" s="193">
        <f t="shared" si="119"/>
        <v>0</v>
      </c>
      <c r="Y1230" s="193" t="str">
        <f t="shared" si="120"/>
        <v>BREAD, SOURDOUGH THICKER SLI</v>
      </c>
      <c r="AA1230" s="29">
        <f t="shared" si="121"/>
        <v>25.95</v>
      </c>
      <c r="AB1230" s="29" t="str">
        <f>VLOOKUP(W1230,'[2]Item List (2)'!$I:$J,2,0)</f>
        <v>Food</v>
      </c>
      <c r="AC1230" s="29">
        <f t="shared" si="122"/>
        <v>7366</v>
      </c>
      <c r="AD1230" s="29" t="str">
        <f t="shared" si="123"/>
        <v>7366-Food</v>
      </c>
    </row>
    <row r="1231" spans="1:30">
      <c r="A1231" t="s">
        <v>699</v>
      </c>
      <c r="B1231" t="s">
        <v>592</v>
      </c>
      <c r="C1231" t="s">
        <v>1370</v>
      </c>
      <c r="D1231" t="s">
        <v>598</v>
      </c>
      <c r="E1231" t="s">
        <v>1627</v>
      </c>
      <c r="F1231"/>
      <c r="G1231" s="159">
        <v>45167</v>
      </c>
      <c r="H1231" t="s">
        <v>1227</v>
      </c>
      <c r="I1231" t="s">
        <v>1188</v>
      </c>
      <c r="J1231" t="s">
        <v>710</v>
      </c>
      <c r="K1231" t="s">
        <v>792</v>
      </c>
      <c r="L1231" t="s">
        <v>709</v>
      </c>
      <c r="M1231">
        <v>1</v>
      </c>
      <c r="N1231">
        <v>0</v>
      </c>
      <c r="O1231">
        <v>99.5</v>
      </c>
      <c r="P1231">
        <v>99.5</v>
      </c>
      <c r="Q1231">
        <v>7489.47</v>
      </c>
      <c r="R1231">
        <v>14.74</v>
      </c>
      <c r="S1231" s="193" t="str">
        <f>VLOOKUP(U1231,'[1]Cross ref'!I:J,2,0)</f>
        <v>SCL</v>
      </c>
      <c r="T1231" s="193">
        <f t="shared" si="118"/>
        <v>99.5</v>
      </c>
      <c r="U1231" s="193">
        <f>VLOOKUP(VALUE(C1231),'[1]Cross ref'!G:I,3,0)</f>
        <v>7366</v>
      </c>
      <c r="V1231" s="193">
        <f>IFERROR(VLOOKUP(J1231,'[1]Item List (2)'!C:D,2,0),VLOOKUP(K1231,'[1]Item List (2)'!C:D,2,0))</f>
        <v>50007</v>
      </c>
      <c r="W1231" s="193">
        <f>IFERROR(VLOOKUP(J1231,'[1]Item List (2)'!C:E,3,0),VLOOKUP(K1231,'[1]Item List (2)'!C:E,3,0))</f>
        <v>100</v>
      </c>
      <c r="X1231" s="193">
        <f t="shared" si="119"/>
        <v>0</v>
      </c>
      <c r="Y1231" s="193" t="str">
        <f t="shared" si="120"/>
        <v>SYRUP, DR PEPPER BIB</v>
      </c>
      <c r="AA1231" s="29">
        <f t="shared" si="121"/>
        <v>99.5</v>
      </c>
      <c r="AB1231" s="29" t="str">
        <f>VLOOKUP(W1231,'[2]Item List (2)'!$I:$J,2,0)</f>
        <v>Food</v>
      </c>
      <c r="AC1231" s="29">
        <f t="shared" si="122"/>
        <v>7366</v>
      </c>
      <c r="AD1231" s="29" t="str">
        <f t="shared" si="123"/>
        <v>7366-Food</v>
      </c>
    </row>
    <row r="1232" spans="1:30">
      <c r="A1232" t="s">
        <v>699</v>
      </c>
      <c r="B1232" t="s">
        <v>592</v>
      </c>
      <c r="C1232" t="s">
        <v>1370</v>
      </c>
      <c r="D1232" t="s">
        <v>598</v>
      </c>
      <c r="E1232" t="s">
        <v>1627</v>
      </c>
      <c r="F1232"/>
      <c r="G1232" s="159">
        <v>45167</v>
      </c>
      <c r="H1232" t="s">
        <v>1323</v>
      </c>
      <c r="I1232" t="s">
        <v>1190</v>
      </c>
      <c r="J1232" t="s">
        <v>954</v>
      </c>
      <c r="K1232" t="s">
        <v>1051</v>
      </c>
      <c r="L1232" t="s">
        <v>956</v>
      </c>
      <c r="M1232">
        <v>1</v>
      </c>
      <c r="N1232">
        <v>0</v>
      </c>
      <c r="O1232">
        <v>22.63</v>
      </c>
      <c r="P1232">
        <v>22.63</v>
      </c>
      <c r="Q1232">
        <v>7489.47</v>
      </c>
      <c r="R1232">
        <v>14.74</v>
      </c>
      <c r="S1232" s="193" t="str">
        <f>VLOOKUP(U1232,'[1]Cross ref'!I:J,2,0)</f>
        <v>SCL</v>
      </c>
      <c r="T1232" s="193">
        <f t="shared" si="118"/>
        <v>22.63</v>
      </c>
      <c r="U1232" s="193">
        <f>VLOOKUP(VALUE(C1232),'[1]Cross ref'!G:I,3,0)</f>
        <v>7366</v>
      </c>
      <c r="V1232" s="193">
        <f>IFERROR(VLOOKUP(J1232,'[1]Item List (2)'!C:D,2,0),VLOOKUP(K1232,'[1]Item List (2)'!C:D,2,0))</f>
        <v>60507</v>
      </c>
      <c r="W1232" s="193">
        <f>IFERROR(VLOOKUP(J1232,'[1]Item List (2)'!C:E,3,0),VLOOKUP(K1232,'[1]Item List (2)'!C:E,3,0))</f>
        <v>1200</v>
      </c>
      <c r="X1232" s="193">
        <f t="shared" si="119"/>
        <v>0</v>
      </c>
      <c r="Y1232" s="193" t="str">
        <f t="shared" si="120"/>
        <v>TOWEL, DRK BLUE</v>
      </c>
      <c r="AA1232" s="29">
        <f t="shared" si="121"/>
        <v>22.63</v>
      </c>
      <c r="AB1232" s="29" t="str">
        <f>VLOOKUP(W1232,'[2]Item List (2)'!$I:$J,2,0)</f>
        <v>Supplies</v>
      </c>
      <c r="AC1232" s="29">
        <f t="shared" si="122"/>
        <v>7366</v>
      </c>
      <c r="AD1232" s="29" t="str">
        <f t="shared" si="123"/>
        <v>7366-Supplies</v>
      </c>
    </row>
    <row r="1233" spans="1:30">
      <c r="A1233" t="s">
        <v>699</v>
      </c>
      <c r="B1233" t="s">
        <v>592</v>
      </c>
      <c r="C1233" t="s">
        <v>1370</v>
      </c>
      <c r="D1233" t="s">
        <v>598</v>
      </c>
      <c r="E1233" t="s">
        <v>1627</v>
      </c>
      <c r="F1233"/>
      <c r="G1233" s="159">
        <v>45167</v>
      </c>
      <c r="H1233" t="s">
        <v>1229</v>
      </c>
      <c r="I1233" t="s">
        <v>1188</v>
      </c>
      <c r="J1233" t="s">
        <v>804</v>
      </c>
      <c r="K1233" t="s">
        <v>863</v>
      </c>
      <c r="L1233" t="s">
        <v>760</v>
      </c>
      <c r="M1233">
        <v>1</v>
      </c>
      <c r="N1233">
        <v>0</v>
      </c>
      <c r="O1233">
        <v>77.569999999999993</v>
      </c>
      <c r="P1233">
        <v>77.569999999999993</v>
      </c>
      <c r="Q1233">
        <v>7489.47</v>
      </c>
      <c r="R1233">
        <v>14.74</v>
      </c>
      <c r="S1233" s="193" t="str">
        <f>VLOOKUP(U1233,'[1]Cross ref'!I:J,2,0)</f>
        <v>SCL</v>
      </c>
      <c r="T1233" s="193">
        <f t="shared" si="118"/>
        <v>77.569999999999993</v>
      </c>
      <c r="U1233" s="193">
        <f>VLOOKUP(VALUE(C1233),'[1]Cross ref'!G:I,3,0)</f>
        <v>7366</v>
      </c>
      <c r="V1233" s="193">
        <f>IFERROR(VLOOKUP(J1233,'[1]Item List (2)'!C:D,2,0),VLOOKUP(K1233,'[1]Item List (2)'!C:D,2,0))</f>
        <v>50007</v>
      </c>
      <c r="W1233" s="193">
        <f>IFERROR(VLOOKUP(J1233,'[1]Item List (2)'!C:E,3,0),VLOOKUP(K1233,'[1]Item List (2)'!C:E,3,0))</f>
        <v>100</v>
      </c>
      <c r="X1233" s="193">
        <f t="shared" si="119"/>
        <v>0</v>
      </c>
      <c r="Y1233" s="193" t="str">
        <f t="shared" si="120"/>
        <v>CHEESE, AMER SHRP SLI 144CT</v>
      </c>
      <c r="AA1233" s="29">
        <f t="shared" si="121"/>
        <v>77.569999999999993</v>
      </c>
      <c r="AB1233" s="29" t="str">
        <f>VLOOKUP(W1233,'[2]Item List (2)'!$I:$J,2,0)</f>
        <v>Food</v>
      </c>
      <c r="AC1233" s="29">
        <f t="shared" si="122"/>
        <v>7366</v>
      </c>
      <c r="AD1233" s="29" t="str">
        <f t="shared" si="123"/>
        <v>7366-Food</v>
      </c>
    </row>
    <row r="1234" spans="1:30">
      <c r="A1234" t="s">
        <v>699</v>
      </c>
      <c r="B1234" t="s">
        <v>592</v>
      </c>
      <c r="C1234" t="s">
        <v>1370</v>
      </c>
      <c r="D1234" t="s">
        <v>598</v>
      </c>
      <c r="E1234" t="s">
        <v>1627</v>
      </c>
      <c r="F1234"/>
      <c r="G1234" s="159">
        <v>45167</v>
      </c>
      <c r="H1234" t="s">
        <v>1319</v>
      </c>
      <c r="I1234" t="s">
        <v>1188</v>
      </c>
      <c r="J1234" t="s">
        <v>864</v>
      </c>
      <c r="K1234" t="s">
        <v>938</v>
      </c>
      <c r="L1234" t="s">
        <v>939</v>
      </c>
      <c r="M1234">
        <v>1</v>
      </c>
      <c r="N1234">
        <v>0</v>
      </c>
      <c r="O1234">
        <v>102.99</v>
      </c>
      <c r="P1234">
        <v>102.99</v>
      </c>
      <c r="Q1234">
        <v>7489.47</v>
      </c>
      <c r="R1234">
        <v>14.74</v>
      </c>
      <c r="S1234" s="193" t="str">
        <f>VLOOKUP(U1234,'[1]Cross ref'!I:J,2,0)</f>
        <v>SCL</v>
      </c>
      <c r="T1234" s="193">
        <f t="shared" si="118"/>
        <v>102.99</v>
      </c>
      <c r="U1234" s="193">
        <f>VLOOKUP(VALUE(C1234),'[1]Cross ref'!G:I,3,0)</f>
        <v>7366</v>
      </c>
      <c r="V1234" s="193">
        <f>IFERROR(VLOOKUP(J1234,'[1]Item List (2)'!C:D,2,0),VLOOKUP(K1234,'[1]Item List (2)'!C:D,2,0))</f>
        <v>50007</v>
      </c>
      <c r="W1234" s="193">
        <f>IFERROR(VLOOKUP(J1234,'[1]Item List (2)'!C:E,3,0),VLOOKUP(K1234,'[1]Item List (2)'!C:E,3,0))</f>
        <v>100</v>
      </c>
      <c r="X1234" s="193">
        <f t="shared" si="119"/>
        <v>0</v>
      </c>
      <c r="Y1234" s="193" t="str">
        <f t="shared" si="120"/>
        <v>COFFEE, DRK RST BLND</v>
      </c>
      <c r="AA1234" s="29">
        <f t="shared" si="121"/>
        <v>102.99</v>
      </c>
      <c r="AB1234" s="29" t="str">
        <f>VLOOKUP(W1234,'[2]Item List (2)'!$I:$J,2,0)</f>
        <v>Food</v>
      </c>
      <c r="AC1234" s="29">
        <f t="shared" si="122"/>
        <v>7366</v>
      </c>
      <c r="AD1234" s="29" t="str">
        <f t="shared" si="123"/>
        <v>7366-Food</v>
      </c>
    </row>
    <row r="1235" spans="1:30">
      <c r="A1235" t="s">
        <v>699</v>
      </c>
      <c r="B1235" t="s">
        <v>592</v>
      </c>
      <c r="C1235" t="s">
        <v>1370</v>
      </c>
      <c r="D1235" t="s">
        <v>598</v>
      </c>
      <c r="E1235" t="s">
        <v>1627</v>
      </c>
      <c r="F1235"/>
      <c r="G1235" s="159">
        <v>45167</v>
      </c>
      <c r="H1235" t="s">
        <v>1230</v>
      </c>
      <c r="I1235" t="s">
        <v>1188</v>
      </c>
      <c r="J1235" t="s">
        <v>737</v>
      </c>
      <c r="K1235" t="s">
        <v>794</v>
      </c>
      <c r="L1235" t="s">
        <v>795</v>
      </c>
      <c r="M1235">
        <v>3</v>
      </c>
      <c r="N1235">
        <v>0</v>
      </c>
      <c r="O1235">
        <v>39.79</v>
      </c>
      <c r="P1235">
        <v>119.37</v>
      </c>
      <c r="Q1235">
        <v>7489.47</v>
      </c>
      <c r="R1235">
        <v>14.74</v>
      </c>
      <c r="S1235" s="193" t="str">
        <f>VLOOKUP(U1235,'[1]Cross ref'!I:J,2,0)</f>
        <v>SCL</v>
      </c>
      <c r="T1235" s="193">
        <f t="shared" si="118"/>
        <v>119.37</v>
      </c>
      <c r="U1235" s="193">
        <f>VLOOKUP(VALUE(C1235),'[1]Cross ref'!G:I,3,0)</f>
        <v>7366</v>
      </c>
      <c r="V1235" s="193">
        <f>IFERROR(VLOOKUP(J1235,'[1]Item List (2)'!C:D,2,0),VLOOKUP(K1235,'[1]Item List (2)'!C:D,2,0))</f>
        <v>50007</v>
      </c>
      <c r="W1235" s="193">
        <f>IFERROR(VLOOKUP(J1235,'[1]Item List (2)'!C:E,3,0),VLOOKUP(K1235,'[1]Item List (2)'!C:E,3,0))</f>
        <v>100</v>
      </c>
      <c r="X1235" s="193">
        <f t="shared" si="119"/>
        <v>0</v>
      </c>
      <c r="Y1235" s="193" t="str">
        <f t="shared" si="120"/>
        <v>APPTZR, JALAPENO BRD CHSE BITE</v>
      </c>
      <c r="AA1235" s="29">
        <f t="shared" si="121"/>
        <v>119.37</v>
      </c>
      <c r="AB1235" s="29" t="str">
        <f>VLOOKUP(W1235,'[2]Item List (2)'!$I:$J,2,0)</f>
        <v>Food</v>
      </c>
      <c r="AC1235" s="29">
        <f t="shared" si="122"/>
        <v>7366</v>
      </c>
      <c r="AD1235" s="29" t="str">
        <f t="shared" si="123"/>
        <v>7366-Food</v>
      </c>
    </row>
    <row r="1236" spans="1:30">
      <c r="A1236" t="s">
        <v>699</v>
      </c>
      <c r="B1236" t="s">
        <v>592</v>
      </c>
      <c r="C1236" t="s">
        <v>1370</v>
      </c>
      <c r="D1236" t="s">
        <v>598</v>
      </c>
      <c r="E1236" t="s">
        <v>1627</v>
      </c>
      <c r="F1236"/>
      <c r="G1236" s="159">
        <v>45167</v>
      </c>
      <c r="H1236" t="s">
        <v>1231</v>
      </c>
      <c r="I1236" t="s">
        <v>1188</v>
      </c>
      <c r="J1236" t="s">
        <v>734</v>
      </c>
      <c r="K1236" t="s">
        <v>796</v>
      </c>
      <c r="L1236" t="s">
        <v>797</v>
      </c>
      <c r="M1236">
        <v>1</v>
      </c>
      <c r="N1236">
        <v>0</v>
      </c>
      <c r="O1236">
        <v>76.44</v>
      </c>
      <c r="P1236">
        <v>76.44</v>
      </c>
      <c r="Q1236">
        <v>7489.47</v>
      </c>
      <c r="R1236">
        <v>14.74</v>
      </c>
      <c r="S1236" s="193" t="str">
        <f>VLOOKUP(U1236,'[1]Cross ref'!I:J,2,0)</f>
        <v>SCL</v>
      </c>
      <c r="T1236" s="193">
        <f t="shared" si="118"/>
        <v>76.44</v>
      </c>
      <c r="U1236" s="193">
        <f>VLOOKUP(VALUE(C1236),'[1]Cross ref'!G:I,3,0)</f>
        <v>7366</v>
      </c>
      <c r="V1236" s="193">
        <f>IFERROR(VLOOKUP(J1236,'[1]Item List (2)'!C:D,2,0),VLOOKUP(K1236,'[1]Item List (2)'!C:D,2,0))</f>
        <v>50007</v>
      </c>
      <c r="W1236" s="193">
        <f>IFERROR(VLOOKUP(J1236,'[1]Item List (2)'!C:E,3,0),VLOOKUP(K1236,'[1]Item List (2)'!C:E,3,0))</f>
        <v>100</v>
      </c>
      <c r="X1236" s="193">
        <f t="shared" si="119"/>
        <v>0</v>
      </c>
      <c r="Y1236" s="193" t="str">
        <f t="shared" si="120"/>
        <v>BEEF, GRND PTY 5.33Z ANGUS IQF</v>
      </c>
      <c r="AA1236" s="29">
        <f t="shared" si="121"/>
        <v>76.44</v>
      </c>
      <c r="AB1236" s="29" t="str">
        <f>VLOOKUP(W1236,'[2]Item List (2)'!$I:$J,2,0)</f>
        <v>Food</v>
      </c>
      <c r="AC1236" s="29">
        <f t="shared" si="122"/>
        <v>7366</v>
      </c>
      <c r="AD1236" s="29" t="str">
        <f t="shared" si="123"/>
        <v>7366-Food</v>
      </c>
    </row>
    <row r="1237" spans="1:30">
      <c r="A1237" t="s">
        <v>699</v>
      </c>
      <c r="B1237" t="s">
        <v>592</v>
      </c>
      <c r="C1237" t="s">
        <v>1370</v>
      </c>
      <c r="D1237" t="s">
        <v>598</v>
      </c>
      <c r="E1237" t="s">
        <v>1627</v>
      </c>
      <c r="F1237"/>
      <c r="G1237" s="159">
        <v>45167</v>
      </c>
      <c r="H1237" t="s">
        <v>1232</v>
      </c>
      <c r="I1237" t="s">
        <v>1188</v>
      </c>
      <c r="J1237" t="s">
        <v>758</v>
      </c>
      <c r="K1237" t="s">
        <v>798</v>
      </c>
      <c r="L1237" t="s">
        <v>799</v>
      </c>
      <c r="M1237">
        <v>5</v>
      </c>
      <c r="N1237">
        <v>0</v>
      </c>
      <c r="O1237">
        <v>46.88</v>
      </c>
      <c r="P1237">
        <v>234.4</v>
      </c>
      <c r="Q1237">
        <v>7489.47</v>
      </c>
      <c r="R1237">
        <v>14.74</v>
      </c>
      <c r="S1237" s="193" t="str">
        <f>VLOOKUP(U1237,'[1]Cross ref'!I:J,2,0)</f>
        <v>SCL</v>
      </c>
      <c r="T1237" s="193">
        <f t="shared" si="118"/>
        <v>234.4</v>
      </c>
      <c r="U1237" s="193">
        <f>VLOOKUP(VALUE(C1237),'[1]Cross ref'!G:I,3,0)</f>
        <v>7366</v>
      </c>
      <c r="V1237" s="193">
        <f>IFERROR(VLOOKUP(J1237,'[1]Item List (2)'!C:D,2,0),VLOOKUP(K1237,'[1]Item List (2)'!C:D,2,0))</f>
        <v>50007</v>
      </c>
      <c r="W1237" s="193">
        <f>IFERROR(VLOOKUP(J1237,'[1]Item List (2)'!C:E,3,0),VLOOKUP(K1237,'[1]Item List (2)'!C:E,3,0))</f>
        <v>100</v>
      </c>
      <c r="X1237" s="193">
        <f t="shared" si="119"/>
        <v>0</v>
      </c>
      <c r="Y1237" s="193" t="str">
        <f t="shared" si="120"/>
        <v>CHICKEN, NUGGET BRD STAR SHP</v>
      </c>
      <c r="AA1237" s="29">
        <f t="shared" si="121"/>
        <v>234.4</v>
      </c>
      <c r="AB1237" s="29" t="str">
        <f>VLOOKUP(W1237,'[2]Item List (2)'!$I:$J,2,0)</f>
        <v>Food</v>
      </c>
      <c r="AC1237" s="29">
        <f t="shared" si="122"/>
        <v>7366</v>
      </c>
      <c r="AD1237" s="29" t="str">
        <f t="shared" si="123"/>
        <v>7366-Food</v>
      </c>
    </row>
    <row r="1238" spans="1:30">
      <c r="A1238" t="s">
        <v>699</v>
      </c>
      <c r="B1238" t="s">
        <v>592</v>
      </c>
      <c r="C1238" t="s">
        <v>1370</v>
      </c>
      <c r="D1238" t="s">
        <v>598</v>
      </c>
      <c r="E1238" t="s">
        <v>1627</v>
      </c>
      <c r="F1238"/>
      <c r="G1238" s="159">
        <v>45167</v>
      </c>
      <c r="H1238" t="s">
        <v>1233</v>
      </c>
      <c r="I1238" t="s">
        <v>1188</v>
      </c>
      <c r="J1238" t="s">
        <v>801</v>
      </c>
      <c r="K1238" t="s">
        <v>802</v>
      </c>
      <c r="L1238" t="s">
        <v>803</v>
      </c>
      <c r="M1238">
        <v>2</v>
      </c>
      <c r="N1238">
        <v>0</v>
      </c>
      <c r="O1238">
        <v>24.1</v>
      </c>
      <c r="P1238">
        <v>48.2</v>
      </c>
      <c r="Q1238">
        <v>7489.47</v>
      </c>
      <c r="R1238">
        <v>14.74</v>
      </c>
      <c r="S1238" s="193" t="str">
        <f>VLOOKUP(U1238,'[1]Cross ref'!I:J,2,0)</f>
        <v>SCL</v>
      </c>
      <c r="T1238" s="193">
        <f t="shared" si="118"/>
        <v>48.2</v>
      </c>
      <c r="U1238" s="193">
        <f>VLOOKUP(VALUE(C1238),'[1]Cross ref'!G:I,3,0)</f>
        <v>7366</v>
      </c>
      <c r="V1238" s="193">
        <f>IFERROR(VLOOKUP(J1238,'[1]Item List (2)'!C:D,2,0),VLOOKUP(K1238,'[1]Item List (2)'!C:D,2,0))</f>
        <v>50007</v>
      </c>
      <c r="W1238" s="193">
        <f>IFERROR(VLOOKUP(J1238,'[1]Item List (2)'!C:E,3,0),VLOOKUP(K1238,'[1]Item List (2)'!C:E,3,0))</f>
        <v>100</v>
      </c>
      <c r="X1238" s="193">
        <f t="shared" si="119"/>
        <v>0</v>
      </c>
      <c r="Y1238" s="193" t="str">
        <f t="shared" si="120"/>
        <v>BISCUIT, BUTTERMILK PARBKD</v>
      </c>
      <c r="AA1238" s="29">
        <f t="shared" si="121"/>
        <v>48.2</v>
      </c>
      <c r="AB1238" s="29" t="str">
        <f>VLOOKUP(W1238,'[2]Item List (2)'!$I:$J,2,0)</f>
        <v>Food</v>
      </c>
      <c r="AC1238" s="29">
        <f t="shared" si="122"/>
        <v>7366</v>
      </c>
      <c r="AD1238" s="29" t="str">
        <f t="shared" si="123"/>
        <v>7366-Food</v>
      </c>
    </row>
    <row r="1239" spans="1:30">
      <c r="A1239" t="s">
        <v>699</v>
      </c>
      <c r="B1239" t="s">
        <v>592</v>
      </c>
      <c r="C1239" t="s">
        <v>1370</v>
      </c>
      <c r="D1239" t="s">
        <v>598</v>
      </c>
      <c r="E1239" t="s">
        <v>1627</v>
      </c>
      <c r="F1239"/>
      <c r="G1239" s="159">
        <v>45167</v>
      </c>
      <c r="H1239" t="s">
        <v>1234</v>
      </c>
      <c r="I1239" t="s">
        <v>1188</v>
      </c>
      <c r="J1239" t="s">
        <v>804</v>
      </c>
      <c r="K1239" t="s">
        <v>805</v>
      </c>
      <c r="L1239" t="s">
        <v>760</v>
      </c>
      <c r="M1239">
        <v>1</v>
      </c>
      <c r="N1239">
        <v>0</v>
      </c>
      <c r="O1239">
        <v>77.97</v>
      </c>
      <c r="P1239">
        <v>77.97</v>
      </c>
      <c r="Q1239">
        <v>7489.47</v>
      </c>
      <c r="R1239">
        <v>14.74</v>
      </c>
      <c r="S1239" s="193" t="str">
        <f>VLOOKUP(U1239,'[1]Cross ref'!I:J,2,0)</f>
        <v>SCL</v>
      </c>
      <c r="T1239" s="193">
        <f t="shared" si="118"/>
        <v>77.97</v>
      </c>
      <c r="U1239" s="193">
        <f>VLOOKUP(VALUE(C1239),'[1]Cross ref'!G:I,3,0)</f>
        <v>7366</v>
      </c>
      <c r="V1239" s="193">
        <f>IFERROR(VLOOKUP(J1239,'[1]Item List (2)'!C:D,2,0),VLOOKUP(K1239,'[1]Item List (2)'!C:D,2,0))</f>
        <v>50007</v>
      </c>
      <c r="W1239" s="193">
        <f>IFERROR(VLOOKUP(J1239,'[1]Item List (2)'!C:E,3,0),VLOOKUP(K1239,'[1]Item List (2)'!C:E,3,0))</f>
        <v>100</v>
      </c>
      <c r="X1239" s="193">
        <f t="shared" si="119"/>
        <v>0</v>
      </c>
      <c r="Y1239" s="193" t="str">
        <f t="shared" si="120"/>
        <v>CHEESE, AMER SHRP SLI 200CT SM</v>
      </c>
      <c r="AA1239" s="29">
        <f t="shared" si="121"/>
        <v>77.97</v>
      </c>
      <c r="AB1239" s="29" t="str">
        <f>VLOOKUP(W1239,'[2]Item List (2)'!$I:$J,2,0)</f>
        <v>Food</v>
      </c>
      <c r="AC1239" s="29">
        <f t="shared" si="122"/>
        <v>7366</v>
      </c>
      <c r="AD1239" s="29" t="str">
        <f t="shared" si="123"/>
        <v>7366-Food</v>
      </c>
    </row>
    <row r="1240" spans="1:30">
      <c r="A1240" t="s">
        <v>699</v>
      </c>
      <c r="B1240" t="s">
        <v>592</v>
      </c>
      <c r="C1240" t="s">
        <v>1370</v>
      </c>
      <c r="D1240" t="s">
        <v>598</v>
      </c>
      <c r="E1240" t="s">
        <v>1627</v>
      </c>
      <c r="F1240"/>
      <c r="G1240" s="159">
        <v>45167</v>
      </c>
      <c r="H1240" t="s">
        <v>1278</v>
      </c>
      <c r="I1240" t="s">
        <v>1188</v>
      </c>
      <c r="J1240" t="s">
        <v>868</v>
      </c>
      <c r="K1240" t="s">
        <v>869</v>
      </c>
      <c r="L1240" t="s">
        <v>870</v>
      </c>
      <c r="M1240">
        <v>1</v>
      </c>
      <c r="N1240">
        <v>0</v>
      </c>
      <c r="O1240">
        <v>107.29</v>
      </c>
      <c r="P1240">
        <v>107.29</v>
      </c>
      <c r="Q1240">
        <v>7489.47</v>
      </c>
      <c r="R1240">
        <v>14.74</v>
      </c>
      <c r="S1240" s="193" t="str">
        <f>VLOOKUP(U1240,'[1]Cross ref'!I:J,2,0)</f>
        <v>SCL</v>
      </c>
      <c r="T1240" s="193">
        <f t="shared" si="118"/>
        <v>107.29</v>
      </c>
      <c r="U1240" s="193">
        <f>VLOOKUP(VALUE(C1240),'[1]Cross ref'!G:I,3,0)</f>
        <v>7366</v>
      </c>
      <c r="V1240" s="193">
        <f>IFERROR(VLOOKUP(J1240,'[1]Item List (2)'!C:D,2,0),VLOOKUP(K1240,'[1]Item List (2)'!C:D,2,0))</f>
        <v>50007</v>
      </c>
      <c r="W1240" s="193">
        <f>IFERROR(VLOOKUP(J1240,'[1]Item List (2)'!C:E,3,0),VLOOKUP(K1240,'[1]Item List (2)'!C:E,3,0))</f>
        <v>100</v>
      </c>
      <c r="X1240" s="193">
        <f t="shared" si="119"/>
        <v>0</v>
      </c>
      <c r="Y1240" s="193" t="str">
        <f t="shared" si="120"/>
        <v>BURGER, BEYOND MEAT 3.7Z</v>
      </c>
      <c r="AA1240" s="29">
        <f t="shared" si="121"/>
        <v>107.29</v>
      </c>
      <c r="AB1240" s="29" t="str">
        <f>VLOOKUP(W1240,'[2]Item List (2)'!$I:$J,2,0)</f>
        <v>Food</v>
      </c>
      <c r="AC1240" s="29">
        <f t="shared" si="122"/>
        <v>7366</v>
      </c>
      <c r="AD1240" s="29" t="str">
        <f t="shared" si="123"/>
        <v>7366-Food</v>
      </c>
    </row>
    <row r="1241" spans="1:30">
      <c r="A1241" t="s">
        <v>699</v>
      </c>
      <c r="B1241" t="s">
        <v>592</v>
      </c>
      <c r="C1241" t="s">
        <v>1370</v>
      </c>
      <c r="D1241" t="s">
        <v>598</v>
      </c>
      <c r="E1241" t="s">
        <v>1627</v>
      </c>
      <c r="F1241"/>
      <c r="G1241" s="159">
        <v>45167</v>
      </c>
      <c r="H1241" t="s">
        <v>1460</v>
      </c>
      <c r="I1241" t="s">
        <v>1188</v>
      </c>
      <c r="J1241" t="s">
        <v>811</v>
      </c>
      <c r="K1241" t="s">
        <v>1433</v>
      </c>
      <c r="L1241" t="s">
        <v>831</v>
      </c>
      <c r="M1241">
        <v>5</v>
      </c>
      <c r="N1241">
        <v>0</v>
      </c>
      <c r="O1241">
        <v>22.17</v>
      </c>
      <c r="P1241">
        <v>110.85</v>
      </c>
      <c r="Q1241">
        <v>7489.47</v>
      </c>
      <c r="R1241">
        <v>14.74</v>
      </c>
      <c r="S1241" s="193" t="str">
        <f>VLOOKUP(U1241,'[1]Cross ref'!I:J,2,0)</f>
        <v>SCL</v>
      </c>
      <c r="T1241" s="193">
        <f t="shared" si="118"/>
        <v>110.85</v>
      </c>
      <c r="U1241" s="193">
        <f>VLOOKUP(VALUE(C1241),'[1]Cross ref'!G:I,3,0)</f>
        <v>7366</v>
      </c>
      <c r="V1241" s="193">
        <f>IFERROR(VLOOKUP(J1241,'[1]Item List (2)'!C:D,2,0),VLOOKUP(K1241,'[1]Item List (2)'!C:D,2,0))</f>
        <v>50007</v>
      </c>
      <c r="W1241" s="193">
        <f>IFERROR(VLOOKUP(J1241,'[1]Item List (2)'!C:E,3,0),VLOOKUP(K1241,'[1]Item List (2)'!C:E,3,0))</f>
        <v>100</v>
      </c>
      <c r="X1241" s="193">
        <f t="shared" si="119"/>
        <v>0</v>
      </c>
      <c r="Y1241" s="193" t="str">
        <f t="shared" si="120"/>
        <v>LETTUCE, LINER</v>
      </c>
      <c r="AA1241" s="29">
        <f t="shared" si="121"/>
        <v>110.85</v>
      </c>
      <c r="AB1241" s="29" t="str">
        <f>VLOOKUP(W1241,'[2]Item List (2)'!$I:$J,2,0)</f>
        <v>Food</v>
      </c>
      <c r="AC1241" s="29">
        <f t="shared" si="122"/>
        <v>7366</v>
      </c>
      <c r="AD1241" s="29" t="str">
        <f t="shared" si="123"/>
        <v>7366-Food</v>
      </c>
    </row>
    <row r="1242" spans="1:30">
      <c r="A1242" t="s">
        <v>699</v>
      </c>
      <c r="B1242" t="s">
        <v>592</v>
      </c>
      <c r="C1242" t="s">
        <v>1370</v>
      </c>
      <c r="D1242" t="s">
        <v>598</v>
      </c>
      <c r="E1242" t="s">
        <v>1627</v>
      </c>
      <c r="F1242"/>
      <c r="G1242" s="159">
        <v>45167</v>
      </c>
      <c r="H1242" t="s">
        <v>1237</v>
      </c>
      <c r="I1242" t="s">
        <v>1188</v>
      </c>
      <c r="J1242" t="s">
        <v>812</v>
      </c>
      <c r="K1242" t="s">
        <v>813</v>
      </c>
      <c r="L1242" t="s">
        <v>814</v>
      </c>
      <c r="M1242">
        <v>6</v>
      </c>
      <c r="N1242">
        <v>0</v>
      </c>
      <c r="O1242">
        <v>19.57</v>
      </c>
      <c r="P1242">
        <v>117.42</v>
      </c>
      <c r="Q1242">
        <v>7489.47</v>
      </c>
      <c r="R1242">
        <v>14.74</v>
      </c>
      <c r="S1242" s="193" t="str">
        <f>VLOOKUP(U1242,'[1]Cross ref'!I:J,2,0)</f>
        <v>SCL</v>
      </c>
      <c r="T1242" s="193">
        <f t="shared" si="118"/>
        <v>117.42</v>
      </c>
      <c r="U1242" s="193">
        <f>VLOOKUP(VALUE(C1242),'[1]Cross ref'!G:I,3,0)</f>
        <v>7366</v>
      </c>
      <c r="V1242" s="193">
        <f>IFERROR(VLOOKUP(J1242,'[1]Item List (2)'!C:D,2,0),VLOOKUP(K1242,'[1]Item List (2)'!C:D,2,0))</f>
        <v>50007</v>
      </c>
      <c r="W1242" s="193">
        <f>IFERROR(VLOOKUP(J1242,'[1]Item List (2)'!C:E,3,0),VLOOKUP(K1242,'[1]Item List (2)'!C:E,3,0))</f>
        <v>100</v>
      </c>
      <c r="X1242" s="193">
        <f t="shared" si="119"/>
        <v>0</v>
      </c>
      <c r="Y1242" s="193" t="str">
        <f t="shared" si="120"/>
        <v>TOMATO, RED 5X5 BULK 25LB</v>
      </c>
      <c r="AA1242" s="29">
        <f t="shared" si="121"/>
        <v>117.42</v>
      </c>
      <c r="AB1242" s="29" t="str">
        <f>VLOOKUP(W1242,'[2]Item List (2)'!$I:$J,2,0)</f>
        <v>Food</v>
      </c>
      <c r="AC1242" s="29">
        <f t="shared" si="122"/>
        <v>7366</v>
      </c>
      <c r="AD1242" s="29" t="str">
        <f t="shared" si="123"/>
        <v>7366-Food</v>
      </c>
    </row>
    <row r="1243" spans="1:30">
      <c r="A1243" t="s">
        <v>699</v>
      </c>
      <c r="B1243" t="s">
        <v>592</v>
      </c>
      <c r="C1243" t="s">
        <v>1370</v>
      </c>
      <c r="D1243" t="s">
        <v>598</v>
      </c>
      <c r="E1243" t="s">
        <v>1627</v>
      </c>
      <c r="F1243"/>
      <c r="G1243" s="159">
        <v>45167</v>
      </c>
      <c r="H1243" t="s">
        <v>1239</v>
      </c>
      <c r="I1243" t="s">
        <v>1188</v>
      </c>
      <c r="J1243" t="s">
        <v>816</v>
      </c>
      <c r="K1243" t="s">
        <v>817</v>
      </c>
      <c r="L1243" t="s">
        <v>709</v>
      </c>
      <c r="M1243">
        <v>1</v>
      </c>
      <c r="N1243">
        <v>0</v>
      </c>
      <c r="O1243">
        <v>27.07</v>
      </c>
      <c r="P1243">
        <v>27.07</v>
      </c>
      <c r="Q1243">
        <v>7489.47</v>
      </c>
      <c r="R1243">
        <v>14.74</v>
      </c>
      <c r="S1243" s="193" t="str">
        <f>VLOOKUP(U1243,'[1]Cross ref'!I:J,2,0)</f>
        <v>SCL</v>
      </c>
      <c r="T1243" s="193">
        <f t="shared" si="118"/>
        <v>27.07</v>
      </c>
      <c r="U1243" s="193">
        <f>VLOOKUP(VALUE(C1243),'[1]Cross ref'!G:I,3,0)</f>
        <v>7366</v>
      </c>
      <c r="V1243" s="193">
        <f>IFERROR(VLOOKUP(J1243,'[1]Item List (2)'!C:D,2,0),VLOOKUP(K1243,'[1]Item List (2)'!C:D,2,0))</f>
        <v>50007</v>
      </c>
      <c r="W1243" s="193">
        <f>IFERROR(VLOOKUP(J1243,'[1]Item List (2)'!C:E,3,0),VLOOKUP(K1243,'[1]Item List (2)'!C:E,3,0))</f>
        <v>100</v>
      </c>
      <c r="X1243" s="193">
        <f t="shared" si="119"/>
        <v>0</v>
      </c>
      <c r="Y1243" s="193" t="str">
        <f t="shared" si="120"/>
        <v>PICKLE, CHIP DELI 3/16" CC</v>
      </c>
      <c r="AA1243" s="29">
        <f t="shared" si="121"/>
        <v>27.07</v>
      </c>
      <c r="AB1243" s="29" t="str">
        <f>VLOOKUP(W1243,'[2]Item List (2)'!$I:$J,2,0)</f>
        <v>Food</v>
      </c>
      <c r="AC1243" s="29">
        <f t="shared" si="122"/>
        <v>7366</v>
      </c>
      <c r="AD1243" s="29" t="str">
        <f t="shared" si="123"/>
        <v>7366-Food</v>
      </c>
    </row>
    <row r="1244" spans="1:30">
      <c r="A1244" t="s">
        <v>699</v>
      </c>
      <c r="B1244" t="s">
        <v>592</v>
      </c>
      <c r="C1244" t="s">
        <v>1370</v>
      </c>
      <c r="D1244" t="s">
        <v>598</v>
      </c>
      <c r="E1244" t="s">
        <v>1627</v>
      </c>
      <c r="F1244"/>
      <c r="G1244" s="159">
        <v>45167</v>
      </c>
      <c r="H1244" t="s">
        <v>1282</v>
      </c>
      <c r="I1244" t="s">
        <v>1188</v>
      </c>
      <c r="J1244" t="s">
        <v>758</v>
      </c>
      <c r="K1244" t="s">
        <v>1489</v>
      </c>
      <c r="L1244" t="s">
        <v>760</v>
      </c>
      <c r="M1244">
        <v>1</v>
      </c>
      <c r="N1244">
        <v>0</v>
      </c>
      <c r="O1244">
        <v>117.62</v>
      </c>
      <c r="P1244">
        <v>117.62</v>
      </c>
      <c r="Q1244">
        <v>7489.47</v>
      </c>
      <c r="R1244">
        <v>14.74</v>
      </c>
      <c r="S1244" s="193" t="str">
        <f>VLOOKUP(U1244,'[1]Cross ref'!I:J,2,0)</f>
        <v>SCL</v>
      </c>
      <c r="T1244" s="193">
        <f t="shared" si="118"/>
        <v>117.62</v>
      </c>
      <c r="U1244" s="193">
        <f>VLOOKUP(VALUE(C1244),'[1]Cross ref'!G:I,3,0)</f>
        <v>7366</v>
      </c>
      <c r="V1244" s="193">
        <f>IFERROR(VLOOKUP(J1244,'[1]Item List (2)'!C:D,2,0),VLOOKUP(K1244,'[1]Item List (2)'!C:D,2,0))</f>
        <v>50007</v>
      </c>
      <c r="W1244" s="193">
        <f>IFERROR(VLOOKUP(J1244,'[1]Item List (2)'!C:E,3,0),VLOOKUP(K1244,'[1]Item List (2)'!C:E,3,0))</f>
        <v>100</v>
      </c>
      <c r="X1244" s="193">
        <f t="shared" si="119"/>
        <v>0</v>
      </c>
      <c r="Y1244" s="193" t="str">
        <f t="shared" si="120"/>
        <v>CHICKEN, BRST FLT MARNTD 3.5Z FZN</v>
      </c>
      <c r="AA1244" s="29">
        <f t="shared" si="121"/>
        <v>117.62</v>
      </c>
      <c r="AB1244" s="29" t="str">
        <f>VLOOKUP(W1244,'[2]Item List (2)'!$I:$J,2,0)</f>
        <v>Food</v>
      </c>
      <c r="AC1244" s="29">
        <f t="shared" si="122"/>
        <v>7366</v>
      </c>
      <c r="AD1244" s="29" t="str">
        <f t="shared" si="123"/>
        <v>7366-Food</v>
      </c>
    </row>
    <row r="1245" spans="1:30">
      <c r="A1245" t="s">
        <v>699</v>
      </c>
      <c r="B1245" t="s">
        <v>592</v>
      </c>
      <c r="C1245" t="s">
        <v>1370</v>
      </c>
      <c r="D1245" t="s">
        <v>598</v>
      </c>
      <c r="E1245" t="s">
        <v>1627</v>
      </c>
      <c r="F1245"/>
      <c r="G1245" s="159">
        <v>45167</v>
      </c>
      <c r="H1245" t="s">
        <v>1240</v>
      </c>
      <c r="I1245" t="s">
        <v>1188</v>
      </c>
      <c r="J1245" t="s">
        <v>758</v>
      </c>
      <c r="K1245" t="s">
        <v>1490</v>
      </c>
      <c r="L1245" t="s">
        <v>818</v>
      </c>
      <c r="M1245">
        <v>1</v>
      </c>
      <c r="N1245">
        <v>0</v>
      </c>
      <c r="O1245">
        <v>175.35</v>
      </c>
      <c r="P1245">
        <v>175.35</v>
      </c>
      <c r="Q1245">
        <v>7489.47</v>
      </c>
      <c r="R1245">
        <v>14.74</v>
      </c>
      <c r="S1245" s="193" t="str">
        <f>VLOOKUP(U1245,'[1]Cross ref'!I:J,2,0)</f>
        <v>SCL</v>
      </c>
      <c r="T1245" s="193">
        <f t="shared" si="118"/>
        <v>175.35</v>
      </c>
      <c r="U1245" s="193">
        <f>VLOOKUP(VALUE(C1245),'[1]Cross ref'!G:I,3,0)</f>
        <v>7366</v>
      </c>
      <c r="V1245" s="193">
        <f>IFERROR(VLOOKUP(J1245,'[1]Item List (2)'!C:D,2,0),VLOOKUP(K1245,'[1]Item List (2)'!C:D,2,0))</f>
        <v>50007</v>
      </c>
      <c r="W1245" s="193">
        <f>IFERROR(VLOOKUP(J1245,'[1]Item List (2)'!C:E,3,0),VLOOKUP(K1245,'[1]Item List (2)'!C:E,3,0))</f>
        <v>100</v>
      </c>
      <c r="X1245" s="193">
        <f t="shared" si="119"/>
        <v>0</v>
      </c>
      <c r="Y1245" s="193" t="str">
        <f t="shared" si="120"/>
        <v>CHICKEN, BRST GR SAVOR 4.25Z CARLS JR</v>
      </c>
      <c r="AA1245" s="29">
        <f t="shared" si="121"/>
        <v>175.35</v>
      </c>
      <c r="AB1245" s="29" t="str">
        <f>VLOOKUP(W1245,'[2]Item List (2)'!$I:$J,2,0)</f>
        <v>Food</v>
      </c>
      <c r="AC1245" s="29">
        <f t="shared" si="122"/>
        <v>7366</v>
      </c>
      <c r="AD1245" s="29" t="str">
        <f t="shared" si="123"/>
        <v>7366-Food</v>
      </c>
    </row>
    <row r="1246" spans="1:30">
      <c r="A1246" t="s">
        <v>699</v>
      </c>
      <c r="B1246" t="s">
        <v>592</v>
      </c>
      <c r="C1246" t="s">
        <v>1370</v>
      </c>
      <c r="D1246" t="s">
        <v>598</v>
      </c>
      <c r="E1246" t="s">
        <v>1627</v>
      </c>
      <c r="F1246"/>
      <c r="G1246" s="159">
        <v>45167</v>
      </c>
      <c r="H1246" t="s">
        <v>1241</v>
      </c>
      <c r="I1246" t="s">
        <v>1188</v>
      </c>
      <c r="J1246" t="s">
        <v>894</v>
      </c>
      <c r="K1246" t="s">
        <v>895</v>
      </c>
      <c r="L1246" t="s">
        <v>896</v>
      </c>
      <c r="M1246">
        <v>1</v>
      </c>
      <c r="N1246">
        <v>0</v>
      </c>
      <c r="O1246">
        <v>13.66</v>
      </c>
      <c r="P1246">
        <v>13.66</v>
      </c>
      <c r="Q1246">
        <v>7489.47</v>
      </c>
      <c r="R1246">
        <v>14.74</v>
      </c>
      <c r="S1246" s="193" t="str">
        <f>VLOOKUP(U1246,'[1]Cross ref'!I:J,2,0)</f>
        <v>SCL</v>
      </c>
      <c r="T1246" s="193">
        <f t="shared" si="118"/>
        <v>13.66</v>
      </c>
      <c r="U1246" s="193">
        <f>VLOOKUP(VALUE(C1246),'[1]Cross ref'!G:I,3,0)</f>
        <v>7366</v>
      </c>
      <c r="V1246" s="193">
        <f>IFERROR(VLOOKUP(J1246,'[1]Item List (2)'!C:D,2,0),VLOOKUP(K1246,'[1]Item List (2)'!C:D,2,0))</f>
        <v>50007</v>
      </c>
      <c r="W1246" s="193">
        <f>IFERROR(VLOOKUP(J1246,'[1]Item List (2)'!C:E,3,0),VLOOKUP(K1246,'[1]Item List (2)'!C:E,3,0))</f>
        <v>100</v>
      </c>
      <c r="X1246" s="193">
        <f t="shared" si="119"/>
        <v>0</v>
      </c>
      <c r="Y1246" s="193" t="str">
        <f t="shared" si="120"/>
        <v>WATER, PURIFIED 16.9Z DASANI</v>
      </c>
      <c r="AA1246" s="29">
        <f t="shared" si="121"/>
        <v>13.66</v>
      </c>
      <c r="AB1246" s="29" t="str">
        <f>VLOOKUP(W1246,'[2]Item List (2)'!$I:$J,2,0)</f>
        <v>Food</v>
      </c>
      <c r="AC1246" s="29">
        <f t="shared" si="122"/>
        <v>7366</v>
      </c>
      <c r="AD1246" s="29" t="str">
        <f t="shared" si="123"/>
        <v>7366-Food</v>
      </c>
    </row>
    <row r="1247" spans="1:30">
      <c r="A1247" t="s">
        <v>699</v>
      </c>
      <c r="B1247" t="s">
        <v>592</v>
      </c>
      <c r="C1247" t="s">
        <v>1370</v>
      </c>
      <c r="D1247" t="s">
        <v>598</v>
      </c>
      <c r="E1247" t="s">
        <v>1627</v>
      </c>
      <c r="F1247"/>
      <c r="G1247" s="159">
        <v>45167</v>
      </c>
      <c r="H1247" t="s">
        <v>1243</v>
      </c>
      <c r="I1247" t="s">
        <v>1211</v>
      </c>
      <c r="J1247" t="s">
        <v>823</v>
      </c>
      <c r="K1247" t="s">
        <v>1504</v>
      </c>
      <c r="L1247" t="s">
        <v>824</v>
      </c>
      <c r="M1247">
        <v>1</v>
      </c>
      <c r="N1247">
        <v>0</v>
      </c>
      <c r="O1247">
        <v>12.07</v>
      </c>
      <c r="P1247">
        <v>12.07</v>
      </c>
      <c r="Q1247">
        <v>7489.47</v>
      </c>
      <c r="R1247">
        <v>14.74</v>
      </c>
      <c r="S1247" s="193" t="str">
        <f>VLOOKUP(U1247,'[1]Cross ref'!I:J,2,0)</f>
        <v>SCL</v>
      </c>
      <c r="T1247" s="193">
        <f t="shared" si="118"/>
        <v>12.07</v>
      </c>
      <c r="U1247" s="193">
        <f>VLOOKUP(VALUE(C1247),'[1]Cross ref'!G:I,3,0)</f>
        <v>7366</v>
      </c>
      <c r="V1247" s="193">
        <f>IFERROR(VLOOKUP(J1247,'[1]Item List (2)'!C:D,2,0),VLOOKUP(K1247,'[1]Item List (2)'!C:D,2,0))</f>
        <v>51001</v>
      </c>
      <c r="W1247" s="193">
        <f>IFERROR(VLOOKUP(J1247,'[1]Item List (2)'!C:E,3,0),VLOOKUP(K1247,'[1]Item List (2)'!C:E,3,0))</f>
        <v>1000</v>
      </c>
      <c r="X1247" s="193">
        <f t="shared" si="119"/>
        <v>0</v>
      </c>
      <c r="Y1247" s="193" t="str">
        <f t="shared" si="120"/>
        <v>LABEL, DELIVERY 2.5X8" SECUREIT CARLS JR</v>
      </c>
      <c r="AA1247" s="29">
        <f t="shared" si="121"/>
        <v>12.07</v>
      </c>
      <c r="AB1247" s="29" t="str">
        <f>VLOOKUP(W1247,'[2]Item List (2)'!$I:$J,2,0)</f>
        <v>Paper</v>
      </c>
      <c r="AC1247" s="29">
        <f t="shared" si="122"/>
        <v>7366</v>
      </c>
      <c r="AD1247" s="29" t="str">
        <f t="shared" si="123"/>
        <v>7366-Paper</v>
      </c>
    </row>
    <row r="1248" spans="1:30">
      <c r="A1248" t="s">
        <v>699</v>
      </c>
      <c r="B1248" t="s">
        <v>592</v>
      </c>
      <c r="C1248" t="s">
        <v>1370</v>
      </c>
      <c r="D1248" t="s">
        <v>598</v>
      </c>
      <c r="E1248" t="s">
        <v>1627</v>
      </c>
      <c r="F1248"/>
      <c r="G1248" s="159">
        <v>45167</v>
      </c>
      <c r="H1248" t="s">
        <v>1244</v>
      </c>
      <c r="I1248" t="s">
        <v>1188</v>
      </c>
      <c r="J1248" t="s">
        <v>827</v>
      </c>
      <c r="K1248" t="s">
        <v>828</v>
      </c>
      <c r="L1248" t="s">
        <v>829</v>
      </c>
      <c r="M1248">
        <v>1</v>
      </c>
      <c r="N1248">
        <v>0</v>
      </c>
      <c r="O1248">
        <v>30.07</v>
      </c>
      <c r="P1248">
        <v>30.07</v>
      </c>
      <c r="Q1248">
        <v>7489.47</v>
      </c>
      <c r="R1248">
        <v>14.74</v>
      </c>
      <c r="S1248" s="193" t="str">
        <f>VLOOKUP(U1248,'[1]Cross ref'!I:J,2,0)</f>
        <v>SCL</v>
      </c>
      <c r="T1248" s="193">
        <f t="shared" si="118"/>
        <v>30.07</v>
      </c>
      <c r="U1248" s="193">
        <f>VLOOKUP(VALUE(C1248),'[1]Cross ref'!G:I,3,0)</f>
        <v>7366</v>
      </c>
      <c r="V1248" s="193">
        <f>IFERROR(VLOOKUP(J1248,'[1]Item List (2)'!C:D,2,0),VLOOKUP(K1248,'[1]Item List (2)'!C:D,2,0))</f>
        <v>50007</v>
      </c>
      <c r="W1248" s="193">
        <f>IFERROR(VLOOKUP(J1248,'[1]Item List (2)'!C:E,3,0),VLOOKUP(K1248,'[1]Item List (2)'!C:E,3,0))</f>
        <v>100</v>
      </c>
      <c r="X1248" s="193">
        <f t="shared" si="119"/>
        <v>0</v>
      </c>
      <c r="Y1248" s="193" t="str">
        <f t="shared" si="120"/>
        <v>ONION, YLW</v>
      </c>
      <c r="AA1248" s="29">
        <f t="shared" si="121"/>
        <v>30.07</v>
      </c>
      <c r="AB1248" s="29" t="str">
        <f>VLOOKUP(W1248,'[2]Item List (2)'!$I:$J,2,0)</f>
        <v>Food</v>
      </c>
      <c r="AC1248" s="29">
        <f t="shared" si="122"/>
        <v>7366</v>
      </c>
      <c r="AD1248" s="29" t="str">
        <f t="shared" si="123"/>
        <v>7366-Food</v>
      </c>
    </row>
    <row r="1249" spans="1:30">
      <c r="A1249" t="s">
        <v>699</v>
      </c>
      <c r="B1249" t="s">
        <v>592</v>
      </c>
      <c r="C1249" t="s">
        <v>1370</v>
      </c>
      <c r="D1249" t="s">
        <v>598</v>
      </c>
      <c r="E1249" t="s">
        <v>1627</v>
      </c>
      <c r="F1249"/>
      <c r="G1249" s="159">
        <v>45167</v>
      </c>
      <c r="H1249" t="s">
        <v>1246</v>
      </c>
      <c r="I1249" t="s">
        <v>1211</v>
      </c>
      <c r="J1249" t="s">
        <v>815</v>
      </c>
      <c r="K1249" t="s">
        <v>1033</v>
      </c>
      <c r="L1249" t="s">
        <v>888</v>
      </c>
      <c r="M1249">
        <v>1</v>
      </c>
      <c r="N1249">
        <v>0</v>
      </c>
      <c r="O1249">
        <v>25.97</v>
      </c>
      <c r="P1249">
        <v>25.97</v>
      </c>
      <c r="Q1249">
        <v>7489.47</v>
      </c>
      <c r="R1249">
        <v>14.74</v>
      </c>
      <c r="S1249" s="193" t="str">
        <f>VLOOKUP(U1249,'[1]Cross ref'!I:J,2,0)</f>
        <v>SCL</v>
      </c>
      <c r="T1249" s="193">
        <f t="shared" si="118"/>
        <v>25.97</v>
      </c>
      <c r="U1249" s="193">
        <f>VLOOKUP(VALUE(C1249),'[1]Cross ref'!G:I,3,0)</f>
        <v>7366</v>
      </c>
      <c r="V1249" s="193">
        <f>IFERROR(VLOOKUP(J1249,'[1]Item List (2)'!C:D,2,0),VLOOKUP(K1249,'[1]Item List (2)'!C:D,2,0))</f>
        <v>51001</v>
      </c>
      <c r="W1249" s="193">
        <f>IFERROR(VLOOKUP(J1249,'[1]Item List (2)'!C:E,3,0),VLOOKUP(K1249,'[1]Item List (2)'!C:E,3,0))</f>
        <v>1000</v>
      </c>
      <c r="X1249" s="193">
        <f t="shared" si="119"/>
        <v>0</v>
      </c>
      <c r="Y1249" s="193" t="str">
        <f t="shared" si="120"/>
        <v>LID, 12-24Z</v>
      </c>
      <c r="AA1249" s="29">
        <f t="shared" si="121"/>
        <v>25.97</v>
      </c>
      <c r="AB1249" s="29" t="str">
        <f>VLOOKUP(W1249,'[2]Item List (2)'!$I:$J,2,0)</f>
        <v>Paper</v>
      </c>
      <c r="AC1249" s="29">
        <f t="shared" si="122"/>
        <v>7366</v>
      </c>
      <c r="AD1249" s="29" t="str">
        <f t="shared" si="123"/>
        <v>7366-Paper</v>
      </c>
    </row>
    <row r="1250" spans="1:30">
      <c r="A1250" t="s">
        <v>699</v>
      </c>
      <c r="B1250" t="s">
        <v>592</v>
      </c>
      <c r="C1250" t="s">
        <v>1370</v>
      </c>
      <c r="D1250" t="s">
        <v>598</v>
      </c>
      <c r="E1250" t="s">
        <v>1627</v>
      </c>
      <c r="F1250"/>
      <c r="G1250" s="159">
        <v>45167</v>
      </c>
      <c r="H1250" t="s">
        <v>1303</v>
      </c>
      <c r="I1250" t="s">
        <v>1211</v>
      </c>
      <c r="J1250" t="s">
        <v>1157</v>
      </c>
      <c r="K1250" t="s">
        <v>1158</v>
      </c>
      <c r="L1250" t="s">
        <v>810</v>
      </c>
      <c r="M1250">
        <v>1</v>
      </c>
      <c r="N1250">
        <v>0</v>
      </c>
      <c r="O1250">
        <v>16.059999999999999</v>
      </c>
      <c r="P1250">
        <v>16.059999999999999</v>
      </c>
      <c r="Q1250">
        <v>7489.47</v>
      </c>
      <c r="R1250">
        <v>14.74</v>
      </c>
      <c r="S1250" s="193" t="str">
        <f>VLOOKUP(U1250,'[1]Cross ref'!I:J,2,0)</f>
        <v>SCL</v>
      </c>
      <c r="T1250" s="193">
        <f t="shared" si="118"/>
        <v>16.059999999999999</v>
      </c>
      <c r="U1250" s="193">
        <f>VLOOKUP(VALUE(C1250),'[1]Cross ref'!G:I,3,0)</f>
        <v>7366</v>
      </c>
      <c r="V1250" s="193">
        <f>IFERROR(VLOOKUP(J1250,'[1]Item List (2)'!C:D,2,0),VLOOKUP(K1250,'[1]Item List (2)'!C:D,2,0))</f>
        <v>51001</v>
      </c>
      <c r="W1250" s="193">
        <f>IFERROR(VLOOKUP(J1250,'[1]Item List (2)'!C:E,3,0),VLOOKUP(K1250,'[1]Item List (2)'!C:E,3,0))</f>
        <v>1000</v>
      </c>
      <c r="X1250" s="193">
        <f t="shared" si="119"/>
        <v>0</v>
      </c>
      <c r="Y1250" s="193" t="str">
        <f t="shared" si="120"/>
        <v>TRAYLINER, FLVR TRAIL CARLS JR</v>
      </c>
      <c r="AA1250" s="29">
        <f t="shared" si="121"/>
        <v>16.059999999999999</v>
      </c>
      <c r="AB1250" s="29" t="str">
        <f>VLOOKUP(W1250,'[2]Item List (2)'!$I:$J,2,0)</f>
        <v>Paper</v>
      </c>
      <c r="AC1250" s="29">
        <f t="shared" si="122"/>
        <v>7366</v>
      </c>
      <c r="AD1250" s="29" t="str">
        <f t="shared" si="123"/>
        <v>7366-Paper</v>
      </c>
    </row>
    <row r="1251" spans="1:30">
      <c r="A1251" t="s">
        <v>699</v>
      </c>
      <c r="B1251" t="s">
        <v>592</v>
      </c>
      <c r="C1251" t="s">
        <v>1370</v>
      </c>
      <c r="D1251" t="s">
        <v>598</v>
      </c>
      <c r="E1251" t="s">
        <v>1627</v>
      </c>
      <c r="F1251"/>
      <c r="G1251" s="159">
        <v>45167</v>
      </c>
      <c r="H1251" t="s">
        <v>1248</v>
      </c>
      <c r="I1251" t="s">
        <v>1211</v>
      </c>
      <c r="J1251" t="s">
        <v>809</v>
      </c>
      <c r="K1251" t="s">
        <v>999</v>
      </c>
      <c r="L1251" t="s">
        <v>888</v>
      </c>
      <c r="M1251">
        <v>1</v>
      </c>
      <c r="N1251">
        <v>0</v>
      </c>
      <c r="O1251">
        <v>58.44</v>
      </c>
      <c r="P1251">
        <v>58.44</v>
      </c>
      <c r="Q1251">
        <v>7489.47</v>
      </c>
      <c r="R1251">
        <v>14.74</v>
      </c>
      <c r="S1251" s="193" t="str">
        <f>VLOOKUP(U1251,'[1]Cross ref'!I:J,2,0)</f>
        <v>SCL</v>
      </c>
      <c r="T1251" s="193">
        <f t="shared" si="118"/>
        <v>58.44</v>
      </c>
      <c r="U1251" s="193">
        <f>VLOOKUP(VALUE(C1251),'[1]Cross ref'!G:I,3,0)</f>
        <v>7366</v>
      </c>
      <c r="V1251" s="193">
        <f>IFERROR(VLOOKUP(J1251,'[1]Item List (2)'!C:D,2,0),VLOOKUP(K1251,'[1]Item List (2)'!C:D,2,0))</f>
        <v>51001</v>
      </c>
      <c r="W1251" s="193">
        <f>IFERROR(VLOOKUP(J1251,'[1]Item List (2)'!C:E,3,0),VLOOKUP(K1251,'[1]Item List (2)'!C:E,3,0))</f>
        <v>1000</v>
      </c>
      <c r="X1251" s="193">
        <f t="shared" si="119"/>
        <v>0</v>
      </c>
      <c r="Y1251" s="193" t="str">
        <f t="shared" si="120"/>
        <v>CARTON, FFRY MED FLVR TRAIL</v>
      </c>
      <c r="AA1251" s="29">
        <f t="shared" si="121"/>
        <v>58.44</v>
      </c>
      <c r="AB1251" s="29" t="str">
        <f>VLOOKUP(W1251,'[2]Item List (2)'!$I:$J,2,0)</f>
        <v>Paper</v>
      </c>
      <c r="AC1251" s="29">
        <f t="shared" si="122"/>
        <v>7366</v>
      </c>
      <c r="AD1251" s="29" t="str">
        <f t="shared" si="123"/>
        <v>7366-Paper</v>
      </c>
    </row>
    <row r="1252" spans="1:30">
      <c r="A1252" t="s">
        <v>699</v>
      </c>
      <c r="B1252" t="s">
        <v>592</v>
      </c>
      <c r="C1252" t="s">
        <v>1370</v>
      </c>
      <c r="D1252" t="s">
        <v>598</v>
      </c>
      <c r="E1252" t="s">
        <v>1627</v>
      </c>
      <c r="F1252"/>
      <c r="G1252" s="159">
        <v>45167</v>
      </c>
      <c r="H1252" t="s">
        <v>1250</v>
      </c>
      <c r="I1252" t="s">
        <v>1188</v>
      </c>
      <c r="J1252" t="s">
        <v>770</v>
      </c>
      <c r="K1252" t="s">
        <v>832</v>
      </c>
      <c r="L1252" t="s">
        <v>833</v>
      </c>
      <c r="M1252">
        <v>2</v>
      </c>
      <c r="N1252">
        <v>0</v>
      </c>
      <c r="O1252">
        <v>19.989999999999998</v>
      </c>
      <c r="P1252">
        <v>39.979999999999997</v>
      </c>
      <c r="Q1252">
        <v>7489.47</v>
      </c>
      <c r="R1252">
        <v>14.74</v>
      </c>
      <c r="S1252" s="193" t="str">
        <f>VLOOKUP(U1252,'[1]Cross ref'!I:J,2,0)</f>
        <v>SCL</v>
      </c>
      <c r="T1252" s="193">
        <f t="shared" si="118"/>
        <v>39.979999999999997</v>
      </c>
      <c r="U1252" s="193">
        <f>VLOOKUP(VALUE(C1252),'[1]Cross ref'!G:I,3,0)</f>
        <v>7366</v>
      </c>
      <c r="V1252" s="193">
        <f>IFERROR(VLOOKUP(J1252,'[1]Item List (2)'!C:D,2,0),VLOOKUP(K1252,'[1]Item List (2)'!C:D,2,0))</f>
        <v>50007</v>
      </c>
      <c r="W1252" s="193">
        <f>IFERROR(VLOOKUP(J1252,'[1]Item List (2)'!C:E,3,0),VLOOKUP(K1252,'[1]Item List (2)'!C:E,3,0))</f>
        <v>100</v>
      </c>
      <c r="X1252" s="193">
        <f t="shared" si="119"/>
        <v>0</v>
      </c>
      <c r="Y1252" s="193" t="str">
        <f t="shared" si="120"/>
        <v>CREAMER, HALF &amp; HALF</v>
      </c>
      <c r="AA1252" s="29">
        <f t="shared" si="121"/>
        <v>39.979999999999997</v>
      </c>
      <c r="AB1252" s="29" t="str">
        <f>VLOOKUP(W1252,'[2]Item List (2)'!$I:$J,2,0)</f>
        <v>Food</v>
      </c>
      <c r="AC1252" s="29">
        <f t="shared" si="122"/>
        <v>7366</v>
      </c>
      <c r="AD1252" s="29" t="str">
        <f t="shared" si="123"/>
        <v>7366-Food</v>
      </c>
    </row>
    <row r="1253" spans="1:30">
      <c r="A1253" t="s">
        <v>699</v>
      </c>
      <c r="B1253" t="s">
        <v>592</v>
      </c>
      <c r="C1253" t="s">
        <v>1370</v>
      </c>
      <c r="D1253" t="s">
        <v>598</v>
      </c>
      <c r="E1253" t="s">
        <v>1627</v>
      </c>
      <c r="F1253"/>
      <c r="G1253" s="159">
        <v>45167</v>
      </c>
      <c r="H1253" t="s">
        <v>1252</v>
      </c>
      <c r="I1253" t="s">
        <v>1211</v>
      </c>
      <c r="J1253" t="s">
        <v>806</v>
      </c>
      <c r="K1253" t="s">
        <v>995</v>
      </c>
      <c r="L1253" t="s">
        <v>874</v>
      </c>
      <c r="M1253">
        <v>1</v>
      </c>
      <c r="N1253">
        <v>0</v>
      </c>
      <c r="O1253">
        <v>56.84</v>
      </c>
      <c r="P1253">
        <v>56.84</v>
      </c>
      <c r="Q1253">
        <v>7489.47</v>
      </c>
      <c r="R1253">
        <v>14.74</v>
      </c>
      <c r="S1253" s="193" t="str">
        <f>VLOOKUP(U1253,'[1]Cross ref'!I:J,2,0)</f>
        <v>SCL</v>
      </c>
      <c r="T1253" s="193">
        <f t="shared" si="118"/>
        <v>56.84</v>
      </c>
      <c r="U1253" s="193">
        <f>VLOOKUP(VALUE(C1253),'[1]Cross ref'!G:I,3,0)</f>
        <v>7366</v>
      </c>
      <c r="V1253" s="193">
        <f>IFERROR(VLOOKUP(J1253,'[1]Item List (2)'!C:D,2,0),VLOOKUP(K1253,'[1]Item List (2)'!C:D,2,0))</f>
        <v>51001</v>
      </c>
      <c r="W1253" s="193">
        <f>IFERROR(VLOOKUP(J1253,'[1]Item List (2)'!C:E,3,0),VLOOKUP(K1253,'[1]Item List (2)'!C:E,3,0))</f>
        <v>1000</v>
      </c>
      <c r="X1253" s="193">
        <f t="shared" si="119"/>
        <v>0</v>
      </c>
      <c r="Y1253" s="193" t="str">
        <f t="shared" si="120"/>
        <v>WRAP, QUICK HAPPY STAR</v>
      </c>
      <c r="AA1253" s="29">
        <f t="shared" si="121"/>
        <v>56.84</v>
      </c>
      <c r="AB1253" s="29" t="str">
        <f>VLOOKUP(W1253,'[2]Item List (2)'!$I:$J,2,0)</f>
        <v>Paper</v>
      </c>
      <c r="AC1253" s="29">
        <f t="shared" si="122"/>
        <v>7366</v>
      </c>
      <c r="AD1253" s="29" t="str">
        <f t="shared" si="123"/>
        <v>7366-Paper</v>
      </c>
    </row>
    <row r="1254" spans="1:30">
      <c r="A1254" t="s">
        <v>699</v>
      </c>
      <c r="B1254" t="s">
        <v>592</v>
      </c>
      <c r="C1254" t="s">
        <v>1370</v>
      </c>
      <c r="D1254" t="s">
        <v>598</v>
      </c>
      <c r="E1254" t="s">
        <v>1627</v>
      </c>
      <c r="F1254"/>
      <c r="G1254" s="159">
        <v>45167</v>
      </c>
      <c r="H1254" t="s">
        <v>1253</v>
      </c>
      <c r="I1254" t="s">
        <v>1211</v>
      </c>
      <c r="J1254" t="s">
        <v>809</v>
      </c>
      <c r="K1254" t="s">
        <v>991</v>
      </c>
      <c r="L1254" t="s">
        <v>822</v>
      </c>
      <c r="M1254">
        <v>1</v>
      </c>
      <c r="N1254">
        <v>0</v>
      </c>
      <c r="O1254">
        <v>16.89</v>
      </c>
      <c r="P1254">
        <v>16.89</v>
      </c>
      <c r="Q1254">
        <v>7489.47</v>
      </c>
      <c r="R1254">
        <v>14.74</v>
      </c>
      <c r="S1254" s="193" t="str">
        <f>VLOOKUP(U1254,'[1]Cross ref'!I:J,2,0)</f>
        <v>SCL</v>
      </c>
      <c r="T1254" s="193">
        <f t="shared" si="118"/>
        <v>16.89</v>
      </c>
      <c r="U1254" s="193">
        <f>VLOOKUP(VALUE(C1254),'[1]Cross ref'!G:I,3,0)</f>
        <v>7366</v>
      </c>
      <c r="V1254" s="193">
        <f>IFERROR(VLOOKUP(J1254,'[1]Item List (2)'!C:D,2,0),VLOOKUP(K1254,'[1]Item List (2)'!C:D,2,0))</f>
        <v>51001</v>
      </c>
      <c r="W1254" s="193">
        <f>IFERROR(VLOOKUP(J1254,'[1]Item List (2)'!C:E,3,0),VLOOKUP(K1254,'[1]Item List (2)'!C:E,3,0))</f>
        <v>1000</v>
      </c>
      <c r="X1254" s="193">
        <f t="shared" si="119"/>
        <v>0</v>
      </c>
      <c r="Y1254" s="193" t="str">
        <f t="shared" si="120"/>
        <v>BAG, #12 FVLR TRAILS</v>
      </c>
      <c r="AA1254" s="29">
        <f t="shared" si="121"/>
        <v>16.89</v>
      </c>
      <c r="AB1254" s="29" t="str">
        <f>VLOOKUP(W1254,'[2]Item List (2)'!$I:$J,2,0)</f>
        <v>Paper</v>
      </c>
      <c r="AC1254" s="29">
        <f t="shared" si="122"/>
        <v>7366</v>
      </c>
      <c r="AD1254" s="29" t="str">
        <f t="shared" si="123"/>
        <v>7366-Paper</v>
      </c>
    </row>
    <row r="1255" spans="1:30">
      <c r="A1255" t="s">
        <v>699</v>
      </c>
      <c r="B1255" t="s">
        <v>592</v>
      </c>
      <c r="C1255" t="s">
        <v>1370</v>
      </c>
      <c r="D1255" t="s">
        <v>598</v>
      </c>
      <c r="E1255" t="s">
        <v>1627</v>
      </c>
      <c r="F1255"/>
      <c r="G1255" s="159">
        <v>45167</v>
      </c>
      <c r="H1255" t="s">
        <v>1254</v>
      </c>
      <c r="I1255" t="s">
        <v>1211</v>
      </c>
      <c r="J1255" t="s">
        <v>809</v>
      </c>
      <c r="K1255" t="s">
        <v>989</v>
      </c>
      <c r="L1255" t="s">
        <v>706</v>
      </c>
      <c r="M1255">
        <v>1</v>
      </c>
      <c r="N1255">
        <v>0</v>
      </c>
      <c r="O1255">
        <v>26.37</v>
      </c>
      <c r="P1255">
        <v>26.37</v>
      </c>
      <c r="Q1255">
        <v>7489.47</v>
      </c>
      <c r="R1255">
        <v>14.74</v>
      </c>
      <c r="S1255" s="193" t="str">
        <f>VLOOKUP(U1255,'[1]Cross ref'!I:J,2,0)</f>
        <v>SCL</v>
      </c>
      <c r="T1255" s="193">
        <f t="shared" si="118"/>
        <v>26.37</v>
      </c>
      <c r="U1255" s="193">
        <f>VLOOKUP(VALUE(C1255),'[1]Cross ref'!G:I,3,0)</f>
        <v>7366</v>
      </c>
      <c r="V1255" s="193">
        <f>IFERROR(VLOOKUP(J1255,'[1]Item List (2)'!C:D,2,0),VLOOKUP(K1255,'[1]Item List (2)'!C:D,2,0))</f>
        <v>51001</v>
      </c>
      <c r="W1255" s="193">
        <f>IFERROR(VLOOKUP(J1255,'[1]Item List (2)'!C:E,3,0),VLOOKUP(K1255,'[1]Item List (2)'!C:E,3,0))</f>
        <v>1000</v>
      </c>
      <c r="X1255" s="193">
        <f t="shared" si="119"/>
        <v>0</v>
      </c>
      <c r="Y1255" s="193" t="str">
        <f t="shared" si="120"/>
        <v>BAG, #8 FLVR TRAILS</v>
      </c>
      <c r="AA1255" s="29">
        <f t="shared" si="121"/>
        <v>26.37</v>
      </c>
      <c r="AB1255" s="29" t="str">
        <f>VLOOKUP(W1255,'[2]Item List (2)'!$I:$J,2,0)</f>
        <v>Paper</v>
      </c>
      <c r="AC1255" s="29">
        <f t="shared" si="122"/>
        <v>7366</v>
      </c>
      <c r="AD1255" s="29" t="str">
        <f t="shared" si="123"/>
        <v>7366-Paper</v>
      </c>
    </row>
    <row r="1256" spans="1:30">
      <c r="A1256" t="s">
        <v>699</v>
      </c>
      <c r="B1256" t="s">
        <v>592</v>
      </c>
      <c r="C1256" t="s">
        <v>1370</v>
      </c>
      <c r="D1256" t="s">
        <v>598</v>
      </c>
      <c r="E1256" t="s">
        <v>1627</v>
      </c>
      <c r="F1256"/>
      <c r="G1256" s="159">
        <v>45167</v>
      </c>
      <c r="H1256" t="s">
        <v>1286</v>
      </c>
      <c r="I1256" t="s">
        <v>1211</v>
      </c>
      <c r="J1256" t="s">
        <v>809</v>
      </c>
      <c r="K1256" t="s">
        <v>1031</v>
      </c>
      <c r="L1256" t="s">
        <v>810</v>
      </c>
      <c r="M1256">
        <v>1</v>
      </c>
      <c r="N1256">
        <v>0</v>
      </c>
      <c r="O1256">
        <v>27.95</v>
      </c>
      <c r="P1256">
        <v>27.95</v>
      </c>
      <c r="Q1256">
        <v>7489.47</v>
      </c>
      <c r="R1256">
        <v>14.74</v>
      </c>
      <c r="S1256" s="193" t="str">
        <f>VLOOKUP(U1256,'[1]Cross ref'!I:J,2,0)</f>
        <v>SCL</v>
      </c>
      <c r="T1256" s="193">
        <f t="shared" si="118"/>
        <v>27.95</v>
      </c>
      <c r="U1256" s="193">
        <f>VLOOKUP(VALUE(C1256),'[1]Cross ref'!G:I,3,0)</f>
        <v>7366</v>
      </c>
      <c r="V1256" s="193">
        <f>IFERROR(VLOOKUP(J1256,'[1]Item List (2)'!C:D,2,0),VLOOKUP(K1256,'[1]Item List (2)'!C:D,2,0))</f>
        <v>51001</v>
      </c>
      <c r="W1256" s="193">
        <f>IFERROR(VLOOKUP(J1256,'[1]Item List (2)'!C:E,3,0),VLOOKUP(K1256,'[1]Item List (2)'!C:E,3,0))</f>
        <v>1000</v>
      </c>
      <c r="X1256" s="193">
        <f t="shared" si="119"/>
        <v>0</v>
      </c>
      <c r="Y1256" s="193" t="str">
        <f t="shared" si="120"/>
        <v>BAG, ALL PURPOSE FLVR TRAILS</v>
      </c>
      <c r="AA1256" s="29">
        <f t="shared" si="121"/>
        <v>27.95</v>
      </c>
      <c r="AB1256" s="29" t="str">
        <f>VLOOKUP(W1256,'[2]Item List (2)'!$I:$J,2,0)</f>
        <v>Paper</v>
      </c>
      <c r="AC1256" s="29">
        <f t="shared" si="122"/>
        <v>7366</v>
      </c>
      <c r="AD1256" s="29" t="str">
        <f t="shared" si="123"/>
        <v>7366-Paper</v>
      </c>
    </row>
    <row r="1257" spans="1:30">
      <c r="A1257" t="s">
        <v>699</v>
      </c>
      <c r="B1257" t="s">
        <v>592</v>
      </c>
      <c r="C1257" t="s">
        <v>1370</v>
      </c>
      <c r="D1257" t="s">
        <v>598</v>
      </c>
      <c r="E1257" t="s">
        <v>1627</v>
      </c>
      <c r="F1257"/>
      <c r="G1257" s="159">
        <v>45167</v>
      </c>
      <c r="H1257" t="s">
        <v>1256</v>
      </c>
      <c r="I1257" t="s">
        <v>1211</v>
      </c>
      <c r="J1257" t="s">
        <v>800</v>
      </c>
      <c r="K1257" t="s">
        <v>1057</v>
      </c>
      <c r="L1257" t="s">
        <v>1058</v>
      </c>
      <c r="M1257">
        <v>1</v>
      </c>
      <c r="N1257">
        <v>0</v>
      </c>
      <c r="O1257">
        <v>30.68</v>
      </c>
      <c r="P1257">
        <v>30.68</v>
      </c>
      <c r="Q1257">
        <v>7489.47</v>
      </c>
      <c r="R1257">
        <v>14.74</v>
      </c>
      <c r="S1257" s="193" t="str">
        <f>VLOOKUP(U1257,'[1]Cross ref'!I:J,2,0)</f>
        <v>SCL</v>
      </c>
      <c r="T1257" s="193">
        <f t="shared" si="118"/>
        <v>30.68</v>
      </c>
      <c r="U1257" s="193">
        <f>VLOOKUP(VALUE(C1257),'[1]Cross ref'!G:I,3,0)</f>
        <v>7366</v>
      </c>
      <c r="V1257" s="193">
        <f>IFERROR(VLOOKUP(J1257,'[1]Item List (2)'!C:D,2,0),VLOOKUP(K1257,'[1]Item List (2)'!C:D,2,0))</f>
        <v>51001</v>
      </c>
      <c r="W1257" s="193">
        <f>IFERROR(VLOOKUP(J1257,'[1]Item List (2)'!C:E,3,0),VLOOKUP(K1257,'[1]Item List (2)'!C:E,3,0))</f>
        <v>1000</v>
      </c>
      <c r="X1257" s="193">
        <f t="shared" si="119"/>
        <v>0</v>
      </c>
      <c r="Y1257" s="193" t="str">
        <f t="shared" si="120"/>
        <v>CUP, PLS COLD 32Z FLVR TRAIL</v>
      </c>
      <c r="AA1257" s="29">
        <f t="shared" si="121"/>
        <v>30.68</v>
      </c>
      <c r="AB1257" s="29" t="str">
        <f>VLOOKUP(W1257,'[2]Item List (2)'!$I:$J,2,0)</f>
        <v>Paper</v>
      </c>
      <c r="AC1257" s="29">
        <f t="shared" si="122"/>
        <v>7366</v>
      </c>
      <c r="AD1257" s="29" t="str">
        <f t="shared" si="123"/>
        <v>7366-Paper</v>
      </c>
    </row>
    <row r="1258" spans="1:30">
      <c r="A1258" t="s">
        <v>699</v>
      </c>
      <c r="B1258" t="s">
        <v>592</v>
      </c>
      <c r="C1258" t="s">
        <v>1370</v>
      </c>
      <c r="D1258" t="s">
        <v>598</v>
      </c>
      <c r="E1258" t="s">
        <v>1627</v>
      </c>
      <c r="F1258"/>
      <c r="G1258" s="159">
        <v>45167</v>
      </c>
      <c r="H1258" t="s">
        <v>1348</v>
      </c>
      <c r="I1258" t="s">
        <v>1188</v>
      </c>
      <c r="J1258" t="s">
        <v>804</v>
      </c>
      <c r="K1258" t="s">
        <v>1059</v>
      </c>
      <c r="L1258" t="s">
        <v>739</v>
      </c>
      <c r="M1258">
        <v>1</v>
      </c>
      <c r="N1258">
        <v>0</v>
      </c>
      <c r="O1258">
        <v>43.47</v>
      </c>
      <c r="P1258">
        <v>43.47</v>
      </c>
      <c r="Q1258">
        <v>7489.47</v>
      </c>
      <c r="R1258">
        <v>14.74</v>
      </c>
      <c r="S1258" s="193" t="str">
        <f>VLOOKUP(U1258,'[1]Cross ref'!I:J,2,0)</f>
        <v>SCL</v>
      </c>
      <c r="T1258" s="193">
        <f t="shared" si="118"/>
        <v>43.47</v>
      </c>
      <c r="U1258" s="193">
        <f>VLOOKUP(VALUE(C1258),'[1]Cross ref'!G:I,3,0)</f>
        <v>7366</v>
      </c>
      <c r="V1258" s="193">
        <f>IFERROR(VLOOKUP(J1258,'[1]Item List (2)'!C:D,2,0),VLOOKUP(K1258,'[1]Item List (2)'!C:D,2,0))</f>
        <v>50007</v>
      </c>
      <c r="W1258" s="193">
        <f>IFERROR(VLOOKUP(J1258,'[1]Item List (2)'!C:E,3,0),VLOOKUP(K1258,'[1]Item List (2)'!C:E,3,0))</f>
        <v>100</v>
      </c>
      <c r="X1258" s="193">
        <f t="shared" si="119"/>
        <v>0</v>
      </c>
      <c r="Y1258" s="193" t="str">
        <f t="shared" si="120"/>
        <v>CHEESE, PEPPERJACK 160CT</v>
      </c>
      <c r="AA1258" s="29">
        <f t="shared" si="121"/>
        <v>43.47</v>
      </c>
      <c r="AB1258" s="29" t="str">
        <f>VLOOKUP(W1258,'[2]Item List (2)'!$I:$J,2,0)</f>
        <v>Food</v>
      </c>
      <c r="AC1258" s="29">
        <f t="shared" si="122"/>
        <v>7366</v>
      </c>
      <c r="AD1258" s="29" t="str">
        <f t="shared" si="123"/>
        <v>7366-Food</v>
      </c>
    </row>
    <row r="1259" spans="1:30">
      <c r="A1259" t="s">
        <v>699</v>
      </c>
      <c r="B1259" t="s">
        <v>592</v>
      </c>
      <c r="C1259" t="s">
        <v>1370</v>
      </c>
      <c r="D1259" t="s">
        <v>598</v>
      </c>
      <c r="E1259" t="s">
        <v>1627</v>
      </c>
      <c r="F1259"/>
      <c r="G1259" s="159">
        <v>45167</v>
      </c>
      <c r="H1259" t="s">
        <v>1257</v>
      </c>
      <c r="I1259" t="s">
        <v>1188</v>
      </c>
      <c r="J1259" t="s">
        <v>764</v>
      </c>
      <c r="K1259" t="s">
        <v>1181</v>
      </c>
      <c r="L1259" t="s">
        <v>766</v>
      </c>
      <c r="M1259">
        <v>1</v>
      </c>
      <c r="N1259">
        <v>0</v>
      </c>
      <c r="O1259">
        <v>32.25</v>
      </c>
      <c r="P1259">
        <v>32.25</v>
      </c>
      <c r="Q1259">
        <v>7489.47</v>
      </c>
      <c r="R1259">
        <v>14.74</v>
      </c>
      <c r="S1259" s="193" t="str">
        <f>VLOOKUP(U1259,'[1]Cross ref'!I:J,2,0)</f>
        <v>SCL</v>
      </c>
      <c r="T1259" s="193">
        <f t="shared" si="118"/>
        <v>32.25</v>
      </c>
      <c r="U1259" s="193">
        <f>VLOOKUP(VALUE(C1259),'[1]Cross ref'!G:I,3,0)</f>
        <v>7366</v>
      </c>
      <c r="V1259" s="193">
        <f>IFERROR(VLOOKUP(J1259,'[1]Item List (2)'!C:D,2,0),VLOOKUP(K1259,'[1]Item List (2)'!C:D,2,0))</f>
        <v>50007</v>
      </c>
      <c r="W1259" s="193">
        <f>IFERROR(VLOOKUP(J1259,'[1]Item List (2)'!C:E,3,0),VLOOKUP(K1259,'[1]Item List (2)'!C:E,3,0))</f>
        <v>100</v>
      </c>
      <c r="X1259" s="193">
        <f t="shared" si="119"/>
        <v>0</v>
      </c>
      <c r="Y1259" s="193" t="str">
        <f t="shared" si="120"/>
        <v>SAUCE, CLASSIC</v>
      </c>
      <c r="AA1259" s="29">
        <f t="shared" si="121"/>
        <v>32.25</v>
      </c>
      <c r="AB1259" s="29" t="str">
        <f>VLOOKUP(W1259,'[2]Item List (2)'!$I:$J,2,0)</f>
        <v>Food</v>
      </c>
      <c r="AC1259" s="29">
        <f t="shared" si="122"/>
        <v>7366</v>
      </c>
      <c r="AD1259" s="29" t="str">
        <f t="shared" si="123"/>
        <v>7366-Food</v>
      </c>
    </row>
    <row r="1260" spans="1:30">
      <c r="A1260" t="s">
        <v>699</v>
      </c>
      <c r="B1260" t="s">
        <v>592</v>
      </c>
      <c r="C1260" t="s">
        <v>1370</v>
      </c>
      <c r="D1260" t="s">
        <v>598</v>
      </c>
      <c r="E1260" t="s">
        <v>1627</v>
      </c>
      <c r="F1260"/>
      <c r="G1260" s="159">
        <v>45167</v>
      </c>
      <c r="H1260" t="s">
        <v>1288</v>
      </c>
      <c r="I1260" t="s">
        <v>1188</v>
      </c>
      <c r="J1260" t="s">
        <v>702</v>
      </c>
      <c r="K1260" t="s">
        <v>793</v>
      </c>
      <c r="L1260" t="s">
        <v>766</v>
      </c>
      <c r="M1260">
        <v>2</v>
      </c>
      <c r="N1260">
        <v>0</v>
      </c>
      <c r="O1260">
        <v>22.91</v>
      </c>
      <c r="P1260">
        <v>45.82</v>
      </c>
      <c r="Q1260">
        <v>7489.47</v>
      </c>
      <c r="R1260">
        <v>14.74</v>
      </c>
      <c r="S1260" s="193" t="str">
        <f>VLOOKUP(U1260,'[1]Cross ref'!I:J,2,0)</f>
        <v>SCL</v>
      </c>
      <c r="T1260" s="193">
        <f t="shared" si="118"/>
        <v>45.82</v>
      </c>
      <c r="U1260" s="193">
        <f>VLOOKUP(VALUE(C1260),'[1]Cross ref'!G:I,3,0)</f>
        <v>7366</v>
      </c>
      <c r="V1260" s="193">
        <f>IFERROR(VLOOKUP(J1260,'[1]Item List (2)'!C:D,2,0),VLOOKUP(K1260,'[1]Item List (2)'!C:D,2,0))</f>
        <v>50007</v>
      </c>
      <c r="W1260" s="193">
        <f>IFERROR(VLOOKUP(J1260,'[1]Item List (2)'!C:E,3,0),VLOOKUP(K1260,'[1]Item List (2)'!C:E,3,0))</f>
        <v>100</v>
      </c>
      <c r="X1260" s="193">
        <f t="shared" si="119"/>
        <v>0</v>
      </c>
      <c r="Y1260" s="193" t="str">
        <f t="shared" si="120"/>
        <v>SAUCE, BBQ</v>
      </c>
      <c r="AA1260" s="29">
        <f t="shared" si="121"/>
        <v>45.82</v>
      </c>
      <c r="AB1260" s="29" t="str">
        <f>VLOOKUP(W1260,'[2]Item List (2)'!$I:$J,2,0)</f>
        <v>Food</v>
      </c>
      <c r="AC1260" s="29">
        <f t="shared" si="122"/>
        <v>7366</v>
      </c>
      <c r="AD1260" s="29" t="str">
        <f t="shared" si="123"/>
        <v>7366-Food</v>
      </c>
    </row>
    <row r="1261" spans="1:30">
      <c r="A1261" t="s">
        <v>699</v>
      </c>
      <c r="B1261" t="s">
        <v>592</v>
      </c>
      <c r="C1261" t="s">
        <v>1370</v>
      </c>
      <c r="D1261" t="s">
        <v>598</v>
      </c>
      <c r="E1261" t="s">
        <v>1627</v>
      </c>
      <c r="F1261"/>
      <c r="G1261" s="159">
        <v>45167</v>
      </c>
      <c r="H1261" t="s">
        <v>1325</v>
      </c>
      <c r="I1261" t="s">
        <v>1188</v>
      </c>
      <c r="J1261" t="s">
        <v>764</v>
      </c>
      <c r="K1261" t="s">
        <v>765</v>
      </c>
      <c r="L1261" t="s">
        <v>766</v>
      </c>
      <c r="M1261">
        <v>1</v>
      </c>
      <c r="N1261">
        <v>0</v>
      </c>
      <c r="O1261">
        <v>23.87</v>
      </c>
      <c r="P1261">
        <v>23.87</v>
      </c>
      <c r="Q1261">
        <v>7489.47</v>
      </c>
      <c r="R1261">
        <v>14.74</v>
      </c>
      <c r="S1261" s="193" t="str">
        <f>VLOOKUP(U1261,'[1]Cross ref'!I:J,2,0)</f>
        <v>SCL</v>
      </c>
      <c r="T1261" s="193">
        <f t="shared" si="118"/>
        <v>23.87</v>
      </c>
      <c r="U1261" s="193">
        <f>VLOOKUP(VALUE(C1261),'[1]Cross ref'!G:I,3,0)</f>
        <v>7366</v>
      </c>
      <c r="V1261" s="193">
        <f>IFERROR(VLOOKUP(J1261,'[1]Item List (2)'!C:D,2,0),VLOOKUP(K1261,'[1]Item List (2)'!C:D,2,0))</f>
        <v>50007</v>
      </c>
      <c r="W1261" s="193">
        <f>IFERROR(VLOOKUP(J1261,'[1]Item List (2)'!C:E,3,0),VLOOKUP(K1261,'[1]Item List (2)'!C:E,3,0))</f>
        <v>100</v>
      </c>
      <c r="X1261" s="193">
        <f t="shared" si="119"/>
        <v>0</v>
      </c>
      <c r="Y1261" s="193" t="str">
        <f t="shared" si="120"/>
        <v>SAUCE, SPECIAL</v>
      </c>
      <c r="AA1261" s="29">
        <f t="shared" si="121"/>
        <v>23.87</v>
      </c>
      <c r="AB1261" s="29" t="str">
        <f>VLOOKUP(W1261,'[2]Item List (2)'!$I:$J,2,0)</f>
        <v>Food</v>
      </c>
      <c r="AC1261" s="29">
        <f t="shared" si="122"/>
        <v>7366</v>
      </c>
      <c r="AD1261" s="29" t="str">
        <f t="shared" si="123"/>
        <v>7366-Food</v>
      </c>
    </row>
    <row r="1262" spans="1:30">
      <c r="A1262" t="s">
        <v>699</v>
      </c>
      <c r="B1262" t="s">
        <v>592</v>
      </c>
      <c r="C1262" t="s">
        <v>1370</v>
      </c>
      <c r="D1262" t="s">
        <v>598</v>
      </c>
      <c r="E1262" t="s">
        <v>1627</v>
      </c>
      <c r="F1262"/>
      <c r="G1262" s="159">
        <v>45167</v>
      </c>
      <c r="H1262" t="s">
        <v>1258</v>
      </c>
      <c r="I1262" t="s">
        <v>1188</v>
      </c>
      <c r="J1262" t="s">
        <v>825</v>
      </c>
      <c r="K1262" t="s">
        <v>1259</v>
      </c>
      <c r="L1262" t="s">
        <v>1484</v>
      </c>
      <c r="M1262">
        <v>2</v>
      </c>
      <c r="N1262">
        <v>0</v>
      </c>
      <c r="O1262">
        <v>47.11</v>
      </c>
      <c r="P1262">
        <v>94.22</v>
      </c>
      <c r="Q1262">
        <v>7489.47</v>
      </c>
      <c r="R1262">
        <v>14.74</v>
      </c>
      <c r="S1262" s="193" t="str">
        <f>VLOOKUP(U1262,'[1]Cross ref'!I:J,2,0)</f>
        <v>SCL</v>
      </c>
      <c r="T1262" s="193">
        <f t="shared" si="118"/>
        <v>94.22</v>
      </c>
      <c r="U1262" s="193">
        <f>VLOOKUP(VALUE(C1262),'[1]Cross ref'!G:I,3,0)</f>
        <v>7366</v>
      </c>
      <c r="V1262" s="193">
        <f>IFERROR(VLOOKUP(J1262,'[1]Item List (2)'!C:D,2,0),VLOOKUP(K1262,'[1]Item List (2)'!C:D,2,0))</f>
        <v>50007</v>
      </c>
      <c r="W1262" s="193">
        <f>IFERROR(VLOOKUP(J1262,'[1]Item List (2)'!C:E,3,0),VLOOKUP(K1262,'[1]Item List (2)'!C:E,3,0))</f>
        <v>100</v>
      </c>
      <c r="X1262" s="193">
        <f t="shared" si="119"/>
        <v>0</v>
      </c>
      <c r="Y1262" s="193" t="str">
        <f t="shared" si="120"/>
        <v>MAYONNAISE, 64Z</v>
      </c>
      <c r="AA1262" s="29">
        <f t="shared" si="121"/>
        <v>94.22</v>
      </c>
      <c r="AB1262" s="29" t="str">
        <f>VLOOKUP(W1262,'[2]Item List (2)'!$I:$J,2,0)</f>
        <v>Food</v>
      </c>
      <c r="AC1262" s="29">
        <f t="shared" si="122"/>
        <v>7366</v>
      </c>
      <c r="AD1262" s="29" t="str">
        <f t="shared" si="123"/>
        <v>7366-Food</v>
      </c>
    </row>
    <row r="1263" spans="1:30">
      <c r="A1263" t="s">
        <v>699</v>
      </c>
      <c r="B1263" t="s">
        <v>592</v>
      </c>
      <c r="C1263" t="s">
        <v>1370</v>
      </c>
      <c r="D1263" t="s">
        <v>598</v>
      </c>
      <c r="E1263" t="s">
        <v>1627</v>
      </c>
      <c r="F1263"/>
      <c r="G1263" s="159">
        <v>45167</v>
      </c>
      <c r="H1263" t="s">
        <v>1260</v>
      </c>
      <c r="I1263" t="s">
        <v>1211</v>
      </c>
      <c r="J1263" t="s">
        <v>730</v>
      </c>
      <c r="K1263" t="s">
        <v>1041</v>
      </c>
      <c r="L1263" t="s">
        <v>1042</v>
      </c>
      <c r="M1263">
        <v>2</v>
      </c>
      <c r="N1263">
        <v>0</v>
      </c>
      <c r="O1263">
        <v>45.4</v>
      </c>
      <c r="P1263">
        <v>90.8</v>
      </c>
      <c r="Q1263">
        <v>7489.47</v>
      </c>
      <c r="R1263">
        <v>14.74</v>
      </c>
      <c r="S1263" s="193" t="str">
        <f>VLOOKUP(U1263,'[1]Cross ref'!I:J,2,0)</f>
        <v>SCL</v>
      </c>
      <c r="T1263" s="193">
        <f t="shared" si="118"/>
        <v>90.8</v>
      </c>
      <c r="U1263" s="193">
        <f>VLOOKUP(VALUE(C1263),'[1]Cross ref'!G:I,3,0)</f>
        <v>7366</v>
      </c>
      <c r="V1263" s="193">
        <f>IFERROR(VLOOKUP(J1263,'[1]Item List (2)'!C:D,2,0),VLOOKUP(K1263,'[1]Item List (2)'!C:D,2,0))</f>
        <v>51001</v>
      </c>
      <c r="W1263" s="193">
        <f>IFERROR(VLOOKUP(J1263,'[1]Item List (2)'!C:E,3,0),VLOOKUP(K1263,'[1]Item List (2)'!C:E,3,0))</f>
        <v>1000</v>
      </c>
      <c r="X1263" s="193">
        <f t="shared" si="119"/>
        <v>0</v>
      </c>
      <c r="Y1263" s="193" t="str">
        <f t="shared" si="120"/>
        <v>NAPKIN, 13X8.5 BRN</v>
      </c>
      <c r="AA1263" s="29">
        <f t="shared" si="121"/>
        <v>90.8</v>
      </c>
      <c r="AB1263" s="29" t="str">
        <f>VLOOKUP(W1263,'[2]Item List (2)'!$I:$J,2,0)</f>
        <v>Paper</v>
      </c>
      <c r="AC1263" s="29">
        <f t="shared" si="122"/>
        <v>7366</v>
      </c>
      <c r="AD1263" s="29" t="str">
        <f t="shared" si="123"/>
        <v>7366-Paper</v>
      </c>
    </row>
    <row r="1264" spans="1:30">
      <c r="A1264" t="s">
        <v>699</v>
      </c>
      <c r="B1264" t="s">
        <v>592</v>
      </c>
      <c r="C1264" t="s">
        <v>1370</v>
      </c>
      <c r="D1264" t="s">
        <v>598</v>
      </c>
      <c r="E1264" t="s">
        <v>1627</v>
      </c>
      <c r="F1264"/>
      <c r="G1264" s="159">
        <v>45167</v>
      </c>
      <c r="H1264" t="s">
        <v>1261</v>
      </c>
      <c r="I1264" t="s">
        <v>1188</v>
      </c>
      <c r="J1264" t="s">
        <v>756</v>
      </c>
      <c r="K1264" t="s">
        <v>1491</v>
      </c>
      <c r="L1264" t="s">
        <v>757</v>
      </c>
      <c r="M1264">
        <v>1</v>
      </c>
      <c r="N1264">
        <v>0</v>
      </c>
      <c r="O1264">
        <v>39.82</v>
      </c>
      <c r="P1264">
        <v>39.82</v>
      </c>
      <c r="Q1264">
        <v>7489.47</v>
      </c>
      <c r="R1264">
        <v>14.74</v>
      </c>
      <c r="S1264" s="193" t="str">
        <f>VLOOKUP(U1264,'[1]Cross ref'!I:J,2,0)</f>
        <v>SCL</v>
      </c>
      <c r="T1264" s="193">
        <f t="shared" si="118"/>
        <v>39.82</v>
      </c>
      <c r="U1264" s="193">
        <f>VLOOKUP(VALUE(C1264),'[1]Cross ref'!G:I,3,0)</f>
        <v>7366</v>
      </c>
      <c r="V1264" s="193">
        <f>IFERROR(VLOOKUP(J1264,'[1]Item List (2)'!C:D,2,0),VLOOKUP(K1264,'[1]Item List (2)'!C:D,2,0))</f>
        <v>50007</v>
      </c>
      <c r="W1264" s="193">
        <f>IFERROR(VLOOKUP(J1264,'[1]Item List (2)'!C:E,3,0),VLOOKUP(K1264,'[1]Item List (2)'!C:E,3,0))</f>
        <v>100</v>
      </c>
      <c r="X1264" s="193">
        <f t="shared" si="119"/>
        <v>0</v>
      </c>
      <c r="Y1264" s="193" t="str">
        <f t="shared" si="120"/>
        <v>FRENCH TOAST, STICK ORIGINAL CARLS JR</v>
      </c>
      <c r="AA1264" s="29">
        <f t="shared" si="121"/>
        <v>39.82</v>
      </c>
      <c r="AB1264" s="29" t="str">
        <f>VLOOKUP(W1264,'[2]Item List (2)'!$I:$J,2,0)</f>
        <v>Food</v>
      </c>
      <c r="AC1264" s="29">
        <f t="shared" si="122"/>
        <v>7366</v>
      </c>
      <c r="AD1264" s="29" t="str">
        <f t="shared" si="123"/>
        <v>7366-Food</v>
      </c>
    </row>
    <row r="1265" spans="1:30">
      <c r="A1265" t="s">
        <v>699</v>
      </c>
      <c r="B1265" t="s">
        <v>592</v>
      </c>
      <c r="C1265" t="s">
        <v>1370</v>
      </c>
      <c r="D1265" t="s">
        <v>598</v>
      </c>
      <c r="E1265" t="s">
        <v>1627</v>
      </c>
      <c r="F1265"/>
      <c r="G1265" s="159">
        <v>45167</v>
      </c>
      <c r="H1265" t="s">
        <v>1186</v>
      </c>
      <c r="I1265" t="s">
        <v>1184</v>
      </c>
      <c r="J1265" t="s">
        <v>834</v>
      </c>
      <c r="K1265" t="s">
        <v>835</v>
      </c>
      <c r="L1265" t="s">
        <v>836</v>
      </c>
      <c r="M1265">
        <v>1</v>
      </c>
      <c r="N1265">
        <v>0</v>
      </c>
      <c r="P1265">
        <v>48.43</v>
      </c>
      <c r="Q1265">
        <v>7489.47</v>
      </c>
      <c r="R1265">
        <v>14.74</v>
      </c>
      <c r="S1265" s="193" t="str">
        <f>VLOOKUP(U1265,'[1]Cross ref'!I:J,2,0)</f>
        <v>SCL</v>
      </c>
      <c r="T1265" s="193">
        <f t="shared" si="118"/>
        <v>48.43</v>
      </c>
      <c r="U1265" s="193">
        <f>VLOOKUP(VALUE(C1265),'[1]Cross ref'!G:I,3,0)</f>
        <v>7366</v>
      </c>
      <c r="V1265" s="193">
        <f>IFERROR(VLOOKUP(J1265,'[1]Item List (2)'!C:D,2,0),VLOOKUP(K1265,'[1]Item List (2)'!C:D,2,0))</f>
        <v>50007</v>
      </c>
      <c r="W1265" s="193">
        <f>IFERROR(VLOOKUP(J1265,'[1]Item List (2)'!C:E,3,0),VLOOKUP(K1265,'[1]Item List (2)'!C:E,3,0))</f>
        <v>100</v>
      </c>
      <c r="X1265" s="193">
        <f t="shared" si="119"/>
        <v>-48.43</v>
      </c>
      <c r="Y1265" s="193" t="str">
        <f t="shared" si="120"/>
        <v>SURCHARGE, FUEL</v>
      </c>
      <c r="AA1265" s="29">
        <f t="shared" si="121"/>
        <v>48.43</v>
      </c>
      <c r="AB1265" s="29" t="str">
        <f>VLOOKUP(W1265,'[2]Item List (2)'!$I:$J,2,0)</f>
        <v>Food</v>
      </c>
      <c r="AC1265" s="29">
        <f t="shared" si="122"/>
        <v>7366</v>
      </c>
      <c r="AD1265" s="29" t="str">
        <f t="shared" si="123"/>
        <v>7366-Food</v>
      </c>
    </row>
    <row r="1266" spans="1:30">
      <c r="A1266" t="s">
        <v>699</v>
      </c>
      <c r="B1266" t="s">
        <v>592</v>
      </c>
      <c r="C1266" t="s">
        <v>1373</v>
      </c>
      <c r="D1266" t="s">
        <v>599</v>
      </c>
      <c r="E1266" t="s">
        <v>1628</v>
      </c>
      <c r="F1266"/>
      <c r="G1266" s="159">
        <v>45167</v>
      </c>
      <c r="H1266" t="s">
        <v>1189</v>
      </c>
      <c r="I1266" t="s">
        <v>1190</v>
      </c>
      <c r="J1266" t="s">
        <v>704</v>
      </c>
      <c r="K1266" t="s">
        <v>1496</v>
      </c>
      <c r="L1266" t="s">
        <v>705</v>
      </c>
      <c r="M1266">
        <v>2</v>
      </c>
      <c r="N1266">
        <v>0</v>
      </c>
      <c r="O1266">
        <v>3.44</v>
      </c>
      <c r="P1266">
        <v>6.88</v>
      </c>
      <c r="Q1266">
        <v>3255.35</v>
      </c>
      <c r="R1266">
        <v>10.51</v>
      </c>
      <c r="S1266" s="193" t="str">
        <f>VLOOKUP(U1266,'[1]Cross ref'!I:J,2,0)</f>
        <v>SCL</v>
      </c>
      <c r="T1266" s="193">
        <f t="shared" si="118"/>
        <v>6.88</v>
      </c>
      <c r="U1266" s="193">
        <f>VLOOKUP(VALUE(C1266),'[1]Cross ref'!G:I,3,0)</f>
        <v>7368</v>
      </c>
      <c r="V1266" s="193">
        <f>IFERROR(VLOOKUP(J1266,'[1]Item List (2)'!C:D,2,0),VLOOKUP(K1266,'[1]Item List (2)'!C:D,2,0))</f>
        <v>60507</v>
      </c>
      <c r="W1266" s="193">
        <f>IFERROR(VLOOKUP(J1266,'[1]Item List (2)'!C:E,3,0),VLOOKUP(K1266,'[1]Item List (2)'!C:E,3,0))</f>
        <v>1200</v>
      </c>
      <c r="X1266" s="193">
        <f t="shared" si="119"/>
        <v>0</v>
      </c>
      <c r="Y1266" s="193" t="str">
        <f t="shared" si="120"/>
        <v>SEAT COVER, PAPER PERSONAL 1/2 FOLD</v>
      </c>
      <c r="AA1266" s="29">
        <f t="shared" si="121"/>
        <v>6.88</v>
      </c>
      <c r="AB1266" s="29" t="str">
        <f>VLOOKUP(W1266,'[2]Item List (2)'!$I:$J,2,0)</f>
        <v>Supplies</v>
      </c>
      <c r="AC1266" s="29">
        <f t="shared" si="122"/>
        <v>7368</v>
      </c>
      <c r="AD1266" s="29" t="str">
        <f t="shared" si="123"/>
        <v>7368-Supplies</v>
      </c>
    </row>
    <row r="1267" spans="1:30">
      <c r="A1267" t="s">
        <v>699</v>
      </c>
      <c r="B1267" t="s">
        <v>592</v>
      </c>
      <c r="C1267" t="s">
        <v>1373</v>
      </c>
      <c r="D1267" t="s">
        <v>599</v>
      </c>
      <c r="E1267" t="s">
        <v>1628</v>
      </c>
      <c r="F1267"/>
      <c r="G1267" s="159">
        <v>45167</v>
      </c>
      <c r="H1267" t="s">
        <v>1183</v>
      </c>
      <c r="I1267" t="s">
        <v>1184</v>
      </c>
      <c r="J1267" t="s">
        <v>839</v>
      </c>
      <c r="K1267" t="s">
        <v>588</v>
      </c>
      <c r="L1267" t="s">
        <v>836</v>
      </c>
      <c r="M1267">
        <v>1</v>
      </c>
      <c r="N1267">
        <v>0</v>
      </c>
      <c r="P1267">
        <v>2.4300000000000002</v>
      </c>
      <c r="Q1267">
        <v>3255.35</v>
      </c>
      <c r="R1267">
        <v>10.51</v>
      </c>
      <c r="S1267" s="193" t="str">
        <f>VLOOKUP(U1267,'[1]Cross ref'!I:J,2,0)</f>
        <v>SCL</v>
      </c>
      <c r="T1267" s="193">
        <f t="shared" si="118"/>
        <v>2.4300000000000002</v>
      </c>
      <c r="U1267" s="193">
        <f>VLOOKUP(VALUE(C1267),'[1]Cross ref'!G:I,3,0)</f>
        <v>7368</v>
      </c>
      <c r="V1267" s="193">
        <f>IFERROR(VLOOKUP(J1267,'[1]Item List (2)'!C:D,2,0),VLOOKUP(K1267,'[1]Item List (2)'!C:D,2,0))</f>
        <v>50007</v>
      </c>
      <c r="W1267" s="193">
        <f>IFERROR(VLOOKUP(J1267,'[1]Item List (2)'!C:E,3,0),VLOOKUP(K1267,'[1]Item List (2)'!C:E,3,0))</f>
        <v>100</v>
      </c>
      <c r="X1267" s="193">
        <f t="shared" si="119"/>
        <v>-2.4300000000000002</v>
      </c>
      <c r="Y1267" s="193" t="str">
        <f t="shared" si="120"/>
        <v>SERVICE - PAYMENT TERMS</v>
      </c>
      <c r="AA1267" s="29">
        <f t="shared" si="121"/>
        <v>2.4300000000000002</v>
      </c>
      <c r="AB1267" s="29" t="str">
        <f>VLOOKUP(W1267,'[2]Item List (2)'!$I:$J,2,0)</f>
        <v>Food</v>
      </c>
      <c r="AC1267" s="29">
        <f t="shared" si="122"/>
        <v>7368</v>
      </c>
      <c r="AD1267" s="29" t="str">
        <f t="shared" si="123"/>
        <v>7368-Food</v>
      </c>
    </row>
    <row r="1268" spans="1:30">
      <c r="A1268" t="s">
        <v>699</v>
      </c>
      <c r="B1268" t="s">
        <v>592</v>
      </c>
      <c r="C1268" t="s">
        <v>1373</v>
      </c>
      <c r="D1268" t="s">
        <v>599</v>
      </c>
      <c r="E1268" t="s">
        <v>1628</v>
      </c>
      <c r="F1268"/>
      <c r="G1268" s="159">
        <v>45167</v>
      </c>
      <c r="H1268" t="s">
        <v>1264</v>
      </c>
      <c r="I1268" t="s">
        <v>1188</v>
      </c>
      <c r="J1268" t="s">
        <v>707</v>
      </c>
      <c r="K1268" t="s">
        <v>708</v>
      </c>
      <c r="L1268" t="s">
        <v>709</v>
      </c>
      <c r="M1268">
        <v>1</v>
      </c>
      <c r="N1268">
        <v>0</v>
      </c>
      <c r="O1268">
        <v>99.5</v>
      </c>
      <c r="P1268">
        <v>99.5</v>
      </c>
      <c r="Q1268">
        <v>3255.35</v>
      </c>
      <c r="R1268">
        <v>10.51</v>
      </c>
      <c r="S1268" s="193" t="str">
        <f>VLOOKUP(U1268,'[1]Cross ref'!I:J,2,0)</f>
        <v>SCL</v>
      </c>
      <c r="T1268" s="193">
        <f t="shared" si="118"/>
        <v>99.5</v>
      </c>
      <c r="U1268" s="193">
        <f>VLOOKUP(VALUE(C1268),'[1]Cross ref'!G:I,3,0)</f>
        <v>7368</v>
      </c>
      <c r="V1268" s="193">
        <f>IFERROR(VLOOKUP(J1268,'[1]Item List (2)'!C:D,2,0),VLOOKUP(K1268,'[1]Item List (2)'!C:D,2,0))</f>
        <v>50007</v>
      </c>
      <c r="W1268" s="193">
        <f>IFERROR(VLOOKUP(J1268,'[1]Item List (2)'!C:E,3,0),VLOOKUP(K1268,'[1]Item List (2)'!C:E,3,0))</f>
        <v>100</v>
      </c>
      <c r="X1268" s="193">
        <f t="shared" si="119"/>
        <v>0</v>
      </c>
      <c r="Y1268" s="193" t="str">
        <f t="shared" si="120"/>
        <v>SYRUP, POWERADE MTN BLAST BIB</v>
      </c>
      <c r="AA1268" s="29">
        <f t="shared" si="121"/>
        <v>99.5</v>
      </c>
      <c r="AB1268" s="29" t="str">
        <f>VLOOKUP(W1268,'[2]Item List (2)'!$I:$J,2,0)</f>
        <v>Food</v>
      </c>
      <c r="AC1268" s="29">
        <f t="shared" si="122"/>
        <v>7368</v>
      </c>
      <c r="AD1268" s="29" t="str">
        <f t="shared" si="123"/>
        <v>7368-Food</v>
      </c>
    </row>
    <row r="1269" spans="1:30">
      <c r="A1269" t="s">
        <v>699</v>
      </c>
      <c r="B1269" t="s">
        <v>592</v>
      </c>
      <c r="C1269" t="s">
        <v>1373</v>
      </c>
      <c r="D1269" t="s">
        <v>599</v>
      </c>
      <c r="E1269" t="s">
        <v>1628</v>
      </c>
      <c r="F1269"/>
      <c r="G1269" s="159">
        <v>45167</v>
      </c>
      <c r="H1269" t="s">
        <v>1265</v>
      </c>
      <c r="I1269" t="s">
        <v>1190</v>
      </c>
      <c r="J1269" t="s">
        <v>903</v>
      </c>
      <c r="K1269" t="s">
        <v>904</v>
      </c>
      <c r="L1269" t="s">
        <v>905</v>
      </c>
      <c r="M1269">
        <v>1</v>
      </c>
      <c r="N1269">
        <v>0</v>
      </c>
      <c r="O1269">
        <v>22.14</v>
      </c>
      <c r="P1269">
        <v>22.14</v>
      </c>
      <c r="Q1269">
        <v>3255.35</v>
      </c>
      <c r="R1269">
        <v>10.51</v>
      </c>
      <c r="S1269" s="193" t="str">
        <f>VLOOKUP(U1269,'[1]Cross ref'!I:J,2,0)</f>
        <v>SCL</v>
      </c>
      <c r="T1269" s="193">
        <f t="shared" si="118"/>
        <v>22.14</v>
      </c>
      <c r="U1269" s="193">
        <f>VLOOKUP(VALUE(C1269),'[1]Cross ref'!G:I,3,0)</f>
        <v>7368</v>
      </c>
      <c r="V1269" s="193">
        <f>IFERROR(VLOOKUP(J1269,'[1]Item List (2)'!C:D,2,0),VLOOKUP(K1269,'[1]Item List (2)'!C:D,2,0))</f>
        <v>60507</v>
      </c>
      <c r="W1269" s="193">
        <f>IFERROR(VLOOKUP(J1269,'[1]Item List (2)'!C:E,3,0),VLOOKUP(K1269,'[1]Item List (2)'!C:E,3,0))</f>
        <v>1200</v>
      </c>
      <c r="X1269" s="193">
        <f t="shared" si="119"/>
        <v>0</v>
      </c>
      <c r="Y1269" s="193" t="str">
        <f t="shared" si="120"/>
        <v>TOWEL, PAPER MULTIFOLD BRN EF</v>
      </c>
      <c r="AA1269" s="29">
        <f t="shared" si="121"/>
        <v>22.14</v>
      </c>
      <c r="AB1269" s="29" t="str">
        <f>VLOOKUP(W1269,'[2]Item List (2)'!$I:$J,2,0)</f>
        <v>Supplies</v>
      </c>
      <c r="AC1269" s="29">
        <f t="shared" si="122"/>
        <v>7368</v>
      </c>
      <c r="AD1269" s="29" t="str">
        <f t="shared" si="123"/>
        <v>7368-Supplies</v>
      </c>
    </row>
    <row r="1270" spans="1:30">
      <c r="A1270" t="s">
        <v>699</v>
      </c>
      <c r="B1270" t="s">
        <v>592</v>
      </c>
      <c r="C1270" t="s">
        <v>1373</v>
      </c>
      <c r="D1270" t="s">
        <v>599</v>
      </c>
      <c r="E1270" t="s">
        <v>1628</v>
      </c>
      <c r="F1270"/>
      <c r="G1270" s="159">
        <v>45167</v>
      </c>
      <c r="H1270" t="s">
        <v>1196</v>
      </c>
      <c r="I1270" t="s">
        <v>1188</v>
      </c>
      <c r="J1270" t="s">
        <v>717</v>
      </c>
      <c r="K1270" t="s">
        <v>1568</v>
      </c>
      <c r="L1270" t="s">
        <v>718</v>
      </c>
      <c r="M1270">
        <v>1</v>
      </c>
      <c r="N1270">
        <v>0</v>
      </c>
      <c r="O1270">
        <v>58.17</v>
      </c>
      <c r="P1270">
        <v>58.17</v>
      </c>
      <c r="Q1270">
        <v>3255.35</v>
      </c>
      <c r="R1270">
        <v>10.51</v>
      </c>
      <c r="S1270" s="193" t="str">
        <f>VLOOKUP(U1270,'[1]Cross ref'!I:J,2,0)</f>
        <v>SCL</v>
      </c>
      <c r="T1270" s="193">
        <f t="shared" si="118"/>
        <v>58.17</v>
      </c>
      <c r="U1270" s="193">
        <f>VLOOKUP(VALUE(C1270),'[1]Cross ref'!G:I,3,0)</f>
        <v>7368</v>
      </c>
      <c r="V1270" s="193">
        <f>IFERROR(VLOOKUP(J1270,'[1]Item List (2)'!C:D,2,0),VLOOKUP(K1270,'[1]Item List (2)'!C:D,2,0))</f>
        <v>50007</v>
      </c>
      <c r="W1270" s="193">
        <f>IFERROR(VLOOKUP(J1270,'[1]Item List (2)'!C:E,3,0),VLOOKUP(K1270,'[1]Item List (2)'!C:E,3,0))</f>
        <v>100</v>
      </c>
      <c r="X1270" s="193">
        <f t="shared" si="119"/>
        <v>0</v>
      </c>
      <c r="Y1270" s="193" t="str">
        <f t="shared" si="120"/>
        <v>EGG, LIQ WHL CAGE FREE P12CE</v>
      </c>
      <c r="AA1270" s="29">
        <f t="shared" si="121"/>
        <v>58.17</v>
      </c>
      <c r="AB1270" s="29" t="str">
        <f>VLOOKUP(W1270,'[2]Item List (2)'!$I:$J,2,0)</f>
        <v>Food</v>
      </c>
      <c r="AC1270" s="29">
        <f t="shared" si="122"/>
        <v>7368</v>
      </c>
      <c r="AD1270" s="29" t="str">
        <f t="shared" si="123"/>
        <v>7368-Food</v>
      </c>
    </row>
    <row r="1271" spans="1:30">
      <c r="A1271" t="s">
        <v>699</v>
      </c>
      <c r="B1271" t="s">
        <v>592</v>
      </c>
      <c r="C1271" t="s">
        <v>1373</v>
      </c>
      <c r="D1271" t="s">
        <v>599</v>
      </c>
      <c r="E1271" t="s">
        <v>1628</v>
      </c>
      <c r="F1271"/>
      <c r="G1271" s="159">
        <v>45167</v>
      </c>
      <c r="H1271" t="s">
        <v>1197</v>
      </c>
      <c r="I1271" t="s">
        <v>1188</v>
      </c>
      <c r="J1271" t="s">
        <v>719</v>
      </c>
      <c r="K1271" t="s">
        <v>720</v>
      </c>
      <c r="L1271" t="s">
        <v>721</v>
      </c>
      <c r="M1271">
        <v>1</v>
      </c>
      <c r="N1271">
        <v>0</v>
      </c>
      <c r="O1271">
        <v>26.21</v>
      </c>
      <c r="P1271">
        <v>26.21</v>
      </c>
      <c r="Q1271">
        <v>3255.35</v>
      </c>
      <c r="R1271">
        <v>10.51</v>
      </c>
      <c r="S1271" s="193" t="str">
        <f>VLOOKUP(U1271,'[1]Cross ref'!I:J,2,0)</f>
        <v>SCL</v>
      </c>
      <c r="T1271" s="193">
        <f t="shared" si="118"/>
        <v>26.21</v>
      </c>
      <c r="U1271" s="193">
        <f>VLOOKUP(VALUE(C1271),'[1]Cross ref'!G:I,3,0)</f>
        <v>7368</v>
      </c>
      <c r="V1271" s="193">
        <f>IFERROR(VLOOKUP(J1271,'[1]Item List (2)'!C:D,2,0),VLOOKUP(K1271,'[1]Item List (2)'!C:D,2,0))</f>
        <v>50007</v>
      </c>
      <c r="W1271" s="193">
        <f>IFERROR(VLOOKUP(J1271,'[1]Item List (2)'!C:E,3,0),VLOOKUP(K1271,'[1]Item List (2)'!C:E,3,0))</f>
        <v>100</v>
      </c>
      <c r="X1271" s="193">
        <f t="shared" si="119"/>
        <v>0</v>
      </c>
      <c r="Y1271" s="193" t="str">
        <f t="shared" si="120"/>
        <v>JUICE, ORANGE ORIG SIMPLY</v>
      </c>
      <c r="AA1271" s="29">
        <f t="shared" si="121"/>
        <v>26.21</v>
      </c>
      <c r="AB1271" s="29" t="str">
        <f>VLOOKUP(W1271,'[2]Item List (2)'!$I:$J,2,0)</f>
        <v>Food</v>
      </c>
      <c r="AC1271" s="29">
        <f t="shared" si="122"/>
        <v>7368</v>
      </c>
      <c r="AD1271" s="29" t="str">
        <f t="shared" si="123"/>
        <v>7368-Food</v>
      </c>
    </row>
    <row r="1272" spans="1:30">
      <c r="A1272" t="s">
        <v>699</v>
      </c>
      <c r="B1272" t="s">
        <v>592</v>
      </c>
      <c r="C1272" t="s">
        <v>1373</v>
      </c>
      <c r="D1272" t="s">
        <v>599</v>
      </c>
      <c r="E1272" t="s">
        <v>1628</v>
      </c>
      <c r="F1272"/>
      <c r="G1272" s="159">
        <v>45167</v>
      </c>
      <c r="H1272" t="s">
        <v>1198</v>
      </c>
      <c r="I1272" t="s">
        <v>1188</v>
      </c>
      <c r="J1272" t="s">
        <v>702</v>
      </c>
      <c r="K1272" t="s">
        <v>993</v>
      </c>
      <c r="L1272" t="s">
        <v>723</v>
      </c>
      <c r="M1272">
        <v>1</v>
      </c>
      <c r="N1272">
        <v>0</v>
      </c>
      <c r="O1272">
        <v>20.03</v>
      </c>
      <c r="P1272">
        <v>20.03</v>
      </c>
      <c r="Q1272">
        <v>3255.35</v>
      </c>
      <c r="R1272">
        <v>10.51</v>
      </c>
      <c r="S1272" s="193" t="str">
        <f>VLOOKUP(U1272,'[1]Cross ref'!I:J,2,0)</f>
        <v>SCL</v>
      </c>
      <c r="T1272" s="193">
        <f t="shared" si="118"/>
        <v>20.03</v>
      </c>
      <c r="U1272" s="193">
        <f>VLOOKUP(VALUE(C1272),'[1]Cross ref'!G:I,3,0)</f>
        <v>7368</v>
      </c>
      <c r="V1272" s="193">
        <f>IFERROR(VLOOKUP(J1272,'[1]Item List (2)'!C:D,2,0),VLOOKUP(K1272,'[1]Item List (2)'!C:D,2,0))</f>
        <v>50007</v>
      </c>
      <c r="W1272" s="193">
        <f>IFERROR(VLOOKUP(J1272,'[1]Item List (2)'!C:E,3,0),VLOOKUP(K1272,'[1]Item List (2)'!C:E,3,0))</f>
        <v>100</v>
      </c>
      <c r="X1272" s="193">
        <f t="shared" si="119"/>
        <v>0</v>
      </c>
      <c r="Y1272" s="193" t="str">
        <f t="shared" si="120"/>
        <v>SAUCE, BBQ SWEET &amp; BOLD CUP</v>
      </c>
      <c r="AA1272" s="29">
        <f t="shared" si="121"/>
        <v>20.03</v>
      </c>
      <c r="AB1272" s="29" t="str">
        <f>VLOOKUP(W1272,'[2]Item List (2)'!$I:$J,2,0)</f>
        <v>Food</v>
      </c>
      <c r="AC1272" s="29">
        <f t="shared" si="122"/>
        <v>7368</v>
      </c>
      <c r="AD1272" s="29" t="str">
        <f t="shared" si="123"/>
        <v>7368-Food</v>
      </c>
    </row>
    <row r="1273" spans="1:30">
      <c r="A1273" t="s">
        <v>699</v>
      </c>
      <c r="B1273" t="s">
        <v>592</v>
      </c>
      <c r="C1273" t="s">
        <v>1373</v>
      </c>
      <c r="D1273" t="s">
        <v>599</v>
      </c>
      <c r="E1273" t="s">
        <v>1628</v>
      </c>
      <c r="F1273"/>
      <c r="G1273" s="159">
        <v>45167</v>
      </c>
      <c r="H1273" t="s">
        <v>1199</v>
      </c>
      <c r="I1273" t="s">
        <v>1188</v>
      </c>
      <c r="J1273" t="s">
        <v>714</v>
      </c>
      <c r="K1273" t="s">
        <v>998</v>
      </c>
      <c r="L1273" t="s">
        <v>723</v>
      </c>
      <c r="M1273">
        <v>1</v>
      </c>
      <c r="N1273">
        <v>0</v>
      </c>
      <c r="O1273">
        <v>30.8</v>
      </c>
      <c r="P1273">
        <v>30.8</v>
      </c>
      <c r="Q1273">
        <v>3255.35</v>
      </c>
      <c r="R1273">
        <v>10.51</v>
      </c>
      <c r="S1273" s="193" t="str">
        <f>VLOOKUP(U1273,'[1]Cross ref'!I:J,2,0)</f>
        <v>SCL</v>
      </c>
      <c r="T1273" s="193">
        <f t="shared" si="118"/>
        <v>30.8</v>
      </c>
      <c r="U1273" s="193">
        <f>VLOOKUP(VALUE(C1273),'[1]Cross ref'!G:I,3,0)</f>
        <v>7368</v>
      </c>
      <c r="V1273" s="193">
        <f>IFERROR(VLOOKUP(J1273,'[1]Item List (2)'!C:D,2,0),VLOOKUP(K1273,'[1]Item List (2)'!C:D,2,0))</f>
        <v>50007</v>
      </c>
      <c r="W1273" s="193">
        <f>IFERROR(VLOOKUP(J1273,'[1]Item List (2)'!C:E,3,0),VLOOKUP(K1273,'[1]Item List (2)'!C:E,3,0))</f>
        <v>100</v>
      </c>
      <c r="X1273" s="193">
        <f t="shared" si="119"/>
        <v>0</v>
      </c>
      <c r="Y1273" s="193" t="str">
        <f t="shared" si="120"/>
        <v>SAUCE, HNY MUST CUP</v>
      </c>
      <c r="AA1273" s="29">
        <f t="shared" si="121"/>
        <v>30.8</v>
      </c>
      <c r="AB1273" s="29" t="str">
        <f>VLOOKUP(W1273,'[2]Item List (2)'!$I:$J,2,0)</f>
        <v>Food</v>
      </c>
      <c r="AC1273" s="29">
        <f t="shared" si="122"/>
        <v>7368</v>
      </c>
      <c r="AD1273" s="29" t="str">
        <f t="shared" si="123"/>
        <v>7368-Food</v>
      </c>
    </row>
    <row r="1274" spans="1:30">
      <c r="A1274" t="s">
        <v>699</v>
      </c>
      <c r="B1274" t="s">
        <v>592</v>
      </c>
      <c r="C1274" t="s">
        <v>1373</v>
      </c>
      <c r="D1274" t="s">
        <v>599</v>
      </c>
      <c r="E1274" t="s">
        <v>1628</v>
      </c>
      <c r="F1274"/>
      <c r="G1274" s="159">
        <v>45167</v>
      </c>
      <c r="H1274" t="s">
        <v>1201</v>
      </c>
      <c r="I1274" t="s">
        <v>1188</v>
      </c>
      <c r="J1274" t="s">
        <v>724</v>
      </c>
      <c r="K1274" t="s">
        <v>725</v>
      </c>
      <c r="L1274" t="s">
        <v>726</v>
      </c>
      <c r="M1274">
        <v>1</v>
      </c>
      <c r="N1274">
        <v>0</v>
      </c>
      <c r="O1274">
        <v>9.5399999999999991</v>
      </c>
      <c r="P1274">
        <v>9.5399999999999991</v>
      </c>
      <c r="Q1274">
        <v>3255.35</v>
      </c>
      <c r="R1274">
        <v>10.51</v>
      </c>
      <c r="S1274" s="193" t="str">
        <f>VLOOKUP(U1274,'[1]Cross ref'!I:J,2,0)</f>
        <v>SCL</v>
      </c>
      <c r="T1274" s="193">
        <f t="shared" si="118"/>
        <v>9.5399999999999991</v>
      </c>
      <c r="U1274" s="193">
        <f>VLOOKUP(VALUE(C1274),'[1]Cross ref'!G:I,3,0)</f>
        <v>7368</v>
      </c>
      <c r="V1274" s="193">
        <f>IFERROR(VLOOKUP(J1274,'[1]Item List (2)'!C:D,2,0),VLOOKUP(K1274,'[1]Item List (2)'!C:D,2,0))</f>
        <v>50007</v>
      </c>
      <c r="W1274" s="193">
        <f>IFERROR(VLOOKUP(J1274,'[1]Item List (2)'!C:E,3,0),VLOOKUP(K1274,'[1]Item List (2)'!C:E,3,0))</f>
        <v>100</v>
      </c>
      <c r="X1274" s="193">
        <f t="shared" si="119"/>
        <v>0</v>
      </c>
      <c r="Y1274" s="193" t="str">
        <f t="shared" si="120"/>
        <v>MILK, 1%</v>
      </c>
      <c r="AA1274" s="29">
        <f t="shared" si="121"/>
        <v>9.5399999999999991</v>
      </c>
      <c r="AB1274" s="29" t="str">
        <f>VLOOKUP(W1274,'[2]Item List (2)'!$I:$J,2,0)</f>
        <v>Food</v>
      </c>
      <c r="AC1274" s="29">
        <f t="shared" si="122"/>
        <v>7368</v>
      </c>
      <c r="AD1274" s="29" t="str">
        <f t="shared" si="123"/>
        <v>7368-Food</v>
      </c>
    </row>
    <row r="1275" spans="1:30">
      <c r="A1275" t="s">
        <v>699</v>
      </c>
      <c r="B1275" t="s">
        <v>592</v>
      </c>
      <c r="C1275" t="s">
        <v>1373</v>
      </c>
      <c r="D1275" t="s">
        <v>599</v>
      </c>
      <c r="E1275" t="s">
        <v>1628</v>
      </c>
      <c r="F1275"/>
      <c r="G1275" s="159">
        <v>45167</v>
      </c>
      <c r="H1275" t="s">
        <v>1335</v>
      </c>
      <c r="I1275" t="s">
        <v>1190</v>
      </c>
      <c r="J1275" t="s">
        <v>727</v>
      </c>
      <c r="K1275" t="s">
        <v>728</v>
      </c>
      <c r="L1275" t="s">
        <v>729</v>
      </c>
      <c r="M1275">
        <v>3</v>
      </c>
      <c r="N1275">
        <v>0</v>
      </c>
      <c r="O1275">
        <v>3.85</v>
      </c>
      <c r="P1275">
        <v>11.55</v>
      </c>
      <c r="Q1275">
        <v>3255.35</v>
      </c>
      <c r="R1275">
        <v>10.51</v>
      </c>
      <c r="S1275" s="193" t="str">
        <f>VLOOKUP(U1275,'[1]Cross ref'!I:J,2,0)</f>
        <v>SCL</v>
      </c>
      <c r="T1275" s="193">
        <f t="shared" si="118"/>
        <v>11.55</v>
      </c>
      <c r="U1275" s="193">
        <f>VLOOKUP(VALUE(C1275),'[1]Cross ref'!G:I,3,0)</f>
        <v>7368</v>
      </c>
      <c r="V1275" s="193">
        <f>IFERROR(VLOOKUP(J1275,'[1]Item List (2)'!C:D,2,0),VLOOKUP(K1275,'[1]Item List (2)'!C:D,2,0))</f>
        <v>60507</v>
      </c>
      <c r="W1275" s="193">
        <f>IFERROR(VLOOKUP(J1275,'[1]Item List (2)'!C:E,3,0),VLOOKUP(K1275,'[1]Item List (2)'!C:E,3,0))</f>
        <v>1200</v>
      </c>
      <c r="X1275" s="193">
        <f t="shared" si="119"/>
        <v>0</v>
      </c>
      <c r="Y1275" s="193" t="str">
        <f t="shared" si="120"/>
        <v>GLOVE, SYNTH MED</v>
      </c>
      <c r="AA1275" s="29">
        <f t="shared" si="121"/>
        <v>11.55</v>
      </c>
      <c r="AB1275" s="29" t="str">
        <f>VLOOKUP(W1275,'[2]Item List (2)'!$I:$J,2,0)</f>
        <v>Supplies</v>
      </c>
      <c r="AC1275" s="29">
        <f t="shared" si="122"/>
        <v>7368</v>
      </c>
      <c r="AD1275" s="29" t="str">
        <f t="shared" si="123"/>
        <v>7368-Supplies</v>
      </c>
    </row>
    <row r="1276" spans="1:30">
      <c r="A1276" t="s">
        <v>699</v>
      </c>
      <c r="B1276" t="s">
        <v>592</v>
      </c>
      <c r="C1276" t="s">
        <v>1373</v>
      </c>
      <c r="D1276" t="s">
        <v>599</v>
      </c>
      <c r="E1276" t="s">
        <v>1628</v>
      </c>
      <c r="F1276"/>
      <c r="G1276" s="159">
        <v>45167</v>
      </c>
      <c r="H1276" t="s">
        <v>1315</v>
      </c>
      <c r="I1276" t="s">
        <v>1190</v>
      </c>
      <c r="J1276" t="s">
        <v>727</v>
      </c>
      <c r="K1276" t="s">
        <v>899</v>
      </c>
      <c r="L1276" t="s">
        <v>729</v>
      </c>
      <c r="M1276">
        <v>3</v>
      </c>
      <c r="N1276">
        <v>0</v>
      </c>
      <c r="O1276">
        <v>3.85</v>
      </c>
      <c r="P1276">
        <v>11.55</v>
      </c>
      <c r="Q1276">
        <v>3255.35</v>
      </c>
      <c r="R1276">
        <v>10.51</v>
      </c>
      <c r="S1276" s="193" t="str">
        <f>VLOOKUP(U1276,'[1]Cross ref'!I:J,2,0)</f>
        <v>SCL</v>
      </c>
      <c r="T1276" s="193">
        <f t="shared" si="118"/>
        <v>11.55</v>
      </c>
      <c r="U1276" s="193">
        <f>VLOOKUP(VALUE(C1276),'[1]Cross ref'!G:I,3,0)</f>
        <v>7368</v>
      </c>
      <c r="V1276" s="193">
        <f>IFERROR(VLOOKUP(J1276,'[1]Item List (2)'!C:D,2,0),VLOOKUP(K1276,'[1]Item List (2)'!C:D,2,0))</f>
        <v>60507</v>
      </c>
      <c r="W1276" s="193">
        <f>IFERROR(VLOOKUP(J1276,'[1]Item List (2)'!C:E,3,0),VLOOKUP(K1276,'[1]Item List (2)'!C:E,3,0))</f>
        <v>1200</v>
      </c>
      <c r="X1276" s="193">
        <f t="shared" si="119"/>
        <v>0</v>
      </c>
      <c r="Y1276" s="193" t="str">
        <f t="shared" si="120"/>
        <v>GLOVE, SYNTH XLG</v>
      </c>
      <c r="AA1276" s="29">
        <f t="shared" si="121"/>
        <v>11.55</v>
      </c>
      <c r="AB1276" s="29" t="str">
        <f>VLOOKUP(W1276,'[2]Item List (2)'!$I:$J,2,0)</f>
        <v>Supplies</v>
      </c>
      <c r="AC1276" s="29">
        <f t="shared" si="122"/>
        <v>7368</v>
      </c>
      <c r="AD1276" s="29" t="str">
        <f t="shared" si="123"/>
        <v>7368-Supplies</v>
      </c>
    </row>
    <row r="1277" spans="1:30">
      <c r="A1277" t="s">
        <v>699</v>
      </c>
      <c r="B1277" t="s">
        <v>592</v>
      </c>
      <c r="C1277" t="s">
        <v>1373</v>
      </c>
      <c r="D1277" t="s">
        <v>599</v>
      </c>
      <c r="E1277" t="s">
        <v>1628</v>
      </c>
      <c r="F1277"/>
      <c r="G1277" s="159">
        <v>45167</v>
      </c>
      <c r="H1277" t="s">
        <v>1205</v>
      </c>
      <c r="I1277" t="s">
        <v>1188</v>
      </c>
      <c r="J1277" t="s">
        <v>734</v>
      </c>
      <c r="K1277" t="s">
        <v>735</v>
      </c>
      <c r="L1277" t="s">
        <v>736</v>
      </c>
      <c r="M1277">
        <v>4</v>
      </c>
      <c r="N1277">
        <v>0</v>
      </c>
      <c r="O1277">
        <v>76.78</v>
      </c>
      <c r="P1277">
        <v>307.12</v>
      </c>
      <c r="Q1277">
        <v>3255.35</v>
      </c>
      <c r="R1277">
        <v>10.51</v>
      </c>
      <c r="S1277" s="193" t="str">
        <f>VLOOKUP(U1277,'[1]Cross ref'!I:J,2,0)</f>
        <v>SCL</v>
      </c>
      <c r="T1277" s="193">
        <f t="shared" si="118"/>
        <v>307.12</v>
      </c>
      <c r="U1277" s="193">
        <f>VLOOKUP(VALUE(C1277),'[1]Cross ref'!G:I,3,0)</f>
        <v>7368</v>
      </c>
      <c r="V1277" s="193">
        <f>IFERROR(VLOOKUP(J1277,'[1]Item List (2)'!C:D,2,0),VLOOKUP(K1277,'[1]Item List (2)'!C:D,2,0))</f>
        <v>50007</v>
      </c>
      <c r="W1277" s="193">
        <f>IFERROR(VLOOKUP(J1277,'[1]Item List (2)'!C:E,3,0),VLOOKUP(K1277,'[1]Item List (2)'!C:E,3,0))</f>
        <v>100</v>
      </c>
      <c r="X1277" s="193">
        <f t="shared" si="119"/>
        <v>0</v>
      </c>
      <c r="Y1277" s="193" t="str">
        <f t="shared" si="120"/>
        <v>BEEF, GRND PTY 3.5Z</v>
      </c>
      <c r="AA1277" s="29">
        <f t="shared" si="121"/>
        <v>307.12</v>
      </c>
      <c r="AB1277" s="29" t="str">
        <f>VLOOKUP(W1277,'[2]Item List (2)'!$I:$J,2,0)</f>
        <v>Food</v>
      </c>
      <c r="AC1277" s="29">
        <f t="shared" si="122"/>
        <v>7368</v>
      </c>
      <c r="AD1277" s="29" t="str">
        <f t="shared" si="123"/>
        <v>7368-Food</v>
      </c>
    </row>
    <row r="1278" spans="1:30">
      <c r="A1278" t="s">
        <v>699</v>
      </c>
      <c r="B1278" t="s">
        <v>592</v>
      </c>
      <c r="C1278" t="s">
        <v>1373</v>
      </c>
      <c r="D1278" t="s">
        <v>599</v>
      </c>
      <c r="E1278" t="s">
        <v>1628</v>
      </c>
      <c r="F1278"/>
      <c r="G1278" s="159">
        <v>45167</v>
      </c>
      <c r="H1278" t="s">
        <v>1267</v>
      </c>
      <c r="I1278" t="s">
        <v>1188</v>
      </c>
      <c r="J1278" t="s">
        <v>852</v>
      </c>
      <c r="K1278" t="s">
        <v>853</v>
      </c>
      <c r="L1278" t="s">
        <v>854</v>
      </c>
      <c r="M1278">
        <v>1</v>
      </c>
      <c r="N1278">
        <v>0</v>
      </c>
      <c r="O1278">
        <v>11.6</v>
      </c>
      <c r="P1278">
        <v>11.6</v>
      </c>
      <c r="Q1278">
        <v>3255.35</v>
      </c>
      <c r="R1278">
        <v>10.51</v>
      </c>
      <c r="S1278" s="193" t="str">
        <f>VLOOKUP(U1278,'[1]Cross ref'!I:J,2,0)</f>
        <v>SCL</v>
      </c>
      <c r="T1278" s="193">
        <f t="shared" si="118"/>
        <v>11.6</v>
      </c>
      <c r="U1278" s="193">
        <f>VLOOKUP(VALUE(C1278),'[1]Cross ref'!G:I,3,0)</f>
        <v>7368</v>
      </c>
      <c r="V1278" s="193">
        <f>IFERROR(VLOOKUP(J1278,'[1]Item List (2)'!C:D,2,0),VLOOKUP(K1278,'[1]Item List (2)'!C:D,2,0))</f>
        <v>50007</v>
      </c>
      <c r="W1278" s="193">
        <f>IFERROR(VLOOKUP(J1278,'[1]Item List (2)'!C:E,3,0),VLOOKUP(K1278,'[1]Item List (2)'!C:E,3,0))</f>
        <v>100</v>
      </c>
      <c r="X1278" s="193">
        <f t="shared" si="119"/>
        <v>0</v>
      </c>
      <c r="Y1278" s="193" t="str">
        <f t="shared" si="120"/>
        <v>SALSA, PCH .43Z</v>
      </c>
      <c r="AA1278" s="29">
        <f t="shared" si="121"/>
        <v>11.6</v>
      </c>
      <c r="AB1278" s="29" t="str">
        <f>VLOOKUP(W1278,'[2]Item List (2)'!$I:$J,2,0)</f>
        <v>Food</v>
      </c>
      <c r="AC1278" s="29">
        <f t="shared" si="122"/>
        <v>7368</v>
      </c>
      <c r="AD1278" s="29" t="str">
        <f t="shared" si="123"/>
        <v>7368-Food</v>
      </c>
    </row>
    <row r="1279" spans="1:30">
      <c r="A1279" t="s">
        <v>699</v>
      </c>
      <c r="B1279" t="s">
        <v>592</v>
      </c>
      <c r="C1279" t="s">
        <v>1373</v>
      </c>
      <c r="D1279" t="s">
        <v>599</v>
      </c>
      <c r="E1279" t="s">
        <v>1628</v>
      </c>
      <c r="F1279"/>
      <c r="G1279" s="159">
        <v>45167</v>
      </c>
      <c r="H1279" t="s">
        <v>1206</v>
      </c>
      <c r="I1279" t="s">
        <v>1188</v>
      </c>
      <c r="J1279" t="s">
        <v>737</v>
      </c>
      <c r="K1279" t="s">
        <v>738</v>
      </c>
      <c r="L1279" t="s">
        <v>739</v>
      </c>
      <c r="M1279">
        <v>3</v>
      </c>
      <c r="N1279">
        <v>0</v>
      </c>
      <c r="O1279">
        <v>30.72</v>
      </c>
      <c r="P1279">
        <v>92.16</v>
      </c>
      <c r="Q1279">
        <v>3255.35</v>
      </c>
      <c r="R1279">
        <v>10.51</v>
      </c>
      <c r="S1279" s="193" t="str">
        <f>VLOOKUP(U1279,'[1]Cross ref'!I:J,2,0)</f>
        <v>SCL</v>
      </c>
      <c r="T1279" s="193">
        <f t="shared" si="118"/>
        <v>92.16</v>
      </c>
      <c r="U1279" s="193">
        <f>VLOOKUP(VALUE(C1279),'[1]Cross ref'!G:I,3,0)</f>
        <v>7368</v>
      </c>
      <c r="V1279" s="193">
        <f>IFERROR(VLOOKUP(J1279,'[1]Item List (2)'!C:D,2,0),VLOOKUP(K1279,'[1]Item List (2)'!C:D,2,0))</f>
        <v>50007</v>
      </c>
      <c r="W1279" s="193">
        <f>IFERROR(VLOOKUP(J1279,'[1]Item List (2)'!C:E,3,0),VLOOKUP(K1279,'[1]Item List (2)'!C:E,3,0))</f>
        <v>100</v>
      </c>
      <c r="X1279" s="193">
        <f t="shared" si="119"/>
        <v>0</v>
      </c>
      <c r="Y1279" s="193" t="str">
        <f t="shared" si="120"/>
        <v>APPTZR, ONION RING</v>
      </c>
      <c r="AA1279" s="29">
        <f t="shared" si="121"/>
        <v>92.16</v>
      </c>
      <c r="AB1279" s="29" t="str">
        <f>VLOOKUP(W1279,'[2]Item List (2)'!$I:$J,2,0)</f>
        <v>Food</v>
      </c>
      <c r="AC1279" s="29">
        <f t="shared" si="122"/>
        <v>7368</v>
      </c>
      <c r="AD1279" s="29" t="str">
        <f t="shared" si="123"/>
        <v>7368-Food</v>
      </c>
    </row>
    <row r="1280" spans="1:30">
      <c r="A1280" t="s">
        <v>699</v>
      </c>
      <c r="B1280" t="s">
        <v>592</v>
      </c>
      <c r="C1280" t="s">
        <v>1373</v>
      </c>
      <c r="D1280" t="s">
        <v>599</v>
      </c>
      <c r="E1280" t="s">
        <v>1628</v>
      </c>
      <c r="F1280"/>
      <c r="G1280" s="159">
        <v>45167</v>
      </c>
      <c r="H1280" t="s">
        <v>1208</v>
      </c>
      <c r="I1280" t="s">
        <v>1188</v>
      </c>
      <c r="J1280" t="s">
        <v>741</v>
      </c>
      <c r="K1280" t="s">
        <v>742</v>
      </c>
      <c r="L1280" t="s">
        <v>743</v>
      </c>
      <c r="M1280">
        <v>2</v>
      </c>
      <c r="N1280">
        <v>0</v>
      </c>
      <c r="O1280">
        <v>21.8</v>
      </c>
      <c r="P1280">
        <v>43.6</v>
      </c>
      <c r="Q1280">
        <v>3255.35</v>
      </c>
      <c r="R1280">
        <v>10.51</v>
      </c>
      <c r="S1280" s="193" t="str">
        <f>VLOOKUP(U1280,'[1]Cross ref'!I:J,2,0)</f>
        <v>SCL</v>
      </c>
      <c r="T1280" s="193">
        <f t="shared" si="118"/>
        <v>43.6</v>
      </c>
      <c r="U1280" s="193">
        <f>VLOOKUP(VALUE(C1280),'[1]Cross ref'!G:I,3,0)</f>
        <v>7368</v>
      </c>
      <c r="V1280" s="193">
        <f>IFERROR(VLOOKUP(J1280,'[1]Item List (2)'!C:D,2,0),VLOOKUP(K1280,'[1]Item List (2)'!C:D,2,0))</f>
        <v>50007</v>
      </c>
      <c r="W1280" s="193">
        <f>IFERROR(VLOOKUP(J1280,'[1]Item List (2)'!C:E,3,0),VLOOKUP(K1280,'[1]Item List (2)'!C:E,3,0))</f>
        <v>100</v>
      </c>
      <c r="X1280" s="193">
        <f t="shared" si="119"/>
        <v>0</v>
      </c>
      <c r="Y1280" s="193" t="str">
        <f t="shared" si="120"/>
        <v>KETCHUP, PKT</v>
      </c>
      <c r="AA1280" s="29">
        <f t="shared" si="121"/>
        <v>43.6</v>
      </c>
      <c r="AB1280" s="29" t="str">
        <f>VLOOKUP(W1280,'[2]Item List (2)'!$I:$J,2,0)</f>
        <v>Food</v>
      </c>
      <c r="AC1280" s="29">
        <f t="shared" si="122"/>
        <v>7368</v>
      </c>
      <c r="AD1280" s="29" t="str">
        <f t="shared" si="123"/>
        <v>7368-Food</v>
      </c>
    </row>
    <row r="1281" spans="1:30">
      <c r="A1281" t="s">
        <v>699</v>
      </c>
      <c r="B1281" t="s">
        <v>592</v>
      </c>
      <c r="C1281" t="s">
        <v>1373</v>
      </c>
      <c r="D1281" t="s">
        <v>599</v>
      </c>
      <c r="E1281" t="s">
        <v>1628</v>
      </c>
      <c r="F1281"/>
      <c r="G1281" s="159">
        <v>45167</v>
      </c>
      <c r="H1281" t="s">
        <v>1212</v>
      </c>
      <c r="I1281" t="s">
        <v>1188</v>
      </c>
      <c r="J1281" t="s">
        <v>747</v>
      </c>
      <c r="K1281" t="s">
        <v>748</v>
      </c>
      <c r="L1281" t="s">
        <v>749</v>
      </c>
      <c r="M1281">
        <v>1</v>
      </c>
      <c r="N1281">
        <v>0</v>
      </c>
      <c r="O1281">
        <v>33.380000000000003</v>
      </c>
      <c r="P1281">
        <v>33.380000000000003</v>
      </c>
      <c r="Q1281">
        <v>3255.35</v>
      </c>
      <c r="R1281">
        <v>10.51</v>
      </c>
      <c r="S1281" s="193" t="str">
        <f>VLOOKUP(U1281,'[1]Cross ref'!I:J,2,0)</f>
        <v>SCL</v>
      </c>
      <c r="T1281" s="193">
        <f t="shared" si="118"/>
        <v>33.380000000000003</v>
      </c>
      <c r="U1281" s="193">
        <f>VLOOKUP(VALUE(C1281),'[1]Cross ref'!G:I,3,0)</f>
        <v>7368</v>
      </c>
      <c r="V1281" s="193">
        <f>IFERROR(VLOOKUP(J1281,'[1]Item List (2)'!C:D,2,0),VLOOKUP(K1281,'[1]Item List (2)'!C:D,2,0))</f>
        <v>50007</v>
      </c>
      <c r="W1281" s="193">
        <f>IFERROR(VLOOKUP(J1281,'[1]Item List (2)'!C:E,3,0),VLOOKUP(K1281,'[1]Item List (2)'!C:E,3,0))</f>
        <v>100</v>
      </c>
      <c r="X1281" s="193">
        <f t="shared" si="119"/>
        <v>0</v>
      </c>
      <c r="Y1281" s="193" t="str">
        <f t="shared" si="120"/>
        <v>HASHBROWN, RND ZTF</v>
      </c>
      <c r="AA1281" s="29">
        <f t="shared" si="121"/>
        <v>33.380000000000003</v>
      </c>
      <c r="AB1281" s="29" t="str">
        <f>VLOOKUP(W1281,'[2]Item List (2)'!$I:$J,2,0)</f>
        <v>Food</v>
      </c>
      <c r="AC1281" s="29">
        <f t="shared" si="122"/>
        <v>7368</v>
      </c>
      <c r="AD1281" s="29" t="str">
        <f t="shared" si="123"/>
        <v>7368-Food</v>
      </c>
    </row>
    <row r="1282" spans="1:30">
      <c r="A1282" t="s">
        <v>699</v>
      </c>
      <c r="B1282" t="s">
        <v>592</v>
      </c>
      <c r="C1282" t="s">
        <v>1373</v>
      </c>
      <c r="D1282" t="s">
        <v>599</v>
      </c>
      <c r="E1282" t="s">
        <v>1628</v>
      </c>
      <c r="F1282"/>
      <c r="G1282" s="159">
        <v>45167</v>
      </c>
      <c r="H1282" t="s">
        <v>1214</v>
      </c>
      <c r="I1282" t="s">
        <v>1188</v>
      </c>
      <c r="J1282" t="s">
        <v>747</v>
      </c>
      <c r="K1282" t="s">
        <v>751</v>
      </c>
      <c r="L1282" t="s">
        <v>752</v>
      </c>
      <c r="M1282">
        <v>6</v>
      </c>
      <c r="N1282">
        <v>0</v>
      </c>
      <c r="O1282">
        <v>35.28</v>
      </c>
      <c r="P1282">
        <v>211.68</v>
      </c>
      <c r="Q1282">
        <v>3255.35</v>
      </c>
      <c r="R1282">
        <v>10.51</v>
      </c>
      <c r="S1282" s="193" t="str">
        <f>VLOOKUP(U1282,'[1]Cross ref'!I:J,2,0)</f>
        <v>SCL</v>
      </c>
      <c r="T1282" s="193">
        <f t="shared" si="118"/>
        <v>211.68</v>
      </c>
      <c r="U1282" s="193">
        <f>VLOOKUP(VALUE(C1282),'[1]Cross ref'!G:I,3,0)</f>
        <v>7368</v>
      </c>
      <c r="V1282" s="193">
        <f>IFERROR(VLOOKUP(J1282,'[1]Item List (2)'!C:D,2,0),VLOOKUP(K1282,'[1]Item List (2)'!C:D,2,0))</f>
        <v>50007</v>
      </c>
      <c r="W1282" s="193">
        <f>IFERROR(VLOOKUP(J1282,'[1]Item List (2)'!C:E,3,0),VLOOKUP(K1282,'[1]Item List (2)'!C:E,3,0))</f>
        <v>100</v>
      </c>
      <c r="X1282" s="193">
        <f t="shared" si="119"/>
        <v>0</v>
      </c>
      <c r="Y1282" s="193" t="str">
        <f t="shared" si="120"/>
        <v>FRIES, SS SK ON</v>
      </c>
      <c r="AA1282" s="29">
        <f t="shared" si="121"/>
        <v>211.68</v>
      </c>
      <c r="AB1282" s="29" t="str">
        <f>VLOOKUP(W1282,'[2]Item List (2)'!$I:$J,2,0)</f>
        <v>Food</v>
      </c>
      <c r="AC1282" s="29">
        <f t="shared" si="122"/>
        <v>7368</v>
      </c>
      <c r="AD1282" s="29" t="str">
        <f t="shared" si="123"/>
        <v>7368-Food</v>
      </c>
    </row>
    <row r="1283" spans="1:30">
      <c r="A1283" t="s">
        <v>699</v>
      </c>
      <c r="B1283" t="s">
        <v>592</v>
      </c>
      <c r="C1283" t="s">
        <v>1373</v>
      </c>
      <c r="D1283" t="s">
        <v>599</v>
      </c>
      <c r="E1283" t="s">
        <v>1628</v>
      </c>
      <c r="F1283"/>
      <c r="G1283" s="159">
        <v>45167</v>
      </c>
      <c r="H1283" t="s">
        <v>1217</v>
      </c>
      <c r="I1283" t="s">
        <v>1188</v>
      </c>
      <c r="J1283" t="s">
        <v>758</v>
      </c>
      <c r="K1283" t="s">
        <v>759</v>
      </c>
      <c r="L1283" t="s">
        <v>760</v>
      </c>
      <c r="M1283">
        <v>1</v>
      </c>
      <c r="N1283">
        <v>0</v>
      </c>
      <c r="O1283">
        <v>111.01</v>
      </c>
      <c r="P1283">
        <v>111.01</v>
      </c>
      <c r="Q1283">
        <v>3255.35</v>
      </c>
      <c r="R1283">
        <v>10.51</v>
      </c>
      <c r="S1283" s="193" t="str">
        <f>VLOOKUP(U1283,'[1]Cross ref'!I:J,2,0)</f>
        <v>SCL</v>
      </c>
      <c r="T1283" s="193">
        <f t="shared" ref="T1283:T1346" si="124">P1283</f>
        <v>111.01</v>
      </c>
      <c r="U1283" s="193">
        <f>VLOOKUP(VALUE(C1283),'[1]Cross ref'!G:I,3,0)</f>
        <v>7368</v>
      </c>
      <c r="V1283" s="193">
        <f>IFERROR(VLOOKUP(J1283,'[1]Item List (2)'!C:D,2,0),VLOOKUP(K1283,'[1]Item List (2)'!C:D,2,0))</f>
        <v>50007</v>
      </c>
      <c r="W1283" s="193">
        <f>IFERROR(VLOOKUP(J1283,'[1]Item List (2)'!C:E,3,0),VLOOKUP(K1283,'[1]Item List (2)'!C:E,3,0))</f>
        <v>100</v>
      </c>
      <c r="X1283" s="193">
        <f t="shared" ref="X1283:X1346" si="125">M1283*O1283-P1283</f>
        <v>0</v>
      </c>
      <c r="Y1283" s="193" t="str">
        <f t="shared" ref="Y1283:Y1346" si="126">K1283</f>
        <v>CHICKEN, TNDRLOIN STRIP 1.5Z</v>
      </c>
      <c r="AA1283" s="29">
        <f t="shared" ref="AA1283:AA1346" si="127">P1283</f>
        <v>111.01</v>
      </c>
      <c r="AB1283" s="29" t="str">
        <f>VLOOKUP(W1283,'[2]Item List (2)'!$I:$J,2,0)</f>
        <v>Food</v>
      </c>
      <c r="AC1283" s="29">
        <f t="shared" ref="AC1283:AC1346" si="128">U1283</f>
        <v>7368</v>
      </c>
      <c r="AD1283" s="29" t="str">
        <f t="shared" ref="AD1283:AD1346" si="129">AC1283&amp;"-"&amp;AB1283</f>
        <v>7368-Food</v>
      </c>
    </row>
    <row r="1284" spans="1:30">
      <c r="A1284" t="s">
        <v>699</v>
      </c>
      <c r="B1284" t="s">
        <v>592</v>
      </c>
      <c r="C1284" t="s">
        <v>1373</v>
      </c>
      <c r="D1284" t="s">
        <v>599</v>
      </c>
      <c r="E1284" t="s">
        <v>1628</v>
      </c>
      <c r="F1284"/>
      <c r="G1284" s="159">
        <v>45167</v>
      </c>
      <c r="H1284" t="s">
        <v>1269</v>
      </c>
      <c r="I1284" t="s">
        <v>1190</v>
      </c>
      <c r="J1284" t="s">
        <v>761</v>
      </c>
      <c r="K1284" t="s">
        <v>762</v>
      </c>
      <c r="L1284" t="s">
        <v>763</v>
      </c>
      <c r="M1284">
        <v>1</v>
      </c>
      <c r="N1284">
        <v>0</v>
      </c>
      <c r="O1284">
        <v>17.57</v>
      </c>
      <c r="P1284">
        <v>17.57</v>
      </c>
      <c r="Q1284">
        <v>3255.35</v>
      </c>
      <c r="R1284">
        <v>10.51</v>
      </c>
      <c r="S1284" s="193" t="str">
        <f>VLOOKUP(U1284,'[1]Cross ref'!I:J,2,0)</f>
        <v>SCL</v>
      </c>
      <c r="T1284" s="193">
        <f t="shared" si="124"/>
        <v>17.57</v>
      </c>
      <c r="U1284" s="193">
        <f>VLOOKUP(VALUE(C1284),'[1]Cross ref'!G:I,3,0)</f>
        <v>7368</v>
      </c>
      <c r="V1284" s="193">
        <f>IFERROR(VLOOKUP(J1284,'[1]Item List (2)'!C:D,2,0),VLOOKUP(K1284,'[1]Item List (2)'!C:D,2,0))</f>
        <v>60507</v>
      </c>
      <c r="W1284" s="193">
        <f>IFERROR(VLOOKUP(J1284,'[1]Item List (2)'!C:E,3,0),VLOOKUP(K1284,'[1]Item List (2)'!C:E,3,0))</f>
        <v>1200</v>
      </c>
      <c r="X1284" s="193">
        <f t="shared" si="125"/>
        <v>0</v>
      </c>
      <c r="Y1284" s="193" t="str">
        <f t="shared" si="126"/>
        <v>LINER, CAN 38X44 BLK</v>
      </c>
      <c r="AA1284" s="29">
        <f t="shared" si="127"/>
        <v>17.57</v>
      </c>
      <c r="AB1284" s="29" t="str">
        <f>VLOOKUP(W1284,'[2]Item List (2)'!$I:$J,2,0)</f>
        <v>Supplies</v>
      </c>
      <c r="AC1284" s="29">
        <f t="shared" si="128"/>
        <v>7368</v>
      </c>
      <c r="AD1284" s="29" t="str">
        <f t="shared" si="129"/>
        <v>7368-Supplies</v>
      </c>
    </row>
    <row r="1285" spans="1:30">
      <c r="A1285" t="s">
        <v>699</v>
      </c>
      <c r="B1285" t="s">
        <v>592</v>
      </c>
      <c r="C1285" t="s">
        <v>1373</v>
      </c>
      <c r="D1285" t="s">
        <v>599</v>
      </c>
      <c r="E1285" t="s">
        <v>1628</v>
      </c>
      <c r="F1285"/>
      <c r="G1285" s="159">
        <v>45167</v>
      </c>
      <c r="H1285" t="s">
        <v>1218</v>
      </c>
      <c r="I1285" t="s">
        <v>1188</v>
      </c>
      <c r="J1285" t="s">
        <v>703</v>
      </c>
      <c r="K1285" t="s">
        <v>997</v>
      </c>
      <c r="L1285" t="s">
        <v>723</v>
      </c>
      <c r="M1285">
        <v>1</v>
      </c>
      <c r="N1285">
        <v>0</v>
      </c>
      <c r="O1285">
        <v>25.94</v>
      </c>
      <c r="P1285">
        <v>25.94</v>
      </c>
      <c r="Q1285">
        <v>3255.35</v>
      </c>
      <c r="R1285">
        <v>10.51</v>
      </c>
      <c r="S1285" s="193" t="str">
        <f>VLOOKUP(U1285,'[1]Cross ref'!I:J,2,0)</f>
        <v>SCL</v>
      </c>
      <c r="T1285" s="193">
        <f t="shared" si="124"/>
        <v>25.94</v>
      </c>
      <c r="U1285" s="193">
        <f>VLOOKUP(VALUE(C1285),'[1]Cross ref'!G:I,3,0)</f>
        <v>7368</v>
      </c>
      <c r="V1285" s="193">
        <f>IFERROR(VLOOKUP(J1285,'[1]Item List (2)'!C:D,2,0),VLOOKUP(K1285,'[1]Item List (2)'!C:D,2,0))</f>
        <v>50007</v>
      </c>
      <c r="W1285" s="193">
        <f>IFERROR(VLOOKUP(J1285,'[1]Item List (2)'!C:E,3,0),VLOOKUP(K1285,'[1]Item List (2)'!C:E,3,0))</f>
        <v>100</v>
      </c>
      <c r="X1285" s="193">
        <f t="shared" si="125"/>
        <v>0</v>
      </c>
      <c r="Y1285" s="193" t="str">
        <f t="shared" si="126"/>
        <v>SAUCE, BTRMILK RANCH CUP</v>
      </c>
      <c r="AA1285" s="29">
        <f t="shared" si="127"/>
        <v>25.94</v>
      </c>
      <c r="AB1285" s="29" t="str">
        <f>VLOOKUP(W1285,'[2]Item List (2)'!$I:$J,2,0)</f>
        <v>Food</v>
      </c>
      <c r="AC1285" s="29">
        <f t="shared" si="128"/>
        <v>7368</v>
      </c>
      <c r="AD1285" s="29" t="str">
        <f t="shared" si="129"/>
        <v>7368-Food</v>
      </c>
    </row>
    <row r="1286" spans="1:30">
      <c r="A1286" t="s">
        <v>699</v>
      </c>
      <c r="B1286" t="s">
        <v>592</v>
      </c>
      <c r="C1286" t="s">
        <v>1373</v>
      </c>
      <c r="D1286" t="s">
        <v>599</v>
      </c>
      <c r="E1286" t="s">
        <v>1628</v>
      </c>
      <c r="F1286"/>
      <c r="G1286" s="159">
        <v>45167</v>
      </c>
      <c r="H1286" t="s">
        <v>1219</v>
      </c>
      <c r="I1286" t="s">
        <v>1188</v>
      </c>
      <c r="J1286" t="s">
        <v>767</v>
      </c>
      <c r="K1286" t="s">
        <v>768</v>
      </c>
      <c r="L1286" t="s">
        <v>769</v>
      </c>
      <c r="M1286">
        <v>1</v>
      </c>
      <c r="N1286">
        <v>0</v>
      </c>
      <c r="O1286">
        <v>11.66</v>
      </c>
      <c r="P1286">
        <v>11.66</v>
      </c>
      <c r="Q1286">
        <v>3255.35</v>
      </c>
      <c r="R1286">
        <v>10.51</v>
      </c>
      <c r="S1286" s="193" t="str">
        <f>VLOOKUP(U1286,'[1]Cross ref'!I:J,2,0)</f>
        <v>SCL</v>
      </c>
      <c r="T1286" s="193">
        <f t="shared" si="124"/>
        <v>11.66</v>
      </c>
      <c r="U1286" s="193">
        <f>VLOOKUP(VALUE(C1286),'[1]Cross ref'!G:I,3,0)</f>
        <v>7368</v>
      </c>
      <c r="V1286" s="193">
        <f>IFERROR(VLOOKUP(J1286,'[1]Item List (2)'!C:D,2,0),VLOOKUP(K1286,'[1]Item List (2)'!C:D,2,0))</f>
        <v>50007</v>
      </c>
      <c r="W1286" s="193">
        <f>IFERROR(VLOOKUP(J1286,'[1]Item List (2)'!C:E,3,0),VLOOKUP(K1286,'[1]Item List (2)'!C:E,3,0))</f>
        <v>100</v>
      </c>
      <c r="X1286" s="193">
        <f t="shared" si="125"/>
        <v>0</v>
      </c>
      <c r="Y1286" s="193" t="str">
        <f t="shared" si="126"/>
        <v>SAUCE, BUFFALO CUP</v>
      </c>
      <c r="AA1286" s="29">
        <f t="shared" si="127"/>
        <v>11.66</v>
      </c>
      <c r="AB1286" s="29" t="str">
        <f>VLOOKUP(W1286,'[2]Item List (2)'!$I:$J,2,0)</f>
        <v>Food</v>
      </c>
      <c r="AC1286" s="29">
        <f t="shared" si="128"/>
        <v>7368</v>
      </c>
      <c r="AD1286" s="29" t="str">
        <f t="shared" si="129"/>
        <v>7368-Food</v>
      </c>
    </row>
    <row r="1287" spans="1:30">
      <c r="A1287" t="s">
        <v>699</v>
      </c>
      <c r="B1287" t="s">
        <v>592</v>
      </c>
      <c r="C1287" t="s">
        <v>1373</v>
      </c>
      <c r="D1287" t="s">
        <v>599</v>
      </c>
      <c r="E1287" t="s">
        <v>1628</v>
      </c>
      <c r="F1287"/>
      <c r="G1287" s="159">
        <v>45167</v>
      </c>
      <c r="H1287" t="s">
        <v>1221</v>
      </c>
      <c r="I1287" t="s">
        <v>1188</v>
      </c>
      <c r="J1287" t="s">
        <v>773</v>
      </c>
      <c r="K1287" t="s">
        <v>774</v>
      </c>
      <c r="L1287" t="s">
        <v>775</v>
      </c>
      <c r="M1287">
        <v>3</v>
      </c>
      <c r="N1287">
        <v>0</v>
      </c>
      <c r="O1287">
        <v>19.78</v>
      </c>
      <c r="P1287">
        <v>59.34</v>
      </c>
      <c r="Q1287">
        <v>3255.35</v>
      </c>
      <c r="R1287">
        <v>10.51</v>
      </c>
      <c r="S1287" s="193" t="str">
        <f>VLOOKUP(U1287,'[1]Cross ref'!I:J,2,0)</f>
        <v>SCL</v>
      </c>
      <c r="T1287" s="193">
        <f t="shared" si="124"/>
        <v>59.34</v>
      </c>
      <c r="U1287" s="193">
        <f>VLOOKUP(VALUE(C1287),'[1]Cross ref'!G:I,3,0)</f>
        <v>7368</v>
      </c>
      <c r="V1287" s="193">
        <f>IFERROR(VLOOKUP(J1287,'[1]Item List (2)'!C:D,2,0),VLOOKUP(K1287,'[1]Item List (2)'!C:D,2,0))</f>
        <v>50007</v>
      </c>
      <c r="W1287" s="193">
        <f>IFERROR(VLOOKUP(J1287,'[1]Item List (2)'!C:E,3,0),VLOOKUP(K1287,'[1]Item List (2)'!C:E,3,0))</f>
        <v>100</v>
      </c>
      <c r="X1287" s="193">
        <f t="shared" si="125"/>
        <v>0</v>
      </c>
      <c r="Y1287" s="193" t="str">
        <f t="shared" si="126"/>
        <v>ICE CREAM, VANILLA SLOW MELT</v>
      </c>
      <c r="AA1287" s="29">
        <f t="shared" si="127"/>
        <v>59.34</v>
      </c>
      <c r="AB1287" s="29" t="str">
        <f>VLOOKUP(W1287,'[2]Item List (2)'!$I:$J,2,0)</f>
        <v>Food</v>
      </c>
      <c r="AC1287" s="29">
        <f t="shared" si="128"/>
        <v>7368</v>
      </c>
      <c r="AD1287" s="29" t="str">
        <f t="shared" si="129"/>
        <v>7368-Food</v>
      </c>
    </row>
    <row r="1288" spans="1:30">
      <c r="A1288" t="s">
        <v>699</v>
      </c>
      <c r="B1288" t="s">
        <v>592</v>
      </c>
      <c r="C1288" t="s">
        <v>1373</v>
      </c>
      <c r="D1288" t="s">
        <v>599</v>
      </c>
      <c r="E1288" t="s">
        <v>1628</v>
      </c>
      <c r="F1288"/>
      <c r="G1288" s="159">
        <v>45167</v>
      </c>
      <c r="H1288" t="s">
        <v>1222</v>
      </c>
      <c r="I1288" t="s">
        <v>1188</v>
      </c>
      <c r="J1288" t="s">
        <v>776</v>
      </c>
      <c r="K1288" t="s">
        <v>777</v>
      </c>
      <c r="L1288" t="s">
        <v>778</v>
      </c>
      <c r="M1288">
        <v>4</v>
      </c>
      <c r="N1288">
        <v>0</v>
      </c>
      <c r="O1288">
        <v>36.909999999999997</v>
      </c>
      <c r="P1288">
        <v>147.63999999999999</v>
      </c>
      <c r="Q1288">
        <v>3255.35</v>
      </c>
      <c r="R1288">
        <v>10.51</v>
      </c>
      <c r="S1288" s="193" t="str">
        <f>VLOOKUP(U1288,'[1]Cross ref'!I:J,2,0)</f>
        <v>SCL</v>
      </c>
      <c r="T1288" s="193">
        <f t="shared" si="124"/>
        <v>147.63999999999999</v>
      </c>
      <c r="U1288" s="193">
        <f>VLOOKUP(VALUE(C1288),'[1]Cross ref'!G:I,3,0)</f>
        <v>7368</v>
      </c>
      <c r="V1288" s="193">
        <f>IFERROR(VLOOKUP(J1288,'[1]Item List (2)'!C:D,2,0),VLOOKUP(K1288,'[1]Item List (2)'!C:D,2,0))</f>
        <v>50007</v>
      </c>
      <c r="W1288" s="193">
        <f>IFERROR(VLOOKUP(J1288,'[1]Item List (2)'!C:E,3,0),VLOOKUP(K1288,'[1]Item List (2)'!C:E,3,0))</f>
        <v>100</v>
      </c>
      <c r="X1288" s="193">
        <f t="shared" si="125"/>
        <v>0</v>
      </c>
      <c r="Y1288" s="193" t="str">
        <f t="shared" si="126"/>
        <v>SHORTENING, LIQ FRY PREM</v>
      </c>
      <c r="AA1288" s="29">
        <f t="shared" si="127"/>
        <v>147.63999999999999</v>
      </c>
      <c r="AB1288" s="29" t="str">
        <f>VLOOKUP(W1288,'[2]Item List (2)'!$I:$J,2,0)</f>
        <v>Food</v>
      </c>
      <c r="AC1288" s="29">
        <f t="shared" si="128"/>
        <v>7368</v>
      </c>
      <c r="AD1288" s="29" t="str">
        <f t="shared" si="129"/>
        <v>7368-Food</v>
      </c>
    </row>
    <row r="1289" spans="1:30">
      <c r="A1289" t="s">
        <v>699</v>
      </c>
      <c r="B1289" t="s">
        <v>592</v>
      </c>
      <c r="C1289" t="s">
        <v>1373</v>
      </c>
      <c r="D1289" t="s">
        <v>599</v>
      </c>
      <c r="E1289" t="s">
        <v>1628</v>
      </c>
      <c r="F1289"/>
      <c r="G1289" s="159">
        <v>45167</v>
      </c>
      <c r="H1289" t="s">
        <v>1271</v>
      </c>
      <c r="I1289" t="s">
        <v>1188</v>
      </c>
      <c r="J1289" t="s">
        <v>740</v>
      </c>
      <c r="K1289" t="s">
        <v>779</v>
      </c>
      <c r="L1289" t="s">
        <v>990</v>
      </c>
      <c r="M1289">
        <v>1</v>
      </c>
      <c r="N1289">
        <v>0</v>
      </c>
      <c r="O1289">
        <v>33.71</v>
      </c>
      <c r="P1289">
        <v>33.71</v>
      </c>
      <c r="Q1289">
        <v>3255.35</v>
      </c>
      <c r="R1289">
        <v>10.51</v>
      </c>
      <c r="S1289" s="193" t="str">
        <f>VLOOKUP(U1289,'[1]Cross ref'!I:J,2,0)</f>
        <v>SCL</v>
      </c>
      <c r="T1289" s="193">
        <f t="shared" si="124"/>
        <v>33.71</v>
      </c>
      <c r="U1289" s="193">
        <f>VLOOKUP(VALUE(C1289),'[1]Cross ref'!G:I,3,0)</f>
        <v>7368</v>
      </c>
      <c r="V1289" s="193">
        <f>IFERROR(VLOOKUP(J1289,'[1]Item List (2)'!C:D,2,0),VLOOKUP(K1289,'[1]Item List (2)'!C:D,2,0))</f>
        <v>50007</v>
      </c>
      <c r="W1289" s="193">
        <f>IFERROR(VLOOKUP(J1289,'[1]Item List (2)'!C:E,3,0),VLOOKUP(K1289,'[1]Item List (2)'!C:E,3,0))</f>
        <v>100</v>
      </c>
      <c r="X1289" s="193">
        <f t="shared" si="125"/>
        <v>0</v>
      </c>
      <c r="Y1289" s="193" t="str">
        <f t="shared" si="126"/>
        <v>PEPPER, JALAPENO NACHO SLI</v>
      </c>
      <c r="AA1289" s="29">
        <f t="shared" si="127"/>
        <v>33.71</v>
      </c>
      <c r="AB1289" s="29" t="str">
        <f>VLOOKUP(W1289,'[2]Item List (2)'!$I:$J,2,0)</f>
        <v>Food</v>
      </c>
      <c r="AC1289" s="29">
        <f t="shared" si="128"/>
        <v>7368</v>
      </c>
      <c r="AD1289" s="29" t="str">
        <f t="shared" si="129"/>
        <v>7368-Food</v>
      </c>
    </row>
    <row r="1290" spans="1:30">
      <c r="A1290" t="s">
        <v>699</v>
      </c>
      <c r="B1290" t="s">
        <v>592</v>
      </c>
      <c r="C1290" t="s">
        <v>1373</v>
      </c>
      <c r="D1290" t="s">
        <v>599</v>
      </c>
      <c r="E1290" t="s">
        <v>1628</v>
      </c>
      <c r="F1290"/>
      <c r="G1290" s="159">
        <v>45167</v>
      </c>
      <c r="H1290" t="s">
        <v>1317</v>
      </c>
      <c r="I1290" t="s">
        <v>1190</v>
      </c>
      <c r="J1290" t="s">
        <v>727</v>
      </c>
      <c r="K1290" t="s">
        <v>782</v>
      </c>
      <c r="L1290" t="s">
        <v>729</v>
      </c>
      <c r="M1290">
        <v>3</v>
      </c>
      <c r="N1290">
        <v>0</v>
      </c>
      <c r="O1290">
        <v>3.84</v>
      </c>
      <c r="P1290">
        <v>11.52</v>
      </c>
      <c r="Q1290">
        <v>3255.35</v>
      </c>
      <c r="R1290">
        <v>10.51</v>
      </c>
      <c r="S1290" s="193" t="str">
        <f>VLOOKUP(U1290,'[1]Cross ref'!I:J,2,0)</f>
        <v>SCL</v>
      </c>
      <c r="T1290" s="193">
        <f t="shared" si="124"/>
        <v>11.52</v>
      </c>
      <c r="U1290" s="193">
        <f>VLOOKUP(VALUE(C1290),'[1]Cross ref'!G:I,3,0)</f>
        <v>7368</v>
      </c>
      <c r="V1290" s="193">
        <f>IFERROR(VLOOKUP(J1290,'[1]Item List (2)'!C:D,2,0),VLOOKUP(K1290,'[1]Item List (2)'!C:D,2,0))</f>
        <v>60507</v>
      </c>
      <c r="W1290" s="193">
        <f>IFERROR(VLOOKUP(J1290,'[1]Item List (2)'!C:E,3,0),VLOOKUP(K1290,'[1]Item List (2)'!C:E,3,0))</f>
        <v>1200</v>
      </c>
      <c r="X1290" s="193">
        <f t="shared" si="125"/>
        <v>0</v>
      </c>
      <c r="Y1290" s="193" t="str">
        <f t="shared" si="126"/>
        <v>GLOVE, SYNTH LG</v>
      </c>
      <c r="AA1290" s="29">
        <f t="shared" si="127"/>
        <v>11.52</v>
      </c>
      <c r="AB1290" s="29" t="str">
        <f>VLOOKUP(W1290,'[2]Item List (2)'!$I:$J,2,0)</f>
        <v>Supplies</v>
      </c>
      <c r="AC1290" s="29">
        <f t="shared" si="128"/>
        <v>7368</v>
      </c>
      <c r="AD1290" s="29" t="str">
        <f t="shared" si="129"/>
        <v>7368-Supplies</v>
      </c>
    </row>
    <row r="1291" spans="1:30">
      <c r="A1291" t="s">
        <v>699</v>
      </c>
      <c r="B1291" t="s">
        <v>592</v>
      </c>
      <c r="C1291" t="s">
        <v>1373</v>
      </c>
      <c r="D1291" t="s">
        <v>599</v>
      </c>
      <c r="E1291" t="s">
        <v>1628</v>
      </c>
      <c r="F1291"/>
      <c r="G1291" s="159">
        <v>45167</v>
      </c>
      <c r="H1291" t="s">
        <v>1225</v>
      </c>
      <c r="I1291" t="s">
        <v>1188</v>
      </c>
      <c r="J1291" t="s">
        <v>785</v>
      </c>
      <c r="K1291" t="s">
        <v>1180</v>
      </c>
      <c r="L1291" t="s">
        <v>786</v>
      </c>
      <c r="M1291">
        <v>1</v>
      </c>
      <c r="N1291">
        <v>0</v>
      </c>
      <c r="O1291">
        <v>90.57</v>
      </c>
      <c r="P1291">
        <v>90.57</v>
      </c>
      <c r="Q1291">
        <v>3255.35</v>
      </c>
      <c r="R1291">
        <v>10.51</v>
      </c>
      <c r="S1291" s="193" t="str">
        <f>VLOOKUP(U1291,'[1]Cross ref'!I:J,2,0)</f>
        <v>SCL</v>
      </c>
      <c r="T1291" s="193">
        <f t="shared" si="124"/>
        <v>90.57</v>
      </c>
      <c r="U1291" s="193">
        <f>VLOOKUP(VALUE(C1291),'[1]Cross ref'!G:I,3,0)</f>
        <v>7368</v>
      </c>
      <c r="V1291" s="193">
        <f>IFERROR(VLOOKUP(J1291,'[1]Item List (2)'!C:D,2,0),VLOOKUP(K1291,'[1]Item List (2)'!C:D,2,0))</f>
        <v>50007</v>
      </c>
      <c r="W1291" s="193">
        <f>IFERROR(VLOOKUP(J1291,'[1]Item List (2)'!C:E,3,0),VLOOKUP(K1291,'[1]Item List (2)'!C:E,3,0))</f>
        <v>100</v>
      </c>
      <c r="X1291" s="193">
        <f t="shared" si="125"/>
        <v>0</v>
      </c>
      <c r="Y1291" s="193" t="str">
        <f t="shared" si="126"/>
        <v>BACON, 500 SLICES FC</v>
      </c>
      <c r="AA1291" s="29">
        <f t="shared" si="127"/>
        <v>90.57</v>
      </c>
      <c r="AB1291" s="29" t="str">
        <f>VLOOKUP(W1291,'[2]Item List (2)'!$I:$J,2,0)</f>
        <v>Food</v>
      </c>
      <c r="AC1291" s="29">
        <f t="shared" si="128"/>
        <v>7368</v>
      </c>
      <c r="AD1291" s="29" t="str">
        <f t="shared" si="129"/>
        <v>7368-Food</v>
      </c>
    </row>
    <row r="1292" spans="1:30">
      <c r="A1292" t="s">
        <v>699</v>
      </c>
      <c r="B1292" t="s">
        <v>592</v>
      </c>
      <c r="C1292" t="s">
        <v>1373</v>
      </c>
      <c r="D1292" t="s">
        <v>599</v>
      </c>
      <c r="E1292" t="s">
        <v>1628</v>
      </c>
      <c r="F1292"/>
      <c r="G1292" s="159">
        <v>45167</v>
      </c>
      <c r="H1292" t="s">
        <v>1226</v>
      </c>
      <c r="I1292" t="s">
        <v>1188</v>
      </c>
      <c r="J1292" t="s">
        <v>734</v>
      </c>
      <c r="K1292" t="s">
        <v>787</v>
      </c>
      <c r="L1292" t="s">
        <v>788</v>
      </c>
      <c r="M1292">
        <v>1</v>
      </c>
      <c r="N1292">
        <v>0</v>
      </c>
      <c r="O1292">
        <v>81.59</v>
      </c>
      <c r="P1292">
        <v>81.59</v>
      </c>
      <c r="Q1292">
        <v>3255.35</v>
      </c>
      <c r="R1292">
        <v>10.51</v>
      </c>
      <c r="S1292" s="193" t="str">
        <f>VLOOKUP(U1292,'[1]Cross ref'!I:J,2,0)</f>
        <v>SCL</v>
      </c>
      <c r="T1292" s="193">
        <f t="shared" si="124"/>
        <v>81.59</v>
      </c>
      <c r="U1292" s="193">
        <f>VLOOKUP(VALUE(C1292),'[1]Cross ref'!G:I,3,0)</f>
        <v>7368</v>
      </c>
      <c r="V1292" s="193">
        <f>IFERROR(VLOOKUP(J1292,'[1]Item List (2)'!C:D,2,0),VLOOKUP(K1292,'[1]Item List (2)'!C:D,2,0))</f>
        <v>50007</v>
      </c>
      <c r="W1292" s="193">
        <f>IFERROR(VLOOKUP(J1292,'[1]Item List (2)'!C:E,3,0),VLOOKUP(K1292,'[1]Item List (2)'!C:E,3,0))</f>
        <v>100</v>
      </c>
      <c r="X1292" s="193">
        <f t="shared" si="125"/>
        <v>0</v>
      </c>
      <c r="Y1292" s="193" t="str">
        <f t="shared" si="126"/>
        <v>BEEF, GRND PTY 1.78Z</v>
      </c>
      <c r="AA1292" s="29">
        <f t="shared" si="127"/>
        <v>81.59</v>
      </c>
      <c r="AB1292" s="29" t="str">
        <f>VLOOKUP(W1292,'[2]Item List (2)'!$I:$J,2,0)</f>
        <v>Food</v>
      </c>
      <c r="AC1292" s="29">
        <f t="shared" si="128"/>
        <v>7368</v>
      </c>
      <c r="AD1292" s="29" t="str">
        <f t="shared" si="129"/>
        <v>7368-Food</v>
      </c>
    </row>
    <row r="1293" spans="1:30">
      <c r="A1293" t="s">
        <v>699</v>
      </c>
      <c r="B1293" t="s">
        <v>592</v>
      </c>
      <c r="C1293" t="s">
        <v>1373</v>
      </c>
      <c r="D1293" t="s">
        <v>599</v>
      </c>
      <c r="E1293" t="s">
        <v>1628</v>
      </c>
      <c r="F1293"/>
      <c r="G1293" s="159">
        <v>45167</v>
      </c>
      <c r="H1293" t="s">
        <v>1227</v>
      </c>
      <c r="I1293" t="s">
        <v>1188</v>
      </c>
      <c r="J1293" t="s">
        <v>710</v>
      </c>
      <c r="K1293" t="s">
        <v>792</v>
      </c>
      <c r="L1293" t="s">
        <v>709</v>
      </c>
      <c r="M1293">
        <v>1</v>
      </c>
      <c r="N1293">
        <v>0</v>
      </c>
      <c r="O1293">
        <v>99.5</v>
      </c>
      <c r="P1293">
        <v>99.5</v>
      </c>
      <c r="Q1293">
        <v>3255.35</v>
      </c>
      <c r="R1293">
        <v>10.51</v>
      </c>
      <c r="S1293" s="193" t="str">
        <f>VLOOKUP(U1293,'[1]Cross ref'!I:J,2,0)</f>
        <v>SCL</v>
      </c>
      <c r="T1293" s="193">
        <f t="shared" si="124"/>
        <v>99.5</v>
      </c>
      <c r="U1293" s="193">
        <f>VLOOKUP(VALUE(C1293),'[1]Cross ref'!G:I,3,0)</f>
        <v>7368</v>
      </c>
      <c r="V1293" s="193">
        <f>IFERROR(VLOOKUP(J1293,'[1]Item List (2)'!C:D,2,0),VLOOKUP(K1293,'[1]Item List (2)'!C:D,2,0))</f>
        <v>50007</v>
      </c>
      <c r="W1293" s="193">
        <f>IFERROR(VLOOKUP(J1293,'[1]Item List (2)'!C:E,3,0),VLOOKUP(K1293,'[1]Item List (2)'!C:E,3,0))</f>
        <v>100</v>
      </c>
      <c r="X1293" s="193">
        <f t="shared" si="125"/>
        <v>0</v>
      </c>
      <c r="Y1293" s="193" t="str">
        <f t="shared" si="126"/>
        <v>SYRUP, DR PEPPER BIB</v>
      </c>
      <c r="AA1293" s="29">
        <f t="shared" si="127"/>
        <v>99.5</v>
      </c>
      <c r="AB1293" s="29" t="str">
        <f>VLOOKUP(W1293,'[2]Item List (2)'!$I:$J,2,0)</f>
        <v>Food</v>
      </c>
      <c r="AC1293" s="29">
        <f t="shared" si="128"/>
        <v>7368</v>
      </c>
      <c r="AD1293" s="29" t="str">
        <f t="shared" si="129"/>
        <v>7368-Food</v>
      </c>
    </row>
    <row r="1294" spans="1:30">
      <c r="A1294" t="s">
        <v>699</v>
      </c>
      <c r="B1294" t="s">
        <v>592</v>
      </c>
      <c r="C1294" t="s">
        <v>1373</v>
      </c>
      <c r="D1294" t="s">
        <v>599</v>
      </c>
      <c r="E1294" t="s">
        <v>1628</v>
      </c>
      <c r="F1294"/>
      <c r="G1294" s="159">
        <v>45167</v>
      </c>
      <c r="H1294" t="s">
        <v>1229</v>
      </c>
      <c r="I1294" t="s">
        <v>1188</v>
      </c>
      <c r="J1294" t="s">
        <v>804</v>
      </c>
      <c r="K1294" t="s">
        <v>863</v>
      </c>
      <c r="L1294" t="s">
        <v>760</v>
      </c>
      <c r="M1294">
        <v>1</v>
      </c>
      <c r="N1294">
        <v>0</v>
      </c>
      <c r="O1294">
        <v>77.569999999999993</v>
      </c>
      <c r="P1294">
        <v>77.569999999999993</v>
      </c>
      <c r="Q1294">
        <v>3255.35</v>
      </c>
      <c r="R1294">
        <v>10.51</v>
      </c>
      <c r="S1294" s="193" t="str">
        <f>VLOOKUP(U1294,'[1]Cross ref'!I:J,2,0)</f>
        <v>SCL</v>
      </c>
      <c r="T1294" s="193">
        <f t="shared" si="124"/>
        <v>77.569999999999993</v>
      </c>
      <c r="U1294" s="193">
        <f>VLOOKUP(VALUE(C1294),'[1]Cross ref'!G:I,3,0)</f>
        <v>7368</v>
      </c>
      <c r="V1294" s="193">
        <f>IFERROR(VLOOKUP(J1294,'[1]Item List (2)'!C:D,2,0),VLOOKUP(K1294,'[1]Item List (2)'!C:D,2,0))</f>
        <v>50007</v>
      </c>
      <c r="W1294" s="193">
        <f>IFERROR(VLOOKUP(J1294,'[1]Item List (2)'!C:E,3,0),VLOOKUP(K1294,'[1]Item List (2)'!C:E,3,0))</f>
        <v>100</v>
      </c>
      <c r="X1294" s="193">
        <f t="shared" si="125"/>
        <v>0</v>
      </c>
      <c r="Y1294" s="193" t="str">
        <f t="shared" si="126"/>
        <v>CHEESE, AMER SHRP SLI 144CT</v>
      </c>
      <c r="AA1294" s="29">
        <f t="shared" si="127"/>
        <v>77.569999999999993</v>
      </c>
      <c r="AB1294" s="29" t="str">
        <f>VLOOKUP(W1294,'[2]Item List (2)'!$I:$J,2,0)</f>
        <v>Food</v>
      </c>
      <c r="AC1294" s="29">
        <f t="shared" si="128"/>
        <v>7368</v>
      </c>
      <c r="AD1294" s="29" t="str">
        <f t="shared" si="129"/>
        <v>7368-Food</v>
      </c>
    </row>
    <row r="1295" spans="1:30">
      <c r="A1295" t="s">
        <v>699</v>
      </c>
      <c r="B1295" t="s">
        <v>592</v>
      </c>
      <c r="C1295" t="s">
        <v>1373</v>
      </c>
      <c r="D1295" t="s">
        <v>599</v>
      </c>
      <c r="E1295" t="s">
        <v>1628</v>
      </c>
      <c r="F1295"/>
      <c r="G1295" s="159">
        <v>45167</v>
      </c>
      <c r="H1295" t="s">
        <v>1230</v>
      </c>
      <c r="I1295" t="s">
        <v>1188</v>
      </c>
      <c r="J1295" t="s">
        <v>737</v>
      </c>
      <c r="K1295" t="s">
        <v>794</v>
      </c>
      <c r="L1295" t="s">
        <v>795</v>
      </c>
      <c r="M1295">
        <v>2</v>
      </c>
      <c r="N1295">
        <v>0</v>
      </c>
      <c r="O1295">
        <v>39.79</v>
      </c>
      <c r="P1295">
        <v>79.58</v>
      </c>
      <c r="Q1295">
        <v>3255.35</v>
      </c>
      <c r="R1295">
        <v>10.51</v>
      </c>
      <c r="S1295" s="193" t="str">
        <f>VLOOKUP(U1295,'[1]Cross ref'!I:J,2,0)</f>
        <v>SCL</v>
      </c>
      <c r="T1295" s="193">
        <f t="shared" si="124"/>
        <v>79.58</v>
      </c>
      <c r="U1295" s="193">
        <f>VLOOKUP(VALUE(C1295),'[1]Cross ref'!G:I,3,0)</f>
        <v>7368</v>
      </c>
      <c r="V1295" s="193">
        <f>IFERROR(VLOOKUP(J1295,'[1]Item List (2)'!C:D,2,0),VLOOKUP(K1295,'[1]Item List (2)'!C:D,2,0))</f>
        <v>50007</v>
      </c>
      <c r="W1295" s="193">
        <f>IFERROR(VLOOKUP(J1295,'[1]Item List (2)'!C:E,3,0),VLOOKUP(K1295,'[1]Item List (2)'!C:E,3,0))</f>
        <v>100</v>
      </c>
      <c r="X1295" s="193">
        <f t="shared" si="125"/>
        <v>0</v>
      </c>
      <c r="Y1295" s="193" t="str">
        <f t="shared" si="126"/>
        <v>APPTZR, JALAPENO BRD CHSE BITE</v>
      </c>
      <c r="AA1295" s="29">
        <f t="shared" si="127"/>
        <v>79.58</v>
      </c>
      <c r="AB1295" s="29" t="str">
        <f>VLOOKUP(W1295,'[2]Item List (2)'!$I:$J,2,0)</f>
        <v>Food</v>
      </c>
      <c r="AC1295" s="29">
        <f t="shared" si="128"/>
        <v>7368</v>
      </c>
      <c r="AD1295" s="29" t="str">
        <f t="shared" si="129"/>
        <v>7368-Food</v>
      </c>
    </row>
    <row r="1296" spans="1:30">
      <c r="A1296" t="s">
        <v>699</v>
      </c>
      <c r="B1296" t="s">
        <v>592</v>
      </c>
      <c r="C1296" t="s">
        <v>1373</v>
      </c>
      <c r="D1296" t="s">
        <v>599</v>
      </c>
      <c r="E1296" t="s">
        <v>1628</v>
      </c>
      <c r="F1296"/>
      <c r="G1296" s="159">
        <v>45167</v>
      </c>
      <c r="H1296" t="s">
        <v>1231</v>
      </c>
      <c r="I1296" t="s">
        <v>1188</v>
      </c>
      <c r="J1296" t="s">
        <v>734</v>
      </c>
      <c r="K1296" t="s">
        <v>796</v>
      </c>
      <c r="L1296" t="s">
        <v>797</v>
      </c>
      <c r="M1296">
        <v>4</v>
      </c>
      <c r="N1296">
        <v>0</v>
      </c>
      <c r="O1296">
        <v>76.44</v>
      </c>
      <c r="P1296">
        <v>305.76</v>
      </c>
      <c r="Q1296">
        <v>3255.35</v>
      </c>
      <c r="R1296">
        <v>10.51</v>
      </c>
      <c r="S1296" s="193" t="str">
        <f>VLOOKUP(U1296,'[1]Cross ref'!I:J,2,0)</f>
        <v>SCL</v>
      </c>
      <c r="T1296" s="193">
        <f t="shared" si="124"/>
        <v>305.76</v>
      </c>
      <c r="U1296" s="193">
        <f>VLOOKUP(VALUE(C1296),'[1]Cross ref'!G:I,3,0)</f>
        <v>7368</v>
      </c>
      <c r="V1296" s="193">
        <f>IFERROR(VLOOKUP(J1296,'[1]Item List (2)'!C:D,2,0),VLOOKUP(K1296,'[1]Item List (2)'!C:D,2,0))</f>
        <v>50007</v>
      </c>
      <c r="W1296" s="193">
        <f>IFERROR(VLOOKUP(J1296,'[1]Item List (2)'!C:E,3,0),VLOOKUP(K1296,'[1]Item List (2)'!C:E,3,0))</f>
        <v>100</v>
      </c>
      <c r="X1296" s="193">
        <f t="shared" si="125"/>
        <v>0</v>
      </c>
      <c r="Y1296" s="193" t="str">
        <f t="shared" si="126"/>
        <v>BEEF, GRND PTY 5.33Z ANGUS IQF</v>
      </c>
      <c r="AA1296" s="29">
        <f t="shared" si="127"/>
        <v>305.76</v>
      </c>
      <c r="AB1296" s="29" t="str">
        <f>VLOOKUP(W1296,'[2]Item List (2)'!$I:$J,2,0)</f>
        <v>Food</v>
      </c>
      <c r="AC1296" s="29">
        <f t="shared" si="128"/>
        <v>7368</v>
      </c>
      <c r="AD1296" s="29" t="str">
        <f t="shared" si="129"/>
        <v>7368-Food</v>
      </c>
    </row>
    <row r="1297" spans="1:30">
      <c r="A1297" t="s">
        <v>699</v>
      </c>
      <c r="B1297" t="s">
        <v>592</v>
      </c>
      <c r="C1297" t="s">
        <v>1373</v>
      </c>
      <c r="D1297" t="s">
        <v>599</v>
      </c>
      <c r="E1297" t="s">
        <v>1628</v>
      </c>
      <c r="F1297"/>
      <c r="G1297" s="159">
        <v>45167</v>
      </c>
      <c r="H1297" t="s">
        <v>1232</v>
      </c>
      <c r="I1297" t="s">
        <v>1188</v>
      </c>
      <c r="J1297" t="s">
        <v>758</v>
      </c>
      <c r="K1297" t="s">
        <v>798</v>
      </c>
      <c r="L1297" t="s">
        <v>799</v>
      </c>
      <c r="M1297">
        <v>1</v>
      </c>
      <c r="N1297">
        <v>0</v>
      </c>
      <c r="O1297">
        <v>46.88</v>
      </c>
      <c r="P1297">
        <v>46.88</v>
      </c>
      <c r="Q1297">
        <v>3255.35</v>
      </c>
      <c r="R1297">
        <v>10.51</v>
      </c>
      <c r="S1297" s="193" t="str">
        <f>VLOOKUP(U1297,'[1]Cross ref'!I:J,2,0)</f>
        <v>SCL</v>
      </c>
      <c r="T1297" s="193">
        <f t="shared" si="124"/>
        <v>46.88</v>
      </c>
      <c r="U1297" s="193">
        <f>VLOOKUP(VALUE(C1297),'[1]Cross ref'!G:I,3,0)</f>
        <v>7368</v>
      </c>
      <c r="V1297" s="193">
        <f>IFERROR(VLOOKUP(J1297,'[1]Item List (2)'!C:D,2,0),VLOOKUP(K1297,'[1]Item List (2)'!C:D,2,0))</f>
        <v>50007</v>
      </c>
      <c r="W1297" s="193">
        <f>IFERROR(VLOOKUP(J1297,'[1]Item List (2)'!C:E,3,0),VLOOKUP(K1297,'[1]Item List (2)'!C:E,3,0))</f>
        <v>100</v>
      </c>
      <c r="X1297" s="193">
        <f t="shared" si="125"/>
        <v>0</v>
      </c>
      <c r="Y1297" s="193" t="str">
        <f t="shared" si="126"/>
        <v>CHICKEN, NUGGET BRD STAR SHP</v>
      </c>
      <c r="AA1297" s="29">
        <f t="shared" si="127"/>
        <v>46.88</v>
      </c>
      <c r="AB1297" s="29" t="str">
        <f>VLOOKUP(W1297,'[2]Item List (2)'!$I:$J,2,0)</f>
        <v>Food</v>
      </c>
      <c r="AC1297" s="29">
        <f t="shared" si="128"/>
        <v>7368</v>
      </c>
      <c r="AD1297" s="29" t="str">
        <f t="shared" si="129"/>
        <v>7368-Food</v>
      </c>
    </row>
    <row r="1298" spans="1:30">
      <c r="A1298" t="s">
        <v>699</v>
      </c>
      <c r="B1298" t="s">
        <v>592</v>
      </c>
      <c r="C1298" t="s">
        <v>1373</v>
      </c>
      <c r="D1298" t="s">
        <v>599</v>
      </c>
      <c r="E1298" t="s">
        <v>1628</v>
      </c>
      <c r="F1298"/>
      <c r="G1298" s="159">
        <v>45167</v>
      </c>
      <c r="H1298" t="s">
        <v>1233</v>
      </c>
      <c r="I1298" t="s">
        <v>1188</v>
      </c>
      <c r="J1298" t="s">
        <v>801</v>
      </c>
      <c r="K1298" t="s">
        <v>802</v>
      </c>
      <c r="L1298" t="s">
        <v>803</v>
      </c>
      <c r="M1298">
        <v>1</v>
      </c>
      <c r="N1298">
        <v>0</v>
      </c>
      <c r="O1298">
        <v>24.1</v>
      </c>
      <c r="P1298">
        <v>24.1</v>
      </c>
      <c r="Q1298">
        <v>3255.35</v>
      </c>
      <c r="R1298">
        <v>10.51</v>
      </c>
      <c r="S1298" s="193" t="str">
        <f>VLOOKUP(U1298,'[1]Cross ref'!I:J,2,0)</f>
        <v>SCL</v>
      </c>
      <c r="T1298" s="193">
        <f t="shared" si="124"/>
        <v>24.1</v>
      </c>
      <c r="U1298" s="193">
        <f>VLOOKUP(VALUE(C1298),'[1]Cross ref'!G:I,3,0)</f>
        <v>7368</v>
      </c>
      <c r="V1298" s="193">
        <f>IFERROR(VLOOKUP(J1298,'[1]Item List (2)'!C:D,2,0),VLOOKUP(K1298,'[1]Item List (2)'!C:D,2,0))</f>
        <v>50007</v>
      </c>
      <c r="W1298" s="193">
        <f>IFERROR(VLOOKUP(J1298,'[1]Item List (2)'!C:E,3,0),VLOOKUP(K1298,'[1]Item List (2)'!C:E,3,0))</f>
        <v>100</v>
      </c>
      <c r="X1298" s="193">
        <f t="shared" si="125"/>
        <v>0</v>
      </c>
      <c r="Y1298" s="193" t="str">
        <f t="shared" si="126"/>
        <v>BISCUIT, BUTTERMILK PARBKD</v>
      </c>
      <c r="AA1298" s="29">
        <f t="shared" si="127"/>
        <v>24.1</v>
      </c>
      <c r="AB1298" s="29" t="str">
        <f>VLOOKUP(W1298,'[2]Item List (2)'!$I:$J,2,0)</f>
        <v>Food</v>
      </c>
      <c r="AC1298" s="29">
        <f t="shared" si="128"/>
        <v>7368</v>
      </c>
      <c r="AD1298" s="29" t="str">
        <f t="shared" si="129"/>
        <v>7368-Food</v>
      </c>
    </row>
    <row r="1299" spans="1:30">
      <c r="A1299" t="s">
        <v>699</v>
      </c>
      <c r="B1299" t="s">
        <v>592</v>
      </c>
      <c r="C1299" t="s">
        <v>1373</v>
      </c>
      <c r="D1299" t="s">
        <v>599</v>
      </c>
      <c r="E1299" t="s">
        <v>1628</v>
      </c>
      <c r="F1299"/>
      <c r="G1299" s="159">
        <v>45167</v>
      </c>
      <c r="H1299" t="s">
        <v>1277</v>
      </c>
      <c r="I1299" t="s">
        <v>1188</v>
      </c>
      <c r="J1299" t="s">
        <v>724</v>
      </c>
      <c r="K1299" t="s">
        <v>866</v>
      </c>
      <c r="L1299" t="s">
        <v>867</v>
      </c>
      <c r="M1299">
        <v>1</v>
      </c>
      <c r="N1299">
        <v>0</v>
      </c>
      <c r="O1299">
        <v>12.91</v>
      </c>
      <c r="P1299">
        <v>12.91</v>
      </c>
      <c r="Q1299">
        <v>3255.35</v>
      </c>
      <c r="R1299">
        <v>10.51</v>
      </c>
      <c r="S1299" s="193" t="str">
        <f>VLOOKUP(U1299,'[1]Cross ref'!I:J,2,0)</f>
        <v>SCL</v>
      </c>
      <c r="T1299" s="193">
        <f t="shared" si="124"/>
        <v>12.91</v>
      </c>
      <c r="U1299" s="193">
        <f>VLOOKUP(VALUE(C1299),'[1]Cross ref'!G:I,3,0)</f>
        <v>7368</v>
      </c>
      <c r="V1299" s="193">
        <f>IFERROR(VLOOKUP(J1299,'[1]Item List (2)'!C:D,2,0),VLOOKUP(K1299,'[1]Item List (2)'!C:D,2,0))</f>
        <v>50007</v>
      </c>
      <c r="W1299" s="193">
        <f>IFERROR(VLOOKUP(J1299,'[1]Item List (2)'!C:E,3,0),VLOOKUP(K1299,'[1]Item List (2)'!C:E,3,0))</f>
        <v>100</v>
      </c>
      <c r="X1299" s="193">
        <f t="shared" si="125"/>
        <v>0</v>
      </c>
      <c r="Y1299" s="193" t="str">
        <f t="shared" si="126"/>
        <v>BUTTERMILK, 1% LF</v>
      </c>
      <c r="AA1299" s="29">
        <f t="shared" si="127"/>
        <v>12.91</v>
      </c>
      <c r="AB1299" s="29" t="str">
        <f>VLOOKUP(W1299,'[2]Item List (2)'!$I:$J,2,0)</f>
        <v>Food</v>
      </c>
      <c r="AC1299" s="29">
        <f t="shared" si="128"/>
        <v>7368</v>
      </c>
      <c r="AD1299" s="29" t="str">
        <f t="shared" si="129"/>
        <v>7368-Food</v>
      </c>
    </row>
    <row r="1300" spans="1:30">
      <c r="A1300" t="s">
        <v>699</v>
      </c>
      <c r="B1300" t="s">
        <v>592</v>
      </c>
      <c r="C1300" t="s">
        <v>1373</v>
      </c>
      <c r="D1300" t="s">
        <v>599</v>
      </c>
      <c r="E1300" t="s">
        <v>1628</v>
      </c>
      <c r="F1300"/>
      <c r="G1300" s="159">
        <v>45167</v>
      </c>
      <c r="H1300" t="s">
        <v>1278</v>
      </c>
      <c r="I1300" t="s">
        <v>1188</v>
      </c>
      <c r="J1300" t="s">
        <v>868</v>
      </c>
      <c r="K1300" t="s">
        <v>869</v>
      </c>
      <c r="L1300" t="s">
        <v>870</v>
      </c>
      <c r="M1300">
        <v>1</v>
      </c>
      <c r="N1300">
        <v>0</v>
      </c>
      <c r="O1300">
        <v>107.29</v>
      </c>
      <c r="P1300">
        <v>107.29</v>
      </c>
      <c r="Q1300">
        <v>3255.35</v>
      </c>
      <c r="R1300">
        <v>10.51</v>
      </c>
      <c r="S1300" s="193" t="str">
        <f>VLOOKUP(U1300,'[1]Cross ref'!I:J,2,0)</f>
        <v>SCL</v>
      </c>
      <c r="T1300" s="193">
        <f t="shared" si="124"/>
        <v>107.29</v>
      </c>
      <c r="U1300" s="193">
        <f>VLOOKUP(VALUE(C1300),'[1]Cross ref'!G:I,3,0)</f>
        <v>7368</v>
      </c>
      <c r="V1300" s="193">
        <f>IFERROR(VLOOKUP(J1300,'[1]Item List (2)'!C:D,2,0),VLOOKUP(K1300,'[1]Item List (2)'!C:D,2,0))</f>
        <v>50007</v>
      </c>
      <c r="W1300" s="193">
        <f>IFERROR(VLOOKUP(J1300,'[1]Item List (2)'!C:E,3,0),VLOOKUP(K1300,'[1]Item List (2)'!C:E,3,0))</f>
        <v>100</v>
      </c>
      <c r="X1300" s="193">
        <f t="shared" si="125"/>
        <v>0</v>
      </c>
      <c r="Y1300" s="193" t="str">
        <f t="shared" si="126"/>
        <v>BURGER, BEYOND MEAT 3.7Z</v>
      </c>
      <c r="AA1300" s="29">
        <f t="shared" si="127"/>
        <v>107.29</v>
      </c>
      <c r="AB1300" s="29" t="str">
        <f>VLOOKUP(W1300,'[2]Item List (2)'!$I:$J,2,0)</f>
        <v>Food</v>
      </c>
      <c r="AC1300" s="29">
        <f t="shared" si="128"/>
        <v>7368</v>
      </c>
      <c r="AD1300" s="29" t="str">
        <f t="shared" si="129"/>
        <v>7368-Food</v>
      </c>
    </row>
    <row r="1301" spans="1:30">
      <c r="A1301" t="s">
        <v>699</v>
      </c>
      <c r="B1301" t="s">
        <v>592</v>
      </c>
      <c r="C1301" t="s">
        <v>1373</v>
      </c>
      <c r="D1301" t="s">
        <v>599</v>
      </c>
      <c r="E1301" t="s">
        <v>1628</v>
      </c>
      <c r="F1301"/>
      <c r="G1301" s="159">
        <v>45167</v>
      </c>
      <c r="H1301" t="s">
        <v>1460</v>
      </c>
      <c r="I1301" t="s">
        <v>1188</v>
      </c>
      <c r="J1301" t="s">
        <v>811</v>
      </c>
      <c r="K1301" t="s">
        <v>1433</v>
      </c>
      <c r="L1301" t="s">
        <v>831</v>
      </c>
      <c r="M1301">
        <v>1</v>
      </c>
      <c r="N1301">
        <v>0</v>
      </c>
      <c r="O1301">
        <v>22.17</v>
      </c>
      <c r="P1301">
        <v>22.17</v>
      </c>
      <c r="Q1301">
        <v>3255.35</v>
      </c>
      <c r="R1301">
        <v>10.51</v>
      </c>
      <c r="S1301" s="193" t="str">
        <f>VLOOKUP(U1301,'[1]Cross ref'!I:J,2,0)</f>
        <v>SCL</v>
      </c>
      <c r="T1301" s="193">
        <f t="shared" si="124"/>
        <v>22.17</v>
      </c>
      <c r="U1301" s="193">
        <f>VLOOKUP(VALUE(C1301),'[1]Cross ref'!G:I,3,0)</f>
        <v>7368</v>
      </c>
      <c r="V1301" s="193">
        <f>IFERROR(VLOOKUP(J1301,'[1]Item List (2)'!C:D,2,0),VLOOKUP(K1301,'[1]Item List (2)'!C:D,2,0))</f>
        <v>50007</v>
      </c>
      <c r="W1301" s="193">
        <f>IFERROR(VLOOKUP(J1301,'[1]Item List (2)'!C:E,3,0),VLOOKUP(K1301,'[1]Item List (2)'!C:E,3,0))</f>
        <v>100</v>
      </c>
      <c r="X1301" s="193">
        <f t="shared" si="125"/>
        <v>0</v>
      </c>
      <c r="Y1301" s="193" t="str">
        <f t="shared" si="126"/>
        <v>LETTUCE, LINER</v>
      </c>
      <c r="AA1301" s="29">
        <f t="shared" si="127"/>
        <v>22.17</v>
      </c>
      <c r="AB1301" s="29" t="str">
        <f>VLOOKUP(W1301,'[2]Item List (2)'!$I:$J,2,0)</f>
        <v>Food</v>
      </c>
      <c r="AC1301" s="29">
        <f t="shared" si="128"/>
        <v>7368</v>
      </c>
      <c r="AD1301" s="29" t="str">
        <f t="shared" si="129"/>
        <v>7368-Food</v>
      </c>
    </row>
    <row r="1302" spans="1:30">
      <c r="A1302" t="s">
        <v>699</v>
      </c>
      <c r="B1302" t="s">
        <v>592</v>
      </c>
      <c r="C1302" t="s">
        <v>1373</v>
      </c>
      <c r="D1302" t="s">
        <v>599</v>
      </c>
      <c r="E1302" t="s">
        <v>1628</v>
      </c>
      <c r="F1302"/>
      <c r="G1302" s="159">
        <v>45167</v>
      </c>
      <c r="H1302" t="s">
        <v>1237</v>
      </c>
      <c r="I1302" t="s">
        <v>1188</v>
      </c>
      <c r="J1302" t="s">
        <v>812</v>
      </c>
      <c r="K1302" t="s">
        <v>813</v>
      </c>
      <c r="L1302" t="s">
        <v>814</v>
      </c>
      <c r="M1302">
        <v>3</v>
      </c>
      <c r="N1302">
        <v>0</v>
      </c>
      <c r="O1302">
        <v>19.57</v>
      </c>
      <c r="P1302">
        <v>58.71</v>
      </c>
      <c r="Q1302">
        <v>3255.35</v>
      </c>
      <c r="R1302">
        <v>10.51</v>
      </c>
      <c r="S1302" s="193" t="str">
        <f>VLOOKUP(U1302,'[1]Cross ref'!I:J,2,0)</f>
        <v>SCL</v>
      </c>
      <c r="T1302" s="193">
        <f t="shared" si="124"/>
        <v>58.71</v>
      </c>
      <c r="U1302" s="193">
        <f>VLOOKUP(VALUE(C1302),'[1]Cross ref'!G:I,3,0)</f>
        <v>7368</v>
      </c>
      <c r="V1302" s="193">
        <f>IFERROR(VLOOKUP(J1302,'[1]Item List (2)'!C:D,2,0),VLOOKUP(K1302,'[1]Item List (2)'!C:D,2,0))</f>
        <v>50007</v>
      </c>
      <c r="W1302" s="193">
        <f>IFERROR(VLOOKUP(J1302,'[1]Item List (2)'!C:E,3,0),VLOOKUP(K1302,'[1]Item List (2)'!C:E,3,0))</f>
        <v>100</v>
      </c>
      <c r="X1302" s="193">
        <f t="shared" si="125"/>
        <v>0</v>
      </c>
      <c r="Y1302" s="193" t="str">
        <f t="shared" si="126"/>
        <v>TOMATO, RED 5X5 BULK 25LB</v>
      </c>
      <c r="AA1302" s="29">
        <f t="shared" si="127"/>
        <v>58.71</v>
      </c>
      <c r="AB1302" s="29" t="str">
        <f>VLOOKUP(W1302,'[2]Item List (2)'!$I:$J,2,0)</f>
        <v>Food</v>
      </c>
      <c r="AC1302" s="29">
        <f t="shared" si="128"/>
        <v>7368</v>
      </c>
      <c r="AD1302" s="29" t="str">
        <f t="shared" si="129"/>
        <v>7368-Food</v>
      </c>
    </row>
    <row r="1303" spans="1:30">
      <c r="A1303" t="s">
        <v>699</v>
      </c>
      <c r="B1303" t="s">
        <v>592</v>
      </c>
      <c r="C1303" t="s">
        <v>1373</v>
      </c>
      <c r="D1303" t="s">
        <v>599</v>
      </c>
      <c r="E1303" t="s">
        <v>1628</v>
      </c>
      <c r="F1303"/>
      <c r="G1303" s="159">
        <v>45167</v>
      </c>
      <c r="H1303" t="s">
        <v>1239</v>
      </c>
      <c r="I1303" t="s">
        <v>1188</v>
      </c>
      <c r="J1303" t="s">
        <v>816</v>
      </c>
      <c r="K1303" t="s">
        <v>817</v>
      </c>
      <c r="L1303" t="s">
        <v>709</v>
      </c>
      <c r="M1303">
        <v>1</v>
      </c>
      <c r="N1303">
        <v>0</v>
      </c>
      <c r="O1303">
        <v>27.07</v>
      </c>
      <c r="P1303">
        <v>27.07</v>
      </c>
      <c r="Q1303">
        <v>3255.35</v>
      </c>
      <c r="R1303">
        <v>10.51</v>
      </c>
      <c r="S1303" s="193" t="str">
        <f>VLOOKUP(U1303,'[1]Cross ref'!I:J,2,0)</f>
        <v>SCL</v>
      </c>
      <c r="T1303" s="193">
        <f t="shared" si="124"/>
        <v>27.07</v>
      </c>
      <c r="U1303" s="193">
        <f>VLOOKUP(VALUE(C1303),'[1]Cross ref'!G:I,3,0)</f>
        <v>7368</v>
      </c>
      <c r="V1303" s="193">
        <f>IFERROR(VLOOKUP(J1303,'[1]Item List (2)'!C:D,2,0),VLOOKUP(K1303,'[1]Item List (2)'!C:D,2,0))</f>
        <v>50007</v>
      </c>
      <c r="W1303" s="193">
        <f>IFERROR(VLOOKUP(J1303,'[1]Item List (2)'!C:E,3,0),VLOOKUP(K1303,'[1]Item List (2)'!C:E,3,0))</f>
        <v>100</v>
      </c>
      <c r="X1303" s="193">
        <f t="shared" si="125"/>
        <v>0</v>
      </c>
      <c r="Y1303" s="193" t="str">
        <f t="shared" si="126"/>
        <v>PICKLE, CHIP DELI 3/16" CC</v>
      </c>
      <c r="AA1303" s="29">
        <f t="shared" si="127"/>
        <v>27.07</v>
      </c>
      <c r="AB1303" s="29" t="str">
        <f>VLOOKUP(W1303,'[2]Item List (2)'!$I:$J,2,0)</f>
        <v>Food</v>
      </c>
      <c r="AC1303" s="29">
        <f t="shared" si="128"/>
        <v>7368</v>
      </c>
      <c r="AD1303" s="29" t="str">
        <f t="shared" si="129"/>
        <v>7368-Food</v>
      </c>
    </row>
    <row r="1304" spans="1:30">
      <c r="A1304" t="s">
        <v>699</v>
      </c>
      <c r="B1304" t="s">
        <v>592</v>
      </c>
      <c r="C1304" t="s">
        <v>1373</v>
      </c>
      <c r="D1304" t="s">
        <v>599</v>
      </c>
      <c r="E1304" t="s">
        <v>1628</v>
      </c>
      <c r="F1304"/>
      <c r="G1304" s="159">
        <v>45167</v>
      </c>
      <c r="H1304" t="s">
        <v>1282</v>
      </c>
      <c r="I1304" t="s">
        <v>1188</v>
      </c>
      <c r="J1304" t="s">
        <v>758</v>
      </c>
      <c r="K1304" t="s">
        <v>1489</v>
      </c>
      <c r="L1304" t="s">
        <v>760</v>
      </c>
      <c r="M1304">
        <v>1</v>
      </c>
      <c r="N1304">
        <v>0</v>
      </c>
      <c r="O1304">
        <v>117.62</v>
      </c>
      <c r="P1304">
        <v>117.62</v>
      </c>
      <c r="Q1304">
        <v>3255.35</v>
      </c>
      <c r="R1304">
        <v>10.51</v>
      </c>
      <c r="S1304" s="193" t="str">
        <f>VLOOKUP(U1304,'[1]Cross ref'!I:J,2,0)</f>
        <v>SCL</v>
      </c>
      <c r="T1304" s="193">
        <f t="shared" si="124"/>
        <v>117.62</v>
      </c>
      <c r="U1304" s="193">
        <f>VLOOKUP(VALUE(C1304),'[1]Cross ref'!G:I,3,0)</f>
        <v>7368</v>
      </c>
      <c r="V1304" s="193">
        <f>IFERROR(VLOOKUP(J1304,'[1]Item List (2)'!C:D,2,0),VLOOKUP(K1304,'[1]Item List (2)'!C:D,2,0))</f>
        <v>50007</v>
      </c>
      <c r="W1304" s="193">
        <f>IFERROR(VLOOKUP(J1304,'[1]Item List (2)'!C:E,3,0),VLOOKUP(K1304,'[1]Item List (2)'!C:E,3,0))</f>
        <v>100</v>
      </c>
      <c r="X1304" s="193">
        <f t="shared" si="125"/>
        <v>0</v>
      </c>
      <c r="Y1304" s="193" t="str">
        <f t="shared" si="126"/>
        <v>CHICKEN, BRST FLT MARNTD 3.5Z FZN</v>
      </c>
      <c r="AA1304" s="29">
        <f t="shared" si="127"/>
        <v>117.62</v>
      </c>
      <c r="AB1304" s="29" t="str">
        <f>VLOOKUP(W1304,'[2]Item List (2)'!$I:$J,2,0)</f>
        <v>Food</v>
      </c>
      <c r="AC1304" s="29">
        <f t="shared" si="128"/>
        <v>7368</v>
      </c>
      <c r="AD1304" s="29" t="str">
        <f t="shared" si="129"/>
        <v>7368-Food</v>
      </c>
    </row>
    <row r="1305" spans="1:30">
      <c r="A1305" t="s">
        <v>699</v>
      </c>
      <c r="B1305" t="s">
        <v>592</v>
      </c>
      <c r="C1305" t="s">
        <v>1373</v>
      </c>
      <c r="D1305" t="s">
        <v>599</v>
      </c>
      <c r="E1305" t="s">
        <v>1628</v>
      </c>
      <c r="F1305"/>
      <c r="G1305" s="159">
        <v>45167</v>
      </c>
      <c r="H1305" t="s">
        <v>1240</v>
      </c>
      <c r="I1305" t="s">
        <v>1188</v>
      </c>
      <c r="J1305" t="s">
        <v>758</v>
      </c>
      <c r="K1305" t="s">
        <v>1490</v>
      </c>
      <c r="L1305" t="s">
        <v>818</v>
      </c>
      <c r="M1305">
        <v>1</v>
      </c>
      <c r="N1305">
        <v>0</v>
      </c>
      <c r="O1305">
        <v>175.35</v>
      </c>
      <c r="P1305">
        <v>175.35</v>
      </c>
      <c r="Q1305">
        <v>3255.35</v>
      </c>
      <c r="R1305">
        <v>10.51</v>
      </c>
      <c r="S1305" s="193" t="str">
        <f>VLOOKUP(U1305,'[1]Cross ref'!I:J,2,0)</f>
        <v>SCL</v>
      </c>
      <c r="T1305" s="193">
        <f t="shared" si="124"/>
        <v>175.35</v>
      </c>
      <c r="U1305" s="193">
        <f>VLOOKUP(VALUE(C1305),'[1]Cross ref'!G:I,3,0)</f>
        <v>7368</v>
      </c>
      <c r="V1305" s="193">
        <f>IFERROR(VLOOKUP(J1305,'[1]Item List (2)'!C:D,2,0),VLOOKUP(K1305,'[1]Item List (2)'!C:D,2,0))</f>
        <v>50007</v>
      </c>
      <c r="W1305" s="193">
        <f>IFERROR(VLOOKUP(J1305,'[1]Item List (2)'!C:E,3,0),VLOOKUP(K1305,'[1]Item List (2)'!C:E,3,0))</f>
        <v>100</v>
      </c>
      <c r="X1305" s="193">
        <f t="shared" si="125"/>
        <v>0</v>
      </c>
      <c r="Y1305" s="193" t="str">
        <f t="shared" si="126"/>
        <v>CHICKEN, BRST GR SAVOR 4.25Z CARLS JR</v>
      </c>
      <c r="AA1305" s="29">
        <f t="shared" si="127"/>
        <v>175.35</v>
      </c>
      <c r="AB1305" s="29" t="str">
        <f>VLOOKUP(W1305,'[2]Item List (2)'!$I:$J,2,0)</f>
        <v>Food</v>
      </c>
      <c r="AC1305" s="29">
        <f t="shared" si="128"/>
        <v>7368</v>
      </c>
      <c r="AD1305" s="29" t="str">
        <f t="shared" si="129"/>
        <v>7368-Food</v>
      </c>
    </row>
    <row r="1306" spans="1:30">
      <c r="A1306" t="s">
        <v>699</v>
      </c>
      <c r="B1306" t="s">
        <v>592</v>
      </c>
      <c r="C1306" t="s">
        <v>1373</v>
      </c>
      <c r="D1306" t="s">
        <v>599</v>
      </c>
      <c r="E1306" t="s">
        <v>1628</v>
      </c>
      <c r="F1306"/>
      <c r="G1306" s="159">
        <v>45167</v>
      </c>
      <c r="H1306" t="s">
        <v>1241</v>
      </c>
      <c r="I1306" t="s">
        <v>1188</v>
      </c>
      <c r="J1306" t="s">
        <v>894</v>
      </c>
      <c r="K1306" t="s">
        <v>895</v>
      </c>
      <c r="L1306" t="s">
        <v>896</v>
      </c>
      <c r="M1306">
        <v>1</v>
      </c>
      <c r="N1306">
        <v>0</v>
      </c>
      <c r="O1306">
        <v>13.66</v>
      </c>
      <c r="P1306">
        <v>13.66</v>
      </c>
      <c r="Q1306">
        <v>3255.35</v>
      </c>
      <c r="R1306">
        <v>10.51</v>
      </c>
      <c r="S1306" s="193" t="str">
        <f>VLOOKUP(U1306,'[1]Cross ref'!I:J,2,0)</f>
        <v>SCL</v>
      </c>
      <c r="T1306" s="193">
        <f t="shared" si="124"/>
        <v>13.66</v>
      </c>
      <c r="U1306" s="193">
        <f>VLOOKUP(VALUE(C1306),'[1]Cross ref'!G:I,3,0)</f>
        <v>7368</v>
      </c>
      <c r="V1306" s="193">
        <f>IFERROR(VLOOKUP(J1306,'[1]Item List (2)'!C:D,2,0),VLOOKUP(K1306,'[1]Item List (2)'!C:D,2,0))</f>
        <v>50007</v>
      </c>
      <c r="W1306" s="193">
        <f>IFERROR(VLOOKUP(J1306,'[1]Item List (2)'!C:E,3,0),VLOOKUP(K1306,'[1]Item List (2)'!C:E,3,0))</f>
        <v>100</v>
      </c>
      <c r="X1306" s="193">
        <f t="shared" si="125"/>
        <v>0</v>
      </c>
      <c r="Y1306" s="193" t="str">
        <f t="shared" si="126"/>
        <v>WATER, PURIFIED 16.9Z DASANI</v>
      </c>
      <c r="AA1306" s="29">
        <f t="shared" si="127"/>
        <v>13.66</v>
      </c>
      <c r="AB1306" s="29" t="str">
        <f>VLOOKUP(W1306,'[2]Item List (2)'!$I:$J,2,0)</f>
        <v>Food</v>
      </c>
      <c r="AC1306" s="29">
        <f t="shared" si="128"/>
        <v>7368</v>
      </c>
      <c r="AD1306" s="29" t="str">
        <f t="shared" si="129"/>
        <v>7368-Food</v>
      </c>
    </row>
    <row r="1307" spans="1:30">
      <c r="A1307" t="s">
        <v>699</v>
      </c>
      <c r="B1307" t="s">
        <v>592</v>
      </c>
      <c r="C1307" t="s">
        <v>1373</v>
      </c>
      <c r="D1307" t="s">
        <v>599</v>
      </c>
      <c r="E1307" t="s">
        <v>1628</v>
      </c>
      <c r="F1307"/>
      <c r="G1307" s="159">
        <v>45167</v>
      </c>
      <c r="H1307" t="s">
        <v>1579</v>
      </c>
      <c r="I1307" t="s">
        <v>1188</v>
      </c>
      <c r="J1307" t="s">
        <v>764</v>
      </c>
      <c r="K1307" t="s">
        <v>1580</v>
      </c>
      <c r="L1307" t="s">
        <v>766</v>
      </c>
      <c r="M1307">
        <v>1</v>
      </c>
      <c r="N1307">
        <v>0</v>
      </c>
      <c r="O1307">
        <v>32.32</v>
      </c>
      <c r="P1307">
        <v>32.32</v>
      </c>
      <c r="Q1307">
        <v>3255.35</v>
      </c>
      <c r="R1307">
        <v>10.51</v>
      </c>
      <c r="S1307" s="193" t="str">
        <f>VLOOKUP(U1307,'[1]Cross ref'!I:J,2,0)</f>
        <v>SCL</v>
      </c>
      <c r="T1307" s="193">
        <f t="shared" si="124"/>
        <v>32.32</v>
      </c>
      <c r="U1307" s="193">
        <f>VLOOKUP(VALUE(C1307),'[1]Cross ref'!G:I,3,0)</f>
        <v>7368</v>
      </c>
      <c r="V1307" s="193">
        <f>IFERROR(VLOOKUP(J1307,'[1]Item List (2)'!C:D,2,0),VLOOKUP(K1307,'[1]Item List (2)'!C:D,2,0))</f>
        <v>50007</v>
      </c>
      <c r="W1307" s="193">
        <f>IFERROR(VLOOKUP(J1307,'[1]Item List (2)'!C:E,3,0),VLOOKUP(K1307,'[1]Item List (2)'!C:E,3,0))</f>
        <v>100</v>
      </c>
      <c r="X1307" s="193">
        <f t="shared" si="125"/>
        <v>0</v>
      </c>
      <c r="Y1307" s="193" t="str">
        <f t="shared" si="126"/>
        <v>SAUCE, SANTA FE W-CAGE FREE EGG</v>
      </c>
      <c r="AA1307" s="29">
        <f t="shared" si="127"/>
        <v>32.32</v>
      </c>
      <c r="AB1307" s="29" t="str">
        <f>VLOOKUP(W1307,'[2]Item List (2)'!$I:$J,2,0)</f>
        <v>Food</v>
      </c>
      <c r="AC1307" s="29">
        <f t="shared" si="128"/>
        <v>7368</v>
      </c>
      <c r="AD1307" s="29" t="str">
        <f t="shared" si="129"/>
        <v>7368-Food</v>
      </c>
    </row>
    <row r="1308" spans="1:30">
      <c r="A1308" t="s">
        <v>699</v>
      </c>
      <c r="B1308" t="s">
        <v>592</v>
      </c>
      <c r="C1308" t="s">
        <v>1373</v>
      </c>
      <c r="D1308" t="s">
        <v>599</v>
      </c>
      <c r="E1308" t="s">
        <v>1628</v>
      </c>
      <c r="F1308"/>
      <c r="G1308" s="159">
        <v>45167</v>
      </c>
      <c r="H1308" t="s">
        <v>1244</v>
      </c>
      <c r="I1308" t="s">
        <v>1188</v>
      </c>
      <c r="J1308" t="s">
        <v>827</v>
      </c>
      <c r="K1308" t="s">
        <v>828</v>
      </c>
      <c r="L1308" t="s">
        <v>829</v>
      </c>
      <c r="M1308">
        <v>1</v>
      </c>
      <c r="N1308">
        <v>0</v>
      </c>
      <c r="O1308">
        <v>30.07</v>
      </c>
      <c r="P1308">
        <v>30.07</v>
      </c>
      <c r="Q1308">
        <v>3255.35</v>
      </c>
      <c r="R1308">
        <v>10.51</v>
      </c>
      <c r="S1308" s="193" t="str">
        <f>VLOOKUP(U1308,'[1]Cross ref'!I:J,2,0)</f>
        <v>SCL</v>
      </c>
      <c r="T1308" s="193">
        <f t="shared" si="124"/>
        <v>30.07</v>
      </c>
      <c r="U1308" s="193">
        <f>VLOOKUP(VALUE(C1308),'[1]Cross ref'!G:I,3,0)</f>
        <v>7368</v>
      </c>
      <c r="V1308" s="193">
        <f>IFERROR(VLOOKUP(J1308,'[1]Item List (2)'!C:D,2,0),VLOOKUP(K1308,'[1]Item List (2)'!C:D,2,0))</f>
        <v>50007</v>
      </c>
      <c r="W1308" s="193">
        <f>IFERROR(VLOOKUP(J1308,'[1]Item List (2)'!C:E,3,0),VLOOKUP(K1308,'[1]Item List (2)'!C:E,3,0))</f>
        <v>100</v>
      </c>
      <c r="X1308" s="193">
        <f t="shared" si="125"/>
        <v>0</v>
      </c>
      <c r="Y1308" s="193" t="str">
        <f t="shared" si="126"/>
        <v>ONION, YLW</v>
      </c>
      <c r="AA1308" s="29">
        <f t="shared" si="127"/>
        <v>30.07</v>
      </c>
      <c r="AB1308" s="29" t="str">
        <f>VLOOKUP(W1308,'[2]Item List (2)'!$I:$J,2,0)</f>
        <v>Food</v>
      </c>
      <c r="AC1308" s="29">
        <f t="shared" si="128"/>
        <v>7368</v>
      </c>
      <c r="AD1308" s="29" t="str">
        <f t="shared" si="129"/>
        <v>7368-Food</v>
      </c>
    </row>
    <row r="1309" spans="1:30">
      <c r="A1309" t="s">
        <v>699</v>
      </c>
      <c r="B1309" t="s">
        <v>592</v>
      </c>
      <c r="C1309" t="s">
        <v>1373</v>
      </c>
      <c r="D1309" t="s">
        <v>599</v>
      </c>
      <c r="E1309" t="s">
        <v>1628</v>
      </c>
      <c r="F1309"/>
      <c r="G1309" s="159">
        <v>45167</v>
      </c>
      <c r="H1309" t="s">
        <v>1247</v>
      </c>
      <c r="I1309" t="s">
        <v>1211</v>
      </c>
      <c r="J1309" t="s">
        <v>800</v>
      </c>
      <c r="K1309" t="s">
        <v>877</v>
      </c>
      <c r="L1309" t="s">
        <v>878</v>
      </c>
      <c r="M1309">
        <v>1</v>
      </c>
      <c r="N1309">
        <v>0</v>
      </c>
      <c r="O1309">
        <v>59.26</v>
      </c>
      <c r="P1309">
        <v>59.26</v>
      </c>
      <c r="Q1309">
        <v>3255.35</v>
      </c>
      <c r="R1309">
        <v>10.51</v>
      </c>
      <c r="S1309" s="193" t="str">
        <f>VLOOKUP(U1309,'[1]Cross ref'!I:J,2,0)</f>
        <v>SCL</v>
      </c>
      <c r="T1309" s="193">
        <f t="shared" si="124"/>
        <v>59.26</v>
      </c>
      <c r="U1309" s="193">
        <f>VLOOKUP(VALUE(C1309),'[1]Cross ref'!G:I,3,0)</f>
        <v>7368</v>
      </c>
      <c r="V1309" s="193">
        <f>IFERROR(VLOOKUP(J1309,'[1]Item List (2)'!C:D,2,0),VLOOKUP(K1309,'[1]Item List (2)'!C:D,2,0))</f>
        <v>51001</v>
      </c>
      <c r="W1309" s="193">
        <f>IFERROR(VLOOKUP(J1309,'[1]Item List (2)'!C:E,3,0),VLOOKUP(K1309,'[1]Item List (2)'!C:E,3,0))</f>
        <v>1000</v>
      </c>
      <c r="X1309" s="193">
        <f t="shared" si="125"/>
        <v>0</v>
      </c>
      <c r="Y1309" s="193" t="str">
        <f t="shared" si="126"/>
        <v>CUP, COLD 20Z FLV TRL</v>
      </c>
      <c r="AA1309" s="29">
        <f t="shared" si="127"/>
        <v>59.26</v>
      </c>
      <c r="AB1309" s="29" t="str">
        <f>VLOOKUP(W1309,'[2]Item List (2)'!$I:$J,2,0)</f>
        <v>Paper</v>
      </c>
      <c r="AC1309" s="29">
        <f t="shared" si="128"/>
        <v>7368</v>
      </c>
      <c r="AD1309" s="29" t="str">
        <f t="shared" si="129"/>
        <v>7368-Paper</v>
      </c>
    </row>
    <row r="1310" spans="1:30">
      <c r="A1310" t="s">
        <v>699</v>
      </c>
      <c r="B1310" t="s">
        <v>592</v>
      </c>
      <c r="C1310" t="s">
        <v>1373</v>
      </c>
      <c r="D1310" t="s">
        <v>599</v>
      </c>
      <c r="E1310" t="s">
        <v>1628</v>
      </c>
      <c r="F1310"/>
      <c r="G1310" s="159">
        <v>45167</v>
      </c>
      <c r="H1310" t="s">
        <v>1253</v>
      </c>
      <c r="I1310" t="s">
        <v>1211</v>
      </c>
      <c r="J1310" t="s">
        <v>809</v>
      </c>
      <c r="K1310" t="s">
        <v>991</v>
      </c>
      <c r="L1310" t="s">
        <v>822</v>
      </c>
      <c r="M1310">
        <v>1</v>
      </c>
      <c r="N1310">
        <v>0</v>
      </c>
      <c r="O1310">
        <v>16.89</v>
      </c>
      <c r="P1310">
        <v>16.89</v>
      </c>
      <c r="Q1310">
        <v>3255.35</v>
      </c>
      <c r="R1310">
        <v>10.51</v>
      </c>
      <c r="S1310" s="193" t="str">
        <f>VLOOKUP(U1310,'[1]Cross ref'!I:J,2,0)</f>
        <v>SCL</v>
      </c>
      <c r="T1310" s="193">
        <f t="shared" si="124"/>
        <v>16.89</v>
      </c>
      <c r="U1310" s="193">
        <f>VLOOKUP(VALUE(C1310),'[1]Cross ref'!G:I,3,0)</f>
        <v>7368</v>
      </c>
      <c r="V1310" s="193">
        <f>IFERROR(VLOOKUP(J1310,'[1]Item List (2)'!C:D,2,0),VLOOKUP(K1310,'[1]Item List (2)'!C:D,2,0))</f>
        <v>51001</v>
      </c>
      <c r="W1310" s="193">
        <f>IFERROR(VLOOKUP(J1310,'[1]Item List (2)'!C:E,3,0),VLOOKUP(K1310,'[1]Item List (2)'!C:E,3,0))</f>
        <v>1000</v>
      </c>
      <c r="X1310" s="193">
        <f t="shared" si="125"/>
        <v>0</v>
      </c>
      <c r="Y1310" s="193" t="str">
        <f t="shared" si="126"/>
        <v>BAG, #12 FVLR TRAILS</v>
      </c>
      <c r="AA1310" s="29">
        <f t="shared" si="127"/>
        <v>16.89</v>
      </c>
      <c r="AB1310" s="29" t="str">
        <f>VLOOKUP(W1310,'[2]Item List (2)'!$I:$J,2,0)</f>
        <v>Paper</v>
      </c>
      <c r="AC1310" s="29">
        <f t="shared" si="128"/>
        <v>7368</v>
      </c>
      <c r="AD1310" s="29" t="str">
        <f t="shared" si="129"/>
        <v>7368-Paper</v>
      </c>
    </row>
    <row r="1311" spans="1:30">
      <c r="A1311" t="s">
        <v>699</v>
      </c>
      <c r="B1311" t="s">
        <v>592</v>
      </c>
      <c r="C1311" t="s">
        <v>1373</v>
      </c>
      <c r="D1311" t="s">
        <v>599</v>
      </c>
      <c r="E1311" t="s">
        <v>1628</v>
      </c>
      <c r="F1311"/>
      <c r="G1311" s="159">
        <v>45167</v>
      </c>
      <c r="H1311" t="s">
        <v>1254</v>
      </c>
      <c r="I1311" t="s">
        <v>1211</v>
      </c>
      <c r="J1311" t="s">
        <v>809</v>
      </c>
      <c r="K1311" t="s">
        <v>989</v>
      </c>
      <c r="L1311" t="s">
        <v>706</v>
      </c>
      <c r="M1311">
        <v>1</v>
      </c>
      <c r="N1311">
        <v>0</v>
      </c>
      <c r="O1311">
        <v>26.37</v>
      </c>
      <c r="P1311">
        <v>26.37</v>
      </c>
      <c r="Q1311">
        <v>3255.35</v>
      </c>
      <c r="R1311">
        <v>10.51</v>
      </c>
      <c r="S1311" s="193" t="str">
        <f>VLOOKUP(U1311,'[1]Cross ref'!I:J,2,0)</f>
        <v>SCL</v>
      </c>
      <c r="T1311" s="193">
        <f t="shared" si="124"/>
        <v>26.37</v>
      </c>
      <c r="U1311" s="193">
        <f>VLOOKUP(VALUE(C1311),'[1]Cross ref'!G:I,3,0)</f>
        <v>7368</v>
      </c>
      <c r="V1311" s="193">
        <f>IFERROR(VLOOKUP(J1311,'[1]Item List (2)'!C:D,2,0),VLOOKUP(K1311,'[1]Item List (2)'!C:D,2,0))</f>
        <v>51001</v>
      </c>
      <c r="W1311" s="193">
        <f>IFERROR(VLOOKUP(J1311,'[1]Item List (2)'!C:E,3,0),VLOOKUP(K1311,'[1]Item List (2)'!C:E,3,0))</f>
        <v>1000</v>
      </c>
      <c r="X1311" s="193">
        <f t="shared" si="125"/>
        <v>0</v>
      </c>
      <c r="Y1311" s="193" t="str">
        <f t="shared" si="126"/>
        <v>BAG, #8 FLVR TRAILS</v>
      </c>
      <c r="AA1311" s="29">
        <f t="shared" si="127"/>
        <v>26.37</v>
      </c>
      <c r="AB1311" s="29" t="str">
        <f>VLOOKUP(W1311,'[2]Item List (2)'!$I:$J,2,0)</f>
        <v>Paper</v>
      </c>
      <c r="AC1311" s="29">
        <f t="shared" si="128"/>
        <v>7368</v>
      </c>
      <c r="AD1311" s="29" t="str">
        <f t="shared" si="129"/>
        <v>7368-Paper</v>
      </c>
    </row>
    <row r="1312" spans="1:30">
      <c r="A1312" t="s">
        <v>699</v>
      </c>
      <c r="B1312" t="s">
        <v>592</v>
      </c>
      <c r="C1312" t="s">
        <v>1373</v>
      </c>
      <c r="D1312" t="s">
        <v>599</v>
      </c>
      <c r="E1312" t="s">
        <v>1628</v>
      </c>
      <c r="F1312"/>
      <c r="G1312" s="159">
        <v>45167</v>
      </c>
      <c r="H1312" t="s">
        <v>1255</v>
      </c>
      <c r="I1312" t="s">
        <v>1211</v>
      </c>
      <c r="J1312" t="s">
        <v>800</v>
      </c>
      <c r="K1312" t="s">
        <v>1047</v>
      </c>
      <c r="L1312" t="s">
        <v>1048</v>
      </c>
      <c r="M1312">
        <v>1</v>
      </c>
      <c r="N1312">
        <v>0</v>
      </c>
      <c r="O1312">
        <v>66.19</v>
      </c>
      <c r="P1312">
        <v>66.19</v>
      </c>
      <c r="Q1312">
        <v>3255.35</v>
      </c>
      <c r="R1312">
        <v>10.51</v>
      </c>
      <c r="S1312" s="193" t="str">
        <f>VLOOKUP(U1312,'[1]Cross ref'!I:J,2,0)</f>
        <v>SCL</v>
      </c>
      <c r="T1312" s="193">
        <f t="shared" si="124"/>
        <v>66.19</v>
      </c>
      <c r="U1312" s="193">
        <f>VLOOKUP(VALUE(C1312),'[1]Cross ref'!G:I,3,0)</f>
        <v>7368</v>
      </c>
      <c r="V1312" s="193">
        <f>IFERROR(VLOOKUP(J1312,'[1]Item List (2)'!C:D,2,0),VLOOKUP(K1312,'[1]Item List (2)'!C:D,2,0))</f>
        <v>51001</v>
      </c>
      <c r="W1312" s="193">
        <f>IFERROR(VLOOKUP(J1312,'[1]Item List (2)'!C:E,3,0),VLOOKUP(K1312,'[1]Item List (2)'!C:E,3,0))</f>
        <v>1000</v>
      </c>
      <c r="X1312" s="193">
        <f t="shared" si="125"/>
        <v>0</v>
      </c>
      <c r="Y1312" s="193" t="str">
        <f t="shared" si="126"/>
        <v>CUP, COLD 24Z FLVR TRAIL</v>
      </c>
      <c r="AA1312" s="29">
        <f t="shared" si="127"/>
        <v>66.19</v>
      </c>
      <c r="AB1312" s="29" t="str">
        <f>VLOOKUP(W1312,'[2]Item List (2)'!$I:$J,2,0)</f>
        <v>Paper</v>
      </c>
      <c r="AC1312" s="29">
        <f t="shared" si="128"/>
        <v>7368</v>
      </c>
      <c r="AD1312" s="29" t="str">
        <f t="shared" si="129"/>
        <v>7368-Paper</v>
      </c>
    </row>
    <row r="1313" spans="1:30">
      <c r="A1313" t="s">
        <v>699</v>
      </c>
      <c r="B1313" t="s">
        <v>592</v>
      </c>
      <c r="C1313" t="s">
        <v>1373</v>
      </c>
      <c r="D1313" t="s">
        <v>599</v>
      </c>
      <c r="E1313" t="s">
        <v>1628</v>
      </c>
      <c r="F1313"/>
      <c r="G1313" s="159">
        <v>45167</v>
      </c>
      <c r="H1313" t="s">
        <v>1256</v>
      </c>
      <c r="I1313" t="s">
        <v>1211</v>
      </c>
      <c r="J1313" t="s">
        <v>800</v>
      </c>
      <c r="K1313" t="s">
        <v>1057</v>
      </c>
      <c r="L1313" t="s">
        <v>1058</v>
      </c>
      <c r="M1313">
        <v>2</v>
      </c>
      <c r="N1313">
        <v>0</v>
      </c>
      <c r="O1313">
        <v>30.68</v>
      </c>
      <c r="P1313">
        <v>61.36</v>
      </c>
      <c r="Q1313">
        <v>3255.35</v>
      </c>
      <c r="R1313">
        <v>10.51</v>
      </c>
      <c r="S1313" s="193" t="str">
        <f>VLOOKUP(U1313,'[1]Cross ref'!I:J,2,0)</f>
        <v>SCL</v>
      </c>
      <c r="T1313" s="193">
        <f t="shared" si="124"/>
        <v>61.36</v>
      </c>
      <c r="U1313" s="193">
        <f>VLOOKUP(VALUE(C1313),'[1]Cross ref'!G:I,3,0)</f>
        <v>7368</v>
      </c>
      <c r="V1313" s="193">
        <f>IFERROR(VLOOKUP(J1313,'[1]Item List (2)'!C:D,2,0),VLOOKUP(K1313,'[1]Item List (2)'!C:D,2,0))</f>
        <v>51001</v>
      </c>
      <c r="W1313" s="193">
        <f>IFERROR(VLOOKUP(J1313,'[1]Item List (2)'!C:E,3,0),VLOOKUP(K1313,'[1]Item List (2)'!C:E,3,0))</f>
        <v>1000</v>
      </c>
      <c r="X1313" s="193">
        <f t="shared" si="125"/>
        <v>0</v>
      </c>
      <c r="Y1313" s="193" t="str">
        <f t="shared" si="126"/>
        <v>CUP, PLS COLD 32Z FLVR TRAIL</v>
      </c>
      <c r="AA1313" s="29">
        <f t="shared" si="127"/>
        <v>61.36</v>
      </c>
      <c r="AB1313" s="29" t="str">
        <f>VLOOKUP(W1313,'[2]Item List (2)'!$I:$J,2,0)</f>
        <v>Paper</v>
      </c>
      <c r="AC1313" s="29">
        <f t="shared" si="128"/>
        <v>7368</v>
      </c>
      <c r="AD1313" s="29" t="str">
        <f t="shared" si="129"/>
        <v>7368-Paper</v>
      </c>
    </row>
    <row r="1314" spans="1:30">
      <c r="A1314" t="s">
        <v>699</v>
      </c>
      <c r="B1314" t="s">
        <v>592</v>
      </c>
      <c r="C1314" t="s">
        <v>1373</v>
      </c>
      <c r="D1314" t="s">
        <v>599</v>
      </c>
      <c r="E1314" t="s">
        <v>1628</v>
      </c>
      <c r="F1314"/>
      <c r="G1314" s="159">
        <v>45167</v>
      </c>
      <c r="H1314" t="s">
        <v>1257</v>
      </c>
      <c r="I1314" t="s">
        <v>1188</v>
      </c>
      <c r="J1314" t="s">
        <v>764</v>
      </c>
      <c r="K1314" t="s">
        <v>1181</v>
      </c>
      <c r="L1314" t="s">
        <v>766</v>
      </c>
      <c r="M1314">
        <v>1</v>
      </c>
      <c r="N1314">
        <v>0</v>
      </c>
      <c r="O1314">
        <v>32.25</v>
      </c>
      <c r="P1314">
        <v>32.25</v>
      </c>
      <c r="Q1314">
        <v>3255.35</v>
      </c>
      <c r="R1314">
        <v>10.51</v>
      </c>
      <c r="S1314" s="193" t="str">
        <f>VLOOKUP(U1314,'[1]Cross ref'!I:J,2,0)</f>
        <v>SCL</v>
      </c>
      <c r="T1314" s="193">
        <f t="shared" si="124"/>
        <v>32.25</v>
      </c>
      <c r="U1314" s="193">
        <f>VLOOKUP(VALUE(C1314),'[1]Cross ref'!G:I,3,0)</f>
        <v>7368</v>
      </c>
      <c r="V1314" s="193">
        <f>IFERROR(VLOOKUP(J1314,'[1]Item List (2)'!C:D,2,0),VLOOKUP(K1314,'[1]Item List (2)'!C:D,2,0))</f>
        <v>50007</v>
      </c>
      <c r="W1314" s="193">
        <f>IFERROR(VLOOKUP(J1314,'[1]Item List (2)'!C:E,3,0),VLOOKUP(K1314,'[1]Item List (2)'!C:E,3,0))</f>
        <v>100</v>
      </c>
      <c r="X1314" s="193">
        <f t="shared" si="125"/>
        <v>0</v>
      </c>
      <c r="Y1314" s="193" t="str">
        <f t="shared" si="126"/>
        <v>SAUCE, CLASSIC</v>
      </c>
      <c r="AA1314" s="29">
        <f t="shared" si="127"/>
        <v>32.25</v>
      </c>
      <c r="AB1314" s="29" t="str">
        <f>VLOOKUP(W1314,'[2]Item List (2)'!$I:$J,2,0)</f>
        <v>Food</v>
      </c>
      <c r="AC1314" s="29">
        <f t="shared" si="128"/>
        <v>7368</v>
      </c>
      <c r="AD1314" s="29" t="str">
        <f t="shared" si="129"/>
        <v>7368-Food</v>
      </c>
    </row>
    <row r="1315" spans="1:30">
      <c r="A1315" t="s">
        <v>699</v>
      </c>
      <c r="B1315" t="s">
        <v>592</v>
      </c>
      <c r="C1315" t="s">
        <v>1373</v>
      </c>
      <c r="D1315" t="s">
        <v>599</v>
      </c>
      <c r="E1315" t="s">
        <v>1628</v>
      </c>
      <c r="F1315"/>
      <c r="G1315" s="159">
        <v>45167</v>
      </c>
      <c r="H1315" t="s">
        <v>1288</v>
      </c>
      <c r="I1315" t="s">
        <v>1188</v>
      </c>
      <c r="J1315" t="s">
        <v>702</v>
      </c>
      <c r="K1315" t="s">
        <v>793</v>
      </c>
      <c r="L1315" t="s">
        <v>766</v>
      </c>
      <c r="M1315">
        <v>1</v>
      </c>
      <c r="N1315">
        <v>0</v>
      </c>
      <c r="O1315">
        <v>22.91</v>
      </c>
      <c r="P1315">
        <v>22.91</v>
      </c>
      <c r="Q1315">
        <v>3255.35</v>
      </c>
      <c r="R1315">
        <v>10.51</v>
      </c>
      <c r="S1315" s="193" t="str">
        <f>VLOOKUP(U1315,'[1]Cross ref'!I:J,2,0)</f>
        <v>SCL</v>
      </c>
      <c r="T1315" s="193">
        <f t="shared" si="124"/>
        <v>22.91</v>
      </c>
      <c r="U1315" s="193">
        <f>VLOOKUP(VALUE(C1315),'[1]Cross ref'!G:I,3,0)</f>
        <v>7368</v>
      </c>
      <c r="V1315" s="193">
        <f>IFERROR(VLOOKUP(J1315,'[1]Item List (2)'!C:D,2,0),VLOOKUP(K1315,'[1]Item List (2)'!C:D,2,0))</f>
        <v>50007</v>
      </c>
      <c r="W1315" s="193">
        <f>IFERROR(VLOOKUP(J1315,'[1]Item List (2)'!C:E,3,0),VLOOKUP(K1315,'[1]Item List (2)'!C:E,3,0))</f>
        <v>100</v>
      </c>
      <c r="X1315" s="193">
        <f t="shared" si="125"/>
        <v>0</v>
      </c>
      <c r="Y1315" s="193" t="str">
        <f t="shared" si="126"/>
        <v>SAUCE, BBQ</v>
      </c>
      <c r="AA1315" s="29">
        <f t="shared" si="127"/>
        <v>22.91</v>
      </c>
      <c r="AB1315" s="29" t="str">
        <f>VLOOKUP(W1315,'[2]Item List (2)'!$I:$J,2,0)</f>
        <v>Food</v>
      </c>
      <c r="AC1315" s="29">
        <f t="shared" si="128"/>
        <v>7368</v>
      </c>
      <c r="AD1315" s="29" t="str">
        <f t="shared" si="129"/>
        <v>7368-Food</v>
      </c>
    </row>
    <row r="1316" spans="1:30">
      <c r="A1316" t="s">
        <v>699</v>
      </c>
      <c r="B1316" t="s">
        <v>592</v>
      </c>
      <c r="C1316" t="s">
        <v>1373</v>
      </c>
      <c r="D1316" t="s">
        <v>599</v>
      </c>
      <c r="E1316" t="s">
        <v>1628</v>
      </c>
      <c r="F1316"/>
      <c r="G1316" s="159">
        <v>45167</v>
      </c>
      <c r="H1316" t="s">
        <v>1325</v>
      </c>
      <c r="I1316" t="s">
        <v>1188</v>
      </c>
      <c r="J1316" t="s">
        <v>764</v>
      </c>
      <c r="K1316" t="s">
        <v>765</v>
      </c>
      <c r="L1316" t="s">
        <v>766</v>
      </c>
      <c r="M1316">
        <v>1</v>
      </c>
      <c r="N1316">
        <v>0</v>
      </c>
      <c r="O1316">
        <v>23.87</v>
      </c>
      <c r="P1316">
        <v>23.87</v>
      </c>
      <c r="Q1316">
        <v>3255.35</v>
      </c>
      <c r="R1316">
        <v>10.51</v>
      </c>
      <c r="S1316" s="193" t="str">
        <f>VLOOKUP(U1316,'[1]Cross ref'!I:J,2,0)</f>
        <v>SCL</v>
      </c>
      <c r="T1316" s="193">
        <f t="shared" si="124"/>
        <v>23.87</v>
      </c>
      <c r="U1316" s="193">
        <f>VLOOKUP(VALUE(C1316),'[1]Cross ref'!G:I,3,0)</f>
        <v>7368</v>
      </c>
      <c r="V1316" s="193">
        <f>IFERROR(VLOOKUP(J1316,'[1]Item List (2)'!C:D,2,0),VLOOKUP(K1316,'[1]Item List (2)'!C:D,2,0))</f>
        <v>50007</v>
      </c>
      <c r="W1316" s="193">
        <f>IFERROR(VLOOKUP(J1316,'[1]Item List (2)'!C:E,3,0),VLOOKUP(K1316,'[1]Item List (2)'!C:E,3,0))</f>
        <v>100</v>
      </c>
      <c r="X1316" s="193">
        <f t="shared" si="125"/>
        <v>0</v>
      </c>
      <c r="Y1316" s="193" t="str">
        <f t="shared" si="126"/>
        <v>SAUCE, SPECIAL</v>
      </c>
      <c r="AA1316" s="29">
        <f t="shared" si="127"/>
        <v>23.87</v>
      </c>
      <c r="AB1316" s="29" t="str">
        <f>VLOOKUP(W1316,'[2]Item List (2)'!$I:$J,2,0)</f>
        <v>Food</v>
      </c>
      <c r="AC1316" s="29">
        <f t="shared" si="128"/>
        <v>7368</v>
      </c>
      <c r="AD1316" s="29" t="str">
        <f t="shared" si="129"/>
        <v>7368-Food</v>
      </c>
    </row>
    <row r="1317" spans="1:30">
      <c r="A1317" t="s">
        <v>699</v>
      </c>
      <c r="B1317" t="s">
        <v>592</v>
      </c>
      <c r="C1317" t="s">
        <v>1373</v>
      </c>
      <c r="D1317" t="s">
        <v>599</v>
      </c>
      <c r="E1317" t="s">
        <v>1628</v>
      </c>
      <c r="F1317"/>
      <c r="G1317" s="159">
        <v>45167</v>
      </c>
      <c r="H1317" t="s">
        <v>1258</v>
      </c>
      <c r="I1317" t="s">
        <v>1188</v>
      </c>
      <c r="J1317" t="s">
        <v>825</v>
      </c>
      <c r="K1317" t="s">
        <v>1259</v>
      </c>
      <c r="L1317" t="s">
        <v>1484</v>
      </c>
      <c r="M1317">
        <v>1</v>
      </c>
      <c r="N1317">
        <v>0</v>
      </c>
      <c r="O1317">
        <v>47.11</v>
      </c>
      <c r="P1317">
        <v>47.11</v>
      </c>
      <c r="Q1317">
        <v>3255.35</v>
      </c>
      <c r="R1317">
        <v>10.51</v>
      </c>
      <c r="S1317" s="193" t="str">
        <f>VLOOKUP(U1317,'[1]Cross ref'!I:J,2,0)</f>
        <v>SCL</v>
      </c>
      <c r="T1317" s="193">
        <f t="shared" si="124"/>
        <v>47.11</v>
      </c>
      <c r="U1317" s="193">
        <f>VLOOKUP(VALUE(C1317),'[1]Cross ref'!G:I,3,0)</f>
        <v>7368</v>
      </c>
      <c r="V1317" s="193">
        <f>IFERROR(VLOOKUP(J1317,'[1]Item List (2)'!C:D,2,0),VLOOKUP(K1317,'[1]Item List (2)'!C:D,2,0))</f>
        <v>50007</v>
      </c>
      <c r="W1317" s="193">
        <f>IFERROR(VLOOKUP(J1317,'[1]Item List (2)'!C:E,3,0),VLOOKUP(K1317,'[1]Item List (2)'!C:E,3,0))</f>
        <v>100</v>
      </c>
      <c r="X1317" s="193">
        <f t="shared" si="125"/>
        <v>0</v>
      </c>
      <c r="Y1317" s="193" t="str">
        <f t="shared" si="126"/>
        <v>MAYONNAISE, 64Z</v>
      </c>
      <c r="AA1317" s="29">
        <f t="shared" si="127"/>
        <v>47.11</v>
      </c>
      <c r="AB1317" s="29" t="str">
        <f>VLOOKUP(W1317,'[2]Item List (2)'!$I:$J,2,0)</f>
        <v>Food</v>
      </c>
      <c r="AC1317" s="29">
        <f t="shared" si="128"/>
        <v>7368</v>
      </c>
      <c r="AD1317" s="29" t="str">
        <f t="shared" si="129"/>
        <v>7368-Food</v>
      </c>
    </row>
    <row r="1318" spans="1:30">
      <c r="A1318" t="s">
        <v>699</v>
      </c>
      <c r="B1318" t="s">
        <v>592</v>
      </c>
      <c r="C1318" t="s">
        <v>1373</v>
      </c>
      <c r="D1318" t="s">
        <v>599</v>
      </c>
      <c r="E1318" t="s">
        <v>1628</v>
      </c>
      <c r="F1318"/>
      <c r="G1318" s="159">
        <v>45167</v>
      </c>
      <c r="H1318" t="s">
        <v>1260</v>
      </c>
      <c r="I1318" t="s">
        <v>1211</v>
      </c>
      <c r="J1318" t="s">
        <v>730</v>
      </c>
      <c r="K1318" t="s">
        <v>1041</v>
      </c>
      <c r="L1318" t="s">
        <v>1042</v>
      </c>
      <c r="M1318">
        <v>1</v>
      </c>
      <c r="N1318">
        <v>0</v>
      </c>
      <c r="O1318">
        <v>45.4</v>
      </c>
      <c r="P1318">
        <v>45.4</v>
      </c>
      <c r="Q1318">
        <v>3255.35</v>
      </c>
      <c r="R1318">
        <v>10.51</v>
      </c>
      <c r="S1318" s="193" t="str">
        <f>VLOOKUP(U1318,'[1]Cross ref'!I:J,2,0)</f>
        <v>SCL</v>
      </c>
      <c r="T1318" s="193">
        <f t="shared" si="124"/>
        <v>45.4</v>
      </c>
      <c r="U1318" s="193">
        <f>VLOOKUP(VALUE(C1318),'[1]Cross ref'!G:I,3,0)</f>
        <v>7368</v>
      </c>
      <c r="V1318" s="193">
        <f>IFERROR(VLOOKUP(J1318,'[1]Item List (2)'!C:D,2,0),VLOOKUP(K1318,'[1]Item List (2)'!C:D,2,0))</f>
        <v>51001</v>
      </c>
      <c r="W1318" s="193">
        <f>IFERROR(VLOOKUP(J1318,'[1]Item List (2)'!C:E,3,0),VLOOKUP(K1318,'[1]Item List (2)'!C:E,3,0))</f>
        <v>1000</v>
      </c>
      <c r="X1318" s="193">
        <f t="shared" si="125"/>
        <v>0</v>
      </c>
      <c r="Y1318" s="193" t="str">
        <f t="shared" si="126"/>
        <v>NAPKIN, 13X8.5 BRN</v>
      </c>
      <c r="AA1318" s="29">
        <f t="shared" si="127"/>
        <v>45.4</v>
      </c>
      <c r="AB1318" s="29" t="str">
        <f>VLOOKUP(W1318,'[2]Item List (2)'!$I:$J,2,0)</f>
        <v>Paper</v>
      </c>
      <c r="AC1318" s="29">
        <f t="shared" si="128"/>
        <v>7368</v>
      </c>
      <c r="AD1318" s="29" t="str">
        <f t="shared" si="129"/>
        <v>7368-Paper</v>
      </c>
    </row>
    <row r="1319" spans="1:30">
      <c r="A1319" t="s">
        <v>699</v>
      </c>
      <c r="B1319" t="s">
        <v>592</v>
      </c>
      <c r="C1319" t="s">
        <v>1373</v>
      </c>
      <c r="D1319" t="s">
        <v>599</v>
      </c>
      <c r="E1319" t="s">
        <v>1628</v>
      </c>
      <c r="F1319"/>
      <c r="G1319" s="159">
        <v>45167</v>
      </c>
      <c r="H1319" t="s">
        <v>1186</v>
      </c>
      <c r="I1319" t="s">
        <v>1184</v>
      </c>
      <c r="J1319" t="s">
        <v>834</v>
      </c>
      <c r="K1319" t="s">
        <v>835</v>
      </c>
      <c r="L1319" t="s">
        <v>836</v>
      </c>
      <c r="M1319">
        <v>1</v>
      </c>
      <c r="N1319">
        <v>0</v>
      </c>
      <c r="P1319">
        <v>23.78</v>
      </c>
      <c r="Q1319">
        <v>3255.35</v>
      </c>
      <c r="R1319">
        <v>10.51</v>
      </c>
      <c r="S1319" s="193" t="str">
        <f>VLOOKUP(U1319,'[1]Cross ref'!I:J,2,0)</f>
        <v>SCL</v>
      </c>
      <c r="T1319" s="193">
        <f t="shared" si="124"/>
        <v>23.78</v>
      </c>
      <c r="U1319" s="193">
        <f>VLOOKUP(VALUE(C1319),'[1]Cross ref'!G:I,3,0)</f>
        <v>7368</v>
      </c>
      <c r="V1319" s="193">
        <f>IFERROR(VLOOKUP(J1319,'[1]Item List (2)'!C:D,2,0),VLOOKUP(K1319,'[1]Item List (2)'!C:D,2,0))</f>
        <v>50007</v>
      </c>
      <c r="W1319" s="193">
        <f>IFERROR(VLOOKUP(J1319,'[1]Item List (2)'!C:E,3,0),VLOOKUP(K1319,'[1]Item List (2)'!C:E,3,0))</f>
        <v>100</v>
      </c>
      <c r="X1319" s="193">
        <f t="shared" si="125"/>
        <v>-23.78</v>
      </c>
      <c r="Y1319" s="193" t="str">
        <f t="shared" si="126"/>
        <v>SURCHARGE, FUEL</v>
      </c>
      <c r="AA1319" s="29">
        <f t="shared" si="127"/>
        <v>23.78</v>
      </c>
      <c r="AB1319" s="29" t="str">
        <f>VLOOKUP(W1319,'[2]Item List (2)'!$I:$J,2,0)</f>
        <v>Food</v>
      </c>
      <c r="AC1319" s="29">
        <f t="shared" si="128"/>
        <v>7368</v>
      </c>
      <c r="AD1319" s="29" t="str">
        <f t="shared" si="129"/>
        <v>7368-Food</v>
      </c>
    </row>
    <row r="1320" spans="1:30">
      <c r="A1320" t="s">
        <v>699</v>
      </c>
      <c r="B1320" t="s">
        <v>592</v>
      </c>
      <c r="C1320" t="s">
        <v>1373</v>
      </c>
      <c r="D1320" t="s">
        <v>599</v>
      </c>
      <c r="E1320" t="s">
        <v>1629</v>
      </c>
      <c r="F1320"/>
      <c r="G1320" s="159">
        <v>45170</v>
      </c>
      <c r="H1320" t="s">
        <v>1292</v>
      </c>
      <c r="I1320" t="s">
        <v>1188</v>
      </c>
      <c r="J1320" t="s">
        <v>710</v>
      </c>
      <c r="K1320" t="s">
        <v>873</v>
      </c>
      <c r="L1320" t="s">
        <v>709</v>
      </c>
      <c r="M1320">
        <v>1</v>
      </c>
      <c r="N1320">
        <v>0</v>
      </c>
      <c r="O1320">
        <v>99.5</v>
      </c>
      <c r="P1320">
        <v>99.5</v>
      </c>
      <c r="Q1320">
        <v>6670.74</v>
      </c>
      <c r="R1320">
        <v>19.510000000000002</v>
      </c>
      <c r="S1320" s="193" t="str">
        <f>VLOOKUP(U1320,'[1]Cross ref'!I:J,2,0)</f>
        <v>SCL</v>
      </c>
      <c r="T1320" s="193">
        <f t="shared" si="124"/>
        <v>99.5</v>
      </c>
      <c r="U1320" s="193">
        <f>VLOOKUP(VALUE(C1320),'[1]Cross ref'!G:I,3,0)</f>
        <v>7368</v>
      </c>
      <c r="V1320" s="193">
        <f>IFERROR(VLOOKUP(J1320,'[1]Item List (2)'!C:D,2,0),VLOOKUP(K1320,'[1]Item List (2)'!C:D,2,0))</f>
        <v>50007</v>
      </c>
      <c r="W1320" s="193">
        <f>IFERROR(VLOOKUP(J1320,'[1]Item List (2)'!C:E,3,0),VLOOKUP(K1320,'[1]Item List (2)'!C:E,3,0))</f>
        <v>100</v>
      </c>
      <c r="X1320" s="193">
        <f t="shared" si="125"/>
        <v>0</v>
      </c>
      <c r="Y1320" s="193" t="str">
        <f t="shared" si="126"/>
        <v>SYRUP, FANTA ORANGE</v>
      </c>
      <c r="AA1320" s="29">
        <f t="shared" si="127"/>
        <v>99.5</v>
      </c>
      <c r="AB1320" s="29" t="str">
        <f>VLOOKUP(W1320,'[2]Item List (2)'!$I:$J,2,0)</f>
        <v>Food</v>
      </c>
      <c r="AC1320" s="29">
        <f t="shared" si="128"/>
        <v>7368</v>
      </c>
      <c r="AD1320" s="29" t="str">
        <f t="shared" si="129"/>
        <v>7368-Food</v>
      </c>
    </row>
    <row r="1321" spans="1:30">
      <c r="A1321" t="s">
        <v>699</v>
      </c>
      <c r="B1321" t="s">
        <v>592</v>
      </c>
      <c r="C1321" t="s">
        <v>1373</v>
      </c>
      <c r="D1321" t="s">
        <v>599</v>
      </c>
      <c r="E1321" t="s">
        <v>1629</v>
      </c>
      <c r="F1321"/>
      <c r="G1321" s="159">
        <v>45170</v>
      </c>
      <c r="H1321" t="s">
        <v>1189</v>
      </c>
      <c r="I1321" t="s">
        <v>1190</v>
      </c>
      <c r="J1321" t="s">
        <v>704</v>
      </c>
      <c r="K1321" t="s">
        <v>1496</v>
      </c>
      <c r="L1321" t="s">
        <v>705</v>
      </c>
      <c r="M1321">
        <v>2</v>
      </c>
      <c r="N1321">
        <v>0</v>
      </c>
      <c r="O1321">
        <v>3.44</v>
      </c>
      <c r="P1321">
        <v>6.88</v>
      </c>
      <c r="Q1321">
        <v>6670.74</v>
      </c>
      <c r="R1321">
        <v>19.510000000000002</v>
      </c>
      <c r="S1321" s="193" t="str">
        <f>VLOOKUP(U1321,'[1]Cross ref'!I:J,2,0)</f>
        <v>SCL</v>
      </c>
      <c r="T1321" s="193">
        <f t="shared" si="124"/>
        <v>6.88</v>
      </c>
      <c r="U1321" s="193">
        <f>VLOOKUP(VALUE(C1321),'[1]Cross ref'!G:I,3,0)</f>
        <v>7368</v>
      </c>
      <c r="V1321" s="193">
        <f>IFERROR(VLOOKUP(J1321,'[1]Item List (2)'!C:D,2,0),VLOOKUP(K1321,'[1]Item List (2)'!C:D,2,0))</f>
        <v>60507</v>
      </c>
      <c r="W1321" s="193">
        <f>IFERROR(VLOOKUP(J1321,'[1]Item List (2)'!C:E,3,0),VLOOKUP(K1321,'[1]Item List (2)'!C:E,3,0))</f>
        <v>1200</v>
      </c>
      <c r="X1321" s="193">
        <f t="shared" si="125"/>
        <v>0</v>
      </c>
      <c r="Y1321" s="193" t="str">
        <f t="shared" si="126"/>
        <v>SEAT COVER, PAPER PERSONAL 1/2 FOLD</v>
      </c>
      <c r="AA1321" s="29">
        <f t="shared" si="127"/>
        <v>6.88</v>
      </c>
      <c r="AB1321" s="29" t="str">
        <f>VLOOKUP(W1321,'[2]Item List (2)'!$I:$J,2,0)</f>
        <v>Supplies</v>
      </c>
      <c r="AC1321" s="29">
        <f t="shared" si="128"/>
        <v>7368</v>
      </c>
      <c r="AD1321" s="29" t="str">
        <f t="shared" si="129"/>
        <v>7368-Supplies</v>
      </c>
    </row>
    <row r="1322" spans="1:30">
      <c r="A1322" t="s">
        <v>699</v>
      </c>
      <c r="B1322" t="s">
        <v>592</v>
      </c>
      <c r="C1322" t="s">
        <v>1373</v>
      </c>
      <c r="D1322" t="s">
        <v>599</v>
      </c>
      <c r="E1322" t="s">
        <v>1629</v>
      </c>
      <c r="F1322"/>
      <c r="G1322" s="159">
        <v>45170</v>
      </c>
      <c r="H1322" t="s">
        <v>1183</v>
      </c>
      <c r="I1322" t="s">
        <v>1184</v>
      </c>
      <c r="J1322" t="s">
        <v>839</v>
      </c>
      <c r="K1322" t="s">
        <v>588</v>
      </c>
      <c r="L1322" t="s">
        <v>836</v>
      </c>
      <c r="M1322">
        <v>1</v>
      </c>
      <c r="N1322">
        <v>0</v>
      </c>
      <c r="P1322">
        <v>4.26</v>
      </c>
      <c r="Q1322">
        <v>6670.74</v>
      </c>
      <c r="R1322">
        <v>19.510000000000002</v>
      </c>
      <c r="S1322" s="193" t="str">
        <f>VLOOKUP(U1322,'[1]Cross ref'!I:J,2,0)</f>
        <v>SCL</v>
      </c>
      <c r="T1322" s="193">
        <f t="shared" si="124"/>
        <v>4.26</v>
      </c>
      <c r="U1322" s="193">
        <f>VLOOKUP(VALUE(C1322),'[1]Cross ref'!G:I,3,0)</f>
        <v>7368</v>
      </c>
      <c r="V1322" s="193">
        <f>IFERROR(VLOOKUP(J1322,'[1]Item List (2)'!C:D,2,0),VLOOKUP(K1322,'[1]Item List (2)'!C:D,2,0))</f>
        <v>50007</v>
      </c>
      <c r="W1322" s="193">
        <f>IFERROR(VLOOKUP(J1322,'[1]Item List (2)'!C:E,3,0),VLOOKUP(K1322,'[1]Item List (2)'!C:E,3,0))</f>
        <v>100</v>
      </c>
      <c r="X1322" s="193">
        <f t="shared" si="125"/>
        <v>-4.26</v>
      </c>
      <c r="Y1322" s="193" t="str">
        <f t="shared" si="126"/>
        <v>SERVICE - PAYMENT TERMS</v>
      </c>
      <c r="AA1322" s="29">
        <f t="shared" si="127"/>
        <v>4.26</v>
      </c>
      <c r="AB1322" s="29" t="str">
        <f>VLOOKUP(W1322,'[2]Item List (2)'!$I:$J,2,0)</f>
        <v>Food</v>
      </c>
      <c r="AC1322" s="29">
        <f t="shared" si="128"/>
        <v>7368</v>
      </c>
      <c r="AD1322" s="29" t="str">
        <f t="shared" si="129"/>
        <v>7368-Food</v>
      </c>
    </row>
    <row r="1323" spans="1:30">
      <c r="A1323" t="s">
        <v>699</v>
      </c>
      <c r="B1323" t="s">
        <v>592</v>
      </c>
      <c r="C1323" t="s">
        <v>1373</v>
      </c>
      <c r="D1323" t="s">
        <v>599</v>
      </c>
      <c r="E1323" t="s">
        <v>1629</v>
      </c>
      <c r="F1323"/>
      <c r="G1323" s="159">
        <v>45170</v>
      </c>
      <c r="H1323" t="s">
        <v>1293</v>
      </c>
      <c r="I1323" t="s">
        <v>1188</v>
      </c>
      <c r="J1323" t="s">
        <v>710</v>
      </c>
      <c r="K1323" t="s">
        <v>1546</v>
      </c>
      <c r="L1323" t="s">
        <v>709</v>
      </c>
      <c r="M1323">
        <v>1</v>
      </c>
      <c r="N1323">
        <v>0</v>
      </c>
      <c r="O1323">
        <v>99.5</v>
      </c>
      <c r="P1323">
        <v>99.5</v>
      </c>
      <c r="Q1323">
        <v>6670.74</v>
      </c>
      <c r="R1323">
        <v>19.510000000000002</v>
      </c>
      <c r="S1323" s="193" t="str">
        <f>VLOOKUP(U1323,'[1]Cross ref'!I:J,2,0)</f>
        <v>SCL</v>
      </c>
      <c r="T1323" s="193">
        <f t="shared" si="124"/>
        <v>99.5</v>
      </c>
      <c r="U1323" s="193">
        <f>VLOOKUP(VALUE(C1323),'[1]Cross ref'!G:I,3,0)</f>
        <v>7368</v>
      </c>
      <c r="V1323" s="193">
        <f>IFERROR(VLOOKUP(J1323,'[1]Item List (2)'!C:D,2,0),VLOOKUP(K1323,'[1]Item List (2)'!C:D,2,0))</f>
        <v>50007</v>
      </c>
      <c r="W1323" s="193">
        <f>IFERROR(VLOOKUP(J1323,'[1]Item List (2)'!C:E,3,0),VLOOKUP(K1323,'[1]Item List (2)'!C:E,3,0))</f>
        <v>100</v>
      </c>
      <c r="X1323" s="193">
        <f t="shared" si="125"/>
        <v>0</v>
      </c>
      <c r="Y1323" s="193" t="str">
        <f t="shared" si="126"/>
        <v>SYRUP, SODA CHERRY COKE BIB</v>
      </c>
      <c r="AA1323" s="29">
        <f t="shared" si="127"/>
        <v>99.5</v>
      </c>
      <c r="AB1323" s="29" t="str">
        <f>VLOOKUP(W1323,'[2]Item List (2)'!$I:$J,2,0)</f>
        <v>Food</v>
      </c>
      <c r="AC1323" s="29">
        <f t="shared" si="128"/>
        <v>7368</v>
      </c>
      <c r="AD1323" s="29" t="str">
        <f t="shared" si="129"/>
        <v>7368-Food</v>
      </c>
    </row>
    <row r="1324" spans="1:30">
      <c r="A1324" t="s">
        <v>699</v>
      </c>
      <c r="B1324" t="s">
        <v>592</v>
      </c>
      <c r="C1324" t="s">
        <v>1373</v>
      </c>
      <c r="D1324" t="s">
        <v>599</v>
      </c>
      <c r="E1324" t="s">
        <v>1629</v>
      </c>
      <c r="F1324"/>
      <c r="G1324" s="159">
        <v>45170</v>
      </c>
      <c r="H1324" t="s">
        <v>1313</v>
      </c>
      <c r="I1324" t="s">
        <v>1188</v>
      </c>
      <c r="J1324" t="s">
        <v>710</v>
      </c>
      <c r="K1324" t="s">
        <v>711</v>
      </c>
      <c r="L1324" t="s">
        <v>701</v>
      </c>
      <c r="M1324">
        <v>1</v>
      </c>
      <c r="N1324">
        <v>0</v>
      </c>
      <c r="O1324">
        <v>51.9</v>
      </c>
      <c r="P1324">
        <v>51.9</v>
      </c>
      <c r="Q1324">
        <v>6670.74</v>
      </c>
      <c r="R1324">
        <v>19.510000000000002</v>
      </c>
      <c r="S1324" s="193" t="str">
        <f>VLOOKUP(U1324,'[1]Cross ref'!I:J,2,0)</f>
        <v>SCL</v>
      </c>
      <c r="T1324" s="193">
        <f t="shared" si="124"/>
        <v>51.9</v>
      </c>
      <c r="U1324" s="193">
        <f>VLOOKUP(VALUE(C1324),'[1]Cross ref'!G:I,3,0)</f>
        <v>7368</v>
      </c>
      <c r="V1324" s="193">
        <f>IFERROR(VLOOKUP(J1324,'[1]Item List (2)'!C:D,2,0),VLOOKUP(K1324,'[1]Item List (2)'!C:D,2,0))</f>
        <v>50007</v>
      </c>
      <c r="W1324" s="193">
        <f>IFERROR(VLOOKUP(J1324,'[1]Item List (2)'!C:E,3,0),VLOOKUP(K1324,'[1]Item List (2)'!C:E,3,0))</f>
        <v>100</v>
      </c>
      <c r="X1324" s="193">
        <f t="shared" si="125"/>
        <v>0</v>
      </c>
      <c r="Y1324" s="193" t="str">
        <f t="shared" si="126"/>
        <v>SYRUP, COKE ZERO SUGAR BIB</v>
      </c>
      <c r="AA1324" s="29">
        <f t="shared" si="127"/>
        <v>51.9</v>
      </c>
      <c r="AB1324" s="29" t="str">
        <f>VLOOKUP(W1324,'[2]Item List (2)'!$I:$J,2,0)</f>
        <v>Food</v>
      </c>
      <c r="AC1324" s="29">
        <f t="shared" si="128"/>
        <v>7368</v>
      </c>
      <c r="AD1324" s="29" t="str">
        <f t="shared" si="129"/>
        <v>7368-Food</v>
      </c>
    </row>
    <row r="1325" spans="1:30">
      <c r="A1325" t="s">
        <v>699</v>
      </c>
      <c r="B1325" t="s">
        <v>592</v>
      </c>
      <c r="C1325" t="s">
        <v>1373</v>
      </c>
      <c r="D1325" t="s">
        <v>599</v>
      </c>
      <c r="E1325" t="s">
        <v>1629</v>
      </c>
      <c r="F1325"/>
      <c r="G1325" s="159">
        <v>45170</v>
      </c>
      <c r="H1325" t="s">
        <v>1412</v>
      </c>
      <c r="I1325" t="s">
        <v>1190</v>
      </c>
      <c r="J1325" t="s">
        <v>704</v>
      </c>
      <c r="K1325" t="s">
        <v>1054</v>
      </c>
      <c r="L1325" t="s">
        <v>1055</v>
      </c>
      <c r="M1325">
        <v>1</v>
      </c>
      <c r="N1325">
        <v>0</v>
      </c>
      <c r="O1325">
        <v>55.28</v>
      </c>
      <c r="P1325">
        <v>55.28</v>
      </c>
      <c r="Q1325">
        <v>6670.74</v>
      </c>
      <c r="R1325">
        <v>19.510000000000002</v>
      </c>
      <c r="S1325" s="193" t="str">
        <f>VLOOKUP(U1325,'[1]Cross ref'!I:J,2,0)</f>
        <v>SCL</v>
      </c>
      <c r="T1325" s="193">
        <f t="shared" si="124"/>
        <v>55.28</v>
      </c>
      <c r="U1325" s="193">
        <f>VLOOKUP(VALUE(C1325),'[1]Cross ref'!G:I,3,0)</f>
        <v>7368</v>
      </c>
      <c r="V1325" s="193">
        <f>IFERROR(VLOOKUP(J1325,'[1]Item List (2)'!C:D,2,0),VLOOKUP(K1325,'[1]Item List (2)'!C:D,2,0))</f>
        <v>60507</v>
      </c>
      <c r="W1325" s="193">
        <f>IFERROR(VLOOKUP(J1325,'[1]Item List (2)'!C:E,3,0),VLOOKUP(K1325,'[1]Item List (2)'!C:E,3,0))</f>
        <v>1200</v>
      </c>
      <c r="X1325" s="193">
        <f t="shared" si="125"/>
        <v>0</v>
      </c>
      <c r="Y1325" s="193" t="str">
        <f t="shared" si="126"/>
        <v>TISSUE, BATH 1PLY STND WHT</v>
      </c>
      <c r="AA1325" s="29">
        <f t="shared" si="127"/>
        <v>55.28</v>
      </c>
      <c r="AB1325" s="29" t="str">
        <f>VLOOKUP(W1325,'[2]Item List (2)'!$I:$J,2,0)</f>
        <v>Supplies</v>
      </c>
      <c r="AC1325" s="29">
        <f t="shared" si="128"/>
        <v>7368</v>
      </c>
      <c r="AD1325" s="29" t="str">
        <f t="shared" si="129"/>
        <v>7368-Supplies</v>
      </c>
    </row>
    <row r="1326" spans="1:30">
      <c r="A1326" t="s">
        <v>699</v>
      </c>
      <c r="B1326" t="s">
        <v>592</v>
      </c>
      <c r="C1326" t="s">
        <v>1373</v>
      </c>
      <c r="D1326" t="s">
        <v>599</v>
      </c>
      <c r="E1326" t="s">
        <v>1629</v>
      </c>
      <c r="F1326"/>
      <c r="G1326" s="159">
        <v>45170</v>
      </c>
      <c r="H1326" t="s">
        <v>1193</v>
      </c>
      <c r="I1326" t="s">
        <v>1188</v>
      </c>
      <c r="J1326" t="s">
        <v>710</v>
      </c>
      <c r="K1326" t="s">
        <v>712</v>
      </c>
      <c r="L1326" t="s">
        <v>709</v>
      </c>
      <c r="M1326">
        <v>2</v>
      </c>
      <c r="N1326">
        <v>0</v>
      </c>
      <c r="O1326">
        <v>112.77</v>
      </c>
      <c r="P1326">
        <v>225.54</v>
      </c>
      <c r="Q1326">
        <v>6670.74</v>
      </c>
      <c r="R1326">
        <v>19.510000000000002</v>
      </c>
      <c r="S1326" s="193" t="str">
        <f>VLOOKUP(U1326,'[1]Cross ref'!I:J,2,0)</f>
        <v>SCL</v>
      </c>
      <c r="T1326" s="193">
        <f t="shared" si="124"/>
        <v>225.54</v>
      </c>
      <c r="U1326" s="193">
        <f>VLOOKUP(VALUE(C1326),'[1]Cross ref'!G:I,3,0)</f>
        <v>7368</v>
      </c>
      <c r="V1326" s="193">
        <f>IFERROR(VLOOKUP(J1326,'[1]Item List (2)'!C:D,2,0),VLOOKUP(K1326,'[1]Item List (2)'!C:D,2,0))</f>
        <v>50007</v>
      </c>
      <c r="W1326" s="193">
        <f>IFERROR(VLOOKUP(J1326,'[1]Item List (2)'!C:E,3,0),VLOOKUP(K1326,'[1]Item List (2)'!C:E,3,0))</f>
        <v>100</v>
      </c>
      <c r="X1326" s="193">
        <f t="shared" si="125"/>
        <v>0</v>
      </c>
      <c r="Y1326" s="193" t="str">
        <f t="shared" si="126"/>
        <v>SYRUP, COKE CLASC BIB (HYCS)</v>
      </c>
      <c r="AA1326" s="29">
        <f t="shared" si="127"/>
        <v>225.54</v>
      </c>
      <c r="AB1326" s="29" t="str">
        <f>VLOOKUP(W1326,'[2]Item List (2)'!$I:$J,2,0)</f>
        <v>Food</v>
      </c>
      <c r="AC1326" s="29">
        <f t="shared" si="128"/>
        <v>7368</v>
      </c>
      <c r="AD1326" s="29" t="str">
        <f t="shared" si="129"/>
        <v>7368-Food</v>
      </c>
    </row>
    <row r="1327" spans="1:30">
      <c r="A1327" t="s">
        <v>699</v>
      </c>
      <c r="B1327" t="s">
        <v>592</v>
      </c>
      <c r="C1327" t="s">
        <v>1373</v>
      </c>
      <c r="D1327" t="s">
        <v>599</v>
      </c>
      <c r="E1327" t="s">
        <v>1629</v>
      </c>
      <c r="F1327"/>
      <c r="G1327" s="159">
        <v>45170</v>
      </c>
      <c r="H1327" t="s">
        <v>1194</v>
      </c>
      <c r="I1327" t="s">
        <v>1188</v>
      </c>
      <c r="J1327" t="s">
        <v>710</v>
      </c>
      <c r="K1327" t="s">
        <v>713</v>
      </c>
      <c r="L1327" t="s">
        <v>709</v>
      </c>
      <c r="M1327">
        <v>1</v>
      </c>
      <c r="N1327">
        <v>0</v>
      </c>
      <c r="O1327">
        <v>116.08</v>
      </c>
      <c r="P1327">
        <v>116.08</v>
      </c>
      <c r="Q1327">
        <v>6670.74</v>
      </c>
      <c r="R1327">
        <v>19.510000000000002</v>
      </c>
      <c r="S1327" s="193" t="str">
        <f>VLOOKUP(U1327,'[1]Cross ref'!I:J,2,0)</f>
        <v>SCL</v>
      </c>
      <c r="T1327" s="193">
        <f t="shared" si="124"/>
        <v>116.08</v>
      </c>
      <c r="U1327" s="193">
        <f>VLOOKUP(VALUE(C1327),'[1]Cross ref'!G:I,3,0)</f>
        <v>7368</v>
      </c>
      <c r="V1327" s="193">
        <f>IFERROR(VLOOKUP(J1327,'[1]Item List (2)'!C:D,2,0),VLOOKUP(K1327,'[1]Item List (2)'!C:D,2,0))</f>
        <v>50007</v>
      </c>
      <c r="W1327" s="193">
        <f>IFERROR(VLOOKUP(J1327,'[1]Item List (2)'!C:E,3,0),VLOOKUP(K1327,'[1]Item List (2)'!C:E,3,0))</f>
        <v>100</v>
      </c>
      <c r="X1327" s="193">
        <f t="shared" si="125"/>
        <v>0</v>
      </c>
      <c r="Y1327" s="193" t="str">
        <f t="shared" si="126"/>
        <v>SYRUP, SPRITE BIB (HYCS)</v>
      </c>
      <c r="AA1327" s="29">
        <f t="shared" si="127"/>
        <v>116.08</v>
      </c>
      <c r="AB1327" s="29" t="str">
        <f>VLOOKUP(W1327,'[2]Item List (2)'!$I:$J,2,0)</f>
        <v>Food</v>
      </c>
      <c r="AC1327" s="29">
        <f t="shared" si="128"/>
        <v>7368</v>
      </c>
      <c r="AD1327" s="29" t="str">
        <f t="shared" si="129"/>
        <v>7368-Food</v>
      </c>
    </row>
    <row r="1328" spans="1:30">
      <c r="A1328" t="s">
        <v>699</v>
      </c>
      <c r="B1328" t="s">
        <v>592</v>
      </c>
      <c r="C1328" t="s">
        <v>1373</v>
      </c>
      <c r="D1328" t="s">
        <v>599</v>
      </c>
      <c r="E1328" t="s">
        <v>1629</v>
      </c>
      <c r="F1328"/>
      <c r="G1328" s="159">
        <v>45170</v>
      </c>
      <c r="H1328" t="s">
        <v>1314</v>
      </c>
      <c r="I1328" t="s">
        <v>1188</v>
      </c>
      <c r="J1328" t="s">
        <v>804</v>
      </c>
      <c r="K1328" t="s">
        <v>915</v>
      </c>
      <c r="L1328" t="s">
        <v>739</v>
      </c>
      <c r="M1328">
        <v>1</v>
      </c>
      <c r="N1328">
        <v>0</v>
      </c>
      <c r="O1328">
        <v>47.48</v>
      </c>
      <c r="P1328">
        <v>47.48</v>
      </c>
      <c r="Q1328">
        <v>6670.74</v>
      </c>
      <c r="R1328">
        <v>19.510000000000002</v>
      </c>
      <c r="S1328" s="193" t="str">
        <f>VLOOKUP(U1328,'[1]Cross ref'!I:J,2,0)</f>
        <v>SCL</v>
      </c>
      <c r="T1328" s="193">
        <f t="shared" si="124"/>
        <v>47.48</v>
      </c>
      <c r="U1328" s="193">
        <f>VLOOKUP(VALUE(C1328),'[1]Cross ref'!G:I,3,0)</f>
        <v>7368</v>
      </c>
      <c r="V1328" s="193">
        <f>IFERROR(VLOOKUP(J1328,'[1]Item List (2)'!C:D,2,0),VLOOKUP(K1328,'[1]Item List (2)'!C:D,2,0))</f>
        <v>50007</v>
      </c>
      <c r="W1328" s="193">
        <f>IFERROR(VLOOKUP(J1328,'[1]Item List (2)'!C:E,3,0),VLOOKUP(K1328,'[1]Item List (2)'!C:E,3,0))</f>
        <v>100</v>
      </c>
      <c r="X1328" s="193">
        <f t="shared" si="125"/>
        <v>0</v>
      </c>
      <c r="Y1328" s="193" t="str">
        <f t="shared" si="126"/>
        <v>CHEESE, MEXICAN BLND SHRD FCY</v>
      </c>
      <c r="AA1328" s="29">
        <f t="shared" si="127"/>
        <v>47.48</v>
      </c>
      <c r="AB1328" s="29" t="str">
        <f>VLOOKUP(W1328,'[2]Item List (2)'!$I:$J,2,0)</f>
        <v>Food</v>
      </c>
      <c r="AC1328" s="29">
        <f t="shared" si="128"/>
        <v>7368</v>
      </c>
      <c r="AD1328" s="29" t="str">
        <f t="shared" si="129"/>
        <v>7368-Food</v>
      </c>
    </row>
    <row r="1329" spans="1:30">
      <c r="A1329" t="s">
        <v>699</v>
      </c>
      <c r="B1329" t="s">
        <v>592</v>
      </c>
      <c r="C1329" t="s">
        <v>1373</v>
      </c>
      <c r="D1329" t="s">
        <v>599</v>
      </c>
      <c r="E1329" t="s">
        <v>1629</v>
      </c>
      <c r="F1329"/>
      <c r="G1329" s="159">
        <v>45170</v>
      </c>
      <c r="H1329" t="s">
        <v>1265</v>
      </c>
      <c r="I1329" t="s">
        <v>1190</v>
      </c>
      <c r="J1329" t="s">
        <v>903</v>
      </c>
      <c r="K1329" t="s">
        <v>904</v>
      </c>
      <c r="L1329" t="s">
        <v>905</v>
      </c>
      <c r="M1329">
        <v>1</v>
      </c>
      <c r="N1329">
        <v>0</v>
      </c>
      <c r="O1329">
        <v>22.14</v>
      </c>
      <c r="P1329">
        <v>22.14</v>
      </c>
      <c r="Q1329">
        <v>6670.74</v>
      </c>
      <c r="R1329">
        <v>19.510000000000002</v>
      </c>
      <c r="S1329" s="193" t="str">
        <f>VLOOKUP(U1329,'[1]Cross ref'!I:J,2,0)</f>
        <v>SCL</v>
      </c>
      <c r="T1329" s="193">
        <f t="shared" si="124"/>
        <v>22.14</v>
      </c>
      <c r="U1329" s="193">
        <f>VLOOKUP(VALUE(C1329),'[1]Cross ref'!G:I,3,0)</f>
        <v>7368</v>
      </c>
      <c r="V1329" s="193">
        <f>IFERROR(VLOOKUP(J1329,'[1]Item List (2)'!C:D,2,0),VLOOKUP(K1329,'[1]Item List (2)'!C:D,2,0))</f>
        <v>60507</v>
      </c>
      <c r="W1329" s="193">
        <f>IFERROR(VLOOKUP(J1329,'[1]Item List (2)'!C:E,3,0),VLOOKUP(K1329,'[1]Item List (2)'!C:E,3,0))</f>
        <v>1200</v>
      </c>
      <c r="X1329" s="193">
        <f t="shared" si="125"/>
        <v>0</v>
      </c>
      <c r="Y1329" s="193" t="str">
        <f t="shared" si="126"/>
        <v>TOWEL, PAPER MULTIFOLD BRN EF</v>
      </c>
      <c r="AA1329" s="29">
        <f t="shared" si="127"/>
        <v>22.14</v>
      </c>
      <c r="AB1329" s="29" t="str">
        <f>VLOOKUP(W1329,'[2]Item List (2)'!$I:$J,2,0)</f>
        <v>Supplies</v>
      </c>
      <c r="AC1329" s="29">
        <f t="shared" si="128"/>
        <v>7368</v>
      </c>
      <c r="AD1329" s="29" t="str">
        <f t="shared" si="129"/>
        <v>7368-Supplies</v>
      </c>
    </row>
    <row r="1330" spans="1:30">
      <c r="A1330" t="s">
        <v>699</v>
      </c>
      <c r="B1330" t="s">
        <v>592</v>
      </c>
      <c r="C1330" t="s">
        <v>1373</v>
      </c>
      <c r="D1330" t="s">
        <v>599</v>
      </c>
      <c r="E1330" t="s">
        <v>1629</v>
      </c>
      <c r="F1330"/>
      <c r="G1330" s="159">
        <v>45170</v>
      </c>
      <c r="H1330" t="s">
        <v>1197</v>
      </c>
      <c r="I1330" t="s">
        <v>1188</v>
      </c>
      <c r="J1330" t="s">
        <v>719</v>
      </c>
      <c r="K1330" t="s">
        <v>720</v>
      </c>
      <c r="L1330" t="s">
        <v>721</v>
      </c>
      <c r="M1330">
        <v>2</v>
      </c>
      <c r="N1330">
        <v>0</v>
      </c>
      <c r="O1330">
        <v>26.21</v>
      </c>
      <c r="P1330">
        <v>52.42</v>
      </c>
      <c r="Q1330">
        <v>6670.74</v>
      </c>
      <c r="R1330">
        <v>19.510000000000002</v>
      </c>
      <c r="S1330" s="193" t="str">
        <f>VLOOKUP(U1330,'[1]Cross ref'!I:J,2,0)</f>
        <v>SCL</v>
      </c>
      <c r="T1330" s="193">
        <f t="shared" si="124"/>
        <v>52.42</v>
      </c>
      <c r="U1330" s="193">
        <f>VLOOKUP(VALUE(C1330),'[1]Cross ref'!G:I,3,0)</f>
        <v>7368</v>
      </c>
      <c r="V1330" s="193">
        <f>IFERROR(VLOOKUP(J1330,'[1]Item List (2)'!C:D,2,0),VLOOKUP(K1330,'[1]Item List (2)'!C:D,2,0))</f>
        <v>50007</v>
      </c>
      <c r="W1330" s="193">
        <f>IFERROR(VLOOKUP(J1330,'[1]Item List (2)'!C:E,3,0),VLOOKUP(K1330,'[1]Item List (2)'!C:E,3,0))</f>
        <v>100</v>
      </c>
      <c r="X1330" s="193">
        <f t="shared" si="125"/>
        <v>0</v>
      </c>
      <c r="Y1330" s="193" t="str">
        <f t="shared" si="126"/>
        <v>JUICE, ORANGE ORIG SIMPLY</v>
      </c>
      <c r="AA1330" s="29">
        <f t="shared" si="127"/>
        <v>52.42</v>
      </c>
      <c r="AB1330" s="29" t="str">
        <f>VLOOKUP(W1330,'[2]Item List (2)'!$I:$J,2,0)</f>
        <v>Food</v>
      </c>
      <c r="AC1330" s="29">
        <f t="shared" si="128"/>
        <v>7368</v>
      </c>
      <c r="AD1330" s="29" t="str">
        <f t="shared" si="129"/>
        <v>7368-Food</v>
      </c>
    </row>
    <row r="1331" spans="1:30">
      <c r="A1331" t="s">
        <v>699</v>
      </c>
      <c r="B1331" t="s">
        <v>592</v>
      </c>
      <c r="C1331" t="s">
        <v>1373</v>
      </c>
      <c r="D1331" t="s">
        <v>599</v>
      </c>
      <c r="E1331" t="s">
        <v>1629</v>
      </c>
      <c r="F1331"/>
      <c r="G1331" s="159">
        <v>45170</v>
      </c>
      <c r="H1331" t="s">
        <v>1198</v>
      </c>
      <c r="I1331" t="s">
        <v>1188</v>
      </c>
      <c r="J1331" t="s">
        <v>702</v>
      </c>
      <c r="K1331" t="s">
        <v>993</v>
      </c>
      <c r="L1331" t="s">
        <v>723</v>
      </c>
      <c r="M1331">
        <v>2</v>
      </c>
      <c r="N1331">
        <v>0</v>
      </c>
      <c r="O1331">
        <v>20.03</v>
      </c>
      <c r="P1331">
        <v>40.06</v>
      </c>
      <c r="Q1331">
        <v>6670.74</v>
      </c>
      <c r="R1331">
        <v>19.510000000000002</v>
      </c>
      <c r="S1331" s="193" t="str">
        <f>VLOOKUP(U1331,'[1]Cross ref'!I:J,2,0)</f>
        <v>SCL</v>
      </c>
      <c r="T1331" s="193">
        <f t="shared" si="124"/>
        <v>40.06</v>
      </c>
      <c r="U1331" s="193">
        <f>VLOOKUP(VALUE(C1331),'[1]Cross ref'!G:I,3,0)</f>
        <v>7368</v>
      </c>
      <c r="V1331" s="193">
        <f>IFERROR(VLOOKUP(J1331,'[1]Item List (2)'!C:D,2,0),VLOOKUP(K1331,'[1]Item List (2)'!C:D,2,0))</f>
        <v>50007</v>
      </c>
      <c r="W1331" s="193">
        <f>IFERROR(VLOOKUP(J1331,'[1]Item List (2)'!C:E,3,0),VLOOKUP(K1331,'[1]Item List (2)'!C:E,3,0))</f>
        <v>100</v>
      </c>
      <c r="X1331" s="193">
        <f t="shared" si="125"/>
        <v>0</v>
      </c>
      <c r="Y1331" s="193" t="str">
        <f t="shared" si="126"/>
        <v>SAUCE, BBQ SWEET &amp; BOLD CUP</v>
      </c>
      <c r="AA1331" s="29">
        <f t="shared" si="127"/>
        <v>40.06</v>
      </c>
      <c r="AB1331" s="29" t="str">
        <f>VLOOKUP(W1331,'[2]Item List (2)'!$I:$J,2,0)</f>
        <v>Food</v>
      </c>
      <c r="AC1331" s="29">
        <f t="shared" si="128"/>
        <v>7368</v>
      </c>
      <c r="AD1331" s="29" t="str">
        <f t="shared" si="129"/>
        <v>7368-Food</v>
      </c>
    </row>
    <row r="1332" spans="1:30">
      <c r="A1332" t="s">
        <v>699</v>
      </c>
      <c r="B1332" t="s">
        <v>592</v>
      </c>
      <c r="C1332" t="s">
        <v>1373</v>
      </c>
      <c r="D1332" t="s">
        <v>599</v>
      </c>
      <c r="E1332" t="s">
        <v>1629</v>
      </c>
      <c r="F1332"/>
      <c r="G1332" s="159">
        <v>45170</v>
      </c>
      <c r="H1332" t="s">
        <v>1199</v>
      </c>
      <c r="I1332" t="s">
        <v>1188</v>
      </c>
      <c r="J1332" t="s">
        <v>714</v>
      </c>
      <c r="K1332" t="s">
        <v>998</v>
      </c>
      <c r="L1332" t="s">
        <v>723</v>
      </c>
      <c r="M1332">
        <v>1</v>
      </c>
      <c r="N1332">
        <v>0</v>
      </c>
      <c r="O1332">
        <v>30.8</v>
      </c>
      <c r="P1332">
        <v>30.8</v>
      </c>
      <c r="Q1332">
        <v>6670.74</v>
      </c>
      <c r="R1332">
        <v>19.510000000000002</v>
      </c>
      <c r="S1332" s="193" t="str">
        <f>VLOOKUP(U1332,'[1]Cross ref'!I:J,2,0)</f>
        <v>SCL</v>
      </c>
      <c r="T1332" s="193">
        <f t="shared" si="124"/>
        <v>30.8</v>
      </c>
      <c r="U1332" s="193">
        <f>VLOOKUP(VALUE(C1332),'[1]Cross ref'!G:I,3,0)</f>
        <v>7368</v>
      </c>
      <c r="V1332" s="193">
        <f>IFERROR(VLOOKUP(J1332,'[1]Item List (2)'!C:D,2,0),VLOOKUP(K1332,'[1]Item List (2)'!C:D,2,0))</f>
        <v>50007</v>
      </c>
      <c r="W1332" s="193">
        <f>IFERROR(VLOOKUP(J1332,'[1]Item List (2)'!C:E,3,0),VLOOKUP(K1332,'[1]Item List (2)'!C:E,3,0))</f>
        <v>100</v>
      </c>
      <c r="X1332" s="193">
        <f t="shared" si="125"/>
        <v>0</v>
      </c>
      <c r="Y1332" s="193" t="str">
        <f t="shared" si="126"/>
        <v>SAUCE, HNY MUST CUP</v>
      </c>
      <c r="AA1332" s="29">
        <f t="shared" si="127"/>
        <v>30.8</v>
      </c>
      <c r="AB1332" s="29" t="str">
        <f>VLOOKUP(W1332,'[2]Item List (2)'!$I:$J,2,0)</f>
        <v>Food</v>
      </c>
      <c r="AC1332" s="29">
        <f t="shared" si="128"/>
        <v>7368</v>
      </c>
      <c r="AD1332" s="29" t="str">
        <f t="shared" si="129"/>
        <v>7368-Food</v>
      </c>
    </row>
    <row r="1333" spans="1:30">
      <c r="A1333" t="s">
        <v>699</v>
      </c>
      <c r="B1333" t="s">
        <v>592</v>
      </c>
      <c r="C1333" t="s">
        <v>1373</v>
      </c>
      <c r="D1333" t="s">
        <v>599</v>
      </c>
      <c r="E1333" t="s">
        <v>1629</v>
      </c>
      <c r="F1333"/>
      <c r="G1333" s="159">
        <v>45170</v>
      </c>
      <c r="H1333" t="s">
        <v>1201</v>
      </c>
      <c r="I1333" t="s">
        <v>1188</v>
      </c>
      <c r="J1333" t="s">
        <v>724</v>
      </c>
      <c r="K1333" t="s">
        <v>725</v>
      </c>
      <c r="L1333" t="s">
        <v>726</v>
      </c>
      <c r="M1333">
        <v>3</v>
      </c>
      <c r="N1333">
        <v>0</v>
      </c>
      <c r="O1333">
        <v>9.5399999999999991</v>
      </c>
      <c r="P1333">
        <v>28.62</v>
      </c>
      <c r="Q1333">
        <v>6670.74</v>
      </c>
      <c r="R1333">
        <v>19.510000000000002</v>
      </c>
      <c r="S1333" s="193" t="str">
        <f>VLOOKUP(U1333,'[1]Cross ref'!I:J,2,0)</f>
        <v>SCL</v>
      </c>
      <c r="T1333" s="193">
        <f t="shared" si="124"/>
        <v>28.62</v>
      </c>
      <c r="U1333" s="193">
        <f>VLOOKUP(VALUE(C1333),'[1]Cross ref'!G:I,3,0)</f>
        <v>7368</v>
      </c>
      <c r="V1333" s="193">
        <f>IFERROR(VLOOKUP(J1333,'[1]Item List (2)'!C:D,2,0),VLOOKUP(K1333,'[1]Item List (2)'!C:D,2,0))</f>
        <v>50007</v>
      </c>
      <c r="W1333" s="193">
        <f>IFERROR(VLOOKUP(J1333,'[1]Item List (2)'!C:E,3,0),VLOOKUP(K1333,'[1]Item List (2)'!C:E,3,0))</f>
        <v>100</v>
      </c>
      <c r="X1333" s="193">
        <f t="shared" si="125"/>
        <v>0</v>
      </c>
      <c r="Y1333" s="193" t="str">
        <f t="shared" si="126"/>
        <v>MILK, 1%</v>
      </c>
      <c r="AA1333" s="29">
        <f t="shared" si="127"/>
        <v>28.62</v>
      </c>
      <c r="AB1333" s="29" t="str">
        <f>VLOOKUP(W1333,'[2]Item List (2)'!$I:$J,2,0)</f>
        <v>Food</v>
      </c>
      <c r="AC1333" s="29">
        <f t="shared" si="128"/>
        <v>7368</v>
      </c>
      <c r="AD1333" s="29" t="str">
        <f t="shared" si="129"/>
        <v>7368-Food</v>
      </c>
    </row>
    <row r="1334" spans="1:30">
      <c r="A1334" t="s">
        <v>699</v>
      </c>
      <c r="B1334" t="s">
        <v>592</v>
      </c>
      <c r="C1334" t="s">
        <v>1373</v>
      </c>
      <c r="D1334" t="s">
        <v>599</v>
      </c>
      <c r="E1334" t="s">
        <v>1629</v>
      </c>
      <c r="F1334"/>
      <c r="G1334" s="159">
        <v>45170</v>
      </c>
      <c r="H1334" t="s">
        <v>1299</v>
      </c>
      <c r="I1334" t="s">
        <v>1190</v>
      </c>
      <c r="J1334" t="s">
        <v>727</v>
      </c>
      <c r="K1334" t="s">
        <v>728</v>
      </c>
      <c r="L1334" t="s">
        <v>729</v>
      </c>
      <c r="M1334">
        <v>1</v>
      </c>
      <c r="N1334">
        <v>0</v>
      </c>
      <c r="O1334">
        <v>16.79</v>
      </c>
      <c r="P1334">
        <v>16.79</v>
      </c>
      <c r="Q1334">
        <v>6670.74</v>
      </c>
      <c r="R1334">
        <v>19.510000000000002</v>
      </c>
      <c r="S1334" s="193" t="str">
        <f>VLOOKUP(U1334,'[1]Cross ref'!I:J,2,0)</f>
        <v>SCL</v>
      </c>
      <c r="T1334" s="193">
        <f t="shared" si="124"/>
        <v>16.79</v>
      </c>
      <c r="U1334" s="193">
        <f>VLOOKUP(VALUE(C1334),'[1]Cross ref'!G:I,3,0)</f>
        <v>7368</v>
      </c>
      <c r="V1334" s="193">
        <f>IFERROR(VLOOKUP(J1334,'[1]Item List (2)'!C:D,2,0),VLOOKUP(K1334,'[1]Item List (2)'!C:D,2,0))</f>
        <v>60507</v>
      </c>
      <c r="W1334" s="193">
        <f>IFERROR(VLOOKUP(J1334,'[1]Item List (2)'!C:E,3,0),VLOOKUP(K1334,'[1]Item List (2)'!C:E,3,0))</f>
        <v>1200</v>
      </c>
      <c r="X1334" s="193">
        <f t="shared" si="125"/>
        <v>0</v>
      </c>
      <c r="Y1334" s="193" t="str">
        <f t="shared" si="126"/>
        <v>GLOVE, SYNTH MED</v>
      </c>
      <c r="AA1334" s="29">
        <f t="shared" si="127"/>
        <v>16.79</v>
      </c>
      <c r="AB1334" s="29" t="str">
        <f>VLOOKUP(W1334,'[2]Item List (2)'!$I:$J,2,0)</f>
        <v>Supplies</v>
      </c>
      <c r="AC1334" s="29">
        <f t="shared" si="128"/>
        <v>7368</v>
      </c>
      <c r="AD1334" s="29" t="str">
        <f t="shared" si="129"/>
        <v>7368-Supplies</v>
      </c>
    </row>
    <row r="1335" spans="1:30">
      <c r="A1335" t="s">
        <v>699</v>
      </c>
      <c r="B1335" t="s">
        <v>592</v>
      </c>
      <c r="C1335" t="s">
        <v>1373</v>
      </c>
      <c r="D1335" t="s">
        <v>599</v>
      </c>
      <c r="E1335" t="s">
        <v>1629</v>
      </c>
      <c r="F1335"/>
      <c r="G1335" s="159">
        <v>45170</v>
      </c>
      <c r="H1335" t="s">
        <v>1202</v>
      </c>
      <c r="I1335" t="s">
        <v>1190</v>
      </c>
      <c r="J1335" t="s">
        <v>727</v>
      </c>
      <c r="K1335" t="s">
        <v>899</v>
      </c>
      <c r="L1335" t="s">
        <v>729</v>
      </c>
      <c r="M1335">
        <v>1</v>
      </c>
      <c r="N1335">
        <v>0</v>
      </c>
      <c r="O1335">
        <v>16.79</v>
      </c>
      <c r="P1335">
        <v>16.79</v>
      </c>
      <c r="Q1335">
        <v>6670.74</v>
      </c>
      <c r="R1335">
        <v>19.510000000000002</v>
      </c>
      <c r="S1335" s="193" t="str">
        <f>VLOOKUP(U1335,'[1]Cross ref'!I:J,2,0)</f>
        <v>SCL</v>
      </c>
      <c r="T1335" s="193">
        <f t="shared" si="124"/>
        <v>16.79</v>
      </c>
      <c r="U1335" s="193">
        <f>VLOOKUP(VALUE(C1335),'[1]Cross ref'!G:I,3,0)</f>
        <v>7368</v>
      </c>
      <c r="V1335" s="193">
        <f>IFERROR(VLOOKUP(J1335,'[1]Item List (2)'!C:D,2,0),VLOOKUP(K1335,'[1]Item List (2)'!C:D,2,0))</f>
        <v>60507</v>
      </c>
      <c r="W1335" s="193">
        <f>IFERROR(VLOOKUP(J1335,'[1]Item List (2)'!C:E,3,0),VLOOKUP(K1335,'[1]Item List (2)'!C:E,3,0))</f>
        <v>1200</v>
      </c>
      <c r="X1335" s="193">
        <f t="shared" si="125"/>
        <v>0</v>
      </c>
      <c r="Y1335" s="193" t="str">
        <f t="shared" si="126"/>
        <v>GLOVE, SYNTH XLG</v>
      </c>
      <c r="AA1335" s="29">
        <f t="shared" si="127"/>
        <v>16.79</v>
      </c>
      <c r="AB1335" s="29" t="str">
        <f>VLOOKUP(W1335,'[2]Item List (2)'!$I:$J,2,0)</f>
        <v>Supplies</v>
      </c>
      <c r="AC1335" s="29">
        <f t="shared" si="128"/>
        <v>7368</v>
      </c>
      <c r="AD1335" s="29" t="str">
        <f t="shared" si="129"/>
        <v>7368-Supplies</v>
      </c>
    </row>
    <row r="1336" spans="1:30">
      <c r="A1336" t="s">
        <v>699</v>
      </c>
      <c r="B1336" t="s">
        <v>592</v>
      </c>
      <c r="C1336" t="s">
        <v>1373</v>
      </c>
      <c r="D1336" t="s">
        <v>599</v>
      </c>
      <c r="E1336" t="s">
        <v>1629</v>
      </c>
      <c r="F1336"/>
      <c r="G1336" s="159">
        <v>45170</v>
      </c>
      <c r="H1336" t="s">
        <v>1203</v>
      </c>
      <c r="I1336" t="s">
        <v>1188</v>
      </c>
      <c r="J1336" t="s">
        <v>900</v>
      </c>
      <c r="K1336" t="s">
        <v>907</v>
      </c>
      <c r="L1336" t="s">
        <v>908</v>
      </c>
      <c r="M1336">
        <v>1</v>
      </c>
      <c r="N1336">
        <v>0</v>
      </c>
      <c r="O1336">
        <v>42.61</v>
      </c>
      <c r="P1336">
        <v>42.61</v>
      </c>
      <c r="Q1336">
        <v>6670.74</v>
      </c>
      <c r="R1336">
        <v>19.510000000000002</v>
      </c>
      <c r="S1336" s="193" t="str">
        <f>VLOOKUP(U1336,'[1]Cross ref'!I:J,2,0)</f>
        <v>SCL</v>
      </c>
      <c r="T1336" s="193">
        <f t="shared" si="124"/>
        <v>42.61</v>
      </c>
      <c r="U1336" s="193">
        <f>VLOOKUP(VALUE(C1336),'[1]Cross ref'!G:I,3,0)</f>
        <v>7368</v>
      </c>
      <c r="V1336" s="193">
        <f>IFERROR(VLOOKUP(J1336,'[1]Item List (2)'!C:D,2,0),VLOOKUP(K1336,'[1]Item List (2)'!C:D,2,0))</f>
        <v>50007</v>
      </c>
      <c r="W1336" s="193">
        <f>IFERROR(VLOOKUP(J1336,'[1]Item List (2)'!C:E,3,0),VLOOKUP(K1336,'[1]Item List (2)'!C:E,3,0))</f>
        <v>100</v>
      </c>
      <c r="X1336" s="193">
        <f t="shared" si="125"/>
        <v>0</v>
      </c>
      <c r="Y1336" s="193" t="str">
        <f t="shared" si="126"/>
        <v>PEPPER, CHILE GRN STRIP</v>
      </c>
      <c r="AA1336" s="29">
        <f t="shared" si="127"/>
        <v>42.61</v>
      </c>
      <c r="AB1336" s="29" t="str">
        <f>VLOOKUP(W1336,'[2]Item List (2)'!$I:$J,2,0)</f>
        <v>Food</v>
      </c>
      <c r="AC1336" s="29">
        <f t="shared" si="128"/>
        <v>7368</v>
      </c>
      <c r="AD1336" s="29" t="str">
        <f t="shared" si="129"/>
        <v>7368-Food</v>
      </c>
    </row>
    <row r="1337" spans="1:30">
      <c r="A1337" t="s">
        <v>699</v>
      </c>
      <c r="B1337" t="s">
        <v>592</v>
      </c>
      <c r="C1337" t="s">
        <v>1373</v>
      </c>
      <c r="D1337" t="s">
        <v>599</v>
      </c>
      <c r="E1337" t="s">
        <v>1629</v>
      </c>
      <c r="F1337"/>
      <c r="G1337" s="159">
        <v>45170</v>
      </c>
      <c r="H1337" t="s">
        <v>1205</v>
      </c>
      <c r="I1337" t="s">
        <v>1188</v>
      </c>
      <c r="J1337" t="s">
        <v>734</v>
      </c>
      <c r="K1337" t="s">
        <v>735</v>
      </c>
      <c r="L1337" t="s">
        <v>736</v>
      </c>
      <c r="M1337">
        <v>18</v>
      </c>
      <c r="N1337">
        <v>0</v>
      </c>
      <c r="O1337">
        <v>76.78</v>
      </c>
      <c r="P1337">
        <v>1382.04</v>
      </c>
      <c r="Q1337">
        <v>6670.74</v>
      </c>
      <c r="R1337">
        <v>19.510000000000002</v>
      </c>
      <c r="S1337" s="193" t="str">
        <f>VLOOKUP(U1337,'[1]Cross ref'!I:J,2,0)</f>
        <v>SCL</v>
      </c>
      <c r="T1337" s="193">
        <f t="shared" si="124"/>
        <v>1382.04</v>
      </c>
      <c r="U1337" s="193">
        <f>VLOOKUP(VALUE(C1337),'[1]Cross ref'!G:I,3,0)</f>
        <v>7368</v>
      </c>
      <c r="V1337" s="193">
        <f>IFERROR(VLOOKUP(J1337,'[1]Item List (2)'!C:D,2,0),VLOOKUP(K1337,'[1]Item List (2)'!C:D,2,0))</f>
        <v>50007</v>
      </c>
      <c r="W1337" s="193">
        <f>IFERROR(VLOOKUP(J1337,'[1]Item List (2)'!C:E,3,0),VLOOKUP(K1337,'[1]Item List (2)'!C:E,3,0))</f>
        <v>100</v>
      </c>
      <c r="X1337" s="193">
        <f t="shared" si="125"/>
        <v>0</v>
      </c>
      <c r="Y1337" s="193" t="str">
        <f t="shared" si="126"/>
        <v>BEEF, GRND PTY 3.5Z</v>
      </c>
      <c r="AA1337" s="29">
        <f t="shared" si="127"/>
        <v>1382.04</v>
      </c>
      <c r="AB1337" s="29" t="str">
        <f>VLOOKUP(W1337,'[2]Item List (2)'!$I:$J,2,0)</f>
        <v>Food</v>
      </c>
      <c r="AC1337" s="29">
        <f t="shared" si="128"/>
        <v>7368</v>
      </c>
      <c r="AD1337" s="29" t="str">
        <f t="shared" si="129"/>
        <v>7368-Food</v>
      </c>
    </row>
    <row r="1338" spans="1:30">
      <c r="A1338" t="s">
        <v>699</v>
      </c>
      <c r="B1338" t="s">
        <v>592</v>
      </c>
      <c r="C1338" t="s">
        <v>1373</v>
      </c>
      <c r="D1338" t="s">
        <v>599</v>
      </c>
      <c r="E1338" t="s">
        <v>1629</v>
      </c>
      <c r="F1338"/>
      <c r="G1338" s="159">
        <v>45170</v>
      </c>
      <c r="H1338" t="s">
        <v>1206</v>
      </c>
      <c r="I1338" t="s">
        <v>1188</v>
      </c>
      <c r="J1338" t="s">
        <v>737</v>
      </c>
      <c r="K1338" t="s">
        <v>738</v>
      </c>
      <c r="L1338" t="s">
        <v>739</v>
      </c>
      <c r="M1338">
        <v>3</v>
      </c>
      <c r="N1338">
        <v>0</v>
      </c>
      <c r="O1338">
        <v>30.72</v>
      </c>
      <c r="P1338">
        <v>92.16</v>
      </c>
      <c r="Q1338">
        <v>6670.74</v>
      </c>
      <c r="R1338">
        <v>19.510000000000002</v>
      </c>
      <c r="S1338" s="193" t="str">
        <f>VLOOKUP(U1338,'[1]Cross ref'!I:J,2,0)</f>
        <v>SCL</v>
      </c>
      <c r="T1338" s="193">
        <f t="shared" si="124"/>
        <v>92.16</v>
      </c>
      <c r="U1338" s="193">
        <f>VLOOKUP(VALUE(C1338),'[1]Cross ref'!G:I,3,0)</f>
        <v>7368</v>
      </c>
      <c r="V1338" s="193">
        <f>IFERROR(VLOOKUP(J1338,'[1]Item List (2)'!C:D,2,0),VLOOKUP(K1338,'[1]Item List (2)'!C:D,2,0))</f>
        <v>50007</v>
      </c>
      <c r="W1338" s="193">
        <f>IFERROR(VLOOKUP(J1338,'[1]Item List (2)'!C:E,3,0),VLOOKUP(K1338,'[1]Item List (2)'!C:E,3,0))</f>
        <v>100</v>
      </c>
      <c r="X1338" s="193">
        <f t="shared" si="125"/>
        <v>0</v>
      </c>
      <c r="Y1338" s="193" t="str">
        <f t="shared" si="126"/>
        <v>APPTZR, ONION RING</v>
      </c>
      <c r="AA1338" s="29">
        <f t="shared" si="127"/>
        <v>92.16</v>
      </c>
      <c r="AB1338" s="29" t="str">
        <f>VLOOKUP(W1338,'[2]Item List (2)'!$I:$J,2,0)</f>
        <v>Food</v>
      </c>
      <c r="AC1338" s="29">
        <f t="shared" si="128"/>
        <v>7368</v>
      </c>
      <c r="AD1338" s="29" t="str">
        <f t="shared" si="129"/>
        <v>7368-Food</v>
      </c>
    </row>
    <row r="1339" spans="1:30">
      <c r="A1339" t="s">
        <v>699</v>
      </c>
      <c r="B1339" t="s">
        <v>592</v>
      </c>
      <c r="C1339" t="s">
        <v>1373</v>
      </c>
      <c r="D1339" t="s">
        <v>599</v>
      </c>
      <c r="E1339" t="s">
        <v>1629</v>
      </c>
      <c r="F1339"/>
      <c r="G1339" s="159">
        <v>45170</v>
      </c>
      <c r="H1339" t="s">
        <v>1208</v>
      </c>
      <c r="I1339" t="s">
        <v>1188</v>
      </c>
      <c r="J1339" t="s">
        <v>741</v>
      </c>
      <c r="K1339" t="s">
        <v>742</v>
      </c>
      <c r="L1339" t="s">
        <v>743</v>
      </c>
      <c r="M1339">
        <v>3</v>
      </c>
      <c r="N1339">
        <v>0</v>
      </c>
      <c r="O1339">
        <v>21.8</v>
      </c>
      <c r="P1339">
        <v>65.400000000000006</v>
      </c>
      <c r="Q1339">
        <v>6670.74</v>
      </c>
      <c r="R1339">
        <v>19.510000000000002</v>
      </c>
      <c r="S1339" s="193" t="str">
        <f>VLOOKUP(U1339,'[1]Cross ref'!I:J,2,0)</f>
        <v>SCL</v>
      </c>
      <c r="T1339" s="193">
        <f t="shared" si="124"/>
        <v>65.400000000000006</v>
      </c>
      <c r="U1339" s="193">
        <f>VLOOKUP(VALUE(C1339),'[1]Cross ref'!G:I,3,0)</f>
        <v>7368</v>
      </c>
      <c r="V1339" s="193">
        <f>IFERROR(VLOOKUP(J1339,'[1]Item List (2)'!C:D,2,0),VLOOKUP(K1339,'[1]Item List (2)'!C:D,2,0))</f>
        <v>50007</v>
      </c>
      <c r="W1339" s="193">
        <f>IFERROR(VLOOKUP(J1339,'[1]Item List (2)'!C:E,3,0),VLOOKUP(K1339,'[1]Item List (2)'!C:E,3,0))</f>
        <v>100</v>
      </c>
      <c r="X1339" s="193">
        <f t="shared" si="125"/>
        <v>0</v>
      </c>
      <c r="Y1339" s="193" t="str">
        <f t="shared" si="126"/>
        <v>KETCHUP, PKT</v>
      </c>
      <c r="AA1339" s="29">
        <f t="shared" si="127"/>
        <v>65.400000000000006</v>
      </c>
      <c r="AB1339" s="29" t="str">
        <f>VLOOKUP(W1339,'[2]Item List (2)'!$I:$J,2,0)</f>
        <v>Food</v>
      </c>
      <c r="AC1339" s="29">
        <f t="shared" si="128"/>
        <v>7368</v>
      </c>
      <c r="AD1339" s="29" t="str">
        <f t="shared" si="129"/>
        <v>7368-Food</v>
      </c>
    </row>
    <row r="1340" spans="1:30">
      <c r="A1340" t="s">
        <v>699</v>
      </c>
      <c r="B1340" t="s">
        <v>592</v>
      </c>
      <c r="C1340" t="s">
        <v>1373</v>
      </c>
      <c r="D1340" t="s">
        <v>599</v>
      </c>
      <c r="E1340" t="s">
        <v>1629</v>
      </c>
      <c r="F1340"/>
      <c r="G1340" s="159">
        <v>45170</v>
      </c>
      <c r="H1340" t="s">
        <v>1209</v>
      </c>
      <c r="I1340" t="s">
        <v>1188</v>
      </c>
      <c r="J1340" t="s">
        <v>856</v>
      </c>
      <c r="K1340" t="s">
        <v>857</v>
      </c>
      <c r="L1340" t="s">
        <v>814</v>
      </c>
      <c r="M1340">
        <v>1</v>
      </c>
      <c r="N1340">
        <v>0</v>
      </c>
      <c r="O1340">
        <v>17.149999999999999</v>
      </c>
      <c r="P1340">
        <v>17.149999999999999</v>
      </c>
      <c r="Q1340">
        <v>6670.74</v>
      </c>
      <c r="R1340">
        <v>19.510000000000002</v>
      </c>
      <c r="S1340" s="193" t="str">
        <f>VLOOKUP(U1340,'[1]Cross ref'!I:J,2,0)</f>
        <v>SCL</v>
      </c>
      <c r="T1340" s="193">
        <f t="shared" si="124"/>
        <v>17.149999999999999</v>
      </c>
      <c r="U1340" s="193">
        <f>VLOOKUP(VALUE(C1340),'[1]Cross ref'!G:I,3,0)</f>
        <v>7368</v>
      </c>
      <c r="V1340" s="193">
        <f>IFERROR(VLOOKUP(J1340,'[1]Item List (2)'!C:D,2,0),VLOOKUP(K1340,'[1]Item List (2)'!C:D,2,0))</f>
        <v>50007</v>
      </c>
      <c r="W1340" s="193">
        <f>IFERROR(VLOOKUP(J1340,'[1]Item List (2)'!C:E,3,0),VLOOKUP(K1340,'[1]Item List (2)'!C:E,3,0))</f>
        <v>100</v>
      </c>
      <c r="X1340" s="193">
        <f t="shared" si="125"/>
        <v>0</v>
      </c>
      <c r="Y1340" s="193" t="str">
        <f t="shared" si="126"/>
        <v>BREADING, CHICK TNDR</v>
      </c>
      <c r="AA1340" s="29">
        <f t="shared" si="127"/>
        <v>17.149999999999999</v>
      </c>
      <c r="AB1340" s="29" t="str">
        <f>VLOOKUP(W1340,'[2]Item List (2)'!$I:$J,2,0)</f>
        <v>Food</v>
      </c>
      <c r="AC1340" s="29">
        <f t="shared" si="128"/>
        <v>7368</v>
      </c>
      <c r="AD1340" s="29" t="str">
        <f t="shared" si="129"/>
        <v>7368-Food</v>
      </c>
    </row>
    <row r="1341" spans="1:30">
      <c r="A1341" t="s">
        <v>699</v>
      </c>
      <c r="B1341" t="s">
        <v>592</v>
      </c>
      <c r="C1341" t="s">
        <v>1373</v>
      </c>
      <c r="D1341" t="s">
        <v>599</v>
      </c>
      <c r="E1341" t="s">
        <v>1629</v>
      </c>
      <c r="F1341"/>
      <c r="G1341" s="159">
        <v>45170</v>
      </c>
      <c r="H1341" t="s">
        <v>1212</v>
      </c>
      <c r="I1341" t="s">
        <v>1188</v>
      </c>
      <c r="J1341" t="s">
        <v>747</v>
      </c>
      <c r="K1341" t="s">
        <v>748</v>
      </c>
      <c r="L1341" t="s">
        <v>749</v>
      </c>
      <c r="M1341">
        <v>1</v>
      </c>
      <c r="N1341">
        <v>0</v>
      </c>
      <c r="O1341">
        <v>33.380000000000003</v>
      </c>
      <c r="P1341">
        <v>33.380000000000003</v>
      </c>
      <c r="Q1341">
        <v>6670.74</v>
      </c>
      <c r="R1341">
        <v>19.510000000000002</v>
      </c>
      <c r="S1341" s="193" t="str">
        <f>VLOOKUP(U1341,'[1]Cross ref'!I:J,2,0)</f>
        <v>SCL</v>
      </c>
      <c r="T1341" s="193">
        <f t="shared" si="124"/>
        <v>33.380000000000003</v>
      </c>
      <c r="U1341" s="193">
        <f>VLOOKUP(VALUE(C1341),'[1]Cross ref'!G:I,3,0)</f>
        <v>7368</v>
      </c>
      <c r="V1341" s="193">
        <f>IFERROR(VLOOKUP(J1341,'[1]Item List (2)'!C:D,2,0),VLOOKUP(K1341,'[1]Item List (2)'!C:D,2,0))</f>
        <v>50007</v>
      </c>
      <c r="W1341" s="193">
        <f>IFERROR(VLOOKUP(J1341,'[1]Item List (2)'!C:E,3,0),VLOOKUP(K1341,'[1]Item List (2)'!C:E,3,0))</f>
        <v>100</v>
      </c>
      <c r="X1341" s="193">
        <f t="shared" si="125"/>
        <v>0</v>
      </c>
      <c r="Y1341" s="193" t="str">
        <f t="shared" si="126"/>
        <v>HASHBROWN, RND ZTF</v>
      </c>
      <c r="AA1341" s="29">
        <f t="shared" si="127"/>
        <v>33.380000000000003</v>
      </c>
      <c r="AB1341" s="29" t="str">
        <f>VLOOKUP(W1341,'[2]Item List (2)'!$I:$J,2,0)</f>
        <v>Food</v>
      </c>
      <c r="AC1341" s="29">
        <f t="shared" si="128"/>
        <v>7368</v>
      </c>
      <c r="AD1341" s="29" t="str">
        <f t="shared" si="129"/>
        <v>7368-Food</v>
      </c>
    </row>
    <row r="1342" spans="1:30">
      <c r="A1342" t="s">
        <v>699</v>
      </c>
      <c r="B1342" t="s">
        <v>592</v>
      </c>
      <c r="C1342" t="s">
        <v>1373</v>
      </c>
      <c r="D1342" t="s">
        <v>599</v>
      </c>
      <c r="E1342" t="s">
        <v>1629</v>
      </c>
      <c r="F1342"/>
      <c r="G1342" s="159">
        <v>45170</v>
      </c>
      <c r="H1342" t="s">
        <v>1213</v>
      </c>
      <c r="I1342" t="s">
        <v>1188</v>
      </c>
      <c r="J1342" t="s">
        <v>747</v>
      </c>
      <c r="K1342" t="s">
        <v>750</v>
      </c>
      <c r="L1342" t="s">
        <v>749</v>
      </c>
      <c r="M1342">
        <v>4</v>
      </c>
      <c r="N1342">
        <v>0</v>
      </c>
      <c r="O1342">
        <v>33.380000000000003</v>
      </c>
      <c r="P1342">
        <v>133.52000000000001</v>
      </c>
      <c r="Q1342">
        <v>6670.74</v>
      </c>
      <c r="R1342">
        <v>19.510000000000002</v>
      </c>
      <c r="S1342" s="193" t="str">
        <f>VLOOKUP(U1342,'[1]Cross ref'!I:J,2,0)</f>
        <v>SCL</v>
      </c>
      <c r="T1342" s="193">
        <f t="shared" si="124"/>
        <v>133.52000000000001</v>
      </c>
      <c r="U1342" s="193">
        <f>VLOOKUP(VALUE(C1342),'[1]Cross ref'!G:I,3,0)</f>
        <v>7368</v>
      </c>
      <c r="V1342" s="193">
        <f>IFERROR(VLOOKUP(J1342,'[1]Item List (2)'!C:D,2,0),VLOOKUP(K1342,'[1]Item List (2)'!C:D,2,0))</f>
        <v>50007</v>
      </c>
      <c r="W1342" s="193">
        <f>IFERROR(VLOOKUP(J1342,'[1]Item List (2)'!C:E,3,0),VLOOKUP(K1342,'[1]Item List (2)'!C:E,3,0))</f>
        <v>100</v>
      </c>
      <c r="X1342" s="193">
        <f t="shared" si="125"/>
        <v>0</v>
      </c>
      <c r="Y1342" s="193" t="str">
        <f t="shared" si="126"/>
        <v>FRIES, CRISS CUT SEASN</v>
      </c>
      <c r="AA1342" s="29">
        <f t="shared" si="127"/>
        <v>133.52000000000001</v>
      </c>
      <c r="AB1342" s="29" t="str">
        <f>VLOOKUP(W1342,'[2]Item List (2)'!$I:$J,2,0)</f>
        <v>Food</v>
      </c>
      <c r="AC1342" s="29">
        <f t="shared" si="128"/>
        <v>7368</v>
      </c>
      <c r="AD1342" s="29" t="str">
        <f t="shared" si="129"/>
        <v>7368-Food</v>
      </c>
    </row>
    <row r="1343" spans="1:30">
      <c r="A1343" t="s">
        <v>699</v>
      </c>
      <c r="B1343" t="s">
        <v>592</v>
      </c>
      <c r="C1343" t="s">
        <v>1373</v>
      </c>
      <c r="D1343" t="s">
        <v>599</v>
      </c>
      <c r="E1343" t="s">
        <v>1629</v>
      </c>
      <c r="F1343"/>
      <c r="G1343" s="159">
        <v>45170</v>
      </c>
      <c r="H1343" t="s">
        <v>1214</v>
      </c>
      <c r="I1343" t="s">
        <v>1188</v>
      </c>
      <c r="J1343" t="s">
        <v>747</v>
      </c>
      <c r="K1343" t="s">
        <v>751</v>
      </c>
      <c r="L1343" t="s">
        <v>752</v>
      </c>
      <c r="M1343">
        <v>16</v>
      </c>
      <c r="N1343">
        <v>0</v>
      </c>
      <c r="O1343">
        <v>35.28</v>
      </c>
      <c r="P1343">
        <v>564.48</v>
      </c>
      <c r="Q1343">
        <v>6670.74</v>
      </c>
      <c r="R1343">
        <v>19.510000000000002</v>
      </c>
      <c r="S1343" s="193" t="str">
        <f>VLOOKUP(U1343,'[1]Cross ref'!I:J,2,0)</f>
        <v>SCL</v>
      </c>
      <c r="T1343" s="193">
        <f t="shared" si="124"/>
        <v>564.48</v>
      </c>
      <c r="U1343" s="193">
        <f>VLOOKUP(VALUE(C1343),'[1]Cross ref'!G:I,3,0)</f>
        <v>7368</v>
      </c>
      <c r="V1343" s="193">
        <f>IFERROR(VLOOKUP(J1343,'[1]Item List (2)'!C:D,2,0),VLOOKUP(K1343,'[1]Item List (2)'!C:D,2,0))</f>
        <v>50007</v>
      </c>
      <c r="W1343" s="193">
        <f>IFERROR(VLOOKUP(J1343,'[1]Item List (2)'!C:E,3,0),VLOOKUP(K1343,'[1]Item List (2)'!C:E,3,0))</f>
        <v>100</v>
      </c>
      <c r="X1343" s="193">
        <f t="shared" si="125"/>
        <v>0</v>
      </c>
      <c r="Y1343" s="193" t="str">
        <f t="shared" si="126"/>
        <v>FRIES, SS SK ON</v>
      </c>
      <c r="AA1343" s="29">
        <f t="shared" si="127"/>
        <v>564.48</v>
      </c>
      <c r="AB1343" s="29" t="str">
        <f>VLOOKUP(W1343,'[2]Item List (2)'!$I:$J,2,0)</f>
        <v>Food</v>
      </c>
      <c r="AC1343" s="29">
        <f t="shared" si="128"/>
        <v>7368</v>
      </c>
      <c r="AD1343" s="29" t="str">
        <f t="shared" si="129"/>
        <v>7368-Food</v>
      </c>
    </row>
    <row r="1344" spans="1:30">
      <c r="A1344" t="s">
        <v>699</v>
      </c>
      <c r="B1344" t="s">
        <v>592</v>
      </c>
      <c r="C1344" t="s">
        <v>1373</v>
      </c>
      <c r="D1344" t="s">
        <v>599</v>
      </c>
      <c r="E1344" t="s">
        <v>1629</v>
      </c>
      <c r="F1344"/>
      <c r="G1344" s="159">
        <v>45170</v>
      </c>
      <c r="H1344" t="s">
        <v>1215</v>
      </c>
      <c r="I1344" t="s">
        <v>1188</v>
      </c>
      <c r="J1344" t="s">
        <v>753</v>
      </c>
      <c r="K1344" t="s">
        <v>754</v>
      </c>
      <c r="L1344" t="s">
        <v>755</v>
      </c>
      <c r="M1344">
        <v>1</v>
      </c>
      <c r="N1344">
        <v>0</v>
      </c>
      <c r="O1344">
        <v>31.31</v>
      </c>
      <c r="P1344">
        <v>31.31</v>
      </c>
      <c r="Q1344">
        <v>6670.74</v>
      </c>
      <c r="R1344">
        <v>19.510000000000002</v>
      </c>
      <c r="S1344" s="193" t="str">
        <f>VLOOKUP(U1344,'[1]Cross ref'!I:J,2,0)</f>
        <v>SCL</v>
      </c>
      <c r="T1344" s="193">
        <f t="shared" si="124"/>
        <v>31.31</v>
      </c>
      <c r="U1344" s="193">
        <f>VLOOKUP(VALUE(C1344),'[1]Cross ref'!G:I,3,0)</f>
        <v>7368</v>
      </c>
      <c r="V1344" s="193">
        <f>IFERROR(VLOOKUP(J1344,'[1]Item List (2)'!C:D,2,0),VLOOKUP(K1344,'[1]Item List (2)'!C:D,2,0))</f>
        <v>50007</v>
      </c>
      <c r="W1344" s="193">
        <f>IFERROR(VLOOKUP(J1344,'[1]Item List (2)'!C:E,3,0),VLOOKUP(K1344,'[1]Item List (2)'!C:E,3,0))</f>
        <v>100</v>
      </c>
      <c r="X1344" s="193">
        <f t="shared" si="125"/>
        <v>0</v>
      </c>
      <c r="Y1344" s="193" t="str">
        <f t="shared" si="126"/>
        <v>TORTILLA, FLOUR 10" FZN</v>
      </c>
      <c r="AA1344" s="29">
        <f t="shared" si="127"/>
        <v>31.31</v>
      </c>
      <c r="AB1344" s="29" t="str">
        <f>VLOOKUP(W1344,'[2]Item List (2)'!$I:$J,2,0)</f>
        <v>Food</v>
      </c>
      <c r="AC1344" s="29">
        <f t="shared" si="128"/>
        <v>7368</v>
      </c>
      <c r="AD1344" s="29" t="str">
        <f t="shared" si="129"/>
        <v>7368-Food</v>
      </c>
    </row>
    <row r="1345" spans="1:30">
      <c r="A1345" t="s">
        <v>699</v>
      </c>
      <c r="B1345" t="s">
        <v>592</v>
      </c>
      <c r="C1345" t="s">
        <v>1373</v>
      </c>
      <c r="D1345" t="s">
        <v>599</v>
      </c>
      <c r="E1345" t="s">
        <v>1629</v>
      </c>
      <c r="F1345"/>
      <c r="G1345" s="159">
        <v>45170</v>
      </c>
      <c r="H1345" t="s">
        <v>1217</v>
      </c>
      <c r="I1345" t="s">
        <v>1188</v>
      </c>
      <c r="J1345" t="s">
        <v>758</v>
      </c>
      <c r="K1345" t="s">
        <v>759</v>
      </c>
      <c r="L1345" t="s">
        <v>760</v>
      </c>
      <c r="M1345">
        <v>1</v>
      </c>
      <c r="N1345">
        <v>0</v>
      </c>
      <c r="O1345">
        <v>112.38</v>
      </c>
      <c r="P1345">
        <v>112.38</v>
      </c>
      <c r="Q1345">
        <v>6670.74</v>
      </c>
      <c r="R1345">
        <v>19.510000000000002</v>
      </c>
      <c r="S1345" s="193" t="str">
        <f>VLOOKUP(U1345,'[1]Cross ref'!I:J,2,0)</f>
        <v>SCL</v>
      </c>
      <c r="T1345" s="193">
        <f t="shared" si="124"/>
        <v>112.38</v>
      </c>
      <c r="U1345" s="193">
        <f>VLOOKUP(VALUE(C1345),'[1]Cross ref'!G:I,3,0)</f>
        <v>7368</v>
      </c>
      <c r="V1345" s="193">
        <f>IFERROR(VLOOKUP(J1345,'[1]Item List (2)'!C:D,2,0),VLOOKUP(K1345,'[1]Item List (2)'!C:D,2,0))</f>
        <v>50007</v>
      </c>
      <c r="W1345" s="193">
        <f>IFERROR(VLOOKUP(J1345,'[1]Item List (2)'!C:E,3,0),VLOOKUP(K1345,'[1]Item List (2)'!C:E,3,0))</f>
        <v>100</v>
      </c>
      <c r="X1345" s="193">
        <f t="shared" si="125"/>
        <v>0</v>
      </c>
      <c r="Y1345" s="193" t="str">
        <f t="shared" si="126"/>
        <v>CHICKEN, TNDRLOIN STRIP 1.5Z</v>
      </c>
      <c r="AA1345" s="29">
        <f t="shared" si="127"/>
        <v>112.38</v>
      </c>
      <c r="AB1345" s="29" t="str">
        <f>VLOOKUP(W1345,'[2]Item List (2)'!$I:$J,2,0)</f>
        <v>Food</v>
      </c>
      <c r="AC1345" s="29">
        <f t="shared" si="128"/>
        <v>7368</v>
      </c>
      <c r="AD1345" s="29" t="str">
        <f t="shared" si="129"/>
        <v>7368-Food</v>
      </c>
    </row>
    <row r="1346" spans="1:30">
      <c r="A1346" t="s">
        <v>699</v>
      </c>
      <c r="B1346" t="s">
        <v>592</v>
      </c>
      <c r="C1346" t="s">
        <v>1373</v>
      </c>
      <c r="D1346" t="s">
        <v>599</v>
      </c>
      <c r="E1346" t="s">
        <v>1629</v>
      </c>
      <c r="F1346"/>
      <c r="G1346" s="159">
        <v>45170</v>
      </c>
      <c r="H1346" t="s">
        <v>1485</v>
      </c>
      <c r="I1346" t="s">
        <v>1188</v>
      </c>
      <c r="J1346" t="s">
        <v>913</v>
      </c>
      <c r="K1346" t="s">
        <v>1486</v>
      </c>
      <c r="L1346" t="s">
        <v>810</v>
      </c>
      <c r="M1346">
        <v>1</v>
      </c>
      <c r="N1346">
        <v>0</v>
      </c>
      <c r="O1346">
        <v>14.16</v>
      </c>
      <c r="P1346">
        <v>14.16</v>
      </c>
      <c r="Q1346">
        <v>6670.74</v>
      </c>
      <c r="R1346">
        <v>19.510000000000002</v>
      </c>
      <c r="S1346" s="193" t="str">
        <f>VLOOKUP(U1346,'[1]Cross ref'!I:J,2,0)</f>
        <v>SCL</v>
      </c>
      <c r="T1346" s="193">
        <f t="shared" si="124"/>
        <v>14.16</v>
      </c>
      <c r="U1346" s="193">
        <f>VLOOKUP(VALUE(C1346),'[1]Cross ref'!G:I,3,0)</f>
        <v>7368</v>
      </c>
      <c r="V1346" s="193">
        <f>IFERROR(VLOOKUP(J1346,'[1]Item List (2)'!C:D,2,0),VLOOKUP(K1346,'[1]Item List (2)'!C:D,2,0))</f>
        <v>50007</v>
      </c>
      <c r="W1346" s="193">
        <f>IFERROR(VLOOKUP(J1346,'[1]Item List (2)'!C:E,3,0),VLOOKUP(K1346,'[1]Item List (2)'!C:E,3,0))</f>
        <v>100</v>
      </c>
      <c r="X1346" s="193">
        <f t="shared" si="125"/>
        <v>0</v>
      </c>
      <c r="Y1346" s="193" t="str">
        <f t="shared" si="126"/>
        <v>SWEETENER, SACCHARIN PINK ECOSTICK</v>
      </c>
      <c r="AA1346" s="29">
        <f t="shared" si="127"/>
        <v>14.16</v>
      </c>
      <c r="AB1346" s="29" t="str">
        <f>VLOOKUP(W1346,'[2]Item List (2)'!$I:$J,2,0)</f>
        <v>Food</v>
      </c>
      <c r="AC1346" s="29">
        <f t="shared" si="128"/>
        <v>7368</v>
      </c>
      <c r="AD1346" s="29" t="str">
        <f t="shared" si="129"/>
        <v>7368-Food</v>
      </c>
    </row>
    <row r="1347" spans="1:30">
      <c r="A1347" t="s">
        <v>699</v>
      </c>
      <c r="B1347" t="s">
        <v>592</v>
      </c>
      <c r="C1347" t="s">
        <v>1373</v>
      </c>
      <c r="D1347" t="s">
        <v>599</v>
      </c>
      <c r="E1347" t="s">
        <v>1629</v>
      </c>
      <c r="F1347"/>
      <c r="G1347" s="159">
        <v>45170</v>
      </c>
      <c r="H1347" t="s">
        <v>1270</v>
      </c>
      <c r="I1347" t="s">
        <v>1188</v>
      </c>
      <c r="J1347" t="s">
        <v>913</v>
      </c>
      <c r="K1347" t="s">
        <v>1552</v>
      </c>
      <c r="L1347" t="s">
        <v>810</v>
      </c>
      <c r="M1347">
        <v>1</v>
      </c>
      <c r="N1347">
        <v>0</v>
      </c>
      <c r="O1347">
        <v>15.37</v>
      </c>
      <c r="P1347">
        <v>15.37</v>
      </c>
      <c r="Q1347">
        <v>6670.74</v>
      </c>
      <c r="R1347">
        <v>19.510000000000002</v>
      </c>
      <c r="S1347" s="193" t="str">
        <f>VLOOKUP(U1347,'[1]Cross ref'!I:J,2,0)</f>
        <v>SCL</v>
      </c>
      <c r="T1347" s="193">
        <f t="shared" ref="T1347:T1410" si="130">P1347</f>
        <v>15.37</v>
      </c>
      <c r="U1347" s="193">
        <f>VLOOKUP(VALUE(C1347),'[1]Cross ref'!G:I,3,0)</f>
        <v>7368</v>
      </c>
      <c r="V1347" s="193">
        <f>IFERROR(VLOOKUP(J1347,'[1]Item List (2)'!C:D,2,0),VLOOKUP(K1347,'[1]Item List (2)'!C:D,2,0))</f>
        <v>50007</v>
      </c>
      <c r="W1347" s="193">
        <f>IFERROR(VLOOKUP(J1347,'[1]Item List (2)'!C:E,3,0),VLOOKUP(K1347,'[1]Item List (2)'!C:E,3,0))</f>
        <v>100</v>
      </c>
      <c r="X1347" s="193">
        <f t="shared" ref="X1347:X1410" si="131">M1347*O1347-P1347</f>
        <v>0</v>
      </c>
      <c r="Y1347" s="193" t="str">
        <f t="shared" ref="Y1347:Y1410" si="132">K1347</f>
        <v>SWEETENER, SACCHARIN YLW ECOSTICK</v>
      </c>
      <c r="AA1347" s="29">
        <f t="shared" ref="AA1347:AA1410" si="133">P1347</f>
        <v>15.37</v>
      </c>
      <c r="AB1347" s="29" t="str">
        <f>VLOOKUP(W1347,'[2]Item List (2)'!$I:$J,2,0)</f>
        <v>Food</v>
      </c>
      <c r="AC1347" s="29">
        <f t="shared" ref="AC1347:AC1410" si="134">U1347</f>
        <v>7368</v>
      </c>
      <c r="AD1347" s="29" t="str">
        <f t="shared" ref="AD1347:AD1410" si="135">AC1347&amp;"-"&amp;AB1347</f>
        <v>7368-Food</v>
      </c>
    </row>
    <row r="1348" spans="1:30">
      <c r="A1348" t="s">
        <v>699</v>
      </c>
      <c r="B1348" t="s">
        <v>592</v>
      </c>
      <c r="C1348" t="s">
        <v>1373</v>
      </c>
      <c r="D1348" t="s">
        <v>599</v>
      </c>
      <c r="E1348" t="s">
        <v>1629</v>
      </c>
      <c r="F1348"/>
      <c r="G1348" s="159">
        <v>45170</v>
      </c>
      <c r="H1348" t="s">
        <v>1218</v>
      </c>
      <c r="I1348" t="s">
        <v>1188</v>
      </c>
      <c r="J1348" t="s">
        <v>703</v>
      </c>
      <c r="K1348" t="s">
        <v>997</v>
      </c>
      <c r="L1348" t="s">
        <v>723</v>
      </c>
      <c r="M1348">
        <v>5</v>
      </c>
      <c r="N1348">
        <v>0</v>
      </c>
      <c r="O1348">
        <v>25.94</v>
      </c>
      <c r="P1348">
        <v>129.69999999999999</v>
      </c>
      <c r="Q1348">
        <v>6670.74</v>
      </c>
      <c r="R1348">
        <v>19.510000000000002</v>
      </c>
      <c r="S1348" s="193" t="str">
        <f>VLOOKUP(U1348,'[1]Cross ref'!I:J,2,0)</f>
        <v>SCL</v>
      </c>
      <c r="T1348" s="193">
        <f t="shared" si="130"/>
        <v>129.69999999999999</v>
      </c>
      <c r="U1348" s="193">
        <f>VLOOKUP(VALUE(C1348),'[1]Cross ref'!G:I,3,0)</f>
        <v>7368</v>
      </c>
      <c r="V1348" s="193">
        <f>IFERROR(VLOOKUP(J1348,'[1]Item List (2)'!C:D,2,0),VLOOKUP(K1348,'[1]Item List (2)'!C:D,2,0))</f>
        <v>50007</v>
      </c>
      <c r="W1348" s="193">
        <f>IFERROR(VLOOKUP(J1348,'[1]Item List (2)'!C:E,3,0),VLOOKUP(K1348,'[1]Item List (2)'!C:E,3,0))</f>
        <v>100</v>
      </c>
      <c r="X1348" s="193">
        <f t="shared" si="131"/>
        <v>0</v>
      </c>
      <c r="Y1348" s="193" t="str">
        <f t="shared" si="132"/>
        <v>SAUCE, BTRMILK RANCH CUP</v>
      </c>
      <c r="AA1348" s="29">
        <f t="shared" si="133"/>
        <v>129.69999999999999</v>
      </c>
      <c r="AB1348" s="29" t="str">
        <f>VLOOKUP(W1348,'[2]Item List (2)'!$I:$J,2,0)</f>
        <v>Food</v>
      </c>
      <c r="AC1348" s="29">
        <f t="shared" si="134"/>
        <v>7368</v>
      </c>
      <c r="AD1348" s="29" t="str">
        <f t="shared" si="135"/>
        <v>7368-Food</v>
      </c>
    </row>
    <row r="1349" spans="1:30">
      <c r="A1349" t="s">
        <v>699</v>
      </c>
      <c r="B1349" t="s">
        <v>592</v>
      </c>
      <c r="C1349" t="s">
        <v>1373</v>
      </c>
      <c r="D1349" t="s">
        <v>599</v>
      </c>
      <c r="E1349" t="s">
        <v>1629</v>
      </c>
      <c r="F1349"/>
      <c r="G1349" s="159">
        <v>45170</v>
      </c>
      <c r="H1349" t="s">
        <v>1220</v>
      </c>
      <c r="I1349" t="s">
        <v>1188</v>
      </c>
      <c r="J1349" t="s">
        <v>770</v>
      </c>
      <c r="K1349" t="s">
        <v>771</v>
      </c>
      <c r="L1349" t="s">
        <v>772</v>
      </c>
      <c r="M1349">
        <v>1</v>
      </c>
      <c r="N1349">
        <v>0</v>
      </c>
      <c r="O1349">
        <v>31.38</v>
      </c>
      <c r="P1349">
        <v>31.38</v>
      </c>
      <c r="Q1349">
        <v>6670.74</v>
      </c>
      <c r="R1349">
        <v>19.510000000000002</v>
      </c>
      <c r="S1349" s="193" t="str">
        <f>VLOOKUP(U1349,'[1]Cross ref'!I:J,2,0)</f>
        <v>SCL</v>
      </c>
      <c r="T1349" s="193">
        <f t="shared" si="130"/>
        <v>31.38</v>
      </c>
      <c r="U1349" s="193">
        <f>VLOOKUP(VALUE(C1349),'[1]Cross ref'!G:I,3,0)</f>
        <v>7368</v>
      </c>
      <c r="V1349" s="193">
        <f>IFERROR(VLOOKUP(J1349,'[1]Item List (2)'!C:D,2,0),VLOOKUP(K1349,'[1]Item List (2)'!C:D,2,0))</f>
        <v>50007</v>
      </c>
      <c r="W1349" s="193">
        <f>IFERROR(VLOOKUP(J1349,'[1]Item List (2)'!C:E,3,0),VLOOKUP(K1349,'[1]Item List (2)'!C:E,3,0))</f>
        <v>100</v>
      </c>
      <c r="X1349" s="193">
        <f t="shared" si="131"/>
        <v>0</v>
      </c>
      <c r="Y1349" s="193" t="str">
        <f t="shared" si="132"/>
        <v>WHIP CREAM, AEROSOL 17Z</v>
      </c>
      <c r="AA1349" s="29">
        <f t="shared" si="133"/>
        <v>31.38</v>
      </c>
      <c r="AB1349" s="29" t="str">
        <f>VLOOKUP(W1349,'[2]Item List (2)'!$I:$J,2,0)</f>
        <v>Food</v>
      </c>
      <c r="AC1349" s="29">
        <f t="shared" si="134"/>
        <v>7368</v>
      </c>
      <c r="AD1349" s="29" t="str">
        <f t="shared" si="135"/>
        <v>7368-Food</v>
      </c>
    </row>
    <row r="1350" spans="1:30">
      <c r="A1350" t="s">
        <v>699</v>
      </c>
      <c r="B1350" t="s">
        <v>592</v>
      </c>
      <c r="C1350" t="s">
        <v>1373</v>
      </c>
      <c r="D1350" t="s">
        <v>599</v>
      </c>
      <c r="E1350" t="s">
        <v>1629</v>
      </c>
      <c r="F1350"/>
      <c r="G1350" s="159">
        <v>45170</v>
      </c>
      <c r="H1350" t="s">
        <v>1221</v>
      </c>
      <c r="I1350" t="s">
        <v>1188</v>
      </c>
      <c r="J1350" t="s">
        <v>773</v>
      </c>
      <c r="K1350" t="s">
        <v>774</v>
      </c>
      <c r="L1350" t="s">
        <v>775</v>
      </c>
      <c r="M1350">
        <v>5</v>
      </c>
      <c r="N1350">
        <v>0</v>
      </c>
      <c r="O1350">
        <v>19.78</v>
      </c>
      <c r="P1350">
        <v>98.9</v>
      </c>
      <c r="Q1350">
        <v>6670.74</v>
      </c>
      <c r="R1350">
        <v>19.510000000000002</v>
      </c>
      <c r="S1350" s="193" t="str">
        <f>VLOOKUP(U1350,'[1]Cross ref'!I:J,2,0)</f>
        <v>SCL</v>
      </c>
      <c r="T1350" s="193">
        <f t="shared" si="130"/>
        <v>98.9</v>
      </c>
      <c r="U1350" s="193">
        <f>VLOOKUP(VALUE(C1350),'[1]Cross ref'!G:I,3,0)</f>
        <v>7368</v>
      </c>
      <c r="V1350" s="193">
        <f>IFERROR(VLOOKUP(J1350,'[1]Item List (2)'!C:D,2,0),VLOOKUP(K1350,'[1]Item List (2)'!C:D,2,0))</f>
        <v>50007</v>
      </c>
      <c r="W1350" s="193">
        <f>IFERROR(VLOOKUP(J1350,'[1]Item List (2)'!C:E,3,0),VLOOKUP(K1350,'[1]Item List (2)'!C:E,3,0))</f>
        <v>100</v>
      </c>
      <c r="X1350" s="193">
        <f t="shared" si="131"/>
        <v>0</v>
      </c>
      <c r="Y1350" s="193" t="str">
        <f t="shared" si="132"/>
        <v>ICE CREAM, VANILLA SLOW MELT</v>
      </c>
      <c r="AA1350" s="29">
        <f t="shared" si="133"/>
        <v>98.9</v>
      </c>
      <c r="AB1350" s="29" t="str">
        <f>VLOOKUP(W1350,'[2]Item List (2)'!$I:$J,2,0)</f>
        <v>Food</v>
      </c>
      <c r="AC1350" s="29">
        <f t="shared" si="134"/>
        <v>7368</v>
      </c>
      <c r="AD1350" s="29" t="str">
        <f t="shared" si="135"/>
        <v>7368-Food</v>
      </c>
    </row>
    <row r="1351" spans="1:30">
      <c r="A1351" t="s">
        <v>699</v>
      </c>
      <c r="B1351" t="s">
        <v>592</v>
      </c>
      <c r="C1351" t="s">
        <v>1373</v>
      </c>
      <c r="D1351" t="s">
        <v>599</v>
      </c>
      <c r="E1351" t="s">
        <v>1629</v>
      </c>
      <c r="F1351"/>
      <c r="G1351" s="159">
        <v>45170</v>
      </c>
      <c r="H1351" t="s">
        <v>1222</v>
      </c>
      <c r="I1351" t="s">
        <v>1188</v>
      </c>
      <c r="J1351" t="s">
        <v>776</v>
      </c>
      <c r="K1351" t="s">
        <v>777</v>
      </c>
      <c r="L1351" t="s">
        <v>778</v>
      </c>
      <c r="M1351">
        <v>8</v>
      </c>
      <c r="N1351">
        <v>0</v>
      </c>
      <c r="O1351">
        <v>36.5</v>
      </c>
      <c r="P1351">
        <v>292</v>
      </c>
      <c r="Q1351">
        <v>6670.74</v>
      </c>
      <c r="R1351">
        <v>19.510000000000002</v>
      </c>
      <c r="S1351" s="193" t="str">
        <f>VLOOKUP(U1351,'[1]Cross ref'!I:J,2,0)</f>
        <v>SCL</v>
      </c>
      <c r="T1351" s="193">
        <f t="shared" si="130"/>
        <v>292</v>
      </c>
      <c r="U1351" s="193">
        <f>VLOOKUP(VALUE(C1351),'[1]Cross ref'!G:I,3,0)</f>
        <v>7368</v>
      </c>
      <c r="V1351" s="193">
        <f>IFERROR(VLOOKUP(J1351,'[1]Item List (2)'!C:D,2,0),VLOOKUP(K1351,'[1]Item List (2)'!C:D,2,0))</f>
        <v>50007</v>
      </c>
      <c r="W1351" s="193">
        <f>IFERROR(VLOOKUP(J1351,'[1]Item List (2)'!C:E,3,0),VLOOKUP(K1351,'[1]Item List (2)'!C:E,3,0))</f>
        <v>100</v>
      </c>
      <c r="X1351" s="193">
        <f t="shared" si="131"/>
        <v>0</v>
      </c>
      <c r="Y1351" s="193" t="str">
        <f t="shared" si="132"/>
        <v>SHORTENING, LIQ FRY PREM</v>
      </c>
      <c r="AA1351" s="29">
        <f t="shared" si="133"/>
        <v>292</v>
      </c>
      <c r="AB1351" s="29" t="str">
        <f>VLOOKUP(W1351,'[2]Item List (2)'!$I:$J,2,0)</f>
        <v>Food</v>
      </c>
      <c r="AC1351" s="29">
        <f t="shared" si="134"/>
        <v>7368</v>
      </c>
      <c r="AD1351" s="29" t="str">
        <f t="shared" si="135"/>
        <v>7368-Food</v>
      </c>
    </row>
    <row r="1352" spans="1:30">
      <c r="A1352" t="s">
        <v>699</v>
      </c>
      <c r="B1352" t="s">
        <v>592</v>
      </c>
      <c r="C1352" t="s">
        <v>1373</v>
      </c>
      <c r="D1352" t="s">
        <v>599</v>
      </c>
      <c r="E1352" t="s">
        <v>1629</v>
      </c>
      <c r="F1352"/>
      <c r="G1352" s="159">
        <v>45170</v>
      </c>
      <c r="H1352" t="s">
        <v>1380</v>
      </c>
      <c r="I1352" t="s">
        <v>1188</v>
      </c>
      <c r="J1352" t="s">
        <v>953</v>
      </c>
      <c r="K1352" t="s">
        <v>1151</v>
      </c>
      <c r="L1352" t="s">
        <v>766</v>
      </c>
      <c r="M1352">
        <v>1</v>
      </c>
      <c r="N1352">
        <v>0</v>
      </c>
      <c r="O1352">
        <v>69.22</v>
      </c>
      <c r="P1352">
        <v>69.22</v>
      </c>
      <c r="Q1352">
        <v>6670.74</v>
      </c>
      <c r="R1352">
        <v>19.510000000000002</v>
      </c>
      <c r="S1352" s="193" t="str">
        <f>VLOOKUP(U1352,'[1]Cross ref'!I:J,2,0)</f>
        <v>SCL</v>
      </c>
      <c r="T1352" s="193">
        <f t="shared" si="130"/>
        <v>69.22</v>
      </c>
      <c r="U1352" s="193">
        <f>VLOOKUP(VALUE(C1352),'[1]Cross ref'!G:I,3,0)</f>
        <v>7368</v>
      </c>
      <c r="V1352" s="193">
        <f>IFERROR(VLOOKUP(J1352,'[1]Item List (2)'!C:D,2,0),VLOOKUP(K1352,'[1]Item List (2)'!C:D,2,0))</f>
        <v>50007</v>
      </c>
      <c r="W1352" s="193">
        <f>IFERROR(VLOOKUP(J1352,'[1]Item List (2)'!C:E,3,0),VLOOKUP(K1352,'[1]Item List (2)'!C:E,3,0))</f>
        <v>100</v>
      </c>
      <c r="X1352" s="193">
        <f t="shared" si="131"/>
        <v>0</v>
      </c>
      <c r="Y1352" s="193" t="str">
        <f t="shared" si="132"/>
        <v>LEMONADE, FZN</v>
      </c>
      <c r="AA1352" s="29">
        <f t="shared" si="133"/>
        <v>69.22</v>
      </c>
      <c r="AB1352" s="29" t="str">
        <f>VLOOKUP(W1352,'[2]Item List (2)'!$I:$J,2,0)</f>
        <v>Food</v>
      </c>
      <c r="AC1352" s="29">
        <f t="shared" si="134"/>
        <v>7368</v>
      </c>
      <c r="AD1352" s="29" t="str">
        <f t="shared" si="135"/>
        <v>7368-Food</v>
      </c>
    </row>
    <row r="1353" spans="1:30">
      <c r="A1353" t="s">
        <v>699</v>
      </c>
      <c r="B1353" t="s">
        <v>592</v>
      </c>
      <c r="C1353" t="s">
        <v>1373</v>
      </c>
      <c r="D1353" t="s">
        <v>599</v>
      </c>
      <c r="E1353" t="s">
        <v>1629</v>
      </c>
      <c r="F1353"/>
      <c r="G1353" s="159">
        <v>45170</v>
      </c>
      <c r="H1353" t="s">
        <v>1223</v>
      </c>
      <c r="I1353" t="s">
        <v>1188</v>
      </c>
      <c r="J1353" t="s">
        <v>758</v>
      </c>
      <c r="K1353" t="s">
        <v>780</v>
      </c>
      <c r="L1353" t="s">
        <v>781</v>
      </c>
      <c r="M1353">
        <v>3</v>
      </c>
      <c r="N1353">
        <v>0</v>
      </c>
      <c r="O1353">
        <v>37.6</v>
      </c>
      <c r="P1353">
        <v>112.8</v>
      </c>
      <c r="Q1353">
        <v>6670.74</v>
      </c>
      <c r="R1353">
        <v>19.510000000000002</v>
      </c>
      <c r="S1353" s="193" t="str">
        <f>VLOOKUP(U1353,'[1]Cross ref'!I:J,2,0)</f>
        <v>SCL</v>
      </c>
      <c r="T1353" s="193">
        <f t="shared" si="130"/>
        <v>112.8</v>
      </c>
      <c r="U1353" s="193">
        <f>VLOOKUP(VALUE(C1353),'[1]Cross ref'!G:I,3,0)</f>
        <v>7368</v>
      </c>
      <c r="V1353" s="193">
        <f>IFERROR(VLOOKUP(J1353,'[1]Item List (2)'!C:D,2,0),VLOOKUP(K1353,'[1]Item List (2)'!C:D,2,0))</f>
        <v>50007</v>
      </c>
      <c r="W1353" s="193">
        <f>IFERROR(VLOOKUP(J1353,'[1]Item List (2)'!C:E,3,0),VLOOKUP(K1353,'[1]Item List (2)'!C:E,3,0))</f>
        <v>100</v>
      </c>
      <c r="X1353" s="193">
        <f t="shared" si="131"/>
        <v>0</v>
      </c>
      <c r="Y1353" s="193" t="str">
        <f t="shared" si="132"/>
        <v>CHICKEN, PTY SPCY 3Z</v>
      </c>
      <c r="AA1353" s="29">
        <f t="shared" si="133"/>
        <v>112.8</v>
      </c>
      <c r="AB1353" s="29" t="str">
        <f>VLOOKUP(W1353,'[2]Item List (2)'!$I:$J,2,0)</f>
        <v>Food</v>
      </c>
      <c r="AC1353" s="29">
        <f t="shared" si="134"/>
        <v>7368</v>
      </c>
      <c r="AD1353" s="29" t="str">
        <f t="shared" si="135"/>
        <v>7368-Food</v>
      </c>
    </row>
    <row r="1354" spans="1:30">
      <c r="A1354" t="s">
        <v>699</v>
      </c>
      <c r="B1354" t="s">
        <v>592</v>
      </c>
      <c r="C1354" t="s">
        <v>1373</v>
      </c>
      <c r="D1354" t="s">
        <v>599</v>
      </c>
      <c r="E1354" t="s">
        <v>1629</v>
      </c>
      <c r="F1354"/>
      <c r="G1354" s="159">
        <v>45170</v>
      </c>
      <c r="H1354" t="s">
        <v>1273</v>
      </c>
      <c r="I1354" t="s">
        <v>1190</v>
      </c>
      <c r="J1354" t="s">
        <v>727</v>
      </c>
      <c r="K1354" t="s">
        <v>782</v>
      </c>
      <c r="L1354" t="s">
        <v>729</v>
      </c>
      <c r="M1354">
        <v>1</v>
      </c>
      <c r="N1354">
        <v>0</v>
      </c>
      <c r="O1354">
        <v>16.79</v>
      </c>
      <c r="P1354">
        <v>16.79</v>
      </c>
      <c r="Q1354">
        <v>6670.74</v>
      </c>
      <c r="R1354">
        <v>19.510000000000002</v>
      </c>
      <c r="S1354" s="193" t="str">
        <f>VLOOKUP(U1354,'[1]Cross ref'!I:J,2,0)</f>
        <v>SCL</v>
      </c>
      <c r="T1354" s="193">
        <f t="shared" si="130"/>
        <v>16.79</v>
      </c>
      <c r="U1354" s="193">
        <f>VLOOKUP(VALUE(C1354),'[1]Cross ref'!G:I,3,0)</f>
        <v>7368</v>
      </c>
      <c r="V1354" s="193">
        <f>IFERROR(VLOOKUP(J1354,'[1]Item List (2)'!C:D,2,0),VLOOKUP(K1354,'[1]Item List (2)'!C:D,2,0))</f>
        <v>60507</v>
      </c>
      <c r="W1354" s="193">
        <f>IFERROR(VLOOKUP(J1354,'[1]Item List (2)'!C:E,3,0),VLOOKUP(K1354,'[1]Item List (2)'!C:E,3,0))</f>
        <v>1200</v>
      </c>
      <c r="X1354" s="193">
        <f t="shared" si="131"/>
        <v>0</v>
      </c>
      <c r="Y1354" s="193" t="str">
        <f t="shared" si="132"/>
        <v>GLOVE, SYNTH LG</v>
      </c>
      <c r="AA1354" s="29">
        <f t="shared" si="133"/>
        <v>16.79</v>
      </c>
      <c r="AB1354" s="29" t="str">
        <f>VLOOKUP(W1354,'[2]Item List (2)'!$I:$J,2,0)</f>
        <v>Supplies</v>
      </c>
      <c r="AC1354" s="29">
        <f t="shared" si="134"/>
        <v>7368</v>
      </c>
      <c r="AD1354" s="29" t="str">
        <f t="shared" si="135"/>
        <v>7368-Supplies</v>
      </c>
    </row>
    <row r="1355" spans="1:30">
      <c r="A1355" t="s">
        <v>699</v>
      </c>
      <c r="B1355" t="s">
        <v>592</v>
      </c>
      <c r="C1355" t="s">
        <v>1373</v>
      </c>
      <c r="D1355" t="s">
        <v>599</v>
      </c>
      <c r="E1355" t="s">
        <v>1629</v>
      </c>
      <c r="F1355"/>
      <c r="G1355" s="159">
        <v>45170</v>
      </c>
      <c r="H1355" t="s">
        <v>1224</v>
      </c>
      <c r="I1355" t="s">
        <v>1188</v>
      </c>
      <c r="J1355" t="s">
        <v>737</v>
      </c>
      <c r="K1355" t="s">
        <v>783</v>
      </c>
      <c r="L1355" t="s">
        <v>784</v>
      </c>
      <c r="M1355">
        <v>0</v>
      </c>
      <c r="N1355">
        <v>0</v>
      </c>
      <c r="O1355">
        <v>29.39</v>
      </c>
      <c r="P1355">
        <v>0</v>
      </c>
      <c r="Q1355">
        <v>6670.74</v>
      </c>
      <c r="R1355">
        <v>19.510000000000002</v>
      </c>
      <c r="S1355" s="193" t="str">
        <f>VLOOKUP(U1355,'[1]Cross ref'!I:J,2,0)</f>
        <v>SCL</v>
      </c>
      <c r="T1355" s="193">
        <f t="shared" si="130"/>
        <v>0</v>
      </c>
      <c r="U1355" s="193">
        <f>VLOOKUP(VALUE(C1355),'[1]Cross ref'!G:I,3,0)</f>
        <v>7368</v>
      </c>
      <c r="V1355" s="193">
        <f>IFERROR(VLOOKUP(J1355,'[1]Item List (2)'!C:D,2,0),VLOOKUP(K1355,'[1]Item List (2)'!C:D,2,0))</f>
        <v>50007</v>
      </c>
      <c r="W1355" s="193">
        <f>IFERROR(VLOOKUP(J1355,'[1]Item List (2)'!C:E,3,0),VLOOKUP(K1355,'[1]Item List (2)'!C:E,3,0))</f>
        <v>100</v>
      </c>
      <c r="X1355" s="193">
        <f t="shared" si="131"/>
        <v>0</v>
      </c>
      <c r="Y1355" s="193" t="str">
        <f t="shared" si="132"/>
        <v>SQUASH, ZUCCHINI BRD SLI</v>
      </c>
      <c r="AA1355" s="29">
        <f t="shared" si="133"/>
        <v>0</v>
      </c>
      <c r="AB1355" s="29" t="str">
        <f>VLOOKUP(W1355,'[2]Item List (2)'!$I:$J,2,0)</f>
        <v>Food</v>
      </c>
      <c r="AC1355" s="29">
        <f t="shared" si="134"/>
        <v>7368</v>
      </c>
      <c r="AD1355" s="29" t="str">
        <f t="shared" si="135"/>
        <v>7368-Food</v>
      </c>
    </row>
    <row r="1356" spans="1:30">
      <c r="A1356" t="s">
        <v>699</v>
      </c>
      <c r="B1356" t="s">
        <v>592</v>
      </c>
      <c r="C1356" t="s">
        <v>1373</v>
      </c>
      <c r="D1356" t="s">
        <v>599</v>
      </c>
      <c r="E1356" t="s">
        <v>1629</v>
      </c>
      <c r="F1356"/>
      <c r="G1356" s="159">
        <v>45170</v>
      </c>
      <c r="H1356" t="s">
        <v>1225</v>
      </c>
      <c r="I1356" t="s">
        <v>1188</v>
      </c>
      <c r="J1356" t="s">
        <v>785</v>
      </c>
      <c r="K1356" t="s">
        <v>1180</v>
      </c>
      <c r="L1356" t="s">
        <v>786</v>
      </c>
      <c r="M1356">
        <v>4</v>
      </c>
      <c r="N1356">
        <v>0</v>
      </c>
      <c r="O1356">
        <v>90.57</v>
      </c>
      <c r="P1356">
        <v>362.28</v>
      </c>
      <c r="Q1356">
        <v>6670.74</v>
      </c>
      <c r="R1356">
        <v>19.510000000000002</v>
      </c>
      <c r="S1356" s="193" t="str">
        <f>VLOOKUP(U1356,'[1]Cross ref'!I:J,2,0)</f>
        <v>SCL</v>
      </c>
      <c r="T1356" s="193">
        <f t="shared" si="130"/>
        <v>362.28</v>
      </c>
      <c r="U1356" s="193">
        <f>VLOOKUP(VALUE(C1356),'[1]Cross ref'!G:I,3,0)</f>
        <v>7368</v>
      </c>
      <c r="V1356" s="193">
        <f>IFERROR(VLOOKUP(J1356,'[1]Item List (2)'!C:D,2,0),VLOOKUP(K1356,'[1]Item List (2)'!C:D,2,0))</f>
        <v>50007</v>
      </c>
      <c r="W1356" s="193">
        <f>IFERROR(VLOOKUP(J1356,'[1]Item List (2)'!C:E,3,0),VLOOKUP(K1356,'[1]Item List (2)'!C:E,3,0))</f>
        <v>100</v>
      </c>
      <c r="X1356" s="193">
        <f t="shared" si="131"/>
        <v>0</v>
      </c>
      <c r="Y1356" s="193" t="str">
        <f t="shared" si="132"/>
        <v>BACON, 500 SLICES FC</v>
      </c>
      <c r="AA1356" s="29">
        <f t="shared" si="133"/>
        <v>362.28</v>
      </c>
      <c r="AB1356" s="29" t="str">
        <f>VLOOKUP(W1356,'[2]Item List (2)'!$I:$J,2,0)</f>
        <v>Food</v>
      </c>
      <c r="AC1356" s="29">
        <f t="shared" si="134"/>
        <v>7368</v>
      </c>
      <c r="AD1356" s="29" t="str">
        <f t="shared" si="135"/>
        <v>7368-Food</v>
      </c>
    </row>
    <row r="1357" spans="1:30">
      <c r="A1357" t="s">
        <v>699</v>
      </c>
      <c r="B1357" t="s">
        <v>592</v>
      </c>
      <c r="C1357" t="s">
        <v>1373</v>
      </c>
      <c r="D1357" t="s">
        <v>599</v>
      </c>
      <c r="E1357" t="s">
        <v>1629</v>
      </c>
      <c r="F1357"/>
      <c r="G1357" s="159">
        <v>45170</v>
      </c>
      <c r="H1357" t="s">
        <v>1226</v>
      </c>
      <c r="I1357" t="s">
        <v>1188</v>
      </c>
      <c r="J1357" t="s">
        <v>734</v>
      </c>
      <c r="K1357" t="s">
        <v>787</v>
      </c>
      <c r="L1357" t="s">
        <v>788</v>
      </c>
      <c r="M1357">
        <v>2</v>
      </c>
      <c r="N1357">
        <v>0</v>
      </c>
      <c r="O1357">
        <v>81.59</v>
      </c>
      <c r="P1357">
        <v>163.18</v>
      </c>
      <c r="Q1357">
        <v>6670.74</v>
      </c>
      <c r="R1357">
        <v>19.510000000000002</v>
      </c>
      <c r="S1357" s="193" t="str">
        <f>VLOOKUP(U1357,'[1]Cross ref'!I:J,2,0)</f>
        <v>SCL</v>
      </c>
      <c r="T1357" s="193">
        <f t="shared" si="130"/>
        <v>163.18</v>
      </c>
      <c r="U1357" s="193">
        <f>VLOOKUP(VALUE(C1357),'[1]Cross ref'!G:I,3,0)</f>
        <v>7368</v>
      </c>
      <c r="V1357" s="193">
        <f>IFERROR(VLOOKUP(J1357,'[1]Item List (2)'!C:D,2,0),VLOOKUP(K1357,'[1]Item List (2)'!C:D,2,0))</f>
        <v>50007</v>
      </c>
      <c r="W1357" s="193">
        <f>IFERROR(VLOOKUP(J1357,'[1]Item List (2)'!C:E,3,0),VLOOKUP(K1357,'[1]Item List (2)'!C:E,3,0))</f>
        <v>100</v>
      </c>
      <c r="X1357" s="193">
        <f t="shared" si="131"/>
        <v>0</v>
      </c>
      <c r="Y1357" s="193" t="str">
        <f t="shared" si="132"/>
        <v>BEEF, GRND PTY 1.78Z</v>
      </c>
      <c r="AA1357" s="29">
        <f t="shared" si="133"/>
        <v>163.18</v>
      </c>
      <c r="AB1357" s="29" t="str">
        <f>VLOOKUP(W1357,'[2]Item List (2)'!$I:$J,2,0)</f>
        <v>Food</v>
      </c>
      <c r="AC1357" s="29">
        <f t="shared" si="134"/>
        <v>7368</v>
      </c>
      <c r="AD1357" s="29" t="str">
        <f t="shared" si="135"/>
        <v>7368-Food</v>
      </c>
    </row>
    <row r="1358" spans="1:30">
      <c r="A1358" t="s">
        <v>699</v>
      </c>
      <c r="B1358" t="s">
        <v>592</v>
      </c>
      <c r="C1358" t="s">
        <v>1373</v>
      </c>
      <c r="D1358" t="s">
        <v>599</v>
      </c>
      <c r="E1358" t="s">
        <v>1629</v>
      </c>
      <c r="F1358"/>
      <c r="G1358" s="159">
        <v>45170</v>
      </c>
      <c r="H1358" t="s">
        <v>1318</v>
      </c>
      <c r="I1358" t="s">
        <v>1188</v>
      </c>
      <c r="J1358" t="s">
        <v>789</v>
      </c>
      <c r="K1358" t="s">
        <v>790</v>
      </c>
      <c r="L1358" t="s">
        <v>791</v>
      </c>
      <c r="M1358">
        <v>1</v>
      </c>
      <c r="N1358">
        <v>0</v>
      </c>
      <c r="O1358">
        <v>25.95</v>
      </c>
      <c r="P1358">
        <v>25.95</v>
      </c>
      <c r="Q1358">
        <v>6670.74</v>
      </c>
      <c r="R1358">
        <v>19.510000000000002</v>
      </c>
      <c r="S1358" s="193" t="str">
        <f>VLOOKUP(U1358,'[1]Cross ref'!I:J,2,0)</f>
        <v>SCL</v>
      </c>
      <c r="T1358" s="193">
        <f t="shared" si="130"/>
        <v>25.95</v>
      </c>
      <c r="U1358" s="193">
        <f>VLOOKUP(VALUE(C1358),'[1]Cross ref'!G:I,3,0)</f>
        <v>7368</v>
      </c>
      <c r="V1358" s="193">
        <f>IFERROR(VLOOKUP(J1358,'[1]Item List (2)'!C:D,2,0),VLOOKUP(K1358,'[1]Item List (2)'!C:D,2,0))</f>
        <v>50007</v>
      </c>
      <c r="W1358" s="193">
        <f>IFERROR(VLOOKUP(J1358,'[1]Item List (2)'!C:E,3,0),VLOOKUP(K1358,'[1]Item List (2)'!C:E,3,0))</f>
        <v>100</v>
      </c>
      <c r="X1358" s="193">
        <f t="shared" si="131"/>
        <v>0</v>
      </c>
      <c r="Y1358" s="193" t="str">
        <f t="shared" si="132"/>
        <v>BREAD, SOURDOUGH THICKER SLI</v>
      </c>
      <c r="AA1358" s="29">
        <f t="shared" si="133"/>
        <v>25.95</v>
      </c>
      <c r="AB1358" s="29" t="str">
        <f>VLOOKUP(W1358,'[2]Item List (2)'!$I:$J,2,0)</f>
        <v>Food</v>
      </c>
      <c r="AC1358" s="29">
        <f t="shared" si="134"/>
        <v>7368</v>
      </c>
      <c r="AD1358" s="29" t="str">
        <f t="shared" si="135"/>
        <v>7368-Food</v>
      </c>
    </row>
    <row r="1359" spans="1:30">
      <c r="A1359" t="s">
        <v>699</v>
      </c>
      <c r="B1359" t="s">
        <v>592</v>
      </c>
      <c r="C1359" t="s">
        <v>1373</v>
      </c>
      <c r="D1359" t="s">
        <v>599</v>
      </c>
      <c r="E1359" t="s">
        <v>1629</v>
      </c>
      <c r="F1359"/>
      <c r="G1359" s="159">
        <v>45170</v>
      </c>
      <c r="H1359" t="s">
        <v>1229</v>
      </c>
      <c r="I1359" t="s">
        <v>1188</v>
      </c>
      <c r="J1359" t="s">
        <v>804</v>
      </c>
      <c r="K1359" t="s">
        <v>863</v>
      </c>
      <c r="L1359" t="s">
        <v>760</v>
      </c>
      <c r="M1359">
        <v>1</v>
      </c>
      <c r="N1359">
        <v>0</v>
      </c>
      <c r="O1359">
        <v>87.91</v>
      </c>
      <c r="P1359">
        <v>87.91</v>
      </c>
      <c r="Q1359">
        <v>6670.74</v>
      </c>
      <c r="R1359">
        <v>19.510000000000002</v>
      </c>
      <c r="S1359" s="193" t="str">
        <f>VLOOKUP(U1359,'[1]Cross ref'!I:J,2,0)</f>
        <v>SCL</v>
      </c>
      <c r="T1359" s="193">
        <f t="shared" si="130"/>
        <v>87.91</v>
      </c>
      <c r="U1359" s="193">
        <f>VLOOKUP(VALUE(C1359),'[1]Cross ref'!G:I,3,0)</f>
        <v>7368</v>
      </c>
      <c r="V1359" s="193">
        <f>IFERROR(VLOOKUP(J1359,'[1]Item List (2)'!C:D,2,0),VLOOKUP(K1359,'[1]Item List (2)'!C:D,2,0))</f>
        <v>50007</v>
      </c>
      <c r="W1359" s="193">
        <f>IFERROR(VLOOKUP(J1359,'[1]Item List (2)'!C:E,3,0),VLOOKUP(K1359,'[1]Item List (2)'!C:E,3,0))</f>
        <v>100</v>
      </c>
      <c r="X1359" s="193">
        <f t="shared" si="131"/>
        <v>0</v>
      </c>
      <c r="Y1359" s="193" t="str">
        <f t="shared" si="132"/>
        <v>CHEESE, AMER SHRP SLI 144CT</v>
      </c>
      <c r="AA1359" s="29">
        <f t="shared" si="133"/>
        <v>87.91</v>
      </c>
      <c r="AB1359" s="29" t="str">
        <f>VLOOKUP(W1359,'[2]Item List (2)'!$I:$J,2,0)</f>
        <v>Food</v>
      </c>
      <c r="AC1359" s="29">
        <f t="shared" si="134"/>
        <v>7368</v>
      </c>
      <c r="AD1359" s="29" t="str">
        <f t="shared" si="135"/>
        <v>7368-Food</v>
      </c>
    </row>
    <row r="1360" spans="1:30">
      <c r="A1360" t="s">
        <v>699</v>
      </c>
      <c r="B1360" t="s">
        <v>592</v>
      </c>
      <c r="C1360" t="s">
        <v>1373</v>
      </c>
      <c r="D1360" t="s">
        <v>599</v>
      </c>
      <c r="E1360" t="s">
        <v>1629</v>
      </c>
      <c r="F1360"/>
      <c r="G1360" s="159">
        <v>45170</v>
      </c>
      <c r="H1360" t="s">
        <v>1230</v>
      </c>
      <c r="I1360" t="s">
        <v>1188</v>
      </c>
      <c r="J1360" t="s">
        <v>737</v>
      </c>
      <c r="K1360" t="s">
        <v>794</v>
      </c>
      <c r="L1360" t="s">
        <v>795</v>
      </c>
      <c r="M1360">
        <v>2</v>
      </c>
      <c r="N1360">
        <v>0</v>
      </c>
      <c r="O1360">
        <v>39.79</v>
      </c>
      <c r="P1360">
        <v>79.58</v>
      </c>
      <c r="Q1360">
        <v>6670.74</v>
      </c>
      <c r="R1360">
        <v>19.510000000000002</v>
      </c>
      <c r="S1360" s="193" t="str">
        <f>VLOOKUP(U1360,'[1]Cross ref'!I:J,2,0)</f>
        <v>SCL</v>
      </c>
      <c r="T1360" s="193">
        <f t="shared" si="130"/>
        <v>79.58</v>
      </c>
      <c r="U1360" s="193">
        <f>VLOOKUP(VALUE(C1360),'[1]Cross ref'!G:I,3,0)</f>
        <v>7368</v>
      </c>
      <c r="V1360" s="193">
        <f>IFERROR(VLOOKUP(J1360,'[1]Item List (2)'!C:D,2,0),VLOOKUP(K1360,'[1]Item List (2)'!C:D,2,0))</f>
        <v>50007</v>
      </c>
      <c r="W1360" s="193">
        <f>IFERROR(VLOOKUP(J1360,'[1]Item List (2)'!C:E,3,0),VLOOKUP(K1360,'[1]Item List (2)'!C:E,3,0))</f>
        <v>100</v>
      </c>
      <c r="X1360" s="193">
        <f t="shared" si="131"/>
        <v>0</v>
      </c>
      <c r="Y1360" s="193" t="str">
        <f t="shared" si="132"/>
        <v>APPTZR, JALAPENO BRD CHSE BITE</v>
      </c>
      <c r="AA1360" s="29">
        <f t="shared" si="133"/>
        <v>79.58</v>
      </c>
      <c r="AB1360" s="29" t="str">
        <f>VLOOKUP(W1360,'[2]Item List (2)'!$I:$J,2,0)</f>
        <v>Food</v>
      </c>
      <c r="AC1360" s="29">
        <f t="shared" si="134"/>
        <v>7368</v>
      </c>
      <c r="AD1360" s="29" t="str">
        <f t="shared" si="135"/>
        <v>7368-Food</v>
      </c>
    </row>
    <row r="1361" spans="1:30">
      <c r="A1361" t="s">
        <v>699</v>
      </c>
      <c r="B1361" t="s">
        <v>592</v>
      </c>
      <c r="C1361" t="s">
        <v>1373</v>
      </c>
      <c r="D1361" t="s">
        <v>599</v>
      </c>
      <c r="E1361" t="s">
        <v>1629</v>
      </c>
      <c r="F1361"/>
      <c r="G1361" s="159">
        <v>45170</v>
      </c>
      <c r="H1361" t="s">
        <v>1231</v>
      </c>
      <c r="I1361" t="s">
        <v>1188</v>
      </c>
      <c r="J1361" t="s">
        <v>734</v>
      </c>
      <c r="K1361" t="s">
        <v>796</v>
      </c>
      <c r="L1361" t="s">
        <v>797</v>
      </c>
      <c r="M1361">
        <v>7</v>
      </c>
      <c r="N1361">
        <v>0</v>
      </c>
      <c r="O1361">
        <v>76.44</v>
      </c>
      <c r="P1361">
        <v>535.08000000000004</v>
      </c>
      <c r="Q1361">
        <v>6670.74</v>
      </c>
      <c r="R1361">
        <v>19.510000000000002</v>
      </c>
      <c r="S1361" s="193" t="str">
        <f>VLOOKUP(U1361,'[1]Cross ref'!I:J,2,0)</f>
        <v>SCL</v>
      </c>
      <c r="T1361" s="193">
        <f t="shared" si="130"/>
        <v>535.08000000000004</v>
      </c>
      <c r="U1361" s="193">
        <f>VLOOKUP(VALUE(C1361),'[1]Cross ref'!G:I,3,0)</f>
        <v>7368</v>
      </c>
      <c r="V1361" s="193">
        <f>IFERROR(VLOOKUP(J1361,'[1]Item List (2)'!C:D,2,0),VLOOKUP(K1361,'[1]Item List (2)'!C:D,2,0))</f>
        <v>50007</v>
      </c>
      <c r="W1361" s="193">
        <f>IFERROR(VLOOKUP(J1361,'[1]Item List (2)'!C:E,3,0),VLOOKUP(K1361,'[1]Item List (2)'!C:E,3,0))</f>
        <v>100</v>
      </c>
      <c r="X1361" s="193">
        <f t="shared" si="131"/>
        <v>0</v>
      </c>
      <c r="Y1361" s="193" t="str">
        <f t="shared" si="132"/>
        <v>BEEF, GRND PTY 5.33Z ANGUS IQF</v>
      </c>
      <c r="AA1361" s="29">
        <f t="shared" si="133"/>
        <v>535.08000000000004</v>
      </c>
      <c r="AB1361" s="29" t="str">
        <f>VLOOKUP(W1361,'[2]Item List (2)'!$I:$J,2,0)</f>
        <v>Food</v>
      </c>
      <c r="AC1361" s="29">
        <f t="shared" si="134"/>
        <v>7368</v>
      </c>
      <c r="AD1361" s="29" t="str">
        <f t="shared" si="135"/>
        <v>7368-Food</v>
      </c>
    </row>
    <row r="1362" spans="1:30">
      <c r="A1362" t="s">
        <v>699</v>
      </c>
      <c r="B1362" t="s">
        <v>592</v>
      </c>
      <c r="C1362" t="s">
        <v>1373</v>
      </c>
      <c r="D1362" t="s">
        <v>599</v>
      </c>
      <c r="E1362" t="s">
        <v>1629</v>
      </c>
      <c r="F1362"/>
      <c r="G1362" s="159">
        <v>45170</v>
      </c>
      <c r="H1362" t="s">
        <v>1232</v>
      </c>
      <c r="I1362" t="s">
        <v>1188</v>
      </c>
      <c r="J1362" t="s">
        <v>758</v>
      </c>
      <c r="K1362" t="s">
        <v>798</v>
      </c>
      <c r="L1362" t="s">
        <v>799</v>
      </c>
      <c r="M1362">
        <v>4</v>
      </c>
      <c r="N1362">
        <v>0</v>
      </c>
      <c r="O1362">
        <v>46.88</v>
      </c>
      <c r="P1362">
        <v>187.52</v>
      </c>
      <c r="Q1362">
        <v>6670.74</v>
      </c>
      <c r="R1362">
        <v>19.510000000000002</v>
      </c>
      <c r="S1362" s="193" t="str">
        <f>VLOOKUP(U1362,'[1]Cross ref'!I:J,2,0)</f>
        <v>SCL</v>
      </c>
      <c r="T1362" s="193">
        <f t="shared" si="130"/>
        <v>187.52</v>
      </c>
      <c r="U1362" s="193">
        <f>VLOOKUP(VALUE(C1362),'[1]Cross ref'!G:I,3,0)</f>
        <v>7368</v>
      </c>
      <c r="V1362" s="193">
        <f>IFERROR(VLOOKUP(J1362,'[1]Item List (2)'!C:D,2,0),VLOOKUP(K1362,'[1]Item List (2)'!C:D,2,0))</f>
        <v>50007</v>
      </c>
      <c r="W1362" s="193">
        <f>IFERROR(VLOOKUP(J1362,'[1]Item List (2)'!C:E,3,0),VLOOKUP(K1362,'[1]Item List (2)'!C:E,3,0))</f>
        <v>100</v>
      </c>
      <c r="X1362" s="193">
        <f t="shared" si="131"/>
        <v>0</v>
      </c>
      <c r="Y1362" s="193" t="str">
        <f t="shared" si="132"/>
        <v>CHICKEN, NUGGET BRD STAR SHP</v>
      </c>
      <c r="AA1362" s="29">
        <f t="shared" si="133"/>
        <v>187.52</v>
      </c>
      <c r="AB1362" s="29" t="str">
        <f>VLOOKUP(W1362,'[2]Item List (2)'!$I:$J,2,0)</f>
        <v>Food</v>
      </c>
      <c r="AC1362" s="29">
        <f t="shared" si="134"/>
        <v>7368</v>
      </c>
      <c r="AD1362" s="29" t="str">
        <f t="shared" si="135"/>
        <v>7368-Food</v>
      </c>
    </row>
    <row r="1363" spans="1:30">
      <c r="A1363" t="s">
        <v>699</v>
      </c>
      <c r="B1363" t="s">
        <v>592</v>
      </c>
      <c r="C1363" t="s">
        <v>1373</v>
      </c>
      <c r="D1363" t="s">
        <v>599</v>
      </c>
      <c r="E1363" t="s">
        <v>1629</v>
      </c>
      <c r="F1363"/>
      <c r="G1363" s="159">
        <v>45170</v>
      </c>
      <c r="H1363" t="s">
        <v>1278</v>
      </c>
      <c r="I1363" t="s">
        <v>1188</v>
      </c>
      <c r="J1363" t="s">
        <v>868</v>
      </c>
      <c r="K1363" t="s">
        <v>869</v>
      </c>
      <c r="L1363" t="s">
        <v>870</v>
      </c>
      <c r="M1363">
        <v>2</v>
      </c>
      <c r="N1363">
        <v>0</v>
      </c>
      <c r="O1363">
        <v>107.29</v>
      </c>
      <c r="P1363">
        <v>214.58</v>
      </c>
      <c r="Q1363">
        <v>6670.74</v>
      </c>
      <c r="R1363">
        <v>19.510000000000002</v>
      </c>
      <c r="S1363" s="193" t="str">
        <f>VLOOKUP(U1363,'[1]Cross ref'!I:J,2,0)</f>
        <v>SCL</v>
      </c>
      <c r="T1363" s="193">
        <f t="shared" si="130"/>
        <v>214.58</v>
      </c>
      <c r="U1363" s="193">
        <f>VLOOKUP(VALUE(C1363),'[1]Cross ref'!G:I,3,0)</f>
        <v>7368</v>
      </c>
      <c r="V1363" s="193">
        <f>IFERROR(VLOOKUP(J1363,'[1]Item List (2)'!C:D,2,0),VLOOKUP(K1363,'[1]Item List (2)'!C:D,2,0))</f>
        <v>50007</v>
      </c>
      <c r="W1363" s="193">
        <f>IFERROR(VLOOKUP(J1363,'[1]Item List (2)'!C:E,3,0),VLOOKUP(K1363,'[1]Item List (2)'!C:E,3,0))</f>
        <v>100</v>
      </c>
      <c r="X1363" s="193">
        <f t="shared" si="131"/>
        <v>0</v>
      </c>
      <c r="Y1363" s="193" t="str">
        <f t="shared" si="132"/>
        <v>BURGER, BEYOND MEAT 3.7Z</v>
      </c>
      <c r="AA1363" s="29">
        <f t="shared" si="133"/>
        <v>214.58</v>
      </c>
      <c r="AB1363" s="29" t="str">
        <f>VLOOKUP(W1363,'[2]Item List (2)'!$I:$J,2,0)</f>
        <v>Food</v>
      </c>
      <c r="AC1363" s="29">
        <f t="shared" si="134"/>
        <v>7368</v>
      </c>
      <c r="AD1363" s="29" t="str">
        <f t="shared" si="135"/>
        <v>7368-Food</v>
      </c>
    </row>
    <row r="1364" spans="1:30">
      <c r="A1364" t="s">
        <v>699</v>
      </c>
      <c r="B1364" t="s">
        <v>592</v>
      </c>
      <c r="C1364" t="s">
        <v>1373</v>
      </c>
      <c r="D1364" t="s">
        <v>599</v>
      </c>
      <c r="E1364" t="s">
        <v>1629</v>
      </c>
      <c r="F1364"/>
      <c r="G1364" s="159">
        <v>45170</v>
      </c>
      <c r="H1364" t="s">
        <v>1236</v>
      </c>
      <c r="I1364" t="s">
        <v>1211</v>
      </c>
      <c r="J1364" t="s">
        <v>806</v>
      </c>
      <c r="K1364" t="s">
        <v>952</v>
      </c>
      <c r="L1364" t="s">
        <v>874</v>
      </c>
      <c r="M1364">
        <v>1</v>
      </c>
      <c r="N1364">
        <v>0</v>
      </c>
      <c r="O1364">
        <v>71.87</v>
      </c>
      <c r="P1364">
        <v>71.87</v>
      </c>
      <c r="Q1364">
        <v>6670.74</v>
      </c>
      <c r="R1364">
        <v>19.510000000000002</v>
      </c>
      <c r="S1364" s="193" t="str">
        <f>VLOOKUP(U1364,'[1]Cross ref'!I:J,2,0)</f>
        <v>SCL</v>
      </c>
      <c r="T1364" s="193">
        <f t="shared" si="130"/>
        <v>71.87</v>
      </c>
      <c r="U1364" s="193">
        <f>VLOOKUP(VALUE(C1364),'[1]Cross ref'!G:I,3,0)</f>
        <v>7368</v>
      </c>
      <c r="V1364" s="193">
        <f>IFERROR(VLOOKUP(J1364,'[1]Item List (2)'!C:D,2,0),VLOOKUP(K1364,'[1]Item List (2)'!C:D,2,0))</f>
        <v>51001</v>
      </c>
      <c r="W1364" s="193">
        <f>IFERROR(VLOOKUP(J1364,'[1]Item List (2)'!C:E,3,0),VLOOKUP(K1364,'[1]Item List (2)'!C:E,3,0))</f>
        <v>1000</v>
      </c>
      <c r="X1364" s="193">
        <f t="shared" si="131"/>
        <v>0</v>
      </c>
      <c r="Y1364" s="193" t="str">
        <f t="shared" si="132"/>
        <v>WRAP, PAPR FAMOUS BIG 4</v>
      </c>
      <c r="AA1364" s="29">
        <f t="shared" si="133"/>
        <v>71.87</v>
      </c>
      <c r="AB1364" s="29" t="str">
        <f>VLOOKUP(W1364,'[2]Item List (2)'!$I:$J,2,0)</f>
        <v>Paper</v>
      </c>
      <c r="AC1364" s="29">
        <f t="shared" si="134"/>
        <v>7368</v>
      </c>
      <c r="AD1364" s="29" t="str">
        <f t="shared" si="135"/>
        <v>7368-Paper</v>
      </c>
    </row>
    <row r="1365" spans="1:30">
      <c r="A1365" t="s">
        <v>699</v>
      </c>
      <c r="B1365" t="s">
        <v>592</v>
      </c>
      <c r="C1365" t="s">
        <v>1373</v>
      </c>
      <c r="D1365" t="s">
        <v>599</v>
      </c>
      <c r="E1365" t="s">
        <v>1629</v>
      </c>
      <c r="F1365"/>
      <c r="G1365" s="159">
        <v>45170</v>
      </c>
      <c r="H1365" t="s">
        <v>1281</v>
      </c>
      <c r="I1365" t="s">
        <v>1211</v>
      </c>
      <c r="J1365" t="s">
        <v>806</v>
      </c>
      <c r="K1365" t="s">
        <v>940</v>
      </c>
      <c r="L1365" t="s">
        <v>808</v>
      </c>
      <c r="M1365">
        <v>1</v>
      </c>
      <c r="N1365">
        <v>0</v>
      </c>
      <c r="O1365">
        <v>70.17</v>
      </c>
      <c r="P1365">
        <v>70.17</v>
      </c>
      <c r="Q1365">
        <v>6670.74</v>
      </c>
      <c r="R1365">
        <v>19.510000000000002</v>
      </c>
      <c r="S1365" s="193" t="str">
        <f>VLOOKUP(U1365,'[1]Cross ref'!I:J,2,0)</f>
        <v>SCL</v>
      </c>
      <c r="T1365" s="193">
        <f t="shared" si="130"/>
        <v>70.17</v>
      </c>
      <c r="U1365" s="193">
        <f>VLOOKUP(VALUE(C1365),'[1]Cross ref'!G:I,3,0)</f>
        <v>7368</v>
      </c>
      <c r="V1365" s="193">
        <f>IFERROR(VLOOKUP(J1365,'[1]Item List (2)'!C:D,2,0),VLOOKUP(K1365,'[1]Item List (2)'!C:D,2,0))</f>
        <v>51001</v>
      </c>
      <c r="W1365" s="193">
        <f>IFERROR(VLOOKUP(J1365,'[1]Item List (2)'!C:E,3,0),VLOOKUP(K1365,'[1]Item List (2)'!C:E,3,0))</f>
        <v>1000</v>
      </c>
      <c r="X1365" s="193">
        <f t="shared" si="131"/>
        <v>0</v>
      </c>
      <c r="Y1365" s="193" t="str">
        <f t="shared" si="132"/>
        <v>WRAP, PAPR BIG CARL PROMO</v>
      </c>
      <c r="AA1365" s="29">
        <f t="shared" si="133"/>
        <v>70.17</v>
      </c>
      <c r="AB1365" s="29" t="str">
        <f>VLOOKUP(W1365,'[2]Item List (2)'!$I:$J,2,0)</f>
        <v>Paper</v>
      </c>
      <c r="AC1365" s="29">
        <f t="shared" si="134"/>
        <v>7368</v>
      </c>
      <c r="AD1365" s="29" t="str">
        <f t="shared" si="135"/>
        <v>7368-Paper</v>
      </c>
    </row>
    <row r="1366" spans="1:30">
      <c r="A1366" t="s">
        <v>699</v>
      </c>
      <c r="B1366" t="s">
        <v>592</v>
      </c>
      <c r="C1366" t="s">
        <v>1373</v>
      </c>
      <c r="D1366" t="s">
        <v>599</v>
      </c>
      <c r="E1366" t="s">
        <v>1629</v>
      </c>
      <c r="F1366"/>
      <c r="G1366" s="159">
        <v>45170</v>
      </c>
      <c r="H1366" t="s">
        <v>1460</v>
      </c>
      <c r="I1366" t="s">
        <v>1188</v>
      </c>
      <c r="J1366" t="s">
        <v>811</v>
      </c>
      <c r="K1366" t="s">
        <v>1433</v>
      </c>
      <c r="L1366" t="s">
        <v>831</v>
      </c>
      <c r="M1366">
        <v>5</v>
      </c>
      <c r="N1366">
        <v>0</v>
      </c>
      <c r="O1366">
        <v>22.17</v>
      </c>
      <c r="P1366">
        <v>110.85</v>
      </c>
      <c r="Q1366">
        <v>6670.74</v>
      </c>
      <c r="R1366">
        <v>19.510000000000002</v>
      </c>
      <c r="S1366" s="193" t="str">
        <f>VLOOKUP(U1366,'[1]Cross ref'!I:J,2,0)</f>
        <v>SCL</v>
      </c>
      <c r="T1366" s="193">
        <f t="shared" si="130"/>
        <v>110.85</v>
      </c>
      <c r="U1366" s="193">
        <f>VLOOKUP(VALUE(C1366),'[1]Cross ref'!G:I,3,0)</f>
        <v>7368</v>
      </c>
      <c r="V1366" s="193">
        <f>IFERROR(VLOOKUP(J1366,'[1]Item List (2)'!C:D,2,0),VLOOKUP(K1366,'[1]Item List (2)'!C:D,2,0))</f>
        <v>50007</v>
      </c>
      <c r="W1366" s="193">
        <f>IFERROR(VLOOKUP(J1366,'[1]Item List (2)'!C:E,3,0),VLOOKUP(K1366,'[1]Item List (2)'!C:E,3,0))</f>
        <v>100</v>
      </c>
      <c r="X1366" s="193">
        <f t="shared" si="131"/>
        <v>0</v>
      </c>
      <c r="Y1366" s="193" t="str">
        <f t="shared" si="132"/>
        <v>LETTUCE, LINER</v>
      </c>
      <c r="AA1366" s="29">
        <f t="shared" si="133"/>
        <v>110.85</v>
      </c>
      <c r="AB1366" s="29" t="str">
        <f>VLOOKUP(W1366,'[2]Item List (2)'!$I:$J,2,0)</f>
        <v>Food</v>
      </c>
      <c r="AC1366" s="29">
        <f t="shared" si="134"/>
        <v>7368</v>
      </c>
      <c r="AD1366" s="29" t="str">
        <f t="shared" si="135"/>
        <v>7368-Food</v>
      </c>
    </row>
    <row r="1367" spans="1:30">
      <c r="A1367" t="s">
        <v>699</v>
      </c>
      <c r="B1367" t="s">
        <v>592</v>
      </c>
      <c r="C1367" t="s">
        <v>1373</v>
      </c>
      <c r="D1367" t="s">
        <v>599</v>
      </c>
      <c r="E1367" t="s">
        <v>1629</v>
      </c>
      <c r="F1367"/>
      <c r="G1367" s="159">
        <v>45170</v>
      </c>
      <c r="H1367" t="s">
        <v>1237</v>
      </c>
      <c r="I1367" t="s">
        <v>1188</v>
      </c>
      <c r="J1367" t="s">
        <v>812</v>
      </c>
      <c r="K1367" t="s">
        <v>813</v>
      </c>
      <c r="L1367" t="s">
        <v>814</v>
      </c>
      <c r="M1367">
        <v>3</v>
      </c>
      <c r="N1367">
        <v>0</v>
      </c>
      <c r="O1367">
        <v>19.57</v>
      </c>
      <c r="P1367">
        <v>58.71</v>
      </c>
      <c r="Q1367">
        <v>6670.74</v>
      </c>
      <c r="R1367">
        <v>19.510000000000002</v>
      </c>
      <c r="S1367" s="193" t="str">
        <f>VLOOKUP(U1367,'[1]Cross ref'!I:J,2,0)</f>
        <v>SCL</v>
      </c>
      <c r="T1367" s="193">
        <f t="shared" si="130"/>
        <v>58.71</v>
      </c>
      <c r="U1367" s="193">
        <f>VLOOKUP(VALUE(C1367),'[1]Cross ref'!G:I,3,0)</f>
        <v>7368</v>
      </c>
      <c r="V1367" s="193">
        <f>IFERROR(VLOOKUP(J1367,'[1]Item List (2)'!C:D,2,0),VLOOKUP(K1367,'[1]Item List (2)'!C:D,2,0))</f>
        <v>50007</v>
      </c>
      <c r="W1367" s="193">
        <f>IFERROR(VLOOKUP(J1367,'[1]Item List (2)'!C:E,3,0),VLOOKUP(K1367,'[1]Item List (2)'!C:E,3,0))</f>
        <v>100</v>
      </c>
      <c r="X1367" s="193">
        <f t="shared" si="131"/>
        <v>0</v>
      </c>
      <c r="Y1367" s="193" t="str">
        <f t="shared" si="132"/>
        <v>TOMATO, RED 5X5 BULK 25LB</v>
      </c>
      <c r="AA1367" s="29">
        <f t="shared" si="133"/>
        <v>58.71</v>
      </c>
      <c r="AB1367" s="29" t="str">
        <f>VLOOKUP(W1367,'[2]Item List (2)'!$I:$J,2,0)</f>
        <v>Food</v>
      </c>
      <c r="AC1367" s="29">
        <f t="shared" si="134"/>
        <v>7368</v>
      </c>
      <c r="AD1367" s="29" t="str">
        <f t="shared" si="135"/>
        <v>7368-Food</v>
      </c>
    </row>
    <row r="1368" spans="1:30">
      <c r="A1368" t="s">
        <v>699</v>
      </c>
      <c r="B1368" t="s">
        <v>592</v>
      </c>
      <c r="C1368" t="s">
        <v>1373</v>
      </c>
      <c r="D1368" t="s">
        <v>599</v>
      </c>
      <c r="E1368" t="s">
        <v>1629</v>
      </c>
      <c r="F1368"/>
      <c r="G1368" s="159">
        <v>45170</v>
      </c>
      <c r="H1368" t="s">
        <v>1239</v>
      </c>
      <c r="I1368" t="s">
        <v>1188</v>
      </c>
      <c r="J1368" t="s">
        <v>816</v>
      </c>
      <c r="K1368" t="s">
        <v>817</v>
      </c>
      <c r="L1368" t="s">
        <v>709</v>
      </c>
      <c r="M1368">
        <v>1</v>
      </c>
      <c r="N1368">
        <v>0</v>
      </c>
      <c r="O1368">
        <v>27.07</v>
      </c>
      <c r="P1368">
        <v>27.07</v>
      </c>
      <c r="Q1368">
        <v>6670.74</v>
      </c>
      <c r="R1368">
        <v>19.510000000000002</v>
      </c>
      <c r="S1368" s="193" t="str">
        <f>VLOOKUP(U1368,'[1]Cross ref'!I:J,2,0)</f>
        <v>SCL</v>
      </c>
      <c r="T1368" s="193">
        <f t="shared" si="130"/>
        <v>27.07</v>
      </c>
      <c r="U1368" s="193">
        <f>VLOOKUP(VALUE(C1368),'[1]Cross ref'!G:I,3,0)</f>
        <v>7368</v>
      </c>
      <c r="V1368" s="193">
        <f>IFERROR(VLOOKUP(J1368,'[1]Item List (2)'!C:D,2,0),VLOOKUP(K1368,'[1]Item List (2)'!C:D,2,0))</f>
        <v>50007</v>
      </c>
      <c r="W1368" s="193">
        <f>IFERROR(VLOOKUP(J1368,'[1]Item List (2)'!C:E,3,0),VLOOKUP(K1368,'[1]Item List (2)'!C:E,3,0))</f>
        <v>100</v>
      </c>
      <c r="X1368" s="193">
        <f t="shared" si="131"/>
        <v>0</v>
      </c>
      <c r="Y1368" s="193" t="str">
        <f t="shared" si="132"/>
        <v>PICKLE, CHIP DELI 3/16" CC</v>
      </c>
      <c r="AA1368" s="29">
        <f t="shared" si="133"/>
        <v>27.07</v>
      </c>
      <c r="AB1368" s="29" t="str">
        <f>VLOOKUP(W1368,'[2]Item List (2)'!$I:$J,2,0)</f>
        <v>Food</v>
      </c>
      <c r="AC1368" s="29">
        <f t="shared" si="134"/>
        <v>7368</v>
      </c>
      <c r="AD1368" s="29" t="str">
        <f t="shared" si="135"/>
        <v>7368-Food</v>
      </c>
    </row>
    <row r="1369" spans="1:30">
      <c r="A1369" t="s">
        <v>699</v>
      </c>
      <c r="B1369" t="s">
        <v>592</v>
      </c>
      <c r="C1369" t="s">
        <v>1373</v>
      </c>
      <c r="D1369" t="s">
        <v>599</v>
      </c>
      <c r="E1369" t="s">
        <v>1629</v>
      </c>
      <c r="F1369"/>
      <c r="G1369" s="159">
        <v>45170</v>
      </c>
      <c r="H1369" t="s">
        <v>1241</v>
      </c>
      <c r="I1369" t="s">
        <v>1188</v>
      </c>
      <c r="J1369" t="s">
        <v>894</v>
      </c>
      <c r="K1369" t="s">
        <v>895</v>
      </c>
      <c r="L1369" t="s">
        <v>896</v>
      </c>
      <c r="M1369">
        <v>1</v>
      </c>
      <c r="N1369">
        <v>0</v>
      </c>
      <c r="O1369">
        <v>13.66</v>
      </c>
      <c r="P1369">
        <v>13.66</v>
      </c>
      <c r="Q1369">
        <v>6670.74</v>
      </c>
      <c r="R1369">
        <v>19.510000000000002</v>
      </c>
      <c r="S1369" s="193" t="str">
        <f>VLOOKUP(U1369,'[1]Cross ref'!I:J,2,0)</f>
        <v>SCL</v>
      </c>
      <c r="T1369" s="193">
        <f t="shared" si="130"/>
        <v>13.66</v>
      </c>
      <c r="U1369" s="193">
        <f>VLOOKUP(VALUE(C1369),'[1]Cross ref'!G:I,3,0)</f>
        <v>7368</v>
      </c>
      <c r="V1369" s="193">
        <f>IFERROR(VLOOKUP(J1369,'[1]Item List (2)'!C:D,2,0),VLOOKUP(K1369,'[1]Item List (2)'!C:D,2,0))</f>
        <v>50007</v>
      </c>
      <c r="W1369" s="193">
        <f>IFERROR(VLOOKUP(J1369,'[1]Item List (2)'!C:E,3,0),VLOOKUP(K1369,'[1]Item List (2)'!C:E,3,0))</f>
        <v>100</v>
      </c>
      <c r="X1369" s="193">
        <f t="shared" si="131"/>
        <v>0</v>
      </c>
      <c r="Y1369" s="193" t="str">
        <f t="shared" si="132"/>
        <v>WATER, PURIFIED 16.9Z DASANI</v>
      </c>
      <c r="AA1369" s="29">
        <f t="shared" si="133"/>
        <v>13.66</v>
      </c>
      <c r="AB1369" s="29" t="str">
        <f>VLOOKUP(W1369,'[2]Item List (2)'!$I:$J,2,0)</f>
        <v>Food</v>
      </c>
      <c r="AC1369" s="29">
        <f t="shared" si="134"/>
        <v>7368</v>
      </c>
      <c r="AD1369" s="29" t="str">
        <f t="shared" si="135"/>
        <v>7368-Food</v>
      </c>
    </row>
    <row r="1370" spans="1:30">
      <c r="A1370" t="s">
        <v>699</v>
      </c>
      <c r="B1370" t="s">
        <v>592</v>
      </c>
      <c r="C1370" t="s">
        <v>1373</v>
      </c>
      <c r="D1370" t="s">
        <v>599</v>
      </c>
      <c r="E1370" t="s">
        <v>1629</v>
      </c>
      <c r="F1370"/>
      <c r="G1370" s="159">
        <v>45170</v>
      </c>
      <c r="H1370" t="s">
        <v>1243</v>
      </c>
      <c r="I1370" t="s">
        <v>1211</v>
      </c>
      <c r="J1370" t="s">
        <v>823</v>
      </c>
      <c r="K1370" t="s">
        <v>1504</v>
      </c>
      <c r="L1370" t="s">
        <v>824</v>
      </c>
      <c r="M1370">
        <v>1</v>
      </c>
      <c r="N1370">
        <v>0</v>
      </c>
      <c r="O1370">
        <v>12.07</v>
      </c>
      <c r="P1370">
        <v>12.07</v>
      </c>
      <c r="Q1370">
        <v>6670.74</v>
      </c>
      <c r="R1370">
        <v>19.510000000000002</v>
      </c>
      <c r="S1370" s="193" t="str">
        <f>VLOOKUP(U1370,'[1]Cross ref'!I:J,2,0)</f>
        <v>SCL</v>
      </c>
      <c r="T1370" s="193">
        <f t="shared" si="130"/>
        <v>12.07</v>
      </c>
      <c r="U1370" s="193">
        <f>VLOOKUP(VALUE(C1370),'[1]Cross ref'!G:I,3,0)</f>
        <v>7368</v>
      </c>
      <c r="V1370" s="193">
        <f>IFERROR(VLOOKUP(J1370,'[1]Item List (2)'!C:D,2,0),VLOOKUP(K1370,'[1]Item List (2)'!C:D,2,0))</f>
        <v>51001</v>
      </c>
      <c r="W1370" s="193">
        <f>IFERROR(VLOOKUP(J1370,'[1]Item List (2)'!C:E,3,0),VLOOKUP(K1370,'[1]Item List (2)'!C:E,3,0))</f>
        <v>1000</v>
      </c>
      <c r="X1370" s="193">
        <f t="shared" si="131"/>
        <v>0</v>
      </c>
      <c r="Y1370" s="193" t="str">
        <f t="shared" si="132"/>
        <v>LABEL, DELIVERY 2.5X8" SECUREIT CARLS JR</v>
      </c>
      <c r="AA1370" s="29">
        <f t="shared" si="133"/>
        <v>12.07</v>
      </c>
      <c r="AB1370" s="29" t="str">
        <f>VLOOKUP(W1370,'[2]Item List (2)'!$I:$J,2,0)</f>
        <v>Paper</v>
      </c>
      <c r="AC1370" s="29">
        <f t="shared" si="134"/>
        <v>7368</v>
      </c>
      <c r="AD1370" s="29" t="str">
        <f t="shared" si="135"/>
        <v>7368-Paper</v>
      </c>
    </row>
    <row r="1371" spans="1:30">
      <c r="A1371" t="s">
        <v>699</v>
      </c>
      <c r="B1371" t="s">
        <v>592</v>
      </c>
      <c r="C1371" t="s">
        <v>1373</v>
      </c>
      <c r="D1371" t="s">
        <v>599</v>
      </c>
      <c r="E1371" t="s">
        <v>1629</v>
      </c>
      <c r="F1371"/>
      <c r="G1371" s="159">
        <v>45170</v>
      </c>
      <c r="H1371" t="s">
        <v>1342</v>
      </c>
      <c r="I1371" t="s">
        <v>1211</v>
      </c>
      <c r="J1371" t="s">
        <v>823</v>
      </c>
      <c r="K1371" t="s">
        <v>875</v>
      </c>
      <c r="L1371" t="s">
        <v>876</v>
      </c>
      <c r="M1371">
        <v>2</v>
      </c>
      <c r="N1371">
        <v>0</v>
      </c>
      <c r="O1371">
        <v>5.2</v>
      </c>
      <c r="P1371">
        <v>10.4</v>
      </c>
      <c r="Q1371">
        <v>6670.74</v>
      </c>
      <c r="R1371">
        <v>19.510000000000002</v>
      </c>
      <c r="S1371" s="193" t="str">
        <f>VLOOKUP(U1371,'[1]Cross ref'!I:J,2,0)</f>
        <v>SCL</v>
      </c>
      <c r="T1371" s="193">
        <f t="shared" si="130"/>
        <v>10.4</v>
      </c>
      <c r="U1371" s="193">
        <f>VLOOKUP(VALUE(C1371),'[1]Cross ref'!G:I,3,0)</f>
        <v>7368</v>
      </c>
      <c r="V1371" s="193">
        <f>IFERROR(VLOOKUP(J1371,'[1]Item List (2)'!C:D,2,0),VLOOKUP(K1371,'[1]Item List (2)'!C:D,2,0))</f>
        <v>51001</v>
      </c>
      <c r="W1371" s="193">
        <f>IFERROR(VLOOKUP(J1371,'[1]Item List (2)'!C:E,3,0),VLOOKUP(K1371,'[1]Item List (2)'!C:E,3,0))</f>
        <v>1000</v>
      </c>
      <c r="X1371" s="193">
        <f t="shared" si="131"/>
        <v>0</v>
      </c>
      <c r="Y1371" s="193" t="str">
        <f t="shared" si="132"/>
        <v>LABEL, SPECIAL CARLS JR</v>
      </c>
      <c r="AA1371" s="29">
        <f t="shared" si="133"/>
        <v>10.4</v>
      </c>
      <c r="AB1371" s="29" t="str">
        <f>VLOOKUP(W1371,'[2]Item List (2)'!$I:$J,2,0)</f>
        <v>Paper</v>
      </c>
      <c r="AC1371" s="29">
        <f t="shared" si="134"/>
        <v>7368</v>
      </c>
      <c r="AD1371" s="29" t="str">
        <f t="shared" si="135"/>
        <v>7368-Paper</v>
      </c>
    </row>
    <row r="1372" spans="1:30">
      <c r="A1372" t="s">
        <v>699</v>
      </c>
      <c r="B1372" t="s">
        <v>592</v>
      </c>
      <c r="C1372" t="s">
        <v>1373</v>
      </c>
      <c r="D1372" t="s">
        <v>599</v>
      </c>
      <c r="E1372" t="s">
        <v>1629</v>
      </c>
      <c r="F1372"/>
      <c r="G1372" s="159">
        <v>45170</v>
      </c>
      <c r="H1372" t="s">
        <v>1529</v>
      </c>
      <c r="I1372" t="s">
        <v>1190</v>
      </c>
      <c r="J1372" t="s">
        <v>823</v>
      </c>
      <c r="K1372" t="s">
        <v>1530</v>
      </c>
      <c r="L1372" t="s">
        <v>1531</v>
      </c>
      <c r="M1372">
        <v>1</v>
      </c>
      <c r="N1372">
        <v>0</v>
      </c>
      <c r="O1372">
        <v>6.04</v>
      </c>
      <c r="P1372">
        <v>6.04</v>
      </c>
      <c r="Q1372">
        <v>6670.74</v>
      </c>
      <c r="R1372">
        <v>19.510000000000002</v>
      </c>
      <c r="S1372" s="193" t="str">
        <f>VLOOKUP(U1372,'[1]Cross ref'!I:J,2,0)</f>
        <v>SCL</v>
      </c>
      <c r="T1372" s="193">
        <f t="shared" si="130"/>
        <v>6.04</v>
      </c>
      <c r="U1372" s="193">
        <f>VLOOKUP(VALUE(C1372),'[1]Cross ref'!G:I,3,0)</f>
        <v>7368</v>
      </c>
      <c r="V1372" s="193">
        <f>IFERROR(VLOOKUP(J1372,'[1]Item List (2)'!C:D,2,0),VLOOKUP(K1372,'[1]Item List (2)'!C:D,2,0))</f>
        <v>51001</v>
      </c>
      <c r="W1372" s="193">
        <f>IFERROR(VLOOKUP(J1372,'[1]Item List (2)'!C:E,3,0),VLOOKUP(K1372,'[1]Item List (2)'!C:E,3,0))</f>
        <v>1000</v>
      </c>
      <c r="X1372" s="193">
        <f t="shared" si="131"/>
        <v>0</v>
      </c>
      <c r="Y1372" s="193" t="str">
        <f t="shared" si="132"/>
        <v>LABEL, USE FIRST CARLS JR</v>
      </c>
      <c r="AA1372" s="29">
        <f t="shared" si="133"/>
        <v>6.04</v>
      </c>
      <c r="AB1372" s="29" t="str">
        <f>VLOOKUP(W1372,'[2]Item List (2)'!$I:$J,2,0)</f>
        <v>Paper</v>
      </c>
      <c r="AC1372" s="29">
        <f t="shared" si="134"/>
        <v>7368</v>
      </c>
      <c r="AD1372" s="29" t="str">
        <f t="shared" si="135"/>
        <v>7368-Paper</v>
      </c>
    </row>
    <row r="1373" spans="1:30">
      <c r="A1373" t="s">
        <v>699</v>
      </c>
      <c r="B1373" t="s">
        <v>592</v>
      </c>
      <c r="C1373" t="s">
        <v>1373</v>
      </c>
      <c r="D1373" t="s">
        <v>599</v>
      </c>
      <c r="E1373" t="s">
        <v>1629</v>
      </c>
      <c r="F1373"/>
      <c r="G1373" s="159">
        <v>45170</v>
      </c>
      <c r="H1373" t="s">
        <v>1246</v>
      </c>
      <c r="I1373" t="s">
        <v>1211</v>
      </c>
      <c r="J1373" t="s">
        <v>815</v>
      </c>
      <c r="K1373" t="s">
        <v>1033</v>
      </c>
      <c r="L1373" t="s">
        <v>888</v>
      </c>
      <c r="M1373">
        <v>1</v>
      </c>
      <c r="N1373">
        <v>0</v>
      </c>
      <c r="O1373">
        <v>25.89</v>
      </c>
      <c r="P1373">
        <v>25.89</v>
      </c>
      <c r="Q1373">
        <v>6670.74</v>
      </c>
      <c r="R1373">
        <v>19.510000000000002</v>
      </c>
      <c r="S1373" s="193" t="str">
        <f>VLOOKUP(U1373,'[1]Cross ref'!I:J,2,0)</f>
        <v>SCL</v>
      </c>
      <c r="T1373" s="193">
        <f t="shared" si="130"/>
        <v>25.89</v>
      </c>
      <c r="U1373" s="193">
        <f>VLOOKUP(VALUE(C1373),'[1]Cross ref'!G:I,3,0)</f>
        <v>7368</v>
      </c>
      <c r="V1373" s="193">
        <f>IFERROR(VLOOKUP(J1373,'[1]Item List (2)'!C:D,2,0),VLOOKUP(K1373,'[1]Item List (2)'!C:D,2,0))</f>
        <v>51001</v>
      </c>
      <c r="W1373" s="193">
        <f>IFERROR(VLOOKUP(J1373,'[1]Item List (2)'!C:E,3,0),VLOOKUP(K1373,'[1]Item List (2)'!C:E,3,0))</f>
        <v>1000</v>
      </c>
      <c r="X1373" s="193">
        <f t="shared" si="131"/>
        <v>0</v>
      </c>
      <c r="Y1373" s="193" t="str">
        <f t="shared" si="132"/>
        <v>LID, 12-24Z</v>
      </c>
      <c r="AA1373" s="29">
        <f t="shared" si="133"/>
        <v>25.89</v>
      </c>
      <c r="AB1373" s="29" t="str">
        <f>VLOOKUP(W1373,'[2]Item List (2)'!$I:$J,2,0)</f>
        <v>Paper</v>
      </c>
      <c r="AC1373" s="29">
        <f t="shared" si="134"/>
        <v>7368</v>
      </c>
      <c r="AD1373" s="29" t="str">
        <f t="shared" si="135"/>
        <v>7368-Paper</v>
      </c>
    </row>
    <row r="1374" spans="1:30">
      <c r="A1374" t="s">
        <v>699</v>
      </c>
      <c r="B1374" t="s">
        <v>592</v>
      </c>
      <c r="C1374" t="s">
        <v>1373</v>
      </c>
      <c r="D1374" t="s">
        <v>599</v>
      </c>
      <c r="E1374" t="s">
        <v>1629</v>
      </c>
      <c r="F1374"/>
      <c r="G1374" s="159">
        <v>45170</v>
      </c>
      <c r="H1374" t="s">
        <v>1303</v>
      </c>
      <c r="I1374" t="s">
        <v>1211</v>
      </c>
      <c r="J1374" t="s">
        <v>1157</v>
      </c>
      <c r="K1374" t="s">
        <v>1158</v>
      </c>
      <c r="L1374" t="s">
        <v>810</v>
      </c>
      <c r="M1374">
        <v>1</v>
      </c>
      <c r="N1374">
        <v>0</v>
      </c>
      <c r="O1374">
        <v>16.059999999999999</v>
      </c>
      <c r="P1374">
        <v>16.059999999999999</v>
      </c>
      <c r="Q1374">
        <v>6670.74</v>
      </c>
      <c r="R1374">
        <v>19.510000000000002</v>
      </c>
      <c r="S1374" s="193" t="str">
        <f>VLOOKUP(U1374,'[1]Cross ref'!I:J,2,0)</f>
        <v>SCL</v>
      </c>
      <c r="T1374" s="193">
        <f t="shared" si="130"/>
        <v>16.059999999999999</v>
      </c>
      <c r="U1374" s="193">
        <f>VLOOKUP(VALUE(C1374),'[1]Cross ref'!G:I,3,0)</f>
        <v>7368</v>
      </c>
      <c r="V1374" s="193">
        <f>IFERROR(VLOOKUP(J1374,'[1]Item List (2)'!C:D,2,0),VLOOKUP(K1374,'[1]Item List (2)'!C:D,2,0))</f>
        <v>51001</v>
      </c>
      <c r="W1374" s="193">
        <f>IFERROR(VLOOKUP(J1374,'[1]Item List (2)'!C:E,3,0),VLOOKUP(K1374,'[1]Item List (2)'!C:E,3,0))</f>
        <v>1000</v>
      </c>
      <c r="X1374" s="193">
        <f t="shared" si="131"/>
        <v>0</v>
      </c>
      <c r="Y1374" s="193" t="str">
        <f t="shared" si="132"/>
        <v>TRAYLINER, FLVR TRAIL CARLS JR</v>
      </c>
      <c r="AA1374" s="29">
        <f t="shared" si="133"/>
        <v>16.059999999999999</v>
      </c>
      <c r="AB1374" s="29" t="str">
        <f>VLOOKUP(W1374,'[2]Item List (2)'!$I:$J,2,0)</f>
        <v>Paper</v>
      </c>
      <c r="AC1374" s="29">
        <f t="shared" si="134"/>
        <v>7368</v>
      </c>
      <c r="AD1374" s="29" t="str">
        <f t="shared" si="135"/>
        <v>7368-Paper</v>
      </c>
    </row>
    <row r="1375" spans="1:30">
      <c r="A1375" t="s">
        <v>699</v>
      </c>
      <c r="B1375" t="s">
        <v>592</v>
      </c>
      <c r="C1375" t="s">
        <v>1373</v>
      </c>
      <c r="D1375" t="s">
        <v>599</v>
      </c>
      <c r="E1375" t="s">
        <v>1629</v>
      </c>
      <c r="F1375"/>
      <c r="G1375" s="159">
        <v>45170</v>
      </c>
      <c r="H1375" t="s">
        <v>1304</v>
      </c>
      <c r="I1375" t="s">
        <v>1211</v>
      </c>
      <c r="J1375" t="s">
        <v>809</v>
      </c>
      <c r="K1375" t="s">
        <v>1034</v>
      </c>
      <c r="L1375" t="s">
        <v>1035</v>
      </c>
      <c r="M1375">
        <v>1</v>
      </c>
      <c r="N1375">
        <v>0</v>
      </c>
      <c r="O1375">
        <v>47.64</v>
      </c>
      <c r="P1375">
        <v>47.64</v>
      </c>
      <c r="Q1375">
        <v>6670.74</v>
      </c>
      <c r="R1375">
        <v>19.510000000000002</v>
      </c>
      <c r="S1375" s="193" t="str">
        <f>VLOOKUP(U1375,'[1]Cross ref'!I:J,2,0)</f>
        <v>SCL</v>
      </c>
      <c r="T1375" s="193">
        <f t="shared" si="130"/>
        <v>47.64</v>
      </c>
      <c r="U1375" s="193">
        <f>VLOOKUP(VALUE(C1375),'[1]Cross ref'!G:I,3,0)</f>
        <v>7368</v>
      </c>
      <c r="V1375" s="193">
        <f>IFERROR(VLOOKUP(J1375,'[1]Item List (2)'!C:D,2,0),VLOOKUP(K1375,'[1]Item List (2)'!C:D,2,0))</f>
        <v>51001</v>
      </c>
      <c r="W1375" s="193">
        <f>IFERROR(VLOOKUP(J1375,'[1]Item List (2)'!C:E,3,0),VLOOKUP(K1375,'[1]Item List (2)'!C:E,3,0))</f>
        <v>1000</v>
      </c>
      <c r="X1375" s="193">
        <f t="shared" si="131"/>
        <v>0</v>
      </c>
      <c r="Y1375" s="193" t="str">
        <f t="shared" si="132"/>
        <v>CARTON, FFRY SM FLVR TRAIL</v>
      </c>
      <c r="AA1375" s="29">
        <f t="shared" si="133"/>
        <v>47.64</v>
      </c>
      <c r="AB1375" s="29" t="str">
        <f>VLOOKUP(W1375,'[2]Item List (2)'!$I:$J,2,0)</f>
        <v>Paper</v>
      </c>
      <c r="AC1375" s="29">
        <f t="shared" si="134"/>
        <v>7368</v>
      </c>
      <c r="AD1375" s="29" t="str">
        <f t="shared" si="135"/>
        <v>7368-Paper</v>
      </c>
    </row>
    <row r="1376" spans="1:30">
      <c r="A1376" t="s">
        <v>699</v>
      </c>
      <c r="B1376" t="s">
        <v>592</v>
      </c>
      <c r="C1376" t="s">
        <v>1373</v>
      </c>
      <c r="D1376" t="s">
        <v>599</v>
      </c>
      <c r="E1376" t="s">
        <v>1629</v>
      </c>
      <c r="F1376"/>
      <c r="G1376" s="159">
        <v>45170</v>
      </c>
      <c r="H1376" t="s">
        <v>1253</v>
      </c>
      <c r="I1376" t="s">
        <v>1211</v>
      </c>
      <c r="J1376" t="s">
        <v>809</v>
      </c>
      <c r="K1376" t="s">
        <v>991</v>
      </c>
      <c r="L1376" t="s">
        <v>822</v>
      </c>
      <c r="M1376">
        <v>1</v>
      </c>
      <c r="N1376">
        <v>0</v>
      </c>
      <c r="O1376">
        <v>16.89</v>
      </c>
      <c r="P1376">
        <v>16.89</v>
      </c>
      <c r="Q1376">
        <v>6670.74</v>
      </c>
      <c r="R1376">
        <v>19.510000000000002</v>
      </c>
      <c r="S1376" s="193" t="str">
        <f>VLOOKUP(U1376,'[1]Cross ref'!I:J,2,0)</f>
        <v>SCL</v>
      </c>
      <c r="T1376" s="193">
        <f t="shared" si="130"/>
        <v>16.89</v>
      </c>
      <c r="U1376" s="193">
        <f>VLOOKUP(VALUE(C1376),'[1]Cross ref'!G:I,3,0)</f>
        <v>7368</v>
      </c>
      <c r="V1376" s="193">
        <f>IFERROR(VLOOKUP(J1376,'[1]Item List (2)'!C:D,2,0),VLOOKUP(K1376,'[1]Item List (2)'!C:D,2,0))</f>
        <v>51001</v>
      </c>
      <c r="W1376" s="193">
        <f>IFERROR(VLOOKUP(J1376,'[1]Item List (2)'!C:E,3,0),VLOOKUP(K1376,'[1]Item List (2)'!C:E,3,0))</f>
        <v>1000</v>
      </c>
      <c r="X1376" s="193">
        <f t="shared" si="131"/>
        <v>0</v>
      </c>
      <c r="Y1376" s="193" t="str">
        <f t="shared" si="132"/>
        <v>BAG, #12 FVLR TRAILS</v>
      </c>
      <c r="AA1376" s="29">
        <f t="shared" si="133"/>
        <v>16.89</v>
      </c>
      <c r="AB1376" s="29" t="str">
        <f>VLOOKUP(W1376,'[2]Item List (2)'!$I:$J,2,0)</f>
        <v>Paper</v>
      </c>
      <c r="AC1376" s="29">
        <f t="shared" si="134"/>
        <v>7368</v>
      </c>
      <c r="AD1376" s="29" t="str">
        <f t="shared" si="135"/>
        <v>7368-Paper</v>
      </c>
    </row>
    <row r="1377" spans="1:30">
      <c r="A1377" t="s">
        <v>699</v>
      </c>
      <c r="B1377" t="s">
        <v>592</v>
      </c>
      <c r="C1377" t="s">
        <v>1373</v>
      </c>
      <c r="D1377" t="s">
        <v>599</v>
      </c>
      <c r="E1377" t="s">
        <v>1629</v>
      </c>
      <c r="F1377"/>
      <c r="G1377" s="159">
        <v>45170</v>
      </c>
      <c r="H1377" t="s">
        <v>1254</v>
      </c>
      <c r="I1377" t="s">
        <v>1211</v>
      </c>
      <c r="J1377" t="s">
        <v>809</v>
      </c>
      <c r="K1377" t="s">
        <v>989</v>
      </c>
      <c r="L1377" t="s">
        <v>706</v>
      </c>
      <c r="M1377">
        <v>1</v>
      </c>
      <c r="N1377">
        <v>0</v>
      </c>
      <c r="O1377">
        <v>26.37</v>
      </c>
      <c r="P1377">
        <v>26.37</v>
      </c>
      <c r="Q1377">
        <v>6670.74</v>
      </c>
      <c r="R1377">
        <v>19.510000000000002</v>
      </c>
      <c r="S1377" s="193" t="str">
        <f>VLOOKUP(U1377,'[1]Cross ref'!I:J,2,0)</f>
        <v>SCL</v>
      </c>
      <c r="T1377" s="193">
        <f t="shared" si="130"/>
        <v>26.37</v>
      </c>
      <c r="U1377" s="193">
        <f>VLOOKUP(VALUE(C1377),'[1]Cross ref'!G:I,3,0)</f>
        <v>7368</v>
      </c>
      <c r="V1377" s="193">
        <f>IFERROR(VLOOKUP(J1377,'[1]Item List (2)'!C:D,2,0),VLOOKUP(K1377,'[1]Item List (2)'!C:D,2,0))</f>
        <v>51001</v>
      </c>
      <c r="W1377" s="193">
        <f>IFERROR(VLOOKUP(J1377,'[1]Item List (2)'!C:E,3,0),VLOOKUP(K1377,'[1]Item List (2)'!C:E,3,0))</f>
        <v>1000</v>
      </c>
      <c r="X1377" s="193">
        <f t="shared" si="131"/>
        <v>0</v>
      </c>
      <c r="Y1377" s="193" t="str">
        <f t="shared" si="132"/>
        <v>BAG, #8 FLVR TRAILS</v>
      </c>
      <c r="AA1377" s="29">
        <f t="shared" si="133"/>
        <v>26.37</v>
      </c>
      <c r="AB1377" s="29" t="str">
        <f>VLOOKUP(W1377,'[2]Item List (2)'!$I:$J,2,0)</f>
        <v>Paper</v>
      </c>
      <c r="AC1377" s="29">
        <f t="shared" si="134"/>
        <v>7368</v>
      </c>
      <c r="AD1377" s="29" t="str">
        <f t="shared" si="135"/>
        <v>7368-Paper</v>
      </c>
    </row>
    <row r="1378" spans="1:30">
      <c r="A1378" t="s">
        <v>699</v>
      </c>
      <c r="B1378" t="s">
        <v>592</v>
      </c>
      <c r="C1378" t="s">
        <v>1373</v>
      </c>
      <c r="D1378" t="s">
        <v>599</v>
      </c>
      <c r="E1378" t="s">
        <v>1629</v>
      </c>
      <c r="F1378"/>
      <c r="G1378" s="159">
        <v>45170</v>
      </c>
      <c r="H1378" t="s">
        <v>1348</v>
      </c>
      <c r="I1378" t="s">
        <v>1188</v>
      </c>
      <c r="J1378" t="s">
        <v>804</v>
      </c>
      <c r="K1378" t="s">
        <v>1059</v>
      </c>
      <c r="L1378" t="s">
        <v>739</v>
      </c>
      <c r="M1378">
        <v>1</v>
      </c>
      <c r="N1378">
        <v>0</v>
      </c>
      <c r="O1378">
        <v>48.64</v>
      </c>
      <c r="P1378">
        <v>48.64</v>
      </c>
      <c r="Q1378">
        <v>6670.74</v>
      </c>
      <c r="R1378">
        <v>19.510000000000002</v>
      </c>
      <c r="S1378" s="193" t="str">
        <f>VLOOKUP(U1378,'[1]Cross ref'!I:J,2,0)</f>
        <v>SCL</v>
      </c>
      <c r="T1378" s="193">
        <f t="shared" si="130"/>
        <v>48.64</v>
      </c>
      <c r="U1378" s="193">
        <f>VLOOKUP(VALUE(C1378),'[1]Cross ref'!G:I,3,0)</f>
        <v>7368</v>
      </c>
      <c r="V1378" s="193">
        <f>IFERROR(VLOOKUP(J1378,'[1]Item List (2)'!C:D,2,0),VLOOKUP(K1378,'[1]Item List (2)'!C:D,2,0))</f>
        <v>50007</v>
      </c>
      <c r="W1378" s="193">
        <f>IFERROR(VLOOKUP(J1378,'[1]Item List (2)'!C:E,3,0),VLOOKUP(K1378,'[1]Item List (2)'!C:E,3,0))</f>
        <v>100</v>
      </c>
      <c r="X1378" s="193">
        <f t="shared" si="131"/>
        <v>0</v>
      </c>
      <c r="Y1378" s="193" t="str">
        <f t="shared" si="132"/>
        <v>CHEESE, PEPPERJACK 160CT</v>
      </c>
      <c r="AA1378" s="29">
        <f t="shared" si="133"/>
        <v>48.64</v>
      </c>
      <c r="AB1378" s="29" t="str">
        <f>VLOOKUP(W1378,'[2]Item List (2)'!$I:$J,2,0)</f>
        <v>Food</v>
      </c>
      <c r="AC1378" s="29">
        <f t="shared" si="134"/>
        <v>7368</v>
      </c>
      <c r="AD1378" s="29" t="str">
        <f t="shared" si="135"/>
        <v>7368-Food</v>
      </c>
    </row>
    <row r="1379" spans="1:30">
      <c r="A1379" t="s">
        <v>699</v>
      </c>
      <c r="B1379" t="s">
        <v>592</v>
      </c>
      <c r="C1379" t="s">
        <v>1373</v>
      </c>
      <c r="D1379" t="s">
        <v>599</v>
      </c>
      <c r="E1379" t="s">
        <v>1629</v>
      </c>
      <c r="F1379"/>
      <c r="G1379" s="159">
        <v>45170</v>
      </c>
      <c r="H1379" t="s">
        <v>1288</v>
      </c>
      <c r="I1379" t="s">
        <v>1188</v>
      </c>
      <c r="J1379" t="s">
        <v>702</v>
      </c>
      <c r="K1379" t="s">
        <v>793</v>
      </c>
      <c r="L1379" t="s">
        <v>766</v>
      </c>
      <c r="M1379">
        <v>1</v>
      </c>
      <c r="N1379">
        <v>0</v>
      </c>
      <c r="O1379">
        <v>22.91</v>
      </c>
      <c r="P1379">
        <v>22.91</v>
      </c>
      <c r="Q1379">
        <v>6670.74</v>
      </c>
      <c r="R1379">
        <v>19.510000000000002</v>
      </c>
      <c r="S1379" s="193" t="str">
        <f>VLOOKUP(U1379,'[1]Cross ref'!I:J,2,0)</f>
        <v>SCL</v>
      </c>
      <c r="T1379" s="193">
        <f t="shared" si="130"/>
        <v>22.91</v>
      </c>
      <c r="U1379" s="193">
        <f>VLOOKUP(VALUE(C1379),'[1]Cross ref'!G:I,3,0)</f>
        <v>7368</v>
      </c>
      <c r="V1379" s="193">
        <f>IFERROR(VLOOKUP(J1379,'[1]Item List (2)'!C:D,2,0),VLOOKUP(K1379,'[1]Item List (2)'!C:D,2,0))</f>
        <v>50007</v>
      </c>
      <c r="W1379" s="193">
        <f>IFERROR(VLOOKUP(J1379,'[1]Item List (2)'!C:E,3,0),VLOOKUP(K1379,'[1]Item List (2)'!C:E,3,0))</f>
        <v>100</v>
      </c>
      <c r="X1379" s="193">
        <f t="shared" si="131"/>
        <v>0</v>
      </c>
      <c r="Y1379" s="193" t="str">
        <f t="shared" si="132"/>
        <v>SAUCE, BBQ</v>
      </c>
      <c r="AA1379" s="29">
        <f t="shared" si="133"/>
        <v>22.91</v>
      </c>
      <c r="AB1379" s="29" t="str">
        <f>VLOOKUP(W1379,'[2]Item List (2)'!$I:$J,2,0)</f>
        <v>Food</v>
      </c>
      <c r="AC1379" s="29">
        <f t="shared" si="134"/>
        <v>7368</v>
      </c>
      <c r="AD1379" s="29" t="str">
        <f t="shared" si="135"/>
        <v>7368-Food</v>
      </c>
    </row>
    <row r="1380" spans="1:30">
      <c r="A1380" t="s">
        <v>699</v>
      </c>
      <c r="B1380" t="s">
        <v>592</v>
      </c>
      <c r="C1380" t="s">
        <v>1373</v>
      </c>
      <c r="D1380" t="s">
        <v>599</v>
      </c>
      <c r="E1380" t="s">
        <v>1629</v>
      </c>
      <c r="F1380"/>
      <c r="G1380" s="159">
        <v>45170</v>
      </c>
      <c r="H1380" t="s">
        <v>1325</v>
      </c>
      <c r="I1380" t="s">
        <v>1188</v>
      </c>
      <c r="J1380" t="s">
        <v>764</v>
      </c>
      <c r="K1380" t="s">
        <v>765</v>
      </c>
      <c r="L1380" t="s">
        <v>766</v>
      </c>
      <c r="M1380">
        <v>1</v>
      </c>
      <c r="N1380">
        <v>0</v>
      </c>
      <c r="O1380">
        <v>23.87</v>
      </c>
      <c r="P1380">
        <v>23.87</v>
      </c>
      <c r="Q1380">
        <v>6670.74</v>
      </c>
      <c r="R1380">
        <v>19.510000000000002</v>
      </c>
      <c r="S1380" s="193" t="str">
        <f>VLOOKUP(U1380,'[1]Cross ref'!I:J,2,0)</f>
        <v>SCL</v>
      </c>
      <c r="T1380" s="193">
        <f t="shared" si="130"/>
        <v>23.87</v>
      </c>
      <c r="U1380" s="193">
        <f>VLOOKUP(VALUE(C1380),'[1]Cross ref'!G:I,3,0)</f>
        <v>7368</v>
      </c>
      <c r="V1380" s="193">
        <f>IFERROR(VLOOKUP(J1380,'[1]Item List (2)'!C:D,2,0),VLOOKUP(K1380,'[1]Item List (2)'!C:D,2,0))</f>
        <v>50007</v>
      </c>
      <c r="W1380" s="193">
        <f>IFERROR(VLOOKUP(J1380,'[1]Item List (2)'!C:E,3,0),VLOOKUP(K1380,'[1]Item List (2)'!C:E,3,0))</f>
        <v>100</v>
      </c>
      <c r="X1380" s="193">
        <f t="shared" si="131"/>
        <v>0</v>
      </c>
      <c r="Y1380" s="193" t="str">
        <f t="shared" si="132"/>
        <v>SAUCE, SPECIAL</v>
      </c>
      <c r="AA1380" s="29">
        <f t="shared" si="133"/>
        <v>23.87</v>
      </c>
      <c r="AB1380" s="29" t="str">
        <f>VLOOKUP(W1380,'[2]Item List (2)'!$I:$J,2,0)</f>
        <v>Food</v>
      </c>
      <c r="AC1380" s="29">
        <f t="shared" si="134"/>
        <v>7368</v>
      </c>
      <c r="AD1380" s="29" t="str">
        <f t="shared" si="135"/>
        <v>7368-Food</v>
      </c>
    </row>
    <row r="1381" spans="1:30">
      <c r="A1381" t="s">
        <v>699</v>
      </c>
      <c r="B1381" t="s">
        <v>592</v>
      </c>
      <c r="C1381" t="s">
        <v>1373</v>
      </c>
      <c r="D1381" t="s">
        <v>599</v>
      </c>
      <c r="E1381" t="s">
        <v>1629</v>
      </c>
      <c r="F1381"/>
      <c r="G1381" s="159">
        <v>45170</v>
      </c>
      <c r="H1381" t="s">
        <v>1258</v>
      </c>
      <c r="I1381" t="s">
        <v>1188</v>
      </c>
      <c r="J1381" t="s">
        <v>825</v>
      </c>
      <c r="K1381" t="s">
        <v>1259</v>
      </c>
      <c r="L1381" t="s">
        <v>1484</v>
      </c>
      <c r="M1381">
        <v>2</v>
      </c>
      <c r="N1381">
        <v>0</v>
      </c>
      <c r="O1381">
        <v>44.7</v>
      </c>
      <c r="P1381">
        <v>89.4</v>
      </c>
      <c r="Q1381">
        <v>6670.74</v>
      </c>
      <c r="R1381">
        <v>19.510000000000002</v>
      </c>
      <c r="S1381" s="193" t="str">
        <f>VLOOKUP(U1381,'[1]Cross ref'!I:J,2,0)</f>
        <v>SCL</v>
      </c>
      <c r="T1381" s="193">
        <f t="shared" si="130"/>
        <v>89.4</v>
      </c>
      <c r="U1381" s="193">
        <f>VLOOKUP(VALUE(C1381),'[1]Cross ref'!G:I,3,0)</f>
        <v>7368</v>
      </c>
      <c r="V1381" s="193">
        <f>IFERROR(VLOOKUP(J1381,'[1]Item List (2)'!C:D,2,0),VLOOKUP(K1381,'[1]Item List (2)'!C:D,2,0))</f>
        <v>50007</v>
      </c>
      <c r="W1381" s="193">
        <f>IFERROR(VLOOKUP(J1381,'[1]Item List (2)'!C:E,3,0),VLOOKUP(K1381,'[1]Item List (2)'!C:E,3,0))</f>
        <v>100</v>
      </c>
      <c r="X1381" s="193">
        <f t="shared" si="131"/>
        <v>0</v>
      </c>
      <c r="Y1381" s="193" t="str">
        <f t="shared" si="132"/>
        <v>MAYONNAISE, 64Z</v>
      </c>
      <c r="AA1381" s="29">
        <f t="shared" si="133"/>
        <v>89.4</v>
      </c>
      <c r="AB1381" s="29" t="str">
        <f>VLOOKUP(W1381,'[2]Item List (2)'!$I:$J,2,0)</f>
        <v>Food</v>
      </c>
      <c r="AC1381" s="29">
        <f t="shared" si="134"/>
        <v>7368</v>
      </c>
      <c r="AD1381" s="29" t="str">
        <f t="shared" si="135"/>
        <v>7368-Food</v>
      </c>
    </row>
    <row r="1382" spans="1:30">
      <c r="A1382" t="s">
        <v>699</v>
      </c>
      <c r="B1382" t="s">
        <v>592</v>
      </c>
      <c r="C1382" t="s">
        <v>1373</v>
      </c>
      <c r="D1382" t="s">
        <v>599</v>
      </c>
      <c r="E1382" t="s">
        <v>1629</v>
      </c>
      <c r="F1382"/>
      <c r="G1382" s="159">
        <v>45170</v>
      </c>
      <c r="H1382" t="s">
        <v>1260</v>
      </c>
      <c r="I1382" t="s">
        <v>1211</v>
      </c>
      <c r="J1382" t="s">
        <v>730</v>
      </c>
      <c r="K1382" t="s">
        <v>1041</v>
      </c>
      <c r="L1382" t="s">
        <v>1042</v>
      </c>
      <c r="M1382">
        <v>1</v>
      </c>
      <c r="N1382">
        <v>0</v>
      </c>
      <c r="O1382">
        <v>45.4</v>
      </c>
      <c r="P1382">
        <v>45.4</v>
      </c>
      <c r="Q1382">
        <v>6670.74</v>
      </c>
      <c r="R1382">
        <v>19.510000000000002</v>
      </c>
      <c r="S1382" s="193" t="str">
        <f>VLOOKUP(U1382,'[1]Cross ref'!I:J,2,0)</f>
        <v>SCL</v>
      </c>
      <c r="T1382" s="193">
        <f t="shared" si="130"/>
        <v>45.4</v>
      </c>
      <c r="U1382" s="193">
        <f>VLOOKUP(VALUE(C1382),'[1]Cross ref'!G:I,3,0)</f>
        <v>7368</v>
      </c>
      <c r="V1382" s="193">
        <f>IFERROR(VLOOKUP(J1382,'[1]Item List (2)'!C:D,2,0),VLOOKUP(K1382,'[1]Item List (2)'!C:D,2,0))</f>
        <v>51001</v>
      </c>
      <c r="W1382" s="193">
        <f>IFERROR(VLOOKUP(J1382,'[1]Item List (2)'!C:E,3,0),VLOOKUP(K1382,'[1]Item List (2)'!C:E,3,0))</f>
        <v>1000</v>
      </c>
      <c r="X1382" s="193">
        <f t="shared" si="131"/>
        <v>0</v>
      </c>
      <c r="Y1382" s="193" t="str">
        <f t="shared" si="132"/>
        <v>NAPKIN, 13X8.5 BRN</v>
      </c>
      <c r="AA1382" s="29">
        <f t="shared" si="133"/>
        <v>45.4</v>
      </c>
      <c r="AB1382" s="29" t="str">
        <f>VLOOKUP(W1382,'[2]Item List (2)'!$I:$J,2,0)</f>
        <v>Paper</v>
      </c>
      <c r="AC1382" s="29">
        <f t="shared" si="134"/>
        <v>7368</v>
      </c>
      <c r="AD1382" s="29" t="str">
        <f t="shared" si="135"/>
        <v>7368-Paper</v>
      </c>
    </row>
    <row r="1383" spans="1:30">
      <c r="A1383" t="s">
        <v>699</v>
      </c>
      <c r="B1383" t="s">
        <v>592</v>
      </c>
      <c r="C1383" t="s">
        <v>1373</v>
      </c>
      <c r="D1383" t="s">
        <v>599</v>
      </c>
      <c r="E1383" t="s">
        <v>1629</v>
      </c>
      <c r="F1383"/>
      <c r="G1383" s="159">
        <v>45170</v>
      </c>
      <c r="H1383" t="s">
        <v>1261</v>
      </c>
      <c r="I1383" t="s">
        <v>1188</v>
      </c>
      <c r="J1383" t="s">
        <v>756</v>
      </c>
      <c r="K1383" t="s">
        <v>1491</v>
      </c>
      <c r="L1383" t="s">
        <v>757</v>
      </c>
      <c r="M1383">
        <v>1</v>
      </c>
      <c r="N1383">
        <v>0</v>
      </c>
      <c r="O1383">
        <v>39.82</v>
      </c>
      <c r="P1383">
        <v>39.82</v>
      </c>
      <c r="Q1383">
        <v>6670.74</v>
      </c>
      <c r="R1383">
        <v>19.510000000000002</v>
      </c>
      <c r="S1383" s="193" t="str">
        <f>VLOOKUP(U1383,'[1]Cross ref'!I:J,2,0)</f>
        <v>SCL</v>
      </c>
      <c r="T1383" s="193">
        <f t="shared" si="130"/>
        <v>39.82</v>
      </c>
      <c r="U1383" s="193">
        <f>VLOOKUP(VALUE(C1383),'[1]Cross ref'!G:I,3,0)</f>
        <v>7368</v>
      </c>
      <c r="V1383" s="193">
        <f>IFERROR(VLOOKUP(J1383,'[1]Item List (2)'!C:D,2,0),VLOOKUP(K1383,'[1]Item List (2)'!C:D,2,0))</f>
        <v>50007</v>
      </c>
      <c r="W1383" s="193">
        <f>IFERROR(VLOOKUP(J1383,'[1]Item List (2)'!C:E,3,0),VLOOKUP(K1383,'[1]Item List (2)'!C:E,3,0))</f>
        <v>100</v>
      </c>
      <c r="X1383" s="193">
        <f t="shared" si="131"/>
        <v>0</v>
      </c>
      <c r="Y1383" s="193" t="str">
        <f t="shared" si="132"/>
        <v>FRENCH TOAST, STICK ORIGINAL CARLS JR</v>
      </c>
      <c r="AA1383" s="29">
        <f t="shared" si="133"/>
        <v>39.82</v>
      </c>
      <c r="AB1383" s="29" t="str">
        <f>VLOOKUP(W1383,'[2]Item List (2)'!$I:$J,2,0)</f>
        <v>Food</v>
      </c>
      <c r="AC1383" s="29">
        <f t="shared" si="134"/>
        <v>7368</v>
      </c>
      <c r="AD1383" s="29" t="str">
        <f t="shared" si="135"/>
        <v>7368-Food</v>
      </c>
    </row>
    <row r="1384" spans="1:30">
      <c r="A1384" t="s">
        <v>699</v>
      </c>
      <c r="B1384" t="s">
        <v>592</v>
      </c>
      <c r="C1384" t="s">
        <v>1373</v>
      </c>
      <c r="D1384" t="s">
        <v>599</v>
      </c>
      <c r="E1384" t="s">
        <v>1629</v>
      </c>
      <c r="F1384"/>
      <c r="G1384" s="159">
        <v>45170</v>
      </c>
      <c r="H1384" t="s">
        <v>1186</v>
      </c>
      <c r="I1384" t="s">
        <v>1184</v>
      </c>
      <c r="J1384" t="s">
        <v>834</v>
      </c>
      <c r="K1384" t="s">
        <v>835</v>
      </c>
      <c r="L1384" t="s">
        <v>836</v>
      </c>
      <c r="M1384">
        <v>1</v>
      </c>
      <c r="N1384">
        <v>0</v>
      </c>
      <c r="P1384">
        <v>42.63</v>
      </c>
      <c r="Q1384">
        <v>6670.74</v>
      </c>
      <c r="R1384">
        <v>19.510000000000002</v>
      </c>
      <c r="S1384" s="193" t="str">
        <f>VLOOKUP(U1384,'[1]Cross ref'!I:J,2,0)</f>
        <v>SCL</v>
      </c>
      <c r="T1384" s="193">
        <f t="shared" si="130"/>
        <v>42.63</v>
      </c>
      <c r="U1384" s="193">
        <f>VLOOKUP(VALUE(C1384),'[1]Cross ref'!G:I,3,0)</f>
        <v>7368</v>
      </c>
      <c r="V1384" s="193">
        <f>IFERROR(VLOOKUP(J1384,'[1]Item List (2)'!C:D,2,0),VLOOKUP(K1384,'[1]Item List (2)'!C:D,2,0))</f>
        <v>50007</v>
      </c>
      <c r="W1384" s="193">
        <f>IFERROR(VLOOKUP(J1384,'[1]Item List (2)'!C:E,3,0),VLOOKUP(K1384,'[1]Item List (2)'!C:E,3,0))</f>
        <v>100</v>
      </c>
      <c r="X1384" s="193">
        <f t="shared" si="131"/>
        <v>-42.63</v>
      </c>
      <c r="Y1384" s="193" t="str">
        <f t="shared" si="132"/>
        <v>SURCHARGE, FUEL</v>
      </c>
      <c r="AA1384" s="29">
        <f t="shared" si="133"/>
        <v>42.63</v>
      </c>
      <c r="AB1384" s="29" t="str">
        <f>VLOOKUP(W1384,'[2]Item List (2)'!$I:$J,2,0)</f>
        <v>Food</v>
      </c>
      <c r="AC1384" s="29">
        <f t="shared" si="134"/>
        <v>7368</v>
      </c>
      <c r="AD1384" s="29" t="str">
        <f t="shared" si="135"/>
        <v>7368-Food</v>
      </c>
    </row>
    <row r="1385" spans="1:30">
      <c r="A1385" t="s">
        <v>699</v>
      </c>
      <c r="B1385" t="s">
        <v>592</v>
      </c>
      <c r="C1385" t="s">
        <v>1375</v>
      </c>
      <c r="D1385" t="s">
        <v>617</v>
      </c>
      <c r="E1385" t="s">
        <v>1630</v>
      </c>
      <c r="F1385"/>
      <c r="G1385" s="159">
        <v>45168</v>
      </c>
      <c r="H1385" t="s">
        <v>1203</v>
      </c>
      <c r="I1385" t="s">
        <v>1188</v>
      </c>
      <c r="J1385" t="s">
        <v>900</v>
      </c>
      <c r="K1385" t="s">
        <v>907</v>
      </c>
      <c r="L1385" t="s">
        <v>908</v>
      </c>
      <c r="M1385">
        <v>1</v>
      </c>
      <c r="N1385">
        <v>0</v>
      </c>
      <c r="O1385">
        <v>42.61</v>
      </c>
      <c r="P1385">
        <v>42.61</v>
      </c>
      <c r="Q1385">
        <v>42.61</v>
      </c>
      <c r="R1385">
        <v>0</v>
      </c>
      <c r="S1385" s="193" t="str">
        <f>VLOOKUP(U1385,'[1]Cross ref'!I:J,2,0)</f>
        <v>SCL</v>
      </c>
      <c r="T1385" s="193">
        <f t="shared" si="130"/>
        <v>42.61</v>
      </c>
      <c r="U1385" s="193">
        <f>VLOOKUP(VALUE(C1385),'[1]Cross ref'!G:I,3,0)</f>
        <v>7369</v>
      </c>
      <c r="V1385" s="193">
        <f>IFERROR(VLOOKUP(J1385,'[1]Item List (2)'!C:D,2,0),VLOOKUP(K1385,'[1]Item List (2)'!C:D,2,0))</f>
        <v>50007</v>
      </c>
      <c r="W1385" s="193">
        <f>IFERROR(VLOOKUP(J1385,'[1]Item List (2)'!C:E,3,0),VLOOKUP(K1385,'[1]Item List (2)'!C:E,3,0))</f>
        <v>100</v>
      </c>
      <c r="X1385" s="193">
        <f t="shared" si="131"/>
        <v>0</v>
      </c>
      <c r="Y1385" s="193" t="str">
        <f t="shared" si="132"/>
        <v>PEPPER, CHILE GRN STRIP</v>
      </c>
      <c r="AA1385" s="29">
        <f t="shared" si="133"/>
        <v>42.61</v>
      </c>
      <c r="AB1385" s="29" t="str">
        <f>VLOOKUP(W1385,'[2]Item List (2)'!$I:$J,2,0)</f>
        <v>Food</v>
      </c>
      <c r="AC1385" s="29">
        <f t="shared" si="134"/>
        <v>7369</v>
      </c>
      <c r="AD1385" s="29" t="str">
        <f t="shared" si="135"/>
        <v>7369-Food</v>
      </c>
    </row>
    <row r="1386" spans="1:30">
      <c r="A1386" t="s">
        <v>699</v>
      </c>
      <c r="B1386" t="s">
        <v>592</v>
      </c>
      <c r="C1386" t="s">
        <v>1375</v>
      </c>
      <c r="D1386" t="s">
        <v>617</v>
      </c>
      <c r="E1386" t="s">
        <v>1631</v>
      </c>
      <c r="F1386"/>
      <c r="G1386" s="159">
        <v>45168</v>
      </c>
      <c r="H1386" t="s">
        <v>1183</v>
      </c>
      <c r="I1386" t="s">
        <v>1184</v>
      </c>
      <c r="J1386" t="s">
        <v>839</v>
      </c>
      <c r="K1386" t="s">
        <v>588</v>
      </c>
      <c r="L1386" t="s">
        <v>836</v>
      </c>
      <c r="M1386">
        <v>1</v>
      </c>
      <c r="N1386">
        <v>0</v>
      </c>
      <c r="P1386">
        <v>2.2799999999999998</v>
      </c>
      <c r="Q1386">
        <v>3691.19</v>
      </c>
      <c r="R1386">
        <v>5.23</v>
      </c>
      <c r="S1386" s="193" t="str">
        <f>VLOOKUP(U1386,'[1]Cross ref'!I:J,2,0)</f>
        <v>SCL</v>
      </c>
      <c r="T1386" s="193">
        <f t="shared" si="130"/>
        <v>2.2799999999999998</v>
      </c>
      <c r="U1386" s="193">
        <f>VLOOKUP(VALUE(C1386),'[1]Cross ref'!G:I,3,0)</f>
        <v>7369</v>
      </c>
      <c r="V1386" s="193">
        <f>IFERROR(VLOOKUP(J1386,'[1]Item List (2)'!C:D,2,0),VLOOKUP(K1386,'[1]Item List (2)'!C:D,2,0))</f>
        <v>50007</v>
      </c>
      <c r="W1386" s="193">
        <f>IFERROR(VLOOKUP(J1386,'[1]Item List (2)'!C:E,3,0),VLOOKUP(K1386,'[1]Item List (2)'!C:E,3,0))</f>
        <v>100</v>
      </c>
      <c r="X1386" s="193">
        <f t="shared" si="131"/>
        <v>-2.2799999999999998</v>
      </c>
      <c r="Y1386" s="193" t="str">
        <f t="shared" si="132"/>
        <v>SERVICE - PAYMENT TERMS</v>
      </c>
      <c r="AA1386" s="29">
        <f t="shared" si="133"/>
        <v>2.2799999999999998</v>
      </c>
      <c r="AB1386" s="29" t="str">
        <f>VLOOKUP(W1386,'[2]Item List (2)'!$I:$J,2,0)</f>
        <v>Food</v>
      </c>
      <c r="AC1386" s="29">
        <f t="shared" si="134"/>
        <v>7369</v>
      </c>
      <c r="AD1386" s="29" t="str">
        <f t="shared" si="135"/>
        <v>7369-Food</v>
      </c>
    </row>
    <row r="1387" spans="1:30">
      <c r="A1387" t="s">
        <v>699</v>
      </c>
      <c r="B1387" t="s">
        <v>592</v>
      </c>
      <c r="C1387" t="s">
        <v>1375</v>
      </c>
      <c r="D1387" t="s">
        <v>617</v>
      </c>
      <c r="E1387" t="s">
        <v>1631</v>
      </c>
      <c r="F1387"/>
      <c r="G1387" s="159">
        <v>45168</v>
      </c>
      <c r="H1387" t="s">
        <v>1264</v>
      </c>
      <c r="I1387" t="s">
        <v>1188</v>
      </c>
      <c r="J1387" t="s">
        <v>707</v>
      </c>
      <c r="K1387" t="s">
        <v>708</v>
      </c>
      <c r="L1387" t="s">
        <v>709</v>
      </c>
      <c r="M1387">
        <v>1</v>
      </c>
      <c r="N1387">
        <v>0</v>
      </c>
      <c r="O1387">
        <v>99.5</v>
      </c>
      <c r="P1387">
        <v>99.5</v>
      </c>
      <c r="Q1387">
        <v>3691.19</v>
      </c>
      <c r="R1387">
        <v>5.23</v>
      </c>
      <c r="S1387" s="193" t="str">
        <f>VLOOKUP(U1387,'[1]Cross ref'!I:J,2,0)</f>
        <v>SCL</v>
      </c>
      <c r="T1387" s="193">
        <f t="shared" si="130"/>
        <v>99.5</v>
      </c>
      <c r="U1387" s="193">
        <f>VLOOKUP(VALUE(C1387),'[1]Cross ref'!G:I,3,0)</f>
        <v>7369</v>
      </c>
      <c r="V1387" s="193">
        <f>IFERROR(VLOOKUP(J1387,'[1]Item List (2)'!C:D,2,0),VLOOKUP(K1387,'[1]Item List (2)'!C:D,2,0))</f>
        <v>50007</v>
      </c>
      <c r="W1387" s="193">
        <f>IFERROR(VLOOKUP(J1387,'[1]Item List (2)'!C:E,3,0),VLOOKUP(K1387,'[1]Item List (2)'!C:E,3,0))</f>
        <v>100</v>
      </c>
      <c r="X1387" s="193">
        <f t="shared" si="131"/>
        <v>0</v>
      </c>
      <c r="Y1387" s="193" t="str">
        <f t="shared" si="132"/>
        <v>SYRUP, POWERADE MTN BLAST BIB</v>
      </c>
      <c r="AA1387" s="29">
        <f t="shared" si="133"/>
        <v>99.5</v>
      </c>
      <c r="AB1387" s="29" t="str">
        <f>VLOOKUP(W1387,'[2]Item List (2)'!$I:$J,2,0)</f>
        <v>Food</v>
      </c>
      <c r="AC1387" s="29">
        <f t="shared" si="134"/>
        <v>7369</v>
      </c>
      <c r="AD1387" s="29" t="str">
        <f t="shared" si="135"/>
        <v>7369-Food</v>
      </c>
    </row>
    <row r="1388" spans="1:30">
      <c r="A1388" t="s">
        <v>699</v>
      </c>
      <c r="B1388" t="s">
        <v>592</v>
      </c>
      <c r="C1388" t="s">
        <v>1375</v>
      </c>
      <c r="D1388" t="s">
        <v>617</v>
      </c>
      <c r="E1388" t="s">
        <v>1631</v>
      </c>
      <c r="F1388"/>
      <c r="G1388" s="159">
        <v>45168</v>
      </c>
      <c r="H1388" t="s">
        <v>1294</v>
      </c>
      <c r="I1388" t="s">
        <v>1188</v>
      </c>
      <c r="J1388" t="s">
        <v>710</v>
      </c>
      <c r="K1388" t="s">
        <v>840</v>
      </c>
      <c r="L1388" t="s">
        <v>709</v>
      </c>
      <c r="M1388">
        <v>1</v>
      </c>
      <c r="N1388">
        <v>0</v>
      </c>
      <c r="O1388">
        <v>145.41999999999999</v>
      </c>
      <c r="P1388">
        <v>145.41999999999999</v>
      </c>
      <c r="Q1388">
        <v>3691.19</v>
      </c>
      <c r="R1388">
        <v>5.23</v>
      </c>
      <c r="S1388" s="193" t="str">
        <f>VLOOKUP(U1388,'[1]Cross ref'!I:J,2,0)</f>
        <v>SCL</v>
      </c>
      <c r="T1388" s="193">
        <f t="shared" si="130"/>
        <v>145.41999999999999</v>
      </c>
      <c r="U1388" s="193">
        <f>VLOOKUP(VALUE(C1388),'[1]Cross ref'!G:I,3,0)</f>
        <v>7369</v>
      </c>
      <c r="V1388" s="193">
        <f>IFERROR(VLOOKUP(J1388,'[1]Item List (2)'!C:D,2,0),VLOOKUP(K1388,'[1]Item List (2)'!C:D,2,0))</f>
        <v>50007</v>
      </c>
      <c r="W1388" s="193">
        <f>IFERROR(VLOOKUP(J1388,'[1]Item List (2)'!C:E,3,0),VLOOKUP(K1388,'[1]Item List (2)'!C:E,3,0))</f>
        <v>100</v>
      </c>
      <c r="X1388" s="193">
        <f t="shared" si="131"/>
        <v>0</v>
      </c>
      <c r="Y1388" s="193" t="str">
        <f t="shared" si="132"/>
        <v>SYRUP, COKE DIET HIYLD BIB</v>
      </c>
      <c r="AA1388" s="29">
        <f t="shared" si="133"/>
        <v>145.41999999999999</v>
      </c>
      <c r="AB1388" s="29" t="str">
        <f>VLOOKUP(W1388,'[2]Item List (2)'!$I:$J,2,0)</f>
        <v>Food</v>
      </c>
      <c r="AC1388" s="29">
        <f t="shared" si="134"/>
        <v>7369</v>
      </c>
      <c r="AD1388" s="29" t="str">
        <f t="shared" si="135"/>
        <v>7369-Food</v>
      </c>
    </row>
    <row r="1389" spans="1:30">
      <c r="A1389" t="s">
        <v>699</v>
      </c>
      <c r="B1389" t="s">
        <v>592</v>
      </c>
      <c r="C1389" t="s">
        <v>1375</v>
      </c>
      <c r="D1389" t="s">
        <v>617</v>
      </c>
      <c r="E1389" t="s">
        <v>1631</v>
      </c>
      <c r="F1389"/>
      <c r="G1389" s="159">
        <v>45168</v>
      </c>
      <c r="H1389" t="s">
        <v>1193</v>
      </c>
      <c r="I1389" t="s">
        <v>1188</v>
      </c>
      <c r="J1389" t="s">
        <v>710</v>
      </c>
      <c r="K1389" t="s">
        <v>712</v>
      </c>
      <c r="L1389" t="s">
        <v>709</v>
      </c>
      <c r="M1389">
        <v>2</v>
      </c>
      <c r="N1389">
        <v>0</v>
      </c>
      <c r="O1389">
        <v>112.77</v>
      </c>
      <c r="P1389">
        <v>225.54</v>
      </c>
      <c r="Q1389">
        <v>3691.19</v>
      </c>
      <c r="R1389">
        <v>5.23</v>
      </c>
      <c r="S1389" s="193" t="str">
        <f>VLOOKUP(U1389,'[1]Cross ref'!I:J,2,0)</f>
        <v>SCL</v>
      </c>
      <c r="T1389" s="193">
        <f t="shared" si="130"/>
        <v>225.54</v>
      </c>
      <c r="U1389" s="193">
        <f>VLOOKUP(VALUE(C1389),'[1]Cross ref'!G:I,3,0)</f>
        <v>7369</v>
      </c>
      <c r="V1389" s="193">
        <f>IFERROR(VLOOKUP(J1389,'[1]Item List (2)'!C:D,2,0),VLOOKUP(K1389,'[1]Item List (2)'!C:D,2,0))</f>
        <v>50007</v>
      </c>
      <c r="W1389" s="193">
        <f>IFERROR(VLOOKUP(J1389,'[1]Item List (2)'!C:E,3,0),VLOOKUP(K1389,'[1]Item List (2)'!C:E,3,0))</f>
        <v>100</v>
      </c>
      <c r="X1389" s="193">
        <f t="shared" si="131"/>
        <v>0</v>
      </c>
      <c r="Y1389" s="193" t="str">
        <f t="shared" si="132"/>
        <v>SYRUP, COKE CLASC BIB (HYCS)</v>
      </c>
      <c r="AA1389" s="29">
        <f t="shared" si="133"/>
        <v>225.54</v>
      </c>
      <c r="AB1389" s="29" t="str">
        <f>VLOOKUP(W1389,'[2]Item List (2)'!$I:$J,2,0)</f>
        <v>Food</v>
      </c>
      <c r="AC1389" s="29">
        <f t="shared" si="134"/>
        <v>7369</v>
      </c>
      <c r="AD1389" s="29" t="str">
        <f t="shared" si="135"/>
        <v>7369-Food</v>
      </c>
    </row>
    <row r="1390" spans="1:30">
      <c r="A1390" t="s">
        <v>699</v>
      </c>
      <c r="B1390" t="s">
        <v>592</v>
      </c>
      <c r="C1390" t="s">
        <v>1375</v>
      </c>
      <c r="D1390" t="s">
        <v>617</v>
      </c>
      <c r="E1390" t="s">
        <v>1631</v>
      </c>
      <c r="F1390"/>
      <c r="G1390" s="159">
        <v>45168</v>
      </c>
      <c r="H1390" t="s">
        <v>1194</v>
      </c>
      <c r="I1390" t="s">
        <v>1188</v>
      </c>
      <c r="J1390" t="s">
        <v>710</v>
      </c>
      <c r="K1390" t="s">
        <v>713</v>
      </c>
      <c r="L1390" t="s">
        <v>709</v>
      </c>
      <c r="M1390">
        <v>1</v>
      </c>
      <c r="N1390">
        <v>0</v>
      </c>
      <c r="O1390">
        <v>116.08</v>
      </c>
      <c r="P1390">
        <v>116.08</v>
      </c>
      <c r="Q1390">
        <v>3691.19</v>
      </c>
      <c r="R1390">
        <v>5.23</v>
      </c>
      <c r="S1390" s="193" t="str">
        <f>VLOOKUP(U1390,'[1]Cross ref'!I:J,2,0)</f>
        <v>SCL</v>
      </c>
      <c r="T1390" s="193">
        <f t="shared" si="130"/>
        <v>116.08</v>
      </c>
      <c r="U1390" s="193">
        <f>VLOOKUP(VALUE(C1390),'[1]Cross ref'!G:I,3,0)</f>
        <v>7369</v>
      </c>
      <c r="V1390" s="193">
        <f>IFERROR(VLOOKUP(J1390,'[1]Item List (2)'!C:D,2,0),VLOOKUP(K1390,'[1]Item List (2)'!C:D,2,0))</f>
        <v>50007</v>
      </c>
      <c r="W1390" s="193">
        <f>IFERROR(VLOOKUP(J1390,'[1]Item List (2)'!C:E,3,0),VLOOKUP(K1390,'[1]Item List (2)'!C:E,3,0))</f>
        <v>100</v>
      </c>
      <c r="X1390" s="193">
        <f t="shared" si="131"/>
        <v>0</v>
      </c>
      <c r="Y1390" s="193" t="str">
        <f t="shared" si="132"/>
        <v>SYRUP, SPRITE BIB (HYCS)</v>
      </c>
      <c r="AA1390" s="29">
        <f t="shared" si="133"/>
        <v>116.08</v>
      </c>
      <c r="AB1390" s="29" t="str">
        <f>VLOOKUP(W1390,'[2]Item List (2)'!$I:$J,2,0)</f>
        <v>Food</v>
      </c>
      <c r="AC1390" s="29">
        <f t="shared" si="134"/>
        <v>7369</v>
      </c>
      <c r="AD1390" s="29" t="str">
        <f t="shared" si="135"/>
        <v>7369-Food</v>
      </c>
    </row>
    <row r="1391" spans="1:30">
      <c r="A1391" t="s">
        <v>699</v>
      </c>
      <c r="B1391" t="s">
        <v>592</v>
      </c>
      <c r="C1391" t="s">
        <v>1375</v>
      </c>
      <c r="D1391" t="s">
        <v>617</v>
      </c>
      <c r="E1391" t="s">
        <v>1631</v>
      </c>
      <c r="F1391"/>
      <c r="G1391" s="159">
        <v>45168</v>
      </c>
      <c r="H1391" t="s">
        <v>1265</v>
      </c>
      <c r="I1391" t="s">
        <v>1190</v>
      </c>
      <c r="J1391" t="s">
        <v>903</v>
      </c>
      <c r="K1391" t="s">
        <v>904</v>
      </c>
      <c r="L1391" t="s">
        <v>905</v>
      </c>
      <c r="M1391">
        <v>1</v>
      </c>
      <c r="N1391">
        <v>0</v>
      </c>
      <c r="O1391">
        <v>22.14</v>
      </c>
      <c r="P1391">
        <v>22.14</v>
      </c>
      <c r="Q1391">
        <v>3691.19</v>
      </c>
      <c r="R1391">
        <v>5.23</v>
      </c>
      <c r="S1391" s="193" t="str">
        <f>VLOOKUP(U1391,'[1]Cross ref'!I:J,2,0)</f>
        <v>SCL</v>
      </c>
      <c r="T1391" s="193">
        <f t="shared" si="130"/>
        <v>22.14</v>
      </c>
      <c r="U1391" s="193">
        <f>VLOOKUP(VALUE(C1391),'[1]Cross ref'!G:I,3,0)</f>
        <v>7369</v>
      </c>
      <c r="V1391" s="193">
        <f>IFERROR(VLOOKUP(J1391,'[1]Item List (2)'!C:D,2,0),VLOOKUP(K1391,'[1]Item List (2)'!C:D,2,0))</f>
        <v>60507</v>
      </c>
      <c r="W1391" s="193">
        <f>IFERROR(VLOOKUP(J1391,'[1]Item List (2)'!C:E,3,0),VLOOKUP(K1391,'[1]Item List (2)'!C:E,3,0))</f>
        <v>1200</v>
      </c>
      <c r="X1391" s="193">
        <f t="shared" si="131"/>
        <v>0</v>
      </c>
      <c r="Y1391" s="193" t="str">
        <f t="shared" si="132"/>
        <v>TOWEL, PAPER MULTIFOLD BRN EF</v>
      </c>
      <c r="AA1391" s="29">
        <f t="shared" si="133"/>
        <v>22.14</v>
      </c>
      <c r="AB1391" s="29" t="str">
        <f>VLOOKUP(W1391,'[2]Item List (2)'!$I:$J,2,0)</f>
        <v>Supplies</v>
      </c>
      <c r="AC1391" s="29">
        <f t="shared" si="134"/>
        <v>7369</v>
      </c>
      <c r="AD1391" s="29" t="str">
        <f t="shared" si="135"/>
        <v>7369-Supplies</v>
      </c>
    </row>
    <row r="1392" spans="1:30">
      <c r="A1392" t="s">
        <v>699</v>
      </c>
      <c r="B1392" t="s">
        <v>592</v>
      </c>
      <c r="C1392" t="s">
        <v>1375</v>
      </c>
      <c r="D1392" t="s">
        <v>617</v>
      </c>
      <c r="E1392" t="s">
        <v>1631</v>
      </c>
      <c r="F1392"/>
      <c r="G1392" s="159">
        <v>45168</v>
      </c>
      <c r="H1392" t="s">
        <v>1196</v>
      </c>
      <c r="I1392" t="s">
        <v>1188</v>
      </c>
      <c r="J1392" t="s">
        <v>717</v>
      </c>
      <c r="K1392" t="s">
        <v>1568</v>
      </c>
      <c r="L1392" t="s">
        <v>718</v>
      </c>
      <c r="M1392">
        <v>1</v>
      </c>
      <c r="N1392">
        <v>0</v>
      </c>
      <c r="O1392">
        <v>58.17</v>
      </c>
      <c r="P1392">
        <v>58.17</v>
      </c>
      <c r="Q1392">
        <v>3691.19</v>
      </c>
      <c r="R1392">
        <v>5.23</v>
      </c>
      <c r="S1392" s="193" t="str">
        <f>VLOOKUP(U1392,'[1]Cross ref'!I:J,2,0)</f>
        <v>SCL</v>
      </c>
      <c r="T1392" s="193">
        <f t="shared" si="130"/>
        <v>58.17</v>
      </c>
      <c r="U1392" s="193">
        <f>VLOOKUP(VALUE(C1392),'[1]Cross ref'!G:I,3,0)</f>
        <v>7369</v>
      </c>
      <c r="V1392" s="193">
        <f>IFERROR(VLOOKUP(J1392,'[1]Item List (2)'!C:D,2,0),VLOOKUP(K1392,'[1]Item List (2)'!C:D,2,0))</f>
        <v>50007</v>
      </c>
      <c r="W1392" s="193">
        <f>IFERROR(VLOOKUP(J1392,'[1]Item List (2)'!C:E,3,0),VLOOKUP(K1392,'[1]Item List (2)'!C:E,3,0))</f>
        <v>100</v>
      </c>
      <c r="X1392" s="193">
        <f t="shared" si="131"/>
        <v>0</v>
      </c>
      <c r="Y1392" s="193" t="str">
        <f t="shared" si="132"/>
        <v>EGG, LIQ WHL CAGE FREE P12CE</v>
      </c>
      <c r="AA1392" s="29">
        <f t="shared" si="133"/>
        <v>58.17</v>
      </c>
      <c r="AB1392" s="29" t="str">
        <f>VLOOKUP(W1392,'[2]Item List (2)'!$I:$J,2,0)</f>
        <v>Food</v>
      </c>
      <c r="AC1392" s="29">
        <f t="shared" si="134"/>
        <v>7369</v>
      </c>
      <c r="AD1392" s="29" t="str">
        <f t="shared" si="135"/>
        <v>7369-Food</v>
      </c>
    </row>
    <row r="1393" spans="1:30">
      <c r="A1393" t="s">
        <v>699</v>
      </c>
      <c r="B1393" t="s">
        <v>592</v>
      </c>
      <c r="C1393" t="s">
        <v>1375</v>
      </c>
      <c r="D1393" t="s">
        <v>617</v>
      </c>
      <c r="E1393" t="s">
        <v>1631</v>
      </c>
      <c r="F1393"/>
      <c r="G1393" s="159">
        <v>45168</v>
      </c>
      <c r="H1393" t="s">
        <v>1198</v>
      </c>
      <c r="I1393" t="s">
        <v>1188</v>
      </c>
      <c r="J1393" t="s">
        <v>702</v>
      </c>
      <c r="K1393" t="s">
        <v>993</v>
      </c>
      <c r="L1393" t="s">
        <v>723</v>
      </c>
      <c r="M1393">
        <v>2</v>
      </c>
      <c r="N1393">
        <v>0</v>
      </c>
      <c r="O1393">
        <v>20.03</v>
      </c>
      <c r="P1393">
        <v>40.06</v>
      </c>
      <c r="Q1393">
        <v>3691.19</v>
      </c>
      <c r="R1393">
        <v>5.23</v>
      </c>
      <c r="S1393" s="193" t="str">
        <f>VLOOKUP(U1393,'[1]Cross ref'!I:J,2,0)</f>
        <v>SCL</v>
      </c>
      <c r="T1393" s="193">
        <f t="shared" si="130"/>
        <v>40.06</v>
      </c>
      <c r="U1393" s="193">
        <f>VLOOKUP(VALUE(C1393),'[1]Cross ref'!G:I,3,0)</f>
        <v>7369</v>
      </c>
      <c r="V1393" s="193">
        <f>IFERROR(VLOOKUP(J1393,'[1]Item List (2)'!C:D,2,0),VLOOKUP(K1393,'[1]Item List (2)'!C:D,2,0))</f>
        <v>50007</v>
      </c>
      <c r="W1393" s="193">
        <f>IFERROR(VLOOKUP(J1393,'[1]Item List (2)'!C:E,3,0),VLOOKUP(K1393,'[1]Item List (2)'!C:E,3,0))</f>
        <v>100</v>
      </c>
      <c r="X1393" s="193">
        <f t="shared" si="131"/>
        <v>0</v>
      </c>
      <c r="Y1393" s="193" t="str">
        <f t="shared" si="132"/>
        <v>SAUCE, BBQ SWEET &amp; BOLD CUP</v>
      </c>
      <c r="AA1393" s="29">
        <f t="shared" si="133"/>
        <v>40.06</v>
      </c>
      <c r="AB1393" s="29" t="str">
        <f>VLOOKUP(W1393,'[2]Item List (2)'!$I:$J,2,0)</f>
        <v>Food</v>
      </c>
      <c r="AC1393" s="29">
        <f t="shared" si="134"/>
        <v>7369</v>
      </c>
      <c r="AD1393" s="29" t="str">
        <f t="shared" si="135"/>
        <v>7369-Food</v>
      </c>
    </row>
    <row r="1394" spans="1:30">
      <c r="A1394" t="s">
        <v>699</v>
      </c>
      <c r="B1394" t="s">
        <v>592</v>
      </c>
      <c r="C1394" t="s">
        <v>1375</v>
      </c>
      <c r="D1394" t="s">
        <v>617</v>
      </c>
      <c r="E1394" t="s">
        <v>1631</v>
      </c>
      <c r="F1394"/>
      <c r="G1394" s="159">
        <v>45168</v>
      </c>
      <c r="H1394" t="s">
        <v>1199</v>
      </c>
      <c r="I1394" t="s">
        <v>1188</v>
      </c>
      <c r="J1394" t="s">
        <v>714</v>
      </c>
      <c r="K1394" t="s">
        <v>998</v>
      </c>
      <c r="L1394" t="s">
        <v>723</v>
      </c>
      <c r="M1394">
        <v>1</v>
      </c>
      <c r="N1394">
        <v>0</v>
      </c>
      <c r="O1394">
        <v>30.8</v>
      </c>
      <c r="P1394">
        <v>30.8</v>
      </c>
      <c r="Q1394">
        <v>3691.19</v>
      </c>
      <c r="R1394">
        <v>5.23</v>
      </c>
      <c r="S1394" s="193" t="str">
        <f>VLOOKUP(U1394,'[1]Cross ref'!I:J,2,0)</f>
        <v>SCL</v>
      </c>
      <c r="T1394" s="193">
        <f t="shared" si="130"/>
        <v>30.8</v>
      </c>
      <c r="U1394" s="193">
        <f>VLOOKUP(VALUE(C1394),'[1]Cross ref'!G:I,3,0)</f>
        <v>7369</v>
      </c>
      <c r="V1394" s="193">
        <f>IFERROR(VLOOKUP(J1394,'[1]Item List (2)'!C:D,2,0),VLOOKUP(K1394,'[1]Item List (2)'!C:D,2,0))</f>
        <v>50007</v>
      </c>
      <c r="W1394" s="193">
        <f>IFERROR(VLOOKUP(J1394,'[1]Item List (2)'!C:E,3,0),VLOOKUP(K1394,'[1]Item List (2)'!C:E,3,0))</f>
        <v>100</v>
      </c>
      <c r="X1394" s="193">
        <f t="shared" si="131"/>
        <v>0</v>
      </c>
      <c r="Y1394" s="193" t="str">
        <f t="shared" si="132"/>
        <v>SAUCE, HNY MUST CUP</v>
      </c>
      <c r="AA1394" s="29">
        <f t="shared" si="133"/>
        <v>30.8</v>
      </c>
      <c r="AB1394" s="29" t="str">
        <f>VLOOKUP(W1394,'[2]Item List (2)'!$I:$J,2,0)</f>
        <v>Food</v>
      </c>
      <c r="AC1394" s="29">
        <f t="shared" si="134"/>
        <v>7369</v>
      </c>
      <c r="AD1394" s="29" t="str">
        <f t="shared" si="135"/>
        <v>7369-Food</v>
      </c>
    </row>
    <row r="1395" spans="1:30">
      <c r="A1395" t="s">
        <v>699</v>
      </c>
      <c r="B1395" t="s">
        <v>592</v>
      </c>
      <c r="C1395" t="s">
        <v>1375</v>
      </c>
      <c r="D1395" t="s">
        <v>617</v>
      </c>
      <c r="E1395" t="s">
        <v>1631</v>
      </c>
      <c r="F1395"/>
      <c r="G1395" s="159">
        <v>45168</v>
      </c>
      <c r="H1395" t="s">
        <v>1201</v>
      </c>
      <c r="I1395" t="s">
        <v>1188</v>
      </c>
      <c r="J1395" t="s">
        <v>724</v>
      </c>
      <c r="K1395" t="s">
        <v>725</v>
      </c>
      <c r="L1395" t="s">
        <v>726</v>
      </c>
      <c r="M1395">
        <v>1</v>
      </c>
      <c r="N1395">
        <v>0</v>
      </c>
      <c r="O1395">
        <v>9.5399999999999991</v>
      </c>
      <c r="P1395">
        <v>9.5399999999999991</v>
      </c>
      <c r="Q1395">
        <v>3691.19</v>
      </c>
      <c r="R1395">
        <v>5.23</v>
      </c>
      <c r="S1395" s="193" t="str">
        <f>VLOOKUP(U1395,'[1]Cross ref'!I:J,2,0)</f>
        <v>SCL</v>
      </c>
      <c r="T1395" s="193">
        <f t="shared" si="130"/>
        <v>9.5399999999999991</v>
      </c>
      <c r="U1395" s="193">
        <f>VLOOKUP(VALUE(C1395),'[1]Cross ref'!G:I,3,0)</f>
        <v>7369</v>
      </c>
      <c r="V1395" s="193">
        <f>IFERROR(VLOOKUP(J1395,'[1]Item List (2)'!C:D,2,0),VLOOKUP(K1395,'[1]Item List (2)'!C:D,2,0))</f>
        <v>50007</v>
      </c>
      <c r="W1395" s="193">
        <f>IFERROR(VLOOKUP(J1395,'[1]Item List (2)'!C:E,3,0),VLOOKUP(K1395,'[1]Item List (2)'!C:E,3,0))</f>
        <v>100</v>
      </c>
      <c r="X1395" s="193">
        <f t="shared" si="131"/>
        <v>0</v>
      </c>
      <c r="Y1395" s="193" t="str">
        <f t="shared" si="132"/>
        <v>MILK, 1%</v>
      </c>
      <c r="AA1395" s="29">
        <f t="shared" si="133"/>
        <v>9.5399999999999991</v>
      </c>
      <c r="AB1395" s="29" t="str">
        <f>VLOOKUP(W1395,'[2]Item List (2)'!$I:$J,2,0)</f>
        <v>Food</v>
      </c>
      <c r="AC1395" s="29">
        <f t="shared" si="134"/>
        <v>7369</v>
      </c>
      <c r="AD1395" s="29" t="str">
        <f t="shared" si="135"/>
        <v>7369-Food</v>
      </c>
    </row>
    <row r="1396" spans="1:30">
      <c r="A1396" t="s">
        <v>699</v>
      </c>
      <c r="B1396" t="s">
        <v>592</v>
      </c>
      <c r="C1396" t="s">
        <v>1375</v>
      </c>
      <c r="D1396" t="s">
        <v>617</v>
      </c>
      <c r="E1396" t="s">
        <v>1631</v>
      </c>
      <c r="F1396"/>
      <c r="G1396" s="159">
        <v>45168</v>
      </c>
      <c r="H1396" t="s">
        <v>1335</v>
      </c>
      <c r="I1396" t="s">
        <v>1190</v>
      </c>
      <c r="J1396" t="s">
        <v>727</v>
      </c>
      <c r="K1396" t="s">
        <v>728</v>
      </c>
      <c r="L1396" t="s">
        <v>729</v>
      </c>
      <c r="M1396">
        <v>2</v>
      </c>
      <c r="N1396">
        <v>0</v>
      </c>
      <c r="O1396">
        <v>3.85</v>
      </c>
      <c r="P1396">
        <v>7.7</v>
      </c>
      <c r="Q1396">
        <v>3691.19</v>
      </c>
      <c r="R1396">
        <v>5.23</v>
      </c>
      <c r="S1396" s="193" t="str">
        <f>VLOOKUP(U1396,'[1]Cross ref'!I:J,2,0)</f>
        <v>SCL</v>
      </c>
      <c r="T1396" s="193">
        <f t="shared" si="130"/>
        <v>7.7</v>
      </c>
      <c r="U1396" s="193">
        <f>VLOOKUP(VALUE(C1396),'[1]Cross ref'!G:I,3,0)</f>
        <v>7369</v>
      </c>
      <c r="V1396" s="193">
        <f>IFERROR(VLOOKUP(J1396,'[1]Item List (2)'!C:D,2,0),VLOOKUP(K1396,'[1]Item List (2)'!C:D,2,0))</f>
        <v>60507</v>
      </c>
      <c r="W1396" s="193">
        <f>IFERROR(VLOOKUP(J1396,'[1]Item List (2)'!C:E,3,0),VLOOKUP(K1396,'[1]Item List (2)'!C:E,3,0))</f>
        <v>1200</v>
      </c>
      <c r="X1396" s="193">
        <f t="shared" si="131"/>
        <v>0</v>
      </c>
      <c r="Y1396" s="193" t="str">
        <f t="shared" si="132"/>
        <v>GLOVE, SYNTH MED</v>
      </c>
      <c r="AA1396" s="29">
        <f t="shared" si="133"/>
        <v>7.7</v>
      </c>
      <c r="AB1396" s="29" t="str">
        <f>VLOOKUP(W1396,'[2]Item List (2)'!$I:$J,2,0)</f>
        <v>Supplies</v>
      </c>
      <c r="AC1396" s="29">
        <f t="shared" si="134"/>
        <v>7369</v>
      </c>
      <c r="AD1396" s="29" t="str">
        <f t="shared" si="135"/>
        <v>7369-Supplies</v>
      </c>
    </row>
    <row r="1397" spans="1:30">
      <c r="A1397" t="s">
        <v>699</v>
      </c>
      <c r="B1397" t="s">
        <v>592</v>
      </c>
      <c r="C1397" t="s">
        <v>1375</v>
      </c>
      <c r="D1397" t="s">
        <v>617</v>
      </c>
      <c r="E1397" t="s">
        <v>1631</v>
      </c>
      <c r="F1397"/>
      <c r="G1397" s="159">
        <v>45168</v>
      </c>
      <c r="H1397" t="s">
        <v>1203</v>
      </c>
      <c r="I1397" t="s">
        <v>1188</v>
      </c>
      <c r="J1397" t="s">
        <v>900</v>
      </c>
      <c r="K1397" t="s">
        <v>907</v>
      </c>
      <c r="L1397" t="s">
        <v>908</v>
      </c>
      <c r="M1397">
        <v>0</v>
      </c>
      <c r="N1397">
        <v>0</v>
      </c>
      <c r="O1397">
        <v>42.61</v>
      </c>
      <c r="P1397">
        <v>0</v>
      </c>
      <c r="Q1397">
        <v>3691.19</v>
      </c>
      <c r="R1397">
        <v>5.23</v>
      </c>
      <c r="S1397" s="193" t="str">
        <f>VLOOKUP(U1397,'[1]Cross ref'!I:J,2,0)</f>
        <v>SCL</v>
      </c>
      <c r="T1397" s="193">
        <f t="shared" si="130"/>
        <v>0</v>
      </c>
      <c r="U1397" s="193">
        <f>VLOOKUP(VALUE(C1397),'[1]Cross ref'!G:I,3,0)</f>
        <v>7369</v>
      </c>
      <c r="V1397" s="193">
        <f>IFERROR(VLOOKUP(J1397,'[1]Item List (2)'!C:D,2,0),VLOOKUP(K1397,'[1]Item List (2)'!C:D,2,0))</f>
        <v>50007</v>
      </c>
      <c r="W1397" s="193">
        <f>IFERROR(VLOOKUP(J1397,'[1]Item List (2)'!C:E,3,0),VLOOKUP(K1397,'[1]Item List (2)'!C:E,3,0))</f>
        <v>100</v>
      </c>
      <c r="X1397" s="193">
        <f t="shared" si="131"/>
        <v>0</v>
      </c>
      <c r="Y1397" s="193" t="str">
        <f t="shared" si="132"/>
        <v>PEPPER, CHILE GRN STRIP</v>
      </c>
      <c r="AA1397" s="29">
        <f t="shared" si="133"/>
        <v>0</v>
      </c>
      <c r="AB1397" s="29" t="str">
        <f>VLOOKUP(W1397,'[2]Item List (2)'!$I:$J,2,0)</f>
        <v>Food</v>
      </c>
      <c r="AC1397" s="29">
        <f t="shared" si="134"/>
        <v>7369</v>
      </c>
      <c r="AD1397" s="29" t="str">
        <f t="shared" si="135"/>
        <v>7369-Food</v>
      </c>
    </row>
    <row r="1398" spans="1:30">
      <c r="A1398" t="s">
        <v>699</v>
      </c>
      <c r="B1398" t="s">
        <v>592</v>
      </c>
      <c r="C1398" t="s">
        <v>1375</v>
      </c>
      <c r="D1398" t="s">
        <v>617</v>
      </c>
      <c r="E1398" t="s">
        <v>1631</v>
      </c>
      <c r="F1398"/>
      <c r="G1398" s="159">
        <v>45168</v>
      </c>
      <c r="H1398" t="s">
        <v>1205</v>
      </c>
      <c r="I1398" t="s">
        <v>1188</v>
      </c>
      <c r="J1398" t="s">
        <v>734</v>
      </c>
      <c r="K1398" t="s">
        <v>735</v>
      </c>
      <c r="L1398" t="s">
        <v>736</v>
      </c>
      <c r="M1398">
        <v>10</v>
      </c>
      <c r="N1398">
        <v>0</v>
      </c>
      <c r="O1398">
        <v>76.78</v>
      </c>
      <c r="P1398">
        <v>767.8</v>
      </c>
      <c r="Q1398">
        <v>3691.19</v>
      </c>
      <c r="R1398">
        <v>5.23</v>
      </c>
      <c r="S1398" s="193" t="str">
        <f>VLOOKUP(U1398,'[1]Cross ref'!I:J,2,0)</f>
        <v>SCL</v>
      </c>
      <c r="T1398" s="193">
        <f t="shared" si="130"/>
        <v>767.8</v>
      </c>
      <c r="U1398" s="193">
        <f>VLOOKUP(VALUE(C1398),'[1]Cross ref'!G:I,3,0)</f>
        <v>7369</v>
      </c>
      <c r="V1398" s="193">
        <f>IFERROR(VLOOKUP(J1398,'[1]Item List (2)'!C:D,2,0),VLOOKUP(K1398,'[1]Item List (2)'!C:D,2,0))</f>
        <v>50007</v>
      </c>
      <c r="W1398" s="193">
        <f>IFERROR(VLOOKUP(J1398,'[1]Item List (2)'!C:E,3,0),VLOOKUP(K1398,'[1]Item List (2)'!C:E,3,0))</f>
        <v>100</v>
      </c>
      <c r="X1398" s="193">
        <f t="shared" si="131"/>
        <v>0</v>
      </c>
      <c r="Y1398" s="193" t="str">
        <f t="shared" si="132"/>
        <v>BEEF, GRND PTY 3.5Z</v>
      </c>
      <c r="AA1398" s="29">
        <f t="shared" si="133"/>
        <v>767.8</v>
      </c>
      <c r="AB1398" s="29" t="str">
        <f>VLOOKUP(W1398,'[2]Item List (2)'!$I:$J,2,0)</f>
        <v>Food</v>
      </c>
      <c r="AC1398" s="29">
        <f t="shared" si="134"/>
        <v>7369</v>
      </c>
      <c r="AD1398" s="29" t="str">
        <f t="shared" si="135"/>
        <v>7369-Food</v>
      </c>
    </row>
    <row r="1399" spans="1:30">
      <c r="A1399" t="s">
        <v>699</v>
      </c>
      <c r="B1399" t="s">
        <v>592</v>
      </c>
      <c r="C1399" t="s">
        <v>1375</v>
      </c>
      <c r="D1399" t="s">
        <v>617</v>
      </c>
      <c r="E1399" t="s">
        <v>1631</v>
      </c>
      <c r="F1399"/>
      <c r="G1399" s="159">
        <v>45168</v>
      </c>
      <c r="H1399" t="s">
        <v>1206</v>
      </c>
      <c r="I1399" t="s">
        <v>1188</v>
      </c>
      <c r="J1399" t="s">
        <v>737</v>
      </c>
      <c r="K1399" t="s">
        <v>738</v>
      </c>
      <c r="L1399" t="s">
        <v>739</v>
      </c>
      <c r="M1399">
        <v>2</v>
      </c>
      <c r="N1399">
        <v>0</v>
      </c>
      <c r="O1399">
        <v>30.72</v>
      </c>
      <c r="P1399">
        <v>61.44</v>
      </c>
      <c r="Q1399">
        <v>3691.19</v>
      </c>
      <c r="R1399">
        <v>5.23</v>
      </c>
      <c r="S1399" s="193" t="str">
        <f>VLOOKUP(U1399,'[1]Cross ref'!I:J,2,0)</f>
        <v>SCL</v>
      </c>
      <c r="T1399" s="193">
        <f t="shared" si="130"/>
        <v>61.44</v>
      </c>
      <c r="U1399" s="193">
        <f>VLOOKUP(VALUE(C1399),'[1]Cross ref'!G:I,3,0)</f>
        <v>7369</v>
      </c>
      <c r="V1399" s="193">
        <f>IFERROR(VLOOKUP(J1399,'[1]Item List (2)'!C:D,2,0),VLOOKUP(K1399,'[1]Item List (2)'!C:D,2,0))</f>
        <v>50007</v>
      </c>
      <c r="W1399" s="193">
        <f>IFERROR(VLOOKUP(J1399,'[1]Item List (2)'!C:E,3,0),VLOOKUP(K1399,'[1]Item List (2)'!C:E,3,0))</f>
        <v>100</v>
      </c>
      <c r="X1399" s="193">
        <f t="shared" si="131"/>
        <v>0</v>
      </c>
      <c r="Y1399" s="193" t="str">
        <f t="shared" si="132"/>
        <v>APPTZR, ONION RING</v>
      </c>
      <c r="AA1399" s="29">
        <f t="shared" si="133"/>
        <v>61.44</v>
      </c>
      <c r="AB1399" s="29" t="str">
        <f>VLOOKUP(W1399,'[2]Item List (2)'!$I:$J,2,0)</f>
        <v>Food</v>
      </c>
      <c r="AC1399" s="29">
        <f t="shared" si="134"/>
        <v>7369</v>
      </c>
      <c r="AD1399" s="29" t="str">
        <f t="shared" si="135"/>
        <v>7369-Food</v>
      </c>
    </row>
    <row r="1400" spans="1:30">
      <c r="A1400" t="s">
        <v>699</v>
      </c>
      <c r="B1400" t="s">
        <v>592</v>
      </c>
      <c r="C1400" t="s">
        <v>1375</v>
      </c>
      <c r="D1400" t="s">
        <v>617</v>
      </c>
      <c r="E1400" t="s">
        <v>1631</v>
      </c>
      <c r="F1400"/>
      <c r="G1400" s="159">
        <v>45168</v>
      </c>
      <c r="H1400" t="s">
        <v>1208</v>
      </c>
      <c r="I1400" t="s">
        <v>1188</v>
      </c>
      <c r="J1400" t="s">
        <v>741</v>
      </c>
      <c r="K1400" t="s">
        <v>742</v>
      </c>
      <c r="L1400" t="s">
        <v>743</v>
      </c>
      <c r="M1400">
        <v>2</v>
      </c>
      <c r="N1400">
        <v>0</v>
      </c>
      <c r="O1400">
        <v>21.8</v>
      </c>
      <c r="P1400">
        <v>43.6</v>
      </c>
      <c r="Q1400">
        <v>3691.19</v>
      </c>
      <c r="R1400">
        <v>5.23</v>
      </c>
      <c r="S1400" s="193" t="str">
        <f>VLOOKUP(U1400,'[1]Cross ref'!I:J,2,0)</f>
        <v>SCL</v>
      </c>
      <c r="T1400" s="193">
        <f t="shared" si="130"/>
        <v>43.6</v>
      </c>
      <c r="U1400" s="193">
        <f>VLOOKUP(VALUE(C1400),'[1]Cross ref'!G:I,3,0)</f>
        <v>7369</v>
      </c>
      <c r="V1400" s="193">
        <f>IFERROR(VLOOKUP(J1400,'[1]Item List (2)'!C:D,2,0),VLOOKUP(K1400,'[1]Item List (2)'!C:D,2,0))</f>
        <v>50007</v>
      </c>
      <c r="W1400" s="193">
        <f>IFERROR(VLOOKUP(J1400,'[1]Item List (2)'!C:E,3,0),VLOOKUP(K1400,'[1]Item List (2)'!C:E,3,0))</f>
        <v>100</v>
      </c>
      <c r="X1400" s="193">
        <f t="shared" si="131"/>
        <v>0</v>
      </c>
      <c r="Y1400" s="193" t="str">
        <f t="shared" si="132"/>
        <v>KETCHUP, PKT</v>
      </c>
      <c r="AA1400" s="29">
        <f t="shared" si="133"/>
        <v>43.6</v>
      </c>
      <c r="AB1400" s="29" t="str">
        <f>VLOOKUP(W1400,'[2]Item List (2)'!$I:$J,2,0)</f>
        <v>Food</v>
      </c>
      <c r="AC1400" s="29">
        <f t="shared" si="134"/>
        <v>7369</v>
      </c>
      <c r="AD1400" s="29" t="str">
        <f t="shared" si="135"/>
        <v>7369-Food</v>
      </c>
    </row>
    <row r="1401" spans="1:30">
      <c r="A1401" t="s">
        <v>699</v>
      </c>
      <c r="B1401" t="s">
        <v>592</v>
      </c>
      <c r="C1401" t="s">
        <v>1375</v>
      </c>
      <c r="D1401" t="s">
        <v>617</v>
      </c>
      <c r="E1401" t="s">
        <v>1631</v>
      </c>
      <c r="F1401"/>
      <c r="G1401" s="159">
        <v>45168</v>
      </c>
      <c r="H1401" t="s">
        <v>1212</v>
      </c>
      <c r="I1401" t="s">
        <v>1188</v>
      </c>
      <c r="J1401" t="s">
        <v>747</v>
      </c>
      <c r="K1401" t="s">
        <v>748</v>
      </c>
      <c r="L1401" t="s">
        <v>749</v>
      </c>
      <c r="M1401">
        <v>1</v>
      </c>
      <c r="N1401">
        <v>0</v>
      </c>
      <c r="O1401">
        <v>33.380000000000003</v>
      </c>
      <c r="P1401">
        <v>33.380000000000003</v>
      </c>
      <c r="Q1401">
        <v>3691.19</v>
      </c>
      <c r="R1401">
        <v>5.23</v>
      </c>
      <c r="S1401" s="193" t="str">
        <f>VLOOKUP(U1401,'[1]Cross ref'!I:J,2,0)</f>
        <v>SCL</v>
      </c>
      <c r="T1401" s="193">
        <f t="shared" si="130"/>
        <v>33.380000000000003</v>
      </c>
      <c r="U1401" s="193">
        <f>VLOOKUP(VALUE(C1401),'[1]Cross ref'!G:I,3,0)</f>
        <v>7369</v>
      </c>
      <c r="V1401" s="193">
        <f>IFERROR(VLOOKUP(J1401,'[1]Item List (2)'!C:D,2,0),VLOOKUP(K1401,'[1]Item List (2)'!C:D,2,0))</f>
        <v>50007</v>
      </c>
      <c r="W1401" s="193">
        <f>IFERROR(VLOOKUP(J1401,'[1]Item List (2)'!C:E,3,0),VLOOKUP(K1401,'[1]Item List (2)'!C:E,3,0))</f>
        <v>100</v>
      </c>
      <c r="X1401" s="193">
        <f t="shared" si="131"/>
        <v>0</v>
      </c>
      <c r="Y1401" s="193" t="str">
        <f t="shared" si="132"/>
        <v>HASHBROWN, RND ZTF</v>
      </c>
      <c r="AA1401" s="29">
        <f t="shared" si="133"/>
        <v>33.380000000000003</v>
      </c>
      <c r="AB1401" s="29" t="str">
        <f>VLOOKUP(W1401,'[2]Item List (2)'!$I:$J,2,0)</f>
        <v>Food</v>
      </c>
      <c r="AC1401" s="29">
        <f t="shared" si="134"/>
        <v>7369</v>
      </c>
      <c r="AD1401" s="29" t="str">
        <f t="shared" si="135"/>
        <v>7369-Food</v>
      </c>
    </row>
    <row r="1402" spans="1:30">
      <c r="A1402" t="s">
        <v>699</v>
      </c>
      <c r="B1402" t="s">
        <v>592</v>
      </c>
      <c r="C1402" t="s">
        <v>1375</v>
      </c>
      <c r="D1402" t="s">
        <v>617</v>
      </c>
      <c r="E1402" t="s">
        <v>1631</v>
      </c>
      <c r="F1402"/>
      <c r="G1402" s="159">
        <v>45168</v>
      </c>
      <c r="H1402" t="s">
        <v>1213</v>
      </c>
      <c r="I1402" t="s">
        <v>1188</v>
      </c>
      <c r="J1402" t="s">
        <v>747</v>
      </c>
      <c r="K1402" t="s">
        <v>750</v>
      </c>
      <c r="L1402" t="s">
        <v>749</v>
      </c>
      <c r="M1402">
        <v>2</v>
      </c>
      <c r="N1402">
        <v>0</v>
      </c>
      <c r="O1402">
        <v>33.380000000000003</v>
      </c>
      <c r="P1402">
        <v>66.760000000000005</v>
      </c>
      <c r="Q1402">
        <v>3691.19</v>
      </c>
      <c r="R1402">
        <v>5.23</v>
      </c>
      <c r="S1402" s="193" t="str">
        <f>VLOOKUP(U1402,'[1]Cross ref'!I:J,2,0)</f>
        <v>SCL</v>
      </c>
      <c r="T1402" s="193">
        <f t="shared" si="130"/>
        <v>66.760000000000005</v>
      </c>
      <c r="U1402" s="193">
        <f>VLOOKUP(VALUE(C1402),'[1]Cross ref'!G:I,3,0)</f>
        <v>7369</v>
      </c>
      <c r="V1402" s="193">
        <f>IFERROR(VLOOKUP(J1402,'[1]Item List (2)'!C:D,2,0),VLOOKUP(K1402,'[1]Item List (2)'!C:D,2,0))</f>
        <v>50007</v>
      </c>
      <c r="W1402" s="193">
        <f>IFERROR(VLOOKUP(J1402,'[1]Item List (2)'!C:E,3,0),VLOOKUP(K1402,'[1]Item List (2)'!C:E,3,0))</f>
        <v>100</v>
      </c>
      <c r="X1402" s="193">
        <f t="shared" si="131"/>
        <v>0</v>
      </c>
      <c r="Y1402" s="193" t="str">
        <f t="shared" si="132"/>
        <v>FRIES, CRISS CUT SEASN</v>
      </c>
      <c r="AA1402" s="29">
        <f t="shared" si="133"/>
        <v>66.760000000000005</v>
      </c>
      <c r="AB1402" s="29" t="str">
        <f>VLOOKUP(W1402,'[2]Item List (2)'!$I:$J,2,0)</f>
        <v>Food</v>
      </c>
      <c r="AC1402" s="29">
        <f t="shared" si="134"/>
        <v>7369</v>
      </c>
      <c r="AD1402" s="29" t="str">
        <f t="shared" si="135"/>
        <v>7369-Food</v>
      </c>
    </row>
    <row r="1403" spans="1:30">
      <c r="A1403" t="s">
        <v>699</v>
      </c>
      <c r="B1403" t="s">
        <v>592</v>
      </c>
      <c r="C1403" t="s">
        <v>1375</v>
      </c>
      <c r="D1403" t="s">
        <v>617</v>
      </c>
      <c r="E1403" t="s">
        <v>1631</v>
      </c>
      <c r="F1403"/>
      <c r="G1403" s="159">
        <v>45168</v>
      </c>
      <c r="H1403" t="s">
        <v>1214</v>
      </c>
      <c r="I1403" t="s">
        <v>1188</v>
      </c>
      <c r="J1403" t="s">
        <v>747</v>
      </c>
      <c r="K1403" t="s">
        <v>751</v>
      </c>
      <c r="L1403" t="s">
        <v>752</v>
      </c>
      <c r="M1403">
        <v>8</v>
      </c>
      <c r="N1403">
        <v>0</v>
      </c>
      <c r="O1403">
        <v>35.28</v>
      </c>
      <c r="P1403">
        <v>282.24</v>
      </c>
      <c r="Q1403">
        <v>3691.19</v>
      </c>
      <c r="R1403">
        <v>5.23</v>
      </c>
      <c r="S1403" s="193" t="str">
        <f>VLOOKUP(U1403,'[1]Cross ref'!I:J,2,0)</f>
        <v>SCL</v>
      </c>
      <c r="T1403" s="193">
        <f t="shared" si="130"/>
        <v>282.24</v>
      </c>
      <c r="U1403" s="193">
        <f>VLOOKUP(VALUE(C1403),'[1]Cross ref'!G:I,3,0)</f>
        <v>7369</v>
      </c>
      <c r="V1403" s="193">
        <f>IFERROR(VLOOKUP(J1403,'[1]Item List (2)'!C:D,2,0),VLOOKUP(K1403,'[1]Item List (2)'!C:D,2,0))</f>
        <v>50007</v>
      </c>
      <c r="W1403" s="193">
        <f>IFERROR(VLOOKUP(J1403,'[1]Item List (2)'!C:E,3,0),VLOOKUP(K1403,'[1]Item List (2)'!C:E,3,0))</f>
        <v>100</v>
      </c>
      <c r="X1403" s="193">
        <f t="shared" si="131"/>
        <v>0</v>
      </c>
      <c r="Y1403" s="193" t="str">
        <f t="shared" si="132"/>
        <v>FRIES, SS SK ON</v>
      </c>
      <c r="AA1403" s="29">
        <f t="shared" si="133"/>
        <v>282.24</v>
      </c>
      <c r="AB1403" s="29" t="str">
        <f>VLOOKUP(W1403,'[2]Item List (2)'!$I:$J,2,0)</f>
        <v>Food</v>
      </c>
      <c r="AC1403" s="29">
        <f t="shared" si="134"/>
        <v>7369</v>
      </c>
      <c r="AD1403" s="29" t="str">
        <f t="shared" si="135"/>
        <v>7369-Food</v>
      </c>
    </row>
    <row r="1404" spans="1:30">
      <c r="A1404" t="s">
        <v>699</v>
      </c>
      <c r="B1404" t="s">
        <v>592</v>
      </c>
      <c r="C1404" t="s">
        <v>1375</v>
      </c>
      <c r="D1404" t="s">
        <v>617</v>
      </c>
      <c r="E1404" t="s">
        <v>1631</v>
      </c>
      <c r="F1404"/>
      <c r="G1404" s="159">
        <v>45168</v>
      </c>
      <c r="H1404" t="s">
        <v>1215</v>
      </c>
      <c r="I1404" t="s">
        <v>1188</v>
      </c>
      <c r="J1404" t="s">
        <v>753</v>
      </c>
      <c r="K1404" t="s">
        <v>754</v>
      </c>
      <c r="L1404" t="s">
        <v>755</v>
      </c>
      <c r="M1404">
        <v>1</v>
      </c>
      <c r="N1404">
        <v>0</v>
      </c>
      <c r="O1404">
        <v>31.31</v>
      </c>
      <c r="P1404">
        <v>31.31</v>
      </c>
      <c r="Q1404">
        <v>3691.19</v>
      </c>
      <c r="R1404">
        <v>5.23</v>
      </c>
      <c r="S1404" s="193" t="str">
        <f>VLOOKUP(U1404,'[1]Cross ref'!I:J,2,0)</f>
        <v>SCL</v>
      </c>
      <c r="T1404" s="193">
        <f t="shared" si="130"/>
        <v>31.31</v>
      </c>
      <c r="U1404" s="193">
        <f>VLOOKUP(VALUE(C1404),'[1]Cross ref'!G:I,3,0)</f>
        <v>7369</v>
      </c>
      <c r="V1404" s="193">
        <f>IFERROR(VLOOKUP(J1404,'[1]Item List (2)'!C:D,2,0),VLOOKUP(K1404,'[1]Item List (2)'!C:D,2,0))</f>
        <v>50007</v>
      </c>
      <c r="W1404" s="193">
        <f>IFERROR(VLOOKUP(J1404,'[1]Item List (2)'!C:E,3,0),VLOOKUP(K1404,'[1]Item List (2)'!C:E,3,0))</f>
        <v>100</v>
      </c>
      <c r="X1404" s="193">
        <f t="shared" si="131"/>
        <v>0</v>
      </c>
      <c r="Y1404" s="193" t="str">
        <f t="shared" si="132"/>
        <v>TORTILLA, FLOUR 10" FZN</v>
      </c>
      <c r="AA1404" s="29">
        <f t="shared" si="133"/>
        <v>31.31</v>
      </c>
      <c r="AB1404" s="29" t="str">
        <f>VLOOKUP(W1404,'[2]Item List (2)'!$I:$J,2,0)</f>
        <v>Food</v>
      </c>
      <c r="AC1404" s="29">
        <f t="shared" si="134"/>
        <v>7369</v>
      </c>
      <c r="AD1404" s="29" t="str">
        <f t="shared" si="135"/>
        <v>7369-Food</v>
      </c>
    </row>
    <row r="1405" spans="1:30">
      <c r="A1405" t="s">
        <v>699</v>
      </c>
      <c r="B1405" t="s">
        <v>592</v>
      </c>
      <c r="C1405" t="s">
        <v>1375</v>
      </c>
      <c r="D1405" t="s">
        <v>617</v>
      </c>
      <c r="E1405" t="s">
        <v>1631</v>
      </c>
      <c r="F1405"/>
      <c r="G1405" s="159">
        <v>45168</v>
      </c>
      <c r="H1405" t="s">
        <v>1216</v>
      </c>
      <c r="I1405" t="s">
        <v>1188</v>
      </c>
      <c r="J1405" t="s">
        <v>859</v>
      </c>
      <c r="K1405" t="s">
        <v>860</v>
      </c>
      <c r="L1405" t="s">
        <v>861</v>
      </c>
      <c r="M1405">
        <v>1</v>
      </c>
      <c r="N1405">
        <v>0</v>
      </c>
      <c r="O1405">
        <v>29.7</v>
      </c>
      <c r="P1405">
        <v>29.7</v>
      </c>
      <c r="Q1405">
        <v>3691.19</v>
      </c>
      <c r="R1405">
        <v>5.23</v>
      </c>
      <c r="S1405" s="193" t="str">
        <f>VLOOKUP(U1405,'[1]Cross ref'!I:J,2,0)</f>
        <v>SCL</v>
      </c>
      <c r="T1405" s="193">
        <f t="shared" si="130"/>
        <v>29.7</v>
      </c>
      <c r="U1405" s="193">
        <f>VLOOKUP(VALUE(C1405),'[1]Cross ref'!G:I,3,0)</f>
        <v>7369</v>
      </c>
      <c r="V1405" s="193">
        <f>IFERROR(VLOOKUP(J1405,'[1]Item List (2)'!C:D,2,0),VLOOKUP(K1405,'[1]Item List (2)'!C:D,2,0))</f>
        <v>50007</v>
      </c>
      <c r="W1405" s="193">
        <f>IFERROR(VLOOKUP(J1405,'[1]Item List (2)'!C:E,3,0),VLOOKUP(K1405,'[1]Item List (2)'!C:E,3,0))</f>
        <v>100</v>
      </c>
      <c r="X1405" s="193">
        <f t="shared" si="131"/>
        <v>0</v>
      </c>
      <c r="Y1405" s="193" t="str">
        <f t="shared" si="132"/>
        <v>CAKE, CHOC DOME</v>
      </c>
      <c r="AA1405" s="29">
        <f t="shared" si="133"/>
        <v>29.7</v>
      </c>
      <c r="AB1405" s="29" t="str">
        <f>VLOOKUP(W1405,'[2]Item List (2)'!$I:$J,2,0)</f>
        <v>Food</v>
      </c>
      <c r="AC1405" s="29">
        <f t="shared" si="134"/>
        <v>7369</v>
      </c>
      <c r="AD1405" s="29" t="str">
        <f t="shared" si="135"/>
        <v>7369-Food</v>
      </c>
    </row>
    <row r="1406" spans="1:30">
      <c r="A1406" t="s">
        <v>699</v>
      </c>
      <c r="B1406" t="s">
        <v>592</v>
      </c>
      <c r="C1406" t="s">
        <v>1375</v>
      </c>
      <c r="D1406" t="s">
        <v>617</v>
      </c>
      <c r="E1406" t="s">
        <v>1631</v>
      </c>
      <c r="F1406"/>
      <c r="G1406" s="159">
        <v>45168</v>
      </c>
      <c r="H1406" t="s">
        <v>1217</v>
      </c>
      <c r="I1406" t="s">
        <v>1188</v>
      </c>
      <c r="J1406" t="s">
        <v>758</v>
      </c>
      <c r="K1406" t="s">
        <v>759</v>
      </c>
      <c r="L1406" t="s">
        <v>760</v>
      </c>
      <c r="M1406">
        <v>1</v>
      </c>
      <c r="N1406">
        <v>0</v>
      </c>
      <c r="O1406">
        <v>111.01</v>
      </c>
      <c r="P1406">
        <v>111.01</v>
      </c>
      <c r="Q1406">
        <v>3691.19</v>
      </c>
      <c r="R1406">
        <v>5.23</v>
      </c>
      <c r="S1406" s="193" t="str">
        <f>VLOOKUP(U1406,'[1]Cross ref'!I:J,2,0)</f>
        <v>SCL</v>
      </c>
      <c r="T1406" s="193">
        <f t="shared" si="130"/>
        <v>111.01</v>
      </c>
      <c r="U1406" s="193">
        <f>VLOOKUP(VALUE(C1406),'[1]Cross ref'!G:I,3,0)</f>
        <v>7369</v>
      </c>
      <c r="V1406" s="193">
        <f>IFERROR(VLOOKUP(J1406,'[1]Item List (2)'!C:D,2,0),VLOOKUP(K1406,'[1]Item List (2)'!C:D,2,0))</f>
        <v>50007</v>
      </c>
      <c r="W1406" s="193">
        <f>IFERROR(VLOOKUP(J1406,'[1]Item List (2)'!C:E,3,0),VLOOKUP(K1406,'[1]Item List (2)'!C:E,3,0))</f>
        <v>100</v>
      </c>
      <c r="X1406" s="193">
        <f t="shared" si="131"/>
        <v>0</v>
      </c>
      <c r="Y1406" s="193" t="str">
        <f t="shared" si="132"/>
        <v>CHICKEN, TNDRLOIN STRIP 1.5Z</v>
      </c>
      <c r="AA1406" s="29">
        <f t="shared" si="133"/>
        <v>111.01</v>
      </c>
      <c r="AB1406" s="29" t="str">
        <f>VLOOKUP(W1406,'[2]Item List (2)'!$I:$J,2,0)</f>
        <v>Food</v>
      </c>
      <c r="AC1406" s="29">
        <f t="shared" si="134"/>
        <v>7369</v>
      </c>
      <c r="AD1406" s="29" t="str">
        <f t="shared" si="135"/>
        <v>7369-Food</v>
      </c>
    </row>
    <row r="1407" spans="1:30">
      <c r="A1407" t="s">
        <v>699</v>
      </c>
      <c r="B1407" t="s">
        <v>592</v>
      </c>
      <c r="C1407" t="s">
        <v>1375</v>
      </c>
      <c r="D1407" t="s">
        <v>617</v>
      </c>
      <c r="E1407" t="s">
        <v>1631</v>
      </c>
      <c r="F1407"/>
      <c r="G1407" s="159">
        <v>45168</v>
      </c>
      <c r="H1407" t="s">
        <v>1269</v>
      </c>
      <c r="I1407" t="s">
        <v>1190</v>
      </c>
      <c r="J1407" t="s">
        <v>761</v>
      </c>
      <c r="K1407" t="s">
        <v>762</v>
      </c>
      <c r="L1407" t="s">
        <v>763</v>
      </c>
      <c r="M1407">
        <v>1</v>
      </c>
      <c r="N1407">
        <v>0</v>
      </c>
      <c r="O1407">
        <v>17.57</v>
      </c>
      <c r="P1407">
        <v>17.57</v>
      </c>
      <c r="Q1407">
        <v>3691.19</v>
      </c>
      <c r="R1407">
        <v>5.23</v>
      </c>
      <c r="S1407" s="193" t="str">
        <f>VLOOKUP(U1407,'[1]Cross ref'!I:J,2,0)</f>
        <v>SCL</v>
      </c>
      <c r="T1407" s="193">
        <f t="shared" si="130"/>
        <v>17.57</v>
      </c>
      <c r="U1407" s="193">
        <f>VLOOKUP(VALUE(C1407),'[1]Cross ref'!G:I,3,0)</f>
        <v>7369</v>
      </c>
      <c r="V1407" s="193">
        <f>IFERROR(VLOOKUP(J1407,'[1]Item List (2)'!C:D,2,0),VLOOKUP(K1407,'[1]Item List (2)'!C:D,2,0))</f>
        <v>60507</v>
      </c>
      <c r="W1407" s="193">
        <f>IFERROR(VLOOKUP(J1407,'[1]Item List (2)'!C:E,3,0),VLOOKUP(K1407,'[1]Item List (2)'!C:E,3,0))</f>
        <v>1200</v>
      </c>
      <c r="X1407" s="193">
        <f t="shared" si="131"/>
        <v>0</v>
      </c>
      <c r="Y1407" s="193" t="str">
        <f t="shared" si="132"/>
        <v>LINER, CAN 38X44 BLK</v>
      </c>
      <c r="AA1407" s="29">
        <f t="shared" si="133"/>
        <v>17.57</v>
      </c>
      <c r="AB1407" s="29" t="str">
        <f>VLOOKUP(W1407,'[2]Item List (2)'!$I:$J,2,0)</f>
        <v>Supplies</v>
      </c>
      <c r="AC1407" s="29">
        <f t="shared" si="134"/>
        <v>7369</v>
      </c>
      <c r="AD1407" s="29" t="str">
        <f t="shared" si="135"/>
        <v>7369-Supplies</v>
      </c>
    </row>
    <row r="1408" spans="1:30">
      <c r="A1408" t="s">
        <v>699</v>
      </c>
      <c r="B1408" t="s">
        <v>592</v>
      </c>
      <c r="C1408" t="s">
        <v>1375</v>
      </c>
      <c r="D1408" t="s">
        <v>617</v>
      </c>
      <c r="E1408" t="s">
        <v>1631</v>
      </c>
      <c r="F1408"/>
      <c r="G1408" s="159">
        <v>45168</v>
      </c>
      <c r="H1408" t="s">
        <v>1218</v>
      </c>
      <c r="I1408" t="s">
        <v>1188</v>
      </c>
      <c r="J1408" t="s">
        <v>703</v>
      </c>
      <c r="K1408" t="s">
        <v>997</v>
      </c>
      <c r="L1408" t="s">
        <v>723</v>
      </c>
      <c r="M1408">
        <v>4</v>
      </c>
      <c r="N1408">
        <v>0</v>
      </c>
      <c r="O1408">
        <v>25.94</v>
      </c>
      <c r="P1408">
        <v>103.76</v>
      </c>
      <c r="Q1408">
        <v>3691.19</v>
      </c>
      <c r="R1408">
        <v>5.23</v>
      </c>
      <c r="S1408" s="193" t="str">
        <f>VLOOKUP(U1408,'[1]Cross ref'!I:J,2,0)</f>
        <v>SCL</v>
      </c>
      <c r="T1408" s="193">
        <f t="shared" si="130"/>
        <v>103.76</v>
      </c>
      <c r="U1408" s="193">
        <f>VLOOKUP(VALUE(C1408),'[1]Cross ref'!G:I,3,0)</f>
        <v>7369</v>
      </c>
      <c r="V1408" s="193">
        <f>IFERROR(VLOOKUP(J1408,'[1]Item List (2)'!C:D,2,0),VLOOKUP(K1408,'[1]Item List (2)'!C:D,2,0))</f>
        <v>50007</v>
      </c>
      <c r="W1408" s="193">
        <f>IFERROR(VLOOKUP(J1408,'[1]Item List (2)'!C:E,3,0),VLOOKUP(K1408,'[1]Item List (2)'!C:E,3,0))</f>
        <v>100</v>
      </c>
      <c r="X1408" s="193">
        <f t="shared" si="131"/>
        <v>0</v>
      </c>
      <c r="Y1408" s="193" t="str">
        <f t="shared" si="132"/>
        <v>SAUCE, BTRMILK RANCH CUP</v>
      </c>
      <c r="AA1408" s="29">
        <f t="shared" si="133"/>
        <v>103.76</v>
      </c>
      <c r="AB1408" s="29" t="str">
        <f>VLOOKUP(W1408,'[2]Item List (2)'!$I:$J,2,0)</f>
        <v>Food</v>
      </c>
      <c r="AC1408" s="29">
        <f t="shared" si="134"/>
        <v>7369</v>
      </c>
      <c r="AD1408" s="29" t="str">
        <f t="shared" si="135"/>
        <v>7369-Food</v>
      </c>
    </row>
    <row r="1409" spans="1:30">
      <c r="A1409" t="s">
        <v>699</v>
      </c>
      <c r="B1409" t="s">
        <v>592</v>
      </c>
      <c r="C1409" t="s">
        <v>1375</v>
      </c>
      <c r="D1409" t="s">
        <v>617</v>
      </c>
      <c r="E1409" t="s">
        <v>1631</v>
      </c>
      <c r="F1409"/>
      <c r="G1409" s="159">
        <v>45168</v>
      </c>
      <c r="H1409" t="s">
        <v>1219</v>
      </c>
      <c r="I1409" t="s">
        <v>1188</v>
      </c>
      <c r="J1409" t="s">
        <v>767</v>
      </c>
      <c r="K1409" t="s">
        <v>768</v>
      </c>
      <c r="L1409" t="s">
        <v>769</v>
      </c>
      <c r="M1409">
        <v>1</v>
      </c>
      <c r="N1409">
        <v>0</v>
      </c>
      <c r="O1409">
        <v>11.66</v>
      </c>
      <c r="P1409">
        <v>11.66</v>
      </c>
      <c r="Q1409">
        <v>3691.19</v>
      </c>
      <c r="R1409">
        <v>5.23</v>
      </c>
      <c r="S1409" s="193" t="str">
        <f>VLOOKUP(U1409,'[1]Cross ref'!I:J,2,0)</f>
        <v>SCL</v>
      </c>
      <c r="T1409" s="193">
        <f t="shared" si="130"/>
        <v>11.66</v>
      </c>
      <c r="U1409" s="193">
        <f>VLOOKUP(VALUE(C1409),'[1]Cross ref'!G:I,3,0)</f>
        <v>7369</v>
      </c>
      <c r="V1409" s="193">
        <f>IFERROR(VLOOKUP(J1409,'[1]Item List (2)'!C:D,2,0),VLOOKUP(K1409,'[1]Item List (2)'!C:D,2,0))</f>
        <v>50007</v>
      </c>
      <c r="W1409" s="193">
        <f>IFERROR(VLOOKUP(J1409,'[1]Item List (2)'!C:E,3,0),VLOOKUP(K1409,'[1]Item List (2)'!C:E,3,0))</f>
        <v>100</v>
      </c>
      <c r="X1409" s="193">
        <f t="shared" si="131"/>
        <v>0</v>
      </c>
      <c r="Y1409" s="193" t="str">
        <f t="shared" si="132"/>
        <v>SAUCE, BUFFALO CUP</v>
      </c>
      <c r="AA1409" s="29">
        <f t="shared" si="133"/>
        <v>11.66</v>
      </c>
      <c r="AB1409" s="29" t="str">
        <f>VLOOKUP(W1409,'[2]Item List (2)'!$I:$J,2,0)</f>
        <v>Food</v>
      </c>
      <c r="AC1409" s="29">
        <f t="shared" si="134"/>
        <v>7369</v>
      </c>
      <c r="AD1409" s="29" t="str">
        <f t="shared" si="135"/>
        <v>7369-Food</v>
      </c>
    </row>
    <row r="1410" spans="1:30">
      <c r="A1410" t="s">
        <v>699</v>
      </c>
      <c r="B1410" t="s">
        <v>592</v>
      </c>
      <c r="C1410" t="s">
        <v>1375</v>
      </c>
      <c r="D1410" t="s">
        <v>617</v>
      </c>
      <c r="E1410" t="s">
        <v>1631</v>
      </c>
      <c r="F1410"/>
      <c r="G1410" s="159">
        <v>45168</v>
      </c>
      <c r="H1410" t="s">
        <v>1221</v>
      </c>
      <c r="I1410" t="s">
        <v>1188</v>
      </c>
      <c r="J1410" t="s">
        <v>773</v>
      </c>
      <c r="K1410" t="s">
        <v>774</v>
      </c>
      <c r="L1410" t="s">
        <v>775</v>
      </c>
      <c r="M1410">
        <v>2</v>
      </c>
      <c r="N1410">
        <v>0</v>
      </c>
      <c r="O1410">
        <v>19.78</v>
      </c>
      <c r="P1410">
        <v>39.56</v>
      </c>
      <c r="Q1410">
        <v>3691.19</v>
      </c>
      <c r="R1410">
        <v>5.23</v>
      </c>
      <c r="S1410" s="193" t="str">
        <f>VLOOKUP(U1410,'[1]Cross ref'!I:J,2,0)</f>
        <v>SCL</v>
      </c>
      <c r="T1410" s="193">
        <f t="shared" si="130"/>
        <v>39.56</v>
      </c>
      <c r="U1410" s="193">
        <f>VLOOKUP(VALUE(C1410),'[1]Cross ref'!G:I,3,0)</f>
        <v>7369</v>
      </c>
      <c r="V1410" s="193">
        <f>IFERROR(VLOOKUP(J1410,'[1]Item List (2)'!C:D,2,0),VLOOKUP(K1410,'[1]Item List (2)'!C:D,2,0))</f>
        <v>50007</v>
      </c>
      <c r="W1410" s="193">
        <f>IFERROR(VLOOKUP(J1410,'[1]Item List (2)'!C:E,3,0),VLOOKUP(K1410,'[1]Item List (2)'!C:E,3,0))</f>
        <v>100</v>
      </c>
      <c r="X1410" s="193">
        <f t="shared" si="131"/>
        <v>0</v>
      </c>
      <c r="Y1410" s="193" t="str">
        <f t="shared" si="132"/>
        <v>ICE CREAM, VANILLA SLOW MELT</v>
      </c>
      <c r="AA1410" s="29">
        <f t="shared" si="133"/>
        <v>39.56</v>
      </c>
      <c r="AB1410" s="29" t="str">
        <f>VLOOKUP(W1410,'[2]Item List (2)'!$I:$J,2,0)</f>
        <v>Food</v>
      </c>
      <c r="AC1410" s="29">
        <f t="shared" si="134"/>
        <v>7369</v>
      </c>
      <c r="AD1410" s="29" t="str">
        <f t="shared" si="135"/>
        <v>7369-Food</v>
      </c>
    </row>
    <row r="1411" spans="1:30">
      <c r="A1411" t="s">
        <v>699</v>
      </c>
      <c r="B1411" t="s">
        <v>592</v>
      </c>
      <c r="C1411" t="s">
        <v>1375</v>
      </c>
      <c r="D1411" t="s">
        <v>617</v>
      </c>
      <c r="E1411" t="s">
        <v>1631</v>
      </c>
      <c r="F1411"/>
      <c r="G1411" s="159">
        <v>45168</v>
      </c>
      <c r="H1411" t="s">
        <v>1223</v>
      </c>
      <c r="I1411" t="s">
        <v>1188</v>
      </c>
      <c r="J1411" t="s">
        <v>758</v>
      </c>
      <c r="K1411" t="s">
        <v>780</v>
      </c>
      <c r="L1411" t="s">
        <v>781</v>
      </c>
      <c r="M1411">
        <v>2</v>
      </c>
      <c r="N1411">
        <v>0</v>
      </c>
      <c r="O1411">
        <v>37.6</v>
      </c>
      <c r="P1411">
        <v>75.2</v>
      </c>
      <c r="Q1411">
        <v>3691.19</v>
      </c>
      <c r="R1411">
        <v>5.23</v>
      </c>
      <c r="S1411" s="193" t="str">
        <f>VLOOKUP(U1411,'[1]Cross ref'!I:J,2,0)</f>
        <v>SCL</v>
      </c>
      <c r="T1411" s="193">
        <f t="shared" ref="T1411:T1474" si="136">P1411</f>
        <v>75.2</v>
      </c>
      <c r="U1411" s="193">
        <f>VLOOKUP(VALUE(C1411),'[1]Cross ref'!G:I,3,0)</f>
        <v>7369</v>
      </c>
      <c r="V1411" s="193">
        <f>IFERROR(VLOOKUP(J1411,'[1]Item List (2)'!C:D,2,0),VLOOKUP(K1411,'[1]Item List (2)'!C:D,2,0))</f>
        <v>50007</v>
      </c>
      <c r="W1411" s="193">
        <f>IFERROR(VLOOKUP(J1411,'[1]Item List (2)'!C:E,3,0),VLOOKUP(K1411,'[1]Item List (2)'!C:E,3,0))</f>
        <v>100</v>
      </c>
      <c r="X1411" s="193">
        <f t="shared" ref="X1411:X1474" si="137">M1411*O1411-P1411</f>
        <v>0</v>
      </c>
      <c r="Y1411" s="193" t="str">
        <f t="shared" ref="Y1411:Y1474" si="138">K1411</f>
        <v>CHICKEN, PTY SPCY 3Z</v>
      </c>
      <c r="AA1411" s="29">
        <f t="shared" ref="AA1411:AA1474" si="139">P1411</f>
        <v>75.2</v>
      </c>
      <c r="AB1411" s="29" t="str">
        <f>VLOOKUP(W1411,'[2]Item List (2)'!$I:$J,2,0)</f>
        <v>Food</v>
      </c>
      <c r="AC1411" s="29">
        <f t="shared" ref="AC1411:AC1474" si="140">U1411</f>
        <v>7369</v>
      </c>
      <c r="AD1411" s="29" t="str">
        <f t="shared" ref="AD1411:AD1474" si="141">AC1411&amp;"-"&amp;AB1411</f>
        <v>7369-Food</v>
      </c>
    </row>
    <row r="1412" spans="1:30">
      <c r="A1412" t="s">
        <v>699</v>
      </c>
      <c r="B1412" t="s">
        <v>592</v>
      </c>
      <c r="C1412" t="s">
        <v>1375</v>
      </c>
      <c r="D1412" t="s">
        <v>617</v>
      </c>
      <c r="E1412" t="s">
        <v>1631</v>
      </c>
      <c r="F1412"/>
      <c r="G1412" s="159">
        <v>45168</v>
      </c>
      <c r="H1412" t="s">
        <v>1317</v>
      </c>
      <c r="I1412" t="s">
        <v>1190</v>
      </c>
      <c r="J1412" t="s">
        <v>727</v>
      </c>
      <c r="K1412" t="s">
        <v>782</v>
      </c>
      <c r="L1412" t="s">
        <v>729</v>
      </c>
      <c r="M1412">
        <v>2</v>
      </c>
      <c r="N1412">
        <v>0</v>
      </c>
      <c r="O1412">
        <v>3.84</v>
      </c>
      <c r="P1412">
        <v>7.68</v>
      </c>
      <c r="Q1412">
        <v>3691.19</v>
      </c>
      <c r="R1412">
        <v>5.23</v>
      </c>
      <c r="S1412" s="193" t="str">
        <f>VLOOKUP(U1412,'[1]Cross ref'!I:J,2,0)</f>
        <v>SCL</v>
      </c>
      <c r="T1412" s="193">
        <f t="shared" si="136"/>
        <v>7.68</v>
      </c>
      <c r="U1412" s="193">
        <f>VLOOKUP(VALUE(C1412),'[1]Cross ref'!G:I,3,0)</f>
        <v>7369</v>
      </c>
      <c r="V1412" s="193">
        <f>IFERROR(VLOOKUP(J1412,'[1]Item List (2)'!C:D,2,0),VLOOKUP(K1412,'[1]Item List (2)'!C:D,2,0))</f>
        <v>60507</v>
      </c>
      <c r="W1412" s="193">
        <f>IFERROR(VLOOKUP(J1412,'[1]Item List (2)'!C:E,3,0),VLOOKUP(K1412,'[1]Item List (2)'!C:E,3,0))</f>
        <v>1200</v>
      </c>
      <c r="X1412" s="193">
        <f t="shared" si="137"/>
        <v>0</v>
      </c>
      <c r="Y1412" s="193" t="str">
        <f t="shared" si="138"/>
        <v>GLOVE, SYNTH LG</v>
      </c>
      <c r="AA1412" s="29">
        <f t="shared" si="139"/>
        <v>7.68</v>
      </c>
      <c r="AB1412" s="29" t="str">
        <f>VLOOKUP(W1412,'[2]Item List (2)'!$I:$J,2,0)</f>
        <v>Supplies</v>
      </c>
      <c r="AC1412" s="29">
        <f t="shared" si="140"/>
        <v>7369</v>
      </c>
      <c r="AD1412" s="29" t="str">
        <f t="shared" si="141"/>
        <v>7369-Supplies</v>
      </c>
    </row>
    <row r="1413" spans="1:30">
      <c r="A1413" t="s">
        <v>699</v>
      </c>
      <c r="B1413" t="s">
        <v>592</v>
      </c>
      <c r="C1413" t="s">
        <v>1375</v>
      </c>
      <c r="D1413" t="s">
        <v>617</v>
      </c>
      <c r="E1413" t="s">
        <v>1631</v>
      </c>
      <c r="F1413"/>
      <c r="G1413" s="159">
        <v>45168</v>
      </c>
      <c r="H1413" t="s">
        <v>1224</v>
      </c>
      <c r="I1413" t="s">
        <v>1188</v>
      </c>
      <c r="J1413" t="s">
        <v>737</v>
      </c>
      <c r="K1413" t="s">
        <v>783</v>
      </c>
      <c r="L1413" t="s">
        <v>784</v>
      </c>
      <c r="M1413">
        <v>1</v>
      </c>
      <c r="N1413">
        <v>0</v>
      </c>
      <c r="O1413">
        <v>29.39</v>
      </c>
      <c r="P1413">
        <v>29.39</v>
      </c>
      <c r="Q1413">
        <v>3691.19</v>
      </c>
      <c r="R1413">
        <v>5.23</v>
      </c>
      <c r="S1413" s="193" t="str">
        <f>VLOOKUP(U1413,'[1]Cross ref'!I:J,2,0)</f>
        <v>SCL</v>
      </c>
      <c r="T1413" s="193">
        <f t="shared" si="136"/>
        <v>29.39</v>
      </c>
      <c r="U1413" s="193">
        <f>VLOOKUP(VALUE(C1413),'[1]Cross ref'!G:I,3,0)</f>
        <v>7369</v>
      </c>
      <c r="V1413" s="193">
        <f>IFERROR(VLOOKUP(J1413,'[1]Item List (2)'!C:D,2,0),VLOOKUP(K1413,'[1]Item List (2)'!C:D,2,0))</f>
        <v>50007</v>
      </c>
      <c r="W1413" s="193">
        <f>IFERROR(VLOOKUP(J1413,'[1]Item List (2)'!C:E,3,0),VLOOKUP(K1413,'[1]Item List (2)'!C:E,3,0))</f>
        <v>100</v>
      </c>
      <c r="X1413" s="193">
        <f t="shared" si="137"/>
        <v>0</v>
      </c>
      <c r="Y1413" s="193" t="str">
        <f t="shared" si="138"/>
        <v>SQUASH, ZUCCHINI BRD SLI</v>
      </c>
      <c r="AA1413" s="29">
        <f t="shared" si="139"/>
        <v>29.39</v>
      </c>
      <c r="AB1413" s="29" t="str">
        <f>VLOOKUP(W1413,'[2]Item List (2)'!$I:$J,2,0)</f>
        <v>Food</v>
      </c>
      <c r="AC1413" s="29">
        <f t="shared" si="140"/>
        <v>7369</v>
      </c>
      <c r="AD1413" s="29" t="str">
        <f t="shared" si="141"/>
        <v>7369-Food</v>
      </c>
    </row>
    <row r="1414" spans="1:30">
      <c r="A1414" t="s">
        <v>699</v>
      </c>
      <c r="B1414" t="s">
        <v>592</v>
      </c>
      <c r="C1414" t="s">
        <v>1375</v>
      </c>
      <c r="D1414" t="s">
        <v>617</v>
      </c>
      <c r="E1414" t="s">
        <v>1631</v>
      </c>
      <c r="F1414"/>
      <c r="G1414" s="159">
        <v>45168</v>
      </c>
      <c r="H1414" t="s">
        <v>1225</v>
      </c>
      <c r="I1414" t="s">
        <v>1188</v>
      </c>
      <c r="J1414" t="s">
        <v>785</v>
      </c>
      <c r="K1414" t="s">
        <v>1180</v>
      </c>
      <c r="L1414" t="s">
        <v>786</v>
      </c>
      <c r="M1414">
        <v>2</v>
      </c>
      <c r="N1414">
        <v>0</v>
      </c>
      <c r="O1414">
        <v>90.57</v>
      </c>
      <c r="P1414">
        <v>181.14</v>
      </c>
      <c r="Q1414">
        <v>3691.19</v>
      </c>
      <c r="R1414">
        <v>5.23</v>
      </c>
      <c r="S1414" s="193" t="str">
        <f>VLOOKUP(U1414,'[1]Cross ref'!I:J,2,0)</f>
        <v>SCL</v>
      </c>
      <c r="T1414" s="193">
        <f t="shared" si="136"/>
        <v>181.14</v>
      </c>
      <c r="U1414" s="193">
        <f>VLOOKUP(VALUE(C1414),'[1]Cross ref'!G:I,3,0)</f>
        <v>7369</v>
      </c>
      <c r="V1414" s="193">
        <f>IFERROR(VLOOKUP(J1414,'[1]Item List (2)'!C:D,2,0),VLOOKUP(K1414,'[1]Item List (2)'!C:D,2,0))</f>
        <v>50007</v>
      </c>
      <c r="W1414" s="193">
        <f>IFERROR(VLOOKUP(J1414,'[1]Item List (2)'!C:E,3,0),VLOOKUP(K1414,'[1]Item List (2)'!C:E,3,0))</f>
        <v>100</v>
      </c>
      <c r="X1414" s="193">
        <f t="shared" si="137"/>
        <v>0</v>
      </c>
      <c r="Y1414" s="193" t="str">
        <f t="shared" si="138"/>
        <v>BACON, 500 SLICES FC</v>
      </c>
      <c r="AA1414" s="29">
        <f t="shared" si="139"/>
        <v>181.14</v>
      </c>
      <c r="AB1414" s="29" t="str">
        <f>VLOOKUP(W1414,'[2]Item List (2)'!$I:$J,2,0)</f>
        <v>Food</v>
      </c>
      <c r="AC1414" s="29">
        <f t="shared" si="140"/>
        <v>7369</v>
      </c>
      <c r="AD1414" s="29" t="str">
        <f t="shared" si="141"/>
        <v>7369-Food</v>
      </c>
    </row>
    <row r="1415" spans="1:30">
      <c r="A1415" t="s">
        <v>699</v>
      </c>
      <c r="B1415" t="s">
        <v>592</v>
      </c>
      <c r="C1415" t="s">
        <v>1375</v>
      </c>
      <c r="D1415" t="s">
        <v>617</v>
      </c>
      <c r="E1415" t="s">
        <v>1631</v>
      </c>
      <c r="F1415"/>
      <c r="G1415" s="159">
        <v>45168</v>
      </c>
      <c r="H1415" t="s">
        <v>1226</v>
      </c>
      <c r="I1415" t="s">
        <v>1188</v>
      </c>
      <c r="J1415" t="s">
        <v>734</v>
      </c>
      <c r="K1415" t="s">
        <v>787</v>
      </c>
      <c r="L1415" t="s">
        <v>788</v>
      </c>
      <c r="M1415">
        <v>1</v>
      </c>
      <c r="N1415">
        <v>0</v>
      </c>
      <c r="O1415">
        <v>81.59</v>
      </c>
      <c r="P1415">
        <v>81.59</v>
      </c>
      <c r="Q1415">
        <v>3691.19</v>
      </c>
      <c r="R1415">
        <v>5.23</v>
      </c>
      <c r="S1415" s="193" t="str">
        <f>VLOOKUP(U1415,'[1]Cross ref'!I:J,2,0)</f>
        <v>SCL</v>
      </c>
      <c r="T1415" s="193">
        <f t="shared" si="136"/>
        <v>81.59</v>
      </c>
      <c r="U1415" s="193">
        <f>VLOOKUP(VALUE(C1415),'[1]Cross ref'!G:I,3,0)</f>
        <v>7369</v>
      </c>
      <c r="V1415" s="193">
        <f>IFERROR(VLOOKUP(J1415,'[1]Item List (2)'!C:D,2,0),VLOOKUP(K1415,'[1]Item List (2)'!C:D,2,0))</f>
        <v>50007</v>
      </c>
      <c r="W1415" s="193">
        <f>IFERROR(VLOOKUP(J1415,'[1]Item List (2)'!C:E,3,0),VLOOKUP(K1415,'[1]Item List (2)'!C:E,3,0))</f>
        <v>100</v>
      </c>
      <c r="X1415" s="193">
        <f t="shared" si="137"/>
        <v>0</v>
      </c>
      <c r="Y1415" s="193" t="str">
        <f t="shared" si="138"/>
        <v>BEEF, GRND PTY 1.78Z</v>
      </c>
      <c r="AA1415" s="29">
        <f t="shared" si="139"/>
        <v>81.59</v>
      </c>
      <c r="AB1415" s="29" t="str">
        <f>VLOOKUP(W1415,'[2]Item List (2)'!$I:$J,2,0)</f>
        <v>Food</v>
      </c>
      <c r="AC1415" s="29">
        <f t="shared" si="140"/>
        <v>7369</v>
      </c>
      <c r="AD1415" s="29" t="str">
        <f t="shared" si="141"/>
        <v>7369-Food</v>
      </c>
    </row>
    <row r="1416" spans="1:30">
      <c r="A1416" t="s">
        <v>699</v>
      </c>
      <c r="B1416" t="s">
        <v>592</v>
      </c>
      <c r="C1416" t="s">
        <v>1375</v>
      </c>
      <c r="D1416" t="s">
        <v>617</v>
      </c>
      <c r="E1416" t="s">
        <v>1631</v>
      </c>
      <c r="F1416"/>
      <c r="G1416" s="159">
        <v>45168</v>
      </c>
      <c r="H1416" t="s">
        <v>1227</v>
      </c>
      <c r="I1416" t="s">
        <v>1188</v>
      </c>
      <c r="J1416" t="s">
        <v>710</v>
      </c>
      <c r="K1416" t="s">
        <v>792</v>
      </c>
      <c r="L1416" t="s">
        <v>709</v>
      </c>
      <c r="M1416">
        <v>1</v>
      </c>
      <c r="N1416">
        <v>0</v>
      </c>
      <c r="O1416">
        <v>99.5</v>
      </c>
      <c r="P1416">
        <v>99.5</v>
      </c>
      <c r="Q1416">
        <v>3691.19</v>
      </c>
      <c r="R1416">
        <v>5.23</v>
      </c>
      <c r="S1416" s="193" t="str">
        <f>VLOOKUP(U1416,'[1]Cross ref'!I:J,2,0)</f>
        <v>SCL</v>
      </c>
      <c r="T1416" s="193">
        <f t="shared" si="136"/>
        <v>99.5</v>
      </c>
      <c r="U1416" s="193">
        <f>VLOOKUP(VALUE(C1416),'[1]Cross ref'!G:I,3,0)</f>
        <v>7369</v>
      </c>
      <c r="V1416" s="193">
        <f>IFERROR(VLOOKUP(J1416,'[1]Item List (2)'!C:D,2,0),VLOOKUP(K1416,'[1]Item List (2)'!C:D,2,0))</f>
        <v>50007</v>
      </c>
      <c r="W1416" s="193">
        <f>IFERROR(VLOOKUP(J1416,'[1]Item List (2)'!C:E,3,0),VLOOKUP(K1416,'[1]Item List (2)'!C:E,3,0))</f>
        <v>100</v>
      </c>
      <c r="X1416" s="193">
        <f t="shared" si="137"/>
        <v>0</v>
      </c>
      <c r="Y1416" s="193" t="str">
        <f t="shared" si="138"/>
        <v>SYRUP, DR PEPPER BIB</v>
      </c>
      <c r="AA1416" s="29">
        <f t="shared" si="139"/>
        <v>99.5</v>
      </c>
      <c r="AB1416" s="29" t="str">
        <f>VLOOKUP(W1416,'[2]Item List (2)'!$I:$J,2,0)</f>
        <v>Food</v>
      </c>
      <c r="AC1416" s="29">
        <f t="shared" si="140"/>
        <v>7369</v>
      </c>
      <c r="AD1416" s="29" t="str">
        <f t="shared" si="141"/>
        <v>7369-Food</v>
      </c>
    </row>
    <row r="1417" spans="1:30">
      <c r="A1417" t="s">
        <v>699</v>
      </c>
      <c r="B1417" t="s">
        <v>592</v>
      </c>
      <c r="C1417" t="s">
        <v>1375</v>
      </c>
      <c r="D1417" t="s">
        <v>617</v>
      </c>
      <c r="E1417" t="s">
        <v>1631</v>
      </c>
      <c r="F1417"/>
      <c r="G1417" s="159">
        <v>45168</v>
      </c>
      <c r="H1417" t="s">
        <v>1229</v>
      </c>
      <c r="I1417" t="s">
        <v>1188</v>
      </c>
      <c r="J1417" t="s">
        <v>804</v>
      </c>
      <c r="K1417" t="s">
        <v>863</v>
      </c>
      <c r="L1417" t="s">
        <v>760</v>
      </c>
      <c r="M1417">
        <v>1</v>
      </c>
      <c r="N1417">
        <v>0</v>
      </c>
      <c r="O1417">
        <v>77.569999999999993</v>
      </c>
      <c r="P1417">
        <v>77.569999999999993</v>
      </c>
      <c r="Q1417">
        <v>3691.19</v>
      </c>
      <c r="R1417">
        <v>5.23</v>
      </c>
      <c r="S1417" s="193" t="str">
        <f>VLOOKUP(U1417,'[1]Cross ref'!I:J,2,0)</f>
        <v>SCL</v>
      </c>
      <c r="T1417" s="193">
        <f t="shared" si="136"/>
        <v>77.569999999999993</v>
      </c>
      <c r="U1417" s="193">
        <f>VLOOKUP(VALUE(C1417),'[1]Cross ref'!G:I,3,0)</f>
        <v>7369</v>
      </c>
      <c r="V1417" s="193">
        <f>IFERROR(VLOOKUP(J1417,'[1]Item List (2)'!C:D,2,0),VLOOKUP(K1417,'[1]Item List (2)'!C:D,2,0))</f>
        <v>50007</v>
      </c>
      <c r="W1417" s="193">
        <f>IFERROR(VLOOKUP(J1417,'[1]Item List (2)'!C:E,3,0),VLOOKUP(K1417,'[1]Item List (2)'!C:E,3,0))</f>
        <v>100</v>
      </c>
      <c r="X1417" s="193">
        <f t="shared" si="137"/>
        <v>0</v>
      </c>
      <c r="Y1417" s="193" t="str">
        <f t="shared" si="138"/>
        <v>CHEESE, AMER SHRP SLI 144CT</v>
      </c>
      <c r="AA1417" s="29">
        <f t="shared" si="139"/>
        <v>77.569999999999993</v>
      </c>
      <c r="AB1417" s="29" t="str">
        <f>VLOOKUP(W1417,'[2]Item List (2)'!$I:$J,2,0)</f>
        <v>Food</v>
      </c>
      <c r="AC1417" s="29">
        <f t="shared" si="140"/>
        <v>7369</v>
      </c>
      <c r="AD1417" s="29" t="str">
        <f t="shared" si="141"/>
        <v>7369-Food</v>
      </c>
    </row>
    <row r="1418" spans="1:30">
      <c r="A1418" t="s">
        <v>699</v>
      </c>
      <c r="B1418" t="s">
        <v>592</v>
      </c>
      <c r="C1418" t="s">
        <v>1375</v>
      </c>
      <c r="D1418" t="s">
        <v>617</v>
      </c>
      <c r="E1418" t="s">
        <v>1631</v>
      </c>
      <c r="F1418"/>
      <c r="G1418" s="159">
        <v>45168</v>
      </c>
      <c r="H1418" t="s">
        <v>1230</v>
      </c>
      <c r="I1418" t="s">
        <v>1188</v>
      </c>
      <c r="J1418" t="s">
        <v>737</v>
      </c>
      <c r="K1418" t="s">
        <v>794</v>
      </c>
      <c r="L1418" t="s">
        <v>795</v>
      </c>
      <c r="M1418">
        <v>1</v>
      </c>
      <c r="N1418">
        <v>0</v>
      </c>
      <c r="O1418">
        <v>39.79</v>
      </c>
      <c r="P1418">
        <v>39.79</v>
      </c>
      <c r="Q1418">
        <v>3691.19</v>
      </c>
      <c r="R1418">
        <v>5.23</v>
      </c>
      <c r="S1418" s="193" t="str">
        <f>VLOOKUP(U1418,'[1]Cross ref'!I:J,2,0)</f>
        <v>SCL</v>
      </c>
      <c r="T1418" s="193">
        <f t="shared" si="136"/>
        <v>39.79</v>
      </c>
      <c r="U1418" s="193">
        <f>VLOOKUP(VALUE(C1418),'[1]Cross ref'!G:I,3,0)</f>
        <v>7369</v>
      </c>
      <c r="V1418" s="193">
        <f>IFERROR(VLOOKUP(J1418,'[1]Item List (2)'!C:D,2,0),VLOOKUP(K1418,'[1]Item List (2)'!C:D,2,0))</f>
        <v>50007</v>
      </c>
      <c r="W1418" s="193">
        <f>IFERROR(VLOOKUP(J1418,'[1]Item List (2)'!C:E,3,0),VLOOKUP(K1418,'[1]Item List (2)'!C:E,3,0))</f>
        <v>100</v>
      </c>
      <c r="X1418" s="193">
        <f t="shared" si="137"/>
        <v>0</v>
      </c>
      <c r="Y1418" s="193" t="str">
        <f t="shared" si="138"/>
        <v>APPTZR, JALAPENO BRD CHSE BITE</v>
      </c>
      <c r="AA1418" s="29">
        <f t="shared" si="139"/>
        <v>39.79</v>
      </c>
      <c r="AB1418" s="29" t="str">
        <f>VLOOKUP(W1418,'[2]Item List (2)'!$I:$J,2,0)</f>
        <v>Food</v>
      </c>
      <c r="AC1418" s="29">
        <f t="shared" si="140"/>
        <v>7369</v>
      </c>
      <c r="AD1418" s="29" t="str">
        <f t="shared" si="141"/>
        <v>7369-Food</v>
      </c>
    </row>
    <row r="1419" spans="1:30">
      <c r="A1419" t="s">
        <v>699</v>
      </c>
      <c r="B1419" t="s">
        <v>592</v>
      </c>
      <c r="C1419" t="s">
        <v>1375</v>
      </c>
      <c r="D1419" t="s">
        <v>617</v>
      </c>
      <c r="E1419" t="s">
        <v>1631</v>
      </c>
      <c r="F1419"/>
      <c r="G1419" s="159">
        <v>45168</v>
      </c>
      <c r="H1419" t="s">
        <v>1231</v>
      </c>
      <c r="I1419" t="s">
        <v>1188</v>
      </c>
      <c r="J1419" t="s">
        <v>734</v>
      </c>
      <c r="K1419" t="s">
        <v>796</v>
      </c>
      <c r="L1419" t="s">
        <v>797</v>
      </c>
      <c r="M1419">
        <v>1</v>
      </c>
      <c r="N1419">
        <v>0</v>
      </c>
      <c r="O1419">
        <v>76.44</v>
      </c>
      <c r="P1419">
        <v>76.44</v>
      </c>
      <c r="Q1419">
        <v>3691.19</v>
      </c>
      <c r="R1419">
        <v>5.23</v>
      </c>
      <c r="S1419" s="193" t="str">
        <f>VLOOKUP(U1419,'[1]Cross ref'!I:J,2,0)</f>
        <v>SCL</v>
      </c>
      <c r="T1419" s="193">
        <f t="shared" si="136"/>
        <v>76.44</v>
      </c>
      <c r="U1419" s="193">
        <f>VLOOKUP(VALUE(C1419),'[1]Cross ref'!G:I,3,0)</f>
        <v>7369</v>
      </c>
      <c r="V1419" s="193">
        <f>IFERROR(VLOOKUP(J1419,'[1]Item List (2)'!C:D,2,0),VLOOKUP(K1419,'[1]Item List (2)'!C:D,2,0))</f>
        <v>50007</v>
      </c>
      <c r="W1419" s="193">
        <f>IFERROR(VLOOKUP(J1419,'[1]Item List (2)'!C:E,3,0),VLOOKUP(K1419,'[1]Item List (2)'!C:E,3,0))</f>
        <v>100</v>
      </c>
      <c r="X1419" s="193">
        <f t="shared" si="137"/>
        <v>0</v>
      </c>
      <c r="Y1419" s="193" t="str">
        <f t="shared" si="138"/>
        <v>BEEF, GRND PTY 5.33Z ANGUS IQF</v>
      </c>
      <c r="AA1419" s="29">
        <f t="shared" si="139"/>
        <v>76.44</v>
      </c>
      <c r="AB1419" s="29" t="str">
        <f>VLOOKUP(W1419,'[2]Item List (2)'!$I:$J,2,0)</f>
        <v>Food</v>
      </c>
      <c r="AC1419" s="29">
        <f t="shared" si="140"/>
        <v>7369</v>
      </c>
      <c r="AD1419" s="29" t="str">
        <f t="shared" si="141"/>
        <v>7369-Food</v>
      </c>
    </row>
    <row r="1420" spans="1:30">
      <c r="A1420" t="s">
        <v>699</v>
      </c>
      <c r="B1420" t="s">
        <v>592</v>
      </c>
      <c r="C1420" t="s">
        <v>1375</v>
      </c>
      <c r="D1420" t="s">
        <v>617</v>
      </c>
      <c r="E1420" t="s">
        <v>1631</v>
      </c>
      <c r="F1420"/>
      <c r="G1420" s="159">
        <v>45168</v>
      </c>
      <c r="H1420" t="s">
        <v>1232</v>
      </c>
      <c r="I1420" t="s">
        <v>1188</v>
      </c>
      <c r="J1420" t="s">
        <v>758</v>
      </c>
      <c r="K1420" t="s">
        <v>798</v>
      </c>
      <c r="L1420" t="s">
        <v>799</v>
      </c>
      <c r="M1420">
        <v>3</v>
      </c>
      <c r="N1420">
        <v>0</v>
      </c>
      <c r="O1420">
        <v>46.88</v>
      </c>
      <c r="P1420">
        <v>140.63999999999999</v>
      </c>
      <c r="Q1420">
        <v>3691.19</v>
      </c>
      <c r="R1420">
        <v>5.23</v>
      </c>
      <c r="S1420" s="193" t="str">
        <f>VLOOKUP(U1420,'[1]Cross ref'!I:J,2,0)</f>
        <v>SCL</v>
      </c>
      <c r="T1420" s="193">
        <f t="shared" si="136"/>
        <v>140.63999999999999</v>
      </c>
      <c r="U1420" s="193">
        <f>VLOOKUP(VALUE(C1420),'[1]Cross ref'!G:I,3,0)</f>
        <v>7369</v>
      </c>
      <c r="V1420" s="193">
        <f>IFERROR(VLOOKUP(J1420,'[1]Item List (2)'!C:D,2,0),VLOOKUP(K1420,'[1]Item List (2)'!C:D,2,0))</f>
        <v>50007</v>
      </c>
      <c r="W1420" s="193">
        <f>IFERROR(VLOOKUP(J1420,'[1]Item List (2)'!C:E,3,0),VLOOKUP(K1420,'[1]Item List (2)'!C:E,3,0))</f>
        <v>100</v>
      </c>
      <c r="X1420" s="193">
        <f t="shared" si="137"/>
        <v>0</v>
      </c>
      <c r="Y1420" s="193" t="str">
        <f t="shared" si="138"/>
        <v>CHICKEN, NUGGET BRD STAR SHP</v>
      </c>
      <c r="AA1420" s="29">
        <f t="shared" si="139"/>
        <v>140.63999999999999</v>
      </c>
      <c r="AB1420" s="29" t="str">
        <f>VLOOKUP(W1420,'[2]Item List (2)'!$I:$J,2,0)</f>
        <v>Food</v>
      </c>
      <c r="AC1420" s="29">
        <f t="shared" si="140"/>
        <v>7369</v>
      </c>
      <c r="AD1420" s="29" t="str">
        <f t="shared" si="141"/>
        <v>7369-Food</v>
      </c>
    </row>
    <row r="1421" spans="1:30">
      <c r="A1421" t="s">
        <v>699</v>
      </c>
      <c r="B1421" t="s">
        <v>592</v>
      </c>
      <c r="C1421" t="s">
        <v>1375</v>
      </c>
      <c r="D1421" t="s">
        <v>617</v>
      </c>
      <c r="E1421" t="s">
        <v>1631</v>
      </c>
      <c r="F1421"/>
      <c r="G1421" s="159">
        <v>45168</v>
      </c>
      <c r="H1421" t="s">
        <v>1277</v>
      </c>
      <c r="I1421" t="s">
        <v>1188</v>
      </c>
      <c r="J1421" t="s">
        <v>724</v>
      </c>
      <c r="K1421" t="s">
        <v>866</v>
      </c>
      <c r="L1421" t="s">
        <v>867</v>
      </c>
      <c r="M1421">
        <v>1</v>
      </c>
      <c r="N1421">
        <v>0</v>
      </c>
      <c r="O1421">
        <v>12.91</v>
      </c>
      <c r="P1421">
        <v>12.91</v>
      </c>
      <c r="Q1421">
        <v>3691.19</v>
      </c>
      <c r="R1421">
        <v>5.23</v>
      </c>
      <c r="S1421" s="193" t="str">
        <f>VLOOKUP(U1421,'[1]Cross ref'!I:J,2,0)</f>
        <v>SCL</v>
      </c>
      <c r="T1421" s="193">
        <f t="shared" si="136"/>
        <v>12.91</v>
      </c>
      <c r="U1421" s="193">
        <f>VLOOKUP(VALUE(C1421),'[1]Cross ref'!G:I,3,0)</f>
        <v>7369</v>
      </c>
      <c r="V1421" s="193">
        <f>IFERROR(VLOOKUP(J1421,'[1]Item List (2)'!C:D,2,0),VLOOKUP(K1421,'[1]Item List (2)'!C:D,2,0))</f>
        <v>50007</v>
      </c>
      <c r="W1421" s="193">
        <f>IFERROR(VLOOKUP(J1421,'[1]Item List (2)'!C:E,3,0),VLOOKUP(K1421,'[1]Item List (2)'!C:E,3,0))</f>
        <v>100</v>
      </c>
      <c r="X1421" s="193">
        <f t="shared" si="137"/>
        <v>0</v>
      </c>
      <c r="Y1421" s="193" t="str">
        <f t="shared" si="138"/>
        <v>BUTTERMILK, 1% LF</v>
      </c>
      <c r="AA1421" s="29">
        <f t="shared" si="139"/>
        <v>12.91</v>
      </c>
      <c r="AB1421" s="29" t="str">
        <f>VLOOKUP(W1421,'[2]Item List (2)'!$I:$J,2,0)</f>
        <v>Food</v>
      </c>
      <c r="AC1421" s="29">
        <f t="shared" si="140"/>
        <v>7369</v>
      </c>
      <c r="AD1421" s="29" t="str">
        <f t="shared" si="141"/>
        <v>7369-Food</v>
      </c>
    </row>
    <row r="1422" spans="1:30">
      <c r="A1422" t="s">
        <v>699</v>
      </c>
      <c r="B1422" t="s">
        <v>592</v>
      </c>
      <c r="C1422" t="s">
        <v>1375</v>
      </c>
      <c r="D1422" t="s">
        <v>617</v>
      </c>
      <c r="E1422" t="s">
        <v>1631</v>
      </c>
      <c r="F1422"/>
      <c r="G1422" s="159">
        <v>45168</v>
      </c>
      <c r="H1422" t="s">
        <v>1460</v>
      </c>
      <c r="I1422" t="s">
        <v>1188</v>
      </c>
      <c r="J1422" t="s">
        <v>811</v>
      </c>
      <c r="K1422" t="s">
        <v>1433</v>
      </c>
      <c r="L1422" t="s">
        <v>831</v>
      </c>
      <c r="M1422">
        <v>2</v>
      </c>
      <c r="N1422">
        <v>0</v>
      </c>
      <c r="O1422">
        <v>22.17</v>
      </c>
      <c r="P1422">
        <v>44.34</v>
      </c>
      <c r="Q1422">
        <v>3691.19</v>
      </c>
      <c r="R1422">
        <v>5.23</v>
      </c>
      <c r="S1422" s="193" t="str">
        <f>VLOOKUP(U1422,'[1]Cross ref'!I:J,2,0)</f>
        <v>SCL</v>
      </c>
      <c r="T1422" s="193">
        <f t="shared" si="136"/>
        <v>44.34</v>
      </c>
      <c r="U1422" s="193">
        <f>VLOOKUP(VALUE(C1422),'[1]Cross ref'!G:I,3,0)</f>
        <v>7369</v>
      </c>
      <c r="V1422" s="193">
        <f>IFERROR(VLOOKUP(J1422,'[1]Item List (2)'!C:D,2,0),VLOOKUP(K1422,'[1]Item List (2)'!C:D,2,0))</f>
        <v>50007</v>
      </c>
      <c r="W1422" s="193">
        <f>IFERROR(VLOOKUP(J1422,'[1]Item List (2)'!C:E,3,0),VLOOKUP(K1422,'[1]Item List (2)'!C:E,3,0))</f>
        <v>100</v>
      </c>
      <c r="X1422" s="193">
        <f t="shared" si="137"/>
        <v>0</v>
      </c>
      <c r="Y1422" s="193" t="str">
        <f t="shared" si="138"/>
        <v>LETTUCE, LINER</v>
      </c>
      <c r="AA1422" s="29">
        <f t="shared" si="139"/>
        <v>44.34</v>
      </c>
      <c r="AB1422" s="29" t="str">
        <f>VLOOKUP(W1422,'[2]Item List (2)'!$I:$J,2,0)</f>
        <v>Food</v>
      </c>
      <c r="AC1422" s="29">
        <f t="shared" si="140"/>
        <v>7369</v>
      </c>
      <c r="AD1422" s="29" t="str">
        <f t="shared" si="141"/>
        <v>7369-Food</v>
      </c>
    </row>
    <row r="1423" spans="1:30">
      <c r="A1423" t="s">
        <v>699</v>
      </c>
      <c r="B1423" t="s">
        <v>592</v>
      </c>
      <c r="C1423" t="s">
        <v>1375</v>
      </c>
      <c r="D1423" t="s">
        <v>617</v>
      </c>
      <c r="E1423" t="s">
        <v>1631</v>
      </c>
      <c r="F1423"/>
      <c r="G1423" s="159">
        <v>45168</v>
      </c>
      <c r="H1423" t="s">
        <v>1237</v>
      </c>
      <c r="I1423" t="s">
        <v>1188</v>
      </c>
      <c r="J1423" t="s">
        <v>812</v>
      </c>
      <c r="K1423" t="s">
        <v>813</v>
      </c>
      <c r="L1423" t="s">
        <v>814</v>
      </c>
      <c r="M1423">
        <v>2</v>
      </c>
      <c r="N1423">
        <v>0</v>
      </c>
      <c r="O1423">
        <v>19.57</v>
      </c>
      <c r="P1423">
        <v>39.14</v>
      </c>
      <c r="Q1423">
        <v>3691.19</v>
      </c>
      <c r="R1423">
        <v>5.23</v>
      </c>
      <c r="S1423" s="193" t="str">
        <f>VLOOKUP(U1423,'[1]Cross ref'!I:J,2,0)</f>
        <v>SCL</v>
      </c>
      <c r="T1423" s="193">
        <f t="shared" si="136"/>
        <v>39.14</v>
      </c>
      <c r="U1423" s="193">
        <f>VLOOKUP(VALUE(C1423),'[1]Cross ref'!G:I,3,0)</f>
        <v>7369</v>
      </c>
      <c r="V1423" s="193">
        <f>IFERROR(VLOOKUP(J1423,'[1]Item List (2)'!C:D,2,0),VLOOKUP(K1423,'[1]Item List (2)'!C:D,2,0))</f>
        <v>50007</v>
      </c>
      <c r="W1423" s="193">
        <f>IFERROR(VLOOKUP(J1423,'[1]Item List (2)'!C:E,3,0),VLOOKUP(K1423,'[1]Item List (2)'!C:E,3,0))</f>
        <v>100</v>
      </c>
      <c r="X1423" s="193">
        <f t="shared" si="137"/>
        <v>0</v>
      </c>
      <c r="Y1423" s="193" t="str">
        <f t="shared" si="138"/>
        <v>TOMATO, RED 5X5 BULK 25LB</v>
      </c>
      <c r="AA1423" s="29">
        <f t="shared" si="139"/>
        <v>39.14</v>
      </c>
      <c r="AB1423" s="29" t="str">
        <f>VLOOKUP(W1423,'[2]Item List (2)'!$I:$J,2,0)</f>
        <v>Food</v>
      </c>
      <c r="AC1423" s="29">
        <f t="shared" si="140"/>
        <v>7369</v>
      </c>
      <c r="AD1423" s="29" t="str">
        <f t="shared" si="141"/>
        <v>7369-Food</v>
      </c>
    </row>
    <row r="1424" spans="1:30">
      <c r="A1424" t="s">
        <v>699</v>
      </c>
      <c r="B1424" t="s">
        <v>592</v>
      </c>
      <c r="C1424" t="s">
        <v>1375</v>
      </c>
      <c r="D1424" t="s">
        <v>617</v>
      </c>
      <c r="E1424" t="s">
        <v>1631</v>
      </c>
      <c r="F1424"/>
      <c r="G1424" s="159">
        <v>45168</v>
      </c>
      <c r="H1424" t="s">
        <v>1372</v>
      </c>
      <c r="I1424" t="s">
        <v>1211</v>
      </c>
      <c r="J1424" t="s">
        <v>806</v>
      </c>
      <c r="K1424" t="s">
        <v>947</v>
      </c>
      <c r="L1424" t="s">
        <v>614</v>
      </c>
      <c r="M1424">
        <v>1</v>
      </c>
      <c r="N1424">
        <v>0</v>
      </c>
      <c r="O1424">
        <v>27.02</v>
      </c>
      <c r="P1424">
        <v>27.02</v>
      </c>
      <c r="Q1424">
        <v>3691.19</v>
      </c>
      <c r="R1424">
        <v>5.23</v>
      </c>
      <c r="S1424" s="193" t="str">
        <f>VLOOKUP(U1424,'[1]Cross ref'!I:J,2,0)</f>
        <v>SCL</v>
      </c>
      <c r="T1424" s="193">
        <f t="shared" si="136"/>
        <v>27.02</v>
      </c>
      <c r="U1424" s="193">
        <f>VLOOKUP(VALUE(C1424),'[1]Cross ref'!G:I,3,0)</f>
        <v>7369</v>
      </c>
      <c r="V1424" s="193">
        <f>IFERROR(VLOOKUP(J1424,'[1]Item List (2)'!C:D,2,0),VLOOKUP(K1424,'[1]Item List (2)'!C:D,2,0))</f>
        <v>51001</v>
      </c>
      <c r="W1424" s="193">
        <f>IFERROR(VLOOKUP(J1424,'[1]Item List (2)'!C:E,3,0),VLOOKUP(K1424,'[1]Item List (2)'!C:E,3,0))</f>
        <v>1000</v>
      </c>
      <c r="X1424" s="193">
        <f t="shared" si="137"/>
        <v>0</v>
      </c>
      <c r="Y1424" s="193" t="str">
        <f t="shared" si="138"/>
        <v>WRAP, BRKFST SEC/BEC/MB/13</v>
      </c>
      <c r="AA1424" s="29">
        <f t="shared" si="139"/>
        <v>27.02</v>
      </c>
      <c r="AB1424" s="29" t="str">
        <f>VLOOKUP(W1424,'[2]Item List (2)'!$I:$J,2,0)</f>
        <v>Paper</v>
      </c>
      <c r="AC1424" s="29">
        <f t="shared" si="140"/>
        <v>7369</v>
      </c>
      <c r="AD1424" s="29" t="str">
        <f t="shared" si="141"/>
        <v>7369-Paper</v>
      </c>
    </row>
    <row r="1425" spans="1:30">
      <c r="A1425" t="s">
        <v>699</v>
      </c>
      <c r="B1425" t="s">
        <v>592</v>
      </c>
      <c r="C1425" t="s">
        <v>1375</v>
      </c>
      <c r="D1425" t="s">
        <v>617</v>
      </c>
      <c r="E1425" t="s">
        <v>1631</v>
      </c>
      <c r="F1425"/>
      <c r="G1425" s="159">
        <v>45168</v>
      </c>
      <c r="H1425" t="s">
        <v>1249</v>
      </c>
      <c r="I1425" t="s">
        <v>1211</v>
      </c>
      <c r="J1425" t="s">
        <v>820</v>
      </c>
      <c r="K1425" t="s">
        <v>1495</v>
      </c>
      <c r="L1425" t="s">
        <v>821</v>
      </c>
      <c r="M1425">
        <v>1</v>
      </c>
      <c r="N1425">
        <v>0</v>
      </c>
      <c r="O1425">
        <v>48.25</v>
      </c>
      <c r="P1425">
        <v>48.25</v>
      </c>
      <c r="Q1425">
        <v>3691.19</v>
      </c>
      <c r="R1425">
        <v>5.23</v>
      </c>
      <c r="S1425" s="193" t="str">
        <f>VLOOKUP(U1425,'[1]Cross ref'!I:J,2,0)</f>
        <v>SCL</v>
      </c>
      <c r="T1425" s="193">
        <f t="shared" si="136"/>
        <v>48.25</v>
      </c>
      <c r="U1425" s="193">
        <f>VLOOKUP(VALUE(C1425),'[1]Cross ref'!G:I,3,0)</f>
        <v>7369</v>
      </c>
      <c r="V1425" s="193">
        <f>IFERROR(VLOOKUP(J1425,'[1]Item List (2)'!C:D,2,0),VLOOKUP(K1425,'[1]Item List (2)'!C:D,2,0))</f>
        <v>51001</v>
      </c>
      <c r="W1425" s="193">
        <f>IFERROR(VLOOKUP(J1425,'[1]Item List (2)'!C:E,3,0),VLOOKUP(K1425,'[1]Item List (2)'!C:E,3,0))</f>
        <v>1000</v>
      </c>
      <c r="X1425" s="193">
        <f t="shared" si="137"/>
        <v>0</v>
      </c>
      <c r="Y1425" s="193" t="str">
        <f t="shared" si="138"/>
        <v>CONTAINER, CLAMSHELL DUAL SIDED</v>
      </c>
      <c r="AA1425" s="29">
        <f t="shared" si="139"/>
        <v>48.25</v>
      </c>
      <c r="AB1425" s="29" t="str">
        <f>VLOOKUP(W1425,'[2]Item List (2)'!$I:$J,2,0)</f>
        <v>Paper</v>
      </c>
      <c r="AC1425" s="29">
        <f t="shared" si="140"/>
        <v>7369</v>
      </c>
      <c r="AD1425" s="29" t="str">
        <f t="shared" si="141"/>
        <v>7369-Paper</v>
      </c>
    </row>
    <row r="1426" spans="1:30">
      <c r="A1426" t="s">
        <v>699</v>
      </c>
      <c r="B1426" t="s">
        <v>592</v>
      </c>
      <c r="C1426" t="s">
        <v>1375</v>
      </c>
      <c r="D1426" t="s">
        <v>617</v>
      </c>
      <c r="E1426" t="s">
        <v>1631</v>
      </c>
      <c r="F1426"/>
      <c r="G1426" s="159">
        <v>45168</v>
      </c>
      <c r="H1426" t="s">
        <v>1252</v>
      </c>
      <c r="I1426" t="s">
        <v>1211</v>
      </c>
      <c r="J1426" t="s">
        <v>806</v>
      </c>
      <c r="K1426" t="s">
        <v>995</v>
      </c>
      <c r="L1426" t="s">
        <v>874</v>
      </c>
      <c r="M1426">
        <v>1</v>
      </c>
      <c r="N1426">
        <v>0</v>
      </c>
      <c r="O1426">
        <v>56.84</v>
      </c>
      <c r="P1426">
        <v>56.84</v>
      </c>
      <c r="Q1426">
        <v>3691.19</v>
      </c>
      <c r="R1426">
        <v>5.23</v>
      </c>
      <c r="S1426" s="193" t="str">
        <f>VLOOKUP(U1426,'[1]Cross ref'!I:J,2,0)</f>
        <v>SCL</v>
      </c>
      <c r="T1426" s="193">
        <f t="shared" si="136"/>
        <v>56.84</v>
      </c>
      <c r="U1426" s="193">
        <f>VLOOKUP(VALUE(C1426),'[1]Cross ref'!G:I,3,0)</f>
        <v>7369</v>
      </c>
      <c r="V1426" s="193">
        <f>IFERROR(VLOOKUP(J1426,'[1]Item List (2)'!C:D,2,0),VLOOKUP(K1426,'[1]Item List (2)'!C:D,2,0))</f>
        <v>51001</v>
      </c>
      <c r="W1426" s="193">
        <f>IFERROR(VLOOKUP(J1426,'[1]Item List (2)'!C:E,3,0),VLOOKUP(K1426,'[1]Item List (2)'!C:E,3,0))</f>
        <v>1000</v>
      </c>
      <c r="X1426" s="193">
        <f t="shared" si="137"/>
        <v>0</v>
      </c>
      <c r="Y1426" s="193" t="str">
        <f t="shared" si="138"/>
        <v>WRAP, QUICK HAPPY STAR</v>
      </c>
      <c r="AA1426" s="29">
        <f t="shared" si="139"/>
        <v>56.84</v>
      </c>
      <c r="AB1426" s="29" t="str">
        <f>VLOOKUP(W1426,'[2]Item List (2)'!$I:$J,2,0)</f>
        <v>Paper</v>
      </c>
      <c r="AC1426" s="29">
        <f t="shared" si="140"/>
        <v>7369</v>
      </c>
      <c r="AD1426" s="29" t="str">
        <f t="shared" si="141"/>
        <v>7369-Paper</v>
      </c>
    </row>
    <row r="1427" spans="1:30">
      <c r="A1427" t="s">
        <v>699</v>
      </c>
      <c r="B1427" t="s">
        <v>592</v>
      </c>
      <c r="C1427" t="s">
        <v>1375</v>
      </c>
      <c r="D1427" t="s">
        <v>617</v>
      </c>
      <c r="E1427" t="s">
        <v>1631</v>
      </c>
      <c r="F1427"/>
      <c r="G1427" s="159">
        <v>45168</v>
      </c>
      <c r="H1427" t="s">
        <v>1253</v>
      </c>
      <c r="I1427" t="s">
        <v>1211</v>
      </c>
      <c r="J1427" t="s">
        <v>809</v>
      </c>
      <c r="K1427" t="s">
        <v>991</v>
      </c>
      <c r="L1427" t="s">
        <v>822</v>
      </c>
      <c r="M1427">
        <v>1</v>
      </c>
      <c r="N1427">
        <v>0</v>
      </c>
      <c r="O1427">
        <v>16.89</v>
      </c>
      <c r="P1427">
        <v>16.89</v>
      </c>
      <c r="Q1427">
        <v>3691.19</v>
      </c>
      <c r="R1427">
        <v>5.23</v>
      </c>
      <c r="S1427" s="193" t="str">
        <f>VLOOKUP(U1427,'[1]Cross ref'!I:J,2,0)</f>
        <v>SCL</v>
      </c>
      <c r="T1427" s="193">
        <f t="shared" si="136"/>
        <v>16.89</v>
      </c>
      <c r="U1427" s="193">
        <f>VLOOKUP(VALUE(C1427),'[1]Cross ref'!G:I,3,0)</f>
        <v>7369</v>
      </c>
      <c r="V1427" s="193">
        <f>IFERROR(VLOOKUP(J1427,'[1]Item List (2)'!C:D,2,0),VLOOKUP(K1427,'[1]Item List (2)'!C:D,2,0))</f>
        <v>51001</v>
      </c>
      <c r="W1427" s="193">
        <f>IFERROR(VLOOKUP(J1427,'[1]Item List (2)'!C:E,3,0),VLOOKUP(K1427,'[1]Item List (2)'!C:E,3,0))</f>
        <v>1000</v>
      </c>
      <c r="X1427" s="193">
        <f t="shared" si="137"/>
        <v>0</v>
      </c>
      <c r="Y1427" s="193" t="str">
        <f t="shared" si="138"/>
        <v>BAG, #12 FVLR TRAILS</v>
      </c>
      <c r="AA1427" s="29">
        <f t="shared" si="139"/>
        <v>16.89</v>
      </c>
      <c r="AB1427" s="29" t="str">
        <f>VLOOKUP(W1427,'[2]Item List (2)'!$I:$J,2,0)</f>
        <v>Paper</v>
      </c>
      <c r="AC1427" s="29">
        <f t="shared" si="140"/>
        <v>7369</v>
      </c>
      <c r="AD1427" s="29" t="str">
        <f t="shared" si="141"/>
        <v>7369-Paper</v>
      </c>
    </row>
    <row r="1428" spans="1:30">
      <c r="A1428" t="s">
        <v>699</v>
      </c>
      <c r="B1428" t="s">
        <v>592</v>
      </c>
      <c r="C1428" t="s">
        <v>1375</v>
      </c>
      <c r="D1428" t="s">
        <v>617</v>
      </c>
      <c r="E1428" t="s">
        <v>1631</v>
      </c>
      <c r="F1428"/>
      <c r="G1428" s="159">
        <v>45168</v>
      </c>
      <c r="H1428" t="s">
        <v>1254</v>
      </c>
      <c r="I1428" t="s">
        <v>1211</v>
      </c>
      <c r="J1428" t="s">
        <v>809</v>
      </c>
      <c r="K1428" t="s">
        <v>989</v>
      </c>
      <c r="L1428" t="s">
        <v>706</v>
      </c>
      <c r="M1428">
        <v>1</v>
      </c>
      <c r="N1428">
        <v>0</v>
      </c>
      <c r="O1428">
        <v>26.37</v>
      </c>
      <c r="P1428">
        <v>26.37</v>
      </c>
      <c r="Q1428">
        <v>3691.19</v>
      </c>
      <c r="R1428">
        <v>5.23</v>
      </c>
      <c r="S1428" s="193" t="str">
        <f>VLOOKUP(U1428,'[1]Cross ref'!I:J,2,0)</f>
        <v>SCL</v>
      </c>
      <c r="T1428" s="193">
        <f t="shared" si="136"/>
        <v>26.37</v>
      </c>
      <c r="U1428" s="193">
        <f>VLOOKUP(VALUE(C1428),'[1]Cross ref'!G:I,3,0)</f>
        <v>7369</v>
      </c>
      <c r="V1428" s="193">
        <f>IFERROR(VLOOKUP(J1428,'[1]Item List (2)'!C:D,2,0),VLOOKUP(K1428,'[1]Item List (2)'!C:D,2,0))</f>
        <v>51001</v>
      </c>
      <c r="W1428" s="193">
        <f>IFERROR(VLOOKUP(J1428,'[1]Item List (2)'!C:E,3,0),VLOOKUP(K1428,'[1]Item List (2)'!C:E,3,0))</f>
        <v>1000</v>
      </c>
      <c r="X1428" s="193">
        <f t="shared" si="137"/>
        <v>0</v>
      </c>
      <c r="Y1428" s="193" t="str">
        <f t="shared" si="138"/>
        <v>BAG, #8 FLVR TRAILS</v>
      </c>
      <c r="AA1428" s="29">
        <f t="shared" si="139"/>
        <v>26.37</v>
      </c>
      <c r="AB1428" s="29" t="str">
        <f>VLOOKUP(W1428,'[2]Item List (2)'!$I:$J,2,0)</f>
        <v>Paper</v>
      </c>
      <c r="AC1428" s="29">
        <f t="shared" si="140"/>
        <v>7369</v>
      </c>
      <c r="AD1428" s="29" t="str">
        <f t="shared" si="141"/>
        <v>7369-Paper</v>
      </c>
    </row>
    <row r="1429" spans="1:30">
      <c r="A1429" t="s">
        <v>699</v>
      </c>
      <c r="B1429" t="s">
        <v>592</v>
      </c>
      <c r="C1429" t="s">
        <v>1375</v>
      </c>
      <c r="D1429" t="s">
        <v>617</v>
      </c>
      <c r="E1429" t="s">
        <v>1631</v>
      </c>
      <c r="F1429"/>
      <c r="G1429" s="159">
        <v>45168</v>
      </c>
      <c r="H1429" t="s">
        <v>1355</v>
      </c>
      <c r="I1429" t="s">
        <v>1211</v>
      </c>
      <c r="J1429" t="s">
        <v>800</v>
      </c>
      <c r="K1429" t="s">
        <v>1152</v>
      </c>
      <c r="L1429" t="s">
        <v>961</v>
      </c>
      <c r="M1429">
        <v>1</v>
      </c>
      <c r="N1429">
        <v>0</v>
      </c>
      <c r="O1429">
        <v>60.79</v>
      </c>
      <c r="P1429">
        <v>60.79</v>
      </c>
      <c r="Q1429">
        <v>3691.19</v>
      </c>
      <c r="R1429">
        <v>5.23</v>
      </c>
      <c r="S1429" s="193" t="str">
        <f>VLOOKUP(U1429,'[1]Cross ref'!I:J,2,0)</f>
        <v>SCL</v>
      </c>
      <c r="T1429" s="193">
        <f t="shared" si="136"/>
        <v>60.79</v>
      </c>
      <c r="U1429" s="193">
        <f>VLOOKUP(VALUE(C1429),'[1]Cross ref'!G:I,3,0)</f>
        <v>7369</v>
      </c>
      <c r="V1429" s="193">
        <f>IFERROR(VLOOKUP(J1429,'[1]Item List (2)'!C:D,2,0),VLOOKUP(K1429,'[1]Item List (2)'!C:D,2,0))</f>
        <v>51001</v>
      </c>
      <c r="W1429" s="193">
        <f>IFERROR(VLOOKUP(J1429,'[1]Item List (2)'!C:E,3,0),VLOOKUP(K1429,'[1]Item List (2)'!C:E,3,0))</f>
        <v>1000</v>
      </c>
      <c r="X1429" s="193">
        <f t="shared" si="137"/>
        <v>0</v>
      </c>
      <c r="Y1429" s="193" t="str">
        <f t="shared" si="138"/>
        <v>CUP, PAPER HOT 12Z FLVR TRAIL</v>
      </c>
      <c r="AA1429" s="29">
        <f t="shared" si="139"/>
        <v>60.79</v>
      </c>
      <c r="AB1429" s="29" t="str">
        <f>VLOOKUP(W1429,'[2]Item List (2)'!$I:$J,2,0)</f>
        <v>Paper</v>
      </c>
      <c r="AC1429" s="29">
        <f t="shared" si="140"/>
        <v>7369</v>
      </c>
      <c r="AD1429" s="29" t="str">
        <f t="shared" si="141"/>
        <v>7369-Paper</v>
      </c>
    </row>
    <row r="1430" spans="1:30">
      <c r="A1430" t="s">
        <v>699</v>
      </c>
      <c r="B1430" t="s">
        <v>592</v>
      </c>
      <c r="C1430" t="s">
        <v>1375</v>
      </c>
      <c r="D1430" t="s">
        <v>617</v>
      </c>
      <c r="E1430" t="s">
        <v>1631</v>
      </c>
      <c r="F1430"/>
      <c r="G1430" s="159">
        <v>45168</v>
      </c>
      <c r="H1430" t="s">
        <v>1257</v>
      </c>
      <c r="I1430" t="s">
        <v>1188</v>
      </c>
      <c r="J1430" t="s">
        <v>764</v>
      </c>
      <c r="K1430" t="s">
        <v>1181</v>
      </c>
      <c r="L1430" t="s">
        <v>766</v>
      </c>
      <c r="M1430">
        <v>1</v>
      </c>
      <c r="N1430">
        <v>0</v>
      </c>
      <c r="O1430">
        <v>32.25</v>
      </c>
      <c r="P1430">
        <v>32.25</v>
      </c>
      <c r="Q1430">
        <v>3691.19</v>
      </c>
      <c r="R1430">
        <v>5.23</v>
      </c>
      <c r="S1430" s="193" t="str">
        <f>VLOOKUP(U1430,'[1]Cross ref'!I:J,2,0)</f>
        <v>SCL</v>
      </c>
      <c r="T1430" s="193">
        <f t="shared" si="136"/>
        <v>32.25</v>
      </c>
      <c r="U1430" s="193">
        <f>VLOOKUP(VALUE(C1430),'[1]Cross ref'!G:I,3,0)</f>
        <v>7369</v>
      </c>
      <c r="V1430" s="193">
        <f>IFERROR(VLOOKUP(J1430,'[1]Item List (2)'!C:D,2,0),VLOOKUP(K1430,'[1]Item List (2)'!C:D,2,0))</f>
        <v>50007</v>
      </c>
      <c r="W1430" s="193">
        <f>IFERROR(VLOOKUP(J1430,'[1]Item List (2)'!C:E,3,0),VLOOKUP(K1430,'[1]Item List (2)'!C:E,3,0))</f>
        <v>100</v>
      </c>
      <c r="X1430" s="193">
        <f t="shared" si="137"/>
        <v>0</v>
      </c>
      <c r="Y1430" s="193" t="str">
        <f t="shared" si="138"/>
        <v>SAUCE, CLASSIC</v>
      </c>
      <c r="AA1430" s="29">
        <f t="shared" si="139"/>
        <v>32.25</v>
      </c>
      <c r="AB1430" s="29" t="str">
        <f>VLOOKUP(W1430,'[2]Item List (2)'!$I:$J,2,0)</f>
        <v>Food</v>
      </c>
      <c r="AC1430" s="29">
        <f t="shared" si="140"/>
        <v>7369</v>
      </c>
      <c r="AD1430" s="29" t="str">
        <f t="shared" si="141"/>
        <v>7369-Food</v>
      </c>
    </row>
    <row r="1431" spans="1:30">
      <c r="A1431" t="s">
        <v>699</v>
      </c>
      <c r="B1431" t="s">
        <v>592</v>
      </c>
      <c r="C1431" t="s">
        <v>1375</v>
      </c>
      <c r="D1431" t="s">
        <v>617</v>
      </c>
      <c r="E1431" t="s">
        <v>1631</v>
      </c>
      <c r="F1431"/>
      <c r="G1431" s="159">
        <v>45168</v>
      </c>
      <c r="H1431" t="s">
        <v>1288</v>
      </c>
      <c r="I1431" t="s">
        <v>1188</v>
      </c>
      <c r="J1431" t="s">
        <v>702</v>
      </c>
      <c r="K1431" t="s">
        <v>793</v>
      </c>
      <c r="L1431" t="s">
        <v>766</v>
      </c>
      <c r="M1431">
        <v>1</v>
      </c>
      <c r="N1431">
        <v>0</v>
      </c>
      <c r="O1431">
        <v>22.91</v>
      </c>
      <c r="P1431">
        <v>22.91</v>
      </c>
      <c r="Q1431">
        <v>3691.19</v>
      </c>
      <c r="R1431">
        <v>5.23</v>
      </c>
      <c r="S1431" s="193" t="str">
        <f>VLOOKUP(U1431,'[1]Cross ref'!I:J,2,0)</f>
        <v>SCL</v>
      </c>
      <c r="T1431" s="193">
        <f t="shared" si="136"/>
        <v>22.91</v>
      </c>
      <c r="U1431" s="193">
        <f>VLOOKUP(VALUE(C1431),'[1]Cross ref'!G:I,3,0)</f>
        <v>7369</v>
      </c>
      <c r="V1431" s="193">
        <f>IFERROR(VLOOKUP(J1431,'[1]Item List (2)'!C:D,2,0),VLOOKUP(K1431,'[1]Item List (2)'!C:D,2,0))</f>
        <v>50007</v>
      </c>
      <c r="W1431" s="193">
        <f>IFERROR(VLOOKUP(J1431,'[1]Item List (2)'!C:E,3,0),VLOOKUP(K1431,'[1]Item List (2)'!C:E,3,0))</f>
        <v>100</v>
      </c>
      <c r="X1431" s="193">
        <f t="shared" si="137"/>
        <v>0</v>
      </c>
      <c r="Y1431" s="193" t="str">
        <f t="shared" si="138"/>
        <v>SAUCE, BBQ</v>
      </c>
      <c r="AA1431" s="29">
        <f t="shared" si="139"/>
        <v>22.91</v>
      </c>
      <c r="AB1431" s="29" t="str">
        <f>VLOOKUP(W1431,'[2]Item List (2)'!$I:$J,2,0)</f>
        <v>Food</v>
      </c>
      <c r="AC1431" s="29">
        <f t="shared" si="140"/>
        <v>7369</v>
      </c>
      <c r="AD1431" s="29" t="str">
        <f t="shared" si="141"/>
        <v>7369-Food</v>
      </c>
    </row>
    <row r="1432" spans="1:30">
      <c r="A1432" t="s">
        <v>699</v>
      </c>
      <c r="B1432" t="s">
        <v>592</v>
      </c>
      <c r="C1432" t="s">
        <v>1375</v>
      </c>
      <c r="D1432" t="s">
        <v>617</v>
      </c>
      <c r="E1432" t="s">
        <v>1631</v>
      </c>
      <c r="F1432"/>
      <c r="G1432" s="159">
        <v>45168</v>
      </c>
      <c r="H1432" t="s">
        <v>1325</v>
      </c>
      <c r="I1432" t="s">
        <v>1188</v>
      </c>
      <c r="J1432" t="s">
        <v>764</v>
      </c>
      <c r="K1432" t="s">
        <v>765</v>
      </c>
      <c r="L1432" t="s">
        <v>766</v>
      </c>
      <c r="M1432">
        <v>1</v>
      </c>
      <c r="N1432">
        <v>0</v>
      </c>
      <c r="O1432">
        <v>23.87</v>
      </c>
      <c r="P1432">
        <v>23.87</v>
      </c>
      <c r="Q1432">
        <v>3691.19</v>
      </c>
      <c r="R1432">
        <v>5.23</v>
      </c>
      <c r="S1432" s="193" t="str">
        <f>VLOOKUP(U1432,'[1]Cross ref'!I:J,2,0)</f>
        <v>SCL</v>
      </c>
      <c r="T1432" s="193">
        <f t="shared" si="136"/>
        <v>23.87</v>
      </c>
      <c r="U1432" s="193">
        <f>VLOOKUP(VALUE(C1432),'[1]Cross ref'!G:I,3,0)</f>
        <v>7369</v>
      </c>
      <c r="V1432" s="193">
        <f>IFERROR(VLOOKUP(J1432,'[1]Item List (2)'!C:D,2,0),VLOOKUP(K1432,'[1]Item List (2)'!C:D,2,0))</f>
        <v>50007</v>
      </c>
      <c r="W1432" s="193">
        <f>IFERROR(VLOOKUP(J1432,'[1]Item List (2)'!C:E,3,0),VLOOKUP(K1432,'[1]Item List (2)'!C:E,3,0))</f>
        <v>100</v>
      </c>
      <c r="X1432" s="193">
        <f t="shared" si="137"/>
        <v>0</v>
      </c>
      <c r="Y1432" s="193" t="str">
        <f t="shared" si="138"/>
        <v>SAUCE, SPECIAL</v>
      </c>
      <c r="AA1432" s="29">
        <f t="shared" si="139"/>
        <v>23.87</v>
      </c>
      <c r="AB1432" s="29" t="str">
        <f>VLOOKUP(W1432,'[2]Item List (2)'!$I:$J,2,0)</f>
        <v>Food</v>
      </c>
      <c r="AC1432" s="29">
        <f t="shared" si="140"/>
        <v>7369</v>
      </c>
      <c r="AD1432" s="29" t="str">
        <f t="shared" si="141"/>
        <v>7369-Food</v>
      </c>
    </row>
    <row r="1433" spans="1:30">
      <c r="A1433" t="s">
        <v>699</v>
      </c>
      <c r="B1433" t="s">
        <v>592</v>
      </c>
      <c r="C1433" t="s">
        <v>1375</v>
      </c>
      <c r="D1433" t="s">
        <v>617</v>
      </c>
      <c r="E1433" t="s">
        <v>1631</v>
      </c>
      <c r="F1433"/>
      <c r="G1433" s="159">
        <v>45168</v>
      </c>
      <c r="H1433" t="s">
        <v>1260</v>
      </c>
      <c r="I1433" t="s">
        <v>1211</v>
      </c>
      <c r="J1433" t="s">
        <v>730</v>
      </c>
      <c r="K1433" t="s">
        <v>1041</v>
      </c>
      <c r="L1433" t="s">
        <v>1042</v>
      </c>
      <c r="M1433">
        <v>1</v>
      </c>
      <c r="N1433">
        <v>0</v>
      </c>
      <c r="O1433">
        <v>45.4</v>
      </c>
      <c r="P1433">
        <v>45.4</v>
      </c>
      <c r="Q1433">
        <v>3691.19</v>
      </c>
      <c r="R1433">
        <v>5.23</v>
      </c>
      <c r="S1433" s="193" t="str">
        <f>VLOOKUP(U1433,'[1]Cross ref'!I:J,2,0)</f>
        <v>SCL</v>
      </c>
      <c r="T1433" s="193">
        <f t="shared" si="136"/>
        <v>45.4</v>
      </c>
      <c r="U1433" s="193">
        <f>VLOOKUP(VALUE(C1433),'[1]Cross ref'!G:I,3,0)</f>
        <v>7369</v>
      </c>
      <c r="V1433" s="193">
        <f>IFERROR(VLOOKUP(J1433,'[1]Item List (2)'!C:D,2,0),VLOOKUP(K1433,'[1]Item List (2)'!C:D,2,0))</f>
        <v>51001</v>
      </c>
      <c r="W1433" s="193">
        <f>IFERROR(VLOOKUP(J1433,'[1]Item List (2)'!C:E,3,0),VLOOKUP(K1433,'[1]Item List (2)'!C:E,3,0))</f>
        <v>1000</v>
      </c>
      <c r="X1433" s="193">
        <f t="shared" si="137"/>
        <v>0</v>
      </c>
      <c r="Y1433" s="193" t="str">
        <f t="shared" si="138"/>
        <v>NAPKIN, 13X8.5 BRN</v>
      </c>
      <c r="AA1433" s="29">
        <f t="shared" si="139"/>
        <v>45.4</v>
      </c>
      <c r="AB1433" s="29" t="str">
        <f>VLOOKUP(W1433,'[2]Item List (2)'!$I:$J,2,0)</f>
        <v>Paper</v>
      </c>
      <c r="AC1433" s="29">
        <f t="shared" si="140"/>
        <v>7369</v>
      </c>
      <c r="AD1433" s="29" t="str">
        <f t="shared" si="141"/>
        <v>7369-Paper</v>
      </c>
    </row>
    <row r="1434" spans="1:30">
      <c r="A1434" t="s">
        <v>699</v>
      </c>
      <c r="B1434" t="s">
        <v>592</v>
      </c>
      <c r="C1434" t="s">
        <v>1375</v>
      </c>
      <c r="D1434" t="s">
        <v>617</v>
      </c>
      <c r="E1434" t="s">
        <v>1631</v>
      </c>
      <c r="F1434"/>
      <c r="G1434" s="159">
        <v>45168</v>
      </c>
      <c r="H1434" t="s">
        <v>1261</v>
      </c>
      <c r="I1434" t="s">
        <v>1188</v>
      </c>
      <c r="J1434" t="s">
        <v>756</v>
      </c>
      <c r="K1434" t="s">
        <v>1491</v>
      </c>
      <c r="L1434" t="s">
        <v>757</v>
      </c>
      <c r="M1434">
        <v>1</v>
      </c>
      <c r="N1434">
        <v>0</v>
      </c>
      <c r="O1434">
        <v>39.82</v>
      </c>
      <c r="P1434">
        <v>39.82</v>
      </c>
      <c r="Q1434">
        <v>3691.19</v>
      </c>
      <c r="R1434">
        <v>5.23</v>
      </c>
      <c r="S1434" s="193" t="str">
        <f>VLOOKUP(U1434,'[1]Cross ref'!I:J,2,0)</f>
        <v>SCL</v>
      </c>
      <c r="T1434" s="193">
        <f t="shared" si="136"/>
        <v>39.82</v>
      </c>
      <c r="U1434" s="193">
        <f>VLOOKUP(VALUE(C1434),'[1]Cross ref'!G:I,3,0)</f>
        <v>7369</v>
      </c>
      <c r="V1434" s="193">
        <f>IFERROR(VLOOKUP(J1434,'[1]Item List (2)'!C:D,2,0),VLOOKUP(K1434,'[1]Item List (2)'!C:D,2,0))</f>
        <v>50007</v>
      </c>
      <c r="W1434" s="193">
        <f>IFERROR(VLOOKUP(J1434,'[1]Item List (2)'!C:E,3,0),VLOOKUP(K1434,'[1]Item List (2)'!C:E,3,0))</f>
        <v>100</v>
      </c>
      <c r="X1434" s="193">
        <f t="shared" si="137"/>
        <v>0</v>
      </c>
      <c r="Y1434" s="193" t="str">
        <f t="shared" si="138"/>
        <v>FRENCH TOAST, STICK ORIGINAL CARLS JR</v>
      </c>
      <c r="AA1434" s="29">
        <f t="shared" si="139"/>
        <v>39.82</v>
      </c>
      <c r="AB1434" s="29" t="str">
        <f>VLOOKUP(W1434,'[2]Item List (2)'!$I:$J,2,0)</f>
        <v>Food</v>
      </c>
      <c r="AC1434" s="29">
        <f t="shared" si="140"/>
        <v>7369</v>
      </c>
      <c r="AD1434" s="29" t="str">
        <f t="shared" si="141"/>
        <v>7369-Food</v>
      </c>
    </row>
    <row r="1435" spans="1:30">
      <c r="A1435" t="s">
        <v>699</v>
      </c>
      <c r="B1435" t="s">
        <v>592</v>
      </c>
      <c r="C1435" t="s">
        <v>1375</v>
      </c>
      <c r="D1435" t="s">
        <v>617</v>
      </c>
      <c r="E1435" t="s">
        <v>1631</v>
      </c>
      <c r="F1435"/>
      <c r="G1435" s="159">
        <v>45168</v>
      </c>
      <c r="H1435" t="s">
        <v>1186</v>
      </c>
      <c r="I1435" t="s">
        <v>1184</v>
      </c>
      <c r="J1435" t="s">
        <v>834</v>
      </c>
      <c r="K1435" t="s">
        <v>835</v>
      </c>
      <c r="L1435" t="s">
        <v>836</v>
      </c>
      <c r="M1435">
        <v>1</v>
      </c>
      <c r="N1435">
        <v>0</v>
      </c>
      <c r="P1435">
        <v>23.2</v>
      </c>
      <c r="Q1435">
        <v>3691.19</v>
      </c>
      <c r="R1435">
        <v>5.23</v>
      </c>
      <c r="S1435" s="193" t="str">
        <f>VLOOKUP(U1435,'[1]Cross ref'!I:J,2,0)</f>
        <v>SCL</v>
      </c>
      <c r="T1435" s="193">
        <f t="shared" si="136"/>
        <v>23.2</v>
      </c>
      <c r="U1435" s="193">
        <f>VLOOKUP(VALUE(C1435),'[1]Cross ref'!G:I,3,0)</f>
        <v>7369</v>
      </c>
      <c r="V1435" s="193">
        <f>IFERROR(VLOOKUP(J1435,'[1]Item List (2)'!C:D,2,0),VLOOKUP(K1435,'[1]Item List (2)'!C:D,2,0))</f>
        <v>50007</v>
      </c>
      <c r="W1435" s="193">
        <f>IFERROR(VLOOKUP(J1435,'[1]Item List (2)'!C:E,3,0),VLOOKUP(K1435,'[1]Item List (2)'!C:E,3,0))</f>
        <v>100</v>
      </c>
      <c r="X1435" s="193">
        <f t="shared" si="137"/>
        <v>-23.2</v>
      </c>
      <c r="Y1435" s="193" t="str">
        <f t="shared" si="138"/>
        <v>SURCHARGE, FUEL</v>
      </c>
      <c r="AA1435" s="29">
        <f t="shared" si="139"/>
        <v>23.2</v>
      </c>
      <c r="AB1435" s="29" t="str">
        <f>VLOOKUP(W1435,'[2]Item List (2)'!$I:$J,2,0)</f>
        <v>Food</v>
      </c>
      <c r="AC1435" s="29">
        <f t="shared" si="140"/>
        <v>7369</v>
      </c>
      <c r="AD1435" s="29" t="str">
        <f t="shared" si="141"/>
        <v>7369-Food</v>
      </c>
    </row>
    <row r="1436" spans="1:30">
      <c r="A1436" t="s">
        <v>699</v>
      </c>
      <c r="B1436" t="s">
        <v>592</v>
      </c>
      <c r="C1436" t="s">
        <v>1375</v>
      </c>
      <c r="D1436" t="s">
        <v>617</v>
      </c>
      <c r="E1436" t="s">
        <v>1631</v>
      </c>
      <c r="F1436" t="s">
        <v>1632</v>
      </c>
      <c r="G1436" s="159">
        <v>45168</v>
      </c>
      <c r="H1436" t="s">
        <v>1215</v>
      </c>
      <c r="I1436" t="s">
        <v>1188</v>
      </c>
      <c r="J1436" t="s">
        <v>753</v>
      </c>
      <c r="K1436" t="s">
        <v>754</v>
      </c>
      <c r="L1436" t="s">
        <v>755</v>
      </c>
      <c r="M1436">
        <v>-1</v>
      </c>
      <c r="N1436">
        <v>0</v>
      </c>
      <c r="O1436">
        <v>31.31</v>
      </c>
      <c r="P1436">
        <v>-31.31</v>
      </c>
      <c r="Q1436">
        <v>-31.6</v>
      </c>
      <c r="R1436">
        <v>0</v>
      </c>
      <c r="S1436" s="193" t="str">
        <f>VLOOKUP(U1436,'[1]Cross ref'!I:J,2,0)</f>
        <v>SCL</v>
      </c>
      <c r="T1436" s="193">
        <f t="shared" si="136"/>
        <v>-31.31</v>
      </c>
      <c r="U1436" s="193">
        <f>VLOOKUP(VALUE(C1436),'[1]Cross ref'!G:I,3,0)</f>
        <v>7369</v>
      </c>
      <c r="V1436" s="193">
        <f>IFERROR(VLOOKUP(J1436,'[1]Item List (2)'!C:D,2,0),VLOOKUP(K1436,'[1]Item List (2)'!C:D,2,0))</f>
        <v>50007</v>
      </c>
      <c r="W1436" s="193">
        <f>IFERROR(VLOOKUP(J1436,'[1]Item List (2)'!C:E,3,0),VLOOKUP(K1436,'[1]Item List (2)'!C:E,3,0))</f>
        <v>100</v>
      </c>
      <c r="X1436" s="193">
        <f t="shared" si="137"/>
        <v>0</v>
      </c>
      <c r="Y1436" s="193" t="str">
        <f t="shared" si="138"/>
        <v>TORTILLA, FLOUR 10" FZN</v>
      </c>
      <c r="AA1436" s="29">
        <f t="shared" si="139"/>
        <v>-31.31</v>
      </c>
      <c r="AB1436" s="29" t="str">
        <f>VLOOKUP(W1436,'[2]Item List (2)'!$I:$J,2,0)</f>
        <v>Food</v>
      </c>
      <c r="AC1436" s="29">
        <f t="shared" si="140"/>
        <v>7369</v>
      </c>
      <c r="AD1436" s="29" t="str">
        <f t="shared" si="141"/>
        <v>7369-Food</v>
      </c>
    </row>
    <row r="1437" spans="1:30">
      <c r="A1437" t="s">
        <v>699</v>
      </c>
      <c r="B1437" t="s">
        <v>592</v>
      </c>
      <c r="C1437" t="s">
        <v>1375</v>
      </c>
      <c r="D1437" t="s">
        <v>617</v>
      </c>
      <c r="E1437" t="s">
        <v>1631</v>
      </c>
      <c r="F1437" t="s">
        <v>1632</v>
      </c>
      <c r="G1437" s="159">
        <v>45168</v>
      </c>
      <c r="H1437" t="s">
        <v>1186</v>
      </c>
      <c r="I1437" t="s">
        <v>1184</v>
      </c>
      <c r="J1437" t="s">
        <v>834</v>
      </c>
      <c r="K1437" t="s">
        <v>835</v>
      </c>
      <c r="L1437" t="s">
        <v>836</v>
      </c>
      <c r="M1437">
        <v>-1</v>
      </c>
      <c r="N1437">
        <v>0</v>
      </c>
      <c r="P1437">
        <v>-0.28999999999999998</v>
      </c>
      <c r="Q1437">
        <v>-31.6</v>
      </c>
      <c r="R1437">
        <v>0</v>
      </c>
      <c r="S1437" s="193" t="str">
        <f>VLOOKUP(U1437,'[1]Cross ref'!I:J,2,0)</f>
        <v>SCL</v>
      </c>
      <c r="T1437" s="193">
        <f t="shared" si="136"/>
        <v>-0.28999999999999998</v>
      </c>
      <c r="U1437" s="193">
        <f>VLOOKUP(VALUE(C1437),'[1]Cross ref'!G:I,3,0)</f>
        <v>7369</v>
      </c>
      <c r="V1437" s="193">
        <f>IFERROR(VLOOKUP(J1437,'[1]Item List (2)'!C:D,2,0),VLOOKUP(K1437,'[1]Item List (2)'!C:D,2,0))</f>
        <v>50007</v>
      </c>
      <c r="W1437" s="193">
        <f>IFERROR(VLOOKUP(J1437,'[1]Item List (2)'!C:E,3,0),VLOOKUP(K1437,'[1]Item List (2)'!C:E,3,0))</f>
        <v>100</v>
      </c>
      <c r="X1437" s="193">
        <f t="shared" si="137"/>
        <v>0.28999999999999998</v>
      </c>
      <c r="Y1437" s="193" t="str">
        <f t="shared" si="138"/>
        <v>SURCHARGE, FUEL</v>
      </c>
      <c r="AA1437" s="29">
        <f t="shared" si="139"/>
        <v>-0.28999999999999998</v>
      </c>
      <c r="AB1437" s="29" t="str">
        <f>VLOOKUP(W1437,'[2]Item List (2)'!$I:$J,2,0)</f>
        <v>Food</v>
      </c>
      <c r="AC1437" s="29">
        <f t="shared" si="140"/>
        <v>7369</v>
      </c>
      <c r="AD1437" s="29" t="str">
        <f t="shared" si="141"/>
        <v>7369-Food</v>
      </c>
    </row>
    <row r="1438" spans="1:30">
      <c r="A1438" t="s">
        <v>699</v>
      </c>
      <c r="B1438" t="s">
        <v>592</v>
      </c>
      <c r="C1438" t="s">
        <v>1375</v>
      </c>
      <c r="D1438" t="s">
        <v>617</v>
      </c>
      <c r="E1438" t="s">
        <v>1633</v>
      </c>
      <c r="F1438"/>
      <c r="G1438" s="159">
        <v>45172</v>
      </c>
      <c r="H1438" t="s">
        <v>1313</v>
      </c>
      <c r="I1438" t="s">
        <v>1188</v>
      </c>
      <c r="J1438" t="s">
        <v>710</v>
      </c>
      <c r="K1438" t="s">
        <v>711</v>
      </c>
      <c r="L1438" t="s">
        <v>701</v>
      </c>
      <c r="M1438">
        <v>1</v>
      </c>
      <c r="N1438">
        <v>0</v>
      </c>
      <c r="O1438">
        <v>51.9</v>
      </c>
      <c r="P1438">
        <v>51.9</v>
      </c>
      <c r="Q1438">
        <v>444.65</v>
      </c>
      <c r="R1438">
        <v>1.2</v>
      </c>
      <c r="S1438" s="193" t="str">
        <f>VLOOKUP(U1438,'[1]Cross ref'!I:J,2,0)</f>
        <v>SCL</v>
      </c>
      <c r="T1438" s="193">
        <f t="shared" si="136"/>
        <v>51.9</v>
      </c>
      <c r="U1438" s="193">
        <f>VLOOKUP(VALUE(C1438),'[1]Cross ref'!G:I,3,0)</f>
        <v>7369</v>
      </c>
      <c r="V1438" s="193">
        <f>IFERROR(VLOOKUP(J1438,'[1]Item List (2)'!C:D,2,0),VLOOKUP(K1438,'[1]Item List (2)'!C:D,2,0))</f>
        <v>50007</v>
      </c>
      <c r="W1438" s="193">
        <f>IFERROR(VLOOKUP(J1438,'[1]Item List (2)'!C:E,3,0),VLOOKUP(K1438,'[1]Item List (2)'!C:E,3,0))</f>
        <v>100</v>
      </c>
      <c r="X1438" s="193">
        <f t="shared" si="137"/>
        <v>0</v>
      </c>
      <c r="Y1438" s="193" t="str">
        <f t="shared" si="138"/>
        <v>SYRUP, COKE ZERO SUGAR BIB</v>
      </c>
      <c r="AA1438" s="29">
        <f t="shared" si="139"/>
        <v>51.9</v>
      </c>
      <c r="AB1438" s="29" t="str">
        <f>VLOOKUP(W1438,'[2]Item List (2)'!$I:$J,2,0)</f>
        <v>Food</v>
      </c>
      <c r="AC1438" s="29">
        <f t="shared" si="140"/>
        <v>7369</v>
      </c>
      <c r="AD1438" s="29" t="str">
        <f t="shared" si="141"/>
        <v>7369-Food</v>
      </c>
    </row>
    <row r="1439" spans="1:30">
      <c r="A1439" t="s">
        <v>699</v>
      </c>
      <c r="B1439" t="s">
        <v>592</v>
      </c>
      <c r="C1439" t="s">
        <v>1375</v>
      </c>
      <c r="D1439" t="s">
        <v>617</v>
      </c>
      <c r="E1439" t="s">
        <v>1633</v>
      </c>
      <c r="F1439"/>
      <c r="G1439" s="159">
        <v>45172</v>
      </c>
      <c r="H1439" t="s">
        <v>1526</v>
      </c>
      <c r="I1439" t="s">
        <v>1188</v>
      </c>
      <c r="J1439" t="s">
        <v>710</v>
      </c>
      <c r="K1439" t="s">
        <v>1527</v>
      </c>
      <c r="L1439" t="s">
        <v>709</v>
      </c>
      <c r="M1439">
        <v>1</v>
      </c>
      <c r="N1439">
        <v>0</v>
      </c>
      <c r="O1439">
        <v>99.5</v>
      </c>
      <c r="P1439">
        <v>99.5</v>
      </c>
      <c r="Q1439">
        <v>444.65</v>
      </c>
      <c r="R1439">
        <v>1.2</v>
      </c>
      <c r="S1439" s="193" t="str">
        <f>VLOOKUP(U1439,'[1]Cross ref'!I:J,2,0)</f>
        <v>SCL</v>
      </c>
      <c r="T1439" s="193">
        <f t="shared" si="136"/>
        <v>99.5</v>
      </c>
      <c r="U1439" s="193">
        <f>VLOOKUP(VALUE(C1439),'[1]Cross ref'!G:I,3,0)</f>
        <v>7369</v>
      </c>
      <c r="V1439" s="193">
        <f>IFERROR(VLOOKUP(J1439,'[1]Item List (2)'!C:D,2,0),VLOOKUP(K1439,'[1]Item List (2)'!C:D,2,0))</f>
        <v>50007</v>
      </c>
      <c r="W1439" s="193">
        <f>IFERROR(VLOOKUP(J1439,'[1]Item List (2)'!C:E,3,0),VLOOKUP(K1439,'[1]Item List (2)'!C:E,3,0))</f>
        <v>100</v>
      </c>
      <c r="X1439" s="193">
        <f t="shared" si="137"/>
        <v>0</v>
      </c>
      <c r="Y1439" s="193" t="str">
        <f t="shared" si="138"/>
        <v>SYRUP, STRAWBRY BIB</v>
      </c>
      <c r="AA1439" s="29">
        <f t="shared" si="139"/>
        <v>99.5</v>
      </c>
      <c r="AB1439" s="29" t="str">
        <f>VLOOKUP(W1439,'[2]Item List (2)'!$I:$J,2,0)</f>
        <v>Food</v>
      </c>
      <c r="AC1439" s="29">
        <f t="shared" si="140"/>
        <v>7369</v>
      </c>
      <c r="AD1439" s="29" t="str">
        <f t="shared" si="141"/>
        <v>7369-Food</v>
      </c>
    </row>
    <row r="1440" spans="1:30">
      <c r="A1440" t="s">
        <v>699</v>
      </c>
      <c r="B1440" t="s">
        <v>592</v>
      </c>
      <c r="C1440" t="s">
        <v>1375</v>
      </c>
      <c r="D1440" t="s">
        <v>617</v>
      </c>
      <c r="E1440" t="s">
        <v>1633</v>
      </c>
      <c r="F1440"/>
      <c r="G1440" s="159">
        <v>45172</v>
      </c>
      <c r="H1440" t="s">
        <v>1197</v>
      </c>
      <c r="I1440" t="s">
        <v>1188</v>
      </c>
      <c r="J1440" t="s">
        <v>719</v>
      </c>
      <c r="K1440" t="s">
        <v>720</v>
      </c>
      <c r="L1440" t="s">
        <v>721</v>
      </c>
      <c r="M1440">
        <v>1</v>
      </c>
      <c r="N1440">
        <v>0</v>
      </c>
      <c r="O1440">
        <v>26.21</v>
      </c>
      <c r="P1440">
        <v>26.21</v>
      </c>
      <c r="Q1440">
        <v>444.65</v>
      </c>
      <c r="R1440">
        <v>1.2</v>
      </c>
      <c r="S1440" s="193" t="str">
        <f>VLOOKUP(U1440,'[1]Cross ref'!I:J,2,0)</f>
        <v>SCL</v>
      </c>
      <c r="T1440" s="193">
        <f t="shared" si="136"/>
        <v>26.21</v>
      </c>
      <c r="U1440" s="193">
        <f>VLOOKUP(VALUE(C1440),'[1]Cross ref'!G:I,3,0)</f>
        <v>7369</v>
      </c>
      <c r="V1440" s="193">
        <f>IFERROR(VLOOKUP(J1440,'[1]Item List (2)'!C:D,2,0),VLOOKUP(K1440,'[1]Item List (2)'!C:D,2,0))</f>
        <v>50007</v>
      </c>
      <c r="W1440" s="193">
        <f>IFERROR(VLOOKUP(J1440,'[1]Item List (2)'!C:E,3,0),VLOOKUP(K1440,'[1]Item List (2)'!C:E,3,0))</f>
        <v>100</v>
      </c>
      <c r="X1440" s="193">
        <f t="shared" si="137"/>
        <v>0</v>
      </c>
      <c r="Y1440" s="193" t="str">
        <f t="shared" si="138"/>
        <v>JUICE, ORANGE ORIG SIMPLY</v>
      </c>
      <c r="AA1440" s="29">
        <f t="shared" si="139"/>
        <v>26.21</v>
      </c>
      <c r="AB1440" s="29" t="str">
        <f>VLOOKUP(W1440,'[2]Item List (2)'!$I:$J,2,0)</f>
        <v>Food</v>
      </c>
      <c r="AC1440" s="29">
        <f t="shared" si="140"/>
        <v>7369</v>
      </c>
      <c r="AD1440" s="29" t="str">
        <f t="shared" si="141"/>
        <v>7369-Food</v>
      </c>
    </row>
    <row r="1441" spans="1:30">
      <c r="A1441" t="s">
        <v>699</v>
      </c>
      <c r="B1441" t="s">
        <v>592</v>
      </c>
      <c r="C1441" t="s">
        <v>1375</v>
      </c>
      <c r="D1441" t="s">
        <v>617</v>
      </c>
      <c r="E1441" t="s">
        <v>1633</v>
      </c>
      <c r="F1441"/>
      <c r="G1441" s="159">
        <v>45172</v>
      </c>
      <c r="H1441" t="s">
        <v>1222</v>
      </c>
      <c r="I1441" t="s">
        <v>1188</v>
      </c>
      <c r="J1441" t="s">
        <v>776</v>
      </c>
      <c r="K1441" t="s">
        <v>777</v>
      </c>
      <c r="L1441" t="s">
        <v>778</v>
      </c>
      <c r="M1441">
        <v>3</v>
      </c>
      <c r="N1441">
        <v>0</v>
      </c>
      <c r="O1441">
        <v>36.5</v>
      </c>
      <c r="P1441">
        <v>109.5</v>
      </c>
      <c r="Q1441">
        <v>444.65</v>
      </c>
      <c r="R1441">
        <v>1.2</v>
      </c>
      <c r="S1441" s="193" t="str">
        <f>VLOOKUP(U1441,'[1]Cross ref'!I:J,2,0)</f>
        <v>SCL</v>
      </c>
      <c r="T1441" s="193">
        <f t="shared" si="136"/>
        <v>109.5</v>
      </c>
      <c r="U1441" s="193">
        <f>VLOOKUP(VALUE(C1441),'[1]Cross ref'!G:I,3,0)</f>
        <v>7369</v>
      </c>
      <c r="V1441" s="193">
        <f>IFERROR(VLOOKUP(J1441,'[1]Item List (2)'!C:D,2,0),VLOOKUP(K1441,'[1]Item List (2)'!C:D,2,0))</f>
        <v>50007</v>
      </c>
      <c r="W1441" s="193">
        <f>IFERROR(VLOOKUP(J1441,'[1]Item List (2)'!C:E,3,0),VLOOKUP(K1441,'[1]Item List (2)'!C:E,3,0))</f>
        <v>100</v>
      </c>
      <c r="X1441" s="193">
        <f t="shared" si="137"/>
        <v>0</v>
      </c>
      <c r="Y1441" s="193" t="str">
        <f t="shared" si="138"/>
        <v>SHORTENING, LIQ FRY PREM</v>
      </c>
      <c r="AA1441" s="29">
        <f t="shared" si="139"/>
        <v>109.5</v>
      </c>
      <c r="AB1441" s="29" t="str">
        <f>VLOOKUP(W1441,'[2]Item List (2)'!$I:$J,2,0)</f>
        <v>Food</v>
      </c>
      <c r="AC1441" s="29">
        <f t="shared" si="140"/>
        <v>7369</v>
      </c>
      <c r="AD1441" s="29" t="str">
        <f t="shared" si="141"/>
        <v>7369-Food</v>
      </c>
    </row>
    <row r="1442" spans="1:30">
      <c r="A1442" t="s">
        <v>699</v>
      </c>
      <c r="B1442" t="s">
        <v>592</v>
      </c>
      <c r="C1442" t="s">
        <v>1375</v>
      </c>
      <c r="D1442" t="s">
        <v>617</v>
      </c>
      <c r="E1442" t="s">
        <v>1633</v>
      </c>
      <c r="F1442"/>
      <c r="G1442" s="159">
        <v>45172</v>
      </c>
      <c r="H1442" t="s">
        <v>1272</v>
      </c>
      <c r="I1442" t="s">
        <v>1211</v>
      </c>
      <c r="J1442" t="s">
        <v>815</v>
      </c>
      <c r="K1442" t="s">
        <v>1145</v>
      </c>
      <c r="L1442" t="s">
        <v>1146</v>
      </c>
      <c r="M1442">
        <v>1</v>
      </c>
      <c r="N1442">
        <v>0</v>
      </c>
      <c r="O1442">
        <v>29.05</v>
      </c>
      <c r="P1442">
        <v>29.05</v>
      </c>
      <c r="Q1442">
        <v>444.65</v>
      </c>
      <c r="R1442">
        <v>1.2</v>
      </c>
      <c r="S1442" s="193" t="str">
        <f>VLOOKUP(U1442,'[1]Cross ref'!I:J,2,0)</f>
        <v>SCL</v>
      </c>
      <c r="T1442" s="193">
        <f t="shared" si="136"/>
        <v>29.05</v>
      </c>
      <c r="U1442" s="193">
        <f>VLOOKUP(VALUE(C1442),'[1]Cross ref'!G:I,3,0)</f>
        <v>7369</v>
      </c>
      <c r="V1442" s="193">
        <f>IFERROR(VLOOKUP(J1442,'[1]Item List (2)'!C:D,2,0),VLOOKUP(K1442,'[1]Item List (2)'!C:D,2,0))</f>
        <v>51001</v>
      </c>
      <c r="W1442" s="193">
        <f>IFERROR(VLOOKUP(J1442,'[1]Item List (2)'!C:E,3,0),VLOOKUP(K1442,'[1]Item List (2)'!C:E,3,0))</f>
        <v>1000</v>
      </c>
      <c r="X1442" s="193">
        <f t="shared" si="137"/>
        <v>0</v>
      </c>
      <c r="Y1442" s="193" t="str">
        <f t="shared" si="138"/>
        <v>LID, CUP CRUISER 32Z</v>
      </c>
      <c r="AA1442" s="29">
        <f t="shared" si="139"/>
        <v>29.05</v>
      </c>
      <c r="AB1442" s="29" t="str">
        <f>VLOOKUP(W1442,'[2]Item List (2)'!$I:$J,2,0)</f>
        <v>Paper</v>
      </c>
      <c r="AC1442" s="29">
        <f t="shared" si="140"/>
        <v>7369</v>
      </c>
      <c r="AD1442" s="29" t="str">
        <f t="shared" si="141"/>
        <v>7369-Paper</v>
      </c>
    </row>
    <row r="1443" spans="1:30">
      <c r="A1443" t="s">
        <v>699</v>
      </c>
      <c r="B1443" t="s">
        <v>592</v>
      </c>
      <c r="C1443" t="s">
        <v>1375</v>
      </c>
      <c r="D1443" t="s">
        <v>617</v>
      </c>
      <c r="E1443" t="s">
        <v>1633</v>
      </c>
      <c r="F1443"/>
      <c r="G1443" s="159">
        <v>45172</v>
      </c>
      <c r="H1443" t="s">
        <v>1380</v>
      </c>
      <c r="I1443" t="s">
        <v>1188</v>
      </c>
      <c r="J1443" t="s">
        <v>953</v>
      </c>
      <c r="K1443" t="s">
        <v>1151</v>
      </c>
      <c r="L1443" t="s">
        <v>766</v>
      </c>
      <c r="M1443">
        <v>1</v>
      </c>
      <c r="N1443">
        <v>0</v>
      </c>
      <c r="O1443">
        <v>69.22</v>
      </c>
      <c r="P1443">
        <v>69.22</v>
      </c>
      <c r="Q1443">
        <v>444.65</v>
      </c>
      <c r="R1443">
        <v>1.2</v>
      </c>
      <c r="S1443" s="193" t="str">
        <f>VLOOKUP(U1443,'[1]Cross ref'!I:J,2,0)</f>
        <v>SCL</v>
      </c>
      <c r="T1443" s="193">
        <f t="shared" si="136"/>
        <v>69.22</v>
      </c>
      <c r="U1443" s="193">
        <f>VLOOKUP(VALUE(C1443),'[1]Cross ref'!G:I,3,0)</f>
        <v>7369</v>
      </c>
      <c r="V1443" s="193">
        <f>IFERROR(VLOOKUP(J1443,'[1]Item List (2)'!C:D,2,0),VLOOKUP(K1443,'[1]Item List (2)'!C:D,2,0))</f>
        <v>50007</v>
      </c>
      <c r="W1443" s="193">
        <f>IFERROR(VLOOKUP(J1443,'[1]Item List (2)'!C:E,3,0),VLOOKUP(K1443,'[1]Item List (2)'!C:E,3,0))</f>
        <v>100</v>
      </c>
      <c r="X1443" s="193">
        <f t="shared" si="137"/>
        <v>0</v>
      </c>
      <c r="Y1443" s="193" t="str">
        <f t="shared" si="138"/>
        <v>LEMONADE, FZN</v>
      </c>
      <c r="AA1443" s="29">
        <f t="shared" si="139"/>
        <v>69.22</v>
      </c>
      <c r="AB1443" s="29" t="str">
        <f>VLOOKUP(W1443,'[2]Item List (2)'!$I:$J,2,0)</f>
        <v>Food</v>
      </c>
      <c r="AC1443" s="29">
        <f t="shared" si="140"/>
        <v>7369</v>
      </c>
      <c r="AD1443" s="29" t="str">
        <f t="shared" si="141"/>
        <v>7369-Food</v>
      </c>
    </row>
    <row r="1444" spans="1:30">
      <c r="A1444" t="s">
        <v>699</v>
      </c>
      <c r="B1444" t="s">
        <v>592</v>
      </c>
      <c r="C1444" t="s">
        <v>1375</v>
      </c>
      <c r="D1444" t="s">
        <v>617</v>
      </c>
      <c r="E1444" t="s">
        <v>1633</v>
      </c>
      <c r="F1444"/>
      <c r="G1444" s="159">
        <v>45172</v>
      </c>
      <c r="H1444" t="s">
        <v>1239</v>
      </c>
      <c r="I1444" t="s">
        <v>1188</v>
      </c>
      <c r="J1444" t="s">
        <v>816</v>
      </c>
      <c r="K1444" t="s">
        <v>817</v>
      </c>
      <c r="L1444" t="s">
        <v>709</v>
      </c>
      <c r="M1444">
        <v>1</v>
      </c>
      <c r="N1444">
        <v>0</v>
      </c>
      <c r="O1444">
        <v>27.07</v>
      </c>
      <c r="P1444">
        <v>27.07</v>
      </c>
      <c r="Q1444">
        <v>444.65</v>
      </c>
      <c r="R1444">
        <v>1.2</v>
      </c>
      <c r="S1444" s="193" t="str">
        <f>VLOOKUP(U1444,'[1]Cross ref'!I:J,2,0)</f>
        <v>SCL</v>
      </c>
      <c r="T1444" s="193">
        <f t="shared" si="136"/>
        <v>27.07</v>
      </c>
      <c r="U1444" s="193">
        <f>VLOOKUP(VALUE(C1444),'[1]Cross ref'!G:I,3,0)</f>
        <v>7369</v>
      </c>
      <c r="V1444" s="193">
        <f>IFERROR(VLOOKUP(J1444,'[1]Item List (2)'!C:D,2,0),VLOOKUP(K1444,'[1]Item List (2)'!C:D,2,0))</f>
        <v>50007</v>
      </c>
      <c r="W1444" s="193">
        <f>IFERROR(VLOOKUP(J1444,'[1]Item List (2)'!C:E,3,0),VLOOKUP(K1444,'[1]Item List (2)'!C:E,3,0))</f>
        <v>100</v>
      </c>
      <c r="X1444" s="193">
        <f t="shared" si="137"/>
        <v>0</v>
      </c>
      <c r="Y1444" s="193" t="str">
        <f t="shared" si="138"/>
        <v>PICKLE, CHIP DELI 3/16" CC</v>
      </c>
      <c r="AA1444" s="29">
        <f t="shared" si="139"/>
        <v>27.07</v>
      </c>
      <c r="AB1444" s="29" t="str">
        <f>VLOOKUP(W1444,'[2]Item List (2)'!$I:$J,2,0)</f>
        <v>Food</v>
      </c>
      <c r="AC1444" s="29">
        <f t="shared" si="140"/>
        <v>7369</v>
      </c>
      <c r="AD1444" s="29" t="str">
        <f t="shared" si="141"/>
        <v>7369-Food</v>
      </c>
    </row>
    <row r="1445" spans="1:30">
      <c r="A1445" t="s">
        <v>699</v>
      </c>
      <c r="B1445" t="s">
        <v>592</v>
      </c>
      <c r="C1445" t="s">
        <v>1375</v>
      </c>
      <c r="D1445" t="s">
        <v>617</v>
      </c>
      <c r="E1445" t="s">
        <v>1633</v>
      </c>
      <c r="F1445"/>
      <c r="G1445" s="159">
        <v>45172</v>
      </c>
      <c r="H1445" t="s">
        <v>1256</v>
      </c>
      <c r="I1445" t="s">
        <v>1211</v>
      </c>
      <c r="J1445" t="s">
        <v>800</v>
      </c>
      <c r="K1445" t="s">
        <v>1057</v>
      </c>
      <c r="L1445" t="s">
        <v>1058</v>
      </c>
      <c r="M1445">
        <v>1</v>
      </c>
      <c r="N1445">
        <v>0</v>
      </c>
      <c r="O1445">
        <v>31</v>
      </c>
      <c r="P1445">
        <v>31</v>
      </c>
      <c r="Q1445">
        <v>444.65</v>
      </c>
      <c r="R1445">
        <v>1.2</v>
      </c>
      <c r="S1445" s="193" t="str">
        <f>VLOOKUP(U1445,'[1]Cross ref'!I:J,2,0)</f>
        <v>SCL</v>
      </c>
      <c r="T1445" s="193">
        <f t="shared" si="136"/>
        <v>31</v>
      </c>
      <c r="U1445" s="193">
        <f>VLOOKUP(VALUE(C1445),'[1]Cross ref'!G:I,3,0)</f>
        <v>7369</v>
      </c>
      <c r="V1445" s="193">
        <f>IFERROR(VLOOKUP(J1445,'[1]Item List (2)'!C:D,2,0),VLOOKUP(K1445,'[1]Item List (2)'!C:D,2,0))</f>
        <v>51001</v>
      </c>
      <c r="W1445" s="193">
        <f>IFERROR(VLOOKUP(J1445,'[1]Item List (2)'!C:E,3,0),VLOOKUP(K1445,'[1]Item List (2)'!C:E,3,0))</f>
        <v>1000</v>
      </c>
      <c r="X1445" s="193">
        <f t="shared" si="137"/>
        <v>0</v>
      </c>
      <c r="Y1445" s="193" t="str">
        <f t="shared" si="138"/>
        <v>CUP, PLS COLD 32Z FLVR TRAIL</v>
      </c>
      <c r="AA1445" s="29">
        <f t="shared" si="139"/>
        <v>31</v>
      </c>
      <c r="AB1445" s="29" t="str">
        <f>VLOOKUP(W1445,'[2]Item List (2)'!$I:$J,2,0)</f>
        <v>Paper</v>
      </c>
      <c r="AC1445" s="29">
        <f t="shared" si="140"/>
        <v>7369</v>
      </c>
      <c r="AD1445" s="29" t="str">
        <f t="shared" si="141"/>
        <v>7369-Paper</v>
      </c>
    </row>
    <row r="1446" spans="1:30">
      <c r="A1446" t="s">
        <v>699</v>
      </c>
      <c r="B1446" t="s">
        <v>592</v>
      </c>
      <c r="C1446" t="s">
        <v>1378</v>
      </c>
      <c r="D1446" t="s">
        <v>600</v>
      </c>
      <c r="E1446" t="s">
        <v>1634</v>
      </c>
      <c r="F1446"/>
      <c r="G1446" s="159">
        <v>45167</v>
      </c>
      <c r="H1446" t="s">
        <v>1292</v>
      </c>
      <c r="I1446" t="s">
        <v>1188</v>
      </c>
      <c r="J1446" t="s">
        <v>710</v>
      </c>
      <c r="K1446" t="s">
        <v>873</v>
      </c>
      <c r="L1446" t="s">
        <v>709</v>
      </c>
      <c r="M1446">
        <v>1</v>
      </c>
      <c r="N1446">
        <v>0</v>
      </c>
      <c r="O1446">
        <v>99.5</v>
      </c>
      <c r="P1446">
        <v>99.5</v>
      </c>
      <c r="Q1446">
        <v>5897.19</v>
      </c>
      <c r="R1446">
        <v>10.29</v>
      </c>
      <c r="S1446" s="193" t="str">
        <f>VLOOKUP(U1446,'[1]Cross ref'!I:J,2,0)</f>
        <v>SCL</v>
      </c>
      <c r="T1446" s="193">
        <f t="shared" si="136"/>
        <v>99.5</v>
      </c>
      <c r="U1446" s="193">
        <f>VLOOKUP(VALUE(C1446),'[1]Cross ref'!G:I,3,0)</f>
        <v>7371</v>
      </c>
      <c r="V1446" s="193">
        <f>IFERROR(VLOOKUP(J1446,'[1]Item List (2)'!C:D,2,0),VLOOKUP(K1446,'[1]Item List (2)'!C:D,2,0))</f>
        <v>50007</v>
      </c>
      <c r="W1446" s="193">
        <f>IFERROR(VLOOKUP(J1446,'[1]Item List (2)'!C:E,3,0),VLOOKUP(K1446,'[1]Item List (2)'!C:E,3,0))</f>
        <v>100</v>
      </c>
      <c r="X1446" s="193">
        <f t="shared" si="137"/>
        <v>0</v>
      </c>
      <c r="Y1446" s="193" t="str">
        <f t="shared" si="138"/>
        <v>SYRUP, FANTA ORANGE</v>
      </c>
      <c r="AA1446" s="29">
        <f t="shared" si="139"/>
        <v>99.5</v>
      </c>
      <c r="AB1446" s="29" t="str">
        <f>VLOOKUP(W1446,'[2]Item List (2)'!$I:$J,2,0)</f>
        <v>Food</v>
      </c>
      <c r="AC1446" s="29">
        <f t="shared" si="140"/>
        <v>7371</v>
      </c>
      <c r="AD1446" s="29" t="str">
        <f t="shared" si="141"/>
        <v>7371-Food</v>
      </c>
    </row>
    <row r="1447" spans="1:30">
      <c r="A1447" t="s">
        <v>699</v>
      </c>
      <c r="B1447" t="s">
        <v>592</v>
      </c>
      <c r="C1447" t="s">
        <v>1378</v>
      </c>
      <c r="D1447" t="s">
        <v>600</v>
      </c>
      <c r="E1447" t="s">
        <v>1634</v>
      </c>
      <c r="F1447"/>
      <c r="G1447" s="159">
        <v>45167</v>
      </c>
      <c r="H1447" t="s">
        <v>1183</v>
      </c>
      <c r="I1447" t="s">
        <v>1184</v>
      </c>
      <c r="J1447" t="s">
        <v>839</v>
      </c>
      <c r="K1447" t="s">
        <v>588</v>
      </c>
      <c r="L1447" t="s">
        <v>836</v>
      </c>
      <c r="M1447">
        <v>1</v>
      </c>
      <c r="N1447">
        <v>0</v>
      </c>
      <c r="P1447">
        <v>3.51</v>
      </c>
      <c r="Q1447">
        <v>5897.19</v>
      </c>
      <c r="R1447">
        <v>10.29</v>
      </c>
      <c r="S1447" s="193" t="str">
        <f>VLOOKUP(U1447,'[1]Cross ref'!I:J,2,0)</f>
        <v>SCL</v>
      </c>
      <c r="T1447" s="193">
        <f t="shared" si="136"/>
        <v>3.51</v>
      </c>
      <c r="U1447" s="193">
        <f>VLOOKUP(VALUE(C1447),'[1]Cross ref'!G:I,3,0)</f>
        <v>7371</v>
      </c>
      <c r="V1447" s="193">
        <f>IFERROR(VLOOKUP(J1447,'[1]Item List (2)'!C:D,2,0),VLOOKUP(K1447,'[1]Item List (2)'!C:D,2,0))</f>
        <v>50007</v>
      </c>
      <c r="W1447" s="193">
        <f>IFERROR(VLOOKUP(J1447,'[1]Item List (2)'!C:E,3,0),VLOOKUP(K1447,'[1]Item List (2)'!C:E,3,0))</f>
        <v>100</v>
      </c>
      <c r="X1447" s="193">
        <f t="shared" si="137"/>
        <v>-3.51</v>
      </c>
      <c r="Y1447" s="193" t="str">
        <f t="shared" si="138"/>
        <v>SERVICE - PAYMENT TERMS</v>
      </c>
      <c r="AA1447" s="29">
        <f t="shared" si="139"/>
        <v>3.51</v>
      </c>
      <c r="AB1447" s="29" t="str">
        <f>VLOOKUP(W1447,'[2]Item List (2)'!$I:$J,2,0)</f>
        <v>Food</v>
      </c>
      <c r="AC1447" s="29">
        <f t="shared" si="140"/>
        <v>7371</v>
      </c>
      <c r="AD1447" s="29" t="str">
        <f t="shared" si="141"/>
        <v>7371-Food</v>
      </c>
    </row>
    <row r="1448" spans="1:30">
      <c r="A1448" t="s">
        <v>699</v>
      </c>
      <c r="B1448" t="s">
        <v>592</v>
      </c>
      <c r="C1448" t="s">
        <v>1378</v>
      </c>
      <c r="D1448" t="s">
        <v>600</v>
      </c>
      <c r="E1448" t="s">
        <v>1634</v>
      </c>
      <c r="F1448"/>
      <c r="G1448" s="159">
        <v>45167</v>
      </c>
      <c r="H1448" t="s">
        <v>1293</v>
      </c>
      <c r="I1448" t="s">
        <v>1188</v>
      </c>
      <c r="J1448" t="s">
        <v>710</v>
      </c>
      <c r="K1448" t="s">
        <v>1546</v>
      </c>
      <c r="L1448" t="s">
        <v>709</v>
      </c>
      <c r="M1448">
        <v>1</v>
      </c>
      <c r="N1448">
        <v>0</v>
      </c>
      <c r="O1448">
        <v>99.5</v>
      </c>
      <c r="P1448">
        <v>99.5</v>
      </c>
      <c r="Q1448">
        <v>5897.19</v>
      </c>
      <c r="R1448">
        <v>10.29</v>
      </c>
      <c r="S1448" s="193" t="str">
        <f>VLOOKUP(U1448,'[1]Cross ref'!I:J,2,0)</f>
        <v>SCL</v>
      </c>
      <c r="T1448" s="193">
        <f t="shared" si="136"/>
        <v>99.5</v>
      </c>
      <c r="U1448" s="193">
        <f>VLOOKUP(VALUE(C1448),'[1]Cross ref'!G:I,3,0)</f>
        <v>7371</v>
      </c>
      <c r="V1448" s="193">
        <f>IFERROR(VLOOKUP(J1448,'[1]Item List (2)'!C:D,2,0),VLOOKUP(K1448,'[1]Item List (2)'!C:D,2,0))</f>
        <v>50007</v>
      </c>
      <c r="W1448" s="193">
        <f>IFERROR(VLOOKUP(J1448,'[1]Item List (2)'!C:E,3,0),VLOOKUP(K1448,'[1]Item List (2)'!C:E,3,0))</f>
        <v>100</v>
      </c>
      <c r="X1448" s="193">
        <f t="shared" si="137"/>
        <v>0</v>
      </c>
      <c r="Y1448" s="193" t="str">
        <f t="shared" si="138"/>
        <v>SYRUP, SODA CHERRY COKE BIB</v>
      </c>
      <c r="AA1448" s="29">
        <f t="shared" si="139"/>
        <v>99.5</v>
      </c>
      <c r="AB1448" s="29" t="str">
        <f>VLOOKUP(W1448,'[2]Item List (2)'!$I:$J,2,0)</f>
        <v>Food</v>
      </c>
      <c r="AC1448" s="29">
        <f t="shared" si="140"/>
        <v>7371</v>
      </c>
      <c r="AD1448" s="29" t="str">
        <f t="shared" si="141"/>
        <v>7371-Food</v>
      </c>
    </row>
    <row r="1449" spans="1:30">
      <c r="A1449" t="s">
        <v>699</v>
      </c>
      <c r="B1449" t="s">
        <v>592</v>
      </c>
      <c r="C1449" t="s">
        <v>1378</v>
      </c>
      <c r="D1449" t="s">
        <v>600</v>
      </c>
      <c r="E1449" t="s">
        <v>1634</v>
      </c>
      <c r="F1449"/>
      <c r="G1449" s="159">
        <v>45167</v>
      </c>
      <c r="H1449" t="s">
        <v>1308</v>
      </c>
      <c r="I1449" t="s">
        <v>1188</v>
      </c>
      <c r="J1449" t="s">
        <v>710</v>
      </c>
      <c r="K1449" t="s">
        <v>902</v>
      </c>
      <c r="L1449" t="s">
        <v>709</v>
      </c>
      <c r="M1449">
        <v>1</v>
      </c>
      <c r="N1449">
        <v>0</v>
      </c>
      <c r="O1449">
        <v>99.5</v>
      </c>
      <c r="P1449">
        <v>99.5</v>
      </c>
      <c r="Q1449">
        <v>5897.19</v>
      </c>
      <c r="R1449">
        <v>10.29</v>
      </c>
      <c r="S1449" s="193" t="str">
        <f>VLOOKUP(U1449,'[1]Cross ref'!I:J,2,0)</f>
        <v>SCL</v>
      </c>
      <c r="T1449" s="193">
        <f t="shared" si="136"/>
        <v>99.5</v>
      </c>
      <c r="U1449" s="193">
        <f>VLOOKUP(VALUE(C1449),'[1]Cross ref'!G:I,3,0)</f>
        <v>7371</v>
      </c>
      <c r="V1449" s="193">
        <f>IFERROR(VLOOKUP(J1449,'[1]Item List (2)'!C:D,2,0),VLOOKUP(K1449,'[1]Item List (2)'!C:D,2,0))</f>
        <v>50007</v>
      </c>
      <c r="W1449" s="193">
        <f>IFERROR(VLOOKUP(J1449,'[1]Item List (2)'!C:E,3,0),VLOOKUP(K1449,'[1]Item List (2)'!C:E,3,0))</f>
        <v>100</v>
      </c>
      <c r="X1449" s="193">
        <f t="shared" si="137"/>
        <v>0</v>
      </c>
      <c r="Y1449" s="193" t="str">
        <f t="shared" si="138"/>
        <v>SYRUP, DR PEPPER DIET BIB</v>
      </c>
      <c r="AA1449" s="29">
        <f t="shared" si="139"/>
        <v>99.5</v>
      </c>
      <c r="AB1449" s="29" t="str">
        <f>VLOOKUP(W1449,'[2]Item List (2)'!$I:$J,2,0)</f>
        <v>Food</v>
      </c>
      <c r="AC1449" s="29">
        <f t="shared" si="140"/>
        <v>7371</v>
      </c>
      <c r="AD1449" s="29" t="str">
        <f t="shared" si="141"/>
        <v>7371-Food</v>
      </c>
    </row>
    <row r="1450" spans="1:30">
      <c r="A1450" t="s">
        <v>699</v>
      </c>
      <c r="B1450" t="s">
        <v>592</v>
      </c>
      <c r="C1450" t="s">
        <v>1378</v>
      </c>
      <c r="D1450" t="s">
        <v>600</v>
      </c>
      <c r="E1450" t="s">
        <v>1634</v>
      </c>
      <c r="F1450"/>
      <c r="G1450" s="159">
        <v>45167</v>
      </c>
      <c r="H1450" t="s">
        <v>1264</v>
      </c>
      <c r="I1450" t="s">
        <v>1188</v>
      </c>
      <c r="J1450" t="s">
        <v>707</v>
      </c>
      <c r="K1450" t="s">
        <v>708</v>
      </c>
      <c r="L1450" t="s">
        <v>709</v>
      </c>
      <c r="M1450">
        <v>1</v>
      </c>
      <c r="N1450">
        <v>0</v>
      </c>
      <c r="O1450">
        <v>99.5</v>
      </c>
      <c r="P1450">
        <v>99.5</v>
      </c>
      <c r="Q1450">
        <v>5897.19</v>
      </c>
      <c r="R1450">
        <v>10.29</v>
      </c>
      <c r="S1450" s="193" t="str">
        <f>VLOOKUP(U1450,'[1]Cross ref'!I:J,2,0)</f>
        <v>SCL</v>
      </c>
      <c r="T1450" s="193">
        <f t="shared" si="136"/>
        <v>99.5</v>
      </c>
      <c r="U1450" s="193">
        <f>VLOOKUP(VALUE(C1450),'[1]Cross ref'!G:I,3,0)</f>
        <v>7371</v>
      </c>
      <c r="V1450" s="193">
        <f>IFERROR(VLOOKUP(J1450,'[1]Item List (2)'!C:D,2,0),VLOOKUP(K1450,'[1]Item List (2)'!C:D,2,0))</f>
        <v>50007</v>
      </c>
      <c r="W1450" s="193">
        <f>IFERROR(VLOOKUP(J1450,'[1]Item List (2)'!C:E,3,0),VLOOKUP(K1450,'[1]Item List (2)'!C:E,3,0))</f>
        <v>100</v>
      </c>
      <c r="X1450" s="193">
        <f t="shared" si="137"/>
        <v>0</v>
      </c>
      <c r="Y1450" s="193" t="str">
        <f t="shared" si="138"/>
        <v>SYRUP, POWERADE MTN BLAST BIB</v>
      </c>
      <c r="AA1450" s="29">
        <f t="shared" si="139"/>
        <v>99.5</v>
      </c>
      <c r="AB1450" s="29" t="str">
        <f>VLOOKUP(W1450,'[2]Item List (2)'!$I:$J,2,0)</f>
        <v>Food</v>
      </c>
      <c r="AC1450" s="29">
        <f t="shared" si="140"/>
        <v>7371</v>
      </c>
      <c r="AD1450" s="29" t="str">
        <f t="shared" si="141"/>
        <v>7371-Food</v>
      </c>
    </row>
    <row r="1451" spans="1:30">
      <c r="A1451" t="s">
        <v>699</v>
      </c>
      <c r="B1451" t="s">
        <v>592</v>
      </c>
      <c r="C1451" t="s">
        <v>1378</v>
      </c>
      <c r="D1451" t="s">
        <v>600</v>
      </c>
      <c r="E1451" t="s">
        <v>1634</v>
      </c>
      <c r="F1451"/>
      <c r="G1451" s="159">
        <v>45167</v>
      </c>
      <c r="H1451" t="s">
        <v>1313</v>
      </c>
      <c r="I1451" t="s">
        <v>1188</v>
      </c>
      <c r="J1451" t="s">
        <v>710</v>
      </c>
      <c r="K1451" t="s">
        <v>711</v>
      </c>
      <c r="L1451" t="s">
        <v>701</v>
      </c>
      <c r="M1451">
        <v>1</v>
      </c>
      <c r="N1451">
        <v>0</v>
      </c>
      <c r="O1451">
        <v>51.9</v>
      </c>
      <c r="P1451">
        <v>51.9</v>
      </c>
      <c r="Q1451">
        <v>5897.19</v>
      </c>
      <c r="R1451">
        <v>10.29</v>
      </c>
      <c r="S1451" s="193" t="str">
        <f>VLOOKUP(U1451,'[1]Cross ref'!I:J,2,0)</f>
        <v>SCL</v>
      </c>
      <c r="T1451" s="193">
        <f t="shared" si="136"/>
        <v>51.9</v>
      </c>
      <c r="U1451" s="193">
        <f>VLOOKUP(VALUE(C1451),'[1]Cross ref'!G:I,3,0)</f>
        <v>7371</v>
      </c>
      <c r="V1451" s="193">
        <f>IFERROR(VLOOKUP(J1451,'[1]Item List (2)'!C:D,2,0),VLOOKUP(K1451,'[1]Item List (2)'!C:D,2,0))</f>
        <v>50007</v>
      </c>
      <c r="W1451" s="193">
        <f>IFERROR(VLOOKUP(J1451,'[1]Item List (2)'!C:E,3,0),VLOOKUP(K1451,'[1]Item List (2)'!C:E,3,0))</f>
        <v>100</v>
      </c>
      <c r="X1451" s="193">
        <f t="shared" si="137"/>
        <v>0</v>
      </c>
      <c r="Y1451" s="193" t="str">
        <f t="shared" si="138"/>
        <v>SYRUP, COKE ZERO SUGAR BIB</v>
      </c>
      <c r="AA1451" s="29">
        <f t="shared" si="139"/>
        <v>51.9</v>
      </c>
      <c r="AB1451" s="29" t="str">
        <f>VLOOKUP(W1451,'[2]Item List (2)'!$I:$J,2,0)</f>
        <v>Food</v>
      </c>
      <c r="AC1451" s="29">
        <f t="shared" si="140"/>
        <v>7371</v>
      </c>
      <c r="AD1451" s="29" t="str">
        <f t="shared" si="141"/>
        <v>7371-Food</v>
      </c>
    </row>
    <row r="1452" spans="1:30">
      <c r="A1452" t="s">
        <v>699</v>
      </c>
      <c r="B1452" t="s">
        <v>592</v>
      </c>
      <c r="C1452" t="s">
        <v>1378</v>
      </c>
      <c r="D1452" t="s">
        <v>600</v>
      </c>
      <c r="E1452" t="s">
        <v>1634</v>
      </c>
      <c r="F1452"/>
      <c r="G1452" s="159">
        <v>45167</v>
      </c>
      <c r="H1452" t="s">
        <v>1294</v>
      </c>
      <c r="I1452" t="s">
        <v>1188</v>
      </c>
      <c r="J1452" t="s">
        <v>710</v>
      </c>
      <c r="K1452" t="s">
        <v>840</v>
      </c>
      <c r="L1452" t="s">
        <v>709</v>
      </c>
      <c r="M1452">
        <v>1</v>
      </c>
      <c r="N1452">
        <v>0</v>
      </c>
      <c r="O1452">
        <v>145.41999999999999</v>
      </c>
      <c r="P1452">
        <v>145.41999999999999</v>
      </c>
      <c r="Q1452">
        <v>5897.19</v>
      </c>
      <c r="R1452">
        <v>10.29</v>
      </c>
      <c r="S1452" s="193" t="str">
        <f>VLOOKUP(U1452,'[1]Cross ref'!I:J,2,0)</f>
        <v>SCL</v>
      </c>
      <c r="T1452" s="193">
        <f t="shared" si="136"/>
        <v>145.41999999999999</v>
      </c>
      <c r="U1452" s="193">
        <f>VLOOKUP(VALUE(C1452),'[1]Cross ref'!G:I,3,0)</f>
        <v>7371</v>
      </c>
      <c r="V1452" s="193">
        <f>IFERROR(VLOOKUP(J1452,'[1]Item List (2)'!C:D,2,0),VLOOKUP(K1452,'[1]Item List (2)'!C:D,2,0))</f>
        <v>50007</v>
      </c>
      <c r="W1452" s="193">
        <f>IFERROR(VLOOKUP(J1452,'[1]Item List (2)'!C:E,3,0),VLOOKUP(K1452,'[1]Item List (2)'!C:E,3,0))</f>
        <v>100</v>
      </c>
      <c r="X1452" s="193">
        <f t="shared" si="137"/>
        <v>0</v>
      </c>
      <c r="Y1452" s="193" t="str">
        <f t="shared" si="138"/>
        <v>SYRUP, COKE DIET HIYLD BIB</v>
      </c>
      <c r="AA1452" s="29">
        <f t="shared" si="139"/>
        <v>145.41999999999999</v>
      </c>
      <c r="AB1452" s="29" t="str">
        <f>VLOOKUP(W1452,'[2]Item List (2)'!$I:$J,2,0)</f>
        <v>Food</v>
      </c>
      <c r="AC1452" s="29">
        <f t="shared" si="140"/>
        <v>7371</v>
      </c>
      <c r="AD1452" s="29" t="str">
        <f t="shared" si="141"/>
        <v>7371-Food</v>
      </c>
    </row>
    <row r="1453" spans="1:30">
      <c r="A1453" t="s">
        <v>699</v>
      </c>
      <c r="B1453" t="s">
        <v>592</v>
      </c>
      <c r="C1453" t="s">
        <v>1378</v>
      </c>
      <c r="D1453" t="s">
        <v>600</v>
      </c>
      <c r="E1453" t="s">
        <v>1634</v>
      </c>
      <c r="F1453"/>
      <c r="G1453" s="159">
        <v>45167</v>
      </c>
      <c r="H1453" t="s">
        <v>1193</v>
      </c>
      <c r="I1453" t="s">
        <v>1188</v>
      </c>
      <c r="J1453" t="s">
        <v>710</v>
      </c>
      <c r="K1453" t="s">
        <v>712</v>
      </c>
      <c r="L1453" t="s">
        <v>709</v>
      </c>
      <c r="M1453">
        <v>3</v>
      </c>
      <c r="N1453">
        <v>0</v>
      </c>
      <c r="O1453">
        <v>112.77</v>
      </c>
      <c r="P1453">
        <v>338.31</v>
      </c>
      <c r="Q1453">
        <v>5897.19</v>
      </c>
      <c r="R1453">
        <v>10.29</v>
      </c>
      <c r="S1453" s="193" t="str">
        <f>VLOOKUP(U1453,'[1]Cross ref'!I:J,2,0)</f>
        <v>SCL</v>
      </c>
      <c r="T1453" s="193">
        <f t="shared" si="136"/>
        <v>338.31</v>
      </c>
      <c r="U1453" s="193">
        <f>VLOOKUP(VALUE(C1453),'[1]Cross ref'!G:I,3,0)</f>
        <v>7371</v>
      </c>
      <c r="V1453" s="193">
        <f>IFERROR(VLOOKUP(J1453,'[1]Item List (2)'!C:D,2,0),VLOOKUP(K1453,'[1]Item List (2)'!C:D,2,0))</f>
        <v>50007</v>
      </c>
      <c r="W1453" s="193">
        <f>IFERROR(VLOOKUP(J1453,'[1]Item List (2)'!C:E,3,0),VLOOKUP(K1453,'[1]Item List (2)'!C:E,3,0))</f>
        <v>100</v>
      </c>
      <c r="X1453" s="193">
        <f t="shared" si="137"/>
        <v>0</v>
      </c>
      <c r="Y1453" s="193" t="str">
        <f t="shared" si="138"/>
        <v>SYRUP, COKE CLASC BIB (HYCS)</v>
      </c>
      <c r="AA1453" s="29">
        <f t="shared" si="139"/>
        <v>338.31</v>
      </c>
      <c r="AB1453" s="29" t="str">
        <f>VLOOKUP(W1453,'[2]Item List (2)'!$I:$J,2,0)</f>
        <v>Food</v>
      </c>
      <c r="AC1453" s="29">
        <f t="shared" si="140"/>
        <v>7371</v>
      </c>
      <c r="AD1453" s="29" t="str">
        <f t="shared" si="141"/>
        <v>7371-Food</v>
      </c>
    </row>
    <row r="1454" spans="1:30">
      <c r="A1454" t="s">
        <v>699</v>
      </c>
      <c r="B1454" t="s">
        <v>592</v>
      </c>
      <c r="C1454" t="s">
        <v>1378</v>
      </c>
      <c r="D1454" t="s">
        <v>600</v>
      </c>
      <c r="E1454" t="s">
        <v>1634</v>
      </c>
      <c r="F1454"/>
      <c r="G1454" s="159">
        <v>45167</v>
      </c>
      <c r="H1454" t="s">
        <v>1194</v>
      </c>
      <c r="I1454" t="s">
        <v>1188</v>
      </c>
      <c r="J1454" t="s">
        <v>710</v>
      </c>
      <c r="K1454" t="s">
        <v>713</v>
      </c>
      <c r="L1454" t="s">
        <v>709</v>
      </c>
      <c r="M1454">
        <v>2</v>
      </c>
      <c r="N1454">
        <v>0</v>
      </c>
      <c r="O1454">
        <v>116.08</v>
      </c>
      <c r="P1454">
        <v>232.16</v>
      </c>
      <c r="Q1454">
        <v>5897.19</v>
      </c>
      <c r="R1454">
        <v>10.29</v>
      </c>
      <c r="S1454" s="193" t="str">
        <f>VLOOKUP(U1454,'[1]Cross ref'!I:J,2,0)</f>
        <v>SCL</v>
      </c>
      <c r="T1454" s="193">
        <f t="shared" si="136"/>
        <v>232.16</v>
      </c>
      <c r="U1454" s="193">
        <f>VLOOKUP(VALUE(C1454),'[1]Cross ref'!G:I,3,0)</f>
        <v>7371</v>
      </c>
      <c r="V1454" s="193">
        <f>IFERROR(VLOOKUP(J1454,'[1]Item List (2)'!C:D,2,0),VLOOKUP(K1454,'[1]Item List (2)'!C:D,2,0))</f>
        <v>50007</v>
      </c>
      <c r="W1454" s="193">
        <f>IFERROR(VLOOKUP(J1454,'[1]Item List (2)'!C:E,3,0),VLOOKUP(K1454,'[1]Item List (2)'!C:E,3,0))</f>
        <v>100</v>
      </c>
      <c r="X1454" s="193">
        <f t="shared" si="137"/>
        <v>0</v>
      </c>
      <c r="Y1454" s="193" t="str">
        <f t="shared" si="138"/>
        <v>SYRUP, SPRITE BIB (HYCS)</v>
      </c>
      <c r="AA1454" s="29">
        <f t="shared" si="139"/>
        <v>232.16</v>
      </c>
      <c r="AB1454" s="29" t="str">
        <f>VLOOKUP(W1454,'[2]Item List (2)'!$I:$J,2,0)</f>
        <v>Food</v>
      </c>
      <c r="AC1454" s="29">
        <f t="shared" si="140"/>
        <v>7371</v>
      </c>
      <c r="AD1454" s="29" t="str">
        <f t="shared" si="141"/>
        <v>7371-Food</v>
      </c>
    </row>
    <row r="1455" spans="1:30">
      <c r="A1455" t="s">
        <v>699</v>
      </c>
      <c r="B1455" t="s">
        <v>592</v>
      </c>
      <c r="C1455" t="s">
        <v>1378</v>
      </c>
      <c r="D1455" t="s">
        <v>600</v>
      </c>
      <c r="E1455" t="s">
        <v>1634</v>
      </c>
      <c r="F1455"/>
      <c r="G1455" s="159">
        <v>45167</v>
      </c>
      <c r="H1455" t="s">
        <v>1309</v>
      </c>
      <c r="I1455" t="s">
        <v>1188</v>
      </c>
      <c r="J1455" t="s">
        <v>724</v>
      </c>
      <c r="K1455" t="s">
        <v>841</v>
      </c>
      <c r="L1455" t="s">
        <v>842</v>
      </c>
      <c r="M1455">
        <v>1</v>
      </c>
      <c r="N1455">
        <v>0</v>
      </c>
      <c r="O1455">
        <v>16.22</v>
      </c>
      <c r="P1455">
        <v>16.22</v>
      </c>
      <c r="Q1455">
        <v>5897.19</v>
      </c>
      <c r="R1455">
        <v>10.29</v>
      </c>
      <c r="S1455" s="193" t="str">
        <f>VLOOKUP(U1455,'[1]Cross ref'!I:J,2,0)</f>
        <v>SCL</v>
      </c>
      <c r="T1455" s="193">
        <f t="shared" si="136"/>
        <v>16.22</v>
      </c>
      <c r="U1455" s="193">
        <f>VLOOKUP(VALUE(C1455),'[1]Cross ref'!G:I,3,0)</f>
        <v>7371</v>
      </c>
      <c r="V1455" s="193">
        <f>IFERROR(VLOOKUP(J1455,'[1]Item List (2)'!C:D,2,0),VLOOKUP(K1455,'[1]Item List (2)'!C:D,2,0))</f>
        <v>50007</v>
      </c>
      <c r="W1455" s="193">
        <f>IFERROR(VLOOKUP(J1455,'[1]Item List (2)'!C:E,3,0),VLOOKUP(K1455,'[1]Item List (2)'!C:E,3,0))</f>
        <v>100</v>
      </c>
      <c r="X1455" s="193">
        <f t="shared" si="137"/>
        <v>0</v>
      </c>
      <c r="Y1455" s="193" t="str">
        <f t="shared" si="138"/>
        <v>MILK, 1% LF ESL</v>
      </c>
      <c r="AA1455" s="29">
        <f t="shared" si="139"/>
        <v>16.22</v>
      </c>
      <c r="AB1455" s="29" t="str">
        <f>VLOOKUP(W1455,'[2]Item List (2)'!$I:$J,2,0)</f>
        <v>Food</v>
      </c>
      <c r="AC1455" s="29">
        <f t="shared" si="140"/>
        <v>7371</v>
      </c>
      <c r="AD1455" s="29" t="str">
        <f t="shared" si="141"/>
        <v>7371-Food</v>
      </c>
    </row>
    <row r="1456" spans="1:30">
      <c r="A1456" t="s">
        <v>699</v>
      </c>
      <c r="B1456" t="s">
        <v>592</v>
      </c>
      <c r="C1456" t="s">
        <v>1378</v>
      </c>
      <c r="D1456" t="s">
        <v>600</v>
      </c>
      <c r="E1456" t="s">
        <v>1634</v>
      </c>
      <c r="F1456"/>
      <c r="G1456" s="159">
        <v>45167</v>
      </c>
      <c r="H1456" t="s">
        <v>1196</v>
      </c>
      <c r="I1456" t="s">
        <v>1188</v>
      </c>
      <c r="J1456" t="s">
        <v>717</v>
      </c>
      <c r="K1456" t="s">
        <v>1568</v>
      </c>
      <c r="L1456" t="s">
        <v>718</v>
      </c>
      <c r="M1456">
        <v>1</v>
      </c>
      <c r="N1456">
        <v>0</v>
      </c>
      <c r="O1456">
        <v>58.17</v>
      </c>
      <c r="P1456">
        <v>58.17</v>
      </c>
      <c r="Q1456">
        <v>5897.19</v>
      </c>
      <c r="R1456">
        <v>10.29</v>
      </c>
      <c r="S1456" s="193" t="str">
        <f>VLOOKUP(U1456,'[1]Cross ref'!I:J,2,0)</f>
        <v>SCL</v>
      </c>
      <c r="T1456" s="193">
        <f t="shared" si="136"/>
        <v>58.17</v>
      </c>
      <c r="U1456" s="193">
        <f>VLOOKUP(VALUE(C1456),'[1]Cross ref'!G:I,3,0)</f>
        <v>7371</v>
      </c>
      <c r="V1456" s="193">
        <f>IFERROR(VLOOKUP(J1456,'[1]Item List (2)'!C:D,2,0),VLOOKUP(K1456,'[1]Item List (2)'!C:D,2,0))</f>
        <v>50007</v>
      </c>
      <c r="W1456" s="193">
        <f>IFERROR(VLOOKUP(J1456,'[1]Item List (2)'!C:E,3,0),VLOOKUP(K1456,'[1]Item List (2)'!C:E,3,0))</f>
        <v>100</v>
      </c>
      <c r="X1456" s="193">
        <f t="shared" si="137"/>
        <v>0</v>
      </c>
      <c r="Y1456" s="193" t="str">
        <f t="shared" si="138"/>
        <v>EGG, LIQ WHL CAGE FREE P12CE</v>
      </c>
      <c r="AA1456" s="29">
        <f t="shared" si="139"/>
        <v>58.17</v>
      </c>
      <c r="AB1456" s="29" t="str">
        <f>VLOOKUP(W1456,'[2]Item List (2)'!$I:$J,2,0)</f>
        <v>Food</v>
      </c>
      <c r="AC1456" s="29">
        <f t="shared" si="140"/>
        <v>7371</v>
      </c>
      <c r="AD1456" s="29" t="str">
        <f t="shared" si="141"/>
        <v>7371-Food</v>
      </c>
    </row>
    <row r="1457" spans="1:30">
      <c r="A1457" t="s">
        <v>699</v>
      </c>
      <c r="B1457" t="s">
        <v>592</v>
      </c>
      <c r="C1457" t="s">
        <v>1378</v>
      </c>
      <c r="D1457" t="s">
        <v>600</v>
      </c>
      <c r="E1457" t="s">
        <v>1634</v>
      </c>
      <c r="F1457"/>
      <c r="G1457" s="159">
        <v>45167</v>
      </c>
      <c r="H1457" t="s">
        <v>1197</v>
      </c>
      <c r="I1457" t="s">
        <v>1188</v>
      </c>
      <c r="J1457" t="s">
        <v>719</v>
      </c>
      <c r="K1457" t="s">
        <v>720</v>
      </c>
      <c r="L1457" t="s">
        <v>721</v>
      </c>
      <c r="M1457">
        <v>2</v>
      </c>
      <c r="N1457">
        <v>0</v>
      </c>
      <c r="O1457">
        <v>26.21</v>
      </c>
      <c r="P1457">
        <v>52.42</v>
      </c>
      <c r="Q1457">
        <v>5897.19</v>
      </c>
      <c r="R1457">
        <v>10.29</v>
      </c>
      <c r="S1457" s="193" t="str">
        <f>VLOOKUP(U1457,'[1]Cross ref'!I:J,2,0)</f>
        <v>SCL</v>
      </c>
      <c r="T1457" s="193">
        <f t="shared" si="136"/>
        <v>52.42</v>
      </c>
      <c r="U1457" s="193">
        <f>VLOOKUP(VALUE(C1457),'[1]Cross ref'!G:I,3,0)</f>
        <v>7371</v>
      </c>
      <c r="V1457" s="193">
        <f>IFERROR(VLOOKUP(J1457,'[1]Item List (2)'!C:D,2,0),VLOOKUP(K1457,'[1]Item List (2)'!C:D,2,0))</f>
        <v>50007</v>
      </c>
      <c r="W1457" s="193">
        <f>IFERROR(VLOOKUP(J1457,'[1]Item List (2)'!C:E,3,0),VLOOKUP(K1457,'[1]Item List (2)'!C:E,3,0))</f>
        <v>100</v>
      </c>
      <c r="X1457" s="193">
        <f t="shared" si="137"/>
        <v>0</v>
      </c>
      <c r="Y1457" s="193" t="str">
        <f t="shared" si="138"/>
        <v>JUICE, ORANGE ORIG SIMPLY</v>
      </c>
      <c r="AA1457" s="29">
        <f t="shared" si="139"/>
        <v>52.42</v>
      </c>
      <c r="AB1457" s="29" t="str">
        <f>VLOOKUP(W1457,'[2]Item List (2)'!$I:$J,2,0)</f>
        <v>Food</v>
      </c>
      <c r="AC1457" s="29">
        <f t="shared" si="140"/>
        <v>7371</v>
      </c>
      <c r="AD1457" s="29" t="str">
        <f t="shared" si="141"/>
        <v>7371-Food</v>
      </c>
    </row>
    <row r="1458" spans="1:30">
      <c r="A1458" t="s">
        <v>699</v>
      </c>
      <c r="B1458" t="s">
        <v>592</v>
      </c>
      <c r="C1458" t="s">
        <v>1378</v>
      </c>
      <c r="D1458" t="s">
        <v>600</v>
      </c>
      <c r="E1458" t="s">
        <v>1634</v>
      </c>
      <c r="F1458"/>
      <c r="G1458" s="159">
        <v>45167</v>
      </c>
      <c r="H1458" t="s">
        <v>1198</v>
      </c>
      <c r="I1458" t="s">
        <v>1188</v>
      </c>
      <c r="J1458" t="s">
        <v>702</v>
      </c>
      <c r="K1458" t="s">
        <v>993</v>
      </c>
      <c r="L1458" t="s">
        <v>723</v>
      </c>
      <c r="M1458">
        <v>1</v>
      </c>
      <c r="N1458">
        <v>0</v>
      </c>
      <c r="O1458">
        <v>20.03</v>
      </c>
      <c r="P1458">
        <v>20.03</v>
      </c>
      <c r="Q1458">
        <v>5897.19</v>
      </c>
      <c r="R1458">
        <v>10.29</v>
      </c>
      <c r="S1458" s="193" t="str">
        <f>VLOOKUP(U1458,'[1]Cross ref'!I:J,2,0)</f>
        <v>SCL</v>
      </c>
      <c r="T1458" s="193">
        <f t="shared" si="136"/>
        <v>20.03</v>
      </c>
      <c r="U1458" s="193">
        <f>VLOOKUP(VALUE(C1458),'[1]Cross ref'!G:I,3,0)</f>
        <v>7371</v>
      </c>
      <c r="V1458" s="193">
        <f>IFERROR(VLOOKUP(J1458,'[1]Item List (2)'!C:D,2,0),VLOOKUP(K1458,'[1]Item List (2)'!C:D,2,0))</f>
        <v>50007</v>
      </c>
      <c r="W1458" s="193">
        <f>IFERROR(VLOOKUP(J1458,'[1]Item List (2)'!C:E,3,0),VLOOKUP(K1458,'[1]Item List (2)'!C:E,3,0))</f>
        <v>100</v>
      </c>
      <c r="X1458" s="193">
        <f t="shared" si="137"/>
        <v>0</v>
      </c>
      <c r="Y1458" s="193" t="str">
        <f t="shared" si="138"/>
        <v>SAUCE, BBQ SWEET &amp; BOLD CUP</v>
      </c>
      <c r="AA1458" s="29">
        <f t="shared" si="139"/>
        <v>20.03</v>
      </c>
      <c r="AB1458" s="29" t="str">
        <f>VLOOKUP(W1458,'[2]Item List (2)'!$I:$J,2,0)</f>
        <v>Food</v>
      </c>
      <c r="AC1458" s="29">
        <f t="shared" si="140"/>
        <v>7371</v>
      </c>
      <c r="AD1458" s="29" t="str">
        <f t="shared" si="141"/>
        <v>7371-Food</v>
      </c>
    </row>
    <row r="1459" spans="1:30">
      <c r="A1459" t="s">
        <v>699</v>
      </c>
      <c r="B1459" t="s">
        <v>592</v>
      </c>
      <c r="C1459" t="s">
        <v>1378</v>
      </c>
      <c r="D1459" t="s">
        <v>600</v>
      </c>
      <c r="E1459" t="s">
        <v>1634</v>
      </c>
      <c r="F1459"/>
      <c r="G1459" s="159">
        <v>45167</v>
      </c>
      <c r="H1459" t="s">
        <v>1200</v>
      </c>
      <c r="I1459" t="s">
        <v>1188</v>
      </c>
      <c r="J1459" t="s">
        <v>703</v>
      </c>
      <c r="K1459" t="s">
        <v>722</v>
      </c>
      <c r="L1459" t="s">
        <v>723</v>
      </c>
      <c r="M1459">
        <v>3</v>
      </c>
      <c r="N1459">
        <v>0</v>
      </c>
      <c r="O1459">
        <v>26.02</v>
      </c>
      <c r="P1459">
        <v>78.06</v>
      </c>
      <c r="Q1459">
        <v>5897.19</v>
      </c>
      <c r="R1459">
        <v>10.29</v>
      </c>
      <c r="S1459" s="193" t="str">
        <f>VLOOKUP(U1459,'[1]Cross ref'!I:J,2,0)</f>
        <v>SCL</v>
      </c>
      <c r="T1459" s="193">
        <f t="shared" si="136"/>
        <v>78.06</v>
      </c>
      <c r="U1459" s="193">
        <f>VLOOKUP(VALUE(C1459),'[1]Cross ref'!G:I,3,0)</f>
        <v>7371</v>
      </c>
      <c r="V1459" s="193">
        <f>IFERROR(VLOOKUP(J1459,'[1]Item List (2)'!C:D,2,0),VLOOKUP(K1459,'[1]Item List (2)'!C:D,2,0))</f>
        <v>50007</v>
      </c>
      <c r="W1459" s="193">
        <f>IFERROR(VLOOKUP(J1459,'[1]Item List (2)'!C:E,3,0),VLOOKUP(K1459,'[1]Item List (2)'!C:E,3,0))</f>
        <v>100</v>
      </c>
      <c r="X1459" s="193">
        <f t="shared" si="137"/>
        <v>0</v>
      </c>
      <c r="Y1459" s="193" t="str">
        <f t="shared" si="138"/>
        <v>SAUCE, HOUSE CUP</v>
      </c>
      <c r="AA1459" s="29">
        <f t="shared" si="139"/>
        <v>78.06</v>
      </c>
      <c r="AB1459" s="29" t="str">
        <f>VLOOKUP(W1459,'[2]Item List (2)'!$I:$J,2,0)</f>
        <v>Food</v>
      </c>
      <c r="AC1459" s="29">
        <f t="shared" si="140"/>
        <v>7371</v>
      </c>
      <c r="AD1459" s="29" t="str">
        <f t="shared" si="141"/>
        <v>7371-Food</v>
      </c>
    </row>
    <row r="1460" spans="1:30">
      <c r="A1460" t="s">
        <v>699</v>
      </c>
      <c r="B1460" t="s">
        <v>592</v>
      </c>
      <c r="C1460" t="s">
        <v>1378</v>
      </c>
      <c r="D1460" t="s">
        <v>600</v>
      </c>
      <c r="E1460" t="s">
        <v>1634</v>
      </c>
      <c r="F1460"/>
      <c r="G1460" s="159">
        <v>45167</v>
      </c>
      <c r="H1460" t="s">
        <v>1201</v>
      </c>
      <c r="I1460" t="s">
        <v>1188</v>
      </c>
      <c r="J1460" t="s">
        <v>724</v>
      </c>
      <c r="K1460" t="s">
        <v>725</v>
      </c>
      <c r="L1460" t="s">
        <v>726</v>
      </c>
      <c r="M1460">
        <v>2</v>
      </c>
      <c r="N1460">
        <v>0</v>
      </c>
      <c r="O1460">
        <v>9.5399999999999991</v>
      </c>
      <c r="P1460">
        <v>19.079999999999998</v>
      </c>
      <c r="Q1460">
        <v>5897.19</v>
      </c>
      <c r="R1460">
        <v>10.29</v>
      </c>
      <c r="S1460" s="193" t="str">
        <f>VLOOKUP(U1460,'[1]Cross ref'!I:J,2,0)</f>
        <v>SCL</v>
      </c>
      <c r="T1460" s="193">
        <f t="shared" si="136"/>
        <v>19.079999999999998</v>
      </c>
      <c r="U1460" s="193">
        <f>VLOOKUP(VALUE(C1460),'[1]Cross ref'!G:I,3,0)</f>
        <v>7371</v>
      </c>
      <c r="V1460" s="193">
        <f>IFERROR(VLOOKUP(J1460,'[1]Item List (2)'!C:D,2,0),VLOOKUP(K1460,'[1]Item List (2)'!C:D,2,0))</f>
        <v>50007</v>
      </c>
      <c r="W1460" s="193">
        <f>IFERROR(VLOOKUP(J1460,'[1]Item List (2)'!C:E,3,0),VLOOKUP(K1460,'[1]Item List (2)'!C:E,3,0))</f>
        <v>100</v>
      </c>
      <c r="X1460" s="193">
        <f t="shared" si="137"/>
        <v>0</v>
      </c>
      <c r="Y1460" s="193" t="str">
        <f t="shared" si="138"/>
        <v>MILK, 1%</v>
      </c>
      <c r="AA1460" s="29">
        <f t="shared" si="139"/>
        <v>19.079999999999998</v>
      </c>
      <c r="AB1460" s="29" t="str">
        <f>VLOOKUP(W1460,'[2]Item List (2)'!$I:$J,2,0)</f>
        <v>Food</v>
      </c>
      <c r="AC1460" s="29">
        <f t="shared" si="140"/>
        <v>7371</v>
      </c>
      <c r="AD1460" s="29" t="str">
        <f t="shared" si="141"/>
        <v>7371-Food</v>
      </c>
    </row>
    <row r="1461" spans="1:30">
      <c r="A1461" t="s">
        <v>699</v>
      </c>
      <c r="B1461" t="s">
        <v>592</v>
      </c>
      <c r="C1461" t="s">
        <v>1378</v>
      </c>
      <c r="D1461" t="s">
        <v>600</v>
      </c>
      <c r="E1461" t="s">
        <v>1634</v>
      </c>
      <c r="F1461"/>
      <c r="G1461" s="159">
        <v>45167</v>
      </c>
      <c r="H1461" t="s">
        <v>1299</v>
      </c>
      <c r="I1461" t="s">
        <v>1190</v>
      </c>
      <c r="J1461" t="s">
        <v>727</v>
      </c>
      <c r="K1461" t="s">
        <v>728</v>
      </c>
      <c r="L1461" t="s">
        <v>729</v>
      </c>
      <c r="M1461">
        <v>1</v>
      </c>
      <c r="N1461">
        <v>0</v>
      </c>
      <c r="O1461">
        <v>16.79</v>
      </c>
      <c r="P1461">
        <v>16.79</v>
      </c>
      <c r="Q1461">
        <v>5897.19</v>
      </c>
      <c r="R1461">
        <v>10.29</v>
      </c>
      <c r="S1461" s="193" t="str">
        <f>VLOOKUP(U1461,'[1]Cross ref'!I:J,2,0)</f>
        <v>SCL</v>
      </c>
      <c r="T1461" s="193">
        <f t="shared" si="136"/>
        <v>16.79</v>
      </c>
      <c r="U1461" s="193">
        <f>VLOOKUP(VALUE(C1461),'[1]Cross ref'!G:I,3,0)</f>
        <v>7371</v>
      </c>
      <c r="V1461" s="193">
        <f>IFERROR(VLOOKUP(J1461,'[1]Item List (2)'!C:D,2,0),VLOOKUP(K1461,'[1]Item List (2)'!C:D,2,0))</f>
        <v>60507</v>
      </c>
      <c r="W1461" s="193">
        <f>IFERROR(VLOOKUP(J1461,'[1]Item List (2)'!C:E,3,0),VLOOKUP(K1461,'[1]Item List (2)'!C:E,3,0))</f>
        <v>1200</v>
      </c>
      <c r="X1461" s="193">
        <f t="shared" si="137"/>
        <v>0</v>
      </c>
      <c r="Y1461" s="193" t="str">
        <f t="shared" si="138"/>
        <v>GLOVE, SYNTH MED</v>
      </c>
      <c r="AA1461" s="29">
        <f t="shared" si="139"/>
        <v>16.79</v>
      </c>
      <c r="AB1461" s="29" t="str">
        <f>VLOOKUP(W1461,'[2]Item List (2)'!$I:$J,2,0)</f>
        <v>Supplies</v>
      </c>
      <c r="AC1461" s="29">
        <f t="shared" si="140"/>
        <v>7371</v>
      </c>
      <c r="AD1461" s="29" t="str">
        <f t="shared" si="141"/>
        <v>7371-Supplies</v>
      </c>
    </row>
    <row r="1462" spans="1:30">
      <c r="A1462" t="s">
        <v>699</v>
      </c>
      <c r="B1462" t="s">
        <v>592</v>
      </c>
      <c r="C1462" t="s">
        <v>1378</v>
      </c>
      <c r="D1462" t="s">
        <v>600</v>
      </c>
      <c r="E1462" t="s">
        <v>1634</v>
      </c>
      <c r="F1462"/>
      <c r="G1462" s="159">
        <v>45167</v>
      </c>
      <c r="H1462" t="s">
        <v>1315</v>
      </c>
      <c r="I1462" t="s">
        <v>1190</v>
      </c>
      <c r="J1462" t="s">
        <v>727</v>
      </c>
      <c r="K1462" t="s">
        <v>899</v>
      </c>
      <c r="L1462" t="s">
        <v>729</v>
      </c>
      <c r="M1462">
        <v>3</v>
      </c>
      <c r="N1462">
        <v>0</v>
      </c>
      <c r="O1462">
        <v>3.85</v>
      </c>
      <c r="P1462">
        <v>11.55</v>
      </c>
      <c r="Q1462">
        <v>5897.19</v>
      </c>
      <c r="R1462">
        <v>10.29</v>
      </c>
      <c r="S1462" s="193" t="str">
        <f>VLOOKUP(U1462,'[1]Cross ref'!I:J,2,0)</f>
        <v>SCL</v>
      </c>
      <c r="T1462" s="193">
        <f t="shared" si="136"/>
        <v>11.55</v>
      </c>
      <c r="U1462" s="193">
        <f>VLOOKUP(VALUE(C1462),'[1]Cross ref'!G:I,3,0)</f>
        <v>7371</v>
      </c>
      <c r="V1462" s="193">
        <f>IFERROR(VLOOKUP(J1462,'[1]Item List (2)'!C:D,2,0),VLOOKUP(K1462,'[1]Item List (2)'!C:D,2,0))</f>
        <v>60507</v>
      </c>
      <c r="W1462" s="193">
        <f>IFERROR(VLOOKUP(J1462,'[1]Item List (2)'!C:E,3,0),VLOOKUP(K1462,'[1]Item List (2)'!C:E,3,0))</f>
        <v>1200</v>
      </c>
      <c r="X1462" s="193">
        <f t="shared" si="137"/>
        <v>0</v>
      </c>
      <c r="Y1462" s="193" t="str">
        <f t="shared" si="138"/>
        <v>GLOVE, SYNTH XLG</v>
      </c>
      <c r="AA1462" s="29">
        <f t="shared" si="139"/>
        <v>11.55</v>
      </c>
      <c r="AB1462" s="29" t="str">
        <f>VLOOKUP(W1462,'[2]Item List (2)'!$I:$J,2,0)</f>
        <v>Supplies</v>
      </c>
      <c r="AC1462" s="29">
        <f t="shared" si="140"/>
        <v>7371</v>
      </c>
      <c r="AD1462" s="29" t="str">
        <f t="shared" si="141"/>
        <v>7371-Supplies</v>
      </c>
    </row>
    <row r="1463" spans="1:30">
      <c r="A1463" t="s">
        <v>699</v>
      </c>
      <c r="B1463" t="s">
        <v>592</v>
      </c>
      <c r="C1463" t="s">
        <v>1378</v>
      </c>
      <c r="D1463" t="s">
        <v>600</v>
      </c>
      <c r="E1463" t="s">
        <v>1634</v>
      </c>
      <c r="F1463"/>
      <c r="G1463" s="159">
        <v>45167</v>
      </c>
      <c r="H1463" t="s">
        <v>1310</v>
      </c>
      <c r="I1463" t="s">
        <v>1188</v>
      </c>
      <c r="J1463" t="s">
        <v>900</v>
      </c>
      <c r="K1463" t="s">
        <v>901</v>
      </c>
      <c r="L1463" t="s">
        <v>858</v>
      </c>
      <c r="M1463">
        <v>1</v>
      </c>
      <c r="N1463">
        <v>0</v>
      </c>
      <c r="O1463">
        <v>9.64</v>
      </c>
      <c r="P1463">
        <v>9.64</v>
      </c>
      <c r="Q1463">
        <v>5897.19</v>
      </c>
      <c r="R1463">
        <v>10.29</v>
      </c>
      <c r="S1463" s="193" t="str">
        <f>VLOOKUP(U1463,'[1]Cross ref'!I:J,2,0)</f>
        <v>SCL</v>
      </c>
      <c r="T1463" s="193">
        <f t="shared" si="136"/>
        <v>9.64</v>
      </c>
      <c r="U1463" s="193">
        <f>VLOOKUP(VALUE(C1463),'[1]Cross ref'!G:I,3,0)</f>
        <v>7371</v>
      </c>
      <c r="V1463" s="193">
        <f>IFERROR(VLOOKUP(J1463,'[1]Item List (2)'!C:D,2,0),VLOOKUP(K1463,'[1]Item List (2)'!C:D,2,0))</f>
        <v>50007</v>
      </c>
      <c r="W1463" s="193">
        <f>IFERROR(VLOOKUP(J1463,'[1]Item List (2)'!C:E,3,0),VLOOKUP(K1463,'[1]Item List (2)'!C:E,3,0))</f>
        <v>100</v>
      </c>
      <c r="X1463" s="193">
        <f t="shared" si="137"/>
        <v>0</v>
      </c>
      <c r="Y1463" s="193" t="str">
        <f t="shared" si="138"/>
        <v>PEPPER, CHILE YLW WHL</v>
      </c>
      <c r="AA1463" s="29">
        <f t="shared" si="139"/>
        <v>9.64</v>
      </c>
      <c r="AB1463" s="29" t="str">
        <f>VLOOKUP(W1463,'[2]Item List (2)'!$I:$J,2,0)</f>
        <v>Food</v>
      </c>
      <c r="AC1463" s="29">
        <f t="shared" si="140"/>
        <v>7371</v>
      </c>
      <c r="AD1463" s="29" t="str">
        <f t="shared" si="141"/>
        <v>7371-Food</v>
      </c>
    </row>
    <row r="1464" spans="1:30">
      <c r="A1464" t="s">
        <v>699</v>
      </c>
      <c r="B1464" t="s">
        <v>592</v>
      </c>
      <c r="C1464" t="s">
        <v>1378</v>
      </c>
      <c r="D1464" t="s">
        <v>600</v>
      </c>
      <c r="E1464" t="s">
        <v>1634</v>
      </c>
      <c r="F1464"/>
      <c r="G1464" s="159">
        <v>45167</v>
      </c>
      <c r="H1464" t="s">
        <v>1205</v>
      </c>
      <c r="I1464" t="s">
        <v>1188</v>
      </c>
      <c r="J1464" t="s">
        <v>734</v>
      </c>
      <c r="K1464" t="s">
        <v>735</v>
      </c>
      <c r="L1464" t="s">
        <v>736</v>
      </c>
      <c r="M1464">
        <v>13</v>
      </c>
      <c r="N1464">
        <v>0</v>
      </c>
      <c r="O1464">
        <v>76.78</v>
      </c>
      <c r="P1464">
        <v>998.14</v>
      </c>
      <c r="Q1464">
        <v>5897.19</v>
      </c>
      <c r="R1464">
        <v>10.29</v>
      </c>
      <c r="S1464" s="193" t="str">
        <f>VLOOKUP(U1464,'[1]Cross ref'!I:J,2,0)</f>
        <v>SCL</v>
      </c>
      <c r="T1464" s="193">
        <f t="shared" si="136"/>
        <v>998.14</v>
      </c>
      <c r="U1464" s="193">
        <f>VLOOKUP(VALUE(C1464),'[1]Cross ref'!G:I,3,0)</f>
        <v>7371</v>
      </c>
      <c r="V1464" s="193">
        <f>IFERROR(VLOOKUP(J1464,'[1]Item List (2)'!C:D,2,0),VLOOKUP(K1464,'[1]Item List (2)'!C:D,2,0))</f>
        <v>50007</v>
      </c>
      <c r="W1464" s="193">
        <f>IFERROR(VLOOKUP(J1464,'[1]Item List (2)'!C:E,3,0),VLOOKUP(K1464,'[1]Item List (2)'!C:E,3,0))</f>
        <v>100</v>
      </c>
      <c r="X1464" s="193">
        <f t="shared" si="137"/>
        <v>0</v>
      </c>
      <c r="Y1464" s="193" t="str">
        <f t="shared" si="138"/>
        <v>BEEF, GRND PTY 3.5Z</v>
      </c>
      <c r="AA1464" s="29">
        <f t="shared" si="139"/>
        <v>998.14</v>
      </c>
      <c r="AB1464" s="29" t="str">
        <f>VLOOKUP(W1464,'[2]Item List (2)'!$I:$J,2,0)</f>
        <v>Food</v>
      </c>
      <c r="AC1464" s="29">
        <f t="shared" si="140"/>
        <v>7371</v>
      </c>
      <c r="AD1464" s="29" t="str">
        <f t="shared" si="141"/>
        <v>7371-Food</v>
      </c>
    </row>
    <row r="1465" spans="1:30">
      <c r="A1465" t="s">
        <v>699</v>
      </c>
      <c r="B1465" t="s">
        <v>592</v>
      </c>
      <c r="C1465" t="s">
        <v>1378</v>
      </c>
      <c r="D1465" t="s">
        <v>600</v>
      </c>
      <c r="E1465" t="s">
        <v>1634</v>
      </c>
      <c r="F1465"/>
      <c r="G1465" s="159">
        <v>45167</v>
      </c>
      <c r="H1465" t="s">
        <v>1266</v>
      </c>
      <c r="I1465" t="s">
        <v>1188</v>
      </c>
      <c r="J1465" t="s">
        <v>849</v>
      </c>
      <c r="K1465" t="s">
        <v>850</v>
      </c>
      <c r="L1465" t="s">
        <v>851</v>
      </c>
      <c r="M1465">
        <v>1</v>
      </c>
      <c r="N1465">
        <v>0</v>
      </c>
      <c r="O1465">
        <v>44.39</v>
      </c>
      <c r="P1465">
        <v>44.39</v>
      </c>
      <c r="Q1465">
        <v>5897.19</v>
      </c>
      <c r="R1465">
        <v>10.29</v>
      </c>
      <c r="S1465" s="193" t="str">
        <f>VLOOKUP(U1465,'[1]Cross ref'!I:J,2,0)</f>
        <v>SCL</v>
      </c>
      <c r="T1465" s="193">
        <f t="shared" si="136"/>
        <v>44.39</v>
      </c>
      <c r="U1465" s="193">
        <f>VLOOKUP(VALUE(C1465),'[1]Cross ref'!G:I,3,0)</f>
        <v>7371</v>
      </c>
      <c r="V1465" s="193">
        <f>IFERROR(VLOOKUP(J1465,'[1]Item List (2)'!C:D,2,0),VLOOKUP(K1465,'[1]Item List (2)'!C:D,2,0))</f>
        <v>50007</v>
      </c>
      <c r="W1465" s="193">
        <f>IFERROR(VLOOKUP(J1465,'[1]Item List (2)'!C:E,3,0),VLOOKUP(K1465,'[1]Item List (2)'!C:E,3,0))</f>
        <v>100</v>
      </c>
      <c r="X1465" s="193">
        <f t="shared" si="137"/>
        <v>0</v>
      </c>
      <c r="Y1465" s="193" t="str">
        <f t="shared" si="138"/>
        <v>TEA, BLK CLASSIC BLND .9Z</v>
      </c>
      <c r="AA1465" s="29">
        <f t="shared" si="139"/>
        <v>44.39</v>
      </c>
      <c r="AB1465" s="29" t="str">
        <f>VLOOKUP(W1465,'[2]Item List (2)'!$I:$J,2,0)</f>
        <v>Food</v>
      </c>
      <c r="AC1465" s="29">
        <f t="shared" si="140"/>
        <v>7371</v>
      </c>
      <c r="AD1465" s="29" t="str">
        <f t="shared" si="141"/>
        <v>7371-Food</v>
      </c>
    </row>
    <row r="1466" spans="1:30">
      <c r="A1466" t="s">
        <v>699</v>
      </c>
      <c r="B1466" t="s">
        <v>592</v>
      </c>
      <c r="C1466" t="s">
        <v>1378</v>
      </c>
      <c r="D1466" t="s">
        <v>600</v>
      </c>
      <c r="E1466" t="s">
        <v>1634</v>
      </c>
      <c r="F1466"/>
      <c r="G1466" s="159">
        <v>45167</v>
      </c>
      <c r="H1466" t="s">
        <v>1206</v>
      </c>
      <c r="I1466" t="s">
        <v>1188</v>
      </c>
      <c r="J1466" t="s">
        <v>737</v>
      </c>
      <c r="K1466" t="s">
        <v>738</v>
      </c>
      <c r="L1466" t="s">
        <v>739</v>
      </c>
      <c r="M1466">
        <v>3</v>
      </c>
      <c r="N1466">
        <v>0</v>
      </c>
      <c r="O1466">
        <v>30.72</v>
      </c>
      <c r="P1466">
        <v>92.16</v>
      </c>
      <c r="Q1466">
        <v>5897.19</v>
      </c>
      <c r="R1466">
        <v>10.29</v>
      </c>
      <c r="S1466" s="193" t="str">
        <f>VLOOKUP(U1466,'[1]Cross ref'!I:J,2,0)</f>
        <v>SCL</v>
      </c>
      <c r="T1466" s="193">
        <f t="shared" si="136"/>
        <v>92.16</v>
      </c>
      <c r="U1466" s="193">
        <f>VLOOKUP(VALUE(C1466),'[1]Cross ref'!G:I,3,0)</f>
        <v>7371</v>
      </c>
      <c r="V1466" s="193">
        <f>IFERROR(VLOOKUP(J1466,'[1]Item List (2)'!C:D,2,0),VLOOKUP(K1466,'[1]Item List (2)'!C:D,2,0))</f>
        <v>50007</v>
      </c>
      <c r="W1466" s="193">
        <f>IFERROR(VLOOKUP(J1466,'[1]Item List (2)'!C:E,3,0),VLOOKUP(K1466,'[1]Item List (2)'!C:E,3,0))</f>
        <v>100</v>
      </c>
      <c r="X1466" s="193">
        <f t="shared" si="137"/>
        <v>0</v>
      </c>
      <c r="Y1466" s="193" t="str">
        <f t="shared" si="138"/>
        <v>APPTZR, ONION RING</v>
      </c>
      <c r="AA1466" s="29">
        <f t="shared" si="139"/>
        <v>92.16</v>
      </c>
      <c r="AB1466" s="29" t="str">
        <f>VLOOKUP(W1466,'[2]Item List (2)'!$I:$J,2,0)</f>
        <v>Food</v>
      </c>
      <c r="AC1466" s="29">
        <f t="shared" si="140"/>
        <v>7371</v>
      </c>
      <c r="AD1466" s="29" t="str">
        <f t="shared" si="141"/>
        <v>7371-Food</v>
      </c>
    </row>
    <row r="1467" spans="1:30">
      <c r="A1467" t="s">
        <v>699</v>
      </c>
      <c r="B1467" t="s">
        <v>592</v>
      </c>
      <c r="C1467" t="s">
        <v>1378</v>
      </c>
      <c r="D1467" t="s">
        <v>600</v>
      </c>
      <c r="E1467" t="s">
        <v>1634</v>
      </c>
      <c r="F1467"/>
      <c r="G1467" s="159">
        <v>45167</v>
      </c>
      <c r="H1467" t="s">
        <v>1208</v>
      </c>
      <c r="I1467" t="s">
        <v>1188</v>
      </c>
      <c r="J1467" t="s">
        <v>741</v>
      </c>
      <c r="K1467" t="s">
        <v>742</v>
      </c>
      <c r="L1467" t="s">
        <v>743</v>
      </c>
      <c r="M1467">
        <v>3</v>
      </c>
      <c r="N1467">
        <v>0</v>
      </c>
      <c r="O1467">
        <v>21.8</v>
      </c>
      <c r="P1467">
        <v>65.400000000000006</v>
      </c>
      <c r="Q1467">
        <v>5897.19</v>
      </c>
      <c r="R1467">
        <v>10.29</v>
      </c>
      <c r="S1467" s="193" t="str">
        <f>VLOOKUP(U1467,'[1]Cross ref'!I:J,2,0)</f>
        <v>SCL</v>
      </c>
      <c r="T1467" s="193">
        <f t="shared" si="136"/>
        <v>65.400000000000006</v>
      </c>
      <c r="U1467" s="193">
        <f>VLOOKUP(VALUE(C1467),'[1]Cross ref'!G:I,3,0)</f>
        <v>7371</v>
      </c>
      <c r="V1467" s="193">
        <f>IFERROR(VLOOKUP(J1467,'[1]Item List (2)'!C:D,2,0),VLOOKUP(K1467,'[1]Item List (2)'!C:D,2,0))</f>
        <v>50007</v>
      </c>
      <c r="W1467" s="193">
        <f>IFERROR(VLOOKUP(J1467,'[1]Item List (2)'!C:E,3,0),VLOOKUP(K1467,'[1]Item List (2)'!C:E,3,0))</f>
        <v>100</v>
      </c>
      <c r="X1467" s="193">
        <f t="shared" si="137"/>
        <v>0</v>
      </c>
      <c r="Y1467" s="193" t="str">
        <f t="shared" si="138"/>
        <v>KETCHUP, PKT</v>
      </c>
      <c r="AA1467" s="29">
        <f t="shared" si="139"/>
        <v>65.400000000000006</v>
      </c>
      <c r="AB1467" s="29" t="str">
        <f>VLOOKUP(W1467,'[2]Item List (2)'!$I:$J,2,0)</f>
        <v>Food</v>
      </c>
      <c r="AC1467" s="29">
        <f t="shared" si="140"/>
        <v>7371</v>
      </c>
      <c r="AD1467" s="29" t="str">
        <f t="shared" si="141"/>
        <v>7371-Food</v>
      </c>
    </row>
    <row r="1468" spans="1:30">
      <c r="A1468" t="s">
        <v>699</v>
      </c>
      <c r="B1468" t="s">
        <v>592</v>
      </c>
      <c r="C1468" t="s">
        <v>1378</v>
      </c>
      <c r="D1468" t="s">
        <v>600</v>
      </c>
      <c r="E1468" t="s">
        <v>1634</v>
      </c>
      <c r="F1468"/>
      <c r="G1468" s="159">
        <v>45167</v>
      </c>
      <c r="H1468" t="s">
        <v>1212</v>
      </c>
      <c r="I1468" t="s">
        <v>1188</v>
      </c>
      <c r="J1468" t="s">
        <v>747</v>
      </c>
      <c r="K1468" t="s">
        <v>748</v>
      </c>
      <c r="L1468" t="s">
        <v>749</v>
      </c>
      <c r="M1468">
        <v>1</v>
      </c>
      <c r="N1468">
        <v>0</v>
      </c>
      <c r="O1468">
        <v>33.380000000000003</v>
      </c>
      <c r="P1468">
        <v>33.380000000000003</v>
      </c>
      <c r="Q1468">
        <v>5897.19</v>
      </c>
      <c r="R1468">
        <v>10.29</v>
      </c>
      <c r="S1468" s="193" t="str">
        <f>VLOOKUP(U1468,'[1]Cross ref'!I:J,2,0)</f>
        <v>SCL</v>
      </c>
      <c r="T1468" s="193">
        <f t="shared" si="136"/>
        <v>33.380000000000003</v>
      </c>
      <c r="U1468" s="193">
        <f>VLOOKUP(VALUE(C1468),'[1]Cross ref'!G:I,3,0)</f>
        <v>7371</v>
      </c>
      <c r="V1468" s="193">
        <f>IFERROR(VLOOKUP(J1468,'[1]Item List (2)'!C:D,2,0),VLOOKUP(K1468,'[1]Item List (2)'!C:D,2,0))</f>
        <v>50007</v>
      </c>
      <c r="W1468" s="193">
        <f>IFERROR(VLOOKUP(J1468,'[1]Item List (2)'!C:E,3,0),VLOOKUP(K1468,'[1]Item List (2)'!C:E,3,0))</f>
        <v>100</v>
      </c>
      <c r="X1468" s="193">
        <f t="shared" si="137"/>
        <v>0</v>
      </c>
      <c r="Y1468" s="193" t="str">
        <f t="shared" si="138"/>
        <v>HASHBROWN, RND ZTF</v>
      </c>
      <c r="AA1468" s="29">
        <f t="shared" si="139"/>
        <v>33.380000000000003</v>
      </c>
      <c r="AB1468" s="29" t="str">
        <f>VLOOKUP(W1468,'[2]Item List (2)'!$I:$J,2,0)</f>
        <v>Food</v>
      </c>
      <c r="AC1468" s="29">
        <f t="shared" si="140"/>
        <v>7371</v>
      </c>
      <c r="AD1468" s="29" t="str">
        <f t="shared" si="141"/>
        <v>7371-Food</v>
      </c>
    </row>
    <row r="1469" spans="1:30">
      <c r="A1469" t="s">
        <v>699</v>
      </c>
      <c r="B1469" t="s">
        <v>592</v>
      </c>
      <c r="C1469" t="s">
        <v>1378</v>
      </c>
      <c r="D1469" t="s">
        <v>600</v>
      </c>
      <c r="E1469" t="s">
        <v>1634</v>
      </c>
      <c r="F1469"/>
      <c r="G1469" s="159">
        <v>45167</v>
      </c>
      <c r="H1469" t="s">
        <v>1213</v>
      </c>
      <c r="I1469" t="s">
        <v>1188</v>
      </c>
      <c r="J1469" t="s">
        <v>747</v>
      </c>
      <c r="K1469" t="s">
        <v>750</v>
      </c>
      <c r="L1469" t="s">
        <v>749</v>
      </c>
      <c r="M1469">
        <v>3</v>
      </c>
      <c r="N1469">
        <v>0</v>
      </c>
      <c r="O1469">
        <v>33.380000000000003</v>
      </c>
      <c r="P1469">
        <v>100.14</v>
      </c>
      <c r="Q1469">
        <v>5897.19</v>
      </c>
      <c r="R1469">
        <v>10.29</v>
      </c>
      <c r="S1469" s="193" t="str">
        <f>VLOOKUP(U1469,'[1]Cross ref'!I:J,2,0)</f>
        <v>SCL</v>
      </c>
      <c r="T1469" s="193">
        <f t="shared" si="136"/>
        <v>100.14</v>
      </c>
      <c r="U1469" s="193">
        <f>VLOOKUP(VALUE(C1469),'[1]Cross ref'!G:I,3,0)</f>
        <v>7371</v>
      </c>
      <c r="V1469" s="193">
        <f>IFERROR(VLOOKUP(J1469,'[1]Item List (2)'!C:D,2,0),VLOOKUP(K1469,'[1]Item List (2)'!C:D,2,0))</f>
        <v>50007</v>
      </c>
      <c r="W1469" s="193">
        <f>IFERROR(VLOOKUP(J1469,'[1]Item List (2)'!C:E,3,0),VLOOKUP(K1469,'[1]Item List (2)'!C:E,3,0))</f>
        <v>100</v>
      </c>
      <c r="X1469" s="193">
        <f t="shared" si="137"/>
        <v>0</v>
      </c>
      <c r="Y1469" s="193" t="str">
        <f t="shared" si="138"/>
        <v>FRIES, CRISS CUT SEASN</v>
      </c>
      <c r="AA1469" s="29">
        <f t="shared" si="139"/>
        <v>100.14</v>
      </c>
      <c r="AB1469" s="29" t="str">
        <f>VLOOKUP(W1469,'[2]Item List (2)'!$I:$J,2,0)</f>
        <v>Food</v>
      </c>
      <c r="AC1469" s="29">
        <f t="shared" si="140"/>
        <v>7371</v>
      </c>
      <c r="AD1469" s="29" t="str">
        <f t="shared" si="141"/>
        <v>7371-Food</v>
      </c>
    </row>
    <row r="1470" spans="1:30">
      <c r="A1470" t="s">
        <v>699</v>
      </c>
      <c r="B1470" t="s">
        <v>592</v>
      </c>
      <c r="C1470" t="s">
        <v>1378</v>
      </c>
      <c r="D1470" t="s">
        <v>600</v>
      </c>
      <c r="E1470" t="s">
        <v>1634</v>
      </c>
      <c r="F1470"/>
      <c r="G1470" s="159">
        <v>45167</v>
      </c>
      <c r="H1470" t="s">
        <v>1214</v>
      </c>
      <c r="I1470" t="s">
        <v>1188</v>
      </c>
      <c r="J1470" t="s">
        <v>747</v>
      </c>
      <c r="K1470" t="s">
        <v>751</v>
      </c>
      <c r="L1470" t="s">
        <v>752</v>
      </c>
      <c r="M1470">
        <v>13</v>
      </c>
      <c r="N1470">
        <v>0</v>
      </c>
      <c r="O1470">
        <v>35.28</v>
      </c>
      <c r="P1470">
        <v>458.64</v>
      </c>
      <c r="Q1470">
        <v>5897.19</v>
      </c>
      <c r="R1470">
        <v>10.29</v>
      </c>
      <c r="S1470" s="193" t="str">
        <f>VLOOKUP(U1470,'[1]Cross ref'!I:J,2,0)</f>
        <v>SCL</v>
      </c>
      <c r="T1470" s="193">
        <f t="shared" si="136"/>
        <v>458.64</v>
      </c>
      <c r="U1470" s="193">
        <f>VLOOKUP(VALUE(C1470),'[1]Cross ref'!G:I,3,0)</f>
        <v>7371</v>
      </c>
      <c r="V1470" s="193">
        <f>IFERROR(VLOOKUP(J1470,'[1]Item List (2)'!C:D,2,0),VLOOKUP(K1470,'[1]Item List (2)'!C:D,2,0))</f>
        <v>50007</v>
      </c>
      <c r="W1470" s="193">
        <f>IFERROR(VLOOKUP(J1470,'[1]Item List (2)'!C:E,3,0),VLOOKUP(K1470,'[1]Item List (2)'!C:E,3,0))</f>
        <v>100</v>
      </c>
      <c r="X1470" s="193">
        <f t="shared" si="137"/>
        <v>0</v>
      </c>
      <c r="Y1470" s="193" t="str">
        <f t="shared" si="138"/>
        <v>FRIES, SS SK ON</v>
      </c>
      <c r="AA1470" s="29">
        <f t="shared" si="139"/>
        <v>458.64</v>
      </c>
      <c r="AB1470" s="29" t="str">
        <f>VLOOKUP(W1470,'[2]Item List (2)'!$I:$J,2,0)</f>
        <v>Food</v>
      </c>
      <c r="AC1470" s="29">
        <f t="shared" si="140"/>
        <v>7371</v>
      </c>
      <c r="AD1470" s="29" t="str">
        <f t="shared" si="141"/>
        <v>7371-Food</v>
      </c>
    </row>
    <row r="1471" spans="1:30">
      <c r="A1471" t="s">
        <v>699</v>
      </c>
      <c r="B1471" t="s">
        <v>592</v>
      </c>
      <c r="C1471" t="s">
        <v>1378</v>
      </c>
      <c r="D1471" t="s">
        <v>600</v>
      </c>
      <c r="E1471" t="s">
        <v>1634</v>
      </c>
      <c r="F1471"/>
      <c r="G1471" s="159">
        <v>45167</v>
      </c>
      <c r="H1471" t="s">
        <v>1219</v>
      </c>
      <c r="I1471" t="s">
        <v>1188</v>
      </c>
      <c r="J1471" t="s">
        <v>767</v>
      </c>
      <c r="K1471" t="s">
        <v>768</v>
      </c>
      <c r="L1471" t="s">
        <v>769</v>
      </c>
      <c r="M1471">
        <v>1</v>
      </c>
      <c r="N1471">
        <v>0</v>
      </c>
      <c r="O1471">
        <v>11.66</v>
      </c>
      <c r="P1471">
        <v>11.66</v>
      </c>
      <c r="Q1471">
        <v>5897.19</v>
      </c>
      <c r="R1471">
        <v>10.29</v>
      </c>
      <c r="S1471" s="193" t="str">
        <f>VLOOKUP(U1471,'[1]Cross ref'!I:J,2,0)</f>
        <v>SCL</v>
      </c>
      <c r="T1471" s="193">
        <f t="shared" si="136"/>
        <v>11.66</v>
      </c>
      <c r="U1471" s="193">
        <f>VLOOKUP(VALUE(C1471),'[1]Cross ref'!G:I,3,0)</f>
        <v>7371</v>
      </c>
      <c r="V1471" s="193">
        <f>IFERROR(VLOOKUP(J1471,'[1]Item List (2)'!C:D,2,0),VLOOKUP(K1471,'[1]Item List (2)'!C:D,2,0))</f>
        <v>50007</v>
      </c>
      <c r="W1471" s="193">
        <f>IFERROR(VLOOKUP(J1471,'[1]Item List (2)'!C:E,3,0),VLOOKUP(K1471,'[1]Item List (2)'!C:E,3,0))</f>
        <v>100</v>
      </c>
      <c r="X1471" s="193">
        <f t="shared" si="137"/>
        <v>0</v>
      </c>
      <c r="Y1471" s="193" t="str">
        <f t="shared" si="138"/>
        <v>SAUCE, BUFFALO CUP</v>
      </c>
      <c r="AA1471" s="29">
        <f t="shared" si="139"/>
        <v>11.66</v>
      </c>
      <c r="AB1471" s="29" t="str">
        <f>VLOOKUP(W1471,'[2]Item List (2)'!$I:$J,2,0)</f>
        <v>Food</v>
      </c>
      <c r="AC1471" s="29">
        <f t="shared" si="140"/>
        <v>7371</v>
      </c>
      <c r="AD1471" s="29" t="str">
        <f t="shared" si="141"/>
        <v>7371-Food</v>
      </c>
    </row>
    <row r="1472" spans="1:30">
      <c r="A1472" t="s">
        <v>699</v>
      </c>
      <c r="B1472" t="s">
        <v>592</v>
      </c>
      <c r="C1472" t="s">
        <v>1378</v>
      </c>
      <c r="D1472" t="s">
        <v>600</v>
      </c>
      <c r="E1472" t="s">
        <v>1634</v>
      </c>
      <c r="F1472"/>
      <c r="G1472" s="159">
        <v>45167</v>
      </c>
      <c r="H1472" t="s">
        <v>1220</v>
      </c>
      <c r="I1472" t="s">
        <v>1188</v>
      </c>
      <c r="J1472" t="s">
        <v>770</v>
      </c>
      <c r="K1472" t="s">
        <v>771</v>
      </c>
      <c r="L1472" t="s">
        <v>772</v>
      </c>
      <c r="M1472">
        <v>1</v>
      </c>
      <c r="N1472">
        <v>0</v>
      </c>
      <c r="O1472">
        <v>31.38</v>
      </c>
      <c r="P1472">
        <v>31.38</v>
      </c>
      <c r="Q1472">
        <v>5897.19</v>
      </c>
      <c r="R1472">
        <v>10.29</v>
      </c>
      <c r="S1472" s="193" t="str">
        <f>VLOOKUP(U1472,'[1]Cross ref'!I:J,2,0)</f>
        <v>SCL</v>
      </c>
      <c r="T1472" s="193">
        <f t="shared" si="136"/>
        <v>31.38</v>
      </c>
      <c r="U1472" s="193">
        <f>VLOOKUP(VALUE(C1472),'[1]Cross ref'!G:I,3,0)</f>
        <v>7371</v>
      </c>
      <c r="V1472" s="193">
        <f>IFERROR(VLOOKUP(J1472,'[1]Item List (2)'!C:D,2,0),VLOOKUP(K1472,'[1]Item List (2)'!C:D,2,0))</f>
        <v>50007</v>
      </c>
      <c r="W1472" s="193">
        <f>IFERROR(VLOOKUP(J1472,'[1]Item List (2)'!C:E,3,0),VLOOKUP(K1472,'[1]Item List (2)'!C:E,3,0))</f>
        <v>100</v>
      </c>
      <c r="X1472" s="193">
        <f t="shared" si="137"/>
        <v>0</v>
      </c>
      <c r="Y1472" s="193" t="str">
        <f t="shared" si="138"/>
        <v>WHIP CREAM, AEROSOL 17Z</v>
      </c>
      <c r="AA1472" s="29">
        <f t="shared" si="139"/>
        <v>31.38</v>
      </c>
      <c r="AB1472" s="29" t="str">
        <f>VLOOKUP(W1472,'[2]Item List (2)'!$I:$J,2,0)</f>
        <v>Food</v>
      </c>
      <c r="AC1472" s="29">
        <f t="shared" si="140"/>
        <v>7371</v>
      </c>
      <c r="AD1472" s="29" t="str">
        <f t="shared" si="141"/>
        <v>7371-Food</v>
      </c>
    </row>
    <row r="1473" spans="1:30">
      <c r="A1473" t="s">
        <v>699</v>
      </c>
      <c r="B1473" t="s">
        <v>592</v>
      </c>
      <c r="C1473" t="s">
        <v>1378</v>
      </c>
      <c r="D1473" t="s">
        <v>600</v>
      </c>
      <c r="E1473" t="s">
        <v>1634</v>
      </c>
      <c r="F1473"/>
      <c r="G1473" s="159">
        <v>45167</v>
      </c>
      <c r="H1473" t="s">
        <v>1221</v>
      </c>
      <c r="I1473" t="s">
        <v>1188</v>
      </c>
      <c r="J1473" t="s">
        <v>773</v>
      </c>
      <c r="K1473" t="s">
        <v>774</v>
      </c>
      <c r="L1473" t="s">
        <v>775</v>
      </c>
      <c r="M1473">
        <v>2</v>
      </c>
      <c r="N1473">
        <v>0</v>
      </c>
      <c r="O1473">
        <v>19.78</v>
      </c>
      <c r="P1473">
        <v>39.56</v>
      </c>
      <c r="Q1473">
        <v>5897.19</v>
      </c>
      <c r="R1473">
        <v>10.29</v>
      </c>
      <c r="S1473" s="193" t="str">
        <f>VLOOKUP(U1473,'[1]Cross ref'!I:J,2,0)</f>
        <v>SCL</v>
      </c>
      <c r="T1473" s="193">
        <f t="shared" si="136"/>
        <v>39.56</v>
      </c>
      <c r="U1473" s="193">
        <f>VLOOKUP(VALUE(C1473),'[1]Cross ref'!G:I,3,0)</f>
        <v>7371</v>
      </c>
      <c r="V1473" s="193">
        <f>IFERROR(VLOOKUP(J1473,'[1]Item List (2)'!C:D,2,0),VLOOKUP(K1473,'[1]Item List (2)'!C:D,2,0))</f>
        <v>50007</v>
      </c>
      <c r="W1473" s="193">
        <f>IFERROR(VLOOKUP(J1473,'[1]Item List (2)'!C:E,3,0),VLOOKUP(K1473,'[1]Item List (2)'!C:E,3,0))</f>
        <v>100</v>
      </c>
      <c r="X1473" s="193">
        <f t="shared" si="137"/>
        <v>0</v>
      </c>
      <c r="Y1473" s="193" t="str">
        <f t="shared" si="138"/>
        <v>ICE CREAM, VANILLA SLOW MELT</v>
      </c>
      <c r="AA1473" s="29">
        <f t="shared" si="139"/>
        <v>39.56</v>
      </c>
      <c r="AB1473" s="29" t="str">
        <f>VLOOKUP(W1473,'[2]Item List (2)'!$I:$J,2,0)</f>
        <v>Food</v>
      </c>
      <c r="AC1473" s="29">
        <f t="shared" si="140"/>
        <v>7371</v>
      </c>
      <c r="AD1473" s="29" t="str">
        <f t="shared" si="141"/>
        <v>7371-Food</v>
      </c>
    </row>
    <row r="1474" spans="1:30">
      <c r="A1474" t="s">
        <v>699</v>
      </c>
      <c r="B1474" t="s">
        <v>592</v>
      </c>
      <c r="C1474" t="s">
        <v>1378</v>
      </c>
      <c r="D1474" t="s">
        <v>600</v>
      </c>
      <c r="E1474" t="s">
        <v>1634</v>
      </c>
      <c r="F1474"/>
      <c r="G1474" s="159">
        <v>45167</v>
      </c>
      <c r="H1474" t="s">
        <v>1222</v>
      </c>
      <c r="I1474" t="s">
        <v>1188</v>
      </c>
      <c r="J1474" t="s">
        <v>776</v>
      </c>
      <c r="K1474" t="s">
        <v>777</v>
      </c>
      <c r="L1474" t="s">
        <v>778</v>
      </c>
      <c r="M1474">
        <v>7</v>
      </c>
      <c r="N1474">
        <v>0</v>
      </c>
      <c r="O1474">
        <v>36.909999999999997</v>
      </c>
      <c r="P1474">
        <v>258.37</v>
      </c>
      <c r="Q1474">
        <v>5897.19</v>
      </c>
      <c r="R1474">
        <v>10.29</v>
      </c>
      <c r="S1474" s="193" t="str">
        <f>VLOOKUP(U1474,'[1]Cross ref'!I:J,2,0)</f>
        <v>SCL</v>
      </c>
      <c r="T1474" s="193">
        <f t="shared" si="136"/>
        <v>258.37</v>
      </c>
      <c r="U1474" s="193">
        <f>VLOOKUP(VALUE(C1474),'[1]Cross ref'!G:I,3,0)</f>
        <v>7371</v>
      </c>
      <c r="V1474" s="193">
        <f>IFERROR(VLOOKUP(J1474,'[1]Item List (2)'!C:D,2,0),VLOOKUP(K1474,'[1]Item List (2)'!C:D,2,0))</f>
        <v>50007</v>
      </c>
      <c r="W1474" s="193">
        <f>IFERROR(VLOOKUP(J1474,'[1]Item List (2)'!C:E,3,0),VLOOKUP(K1474,'[1]Item List (2)'!C:E,3,0))</f>
        <v>100</v>
      </c>
      <c r="X1474" s="193">
        <f t="shared" si="137"/>
        <v>0</v>
      </c>
      <c r="Y1474" s="193" t="str">
        <f t="shared" si="138"/>
        <v>SHORTENING, LIQ FRY PREM</v>
      </c>
      <c r="AA1474" s="29">
        <f t="shared" si="139"/>
        <v>258.37</v>
      </c>
      <c r="AB1474" s="29" t="str">
        <f>VLOOKUP(W1474,'[2]Item List (2)'!$I:$J,2,0)</f>
        <v>Food</v>
      </c>
      <c r="AC1474" s="29">
        <f t="shared" si="140"/>
        <v>7371</v>
      </c>
      <c r="AD1474" s="29" t="str">
        <f t="shared" si="141"/>
        <v>7371-Food</v>
      </c>
    </row>
    <row r="1475" spans="1:30">
      <c r="A1475" t="s">
        <v>699</v>
      </c>
      <c r="B1475" t="s">
        <v>592</v>
      </c>
      <c r="C1475" t="s">
        <v>1378</v>
      </c>
      <c r="D1475" t="s">
        <v>600</v>
      </c>
      <c r="E1475" t="s">
        <v>1634</v>
      </c>
      <c r="F1475"/>
      <c r="G1475" s="159">
        <v>45167</v>
      </c>
      <c r="H1475" t="s">
        <v>1272</v>
      </c>
      <c r="I1475" t="s">
        <v>1211</v>
      </c>
      <c r="J1475" t="s">
        <v>815</v>
      </c>
      <c r="K1475" t="s">
        <v>1145</v>
      </c>
      <c r="L1475" t="s">
        <v>1146</v>
      </c>
      <c r="M1475">
        <v>1</v>
      </c>
      <c r="N1475">
        <v>0</v>
      </c>
      <c r="O1475">
        <v>28.75</v>
      </c>
      <c r="P1475">
        <v>28.75</v>
      </c>
      <c r="Q1475">
        <v>5897.19</v>
      </c>
      <c r="R1475">
        <v>10.29</v>
      </c>
      <c r="S1475" s="193" t="str">
        <f>VLOOKUP(U1475,'[1]Cross ref'!I:J,2,0)</f>
        <v>SCL</v>
      </c>
      <c r="T1475" s="193">
        <f t="shared" ref="T1475:T1538" si="142">P1475</f>
        <v>28.75</v>
      </c>
      <c r="U1475" s="193">
        <f>VLOOKUP(VALUE(C1475),'[1]Cross ref'!G:I,3,0)</f>
        <v>7371</v>
      </c>
      <c r="V1475" s="193">
        <f>IFERROR(VLOOKUP(J1475,'[1]Item List (2)'!C:D,2,0),VLOOKUP(K1475,'[1]Item List (2)'!C:D,2,0))</f>
        <v>51001</v>
      </c>
      <c r="W1475" s="193">
        <f>IFERROR(VLOOKUP(J1475,'[1]Item List (2)'!C:E,3,0),VLOOKUP(K1475,'[1]Item List (2)'!C:E,3,0))</f>
        <v>1000</v>
      </c>
      <c r="X1475" s="193">
        <f t="shared" ref="X1475:X1538" si="143">M1475*O1475-P1475</f>
        <v>0</v>
      </c>
      <c r="Y1475" s="193" t="str">
        <f t="shared" ref="Y1475:Y1538" si="144">K1475</f>
        <v>LID, CUP CRUISER 32Z</v>
      </c>
      <c r="AA1475" s="29">
        <f t="shared" ref="AA1475:AA1538" si="145">P1475</f>
        <v>28.75</v>
      </c>
      <c r="AB1475" s="29" t="str">
        <f>VLOOKUP(W1475,'[2]Item List (2)'!$I:$J,2,0)</f>
        <v>Paper</v>
      </c>
      <c r="AC1475" s="29">
        <f t="shared" ref="AC1475:AC1538" si="146">U1475</f>
        <v>7371</v>
      </c>
      <c r="AD1475" s="29" t="str">
        <f t="shared" ref="AD1475:AD1538" si="147">AC1475&amp;"-"&amp;AB1475</f>
        <v>7371-Paper</v>
      </c>
    </row>
    <row r="1476" spans="1:30">
      <c r="A1476" t="s">
        <v>699</v>
      </c>
      <c r="B1476" t="s">
        <v>592</v>
      </c>
      <c r="C1476" t="s">
        <v>1378</v>
      </c>
      <c r="D1476" t="s">
        <v>600</v>
      </c>
      <c r="E1476" t="s">
        <v>1634</v>
      </c>
      <c r="F1476"/>
      <c r="G1476" s="159">
        <v>45167</v>
      </c>
      <c r="H1476" t="s">
        <v>1380</v>
      </c>
      <c r="I1476" t="s">
        <v>1188</v>
      </c>
      <c r="J1476" t="s">
        <v>953</v>
      </c>
      <c r="K1476" t="s">
        <v>1151</v>
      </c>
      <c r="L1476" t="s">
        <v>766</v>
      </c>
      <c r="M1476">
        <v>1</v>
      </c>
      <c r="N1476">
        <v>0</v>
      </c>
      <c r="O1476">
        <v>69.22</v>
      </c>
      <c r="P1476">
        <v>69.22</v>
      </c>
      <c r="Q1476">
        <v>5897.19</v>
      </c>
      <c r="R1476">
        <v>10.29</v>
      </c>
      <c r="S1476" s="193" t="str">
        <f>VLOOKUP(U1476,'[1]Cross ref'!I:J,2,0)</f>
        <v>SCL</v>
      </c>
      <c r="T1476" s="193">
        <f t="shared" si="142"/>
        <v>69.22</v>
      </c>
      <c r="U1476" s="193">
        <f>VLOOKUP(VALUE(C1476),'[1]Cross ref'!G:I,3,0)</f>
        <v>7371</v>
      </c>
      <c r="V1476" s="193">
        <f>IFERROR(VLOOKUP(J1476,'[1]Item List (2)'!C:D,2,0),VLOOKUP(K1476,'[1]Item List (2)'!C:D,2,0))</f>
        <v>50007</v>
      </c>
      <c r="W1476" s="193">
        <f>IFERROR(VLOOKUP(J1476,'[1]Item List (2)'!C:E,3,0),VLOOKUP(K1476,'[1]Item List (2)'!C:E,3,0))</f>
        <v>100</v>
      </c>
      <c r="X1476" s="193">
        <f t="shared" si="143"/>
        <v>0</v>
      </c>
      <c r="Y1476" s="193" t="str">
        <f t="shared" si="144"/>
        <v>LEMONADE, FZN</v>
      </c>
      <c r="AA1476" s="29">
        <f t="shared" si="145"/>
        <v>69.22</v>
      </c>
      <c r="AB1476" s="29" t="str">
        <f>VLOOKUP(W1476,'[2]Item List (2)'!$I:$J,2,0)</f>
        <v>Food</v>
      </c>
      <c r="AC1476" s="29">
        <f t="shared" si="146"/>
        <v>7371</v>
      </c>
      <c r="AD1476" s="29" t="str">
        <f t="shared" si="147"/>
        <v>7371-Food</v>
      </c>
    </row>
    <row r="1477" spans="1:30">
      <c r="A1477" t="s">
        <v>699</v>
      </c>
      <c r="B1477" t="s">
        <v>592</v>
      </c>
      <c r="C1477" t="s">
        <v>1378</v>
      </c>
      <c r="D1477" t="s">
        <v>600</v>
      </c>
      <c r="E1477" t="s">
        <v>1634</v>
      </c>
      <c r="F1477"/>
      <c r="G1477" s="159">
        <v>45167</v>
      </c>
      <c r="H1477" t="s">
        <v>1223</v>
      </c>
      <c r="I1477" t="s">
        <v>1188</v>
      </c>
      <c r="J1477" t="s">
        <v>758</v>
      </c>
      <c r="K1477" t="s">
        <v>780</v>
      </c>
      <c r="L1477" t="s">
        <v>781</v>
      </c>
      <c r="M1477">
        <v>3</v>
      </c>
      <c r="N1477">
        <v>0</v>
      </c>
      <c r="O1477">
        <v>37.6</v>
      </c>
      <c r="P1477">
        <v>112.8</v>
      </c>
      <c r="Q1477">
        <v>5897.19</v>
      </c>
      <c r="R1477">
        <v>10.29</v>
      </c>
      <c r="S1477" s="193" t="str">
        <f>VLOOKUP(U1477,'[1]Cross ref'!I:J,2,0)</f>
        <v>SCL</v>
      </c>
      <c r="T1477" s="193">
        <f t="shared" si="142"/>
        <v>112.8</v>
      </c>
      <c r="U1477" s="193">
        <f>VLOOKUP(VALUE(C1477),'[1]Cross ref'!G:I,3,0)</f>
        <v>7371</v>
      </c>
      <c r="V1477" s="193">
        <f>IFERROR(VLOOKUP(J1477,'[1]Item List (2)'!C:D,2,0),VLOOKUP(K1477,'[1]Item List (2)'!C:D,2,0))</f>
        <v>50007</v>
      </c>
      <c r="W1477" s="193">
        <f>IFERROR(VLOOKUP(J1477,'[1]Item List (2)'!C:E,3,0),VLOOKUP(K1477,'[1]Item List (2)'!C:E,3,0))</f>
        <v>100</v>
      </c>
      <c r="X1477" s="193">
        <f t="shared" si="143"/>
        <v>0</v>
      </c>
      <c r="Y1477" s="193" t="str">
        <f t="shared" si="144"/>
        <v>CHICKEN, PTY SPCY 3Z</v>
      </c>
      <c r="AA1477" s="29">
        <f t="shared" si="145"/>
        <v>112.8</v>
      </c>
      <c r="AB1477" s="29" t="str">
        <f>VLOOKUP(W1477,'[2]Item List (2)'!$I:$J,2,0)</f>
        <v>Food</v>
      </c>
      <c r="AC1477" s="29">
        <f t="shared" si="146"/>
        <v>7371</v>
      </c>
      <c r="AD1477" s="29" t="str">
        <f t="shared" si="147"/>
        <v>7371-Food</v>
      </c>
    </row>
    <row r="1478" spans="1:30">
      <c r="A1478" t="s">
        <v>699</v>
      </c>
      <c r="B1478" t="s">
        <v>592</v>
      </c>
      <c r="C1478" t="s">
        <v>1378</v>
      </c>
      <c r="D1478" t="s">
        <v>600</v>
      </c>
      <c r="E1478" t="s">
        <v>1634</v>
      </c>
      <c r="F1478"/>
      <c r="G1478" s="159">
        <v>45167</v>
      </c>
      <c r="H1478" t="s">
        <v>1317</v>
      </c>
      <c r="I1478" t="s">
        <v>1190</v>
      </c>
      <c r="J1478" t="s">
        <v>727</v>
      </c>
      <c r="K1478" t="s">
        <v>782</v>
      </c>
      <c r="L1478" t="s">
        <v>729</v>
      </c>
      <c r="M1478">
        <v>3</v>
      </c>
      <c r="N1478">
        <v>0</v>
      </c>
      <c r="O1478">
        <v>3.84</v>
      </c>
      <c r="P1478">
        <v>11.52</v>
      </c>
      <c r="Q1478">
        <v>5897.19</v>
      </c>
      <c r="R1478">
        <v>10.29</v>
      </c>
      <c r="S1478" s="193" t="str">
        <f>VLOOKUP(U1478,'[1]Cross ref'!I:J,2,0)</f>
        <v>SCL</v>
      </c>
      <c r="T1478" s="193">
        <f t="shared" si="142"/>
        <v>11.52</v>
      </c>
      <c r="U1478" s="193">
        <f>VLOOKUP(VALUE(C1478),'[1]Cross ref'!G:I,3,0)</f>
        <v>7371</v>
      </c>
      <c r="V1478" s="193">
        <f>IFERROR(VLOOKUP(J1478,'[1]Item List (2)'!C:D,2,0),VLOOKUP(K1478,'[1]Item List (2)'!C:D,2,0))</f>
        <v>60507</v>
      </c>
      <c r="W1478" s="193">
        <f>IFERROR(VLOOKUP(J1478,'[1]Item List (2)'!C:E,3,0),VLOOKUP(K1478,'[1]Item List (2)'!C:E,3,0))</f>
        <v>1200</v>
      </c>
      <c r="X1478" s="193">
        <f t="shared" si="143"/>
        <v>0</v>
      </c>
      <c r="Y1478" s="193" t="str">
        <f t="shared" si="144"/>
        <v>GLOVE, SYNTH LG</v>
      </c>
      <c r="AA1478" s="29">
        <f t="shared" si="145"/>
        <v>11.52</v>
      </c>
      <c r="AB1478" s="29" t="str">
        <f>VLOOKUP(W1478,'[2]Item List (2)'!$I:$J,2,0)</f>
        <v>Supplies</v>
      </c>
      <c r="AC1478" s="29">
        <f t="shared" si="146"/>
        <v>7371</v>
      </c>
      <c r="AD1478" s="29" t="str">
        <f t="shared" si="147"/>
        <v>7371-Supplies</v>
      </c>
    </row>
    <row r="1479" spans="1:30">
      <c r="A1479" t="s">
        <v>699</v>
      </c>
      <c r="B1479" t="s">
        <v>592</v>
      </c>
      <c r="C1479" t="s">
        <v>1378</v>
      </c>
      <c r="D1479" t="s">
        <v>600</v>
      </c>
      <c r="E1479" t="s">
        <v>1634</v>
      </c>
      <c r="F1479"/>
      <c r="G1479" s="159">
        <v>45167</v>
      </c>
      <c r="H1479" t="s">
        <v>1224</v>
      </c>
      <c r="I1479" t="s">
        <v>1188</v>
      </c>
      <c r="J1479" t="s">
        <v>737</v>
      </c>
      <c r="K1479" t="s">
        <v>783</v>
      </c>
      <c r="L1479" t="s">
        <v>784</v>
      </c>
      <c r="M1479">
        <v>1</v>
      </c>
      <c r="N1479">
        <v>0</v>
      </c>
      <c r="O1479">
        <v>29.39</v>
      </c>
      <c r="P1479">
        <v>29.39</v>
      </c>
      <c r="Q1479">
        <v>5897.19</v>
      </c>
      <c r="R1479">
        <v>10.29</v>
      </c>
      <c r="S1479" s="193" t="str">
        <f>VLOOKUP(U1479,'[1]Cross ref'!I:J,2,0)</f>
        <v>SCL</v>
      </c>
      <c r="T1479" s="193">
        <f t="shared" si="142"/>
        <v>29.39</v>
      </c>
      <c r="U1479" s="193">
        <f>VLOOKUP(VALUE(C1479),'[1]Cross ref'!G:I,3,0)</f>
        <v>7371</v>
      </c>
      <c r="V1479" s="193">
        <f>IFERROR(VLOOKUP(J1479,'[1]Item List (2)'!C:D,2,0),VLOOKUP(K1479,'[1]Item List (2)'!C:D,2,0))</f>
        <v>50007</v>
      </c>
      <c r="W1479" s="193">
        <f>IFERROR(VLOOKUP(J1479,'[1]Item List (2)'!C:E,3,0),VLOOKUP(K1479,'[1]Item List (2)'!C:E,3,0))</f>
        <v>100</v>
      </c>
      <c r="X1479" s="193">
        <f t="shared" si="143"/>
        <v>0</v>
      </c>
      <c r="Y1479" s="193" t="str">
        <f t="shared" si="144"/>
        <v>SQUASH, ZUCCHINI BRD SLI</v>
      </c>
      <c r="AA1479" s="29">
        <f t="shared" si="145"/>
        <v>29.39</v>
      </c>
      <c r="AB1479" s="29" t="str">
        <f>VLOOKUP(W1479,'[2]Item List (2)'!$I:$J,2,0)</f>
        <v>Food</v>
      </c>
      <c r="AC1479" s="29">
        <f t="shared" si="146"/>
        <v>7371</v>
      </c>
      <c r="AD1479" s="29" t="str">
        <f t="shared" si="147"/>
        <v>7371-Food</v>
      </c>
    </row>
    <row r="1480" spans="1:30">
      <c r="A1480" t="s">
        <v>699</v>
      </c>
      <c r="B1480" t="s">
        <v>592</v>
      </c>
      <c r="C1480" t="s">
        <v>1378</v>
      </c>
      <c r="D1480" t="s">
        <v>600</v>
      </c>
      <c r="E1480" t="s">
        <v>1634</v>
      </c>
      <c r="F1480"/>
      <c r="G1480" s="159">
        <v>45167</v>
      </c>
      <c r="H1480" t="s">
        <v>1225</v>
      </c>
      <c r="I1480" t="s">
        <v>1188</v>
      </c>
      <c r="J1480" t="s">
        <v>785</v>
      </c>
      <c r="K1480" t="s">
        <v>1180</v>
      </c>
      <c r="L1480" t="s">
        <v>786</v>
      </c>
      <c r="M1480">
        <v>3</v>
      </c>
      <c r="N1480">
        <v>0</v>
      </c>
      <c r="O1480">
        <v>90.57</v>
      </c>
      <c r="P1480">
        <v>271.70999999999998</v>
      </c>
      <c r="Q1480">
        <v>5897.19</v>
      </c>
      <c r="R1480">
        <v>10.29</v>
      </c>
      <c r="S1480" s="193" t="str">
        <f>VLOOKUP(U1480,'[1]Cross ref'!I:J,2,0)</f>
        <v>SCL</v>
      </c>
      <c r="T1480" s="193">
        <f t="shared" si="142"/>
        <v>271.70999999999998</v>
      </c>
      <c r="U1480" s="193">
        <f>VLOOKUP(VALUE(C1480),'[1]Cross ref'!G:I,3,0)</f>
        <v>7371</v>
      </c>
      <c r="V1480" s="193">
        <f>IFERROR(VLOOKUP(J1480,'[1]Item List (2)'!C:D,2,0),VLOOKUP(K1480,'[1]Item List (2)'!C:D,2,0))</f>
        <v>50007</v>
      </c>
      <c r="W1480" s="193">
        <f>IFERROR(VLOOKUP(J1480,'[1]Item List (2)'!C:E,3,0),VLOOKUP(K1480,'[1]Item List (2)'!C:E,3,0))</f>
        <v>100</v>
      </c>
      <c r="X1480" s="193">
        <f t="shared" si="143"/>
        <v>0</v>
      </c>
      <c r="Y1480" s="193" t="str">
        <f t="shared" si="144"/>
        <v>BACON, 500 SLICES FC</v>
      </c>
      <c r="AA1480" s="29">
        <f t="shared" si="145"/>
        <v>271.70999999999998</v>
      </c>
      <c r="AB1480" s="29" t="str">
        <f>VLOOKUP(W1480,'[2]Item List (2)'!$I:$J,2,0)</f>
        <v>Food</v>
      </c>
      <c r="AC1480" s="29">
        <f t="shared" si="146"/>
        <v>7371</v>
      </c>
      <c r="AD1480" s="29" t="str">
        <f t="shared" si="147"/>
        <v>7371-Food</v>
      </c>
    </row>
    <row r="1481" spans="1:30">
      <c r="A1481" t="s">
        <v>699</v>
      </c>
      <c r="B1481" t="s">
        <v>592</v>
      </c>
      <c r="C1481" t="s">
        <v>1378</v>
      </c>
      <c r="D1481" t="s">
        <v>600</v>
      </c>
      <c r="E1481" t="s">
        <v>1634</v>
      </c>
      <c r="F1481"/>
      <c r="G1481" s="159">
        <v>45167</v>
      </c>
      <c r="H1481" t="s">
        <v>1226</v>
      </c>
      <c r="I1481" t="s">
        <v>1188</v>
      </c>
      <c r="J1481" t="s">
        <v>734</v>
      </c>
      <c r="K1481" t="s">
        <v>787</v>
      </c>
      <c r="L1481" t="s">
        <v>788</v>
      </c>
      <c r="M1481">
        <v>2</v>
      </c>
      <c r="N1481">
        <v>0</v>
      </c>
      <c r="O1481">
        <v>81.59</v>
      </c>
      <c r="P1481">
        <v>163.18</v>
      </c>
      <c r="Q1481">
        <v>5897.19</v>
      </c>
      <c r="R1481">
        <v>10.29</v>
      </c>
      <c r="S1481" s="193" t="str">
        <f>VLOOKUP(U1481,'[1]Cross ref'!I:J,2,0)</f>
        <v>SCL</v>
      </c>
      <c r="T1481" s="193">
        <f t="shared" si="142"/>
        <v>163.18</v>
      </c>
      <c r="U1481" s="193">
        <f>VLOOKUP(VALUE(C1481),'[1]Cross ref'!G:I,3,0)</f>
        <v>7371</v>
      </c>
      <c r="V1481" s="193">
        <f>IFERROR(VLOOKUP(J1481,'[1]Item List (2)'!C:D,2,0),VLOOKUP(K1481,'[1]Item List (2)'!C:D,2,0))</f>
        <v>50007</v>
      </c>
      <c r="W1481" s="193">
        <f>IFERROR(VLOOKUP(J1481,'[1]Item List (2)'!C:E,3,0),VLOOKUP(K1481,'[1]Item List (2)'!C:E,3,0))</f>
        <v>100</v>
      </c>
      <c r="X1481" s="193">
        <f t="shared" si="143"/>
        <v>0</v>
      </c>
      <c r="Y1481" s="193" t="str">
        <f t="shared" si="144"/>
        <v>BEEF, GRND PTY 1.78Z</v>
      </c>
      <c r="AA1481" s="29">
        <f t="shared" si="145"/>
        <v>163.18</v>
      </c>
      <c r="AB1481" s="29" t="str">
        <f>VLOOKUP(W1481,'[2]Item List (2)'!$I:$J,2,0)</f>
        <v>Food</v>
      </c>
      <c r="AC1481" s="29">
        <f t="shared" si="146"/>
        <v>7371</v>
      </c>
      <c r="AD1481" s="29" t="str">
        <f t="shared" si="147"/>
        <v>7371-Food</v>
      </c>
    </row>
    <row r="1482" spans="1:30">
      <c r="A1482" t="s">
        <v>699</v>
      </c>
      <c r="B1482" t="s">
        <v>592</v>
      </c>
      <c r="C1482" t="s">
        <v>1378</v>
      </c>
      <c r="D1482" t="s">
        <v>600</v>
      </c>
      <c r="E1482" t="s">
        <v>1634</v>
      </c>
      <c r="F1482"/>
      <c r="G1482" s="159">
        <v>45167</v>
      </c>
      <c r="H1482" t="s">
        <v>1318</v>
      </c>
      <c r="I1482" t="s">
        <v>1188</v>
      </c>
      <c r="J1482" t="s">
        <v>789</v>
      </c>
      <c r="K1482" t="s">
        <v>790</v>
      </c>
      <c r="L1482" t="s">
        <v>791</v>
      </c>
      <c r="M1482">
        <v>1</v>
      </c>
      <c r="N1482">
        <v>0</v>
      </c>
      <c r="O1482">
        <v>25.95</v>
      </c>
      <c r="P1482">
        <v>25.95</v>
      </c>
      <c r="Q1482">
        <v>5897.19</v>
      </c>
      <c r="R1482">
        <v>10.29</v>
      </c>
      <c r="S1482" s="193" t="str">
        <f>VLOOKUP(U1482,'[1]Cross ref'!I:J,2,0)</f>
        <v>SCL</v>
      </c>
      <c r="T1482" s="193">
        <f t="shared" si="142"/>
        <v>25.95</v>
      </c>
      <c r="U1482" s="193">
        <f>VLOOKUP(VALUE(C1482),'[1]Cross ref'!G:I,3,0)</f>
        <v>7371</v>
      </c>
      <c r="V1482" s="193">
        <f>IFERROR(VLOOKUP(J1482,'[1]Item List (2)'!C:D,2,0),VLOOKUP(K1482,'[1]Item List (2)'!C:D,2,0))</f>
        <v>50007</v>
      </c>
      <c r="W1482" s="193">
        <f>IFERROR(VLOOKUP(J1482,'[1]Item List (2)'!C:E,3,0),VLOOKUP(K1482,'[1]Item List (2)'!C:E,3,0))</f>
        <v>100</v>
      </c>
      <c r="X1482" s="193">
        <f t="shared" si="143"/>
        <v>0</v>
      </c>
      <c r="Y1482" s="193" t="str">
        <f t="shared" si="144"/>
        <v>BREAD, SOURDOUGH THICKER SLI</v>
      </c>
      <c r="AA1482" s="29">
        <f t="shared" si="145"/>
        <v>25.95</v>
      </c>
      <c r="AB1482" s="29" t="str">
        <f>VLOOKUP(W1482,'[2]Item List (2)'!$I:$J,2,0)</f>
        <v>Food</v>
      </c>
      <c r="AC1482" s="29">
        <f t="shared" si="146"/>
        <v>7371</v>
      </c>
      <c r="AD1482" s="29" t="str">
        <f t="shared" si="147"/>
        <v>7371-Food</v>
      </c>
    </row>
    <row r="1483" spans="1:30">
      <c r="A1483" t="s">
        <v>699</v>
      </c>
      <c r="B1483" t="s">
        <v>592</v>
      </c>
      <c r="C1483" t="s">
        <v>1378</v>
      </c>
      <c r="D1483" t="s">
        <v>600</v>
      </c>
      <c r="E1483" t="s">
        <v>1634</v>
      </c>
      <c r="F1483"/>
      <c r="G1483" s="159">
        <v>45167</v>
      </c>
      <c r="H1483" t="s">
        <v>1229</v>
      </c>
      <c r="I1483" t="s">
        <v>1188</v>
      </c>
      <c r="J1483" t="s">
        <v>804</v>
      </c>
      <c r="K1483" t="s">
        <v>863</v>
      </c>
      <c r="L1483" t="s">
        <v>760</v>
      </c>
      <c r="M1483">
        <v>1</v>
      </c>
      <c r="N1483">
        <v>0</v>
      </c>
      <c r="O1483">
        <v>77.569999999999993</v>
      </c>
      <c r="P1483">
        <v>77.569999999999993</v>
      </c>
      <c r="Q1483">
        <v>5897.19</v>
      </c>
      <c r="R1483">
        <v>10.29</v>
      </c>
      <c r="S1483" s="193" t="str">
        <f>VLOOKUP(U1483,'[1]Cross ref'!I:J,2,0)</f>
        <v>SCL</v>
      </c>
      <c r="T1483" s="193">
        <f t="shared" si="142"/>
        <v>77.569999999999993</v>
      </c>
      <c r="U1483" s="193">
        <f>VLOOKUP(VALUE(C1483),'[1]Cross ref'!G:I,3,0)</f>
        <v>7371</v>
      </c>
      <c r="V1483" s="193">
        <f>IFERROR(VLOOKUP(J1483,'[1]Item List (2)'!C:D,2,0),VLOOKUP(K1483,'[1]Item List (2)'!C:D,2,0))</f>
        <v>50007</v>
      </c>
      <c r="W1483" s="193">
        <f>IFERROR(VLOOKUP(J1483,'[1]Item List (2)'!C:E,3,0),VLOOKUP(K1483,'[1]Item List (2)'!C:E,3,0))</f>
        <v>100</v>
      </c>
      <c r="X1483" s="193">
        <f t="shared" si="143"/>
        <v>0</v>
      </c>
      <c r="Y1483" s="193" t="str">
        <f t="shared" si="144"/>
        <v>CHEESE, AMER SHRP SLI 144CT</v>
      </c>
      <c r="AA1483" s="29">
        <f t="shared" si="145"/>
        <v>77.569999999999993</v>
      </c>
      <c r="AB1483" s="29" t="str">
        <f>VLOOKUP(W1483,'[2]Item List (2)'!$I:$J,2,0)</f>
        <v>Food</v>
      </c>
      <c r="AC1483" s="29">
        <f t="shared" si="146"/>
        <v>7371</v>
      </c>
      <c r="AD1483" s="29" t="str">
        <f t="shared" si="147"/>
        <v>7371-Food</v>
      </c>
    </row>
    <row r="1484" spans="1:30">
      <c r="A1484" t="s">
        <v>699</v>
      </c>
      <c r="B1484" t="s">
        <v>592</v>
      </c>
      <c r="C1484" t="s">
        <v>1378</v>
      </c>
      <c r="D1484" t="s">
        <v>600</v>
      </c>
      <c r="E1484" t="s">
        <v>1634</v>
      </c>
      <c r="F1484"/>
      <c r="G1484" s="159">
        <v>45167</v>
      </c>
      <c r="H1484" t="s">
        <v>1231</v>
      </c>
      <c r="I1484" t="s">
        <v>1188</v>
      </c>
      <c r="J1484" t="s">
        <v>734</v>
      </c>
      <c r="K1484" t="s">
        <v>796</v>
      </c>
      <c r="L1484" t="s">
        <v>797</v>
      </c>
      <c r="M1484">
        <v>2</v>
      </c>
      <c r="N1484">
        <v>0</v>
      </c>
      <c r="O1484">
        <v>76.44</v>
      </c>
      <c r="P1484">
        <v>152.88</v>
      </c>
      <c r="Q1484">
        <v>5897.19</v>
      </c>
      <c r="R1484">
        <v>10.29</v>
      </c>
      <c r="S1484" s="193" t="str">
        <f>VLOOKUP(U1484,'[1]Cross ref'!I:J,2,0)</f>
        <v>SCL</v>
      </c>
      <c r="T1484" s="193">
        <f t="shared" si="142"/>
        <v>152.88</v>
      </c>
      <c r="U1484" s="193">
        <f>VLOOKUP(VALUE(C1484),'[1]Cross ref'!G:I,3,0)</f>
        <v>7371</v>
      </c>
      <c r="V1484" s="193">
        <f>IFERROR(VLOOKUP(J1484,'[1]Item List (2)'!C:D,2,0),VLOOKUP(K1484,'[1]Item List (2)'!C:D,2,0))</f>
        <v>50007</v>
      </c>
      <c r="W1484" s="193">
        <f>IFERROR(VLOOKUP(J1484,'[1]Item List (2)'!C:E,3,0),VLOOKUP(K1484,'[1]Item List (2)'!C:E,3,0))</f>
        <v>100</v>
      </c>
      <c r="X1484" s="193">
        <f t="shared" si="143"/>
        <v>0</v>
      </c>
      <c r="Y1484" s="193" t="str">
        <f t="shared" si="144"/>
        <v>BEEF, GRND PTY 5.33Z ANGUS IQF</v>
      </c>
      <c r="AA1484" s="29">
        <f t="shared" si="145"/>
        <v>152.88</v>
      </c>
      <c r="AB1484" s="29" t="str">
        <f>VLOOKUP(W1484,'[2]Item List (2)'!$I:$J,2,0)</f>
        <v>Food</v>
      </c>
      <c r="AC1484" s="29">
        <f t="shared" si="146"/>
        <v>7371</v>
      </c>
      <c r="AD1484" s="29" t="str">
        <f t="shared" si="147"/>
        <v>7371-Food</v>
      </c>
    </row>
    <row r="1485" spans="1:30">
      <c r="A1485" t="s">
        <v>699</v>
      </c>
      <c r="B1485" t="s">
        <v>592</v>
      </c>
      <c r="C1485" t="s">
        <v>1378</v>
      </c>
      <c r="D1485" t="s">
        <v>600</v>
      </c>
      <c r="E1485" t="s">
        <v>1634</v>
      </c>
      <c r="F1485"/>
      <c r="G1485" s="159">
        <v>45167</v>
      </c>
      <c r="H1485" t="s">
        <v>1232</v>
      </c>
      <c r="I1485" t="s">
        <v>1188</v>
      </c>
      <c r="J1485" t="s">
        <v>758</v>
      </c>
      <c r="K1485" t="s">
        <v>798</v>
      </c>
      <c r="L1485" t="s">
        <v>799</v>
      </c>
      <c r="M1485">
        <v>3</v>
      </c>
      <c r="N1485">
        <v>0</v>
      </c>
      <c r="O1485">
        <v>46.88</v>
      </c>
      <c r="P1485">
        <v>140.63999999999999</v>
      </c>
      <c r="Q1485">
        <v>5897.19</v>
      </c>
      <c r="R1485">
        <v>10.29</v>
      </c>
      <c r="S1485" s="193" t="str">
        <f>VLOOKUP(U1485,'[1]Cross ref'!I:J,2,0)</f>
        <v>SCL</v>
      </c>
      <c r="T1485" s="193">
        <f t="shared" si="142"/>
        <v>140.63999999999999</v>
      </c>
      <c r="U1485" s="193">
        <f>VLOOKUP(VALUE(C1485),'[1]Cross ref'!G:I,3,0)</f>
        <v>7371</v>
      </c>
      <c r="V1485" s="193">
        <f>IFERROR(VLOOKUP(J1485,'[1]Item List (2)'!C:D,2,0),VLOOKUP(K1485,'[1]Item List (2)'!C:D,2,0))</f>
        <v>50007</v>
      </c>
      <c r="W1485" s="193">
        <f>IFERROR(VLOOKUP(J1485,'[1]Item List (2)'!C:E,3,0),VLOOKUP(K1485,'[1]Item List (2)'!C:E,3,0))</f>
        <v>100</v>
      </c>
      <c r="X1485" s="193">
        <f t="shared" si="143"/>
        <v>0</v>
      </c>
      <c r="Y1485" s="193" t="str">
        <f t="shared" si="144"/>
        <v>CHICKEN, NUGGET BRD STAR SHP</v>
      </c>
      <c r="AA1485" s="29">
        <f t="shared" si="145"/>
        <v>140.63999999999999</v>
      </c>
      <c r="AB1485" s="29" t="str">
        <f>VLOOKUP(W1485,'[2]Item List (2)'!$I:$J,2,0)</f>
        <v>Food</v>
      </c>
      <c r="AC1485" s="29">
        <f t="shared" si="146"/>
        <v>7371</v>
      </c>
      <c r="AD1485" s="29" t="str">
        <f t="shared" si="147"/>
        <v>7371-Food</v>
      </c>
    </row>
    <row r="1486" spans="1:30">
      <c r="A1486" t="s">
        <v>699</v>
      </c>
      <c r="B1486" t="s">
        <v>592</v>
      </c>
      <c r="C1486" t="s">
        <v>1378</v>
      </c>
      <c r="D1486" t="s">
        <v>600</v>
      </c>
      <c r="E1486" t="s">
        <v>1634</v>
      </c>
      <c r="F1486"/>
      <c r="G1486" s="159">
        <v>45167</v>
      </c>
      <c r="H1486" t="s">
        <v>1275</v>
      </c>
      <c r="I1486" t="s">
        <v>1211</v>
      </c>
      <c r="J1486" t="s">
        <v>815</v>
      </c>
      <c r="K1486" t="s">
        <v>1001</v>
      </c>
      <c r="L1486" t="s">
        <v>967</v>
      </c>
      <c r="M1486">
        <v>1</v>
      </c>
      <c r="N1486">
        <v>0</v>
      </c>
      <c r="O1486">
        <v>42.86</v>
      </c>
      <c r="P1486">
        <v>42.86</v>
      </c>
      <c r="Q1486">
        <v>5897.19</v>
      </c>
      <c r="R1486">
        <v>10.29</v>
      </c>
      <c r="S1486" s="193" t="str">
        <f>VLOOKUP(U1486,'[1]Cross ref'!I:J,2,0)</f>
        <v>SCL</v>
      </c>
      <c r="T1486" s="193">
        <f t="shared" si="142"/>
        <v>42.86</v>
      </c>
      <c r="U1486" s="193">
        <f>VLOOKUP(VALUE(C1486),'[1]Cross ref'!G:I,3,0)</f>
        <v>7371</v>
      </c>
      <c r="V1486" s="193">
        <f>IFERROR(VLOOKUP(J1486,'[1]Item List (2)'!C:D,2,0),VLOOKUP(K1486,'[1]Item List (2)'!C:D,2,0))</f>
        <v>51001</v>
      </c>
      <c r="W1486" s="193">
        <f>IFERROR(VLOOKUP(J1486,'[1]Item List (2)'!C:E,3,0),VLOOKUP(K1486,'[1]Item List (2)'!C:E,3,0))</f>
        <v>1000</v>
      </c>
      <c r="X1486" s="193">
        <f t="shared" si="143"/>
        <v>0</v>
      </c>
      <c r="Y1486" s="193" t="str">
        <f t="shared" si="144"/>
        <v>LID, RECLOSEABLE CJ</v>
      </c>
      <c r="AA1486" s="29">
        <f t="shared" si="145"/>
        <v>42.86</v>
      </c>
      <c r="AB1486" s="29" t="str">
        <f>VLOOKUP(W1486,'[2]Item List (2)'!$I:$J,2,0)</f>
        <v>Paper</v>
      </c>
      <c r="AC1486" s="29">
        <f t="shared" si="146"/>
        <v>7371</v>
      </c>
      <c r="AD1486" s="29" t="str">
        <f t="shared" si="147"/>
        <v>7371-Paper</v>
      </c>
    </row>
    <row r="1487" spans="1:30">
      <c r="A1487" t="s">
        <v>699</v>
      </c>
      <c r="B1487" t="s">
        <v>592</v>
      </c>
      <c r="C1487" t="s">
        <v>1378</v>
      </c>
      <c r="D1487" t="s">
        <v>600</v>
      </c>
      <c r="E1487" t="s">
        <v>1634</v>
      </c>
      <c r="F1487"/>
      <c r="G1487" s="159">
        <v>45167</v>
      </c>
      <c r="H1487" t="s">
        <v>1233</v>
      </c>
      <c r="I1487" t="s">
        <v>1188</v>
      </c>
      <c r="J1487" t="s">
        <v>801</v>
      </c>
      <c r="K1487" t="s">
        <v>802</v>
      </c>
      <c r="L1487" t="s">
        <v>803</v>
      </c>
      <c r="M1487">
        <v>2</v>
      </c>
      <c r="N1487">
        <v>0</v>
      </c>
      <c r="O1487">
        <v>24.1</v>
      </c>
      <c r="P1487">
        <v>48.2</v>
      </c>
      <c r="Q1487">
        <v>5897.19</v>
      </c>
      <c r="R1487">
        <v>10.29</v>
      </c>
      <c r="S1487" s="193" t="str">
        <f>VLOOKUP(U1487,'[1]Cross ref'!I:J,2,0)</f>
        <v>SCL</v>
      </c>
      <c r="T1487" s="193">
        <f t="shared" si="142"/>
        <v>48.2</v>
      </c>
      <c r="U1487" s="193">
        <f>VLOOKUP(VALUE(C1487),'[1]Cross ref'!G:I,3,0)</f>
        <v>7371</v>
      </c>
      <c r="V1487" s="193">
        <f>IFERROR(VLOOKUP(J1487,'[1]Item List (2)'!C:D,2,0),VLOOKUP(K1487,'[1]Item List (2)'!C:D,2,0))</f>
        <v>50007</v>
      </c>
      <c r="W1487" s="193">
        <f>IFERROR(VLOOKUP(J1487,'[1]Item List (2)'!C:E,3,0),VLOOKUP(K1487,'[1]Item List (2)'!C:E,3,0))</f>
        <v>100</v>
      </c>
      <c r="X1487" s="193">
        <f t="shared" si="143"/>
        <v>0</v>
      </c>
      <c r="Y1487" s="193" t="str">
        <f t="shared" si="144"/>
        <v>BISCUIT, BUTTERMILK PARBKD</v>
      </c>
      <c r="AA1487" s="29">
        <f t="shared" si="145"/>
        <v>48.2</v>
      </c>
      <c r="AB1487" s="29" t="str">
        <f>VLOOKUP(W1487,'[2]Item List (2)'!$I:$J,2,0)</f>
        <v>Food</v>
      </c>
      <c r="AC1487" s="29">
        <f t="shared" si="146"/>
        <v>7371</v>
      </c>
      <c r="AD1487" s="29" t="str">
        <f t="shared" si="147"/>
        <v>7371-Food</v>
      </c>
    </row>
    <row r="1488" spans="1:30">
      <c r="A1488" t="s">
        <v>699</v>
      </c>
      <c r="B1488" t="s">
        <v>592</v>
      </c>
      <c r="C1488" t="s">
        <v>1378</v>
      </c>
      <c r="D1488" t="s">
        <v>600</v>
      </c>
      <c r="E1488" t="s">
        <v>1634</v>
      </c>
      <c r="F1488"/>
      <c r="G1488" s="159">
        <v>45167</v>
      </c>
      <c r="H1488" t="s">
        <v>1234</v>
      </c>
      <c r="I1488" t="s">
        <v>1188</v>
      </c>
      <c r="J1488" t="s">
        <v>804</v>
      </c>
      <c r="K1488" t="s">
        <v>805</v>
      </c>
      <c r="L1488" t="s">
        <v>760</v>
      </c>
      <c r="M1488">
        <v>1</v>
      </c>
      <c r="N1488">
        <v>0</v>
      </c>
      <c r="O1488">
        <v>77.97</v>
      </c>
      <c r="P1488">
        <v>77.97</v>
      </c>
      <c r="Q1488">
        <v>5897.19</v>
      </c>
      <c r="R1488">
        <v>10.29</v>
      </c>
      <c r="S1488" s="193" t="str">
        <f>VLOOKUP(U1488,'[1]Cross ref'!I:J,2,0)</f>
        <v>SCL</v>
      </c>
      <c r="T1488" s="193">
        <f t="shared" si="142"/>
        <v>77.97</v>
      </c>
      <c r="U1488" s="193">
        <f>VLOOKUP(VALUE(C1488),'[1]Cross ref'!G:I,3,0)</f>
        <v>7371</v>
      </c>
      <c r="V1488" s="193">
        <f>IFERROR(VLOOKUP(J1488,'[1]Item List (2)'!C:D,2,0),VLOOKUP(K1488,'[1]Item List (2)'!C:D,2,0))</f>
        <v>50007</v>
      </c>
      <c r="W1488" s="193">
        <f>IFERROR(VLOOKUP(J1488,'[1]Item List (2)'!C:E,3,0),VLOOKUP(K1488,'[1]Item List (2)'!C:E,3,0))</f>
        <v>100</v>
      </c>
      <c r="X1488" s="193">
        <f t="shared" si="143"/>
        <v>0</v>
      </c>
      <c r="Y1488" s="193" t="str">
        <f t="shared" si="144"/>
        <v>CHEESE, AMER SHRP SLI 200CT SM</v>
      </c>
      <c r="AA1488" s="29">
        <f t="shared" si="145"/>
        <v>77.97</v>
      </c>
      <c r="AB1488" s="29" t="str">
        <f>VLOOKUP(W1488,'[2]Item List (2)'!$I:$J,2,0)</f>
        <v>Food</v>
      </c>
      <c r="AC1488" s="29">
        <f t="shared" si="146"/>
        <v>7371</v>
      </c>
      <c r="AD1488" s="29" t="str">
        <f t="shared" si="147"/>
        <v>7371-Food</v>
      </c>
    </row>
    <row r="1489" spans="1:30">
      <c r="A1489" t="s">
        <v>699</v>
      </c>
      <c r="B1489" t="s">
        <v>592</v>
      </c>
      <c r="C1489" t="s">
        <v>1378</v>
      </c>
      <c r="D1489" t="s">
        <v>600</v>
      </c>
      <c r="E1489" t="s">
        <v>1634</v>
      </c>
      <c r="F1489"/>
      <c r="G1489" s="159">
        <v>45167</v>
      </c>
      <c r="H1489" t="s">
        <v>1477</v>
      </c>
      <c r="I1489" t="s">
        <v>1188</v>
      </c>
      <c r="J1489" t="s">
        <v>1443</v>
      </c>
      <c r="K1489" t="s">
        <v>1444</v>
      </c>
      <c r="L1489" t="s">
        <v>1445</v>
      </c>
      <c r="M1489">
        <v>1</v>
      </c>
      <c r="N1489">
        <v>0</v>
      </c>
      <c r="O1489">
        <v>42.69</v>
      </c>
      <c r="P1489">
        <v>42.69</v>
      </c>
      <c r="Q1489">
        <v>5897.19</v>
      </c>
      <c r="R1489">
        <v>10.29</v>
      </c>
      <c r="S1489" s="193" t="str">
        <f>VLOOKUP(U1489,'[1]Cross ref'!I:J,2,0)</f>
        <v>SCL</v>
      </c>
      <c r="T1489" s="193">
        <f t="shared" si="142"/>
        <v>42.69</v>
      </c>
      <c r="U1489" s="193">
        <f>VLOOKUP(VALUE(C1489),'[1]Cross ref'!G:I,3,0)</f>
        <v>7371</v>
      </c>
      <c r="V1489" s="193">
        <f>IFERROR(VLOOKUP(J1489,'[1]Item List (2)'!C:D,2,0),VLOOKUP(K1489,'[1]Item List (2)'!C:D,2,0))</f>
        <v>50007</v>
      </c>
      <c r="W1489" s="193">
        <f>IFERROR(VLOOKUP(J1489,'[1]Item List (2)'!C:E,3,0),VLOOKUP(K1489,'[1]Item List (2)'!C:E,3,0))</f>
        <v>100</v>
      </c>
      <c r="X1489" s="193">
        <f t="shared" si="143"/>
        <v>0</v>
      </c>
      <c r="Y1489" s="193" t="str">
        <f t="shared" si="144"/>
        <v>ICING, STRING WHT</v>
      </c>
      <c r="AA1489" s="29">
        <f t="shared" si="145"/>
        <v>42.69</v>
      </c>
      <c r="AB1489" s="29" t="str">
        <f>VLOOKUP(W1489,'[2]Item List (2)'!$I:$J,2,0)</f>
        <v>Food</v>
      </c>
      <c r="AC1489" s="29">
        <f t="shared" si="146"/>
        <v>7371</v>
      </c>
      <c r="AD1489" s="29" t="str">
        <f t="shared" si="147"/>
        <v>7371-Food</v>
      </c>
    </row>
    <row r="1490" spans="1:30">
      <c r="A1490" t="s">
        <v>699</v>
      </c>
      <c r="B1490" t="s">
        <v>592</v>
      </c>
      <c r="C1490" t="s">
        <v>1378</v>
      </c>
      <c r="D1490" t="s">
        <v>600</v>
      </c>
      <c r="E1490" t="s">
        <v>1634</v>
      </c>
      <c r="F1490"/>
      <c r="G1490" s="159">
        <v>45167</v>
      </c>
      <c r="H1490" t="s">
        <v>1281</v>
      </c>
      <c r="I1490" t="s">
        <v>1211</v>
      </c>
      <c r="J1490" t="s">
        <v>806</v>
      </c>
      <c r="K1490" t="s">
        <v>940</v>
      </c>
      <c r="L1490" t="s">
        <v>808</v>
      </c>
      <c r="M1490">
        <v>1</v>
      </c>
      <c r="N1490">
        <v>0</v>
      </c>
      <c r="O1490">
        <v>70.17</v>
      </c>
      <c r="P1490">
        <v>70.17</v>
      </c>
      <c r="Q1490">
        <v>5897.19</v>
      </c>
      <c r="R1490">
        <v>10.29</v>
      </c>
      <c r="S1490" s="193" t="str">
        <f>VLOOKUP(U1490,'[1]Cross ref'!I:J,2,0)</f>
        <v>SCL</v>
      </c>
      <c r="T1490" s="193">
        <f t="shared" si="142"/>
        <v>70.17</v>
      </c>
      <c r="U1490" s="193">
        <f>VLOOKUP(VALUE(C1490),'[1]Cross ref'!G:I,3,0)</f>
        <v>7371</v>
      </c>
      <c r="V1490" s="193">
        <f>IFERROR(VLOOKUP(J1490,'[1]Item List (2)'!C:D,2,0),VLOOKUP(K1490,'[1]Item List (2)'!C:D,2,0))</f>
        <v>51001</v>
      </c>
      <c r="W1490" s="193">
        <f>IFERROR(VLOOKUP(J1490,'[1]Item List (2)'!C:E,3,0),VLOOKUP(K1490,'[1]Item List (2)'!C:E,3,0))</f>
        <v>1000</v>
      </c>
      <c r="X1490" s="193">
        <f t="shared" si="143"/>
        <v>0</v>
      </c>
      <c r="Y1490" s="193" t="str">
        <f t="shared" si="144"/>
        <v>WRAP, PAPR BIG CARL PROMO</v>
      </c>
      <c r="AA1490" s="29">
        <f t="shared" si="145"/>
        <v>70.17</v>
      </c>
      <c r="AB1490" s="29" t="str">
        <f>VLOOKUP(W1490,'[2]Item List (2)'!$I:$J,2,0)</f>
        <v>Paper</v>
      </c>
      <c r="AC1490" s="29">
        <f t="shared" si="146"/>
        <v>7371</v>
      </c>
      <c r="AD1490" s="29" t="str">
        <f t="shared" si="147"/>
        <v>7371-Paper</v>
      </c>
    </row>
    <row r="1491" spans="1:30">
      <c r="A1491" t="s">
        <v>699</v>
      </c>
      <c r="B1491" t="s">
        <v>592</v>
      </c>
      <c r="C1491" t="s">
        <v>1378</v>
      </c>
      <c r="D1491" t="s">
        <v>600</v>
      </c>
      <c r="E1491" t="s">
        <v>1634</v>
      </c>
      <c r="F1491"/>
      <c r="G1491" s="159">
        <v>45167</v>
      </c>
      <c r="H1491" t="s">
        <v>1460</v>
      </c>
      <c r="I1491" t="s">
        <v>1188</v>
      </c>
      <c r="J1491" t="s">
        <v>811</v>
      </c>
      <c r="K1491" t="s">
        <v>1433</v>
      </c>
      <c r="L1491" t="s">
        <v>831</v>
      </c>
      <c r="M1491">
        <v>2</v>
      </c>
      <c r="N1491">
        <v>0</v>
      </c>
      <c r="O1491">
        <v>22.17</v>
      </c>
      <c r="P1491">
        <v>44.34</v>
      </c>
      <c r="Q1491">
        <v>5897.19</v>
      </c>
      <c r="R1491">
        <v>10.29</v>
      </c>
      <c r="S1491" s="193" t="str">
        <f>VLOOKUP(U1491,'[1]Cross ref'!I:J,2,0)</f>
        <v>SCL</v>
      </c>
      <c r="T1491" s="193">
        <f t="shared" si="142"/>
        <v>44.34</v>
      </c>
      <c r="U1491" s="193">
        <f>VLOOKUP(VALUE(C1491),'[1]Cross ref'!G:I,3,0)</f>
        <v>7371</v>
      </c>
      <c r="V1491" s="193">
        <f>IFERROR(VLOOKUP(J1491,'[1]Item List (2)'!C:D,2,0),VLOOKUP(K1491,'[1]Item List (2)'!C:D,2,0))</f>
        <v>50007</v>
      </c>
      <c r="W1491" s="193">
        <f>IFERROR(VLOOKUP(J1491,'[1]Item List (2)'!C:E,3,0),VLOOKUP(K1491,'[1]Item List (2)'!C:E,3,0))</f>
        <v>100</v>
      </c>
      <c r="X1491" s="193">
        <f t="shared" si="143"/>
        <v>0</v>
      </c>
      <c r="Y1491" s="193" t="str">
        <f t="shared" si="144"/>
        <v>LETTUCE, LINER</v>
      </c>
      <c r="AA1491" s="29">
        <f t="shared" si="145"/>
        <v>44.34</v>
      </c>
      <c r="AB1491" s="29" t="str">
        <f>VLOOKUP(W1491,'[2]Item List (2)'!$I:$J,2,0)</f>
        <v>Food</v>
      </c>
      <c r="AC1491" s="29">
        <f t="shared" si="146"/>
        <v>7371</v>
      </c>
      <c r="AD1491" s="29" t="str">
        <f t="shared" si="147"/>
        <v>7371-Food</v>
      </c>
    </row>
    <row r="1492" spans="1:30">
      <c r="A1492" t="s">
        <v>699</v>
      </c>
      <c r="B1492" t="s">
        <v>592</v>
      </c>
      <c r="C1492" t="s">
        <v>1378</v>
      </c>
      <c r="D1492" t="s">
        <v>600</v>
      </c>
      <c r="E1492" t="s">
        <v>1634</v>
      </c>
      <c r="F1492"/>
      <c r="G1492" s="159">
        <v>45167</v>
      </c>
      <c r="H1492" t="s">
        <v>1237</v>
      </c>
      <c r="I1492" t="s">
        <v>1188</v>
      </c>
      <c r="J1492" t="s">
        <v>812</v>
      </c>
      <c r="K1492" t="s">
        <v>813</v>
      </c>
      <c r="L1492" t="s">
        <v>814</v>
      </c>
      <c r="M1492">
        <v>2</v>
      </c>
      <c r="N1492">
        <v>0</v>
      </c>
      <c r="O1492">
        <v>19.57</v>
      </c>
      <c r="P1492">
        <v>39.14</v>
      </c>
      <c r="Q1492">
        <v>5897.19</v>
      </c>
      <c r="R1492">
        <v>10.29</v>
      </c>
      <c r="S1492" s="193" t="str">
        <f>VLOOKUP(U1492,'[1]Cross ref'!I:J,2,0)</f>
        <v>SCL</v>
      </c>
      <c r="T1492" s="193">
        <f t="shared" si="142"/>
        <v>39.14</v>
      </c>
      <c r="U1492" s="193">
        <f>VLOOKUP(VALUE(C1492),'[1]Cross ref'!G:I,3,0)</f>
        <v>7371</v>
      </c>
      <c r="V1492" s="193">
        <f>IFERROR(VLOOKUP(J1492,'[1]Item List (2)'!C:D,2,0),VLOOKUP(K1492,'[1]Item List (2)'!C:D,2,0))</f>
        <v>50007</v>
      </c>
      <c r="W1492" s="193">
        <f>IFERROR(VLOOKUP(J1492,'[1]Item List (2)'!C:E,3,0),VLOOKUP(K1492,'[1]Item List (2)'!C:E,3,0))</f>
        <v>100</v>
      </c>
      <c r="X1492" s="193">
        <f t="shared" si="143"/>
        <v>0</v>
      </c>
      <c r="Y1492" s="193" t="str">
        <f t="shared" si="144"/>
        <v>TOMATO, RED 5X5 BULK 25LB</v>
      </c>
      <c r="AA1492" s="29">
        <f t="shared" si="145"/>
        <v>39.14</v>
      </c>
      <c r="AB1492" s="29" t="str">
        <f>VLOOKUP(W1492,'[2]Item List (2)'!$I:$J,2,0)</f>
        <v>Food</v>
      </c>
      <c r="AC1492" s="29">
        <f t="shared" si="146"/>
        <v>7371</v>
      </c>
      <c r="AD1492" s="29" t="str">
        <f t="shared" si="147"/>
        <v>7371-Food</v>
      </c>
    </row>
    <row r="1493" spans="1:30">
      <c r="A1493" t="s">
        <v>699</v>
      </c>
      <c r="B1493" t="s">
        <v>592</v>
      </c>
      <c r="C1493" t="s">
        <v>1378</v>
      </c>
      <c r="D1493" t="s">
        <v>600</v>
      </c>
      <c r="E1493" t="s">
        <v>1634</v>
      </c>
      <c r="F1493"/>
      <c r="G1493" s="159">
        <v>45167</v>
      </c>
      <c r="H1493" t="s">
        <v>1238</v>
      </c>
      <c r="I1493" t="s">
        <v>1188</v>
      </c>
      <c r="J1493" t="s">
        <v>927</v>
      </c>
      <c r="K1493" t="s">
        <v>928</v>
      </c>
      <c r="L1493" t="s">
        <v>929</v>
      </c>
      <c r="M1493">
        <v>1</v>
      </c>
      <c r="N1493">
        <v>0</v>
      </c>
      <c r="O1493">
        <v>68.599999999999994</v>
      </c>
      <c r="P1493">
        <v>68.599999999999994</v>
      </c>
      <c r="Q1493">
        <v>5897.19</v>
      </c>
      <c r="R1493">
        <v>10.29</v>
      </c>
      <c r="S1493" s="193" t="str">
        <f>VLOOKUP(U1493,'[1]Cross ref'!I:J,2,0)</f>
        <v>SCL</v>
      </c>
      <c r="T1493" s="193">
        <f t="shared" si="142"/>
        <v>68.599999999999994</v>
      </c>
      <c r="U1493" s="193">
        <f>VLOOKUP(VALUE(C1493),'[1]Cross ref'!G:I,3,0)</f>
        <v>7371</v>
      </c>
      <c r="V1493" s="193">
        <f>IFERROR(VLOOKUP(J1493,'[1]Item List (2)'!C:D,2,0),VLOOKUP(K1493,'[1]Item List (2)'!C:D,2,0))</f>
        <v>50007</v>
      </c>
      <c r="W1493" s="193">
        <f>IFERROR(VLOOKUP(J1493,'[1]Item List (2)'!C:E,3,0),VLOOKUP(K1493,'[1]Item List (2)'!C:E,3,0))</f>
        <v>100</v>
      </c>
      <c r="X1493" s="193">
        <f t="shared" si="143"/>
        <v>0</v>
      </c>
      <c r="Y1493" s="193" t="str">
        <f t="shared" si="144"/>
        <v>COOKIE, CHOC CHIP THWSRV 1.25Z</v>
      </c>
      <c r="AA1493" s="29">
        <f t="shared" si="145"/>
        <v>68.599999999999994</v>
      </c>
      <c r="AB1493" s="29" t="str">
        <f>VLOOKUP(W1493,'[2]Item List (2)'!$I:$J,2,0)</f>
        <v>Food</v>
      </c>
      <c r="AC1493" s="29">
        <f t="shared" si="146"/>
        <v>7371</v>
      </c>
      <c r="AD1493" s="29" t="str">
        <f t="shared" si="147"/>
        <v>7371-Food</v>
      </c>
    </row>
    <row r="1494" spans="1:30">
      <c r="A1494" t="s">
        <v>699</v>
      </c>
      <c r="B1494" t="s">
        <v>592</v>
      </c>
      <c r="C1494" t="s">
        <v>1378</v>
      </c>
      <c r="D1494" t="s">
        <v>600</v>
      </c>
      <c r="E1494" t="s">
        <v>1634</v>
      </c>
      <c r="F1494"/>
      <c r="G1494" s="159">
        <v>45167</v>
      </c>
      <c r="H1494" t="s">
        <v>1302</v>
      </c>
      <c r="I1494" t="s">
        <v>1188</v>
      </c>
      <c r="J1494" t="s">
        <v>871</v>
      </c>
      <c r="K1494" t="s">
        <v>872</v>
      </c>
      <c r="L1494" t="s">
        <v>814</v>
      </c>
      <c r="M1494">
        <v>1</v>
      </c>
      <c r="N1494">
        <v>0</v>
      </c>
      <c r="O1494">
        <v>14.65</v>
      </c>
      <c r="P1494">
        <v>14.65</v>
      </c>
      <c r="Q1494">
        <v>5897.19</v>
      </c>
      <c r="R1494">
        <v>10.29</v>
      </c>
      <c r="S1494" s="193" t="str">
        <f>VLOOKUP(U1494,'[1]Cross ref'!I:J,2,0)</f>
        <v>SCL</v>
      </c>
      <c r="T1494" s="193">
        <f t="shared" si="142"/>
        <v>14.65</v>
      </c>
      <c r="U1494" s="193">
        <f>VLOOKUP(VALUE(C1494),'[1]Cross ref'!G:I,3,0)</f>
        <v>7371</v>
      </c>
      <c r="V1494" s="193">
        <f>IFERROR(VLOOKUP(J1494,'[1]Item List (2)'!C:D,2,0),VLOOKUP(K1494,'[1]Item List (2)'!C:D,2,0))</f>
        <v>50007</v>
      </c>
      <c r="W1494" s="193">
        <f>IFERROR(VLOOKUP(J1494,'[1]Item List (2)'!C:E,3,0),VLOOKUP(K1494,'[1]Item List (2)'!C:E,3,0))</f>
        <v>100</v>
      </c>
      <c r="X1494" s="193">
        <f t="shared" si="143"/>
        <v>0</v>
      </c>
      <c r="Y1494" s="193" t="str">
        <f t="shared" si="144"/>
        <v>ONION, RED JMBO</v>
      </c>
      <c r="AA1494" s="29">
        <f t="shared" si="145"/>
        <v>14.65</v>
      </c>
      <c r="AB1494" s="29" t="str">
        <f>VLOOKUP(W1494,'[2]Item List (2)'!$I:$J,2,0)</f>
        <v>Food</v>
      </c>
      <c r="AC1494" s="29">
        <f t="shared" si="146"/>
        <v>7371</v>
      </c>
      <c r="AD1494" s="29" t="str">
        <f t="shared" si="147"/>
        <v>7371-Food</v>
      </c>
    </row>
    <row r="1495" spans="1:30">
      <c r="A1495" t="s">
        <v>699</v>
      </c>
      <c r="B1495" t="s">
        <v>592</v>
      </c>
      <c r="C1495" t="s">
        <v>1378</v>
      </c>
      <c r="D1495" t="s">
        <v>600</v>
      </c>
      <c r="E1495" t="s">
        <v>1634</v>
      </c>
      <c r="F1495"/>
      <c r="G1495" s="159">
        <v>45167</v>
      </c>
      <c r="H1495" t="s">
        <v>1239</v>
      </c>
      <c r="I1495" t="s">
        <v>1188</v>
      </c>
      <c r="J1495" t="s">
        <v>816</v>
      </c>
      <c r="K1495" t="s">
        <v>817</v>
      </c>
      <c r="L1495" t="s">
        <v>709</v>
      </c>
      <c r="M1495">
        <v>1</v>
      </c>
      <c r="N1495">
        <v>0</v>
      </c>
      <c r="O1495">
        <v>27.07</v>
      </c>
      <c r="P1495">
        <v>27.07</v>
      </c>
      <c r="Q1495">
        <v>5897.19</v>
      </c>
      <c r="R1495">
        <v>10.29</v>
      </c>
      <c r="S1495" s="193" t="str">
        <f>VLOOKUP(U1495,'[1]Cross ref'!I:J,2,0)</f>
        <v>SCL</v>
      </c>
      <c r="T1495" s="193">
        <f t="shared" si="142"/>
        <v>27.07</v>
      </c>
      <c r="U1495" s="193">
        <f>VLOOKUP(VALUE(C1495),'[1]Cross ref'!G:I,3,0)</f>
        <v>7371</v>
      </c>
      <c r="V1495" s="193">
        <f>IFERROR(VLOOKUP(J1495,'[1]Item List (2)'!C:D,2,0),VLOOKUP(K1495,'[1]Item List (2)'!C:D,2,0))</f>
        <v>50007</v>
      </c>
      <c r="W1495" s="193">
        <f>IFERROR(VLOOKUP(J1495,'[1]Item List (2)'!C:E,3,0),VLOOKUP(K1495,'[1]Item List (2)'!C:E,3,0))</f>
        <v>100</v>
      </c>
      <c r="X1495" s="193">
        <f t="shared" si="143"/>
        <v>0</v>
      </c>
      <c r="Y1495" s="193" t="str">
        <f t="shared" si="144"/>
        <v>PICKLE, CHIP DELI 3/16" CC</v>
      </c>
      <c r="AA1495" s="29">
        <f t="shared" si="145"/>
        <v>27.07</v>
      </c>
      <c r="AB1495" s="29" t="str">
        <f>VLOOKUP(W1495,'[2]Item List (2)'!$I:$J,2,0)</f>
        <v>Food</v>
      </c>
      <c r="AC1495" s="29">
        <f t="shared" si="146"/>
        <v>7371</v>
      </c>
      <c r="AD1495" s="29" t="str">
        <f t="shared" si="147"/>
        <v>7371-Food</v>
      </c>
    </row>
    <row r="1496" spans="1:30">
      <c r="A1496" t="s">
        <v>699</v>
      </c>
      <c r="B1496" t="s">
        <v>592</v>
      </c>
      <c r="C1496" t="s">
        <v>1378</v>
      </c>
      <c r="D1496" t="s">
        <v>600</v>
      </c>
      <c r="E1496" t="s">
        <v>1634</v>
      </c>
      <c r="F1496"/>
      <c r="G1496" s="159">
        <v>45167</v>
      </c>
      <c r="H1496" t="s">
        <v>1240</v>
      </c>
      <c r="I1496" t="s">
        <v>1188</v>
      </c>
      <c r="J1496" t="s">
        <v>758</v>
      </c>
      <c r="K1496" t="s">
        <v>1490</v>
      </c>
      <c r="L1496" t="s">
        <v>818</v>
      </c>
      <c r="M1496">
        <v>1</v>
      </c>
      <c r="N1496">
        <v>0</v>
      </c>
      <c r="O1496">
        <v>175.35</v>
      </c>
      <c r="P1496">
        <v>175.35</v>
      </c>
      <c r="Q1496">
        <v>5897.19</v>
      </c>
      <c r="R1496">
        <v>10.29</v>
      </c>
      <c r="S1496" s="193" t="str">
        <f>VLOOKUP(U1496,'[1]Cross ref'!I:J,2,0)</f>
        <v>SCL</v>
      </c>
      <c r="T1496" s="193">
        <f t="shared" si="142"/>
        <v>175.35</v>
      </c>
      <c r="U1496" s="193">
        <f>VLOOKUP(VALUE(C1496),'[1]Cross ref'!G:I,3,0)</f>
        <v>7371</v>
      </c>
      <c r="V1496" s="193">
        <f>IFERROR(VLOOKUP(J1496,'[1]Item List (2)'!C:D,2,0),VLOOKUP(K1496,'[1]Item List (2)'!C:D,2,0))</f>
        <v>50007</v>
      </c>
      <c r="W1496" s="193">
        <f>IFERROR(VLOOKUP(J1496,'[1]Item List (2)'!C:E,3,0),VLOOKUP(K1496,'[1]Item List (2)'!C:E,3,0))</f>
        <v>100</v>
      </c>
      <c r="X1496" s="193">
        <f t="shared" si="143"/>
        <v>0</v>
      </c>
      <c r="Y1496" s="193" t="str">
        <f t="shared" si="144"/>
        <v>CHICKEN, BRST GR SAVOR 4.25Z CARLS JR</v>
      </c>
      <c r="AA1496" s="29">
        <f t="shared" si="145"/>
        <v>175.35</v>
      </c>
      <c r="AB1496" s="29" t="str">
        <f>VLOOKUP(W1496,'[2]Item List (2)'!$I:$J,2,0)</f>
        <v>Food</v>
      </c>
      <c r="AC1496" s="29">
        <f t="shared" si="146"/>
        <v>7371</v>
      </c>
      <c r="AD1496" s="29" t="str">
        <f t="shared" si="147"/>
        <v>7371-Food</v>
      </c>
    </row>
    <row r="1497" spans="1:30">
      <c r="A1497" t="s">
        <v>699</v>
      </c>
      <c r="B1497" t="s">
        <v>592</v>
      </c>
      <c r="C1497" t="s">
        <v>1378</v>
      </c>
      <c r="D1497" t="s">
        <v>600</v>
      </c>
      <c r="E1497" t="s">
        <v>1634</v>
      </c>
      <c r="F1497"/>
      <c r="G1497" s="159">
        <v>45167</v>
      </c>
      <c r="H1497" t="s">
        <v>1513</v>
      </c>
      <c r="I1497" t="s">
        <v>1211</v>
      </c>
      <c r="J1497" t="s">
        <v>830</v>
      </c>
      <c r="K1497" t="s">
        <v>1514</v>
      </c>
      <c r="L1497" t="s">
        <v>1004</v>
      </c>
      <c r="M1497">
        <v>1</v>
      </c>
      <c r="N1497">
        <v>0</v>
      </c>
      <c r="O1497">
        <v>26.32</v>
      </c>
      <c r="P1497">
        <v>26.32</v>
      </c>
      <c r="Q1497">
        <v>5897.19</v>
      </c>
      <c r="R1497">
        <v>10.29</v>
      </c>
      <c r="S1497" s="193" t="str">
        <f>VLOOKUP(U1497,'[1]Cross ref'!I:J,2,0)</f>
        <v>SCL</v>
      </c>
      <c r="T1497" s="193">
        <f t="shared" si="142"/>
        <v>26.32</v>
      </c>
      <c r="U1497" s="193">
        <f>VLOOKUP(VALUE(C1497),'[1]Cross ref'!G:I,3,0)</f>
        <v>7371</v>
      </c>
      <c r="V1497" s="193">
        <f>IFERROR(VLOOKUP(J1497,'[1]Item List (2)'!C:D,2,0),VLOOKUP(K1497,'[1]Item List (2)'!C:D,2,0))</f>
        <v>60507</v>
      </c>
      <c r="W1497" s="193">
        <f>IFERROR(VLOOKUP(J1497,'[1]Item List (2)'!C:E,3,0),VLOOKUP(K1497,'[1]Item List (2)'!C:E,3,0))</f>
        <v>1200</v>
      </c>
      <c r="X1497" s="193">
        <f t="shared" si="143"/>
        <v>0</v>
      </c>
      <c r="Y1497" s="193" t="str">
        <f t="shared" si="144"/>
        <v>TAPE, THERMAL ROLL 2.25"X85'</v>
      </c>
      <c r="AA1497" s="29">
        <f t="shared" si="145"/>
        <v>26.32</v>
      </c>
      <c r="AB1497" s="29" t="str">
        <f>VLOOKUP(W1497,'[2]Item List (2)'!$I:$J,2,0)</f>
        <v>Supplies</v>
      </c>
      <c r="AC1497" s="29">
        <f t="shared" si="146"/>
        <v>7371</v>
      </c>
      <c r="AD1497" s="29" t="str">
        <f t="shared" si="147"/>
        <v>7371-Supplies</v>
      </c>
    </row>
    <row r="1498" spans="1:30">
      <c r="A1498" t="s">
        <v>699</v>
      </c>
      <c r="B1498" t="s">
        <v>592</v>
      </c>
      <c r="C1498" t="s">
        <v>1378</v>
      </c>
      <c r="D1498" t="s">
        <v>600</v>
      </c>
      <c r="E1498" t="s">
        <v>1634</v>
      </c>
      <c r="F1498"/>
      <c r="G1498" s="159">
        <v>45167</v>
      </c>
      <c r="H1498" t="s">
        <v>1241</v>
      </c>
      <c r="I1498" t="s">
        <v>1188</v>
      </c>
      <c r="J1498" t="s">
        <v>894</v>
      </c>
      <c r="K1498" t="s">
        <v>895</v>
      </c>
      <c r="L1498" t="s">
        <v>896</v>
      </c>
      <c r="M1498">
        <v>1</v>
      </c>
      <c r="N1498">
        <v>0</v>
      </c>
      <c r="O1498">
        <v>13.66</v>
      </c>
      <c r="P1498">
        <v>13.66</v>
      </c>
      <c r="Q1498">
        <v>5897.19</v>
      </c>
      <c r="R1498">
        <v>10.29</v>
      </c>
      <c r="S1498" s="193" t="str">
        <f>VLOOKUP(U1498,'[1]Cross ref'!I:J,2,0)</f>
        <v>SCL</v>
      </c>
      <c r="T1498" s="193">
        <f t="shared" si="142"/>
        <v>13.66</v>
      </c>
      <c r="U1498" s="193">
        <f>VLOOKUP(VALUE(C1498),'[1]Cross ref'!G:I,3,0)</f>
        <v>7371</v>
      </c>
      <c r="V1498" s="193">
        <f>IFERROR(VLOOKUP(J1498,'[1]Item List (2)'!C:D,2,0),VLOOKUP(K1498,'[1]Item List (2)'!C:D,2,0))</f>
        <v>50007</v>
      </c>
      <c r="W1498" s="193">
        <f>IFERROR(VLOOKUP(J1498,'[1]Item List (2)'!C:E,3,0),VLOOKUP(K1498,'[1]Item List (2)'!C:E,3,0))</f>
        <v>100</v>
      </c>
      <c r="X1498" s="193">
        <f t="shared" si="143"/>
        <v>0</v>
      </c>
      <c r="Y1498" s="193" t="str">
        <f t="shared" si="144"/>
        <v>WATER, PURIFIED 16.9Z DASANI</v>
      </c>
      <c r="AA1498" s="29">
        <f t="shared" si="145"/>
        <v>13.66</v>
      </c>
      <c r="AB1498" s="29" t="str">
        <f>VLOOKUP(W1498,'[2]Item List (2)'!$I:$J,2,0)</f>
        <v>Food</v>
      </c>
      <c r="AC1498" s="29">
        <f t="shared" si="146"/>
        <v>7371</v>
      </c>
      <c r="AD1498" s="29" t="str">
        <f t="shared" si="147"/>
        <v>7371-Food</v>
      </c>
    </row>
    <row r="1499" spans="1:30">
      <c r="A1499" t="s">
        <v>699</v>
      </c>
      <c r="B1499" t="s">
        <v>592</v>
      </c>
      <c r="C1499" t="s">
        <v>1378</v>
      </c>
      <c r="D1499" t="s">
        <v>600</v>
      </c>
      <c r="E1499" t="s">
        <v>1634</v>
      </c>
      <c r="F1499"/>
      <c r="G1499" s="159">
        <v>45167</v>
      </c>
      <c r="H1499" t="s">
        <v>1246</v>
      </c>
      <c r="I1499" t="s">
        <v>1211</v>
      </c>
      <c r="J1499" t="s">
        <v>815</v>
      </c>
      <c r="K1499" t="s">
        <v>1033</v>
      </c>
      <c r="L1499" t="s">
        <v>888</v>
      </c>
      <c r="M1499">
        <v>2</v>
      </c>
      <c r="N1499">
        <v>0</v>
      </c>
      <c r="O1499">
        <v>25.97</v>
      </c>
      <c r="P1499">
        <v>51.94</v>
      </c>
      <c r="Q1499">
        <v>5897.19</v>
      </c>
      <c r="R1499">
        <v>10.29</v>
      </c>
      <c r="S1499" s="193" t="str">
        <f>VLOOKUP(U1499,'[1]Cross ref'!I:J,2,0)</f>
        <v>SCL</v>
      </c>
      <c r="T1499" s="193">
        <f t="shared" si="142"/>
        <v>51.94</v>
      </c>
      <c r="U1499" s="193">
        <f>VLOOKUP(VALUE(C1499),'[1]Cross ref'!G:I,3,0)</f>
        <v>7371</v>
      </c>
      <c r="V1499" s="193">
        <f>IFERROR(VLOOKUP(J1499,'[1]Item List (2)'!C:D,2,0),VLOOKUP(K1499,'[1]Item List (2)'!C:D,2,0))</f>
        <v>51001</v>
      </c>
      <c r="W1499" s="193">
        <f>IFERROR(VLOOKUP(J1499,'[1]Item List (2)'!C:E,3,0),VLOOKUP(K1499,'[1]Item List (2)'!C:E,3,0))</f>
        <v>1000</v>
      </c>
      <c r="X1499" s="193">
        <f t="shared" si="143"/>
        <v>0</v>
      </c>
      <c r="Y1499" s="193" t="str">
        <f t="shared" si="144"/>
        <v>LID, 12-24Z</v>
      </c>
      <c r="AA1499" s="29">
        <f t="shared" si="145"/>
        <v>51.94</v>
      </c>
      <c r="AB1499" s="29" t="str">
        <f>VLOOKUP(W1499,'[2]Item List (2)'!$I:$J,2,0)</f>
        <v>Paper</v>
      </c>
      <c r="AC1499" s="29">
        <f t="shared" si="146"/>
        <v>7371</v>
      </c>
      <c r="AD1499" s="29" t="str">
        <f t="shared" si="147"/>
        <v>7371-Paper</v>
      </c>
    </row>
    <row r="1500" spans="1:30">
      <c r="A1500" t="s">
        <v>699</v>
      </c>
      <c r="B1500" t="s">
        <v>592</v>
      </c>
      <c r="C1500" t="s">
        <v>1378</v>
      </c>
      <c r="D1500" t="s">
        <v>600</v>
      </c>
      <c r="E1500" t="s">
        <v>1634</v>
      </c>
      <c r="F1500"/>
      <c r="G1500" s="159">
        <v>45167</v>
      </c>
      <c r="H1500" t="s">
        <v>1250</v>
      </c>
      <c r="I1500" t="s">
        <v>1188</v>
      </c>
      <c r="J1500" t="s">
        <v>770</v>
      </c>
      <c r="K1500" t="s">
        <v>832</v>
      </c>
      <c r="L1500" t="s">
        <v>833</v>
      </c>
      <c r="M1500">
        <v>1</v>
      </c>
      <c r="N1500">
        <v>0</v>
      </c>
      <c r="O1500">
        <v>19.989999999999998</v>
      </c>
      <c r="P1500">
        <v>19.989999999999998</v>
      </c>
      <c r="Q1500">
        <v>5897.19</v>
      </c>
      <c r="R1500">
        <v>10.29</v>
      </c>
      <c r="S1500" s="193" t="str">
        <f>VLOOKUP(U1500,'[1]Cross ref'!I:J,2,0)</f>
        <v>SCL</v>
      </c>
      <c r="T1500" s="193">
        <f t="shared" si="142"/>
        <v>19.989999999999998</v>
      </c>
      <c r="U1500" s="193">
        <f>VLOOKUP(VALUE(C1500),'[1]Cross ref'!G:I,3,0)</f>
        <v>7371</v>
      </c>
      <c r="V1500" s="193">
        <f>IFERROR(VLOOKUP(J1500,'[1]Item List (2)'!C:D,2,0),VLOOKUP(K1500,'[1]Item List (2)'!C:D,2,0))</f>
        <v>50007</v>
      </c>
      <c r="W1500" s="193">
        <f>IFERROR(VLOOKUP(J1500,'[1]Item List (2)'!C:E,3,0),VLOOKUP(K1500,'[1]Item List (2)'!C:E,3,0))</f>
        <v>100</v>
      </c>
      <c r="X1500" s="193">
        <f t="shared" si="143"/>
        <v>0</v>
      </c>
      <c r="Y1500" s="193" t="str">
        <f t="shared" si="144"/>
        <v>CREAMER, HALF &amp; HALF</v>
      </c>
      <c r="AA1500" s="29">
        <f t="shared" si="145"/>
        <v>19.989999999999998</v>
      </c>
      <c r="AB1500" s="29" t="str">
        <f>VLOOKUP(W1500,'[2]Item List (2)'!$I:$J,2,0)</f>
        <v>Food</v>
      </c>
      <c r="AC1500" s="29">
        <f t="shared" si="146"/>
        <v>7371</v>
      </c>
      <c r="AD1500" s="29" t="str">
        <f t="shared" si="147"/>
        <v>7371-Food</v>
      </c>
    </row>
    <row r="1501" spans="1:30">
      <c r="A1501" t="s">
        <v>699</v>
      </c>
      <c r="B1501" t="s">
        <v>592</v>
      </c>
      <c r="C1501" t="s">
        <v>1378</v>
      </c>
      <c r="D1501" t="s">
        <v>600</v>
      </c>
      <c r="E1501" t="s">
        <v>1634</v>
      </c>
      <c r="F1501"/>
      <c r="G1501" s="159">
        <v>45167</v>
      </c>
      <c r="H1501" t="s">
        <v>1253</v>
      </c>
      <c r="I1501" t="s">
        <v>1211</v>
      </c>
      <c r="J1501" t="s">
        <v>809</v>
      </c>
      <c r="K1501" t="s">
        <v>991</v>
      </c>
      <c r="L1501" t="s">
        <v>822</v>
      </c>
      <c r="M1501">
        <v>1</v>
      </c>
      <c r="N1501">
        <v>0</v>
      </c>
      <c r="O1501">
        <v>16.89</v>
      </c>
      <c r="P1501">
        <v>16.89</v>
      </c>
      <c r="Q1501">
        <v>5897.19</v>
      </c>
      <c r="R1501">
        <v>10.29</v>
      </c>
      <c r="S1501" s="193" t="str">
        <f>VLOOKUP(U1501,'[1]Cross ref'!I:J,2,0)</f>
        <v>SCL</v>
      </c>
      <c r="T1501" s="193">
        <f t="shared" si="142"/>
        <v>16.89</v>
      </c>
      <c r="U1501" s="193">
        <f>VLOOKUP(VALUE(C1501),'[1]Cross ref'!G:I,3,0)</f>
        <v>7371</v>
      </c>
      <c r="V1501" s="193">
        <f>IFERROR(VLOOKUP(J1501,'[1]Item List (2)'!C:D,2,0),VLOOKUP(K1501,'[1]Item List (2)'!C:D,2,0))</f>
        <v>51001</v>
      </c>
      <c r="W1501" s="193">
        <f>IFERROR(VLOOKUP(J1501,'[1]Item List (2)'!C:E,3,0),VLOOKUP(K1501,'[1]Item List (2)'!C:E,3,0))</f>
        <v>1000</v>
      </c>
      <c r="X1501" s="193">
        <f t="shared" si="143"/>
        <v>0</v>
      </c>
      <c r="Y1501" s="193" t="str">
        <f t="shared" si="144"/>
        <v>BAG, #12 FVLR TRAILS</v>
      </c>
      <c r="AA1501" s="29">
        <f t="shared" si="145"/>
        <v>16.89</v>
      </c>
      <c r="AB1501" s="29" t="str">
        <f>VLOOKUP(W1501,'[2]Item List (2)'!$I:$J,2,0)</f>
        <v>Paper</v>
      </c>
      <c r="AC1501" s="29">
        <f t="shared" si="146"/>
        <v>7371</v>
      </c>
      <c r="AD1501" s="29" t="str">
        <f t="shared" si="147"/>
        <v>7371-Paper</v>
      </c>
    </row>
    <row r="1502" spans="1:30">
      <c r="A1502" t="s">
        <v>699</v>
      </c>
      <c r="B1502" t="s">
        <v>592</v>
      </c>
      <c r="C1502" t="s">
        <v>1378</v>
      </c>
      <c r="D1502" t="s">
        <v>600</v>
      </c>
      <c r="E1502" t="s">
        <v>1634</v>
      </c>
      <c r="F1502"/>
      <c r="G1502" s="159">
        <v>45167</v>
      </c>
      <c r="H1502" t="s">
        <v>1305</v>
      </c>
      <c r="I1502" t="s">
        <v>1211</v>
      </c>
      <c r="J1502" t="s">
        <v>809</v>
      </c>
      <c r="K1502" t="s">
        <v>994</v>
      </c>
      <c r="L1502" t="s">
        <v>822</v>
      </c>
      <c r="M1502">
        <v>1</v>
      </c>
      <c r="N1502">
        <v>0</v>
      </c>
      <c r="O1502">
        <v>10.7</v>
      </c>
      <c r="P1502">
        <v>10.7</v>
      </c>
      <c r="Q1502">
        <v>5897.19</v>
      </c>
      <c r="R1502">
        <v>10.29</v>
      </c>
      <c r="S1502" s="193" t="str">
        <f>VLOOKUP(U1502,'[1]Cross ref'!I:J,2,0)</f>
        <v>SCL</v>
      </c>
      <c r="T1502" s="193">
        <f t="shared" si="142"/>
        <v>10.7</v>
      </c>
      <c r="U1502" s="193">
        <f>VLOOKUP(VALUE(C1502),'[1]Cross ref'!G:I,3,0)</f>
        <v>7371</v>
      </c>
      <c r="V1502" s="193">
        <f>IFERROR(VLOOKUP(J1502,'[1]Item List (2)'!C:D,2,0),VLOOKUP(K1502,'[1]Item List (2)'!C:D,2,0))</f>
        <v>51001</v>
      </c>
      <c r="W1502" s="193">
        <f>IFERROR(VLOOKUP(J1502,'[1]Item List (2)'!C:E,3,0),VLOOKUP(K1502,'[1]Item List (2)'!C:E,3,0))</f>
        <v>1000</v>
      </c>
      <c r="X1502" s="193">
        <f t="shared" si="143"/>
        <v>0</v>
      </c>
      <c r="Y1502" s="193" t="str">
        <f t="shared" si="144"/>
        <v>BAG, #4 FLVR TRAILS</v>
      </c>
      <c r="AA1502" s="29">
        <f t="shared" si="145"/>
        <v>10.7</v>
      </c>
      <c r="AB1502" s="29" t="str">
        <f>VLOOKUP(W1502,'[2]Item List (2)'!$I:$J,2,0)</f>
        <v>Paper</v>
      </c>
      <c r="AC1502" s="29">
        <f t="shared" si="146"/>
        <v>7371</v>
      </c>
      <c r="AD1502" s="29" t="str">
        <f t="shared" si="147"/>
        <v>7371-Paper</v>
      </c>
    </row>
    <row r="1503" spans="1:30">
      <c r="A1503" t="s">
        <v>699</v>
      </c>
      <c r="B1503" t="s">
        <v>592</v>
      </c>
      <c r="C1503" t="s">
        <v>1378</v>
      </c>
      <c r="D1503" t="s">
        <v>600</v>
      </c>
      <c r="E1503" t="s">
        <v>1634</v>
      </c>
      <c r="F1503"/>
      <c r="G1503" s="159">
        <v>45167</v>
      </c>
      <c r="H1503" t="s">
        <v>1286</v>
      </c>
      <c r="I1503" t="s">
        <v>1211</v>
      </c>
      <c r="J1503" t="s">
        <v>809</v>
      </c>
      <c r="K1503" t="s">
        <v>1031</v>
      </c>
      <c r="L1503" t="s">
        <v>810</v>
      </c>
      <c r="M1503">
        <v>1</v>
      </c>
      <c r="N1503">
        <v>0</v>
      </c>
      <c r="O1503">
        <v>27.95</v>
      </c>
      <c r="P1503">
        <v>27.95</v>
      </c>
      <c r="Q1503">
        <v>5897.19</v>
      </c>
      <c r="R1503">
        <v>10.29</v>
      </c>
      <c r="S1503" s="193" t="str">
        <f>VLOOKUP(U1503,'[1]Cross ref'!I:J,2,0)</f>
        <v>SCL</v>
      </c>
      <c r="T1503" s="193">
        <f t="shared" si="142"/>
        <v>27.95</v>
      </c>
      <c r="U1503" s="193">
        <f>VLOOKUP(VALUE(C1503),'[1]Cross ref'!G:I,3,0)</f>
        <v>7371</v>
      </c>
      <c r="V1503" s="193">
        <f>IFERROR(VLOOKUP(J1503,'[1]Item List (2)'!C:D,2,0),VLOOKUP(K1503,'[1]Item List (2)'!C:D,2,0))</f>
        <v>51001</v>
      </c>
      <c r="W1503" s="193">
        <f>IFERROR(VLOOKUP(J1503,'[1]Item List (2)'!C:E,3,0),VLOOKUP(K1503,'[1]Item List (2)'!C:E,3,0))</f>
        <v>1000</v>
      </c>
      <c r="X1503" s="193">
        <f t="shared" si="143"/>
        <v>0</v>
      </c>
      <c r="Y1503" s="193" t="str">
        <f t="shared" si="144"/>
        <v>BAG, ALL PURPOSE FLVR TRAILS</v>
      </c>
      <c r="AA1503" s="29">
        <f t="shared" si="145"/>
        <v>27.95</v>
      </c>
      <c r="AB1503" s="29" t="str">
        <f>VLOOKUP(W1503,'[2]Item List (2)'!$I:$J,2,0)</f>
        <v>Paper</v>
      </c>
      <c r="AC1503" s="29">
        <f t="shared" si="146"/>
        <v>7371</v>
      </c>
      <c r="AD1503" s="29" t="str">
        <f t="shared" si="147"/>
        <v>7371-Paper</v>
      </c>
    </row>
    <row r="1504" spans="1:30">
      <c r="A1504" t="s">
        <v>699</v>
      </c>
      <c r="B1504" t="s">
        <v>592</v>
      </c>
      <c r="C1504" t="s">
        <v>1378</v>
      </c>
      <c r="D1504" t="s">
        <v>600</v>
      </c>
      <c r="E1504" t="s">
        <v>1634</v>
      </c>
      <c r="F1504"/>
      <c r="G1504" s="159">
        <v>45167</v>
      </c>
      <c r="H1504" t="s">
        <v>1355</v>
      </c>
      <c r="I1504" t="s">
        <v>1211</v>
      </c>
      <c r="J1504" t="s">
        <v>800</v>
      </c>
      <c r="K1504" t="s">
        <v>1152</v>
      </c>
      <c r="L1504" t="s">
        <v>961</v>
      </c>
      <c r="M1504">
        <v>1</v>
      </c>
      <c r="N1504">
        <v>0</v>
      </c>
      <c r="O1504">
        <v>60.79</v>
      </c>
      <c r="P1504">
        <v>60.79</v>
      </c>
      <c r="Q1504">
        <v>5897.19</v>
      </c>
      <c r="R1504">
        <v>10.29</v>
      </c>
      <c r="S1504" s="193" t="str">
        <f>VLOOKUP(U1504,'[1]Cross ref'!I:J,2,0)</f>
        <v>SCL</v>
      </c>
      <c r="T1504" s="193">
        <f t="shared" si="142"/>
        <v>60.79</v>
      </c>
      <c r="U1504" s="193">
        <f>VLOOKUP(VALUE(C1504),'[1]Cross ref'!G:I,3,0)</f>
        <v>7371</v>
      </c>
      <c r="V1504" s="193">
        <f>IFERROR(VLOOKUP(J1504,'[1]Item List (2)'!C:D,2,0),VLOOKUP(K1504,'[1]Item List (2)'!C:D,2,0))</f>
        <v>51001</v>
      </c>
      <c r="W1504" s="193">
        <f>IFERROR(VLOOKUP(J1504,'[1]Item List (2)'!C:E,3,0),VLOOKUP(K1504,'[1]Item List (2)'!C:E,3,0))</f>
        <v>1000</v>
      </c>
      <c r="X1504" s="193">
        <f t="shared" si="143"/>
        <v>0</v>
      </c>
      <c r="Y1504" s="193" t="str">
        <f t="shared" si="144"/>
        <v>CUP, PAPER HOT 12Z FLVR TRAIL</v>
      </c>
      <c r="AA1504" s="29">
        <f t="shared" si="145"/>
        <v>60.79</v>
      </c>
      <c r="AB1504" s="29" t="str">
        <f>VLOOKUP(W1504,'[2]Item List (2)'!$I:$J,2,0)</f>
        <v>Paper</v>
      </c>
      <c r="AC1504" s="29">
        <f t="shared" si="146"/>
        <v>7371</v>
      </c>
      <c r="AD1504" s="29" t="str">
        <f t="shared" si="147"/>
        <v>7371-Paper</v>
      </c>
    </row>
    <row r="1505" spans="1:30">
      <c r="A1505" t="s">
        <v>699</v>
      </c>
      <c r="B1505" t="s">
        <v>592</v>
      </c>
      <c r="C1505" t="s">
        <v>1378</v>
      </c>
      <c r="D1505" t="s">
        <v>600</v>
      </c>
      <c r="E1505" t="s">
        <v>1634</v>
      </c>
      <c r="F1505"/>
      <c r="G1505" s="159">
        <v>45167</v>
      </c>
      <c r="H1505" t="s">
        <v>1256</v>
      </c>
      <c r="I1505" t="s">
        <v>1211</v>
      </c>
      <c r="J1505" t="s">
        <v>800</v>
      </c>
      <c r="K1505" t="s">
        <v>1057</v>
      </c>
      <c r="L1505" t="s">
        <v>1058</v>
      </c>
      <c r="M1505">
        <v>3</v>
      </c>
      <c r="N1505">
        <v>0</v>
      </c>
      <c r="O1505">
        <v>30.68</v>
      </c>
      <c r="P1505">
        <v>92.04</v>
      </c>
      <c r="Q1505">
        <v>5897.19</v>
      </c>
      <c r="R1505">
        <v>10.29</v>
      </c>
      <c r="S1505" s="193" t="str">
        <f>VLOOKUP(U1505,'[1]Cross ref'!I:J,2,0)</f>
        <v>SCL</v>
      </c>
      <c r="T1505" s="193">
        <f t="shared" si="142"/>
        <v>92.04</v>
      </c>
      <c r="U1505" s="193">
        <f>VLOOKUP(VALUE(C1505),'[1]Cross ref'!G:I,3,0)</f>
        <v>7371</v>
      </c>
      <c r="V1505" s="193">
        <f>IFERROR(VLOOKUP(J1505,'[1]Item List (2)'!C:D,2,0),VLOOKUP(K1505,'[1]Item List (2)'!C:D,2,0))</f>
        <v>51001</v>
      </c>
      <c r="W1505" s="193">
        <f>IFERROR(VLOOKUP(J1505,'[1]Item List (2)'!C:E,3,0),VLOOKUP(K1505,'[1]Item List (2)'!C:E,3,0))</f>
        <v>1000</v>
      </c>
      <c r="X1505" s="193">
        <f t="shared" si="143"/>
        <v>0</v>
      </c>
      <c r="Y1505" s="193" t="str">
        <f t="shared" si="144"/>
        <v>CUP, PLS COLD 32Z FLVR TRAIL</v>
      </c>
      <c r="AA1505" s="29">
        <f t="shared" si="145"/>
        <v>92.04</v>
      </c>
      <c r="AB1505" s="29" t="str">
        <f>VLOOKUP(W1505,'[2]Item List (2)'!$I:$J,2,0)</f>
        <v>Paper</v>
      </c>
      <c r="AC1505" s="29">
        <f t="shared" si="146"/>
        <v>7371</v>
      </c>
      <c r="AD1505" s="29" t="str">
        <f t="shared" si="147"/>
        <v>7371-Paper</v>
      </c>
    </row>
    <row r="1506" spans="1:30">
      <c r="A1506" t="s">
        <v>699</v>
      </c>
      <c r="B1506" t="s">
        <v>592</v>
      </c>
      <c r="C1506" t="s">
        <v>1378</v>
      </c>
      <c r="D1506" t="s">
        <v>600</v>
      </c>
      <c r="E1506" t="s">
        <v>1634</v>
      </c>
      <c r="F1506"/>
      <c r="G1506" s="159">
        <v>45167</v>
      </c>
      <c r="H1506" t="s">
        <v>1288</v>
      </c>
      <c r="I1506" t="s">
        <v>1188</v>
      </c>
      <c r="J1506" t="s">
        <v>702</v>
      </c>
      <c r="K1506" t="s">
        <v>793</v>
      </c>
      <c r="L1506" t="s">
        <v>766</v>
      </c>
      <c r="M1506">
        <v>1</v>
      </c>
      <c r="N1506">
        <v>0</v>
      </c>
      <c r="O1506">
        <v>22.91</v>
      </c>
      <c r="P1506">
        <v>22.91</v>
      </c>
      <c r="Q1506">
        <v>5897.19</v>
      </c>
      <c r="R1506">
        <v>10.29</v>
      </c>
      <c r="S1506" s="193" t="str">
        <f>VLOOKUP(U1506,'[1]Cross ref'!I:J,2,0)</f>
        <v>SCL</v>
      </c>
      <c r="T1506" s="193">
        <f t="shared" si="142"/>
        <v>22.91</v>
      </c>
      <c r="U1506" s="193">
        <f>VLOOKUP(VALUE(C1506),'[1]Cross ref'!G:I,3,0)</f>
        <v>7371</v>
      </c>
      <c r="V1506" s="193">
        <f>IFERROR(VLOOKUP(J1506,'[1]Item List (2)'!C:D,2,0),VLOOKUP(K1506,'[1]Item List (2)'!C:D,2,0))</f>
        <v>50007</v>
      </c>
      <c r="W1506" s="193">
        <f>IFERROR(VLOOKUP(J1506,'[1]Item List (2)'!C:E,3,0),VLOOKUP(K1506,'[1]Item List (2)'!C:E,3,0))</f>
        <v>100</v>
      </c>
      <c r="X1506" s="193">
        <f t="shared" si="143"/>
        <v>0</v>
      </c>
      <c r="Y1506" s="193" t="str">
        <f t="shared" si="144"/>
        <v>SAUCE, BBQ</v>
      </c>
      <c r="AA1506" s="29">
        <f t="shared" si="145"/>
        <v>22.91</v>
      </c>
      <c r="AB1506" s="29" t="str">
        <f>VLOOKUP(W1506,'[2]Item List (2)'!$I:$J,2,0)</f>
        <v>Food</v>
      </c>
      <c r="AC1506" s="29">
        <f t="shared" si="146"/>
        <v>7371</v>
      </c>
      <c r="AD1506" s="29" t="str">
        <f t="shared" si="147"/>
        <v>7371-Food</v>
      </c>
    </row>
    <row r="1507" spans="1:30">
      <c r="A1507" t="s">
        <v>699</v>
      </c>
      <c r="B1507" t="s">
        <v>592</v>
      </c>
      <c r="C1507" t="s">
        <v>1378</v>
      </c>
      <c r="D1507" t="s">
        <v>600</v>
      </c>
      <c r="E1507" t="s">
        <v>1634</v>
      </c>
      <c r="F1507"/>
      <c r="G1507" s="159">
        <v>45167</v>
      </c>
      <c r="H1507" t="s">
        <v>1258</v>
      </c>
      <c r="I1507" t="s">
        <v>1188</v>
      </c>
      <c r="J1507" t="s">
        <v>825</v>
      </c>
      <c r="K1507" t="s">
        <v>1259</v>
      </c>
      <c r="L1507" t="s">
        <v>1484</v>
      </c>
      <c r="M1507">
        <v>2</v>
      </c>
      <c r="N1507">
        <v>0</v>
      </c>
      <c r="O1507">
        <v>47.11</v>
      </c>
      <c r="P1507">
        <v>94.22</v>
      </c>
      <c r="Q1507">
        <v>5897.19</v>
      </c>
      <c r="R1507">
        <v>10.29</v>
      </c>
      <c r="S1507" s="193" t="str">
        <f>VLOOKUP(U1507,'[1]Cross ref'!I:J,2,0)</f>
        <v>SCL</v>
      </c>
      <c r="T1507" s="193">
        <f t="shared" si="142"/>
        <v>94.22</v>
      </c>
      <c r="U1507" s="193">
        <f>VLOOKUP(VALUE(C1507),'[1]Cross ref'!G:I,3,0)</f>
        <v>7371</v>
      </c>
      <c r="V1507" s="193">
        <f>IFERROR(VLOOKUP(J1507,'[1]Item List (2)'!C:D,2,0),VLOOKUP(K1507,'[1]Item List (2)'!C:D,2,0))</f>
        <v>50007</v>
      </c>
      <c r="W1507" s="193">
        <f>IFERROR(VLOOKUP(J1507,'[1]Item List (2)'!C:E,3,0),VLOOKUP(K1507,'[1]Item List (2)'!C:E,3,0))</f>
        <v>100</v>
      </c>
      <c r="X1507" s="193">
        <f t="shared" si="143"/>
        <v>0</v>
      </c>
      <c r="Y1507" s="193" t="str">
        <f t="shared" si="144"/>
        <v>MAYONNAISE, 64Z</v>
      </c>
      <c r="AA1507" s="29">
        <f t="shared" si="145"/>
        <v>94.22</v>
      </c>
      <c r="AB1507" s="29" t="str">
        <f>VLOOKUP(W1507,'[2]Item List (2)'!$I:$J,2,0)</f>
        <v>Food</v>
      </c>
      <c r="AC1507" s="29">
        <f t="shared" si="146"/>
        <v>7371</v>
      </c>
      <c r="AD1507" s="29" t="str">
        <f t="shared" si="147"/>
        <v>7371-Food</v>
      </c>
    </row>
    <row r="1508" spans="1:30">
      <c r="A1508" t="s">
        <v>699</v>
      </c>
      <c r="B1508" t="s">
        <v>592</v>
      </c>
      <c r="C1508" t="s">
        <v>1378</v>
      </c>
      <c r="D1508" t="s">
        <v>600</v>
      </c>
      <c r="E1508" t="s">
        <v>1634</v>
      </c>
      <c r="F1508"/>
      <c r="G1508" s="159">
        <v>45167</v>
      </c>
      <c r="H1508" t="s">
        <v>1260</v>
      </c>
      <c r="I1508" t="s">
        <v>1211</v>
      </c>
      <c r="J1508" t="s">
        <v>730</v>
      </c>
      <c r="K1508" t="s">
        <v>1041</v>
      </c>
      <c r="L1508" t="s">
        <v>1042</v>
      </c>
      <c r="M1508">
        <v>1</v>
      </c>
      <c r="N1508">
        <v>0</v>
      </c>
      <c r="O1508">
        <v>45.4</v>
      </c>
      <c r="P1508">
        <v>45.4</v>
      </c>
      <c r="Q1508">
        <v>5897.19</v>
      </c>
      <c r="R1508">
        <v>10.29</v>
      </c>
      <c r="S1508" s="193" t="str">
        <f>VLOOKUP(U1508,'[1]Cross ref'!I:J,2,0)</f>
        <v>SCL</v>
      </c>
      <c r="T1508" s="193">
        <f t="shared" si="142"/>
        <v>45.4</v>
      </c>
      <c r="U1508" s="193">
        <f>VLOOKUP(VALUE(C1508),'[1]Cross ref'!G:I,3,0)</f>
        <v>7371</v>
      </c>
      <c r="V1508" s="193">
        <f>IFERROR(VLOOKUP(J1508,'[1]Item List (2)'!C:D,2,0),VLOOKUP(K1508,'[1]Item List (2)'!C:D,2,0))</f>
        <v>51001</v>
      </c>
      <c r="W1508" s="193">
        <f>IFERROR(VLOOKUP(J1508,'[1]Item List (2)'!C:E,3,0),VLOOKUP(K1508,'[1]Item List (2)'!C:E,3,0))</f>
        <v>1000</v>
      </c>
      <c r="X1508" s="193">
        <f t="shared" si="143"/>
        <v>0</v>
      </c>
      <c r="Y1508" s="193" t="str">
        <f t="shared" si="144"/>
        <v>NAPKIN, 13X8.5 BRN</v>
      </c>
      <c r="AA1508" s="29">
        <f t="shared" si="145"/>
        <v>45.4</v>
      </c>
      <c r="AB1508" s="29" t="str">
        <f>VLOOKUP(W1508,'[2]Item List (2)'!$I:$J,2,0)</f>
        <v>Paper</v>
      </c>
      <c r="AC1508" s="29">
        <f t="shared" si="146"/>
        <v>7371</v>
      </c>
      <c r="AD1508" s="29" t="str">
        <f t="shared" si="147"/>
        <v>7371-Paper</v>
      </c>
    </row>
    <row r="1509" spans="1:30">
      <c r="A1509" t="s">
        <v>699</v>
      </c>
      <c r="B1509" t="s">
        <v>592</v>
      </c>
      <c r="C1509" t="s">
        <v>1378</v>
      </c>
      <c r="D1509" t="s">
        <v>600</v>
      </c>
      <c r="E1509" t="s">
        <v>1634</v>
      </c>
      <c r="F1509"/>
      <c r="G1509" s="159">
        <v>45167</v>
      </c>
      <c r="H1509" t="s">
        <v>1306</v>
      </c>
      <c r="I1509" t="s">
        <v>1211</v>
      </c>
      <c r="J1509" t="s">
        <v>912</v>
      </c>
      <c r="K1509" t="s">
        <v>1153</v>
      </c>
      <c r="L1509" t="s">
        <v>1154</v>
      </c>
      <c r="M1509">
        <v>1</v>
      </c>
      <c r="N1509">
        <v>0</v>
      </c>
      <c r="O1509">
        <v>48.42</v>
      </c>
      <c r="P1509">
        <v>48.42</v>
      </c>
      <c r="Q1509">
        <v>5897.19</v>
      </c>
      <c r="R1509">
        <v>10.29</v>
      </c>
      <c r="S1509" s="193" t="str">
        <f>VLOOKUP(U1509,'[1]Cross ref'!I:J,2,0)</f>
        <v>SCL</v>
      </c>
      <c r="T1509" s="193">
        <f t="shared" si="142"/>
        <v>48.42</v>
      </c>
      <c r="U1509" s="193">
        <f>VLOOKUP(VALUE(C1509),'[1]Cross ref'!G:I,3,0)</f>
        <v>7371</v>
      </c>
      <c r="V1509" s="193">
        <f>IFERROR(VLOOKUP(J1509,'[1]Item List (2)'!C:D,2,0),VLOOKUP(K1509,'[1]Item List (2)'!C:D,2,0))</f>
        <v>51001</v>
      </c>
      <c r="W1509" s="193">
        <f>IFERROR(VLOOKUP(J1509,'[1]Item List (2)'!C:E,3,0),VLOOKUP(K1509,'[1]Item List (2)'!C:E,3,0))</f>
        <v>1000</v>
      </c>
      <c r="X1509" s="193">
        <f t="shared" si="143"/>
        <v>0</v>
      </c>
      <c r="Y1509" s="193" t="str">
        <f t="shared" si="144"/>
        <v>STRAW, WRPD 8.5" RED</v>
      </c>
      <c r="AA1509" s="29">
        <f t="shared" si="145"/>
        <v>48.42</v>
      </c>
      <c r="AB1509" s="29" t="str">
        <f>VLOOKUP(W1509,'[2]Item List (2)'!$I:$J,2,0)</f>
        <v>Paper</v>
      </c>
      <c r="AC1509" s="29">
        <f t="shared" si="146"/>
        <v>7371</v>
      </c>
      <c r="AD1509" s="29" t="str">
        <f t="shared" si="147"/>
        <v>7371-Paper</v>
      </c>
    </row>
    <row r="1510" spans="1:30">
      <c r="A1510" t="s">
        <v>699</v>
      </c>
      <c r="B1510" t="s">
        <v>592</v>
      </c>
      <c r="C1510" t="s">
        <v>1378</v>
      </c>
      <c r="D1510" t="s">
        <v>600</v>
      </c>
      <c r="E1510" t="s">
        <v>1634</v>
      </c>
      <c r="F1510"/>
      <c r="G1510" s="159">
        <v>45167</v>
      </c>
      <c r="H1510" t="s">
        <v>1186</v>
      </c>
      <c r="I1510" t="s">
        <v>1184</v>
      </c>
      <c r="J1510" t="s">
        <v>834</v>
      </c>
      <c r="K1510" t="s">
        <v>835</v>
      </c>
      <c r="L1510" t="s">
        <v>836</v>
      </c>
      <c r="M1510">
        <v>1</v>
      </c>
      <c r="N1510">
        <v>0</v>
      </c>
      <c r="P1510">
        <v>36.54</v>
      </c>
      <c r="Q1510">
        <v>5897.19</v>
      </c>
      <c r="R1510">
        <v>10.29</v>
      </c>
      <c r="S1510" s="193" t="str">
        <f>VLOOKUP(U1510,'[1]Cross ref'!I:J,2,0)</f>
        <v>SCL</v>
      </c>
      <c r="T1510" s="193">
        <f t="shared" si="142"/>
        <v>36.54</v>
      </c>
      <c r="U1510" s="193">
        <f>VLOOKUP(VALUE(C1510),'[1]Cross ref'!G:I,3,0)</f>
        <v>7371</v>
      </c>
      <c r="V1510" s="193">
        <f>IFERROR(VLOOKUP(J1510,'[1]Item List (2)'!C:D,2,0),VLOOKUP(K1510,'[1]Item List (2)'!C:D,2,0))</f>
        <v>50007</v>
      </c>
      <c r="W1510" s="193">
        <f>IFERROR(VLOOKUP(J1510,'[1]Item List (2)'!C:E,3,0),VLOOKUP(K1510,'[1]Item List (2)'!C:E,3,0))</f>
        <v>100</v>
      </c>
      <c r="X1510" s="193">
        <f t="shared" si="143"/>
        <v>-36.54</v>
      </c>
      <c r="Y1510" s="193" t="str">
        <f t="shared" si="144"/>
        <v>SURCHARGE, FUEL</v>
      </c>
      <c r="AA1510" s="29">
        <f t="shared" si="145"/>
        <v>36.54</v>
      </c>
      <c r="AB1510" s="29" t="str">
        <f>VLOOKUP(W1510,'[2]Item List (2)'!$I:$J,2,0)</f>
        <v>Food</v>
      </c>
      <c r="AC1510" s="29">
        <f t="shared" si="146"/>
        <v>7371</v>
      </c>
      <c r="AD1510" s="29" t="str">
        <f t="shared" si="147"/>
        <v>7371-Food</v>
      </c>
    </row>
    <row r="1511" spans="1:30">
      <c r="A1511" t="s">
        <v>699</v>
      </c>
      <c r="B1511" t="s">
        <v>592</v>
      </c>
      <c r="C1511" t="s">
        <v>1378</v>
      </c>
      <c r="D1511" t="s">
        <v>600</v>
      </c>
      <c r="E1511" t="s">
        <v>1634</v>
      </c>
      <c r="F1511" t="s">
        <v>1635</v>
      </c>
      <c r="G1511" s="159">
        <v>45167</v>
      </c>
      <c r="H1511" t="s">
        <v>1201</v>
      </c>
      <c r="I1511" t="s">
        <v>1188</v>
      </c>
      <c r="J1511" t="s">
        <v>724</v>
      </c>
      <c r="K1511" t="s">
        <v>725</v>
      </c>
      <c r="L1511" t="s">
        <v>726</v>
      </c>
      <c r="M1511">
        <v>-1</v>
      </c>
      <c r="N1511">
        <v>0</v>
      </c>
      <c r="O1511">
        <v>9.5399999999999991</v>
      </c>
      <c r="P1511">
        <v>-9.5399999999999991</v>
      </c>
      <c r="Q1511">
        <v>-9.83</v>
      </c>
      <c r="R1511">
        <v>0</v>
      </c>
      <c r="S1511" s="193" t="str">
        <f>VLOOKUP(U1511,'[1]Cross ref'!I:J,2,0)</f>
        <v>SCL</v>
      </c>
      <c r="T1511" s="193">
        <f t="shared" si="142"/>
        <v>-9.5399999999999991</v>
      </c>
      <c r="U1511" s="193">
        <f>VLOOKUP(VALUE(C1511),'[1]Cross ref'!G:I,3,0)</f>
        <v>7371</v>
      </c>
      <c r="V1511" s="193">
        <f>IFERROR(VLOOKUP(J1511,'[1]Item List (2)'!C:D,2,0),VLOOKUP(K1511,'[1]Item List (2)'!C:D,2,0))</f>
        <v>50007</v>
      </c>
      <c r="W1511" s="193">
        <f>IFERROR(VLOOKUP(J1511,'[1]Item List (2)'!C:E,3,0),VLOOKUP(K1511,'[1]Item List (2)'!C:E,3,0))</f>
        <v>100</v>
      </c>
      <c r="X1511" s="193">
        <f t="shared" si="143"/>
        <v>0</v>
      </c>
      <c r="Y1511" s="193" t="str">
        <f t="shared" si="144"/>
        <v>MILK, 1%</v>
      </c>
      <c r="AA1511" s="29">
        <f t="shared" si="145"/>
        <v>-9.5399999999999991</v>
      </c>
      <c r="AB1511" s="29" t="str">
        <f>VLOOKUP(W1511,'[2]Item List (2)'!$I:$J,2,0)</f>
        <v>Food</v>
      </c>
      <c r="AC1511" s="29">
        <f t="shared" si="146"/>
        <v>7371</v>
      </c>
      <c r="AD1511" s="29" t="str">
        <f t="shared" si="147"/>
        <v>7371-Food</v>
      </c>
    </row>
    <row r="1512" spans="1:30">
      <c r="A1512" t="s">
        <v>699</v>
      </c>
      <c r="B1512" t="s">
        <v>592</v>
      </c>
      <c r="C1512" t="s">
        <v>1378</v>
      </c>
      <c r="D1512" t="s">
        <v>600</v>
      </c>
      <c r="E1512" t="s">
        <v>1634</v>
      </c>
      <c r="F1512" t="s">
        <v>1635</v>
      </c>
      <c r="G1512" s="159">
        <v>45167</v>
      </c>
      <c r="H1512" t="s">
        <v>1186</v>
      </c>
      <c r="I1512" t="s">
        <v>1184</v>
      </c>
      <c r="J1512" t="s">
        <v>834</v>
      </c>
      <c r="K1512" t="s">
        <v>835</v>
      </c>
      <c r="L1512" t="s">
        <v>836</v>
      </c>
      <c r="M1512">
        <v>-1</v>
      </c>
      <c r="N1512">
        <v>0</v>
      </c>
      <c r="P1512">
        <v>-0.28999999999999998</v>
      </c>
      <c r="Q1512">
        <v>-9.83</v>
      </c>
      <c r="R1512">
        <v>0</v>
      </c>
      <c r="S1512" s="193" t="str">
        <f>VLOOKUP(U1512,'[1]Cross ref'!I:J,2,0)</f>
        <v>SCL</v>
      </c>
      <c r="T1512" s="193">
        <f t="shared" si="142"/>
        <v>-0.28999999999999998</v>
      </c>
      <c r="U1512" s="193">
        <f>VLOOKUP(VALUE(C1512),'[1]Cross ref'!G:I,3,0)</f>
        <v>7371</v>
      </c>
      <c r="V1512" s="193">
        <f>IFERROR(VLOOKUP(J1512,'[1]Item List (2)'!C:D,2,0),VLOOKUP(K1512,'[1]Item List (2)'!C:D,2,0))</f>
        <v>50007</v>
      </c>
      <c r="W1512" s="193">
        <f>IFERROR(VLOOKUP(J1512,'[1]Item List (2)'!C:E,3,0),VLOOKUP(K1512,'[1]Item List (2)'!C:E,3,0))</f>
        <v>100</v>
      </c>
      <c r="X1512" s="193">
        <f t="shared" si="143"/>
        <v>0.28999999999999998</v>
      </c>
      <c r="Y1512" s="193" t="str">
        <f t="shared" si="144"/>
        <v>SURCHARGE, FUEL</v>
      </c>
      <c r="AA1512" s="29">
        <f t="shared" si="145"/>
        <v>-0.28999999999999998</v>
      </c>
      <c r="AB1512" s="29" t="str">
        <f>VLOOKUP(W1512,'[2]Item List (2)'!$I:$J,2,0)</f>
        <v>Food</v>
      </c>
      <c r="AC1512" s="29">
        <f t="shared" si="146"/>
        <v>7371</v>
      </c>
      <c r="AD1512" s="29" t="str">
        <f t="shared" si="147"/>
        <v>7371-Food</v>
      </c>
    </row>
    <row r="1513" spans="1:30">
      <c r="A1513" t="s">
        <v>699</v>
      </c>
      <c r="B1513" t="s">
        <v>592</v>
      </c>
      <c r="C1513" t="s">
        <v>1379</v>
      </c>
      <c r="D1513" t="s">
        <v>635</v>
      </c>
      <c r="E1513" t="s">
        <v>1550</v>
      </c>
      <c r="F1513" t="s">
        <v>1636</v>
      </c>
      <c r="G1513" s="159">
        <v>45167</v>
      </c>
      <c r="H1513" t="s">
        <v>1221</v>
      </c>
      <c r="I1513" t="s">
        <v>1188</v>
      </c>
      <c r="J1513" t="s">
        <v>773</v>
      </c>
      <c r="K1513" t="s">
        <v>774</v>
      </c>
      <c r="L1513" t="s">
        <v>775</v>
      </c>
      <c r="M1513">
        <v>-1</v>
      </c>
      <c r="N1513">
        <v>0</v>
      </c>
      <c r="O1513">
        <v>19.78</v>
      </c>
      <c r="P1513">
        <v>-19.78</v>
      </c>
      <c r="Q1513">
        <v>-20.07</v>
      </c>
      <c r="R1513">
        <v>0</v>
      </c>
      <c r="S1513" s="193" t="str">
        <f>VLOOKUP(U1513,'[1]Cross ref'!I:J,2,0)</f>
        <v>SCL</v>
      </c>
      <c r="T1513" s="193">
        <f t="shared" si="142"/>
        <v>-19.78</v>
      </c>
      <c r="U1513" s="193">
        <f>VLOOKUP(VALUE(C1513),'[1]Cross ref'!G:I,3,0)</f>
        <v>7374</v>
      </c>
      <c r="V1513" s="193">
        <f>IFERROR(VLOOKUP(J1513,'[1]Item List (2)'!C:D,2,0),VLOOKUP(K1513,'[1]Item List (2)'!C:D,2,0))</f>
        <v>50007</v>
      </c>
      <c r="W1513" s="193">
        <f>IFERROR(VLOOKUP(J1513,'[1]Item List (2)'!C:E,3,0),VLOOKUP(K1513,'[1]Item List (2)'!C:E,3,0))</f>
        <v>100</v>
      </c>
      <c r="X1513" s="193">
        <f t="shared" si="143"/>
        <v>0</v>
      </c>
      <c r="Y1513" s="193" t="str">
        <f t="shared" si="144"/>
        <v>ICE CREAM, VANILLA SLOW MELT</v>
      </c>
      <c r="AA1513" s="29">
        <f t="shared" si="145"/>
        <v>-19.78</v>
      </c>
      <c r="AB1513" s="29" t="str">
        <f>VLOOKUP(W1513,'[2]Item List (2)'!$I:$J,2,0)</f>
        <v>Food</v>
      </c>
      <c r="AC1513" s="29">
        <f t="shared" si="146"/>
        <v>7374</v>
      </c>
      <c r="AD1513" s="29" t="str">
        <f t="shared" si="147"/>
        <v>7374-Food</v>
      </c>
    </row>
    <row r="1514" spans="1:30">
      <c r="A1514" t="s">
        <v>699</v>
      </c>
      <c r="B1514" t="s">
        <v>592</v>
      </c>
      <c r="C1514" t="s">
        <v>1379</v>
      </c>
      <c r="D1514" t="s">
        <v>635</v>
      </c>
      <c r="E1514" t="s">
        <v>1550</v>
      </c>
      <c r="F1514" t="s">
        <v>1636</v>
      </c>
      <c r="G1514" s="159">
        <v>45167</v>
      </c>
      <c r="H1514" t="s">
        <v>1186</v>
      </c>
      <c r="I1514" t="s">
        <v>1184</v>
      </c>
      <c r="J1514" t="s">
        <v>834</v>
      </c>
      <c r="K1514" t="s">
        <v>835</v>
      </c>
      <c r="L1514" t="s">
        <v>836</v>
      </c>
      <c r="M1514">
        <v>-1</v>
      </c>
      <c r="N1514">
        <v>0</v>
      </c>
      <c r="P1514">
        <v>-0.28999999999999998</v>
      </c>
      <c r="Q1514">
        <v>-20.07</v>
      </c>
      <c r="R1514">
        <v>0</v>
      </c>
      <c r="S1514" s="193" t="str">
        <f>VLOOKUP(U1514,'[1]Cross ref'!I:J,2,0)</f>
        <v>SCL</v>
      </c>
      <c r="T1514" s="193">
        <f t="shared" si="142"/>
        <v>-0.28999999999999998</v>
      </c>
      <c r="U1514" s="193">
        <f>VLOOKUP(VALUE(C1514),'[1]Cross ref'!G:I,3,0)</f>
        <v>7374</v>
      </c>
      <c r="V1514" s="193">
        <f>IFERROR(VLOOKUP(J1514,'[1]Item List (2)'!C:D,2,0),VLOOKUP(K1514,'[1]Item List (2)'!C:D,2,0))</f>
        <v>50007</v>
      </c>
      <c r="W1514" s="193">
        <f>IFERROR(VLOOKUP(J1514,'[1]Item List (2)'!C:E,3,0),VLOOKUP(K1514,'[1]Item List (2)'!C:E,3,0))</f>
        <v>100</v>
      </c>
      <c r="X1514" s="193">
        <f t="shared" si="143"/>
        <v>0.28999999999999998</v>
      </c>
      <c r="Y1514" s="193" t="str">
        <f t="shared" si="144"/>
        <v>SURCHARGE, FUEL</v>
      </c>
      <c r="AA1514" s="29">
        <f t="shared" si="145"/>
        <v>-0.28999999999999998</v>
      </c>
      <c r="AB1514" s="29" t="str">
        <f>VLOOKUP(W1514,'[2]Item List (2)'!$I:$J,2,0)</f>
        <v>Food</v>
      </c>
      <c r="AC1514" s="29">
        <f t="shared" si="146"/>
        <v>7374</v>
      </c>
      <c r="AD1514" s="29" t="str">
        <f t="shared" si="147"/>
        <v>7374-Food</v>
      </c>
    </row>
    <row r="1515" spans="1:30">
      <c r="A1515" t="s">
        <v>699</v>
      </c>
      <c r="B1515" t="s">
        <v>592</v>
      </c>
      <c r="C1515" t="s">
        <v>1379</v>
      </c>
      <c r="D1515" t="s">
        <v>635</v>
      </c>
      <c r="E1515" t="s">
        <v>1637</v>
      </c>
      <c r="F1515"/>
      <c r="G1515" s="159">
        <v>45169</v>
      </c>
      <c r="H1515" t="s">
        <v>1189</v>
      </c>
      <c r="I1515" t="s">
        <v>1190</v>
      </c>
      <c r="J1515" t="s">
        <v>704</v>
      </c>
      <c r="K1515" t="s">
        <v>1496</v>
      </c>
      <c r="L1515" t="s">
        <v>705</v>
      </c>
      <c r="M1515">
        <v>2</v>
      </c>
      <c r="N1515">
        <v>0</v>
      </c>
      <c r="O1515">
        <v>3.44</v>
      </c>
      <c r="P1515">
        <v>6.88</v>
      </c>
      <c r="Q1515">
        <v>6556.43</v>
      </c>
      <c r="R1515">
        <v>12.84</v>
      </c>
      <c r="S1515" s="193" t="str">
        <f>VLOOKUP(U1515,'[1]Cross ref'!I:J,2,0)</f>
        <v>SCL</v>
      </c>
      <c r="T1515" s="193">
        <f t="shared" si="142"/>
        <v>6.88</v>
      </c>
      <c r="U1515" s="193">
        <f>VLOOKUP(VALUE(C1515),'[1]Cross ref'!G:I,3,0)</f>
        <v>7374</v>
      </c>
      <c r="V1515" s="193">
        <f>IFERROR(VLOOKUP(J1515,'[1]Item List (2)'!C:D,2,0),VLOOKUP(K1515,'[1]Item List (2)'!C:D,2,0))</f>
        <v>60507</v>
      </c>
      <c r="W1515" s="193">
        <f>IFERROR(VLOOKUP(J1515,'[1]Item List (2)'!C:E,3,0),VLOOKUP(K1515,'[1]Item List (2)'!C:E,3,0))</f>
        <v>1200</v>
      </c>
      <c r="X1515" s="193">
        <f t="shared" si="143"/>
        <v>0</v>
      </c>
      <c r="Y1515" s="193" t="str">
        <f t="shared" si="144"/>
        <v>SEAT COVER, PAPER PERSONAL 1/2 FOLD</v>
      </c>
      <c r="AA1515" s="29">
        <f t="shared" si="145"/>
        <v>6.88</v>
      </c>
      <c r="AB1515" s="29" t="str">
        <f>VLOOKUP(W1515,'[2]Item List (2)'!$I:$J,2,0)</f>
        <v>Supplies</v>
      </c>
      <c r="AC1515" s="29">
        <f t="shared" si="146"/>
        <v>7374</v>
      </c>
      <c r="AD1515" s="29" t="str">
        <f t="shared" si="147"/>
        <v>7374-Supplies</v>
      </c>
    </row>
    <row r="1516" spans="1:30">
      <c r="A1516" t="s">
        <v>699</v>
      </c>
      <c r="B1516" t="s">
        <v>592</v>
      </c>
      <c r="C1516" t="s">
        <v>1379</v>
      </c>
      <c r="D1516" t="s">
        <v>635</v>
      </c>
      <c r="E1516" t="s">
        <v>1637</v>
      </c>
      <c r="F1516"/>
      <c r="G1516" s="159">
        <v>45169</v>
      </c>
      <c r="H1516" t="s">
        <v>1183</v>
      </c>
      <c r="I1516" t="s">
        <v>1184</v>
      </c>
      <c r="J1516" t="s">
        <v>839</v>
      </c>
      <c r="K1516" t="s">
        <v>588</v>
      </c>
      <c r="L1516" t="s">
        <v>836</v>
      </c>
      <c r="M1516">
        <v>1</v>
      </c>
      <c r="N1516">
        <v>0</v>
      </c>
      <c r="P1516">
        <v>4.1100000000000003</v>
      </c>
      <c r="Q1516">
        <v>6556.43</v>
      </c>
      <c r="R1516">
        <v>12.84</v>
      </c>
      <c r="S1516" s="193" t="str">
        <f>VLOOKUP(U1516,'[1]Cross ref'!I:J,2,0)</f>
        <v>SCL</v>
      </c>
      <c r="T1516" s="193">
        <f t="shared" si="142"/>
        <v>4.1100000000000003</v>
      </c>
      <c r="U1516" s="193">
        <f>VLOOKUP(VALUE(C1516),'[1]Cross ref'!G:I,3,0)</f>
        <v>7374</v>
      </c>
      <c r="V1516" s="193">
        <f>IFERROR(VLOOKUP(J1516,'[1]Item List (2)'!C:D,2,0),VLOOKUP(K1516,'[1]Item List (2)'!C:D,2,0))</f>
        <v>50007</v>
      </c>
      <c r="W1516" s="193">
        <f>IFERROR(VLOOKUP(J1516,'[1]Item List (2)'!C:E,3,0),VLOOKUP(K1516,'[1]Item List (2)'!C:E,3,0))</f>
        <v>100</v>
      </c>
      <c r="X1516" s="193">
        <f t="shared" si="143"/>
        <v>-4.1100000000000003</v>
      </c>
      <c r="Y1516" s="193" t="str">
        <f t="shared" si="144"/>
        <v>SERVICE - PAYMENT TERMS</v>
      </c>
      <c r="AA1516" s="29">
        <f t="shared" si="145"/>
        <v>4.1100000000000003</v>
      </c>
      <c r="AB1516" s="29" t="str">
        <f>VLOOKUP(W1516,'[2]Item List (2)'!$I:$J,2,0)</f>
        <v>Food</v>
      </c>
      <c r="AC1516" s="29">
        <f t="shared" si="146"/>
        <v>7374</v>
      </c>
      <c r="AD1516" s="29" t="str">
        <f t="shared" si="147"/>
        <v>7374-Food</v>
      </c>
    </row>
    <row r="1517" spans="1:30">
      <c r="A1517" t="s">
        <v>699</v>
      </c>
      <c r="B1517" t="s">
        <v>592</v>
      </c>
      <c r="C1517" t="s">
        <v>1379</v>
      </c>
      <c r="D1517" t="s">
        <v>635</v>
      </c>
      <c r="E1517" t="s">
        <v>1637</v>
      </c>
      <c r="F1517"/>
      <c r="G1517" s="159">
        <v>45169</v>
      </c>
      <c r="H1517" t="s">
        <v>1293</v>
      </c>
      <c r="I1517" t="s">
        <v>1188</v>
      </c>
      <c r="J1517" t="s">
        <v>710</v>
      </c>
      <c r="K1517" t="s">
        <v>1546</v>
      </c>
      <c r="L1517" t="s">
        <v>709</v>
      </c>
      <c r="M1517">
        <v>1</v>
      </c>
      <c r="N1517">
        <v>0</v>
      </c>
      <c r="O1517">
        <v>99.5</v>
      </c>
      <c r="P1517">
        <v>99.5</v>
      </c>
      <c r="Q1517">
        <v>6556.43</v>
      </c>
      <c r="R1517">
        <v>12.84</v>
      </c>
      <c r="S1517" s="193" t="str">
        <f>VLOOKUP(U1517,'[1]Cross ref'!I:J,2,0)</f>
        <v>SCL</v>
      </c>
      <c r="T1517" s="193">
        <f t="shared" si="142"/>
        <v>99.5</v>
      </c>
      <c r="U1517" s="193">
        <f>VLOOKUP(VALUE(C1517),'[1]Cross ref'!G:I,3,0)</f>
        <v>7374</v>
      </c>
      <c r="V1517" s="193">
        <f>IFERROR(VLOOKUP(J1517,'[1]Item List (2)'!C:D,2,0),VLOOKUP(K1517,'[1]Item List (2)'!C:D,2,0))</f>
        <v>50007</v>
      </c>
      <c r="W1517" s="193">
        <f>IFERROR(VLOOKUP(J1517,'[1]Item List (2)'!C:E,3,0),VLOOKUP(K1517,'[1]Item List (2)'!C:E,3,0))</f>
        <v>100</v>
      </c>
      <c r="X1517" s="193">
        <f t="shared" si="143"/>
        <v>0</v>
      </c>
      <c r="Y1517" s="193" t="str">
        <f t="shared" si="144"/>
        <v>SYRUP, SODA CHERRY COKE BIB</v>
      </c>
      <c r="AA1517" s="29">
        <f t="shared" si="145"/>
        <v>99.5</v>
      </c>
      <c r="AB1517" s="29" t="str">
        <f>VLOOKUP(W1517,'[2]Item List (2)'!$I:$J,2,0)</f>
        <v>Food</v>
      </c>
      <c r="AC1517" s="29">
        <f t="shared" si="146"/>
        <v>7374</v>
      </c>
      <c r="AD1517" s="29" t="str">
        <f t="shared" si="147"/>
        <v>7374-Food</v>
      </c>
    </row>
    <row r="1518" spans="1:30">
      <c r="A1518" t="s">
        <v>699</v>
      </c>
      <c r="B1518" t="s">
        <v>592</v>
      </c>
      <c r="C1518" t="s">
        <v>1379</v>
      </c>
      <c r="D1518" t="s">
        <v>635</v>
      </c>
      <c r="E1518" t="s">
        <v>1637</v>
      </c>
      <c r="F1518"/>
      <c r="G1518" s="159">
        <v>45169</v>
      </c>
      <c r="H1518" t="s">
        <v>1314</v>
      </c>
      <c r="I1518" t="s">
        <v>1188</v>
      </c>
      <c r="J1518" t="s">
        <v>804</v>
      </c>
      <c r="K1518" t="s">
        <v>915</v>
      </c>
      <c r="L1518" t="s">
        <v>739</v>
      </c>
      <c r="M1518">
        <v>1</v>
      </c>
      <c r="N1518">
        <v>0</v>
      </c>
      <c r="O1518">
        <v>38.130000000000003</v>
      </c>
      <c r="P1518">
        <v>38.130000000000003</v>
      </c>
      <c r="Q1518">
        <v>6556.43</v>
      </c>
      <c r="R1518">
        <v>12.84</v>
      </c>
      <c r="S1518" s="193" t="str">
        <f>VLOOKUP(U1518,'[1]Cross ref'!I:J,2,0)</f>
        <v>SCL</v>
      </c>
      <c r="T1518" s="193">
        <f t="shared" si="142"/>
        <v>38.130000000000003</v>
      </c>
      <c r="U1518" s="193">
        <f>VLOOKUP(VALUE(C1518),'[1]Cross ref'!G:I,3,0)</f>
        <v>7374</v>
      </c>
      <c r="V1518" s="193">
        <f>IFERROR(VLOOKUP(J1518,'[1]Item List (2)'!C:D,2,0),VLOOKUP(K1518,'[1]Item List (2)'!C:D,2,0))</f>
        <v>50007</v>
      </c>
      <c r="W1518" s="193">
        <f>IFERROR(VLOOKUP(J1518,'[1]Item List (2)'!C:E,3,0),VLOOKUP(K1518,'[1]Item List (2)'!C:E,3,0))</f>
        <v>100</v>
      </c>
      <c r="X1518" s="193">
        <f t="shared" si="143"/>
        <v>0</v>
      </c>
      <c r="Y1518" s="193" t="str">
        <f t="shared" si="144"/>
        <v>CHEESE, MEXICAN BLND SHRD FCY</v>
      </c>
      <c r="AA1518" s="29">
        <f t="shared" si="145"/>
        <v>38.130000000000003</v>
      </c>
      <c r="AB1518" s="29" t="str">
        <f>VLOOKUP(W1518,'[2]Item List (2)'!$I:$J,2,0)</f>
        <v>Food</v>
      </c>
      <c r="AC1518" s="29">
        <f t="shared" si="146"/>
        <v>7374</v>
      </c>
      <c r="AD1518" s="29" t="str">
        <f t="shared" si="147"/>
        <v>7374-Food</v>
      </c>
    </row>
    <row r="1519" spans="1:30">
      <c r="A1519" t="s">
        <v>699</v>
      </c>
      <c r="B1519" t="s">
        <v>592</v>
      </c>
      <c r="C1519" t="s">
        <v>1379</v>
      </c>
      <c r="D1519" t="s">
        <v>635</v>
      </c>
      <c r="E1519" t="s">
        <v>1637</v>
      </c>
      <c r="F1519"/>
      <c r="G1519" s="159">
        <v>45169</v>
      </c>
      <c r="H1519" t="s">
        <v>1265</v>
      </c>
      <c r="I1519" t="s">
        <v>1190</v>
      </c>
      <c r="J1519" t="s">
        <v>903</v>
      </c>
      <c r="K1519" t="s">
        <v>904</v>
      </c>
      <c r="L1519" t="s">
        <v>905</v>
      </c>
      <c r="M1519">
        <v>1</v>
      </c>
      <c r="N1519">
        <v>0</v>
      </c>
      <c r="O1519">
        <v>22.14</v>
      </c>
      <c r="P1519">
        <v>22.14</v>
      </c>
      <c r="Q1519">
        <v>6556.43</v>
      </c>
      <c r="R1519">
        <v>12.84</v>
      </c>
      <c r="S1519" s="193" t="str">
        <f>VLOOKUP(U1519,'[1]Cross ref'!I:J,2,0)</f>
        <v>SCL</v>
      </c>
      <c r="T1519" s="193">
        <f t="shared" si="142"/>
        <v>22.14</v>
      </c>
      <c r="U1519" s="193">
        <f>VLOOKUP(VALUE(C1519),'[1]Cross ref'!G:I,3,0)</f>
        <v>7374</v>
      </c>
      <c r="V1519" s="193">
        <f>IFERROR(VLOOKUP(J1519,'[1]Item List (2)'!C:D,2,0),VLOOKUP(K1519,'[1]Item List (2)'!C:D,2,0))</f>
        <v>60507</v>
      </c>
      <c r="W1519" s="193">
        <f>IFERROR(VLOOKUP(J1519,'[1]Item List (2)'!C:E,3,0),VLOOKUP(K1519,'[1]Item List (2)'!C:E,3,0))</f>
        <v>1200</v>
      </c>
      <c r="X1519" s="193">
        <f t="shared" si="143"/>
        <v>0</v>
      </c>
      <c r="Y1519" s="193" t="str">
        <f t="shared" si="144"/>
        <v>TOWEL, PAPER MULTIFOLD BRN EF</v>
      </c>
      <c r="AA1519" s="29">
        <f t="shared" si="145"/>
        <v>22.14</v>
      </c>
      <c r="AB1519" s="29" t="str">
        <f>VLOOKUP(W1519,'[2]Item List (2)'!$I:$J,2,0)</f>
        <v>Supplies</v>
      </c>
      <c r="AC1519" s="29">
        <f t="shared" si="146"/>
        <v>7374</v>
      </c>
      <c r="AD1519" s="29" t="str">
        <f t="shared" si="147"/>
        <v>7374-Supplies</v>
      </c>
    </row>
    <row r="1520" spans="1:30">
      <c r="A1520" t="s">
        <v>699</v>
      </c>
      <c r="B1520" t="s">
        <v>592</v>
      </c>
      <c r="C1520" t="s">
        <v>1379</v>
      </c>
      <c r="D1520" t="s">
        <v>635</v>
      </c>
      <c r="E1520" t="s">
        <v>1637</v>
      </c>
      <c r="F1520"/>
      <c r="G1520" s="159">
        <v>45169</v>
      </c>
      <c r="H1520" t="s">
        <v>1309</v>
      </c>
      <c r="I1520" t="s">
        <v>1188</v>
      </c>
      <c r="J1520" t="s">
        <v>724</v>
      </c>
      <c r="K1520" t="s">
        <v>841</v>
      </c>
      <c r="L1520" t="s">
        <v>842</v>
      </c>
      <c r="M1520">
        <v>1</v>
      </c>
      <c r="N1520">
        <v>0</v>
      </c>
      <c r="O1520">
        <v>16.22</v>
      </c>
      <c r="P1520">
        <v>16.22</v>
      </c>
      <c r="Q1520">
        <v>6556.43</v>
      </c>
      <c r="R1520">
        <v>12.84</v>
      </c>
      <c r="S1520" s="193" t="str">
        <f>VLOOKUP(U1520,'[1]Cross ref'!I:J,2,0)</f>
        <v>SCL</v>
      </c>
      <c r="T1520" s="193">
        <f t="shared" si="142"/>
        <v>16.22</v>
      </c>
      <c r="U1520" s="193">
        <f>VLOOKUP(VALUE(C1520),'[1]Cross ref'!G:I,3,0)</f>
        <v>7374</v>
      </c>
      <c r="V1520" s="193">
        <f>IFERROR(VLOOKUP(J1520,'[1]Item List (2)'!C:D,2,0),VLOOKUP(K1520,'[1]Item List (2)'!C:D,2,0))</f>
        <v>50007</v>
      </c>
      <c r="W1520" s="193">
        <f>IFERROR(VLOOKUP(J1520,'[1]Item List (2)'!C:E,3,0),VLOOKUP(K1520,'[1]Item List (2)'!C:E,3,0))</f>
        <v>100</v>
      </c>
      <c r="X1520" s="193">
        <f t="shared" si="143"/>
        <v>0</v>
      </c>
      <c r="Y1520" s="193" t="str">
        <f t="shared" si="144"/>
        <v>MILK, 1% LF ESL</v>
      </c>
      <c r="AA1520" s="29">
        <f t="shared" si="145"/>
        <v>16.22</v>
      </c>
      <c r="AB1520" s="29" t="str">
        <f>VLOOKUP(W1520,'[2]Item List (2)'!$I:$J,2,0)</f>
        <v>Food</v>
      </c>
      <c r="AC1520" s="29">
        <f t="shared" si="146"/>
        <v>7374</v>
      </c>
      <c r="AD1520" s="29" t="str">
        <f t="shared" si="147"/>
        <v>7374-Food</v>
      </c>
    </row>
    <row r="1521" spans="1:30">
      <c r="A1521" t="s">
        <v>699</v>
      </c>
      <c r="B1521" t="s">
        <v>592</v>
      </c>
      <c r="C1521" t="s">
        <v>1379</v>
      </c>
      <c r="D1521" t="s">
        <v>635</v>
      </c>
      <c r="E1521" t="s">
        <v>1637</v>
      </c>
      <c r="F1521"/>
      <c r="G1521" s="159">
        <v>45169</v>
      </c>
      <c r="H1521" t="s">
        <v>1195</v>
      </c>
      <c r="I1521" t="s">
        <v>1188</v>
      </c>
      <c r="J1521" t="s">
        <v>724</v>
      </c>
      <c r="K1521" t="s">
        <v>906</v>
      </c>
      <c r="L1521" t="s">
        <v>842</v>
      </c>
      <c r="M1521">
        <v>1</v>
      </c>
      <c r="N1521">
        <v>0</v>
      </c>
      <c r="O1521">
        <v>16.920000000000002</v>
      </c>
      <c r="P1521">
        <v>16.920000000000002</v>
      </c>
      <c r="Q1521">
        <v>6556.43</v>
      </c>
      <c r="R1521">
        <v>12.84</v>
      </c>
      <c r="S1521" s="193" t="str">
        <f>VLOOKUP(U1521,'[1]Cross ref'!I:J,2,0)</f>
        <v>SCL</v>
      </c>
      <c r="T1521" s="193">
        <f t="shared" si="142"/>
        <v>16.920000000000002</v>
      </c>
      <c r="U1521" s="193">
        <f>VLOOKUP(VALUE(C1521),'[1]Cross ref'!G:I,3,0)</f>
        <v>7374</v>
      </c>
      <c r="V1521" s="193">
        <f>IFERROR(VLOOKUP(J1521,'[1]Item List (2)'!C:D,2,0),VLOOKUP(K1521,'[1]Item List (2)'!C:D,2,0))</f>
        <v>50007</v>
      </c>
      <c r="W1521" s="193">
        <f>IFERROR(VLOOKUP(J1521,'[1]Item List (2)'!C:E,3,0),VLOOKUP(K1521,'[1]Item List (2)'!C:E,3,0))</f>
        <v>100</v>
      </c>
      <c r="X1521" s="193">
        <f t="shared" si="143"/>
        <v>0</v>
      </c>
      <c r="Y1521" s="193" t="str">
        <f t="shared" si="144"/>
        <v>MILK, CHOC 1% LF 7Z PLS ESL</v>
      </c>
      <c r="AA1521" s="29">
        <f t="shared" si="145"/>
        <v>16.920000000000002</v>
      </c>
      <c r="AB1521" s="29" t="str">
        <f>VLOOKUP(W1521,'[2]Item List (2)'!$I:$J,2,0)</f>
        <v>Food</v>
      </c>
      <c r="AC1521" s="29">
        <f t="shared" si="146"/>
        <v>7374</v>
      </c>
      <c r="AD1521" s="29" t="str">
        <f t="shared" si="147"/>
        <v>7374-Food</v>
      </c>
    </row>
    <row r="1522" spans="1:30">
      <c r="A1522" t="s">
        <v>699</v>
      </c>
      <c r="B1522" t="s">
        <v>592</v>
      </c>
      <c r="C1522" t="s">
        <v>1379</v>
      </c>
      <c r="D1522" t="s">
        <v>635</v>
      </c>
      <c r="E1522" t="s">
        <v>1637</v>
      </c>
      <c r="F1522"/>
      <c r="G1522" s="159">
        <v>45169</v>
      </c>
      <c r="H1522" t="s">
        <v>1327</v>
      </c>
      <c r="I1522" t="s">
        <v>1190</v>
      </c>
      <c r="J1522" t="s">
        <v>892</v>
      </c>
      <c r="K1522" t="s">
        <v>924</v>
      </c>
      <c r="L1522" t="s">
        <v>925</v>
      </c>
      <c r="M1522">
        <v>1</v>
      </c>
      <c r="N1522">
        <v>0</v>
      </c>
      <c r="O1522">
        <v>26.4</v>
      </c>
      <c r="P1522">
        <v>26.4</v>
      </c>
      <c r="Q1522">
        <v>6556.43</v>
      </c>
      <c r="R1522">
        <v>12.84</v>
      </c>
      <c r="S1522" s="193" t="str">
        <f>VLOOKUP(U1522,'[1]Cross ref'!I:J,2,0)</f>
        <v>SCL</v>
      </c>
      <c r="T1522" s="193">
        <f t="shared" si="142"/>
        <v>26.4</v>
      </c>
      <c r="U1522" s="193">
        <f>VLOOKUP(VALUE(C1522),'[1]Cross ref'!G:I,3,0)</f>
        <v>7374</v>
      </c>
      <c r="V1522" s="193">
        <f>IFERROR(VLOOKUP(J1522,'[1]Item List (2)'!C:D,2,0),VLOOKUP(K1522,'[1]Item List (2)'!C:D,2,0))</f>
        <v>60507</v>
      </c>
      <c r="W1522" s="193">
        <f>IFERROR(VLOOKUP(J1522,'[1]Item List (2)'!C:E,3,0),VLOOKUP(K1522,'[1]Item List (2)'!C:E,3,0))</f>
        <v>1200</v>
      </c>
      <c r="X1522" s="193">
        <f t="shared" si="143"/>
        <v>0</v>
      </c>
      <c r="Y1522" s="193" t="str">
        <f t="shared" si="144"/>
        <v>DEGREASER, INSIDE OUT HEAVY</v>
      </c>
      <c r="AA1522" s="29">
        <f t="shared" si="145"/>
        <v>26.4</v>
      </c>
      <c r="AB1522" s="29" t="str">
        <f>VLOOKUP(W1522,'[2]Item List (2)'!$I:$J,2,0)</f>
        <v>Supplies</v>
      </c>
      <c r="AC1522" s="29">
        <f t="shared" si="146"/>
        <v>7374</v>
      </c>
      <c r="AD1522" s="29" t="str">
        <f t="shared" si="147"/>
        <v>7374-Supplies</v>
      </c>
    </row>
    <row r="1523" spans="1:30">
      <c r="A1523" t="s">
        <v>699</v>
      </c>
      <c r="B1523" t="s">
        <v>592</v>
      </c>
      <c r="C1523" t="s">
        <v>1379</v>
      </c>
      <c r="D1523" t="s">
        <v>635</v>
      </c>
      <c r="E1523" t="s">
        <v>1637</v>
      </c>
      <c r="F1523"/>
      <c r="G1523" s="159">
        <v>45169</v>
      </c>
      <c r="H1523" t="s">
        <v>1638</v>
      </c>
      <c r="I1523" t="s">
        <v>1188</v>
      </c>
      <c r="J1523" t="s">
        <v>710</v>
      </c>
      <c r="K1523" t="s">
        <v>1639</v>
      </c>
      <c r="L1523" t="s">
        <v>1605</v>
      </c>
      <c r="M1523">
        <v>3</v>
      </c>
      <c r="N1523">
        <v>0</v>
      </c>
      <c r="O1523">
        <v>64.52</v>
      </c>
      <c r="P1523">
        <v>193.56</v>
      </c>
      <c r="Q1523">
        <v>6556.43</v>
      </c>
      <c r="R1523">
        <v>12.84</v>
      </c>
      <c r="S1523" s="193" t="str">
        <f>VLOOKUP(U1523,'[1]Cross ref'!I:J,2,0)</f>
        <v>SCL</v>
      </c>
      <c r="T1523" s="193">
        <f t="shared" si="142"/>
        <v>193.56</v>
      </c>
      <c r="U1523" s="193">
        <f>VLOOKUP(VALUE(C1523),'[1]Cross ref'!G:I,3,0)</f>
        <v>7374</v>
      </c>
      <c r="V1523" s="193">
        <f>IFERROR(VLOOKUP(J1523,'[1]Item List (2)'!C:D,2,0),VLOOKUP(K1523,'[1]Item List (2)'!C:D,2,0))</f>
        <v>50007</v>
      </c>
      <c r="W1523" s="193">
        <f>IFERROR(VLOOKUP(J1523,'[1]Item List (2)'!C:E,3,0),VLOOKUP(K1523,'[1]Item List (2)'!C:E,3,0))</f>
        <v>100</v>
      </c>
      <c r="X1523" s="193">
        <f t="shared" si="143"/>
        <v>0</v>
      </c>
      <c r="Y1523" s="193" t="str">
        <f t="shared" si="144"/>
        <v>FREESTYLE MIX, COCA-COLA</v>
      </c>
      <c r="AA1523" s="29">
        <f t="shared" si="145"/>
        <v>193.56</v>
      </c>
      <c r="AB1523" s="29" t="str">
        <f>VLOOKUP(W1523,'[2]Item List (2)'!$I:$J,2,0)</f>
        <v>Food</v>
      </c>
      <c r="AC1523" s="29">
        <f t="shared" si="146"/>
        <v>7374</v>
      </c>
      <c r="AD1523" s="29" t="str">
        <f t="shared" si="147"/>
        <v>7374-Food</v>
      </c>
    </row>
    <row r="1524" spans="1:30">
      <c r="A1524" t="s">
        <v>699</v>
      </c>
      <c r="B1524" t="s">
        <v>592</v>
      </c>
      <c r="C1524" t="s">
        <v>1379</v>
      </c>
      <c r="D1524" t="s">
        <v>635</v>
      </c>
      <c r="E1524" t="s">
        <v>1637</v>
      </c>
      <c r="F1524"/>
      <c r="G1524" s="159">
        <v>45169</v>
      </c>
      <c r="H1524" t="s">
        <v>1640</v>
      </c>
      <c r="I1524" t="s">
        <v>1188</v>
      </c>
      <c r="J1524" t="s">
        <v>710</v>
      </c>
      <c r="K1524" t="s">
        <v>1641</v>
      </c>
      <c r="L1524" t="s">
        <v>1642</v>
      </c>
      <c r="M1524">
        <v>1</v>
      </c>
      <c r="N1524">
        <v>0</v>
      </c>
      <c r="O1524">
        <v>64.52</v>
      </c>
      <c r="P1524">
        <v>64.52</v>
      </c>
      <c r="Q1524">
        <v>6556.43</v>
      </c>
      <c r="R1524">
        <v>12.84</v>
      </c>
      <c r="S1524" s="193" t="str">
        <f>VLOOKUP(U1524,'[1]Cross ref'!I:J,2,0)</f>
        <v>SCL</v>
      </c>
      <c r="T1524" s="193">
        <f t="shared" si="142"/>
        <v>64.52</v>
      </c>
      <c r="U1524" s="193">
        <f>VLOOKUP(VALUE(C1524),'[1]Cross ref'!G:I,3,0)</f>
        <v>7374</v>
      </c>
      <c r="V1524" s="193">
        <f>IFERROR(VLOOKUP(J1524,'[1]Item List (2)'!C:D,2,0),VLOOKUP(K1524,'[1]Item List (2)'!C:D,2,0))</f>
        <v>50007</v>
      </c>
      <c r="W1524" s="193">
        <f>IFERROR(VLOOKUP(J1524,'[1]Item List (2)'!C:E,3,0),VLOOKUP(K1524,'[1]Item List (2)'!C:E,3,0))</f>
        <v>100</v>
      </c>
      <c r="X1524" s="193">
        <f t="shared" si="143"/>
        <v>0</v>
      </c>
      <c r="Y1524" s="193" t="str">
        <f t="shared" si="144"/>
        <v>FREESTYLE MIX, COKE DIET</v>
      </c>
      <c r="AA1524" s="29">
        <f t="shared" si="145"/>
        <v>64.52</v>
      </c>
      <c r="AB1524" s="29" t="str">
        <f>VLOOKUP(W1524,'[2]Item List (2)'!$I:$J,2,0)</f>
        <v>Food</v>
      </c>
      <c r="AC1524" s="29">
        <f t="shared" si="146"/>
        <v>7374</v>
      </c>
      <c r="AD1524" s="29" t="str">
        <f t="shared" si="147"/>
        <v>7374-Food</v>
      </c>
    </row>
    <row r="1525" spans="1:30">
      <c r="A1525" t="s">
        <v>699</v>
      </c>
      <c r="B1525" t="s">
        <v>592</v>
      </c>
      <c r="C1525" t="s">
        <v>1379</v>
      </c>
      <c r="D1525" t="s">
        <v>635</v>
      </c>
      <c r="E1525" t="s">
        <v>1637</v>
      </c>
      <c r="F1525"/>
      <c r="G1525" s="159">
        <v>45169</v>
      </c>
      <c r="H1525" t="s">
        <v>1197</v>
      </c>
      <c r="I1525" t="s">
        <v>1188</v>
      </c>
      <c r="J1525" t="s">
        <v>719</v>
      </c>
      <c r="K1525" t="s">
        <v>720</v>
      </c>
      <c r="L1525" t="s">
        <v>721</v>
      </c>
      <c r="M1525">
        <v>2</v>
      </c>
      <c r="N1525">
        <v>0</v>
      </c>
      <c r="O1525">
        <v>26.21</v>
      </c>
      <c r="P1525">
        <v>52.42</v>
      </c>
      <c r="Q1525">
        <v>6556.43</v>
      </c>
      <c r="R1525">
        <v>12.84</v>
      </c>
      <c r="S1525" s="193" t="str">
        <f>VLOOKUP(U1525,'[1]Cross ref'!I:J,2,0)</f>
        <v>SCL</v>
      </c>
      <c r="T1525" s="193">
        <f t="shared" si="142"/>
        <v>52.42</v>
      </c>
      <c r="U1525" s="193">
        <f>VLOOKUP(VALUE(C1525),'[1]Cross ref'!G:I,3,0)</f>
        <v>7374</v>
      </c>
      <c r="V1525" s="193">
        <f>IFERROR(VLOOKUP(J1525,'[1]Item List (2)'!C:D,2,0),VLOOKUP(K1525,'[1]Item List (2)'!C:D,2,0))</f>
        <v>50007</v>
      </c>
      <c r="W1525" s="193">
        <f>IFERROR(VLOOKUP(J1525,'[1]Item List (2)'!C:E,3,0),VLOOKUP(K1525,'[1]Item List (2)'!C:E,3,0))</f>
        <v>100</v>
      </c>
      <c r="X1525" s="193">
        <f t="shared" si="143"/>
        <v>0</v>
      </c>
      <c r="Y1525" s="193" t="str">
        <f t="shared" si="144"/>
        <v>JUICE, ORANGE ORIG SIMPLY</v>
      </c>
      <c r="AA1525" s="29">
        <f t="shared" si="145"/>
        <v>52.42</v>
      </c>
      <c r="AB1525" s="29" t="str">
        <f>VLOOKUP(W1525,'[2]Item List (2)'!$I:$J,2,0)</f>
        <v>Food</v>
      </c>
      <c r="AC1525" s="29">
        <f t="shared" si="146"/>
        <v>7374</v>
      </c>
      <c r="AD1525" s="29" t="str">
        <f t="shared" si="147"/>
        <v>7374-Food</v>
      </c>
    </row>
    <row r="1526" spans="1:30">
      <c r="A1526" t="s">
        <v>699</v>
      </c>
      <c r="B1526" t="s">
        <v>592</v>
      </c>
      <c r="C1526" t="s">
        <v>1379</v>
      </c>
      <c r="D1526" t="s">
        <v>635</v>
      </c>
      <c r="E1526" t="s">
        <v>1637</v>
      </c>
      <c r="F1526"/>
      <c r="G1526" s="159">
        <v>45169</v>
      </c>
      <c r="H1526" t="s">
        <v>1643</v>
      </c>
      <c r="I1526" t="s">
        <v>1188</v>
      </c>
      <c r="J1526" t="s">
        <v>707</v>
      </c>
      <c r="K1526" t="s">
        <v>1644</v>
      </c>
      <c r="L1526" t="s">
        <v>1645</v>
      </c>
      <c r="M1526">
        <v>1</v>
      </c>
      <c r="N1526">
        <v>0</v>
      </c>
      <c r="O1526">
        <v>57.74</v>
      </c>
      <c r="P1526">
        <v>57.74</v>
      </c>
      <c r="Q1526">
        <v>6556.43</v>
      </c>
      <c r="R1526">
        <v>12.84</v>
      </c>
      <c r="S1526" s="193" t="str">
        <f>VLOOKUP(U1526,'[1]Cross ref'!I:J,2,0)</f>
        <v>SCL</v>
      </c>
      <c r="T1526" s="193">
        <f t="shared" si="142"/>
        <v>57.74</v>
      </c>
      <c r="U1526" s="193">
        <f>VLOOKUP(VALUE(C1526),'[1]Cross ref'!G:I,3,0)</f>
        <v>7374</v>
      </c>
      <c r="V1526" s="193">
        <f>IFERROR(VLOOKUP(J1526,'[1]Item List (2)'!C:D,2,0),VLOOKUP(K1526,'[1]Item List (2)'!C:D,2,0))</f>
        <v>50007</v>
      </c>
      <c r="W1526" s="193">
        <f>IFERROR(VLOOKUP(J1526,'[1]Item List (2)'!C:E,3,0),VLOOKUP(K1526,'[1]Item List (2)'!C:E,3,0))</f>
        <v>100</v>
      </c>
      <c r="X1526" s="193">
        <f t="shared" si="143"/>
        <v>0</v>
      </c>
      <c r="Y1526" s="193" t="str">
        <f t="shared" si="144"/>
        <v>FREESTYLE MIX, POWERADE ZERO</v>
      </c>
      <c r="AA1526" s="29">
        <f t="shared" si="145"/>
        <v>57.74</v>
      </c>
      <c r="AB1526" s="29" t="str">
        <f>VLOOKUP(W1526,'[2]Item List (2)'!$I:$J,2,0)</f>
        <v>Food</v>
      </c>
      <c r="AC1526" s="29">
        <f t="shared" si="146"/>
        <v>7374</v>
      </c>
      <c r="AD1526" s="29" t="str">
        <f t="shared" si="147"/>
        <v>7374-Food</v>
      </c>
    </row>
    <row r="1527" spans="1:30">
      <c r="A1527" t="s">
        <v>699</v>
      </c>
      <c r="B1527" t="s">
        <v>592</v>
      </c>
      <c r="C1527" t="s">
        <v>1379</v>
      </c>
      <c r="D1527" t="s">
        <v>635</v>
      </c>
      <c r="E1527" t="s">
        <v>1637</v>
      </c>
      <c r="F1527"/>
      <c r="G1527" s="159">
        <v>45169</v>
      </c>
      <c r="H1527" t="s">
        <v>1198</v>
      </c>
      <c r="I1527" t="s">
        <v>1188</v>
      </c>
      <c r="J1527" t="s">
        <v>702</v>
      </c>
      <c r="K1527" t="s">
        <v>993</v>
      </c>
      <c r="L1527" t="s">
        <v>723</v>
      </c>
      <c r="M1527">
        <v>2</v>
      </c>
      <c r="N1527">
        <v>0</v>
      </c>
      <c r="O1527">
        <v>20.03</v>
      </c>
      <c r="P1527">
        <v>40.06</v>
      </c>
      <c r="Q1527">
        <v>6556.43</v>
      </c>
      <c r="R1527">
        <v>12.84</v>
      </c>
      <c r="S1527" s="193" t="str">
        <f>VLOOKUP(U1527,'[1]Cross ref'!I:J,2,0)</f>
        <v>SCL</v>
      </c>
      <c r="T1527" s="193">
        <f t="shared" si="142"/>
        <v>40.06</v>
      </c>
      <c r="U1527" s="193">
        <f>VLOOKUP(VALUE(C1527),'[1]Cross ref'!G:I,3,0)</f>
        <v>7374</v>
      </c>
      <c r="V1527" s="193">
        <f>IFERROR(VLOOKUP(J1527,'[1]Item List (2)'!C:D,2,0),VLOOKUP(K1527,'[1]Item List (2)'!C:D,2,0))</f>
        <v>50007</v>
      </c>
      <c r="W1527" s="193">
        <f>IFERROR(VLOOKUP(J1527,'[1]Item List (2)'!C:E,3,0),VLOOKUP(K1527,'[1]Item List (2)'!C:E,3,0))</f>
        <v>100</v>
      </c>
      <c r="X1527" s="193">
        <f t="shared" si="143"/>
        <v>0</v>
      </c>
      <c r="Y1527" s="193" t="str">
        <f t="shared" si="144"/>
        <v>SAUCE, BBQ SWEET &amp; BOLD CUP</v>
      </c>
      <c r="AA1527" s="29">
        <f t="shared" si="145"/>
        <v>40.06</v>
      </c>
      <c r="AB1527" s="29" t="str">
        <f>VLOOKUP(W1527,'[2]Item List (2)'!$I:$J,2,0)</f>
        <v>Food</v>
      </c>
      <c r="AC1527" s="29">
        <f t="shared" si="146"/>
        <v>7374</v>
      </c>
      <c r="AD1527" s="29" t="str">
        <f t="shared" si="147"/>
        <v>7374-Food</v>
      </c>
    </row>
    <row r="1528" spans="1:30">
      <c r="A1528" t="s">
        <v>699</v>
      </c>
      <c r="B1528" t="s">
        <v>592</v>
      </c>
      <c r="C1528" t="s">
        <v>1379</v>
      </c>
      <c r="D1528" t="s">
        <v>635</v>
      </c>
      <c r="E1528" t="s">
        <v>1637</v>
      </c>
      <c r="F1528"/>
      <c r="G1528" s="159">
        <v>45169</v>
      </c>
      <c r="H1528" t="s">
        <v>1199</v>
      </c>
      <c r="I1528" t="s">
        <v>1188</v>
      </c>
      <c r="J1528" t="s">
        <v>714</v>
      </c>
      <c r="K1528" t="s">
        <v>998</v>
      </c>
      <c r="L1528" t="s">
        <v>723</v>
      </c>
      <c r="M1528">
        <v>1</v>
      </c>
      <c r="N1528">
        <v>0</v>
      </c>
      <c r="O1528">
        <v>30.8</v>
      </c>
      <c r="P1528">
        <v>30.8</v>
      </c>
      <c r="Q1528">
        <v>6556.43</v>
      </c>
      <c r="R1528">
        <v>12.84</v>
      </c>
      <c r="S1528" s="193" t="str">
        <f>VLOOKUP(U1528,'[1]Cross ref'!I:J,2,0)</f>
        <v>SCL</v>
      </c>
      <c r="T1528" s="193">
        <f t="shared" si="142"/>
        <v>30.8</v>
      </c>
      <c r="U1528" s="193">
        <f>VLOOKUP(VALUE(C1528),'[1]Cross ref'!G:I,3,0)</f>
        <v>7374</v>
      </c>
      <c r="V1528" s="193">
        <f>IFERROR(VLOOKUP(J1528,'[1]Item List (2)'!C:D,2,0),VLOOKUP(K1528,'[1]Item List (2)'!C:D,2,0))</f>
        <v>50007</v>
      </c>
      <c r="W1528" s="193">
        <f>IFERROR(VLOOKUP(J1528,'[1]Item List (2)'!C:E,3,0),VLOOKUP(K1528,'[1]Item List (2)'!C:E,3,0))</f>
        <v>100</v>
      </c>
      <c r="X1528" s="193">
        <f t="shared" si="143"/>
        <v>0</v>
      </c>
      <c r="Y1528" s="193" t="str">
        <f t="shared" si="144"/>
        <v>SAUCE, HNY MUST CUP</v>
      </c>
      <c r="AA1528" s="29">
        <f t="shared" si="145"/>
        <v>30.8</v>
      </c>
      <c r="AB1528" s="29" t="str">
        <f>VLOOKUP(W1528,'[2]Item List (2)'!$I:$J,2,0)</f>
        <v>Food</v>
      </c>
      <c r="AC1528" s="29">
        <f t="shared" si="146"/>
        <v>7374</v>
      </c>
      <c r="AD1528" s="29" t="str">
        <f t="shared" si="147"/>
        <v>7374-Food</v>
      </c>
    </row>
    <row r="1529" spans="1:30">
      <c r="A1529" t="s">
        <v>699</v>
      </c>
      <c r="B1529" t="s">
        <v>592</v>
      </c>
      <c r="C1529" t="s">
        <v>1379</v>
      </c>
      <c r="D1529" t="s">
        <v>635</v>
      </c>
      <c r="E1529" t="s">
        <v>1637</v>
      </c>
      <c r="F1529"/>
      <c r="G1529" s="159">
        <v>45169</v>
      </c>
      <c r="H1529" t="s">
        <v>1201</v>
      </c>
      <c r="I1529" t="s">
        <v>1188</v>
      </c>
      <c r="J1529" t="s">
        <v>724</v>
      </c>
      <c r="K1529" t="s">
        <v>725</v>
      </c>
      <c r="L1529" t="s">
        <v>726</v>
      </c>
      <c r="M1529">
        <v>1</v>
      </c>
      <c r="N1529">
        <v>0</v>
      </c>
      <c r="O1529">
        <v>9.5399999999999991</v>
      </c>
      <c r="P1529">
        <v>9.5399999999999991</v>
      </c>
      <c r="Q1529">
        <v>6556.43</v>
      </c>
      <c r="R1529">
        <v>12.84</v>
      </c>
      <c r="S1529" s="193" t="str">
        <f>VLOOKUP(U1529,'[1]Cross ref'!I:J,2,0)</f>
        <v>SCL</v>
      </c>
      <c r="T1529" s="193">
        <f t="shared" si="142"/>
        <v>9.5399999999999991</v>
      </c>
      <c r="U1529" s="193">
        <f>VLOOKUP(VALUE(C1529),'[1]Cross ref'!G:I,3,0)</f>
        <v>7374</v>
      </c>
      <c r="V1529" s="193">
        <f>IFERROR(VLOOKUP(J1529,'[1]Item List (2)'!C:D,2,0),VLOOKUP(K1529,'[1]Item List (2)'!C:D,2,0))</f>
        <v>50007</v>
      </c>
      <c r="W1529" s="193">
        <f>IFERROR(VLOOKUP(J1529,'[1]Item List (2)'!C:E,3,0),VLOOKUP(K1529,'[1]Item List (2)'!C:E,3,0))</f>
        <v>100</v>
      </c>
      <c r="X1529" s="193">
        <f t="shared" si="143"/>
        <v>0</v>
      </c>
      <c r="Y1529" s="193" t="str">
        <f t="shared" si="144"/>
        <v>MILK, 1%</v>
      </c>
      <c r="AA1529" s="29">
        <f t="shared" si="145"/>
        <v>9.5399999999999991</v>
      </c>
      <c r="AB1529" s="29" t="str">
        <f>VLOOKUP(W1529,'[2]Item List (2)'!$I:$J,2,0)</f>
        <v>Food</v>
      </c>
      <c r="AC1529" s="29">
        <f t="shared" si="146"/>
        <v>7374</v>
      </c>
      <c r="AD1529" s="29" t="str">
        <f t="shared" si="147"/>
        <v>7374-Food</v>
      </c>
    </row>
    <row r="1530" spans="1:30">
      <c r="A1530" t="s">
        <v>699</v>
      </c>
      <c r="B1530" t="s">
        <v>592</v>
      </c>
      <c r="C1530" t="s">
        <v>1379</v>
      </c>
      <c r="D1530" t="s">
        <v>635</v>
      </c>
      <c r="E1530" t="s">
        <v>1637</v>
      </c>
      <c r="F1530"/>
      <c r="G1530" s="159">
        <v>45169</v>
      </c>
      <c r="H1530" t="s">
        <v>1315</v>
      </c>
      <c r="I1530" t="s">
        <v>1190</v>
      </c>
      <c r="J1530" t="s">
        <v>727</v>
      </c>
      <c r="K1530" t="s">
        <v>899</v>
      </c>
      <c r="L1530" t="s">
        <v>729</v>
      </c>
      <c r="M1530">
        <v>4</v>
      </c>
      <c r="N1530">
        <v>0</v>
      </c>
      <c r="O1530">
        <v>3.85</v>
      </c>
      <c r="P1530">
        <v>15.4</v>
      </c>
      <c r="Q1530">
        <v>6556.43</v>
      </c>
      <c r="R1530">
        <v>12.84</v>
      </c>
      <c r="S1530" s="193" t="str">
        <f>VLOOKUP(U1530,'[1]Cross ref'!I:J,2,0)</f>
        <v>SCL</v>
      </c>
      <c r="T1530" s="193">
        <f t="shared" si="142"/>
        <v>15.4</v>
      </c>
      <c r="U1530" s="193">
        <f>VLOOKUP(VALUE(C1530),'[1]Cross ref'!G:I,3,0)</f>
        <v>7374</v>
      </c>
      <c r="V1530" s="193">
        <f>IFERROR(VLOOKUP(J1530,'[1]Item List (2)'!C:D,2,0),VLOOKUP(K1530,'[1]Item List (2)'!C:D,2,0))</f>
        <v>60507</v>
      </c>
      <c r="W1530" s="193">
        <f>IFERROR(VLOOKUP(J1530,'[1]Item List (2)'!C:E,3,0),VLOOKUP(K1530,'[1]Item List (2)'!C:E,3,0))</f>
        <v>1200</v>
      </c>
      <c r="X1530" s="193">
        <f t="shared" si="143"/>
        <v>0</v>
      </c>
      <c r="Y1530" s="193" t="str">
        <f t="shared" si="144"/>
        <v>GLOVE, SYNTH XLG</v>
      </c>
      <c r="AA1530" s="29">
        <f t="shared" si="145"/>
        <v>15.4</v>
      </c>
      <c r="AB1530" s="29" t="str">
        <f>VLOOKUP(W1530,'[2]Item List (2)'!$I:$J,2,0)</f>
        <v>Supplies</v>
      </c>
      <c r="AC1530" s="29">
        <f t="shared" si="146"/>
        <v>7374</v>
      </c>
      <c r="AD1530" s="29" t="str">
        <f t="shared" si="147"/>
        <v>7374-Supplies</v>
      </c>
    </row>
    <row r="1531" spans="1:30">
      <c r="A1531" t="s">
        <v>699</v>
      </c>
      <c r="B1531" t="s">
        <v>592</v>
      </c>
      <c r="C1531" t="s">
        <v>1379</v>
      </c>
      <c r="D1531" t="s">
        <v>635</v>
      </c>
      <c r="E1531" t="s">
        <v>1637</v>
      </c>
      <c r="F1531"/>
      <c r="G1531" s="159">
        <v>45169</v>
      </c>
      <c r="H1531" t="s">
        <v>1203</v>
      </c>
      <c r="I1531" t="s">
        <v>1188</v>
      </c>
      <c r="J1531" t="s">
        <v>900</v>
      </c>
      <c r="K1531" t="s">
        <v>907</v>
      </c>
      <c r="L1531" t="s">
        <v>908</v>
      </c>
      <c r="M1531">
        <v>1</v>
      </c>
      <c r="N1531">
        <v>0</v>
      </c>
      <c r="O1531">
        <v>42.61</v>
      </c>
      <c r="P1531">
        <v>42.61</v>
      </c>
      <c r="Q1531">
        <v>6556.43</v>
      </c>
      <c r="R1531">
        <v>12.84</v>
      </c>
      <c r="S1531" s="193" t="str">
        <f>VLOOKUP(U1531,'[1]Cross ref'!I:J,2,0)</f>
        <v>SCL</v>
      </c>
      <c r="T1531" s="193">
        <f t="shared" si="142"/>
        <v>42.61</v>
      </c>
      <c r="U1531" s="193">
        <f>VLOOKUP(VALUE(C1531),'[1]Cross ref'!G:I,3,0)</f>
        <v>7374</v>
      </c>
      <c r="V1531" s="193">
        <f>IFERROR(VLOOKUP(J1531,'[1]Item List (2)'!C:D,2,0),VLOOKUP(K1531,'[1]Item List (2)'!C:D,2,0))</f>
        <v>50007</v>
      </c>
      <c r="W1531" s="193">
        <f>IFERROR(VLOOKUP(J1531,'[1]Item List (2)'!C:E,3,0),VLOOKUP(K1531,'[1]Item List (2)'!C:E,3,0))</f>
        <v>100</v>
      </c>
      <c r="X1531" s="193">
        <f t="shared" si="143"/>
        <v>0</v>
      </c>
      <c r="Y1531" s="193" t="str">
        <f t="shared" si="144"/>
        <v>PEPPER, CHILE GRN STRIP</v>
      </c>
      <c r="AA1531" s="29">
        <f t="shared" si="145"/>
        <v>42.61</v>
      </c>
      <c r="AB1531" s="29" t="str">
        <f>VLOOKUP(W1531,'[2]Item List (2)'!$I:$J,2,0)</f>
        <v>Food</v>
      </c>
      <c r="AC1531" s="29">
        <f t="shared" si="146"/>
        <v>7374</v>
      </c>
      <c r="AD1531" s="29" t="str">
        <f t="shared" si="147"/>
        <v>7374-Food</v>
      </c>
    </row>
    <row r="1532" spans="1:30">
      <c r="A1532" t="s">
        <v>699</v>
      </c>
      <c r="B1532" t="s">
        <v>592</v>
      </c>
      <c r="C1532" t="s">
        <v>1379</v>
      </c>
      <c r="D1532" t="s">
        <v>635</v>
      </c>
      <c r="E1532" t="s">
        <v>1637</v>
      </c>
      <c r="F1532"/>
      <c r="G1532" s="159">
        <v>45169</v>
      </c>
      <c r="H1532" t="s">
        <v>1205</v>
      </c>
      <c r="I1532" t="s">
        <v>1188</v>
      </c>
      <c r="J1532" t="s">
        <v>734</v>
      </c>
      <c r="K1532" t="s">
        <v>735</v>
      </c>
      <c r="L1532" t="s">
        <v>736</v>
      </c>
      <c r="M1532">
        <v>24</v>
      </c>
      <c r="N1532">
        <v>0</v>
      </c>
      <c r="O1532">
        <v>76.78</v>
      </c>
      <c r="P1532">
        <v>1842.72</v>
      </c>
      <c r="Q1532">
        <v>6556.43</v>
      </c>
      <c r="R1532">
        <v>12.84</v>
      </c>
      <c r="S1532" s="193" t="str">
        <f>VLOOKUP(U1532,'[1]Cross ref'!I:J,2,0)</f>
        <v>SCL</v>
      </c>
      <c r="T1532" s="193">
        <f t="shared" si="142"/>
        <v>1842.72</v>
      </c>
      <c r="U1532" s="193">
        <f>VLOOKUP(VALUE(C1532),'[1]Cross ref'!G:I,3,0)</f>
        <v>7374</v>
      </c>
      <c r="V1532" s="193">
        <f>IFERROR(VLOOKUP(J1532,'[1]Item List (2)'!C:D,2,0),VLOOKUP(K1532,'[1]Item List (2)'!C:D,2,0))</f>
        <v>50007</v>
      </c>
      <c r="W1532" s="193">
        <f>IFERROR(VLOOKUP(J1532,'[1]Item List (2)'!C:E,3,0),VLOOKUP(K1532,'[1]Item List (2)'!C:E,3,0))</f>
        <v>100</v>
      </c>
      <c r="X1532" s="193">
        <f t="shared" si="143"/>
        <v>0</v>
      </c>
      <c r="Y1532" s="193" t="str">
        <f t="shared" si="144"/>
        <v>BEEF, GRND PTY 3.5Z</v>
      </c>
      <c r="AA1532" s="29">
        <f t="shared" si="145"/>
        <v>1842.72</v>
      </c>
      <c r="AB1532" s="29" t="str">
        <f>VLOOKUP(W1532,'[2]Item List (2)'!$I:$J,2,0)</f>
        <v>Food</v>
      </c>
      <c r="AC1532" s="29">
        <f t="shared" si="146"/>
        <v>7374</v>
      </c>
      <c r="AD1532" s="29" t="str">
        <f t="shared" si="147"/>
        <v>7374-Food</v>
      </c>
    </row>
    <row r="1533" spans="1:30">
      <c r="A1533" t="s">
        <v>699</v>
      </c>
      <c r="B1533" t="s">
        <v>592</v>
      </c>
      <c r="C1533" t="s">
        <v>1379</v>
      </c>
      <c r="D1533" t="s">
        <v>635</v>
      </c>
      <c r="E1533" t="s">
        <v>1637</v>
      </c>
      <c r="F1533"/>
      <c r="G1533" s="159">
        <v>45169</v>
      </c>
      <c r="H1533" t="s">
        <v>1267</v>
      </c>
      <c r="I1533" t="s">
        <v>1188</v>
      </c>
      <c r="J1533" t="s">
        <v>852</v>
      </c>
      <c r="K1533" t="s">
        <v>853</v>
      </c>
      <c r="L1533" t="s">
        <v>854</v>
      </c>
      <c r="M1533">
        <v>1</v>
      </c>
      <c r="N1533">
        <v>0</v>
      </c>
      <c r="O1533">
        <v>11.6</v>
      </c>
      <c r="P1533">
        <v>11.6</v>
      </c>
      <c r="Q1533">
        <v>6556.43</v>
      </c>
      <c r="R1533">
        <v>12.84</v>
      </c>
      <c r="S1533" s="193" t="str">
        <f>VLOOKUP(U1533,'[1]Cross ref'!I:J,2,0)</f>
        <v>SCL</v>
      </c>
      <c r="T1533" s="193">
        <f t="shared" si="142"/>
        <v>11.6</v>
      </c>
      <c r="U1533" s="193">
        <f>VLOOKUP(VALUE(C1533),'[1]Cross ref'!G:I,3,0)</f>
        <v>7374</v>
      </c>
      <c r="V1533" s="193">
        <f>IFERROR(VLOOKUP(J1533,'[1]Item List (2)'!C:D,2,0),VLOOKUP(K1533,'[1]Item List (2)'!C:D,2,0))</f>
        <v>50007</v>
      </c>
      <c r="W1533" s="193">
        <f>IFERROR(VLOOKUP(J1533,'[1]Item List (2)'!C:E,3,0),VLOOKUP(K1533,'[1]Item List (2)'!C:E,3,0))</f>
        <v>100</v>
      </c>
      <c r="X1533" s="193">
        <f t="shared" si="143"/>
        <v>0</v>
      </c>
      <c r="Y1533" s="193" t="str">
        <f t="shared" si="144"/>
        <v>SALSA, PCH .43Z</v>
      </c>
      <c r="AA1533" s="29">
        <f t="shared" si="145"/>
        <v>11.6</v>
      </c>
      <c r="AB1533" s="29" t="str">
        <f>VLOOKUP(W1533,'[2]Item List (2)'!$I:$J,2,0)</f>
        <v>Food</v>
      </c>
      <c r="AC1533" s="29">
        <f t="shared" si="146"/>
        <v>7374</v>
      </c>
      <c r="AD1533" s="29" t="str">
        <f t="shared" si="147"/>
        <v>7374-Food</v>
      </c>
    </row>
    <row r="1534" spans="1:30">
      <c r="A1534" t="s">
        <v>699</v>
      </c>
      <c r="B1534" t="s">
        <v>592</v>
      </c>
      <c r="C1534" t="s">
        <v>1379</v>
      </c>
      <c r="D1534" t="s">
        <v>635</v>
      </c>
      <c r="E1534" t="s">
        <v>1637</v>
      </c>
      <c r="F1534"/>
      <c r="G1534" s="159">
        <v>45169</v>
      </c>
      <c r="H1534" t="s">
        <v>1206</v>
      </c>
      <c r="I1534" t="s">
        <v>1188</v>
      </c>
      <c r="J1534" t="s">
        <v>737</v>
      </c>
      <c r="K1534" t="s">
        <v>738</v>
      </c>
      <c r="L1534" t="s">
        <v>739</v>
      </c>
      <c r="M1534">
        <v>3</v>
      </c>
      <c r="N1534">
        <v>0</v>
      </c>
      <c r="O1534">
        <v>30.72</v>
      </c>
      <c r="P1534">
        <v>92.16</v>
      </c>
      <c r="Q1534">
        <v>6556.43</v>
      </c>
      <c r="R1534">
        <v>12.84</v>
      </c>
      <c r="S1534" s="193" t="str">
        <f>VLOOKUP(U1534,'[1]Cross ref'!I:J,2,0)</f>
        <v>SCL</v>
      </c>
      <c r="T1534" s="193">
        <f t="shared" si="142"/>
        <v>92.16</v>
      </c>
      <c r="U1534" s="193">
        <f>VLOOKUP(VALUE(C1534),'[1]Cross ref'!G:I,3,0)</f>
        <v>7374</v>
      </c>
      <c r="V1534" s="193">
        <f>IFERROR(VLOOKUP(J1534,'[1]Item List (2)'!C:D,2,0),VLOOKUP(K1534,'[1]Item List (2)'!C:D,2,0))</f>
        <v>50007</v>
      </c>
      <c r="W1534" s="193">
        <f>IFERROR(VLOOKUP(J1534,'[1]Item List (2)'!C:E,3,0),VLOOKUP(K1534,'[1]Item List (2)'!C:E,3,0))</f>
        <v>100</v>
      </c>
      <c r="X1534" s="193">
        <f t="shared" si="143"/>
        <v>0</v>
      </c>
      <c r="Y1534" s="193" t="str">
        <f t="shared" si="144"/>
        <v>APPTZR, ONION RING</v>
      </c>
      <c r="AA1534" s="29">
        <f t="shared" si="145"/>
        <v>92.16</v>
      </c>
      <c r="AB1534" s="29" t="str">
        <f>VLOOKUP(W1534,'[2]Item List (2)'!$I:$J,2,0)</f>
        <v>Food</v>
      </c>
      <c r="AC1534" s="29">
        <f t="shared" si="146"/>
        <v>7374</v>
      </c>
      <c r="AD1534" s="29" t="str">
        <f t="shared" si="147"/>
        <v>7374-Food</v>
      </c>
    </row>
    <row r="1535" spans="1:30">
      <c r="A1535" t="s">
        <v>699</v>
      </c>
      <c r="B1535" t="s">
        <v>592</v>
      </c>
      <c r="C1535" t="s">
        <v>1379</v>
      </c>
      <c r="D1535" t="s">
        <v>635</v>
      </c>
      <c r="E1535" t="s">
        <v>1637</v>
      </c>
      <c r="F1535"/>
      <c r="G1535" s="159">
        <v>45169</v>
      </c>
      <c r="H1535" t="s">
        <v>1208</v>
      </c>
      <c r="I1535" t="s">
        <v>1188</v>
      </c>
      <c r="J1535" t="s">
        <v>741</v>
      </c>
      <c r="K1535" t="s">
        <v>742</v>
      </c>
      <c r="L1535" t="s">
        <v>743</v>
      </c>
      <c r="M1535">
        <v>2</v>
      </c>
      <c r="N1535">
        <v>0</v>
      </c>
      <c r="O1535">
        <v>21.8</v>
      </c>
      <c r="P1535">
        <v>43.6</v>
      </c>
      <c r="Q1535">
        <v>6556.43</v>
      </c>
      <c r="R1535">
        <v>12.84</v>
      </c>
      <c r="S1535" s="193" t="str">
        <f>VLOOKUP(U1535,'[1]Cross ref'!I:J,2,0)</f>
        <v>SCL</v>
      </c>
      <c r="T1535" s="193">
        <f t="shared" si="142"/>
        <v>43.6</v>
      </c>
      <c r="U1535" s="193">
        <f>VLOOKUP(VALUE(C1535),'[1]Cross ref'!G:I,3,0)</f>
        <v>7374</v>
      </c>
      <c r="V1535" s="193">
        <f>IFERROR(VLOOKUP(J1535,'[1]Item List (2)'!C:D,2,0),VLOOKUP(K1535,'[1]Item List (2)'!C:D,2,0))</f>
        <v>50007</v>
      </c>
      <c r="W1535" s="193">
        <f>IFERROR(VLOOKUP(J1535,'[1]Item List (2)'!C:E,3,0),VLOOKUP(K1535,'[1]Item List (2)'!C:E,3,0))</f>
        <v>100</v>
      </c>
      <c r="X1535" s="193">
        <f t="shared" si="143"/>
        <v>0</v>
      </c>
      <c r="Y1535" s="193" t="str">
        <f t="shared" si="144"/>
        <v>KETCHUP, PKT</v>
      </c>
      <c r="AA1535" s="29">
        <f t="shared" si="145"/>
        <v>43.6</v>
      </c>
      <c r="AB1535" s="29" t="str">
        <f>VLOOKUP(W1535,'[2]Item List (2)'!$I:$J,2,0)</f>
        <v>Food</v>
      </c>
      <c r="AC1535" s="29">
        <f t="shared" si="146"/>
        <v>7374</v>
      </c>
      <c r="AD1535" s="29" t="str">
        <f t="shared" si="147"/>
        <v>7374-Food</v>
      </c>
    </row>
    <row r="1536" spans="1:30">
      <c r="A1536" t="s">
        <v>699</v>
      </c>
      <c r="B1536" t="s">
        <v>592</v>
      </c>
      <c r="C1536" t="s">
        <v>1379</v>
      </c>
      <c r="D1536" t="s">
        <v>635</v>
      </c>
      <c r="E1536" t="s">
        <v>1637</v>
      </c>
      <c r="F1536"/>
      <c r="G1536" s="159">
        <v>45169</v>
      </c>
      <c r="H1536" t="s">
        <v>1209</v>
      </c>
      <c r="I1536" t="s">
        <v>1188</v>
      </c>
      <c r="J1536" t="s">
        <v>856</v>
      </c>
      <c r="K1536" t="s">
        <v>857</v>
      </c>
      <c r="L1536" t="s">
        <v>814</v>
      </c>
      <c r="M1536">
        <v>1</v>
      </c>
      <c r="N1536">
        <v>0</v>
      </c>
      <c r="O1536">
        <v>17.149999999999999</v>
      </c>
      <c r="P1536">
        <v>17.149999999999999</v>
      </c>
      <c r="Q1536">
        <v>6556.43</v>
      </c>
      <c r="R1536">
        <v>12.84</v>
      </c>
      <c r="S1536" s="193" t="str">
        <f>VLOOKUP(U1536,'[1]Cross ref'!I:J,2,0)</f>
        <v>SCL</v>
      </c>
      <c r="T1536" s="193">
        <f t="shared" si="142"/>
        <v>17.149999999999999</v>
      </c>
      <c r="U1536" s="193">
        <f>VLOOKUP(VALUE(C1536),'[1]Cross ref'!G:I,3,0)</f>
        <v>7374</v>
      </c>
      <c r="V1536" s="193">
        <f>IFERROR(VLOOKUP(J1536,'[1]Item List (2)'!C:D,2,0),VLOOKUP(K1536,'[1]Item List (2)'!C:D,2,0))</f>
        <v>50007</v>
      </c>
      <c r="W1536" s="193">
        <f>IFERROR(VLOOKUP(J1536,'[1]Item List (2)'!C:E,3,0),VLOOKUP(K1536,'[1]Item List (2)'!C:E,3,0))</f>
        <v>100</v>
      </c>
      <c r="X1536" s="193">
        <f t="shared" si="143"/>
        <v>0</v>
      </c>
      <c r="Y1536" s="193" t="str">
        <f t="shared" si="144"/>
        <v>BREADING, CHICK TNDR</v>
      </c>
      <c r="AA1536" s="29">
        <f t="shared" si="145"/>
        <v>17.149999999999999</v>
      </c>
      <c r="AB1536" s="29" t="str">
        <f>VLOOKUP(W1536,'[2]Item List (2)'!$I:$J,2,0)</f>
        <v>Food</v>
      </c>
      <c r="AC1536" s="29">
        <f t="shared" si="146"/>
        <v>7374</v>
      </c>
      <c r="AD1536" s="29" t="str">
        <f t="shared" si="147"/>
        <v>7374-Food</v>
      </c>
    </row>
    <row r="1537" spans="1:30">
      <c r="A1537" t="s">
        <v>699</v>
      </c>
      <c r="B1537" t="s">
        <v>592</v>
      </c>
      <c r="C1537" t="s">
        <v>1379</v>
      </c>
      <c r="D1537" t="s">
        <v>635</v>
      </c>
      <c r="E1537" t="s">
        <v>1637</v>
      </c>
      <c r="F1537"/>
      <c r="G1537" s="159">
        <v>45169</v>
      </c>
      <c r="H1537" t="s">
        <v>1212</v>
      </c>
      <c r="I1537" t="s">
        <v>1188</v>
      </c>
      <c r="J1537" t="s">
        <v>747</v>
      </c>
      <c r="K1537" t="s">
        <v>748</v>
      </c>
      <c r="L1537" t="s">
        <v>749</v>
      </c>
      <c r="M1537">
        <v>1</v>
      </c>
      <c r="N1537">
        <v>0</v>
      </c>
      <c r="O1537">
        <v>33.380000000000003</v>
      </c>
      <c r="P1537">
        <v>33.380000000000003</v>
      </c>
      <c r="Q1537">
        <v>6556.43</v>
      </c>
      <c r="R1537">
        <v>12.84</v>
      </c>
      <c r="S1537" s="193" t="str">
        <f>VLOOKUP(U1537,'[1]Cross ref'!I:J,2,0)</f>
        <v>SCL</v>
      </c>
      <c r="T1537" s="193">
        <f t="shared" si="142"/>
        <v>33.380000000000003</v>
      </c>
      <c r="U1537" s="193">
        <f>VLOOKUP(VALUE(C1537),'[1]Cross ref'!G:I,3,0)</f>
        <v>7374</v>
      </c>
      <c r="V1537" s="193">
        <f>IFERROR(VLOOKUP(J1537,'[1]Item List (2)'!C:D,2,0),VLOOKUP(K1537,'[1]Item List (2)'!C:D,2,0))</f>
        <v>50007</v>
      </c>
      <c r="W1537" s="193">
        <f>IFERROR(VLOOKUP(J1537,'[1]Item List (2)'!C:E,3,0),VLOOKUP(K1537,'[1]Item List (2)'!C:E,3,0))</f>
        <v>100</v>
      </c>
      <c r="X1537" s="193">
        <f t="shared" si="143"/>
        <v>0</v>
      </c>
      <c r="Y1537" s="193" t="str">
        <f t="shared" si="144"/>
        <v>HASHBROWN, RND ZTF</v>
      </c>
      <c r="AA1537" s="29">
        <f t="shared" si="145"/>
        <v>33.380000000000003</v>
      </c>
      <c r="AB1537" s="29" t="str">
        <f>VLOOKUP(W1537,'[2]Item List (2)'!$I:$J,2,0)</f>
        <v>Food</v>
      </c>
      <c r="AC1537" s="29">
        <f t="shared" si="146"/>
        <v>7374</v>
      </c>
      <c r="AD1537" s="29" t="str">
        <f t="shared" si="147"/>
        <v>7374-Food</v>
      </c>
    </row>
    <row r="1538" spans="1:30">
      <c r="A1538" t="s">
        <v>699</v>
      </c>
      <c r="B1538" t="s">
        <v>592</v>
      </c>
      <c r="C1538" t="s">
        <v>1379</v>
      </c>
      <c r="D1538" t="s">
        <v>635</v>
      </c>
      <c r="E1538" t="s">
        <v>1637</v>
      </c>
      <c r="F1538"/>
      <c r="G1538" s="159">
        <v>45169</v>
      </c>
      <c r="H1538" t="s">
        <v>1213</v>
      </c>
      <c r="I1538" t="s">
        <v>1188</v>
      </c>
      <c r="J1538" t="s">
        <v>747</v>
      </c>
      <c r="K1538" t="s">
        <v>750</v>
      </c>
      <c r="L1538" t="s">
        <v>749</v>
      </c>
      <c r="M1538">
        <v>2</v>
      </c>
      <c r="N1538">
        <v>0</v>
      </c>
      <c r="O1538">
        <v>33.380000000000003</v>
      </c>
      <c r="P1538">
        <v>66.760000000000005</v>
      </c>
      <c r="Q1538">
        <v>6556.43</v>
      </c>
      <c r="R1538">
        <v>12.84</v>
      </c>
      <c r="S1538" s="193" t="str">
        <f>VLOOKUP(U1538,'[1]Cross ref'!I:J,2,0)</f>
        <v>SCL</v>
      </c>
      <c r="T1538" s="193">
        <f t="shared" si="142"/>
        <v>66.760000000000005</v>
      </c>
      <c r="U1538" s="193">
        <f>VLOOKUP(VALUE(C1538),'[1]Cross ref'!G:I,3,0)</f>
        <v>7374</v>
      </c>
      <c r="V1538" s="193">
        <f>IFERROR(VLOOKUP(J1538,'[1]Item List (2)'!C:D,2,0),VLOOKUP(K1538,'[1]Item List (2)'!C:D,2,0))</f>
        <v>50007</v>
      </c>
      <c r="W1538" s="193">
        <f>IFERROR(VLOOKUP(J1538,'[1]Item List (2)'!C:E,3,0),VLOOKUP(K1538,'[1]Item List (2)'!C:E,3,0))</f>
        <v>100</v>
      </c>
      <c r="X1538" s="193">
        <f t="shared" si="143"/>
        <v>0</v>
      </c>
      <c r="Y1538" s="193" t="str">
        <f t="shared" si="144"/>
        <v>FRIES, CRISS CUT SEASN</v>
      </c>
      <c r="AA1538" s="29">
        <f t="shared" si="145"/>
        <v>66.760000000000005</v>
      </c>
      <c r="AB1538" s="29" t="str">
        <f>VLOOKUP(W1538,'[2]Item List (2)'!$I:$J,2,0)</f>
        <v>Food</v>
      </c>
      <c r="AC1538" s="29">
        <f t="shared" si="146"/>
        <v>7374</v>
      </c>
      <c r="AD1538" s="29" t="str">
        <f t="shared" si="147"/>
        <v>7374-Food</v>
      </c>
    </row>
    <row r="1539" spans="1:30">
      <c r="A1539" t="s">
        <v>699</v>
      </c>
      <c r="B1539" t="s">
        <v>592</v>
      </c>
      <c r="C1539" t="s">
        <v>1379</v>
      </c>
      <c r="D1539" t="s">
        <v>635</v>
      </c>
      <c r="E1539" t="s">
        <v>1637</v>
      </c>
      <c r="F1539"/>
      <c r="G1539" s="159">
        <v>45169</v>
      </c>
      <c r="H1539" t="s">
        <v>1214</v>
      </c>
      <c r="I1539" t="s">
        <v>1188</v>
      </c>
      <c r="J1539" t="s">
        <v>747</v>
      </c>
      <c r="K1539" t="s">
        <v>751</v>
      </c>
      <c r="L1539" t="s">
        <v>752</v>
      </c>
      <c r="M1539">
        <v>12</v>
      </c>
      <c r="N1539">
        <v>0</v>
      </c>
      <c r="O1539">
        <v>35.28</v>
      </c>
      <c r="P1539">
        <v>423.36</v>
      </c>
      <c r="Q1539">
        <v>6556.43</v>
      </c>
      <c r="R1539">
        <v>12.84</v>
      </c>
      <c r="S1539" s="193" t="str">
        <f>VLOOKUP(U1539,'[1]Cross ref'!I:J,2,0)</f>
        <v>SCL</v>
      </c>
      <c r="T1539" s="193">
        <f t="shared" ref="T1539:T1602" si="148">P1539</f>
        <v>423.36</v>
      </c>
      <c r="U1539" s="193">
        <f>VLOOKUP(VALUE(C1539),'[1]Cross ref'!G:I,3,0)</f>
        <v>7374</v>
      </c>
      <c r="V1539" s="193">
        <f>IFERROR(VLOOKUP(J1539,'[1]Item List (2)'!C:D,2,0),VLOOKUP(K1539,'[1]Item List (2)'!C:D,2,0))</f>
        <v>50007</v>
      </c>
      <c r="W1539" s="193">
        <f>IFERROR(VLOOKUP(J1539,'[1]Item List (2)'!C:E,3,0),VLOOKUP(K1539,'[1]Item List (2)'!C:E,3,0))</f>
        <v>100</v>
      </c>
      <c r="X1539" s="193">
        <f t="shared" ref="X1539:X1602" si="149">M1539*O1539-P1539</f>
        <v>0</v>
      </c>
      <c r="Y1539" s="193" t="str">
        <f t="shared" ref="Y1539:Y1602" si="150">K1539</f>
        <v>FRIES, SS SK ON</v>
      </c>
      <c r="AA1539" s="29">
        <f t="shared" ref="AA1539:AA1602" si="151">P1539</f>
        <v>423.36</v>
      </c>
      <c r="AB1539" s="29" t="str">
        <f>VLOOKUP(W1539,'[2]Item List (2)'!$I:$J,2,0)</f>
        <v>Food</v>
      </c>
      <c r="AC1539" s="29">
        <f t="shared" ref="AC1539:AC1602" si="152">U1539</f>
        <v>7374</v>
      </c>
      <c r="AD1539" s="29" t="str">
        <f t="shared" ref="AD1539:AD1602" si="153">AC1539&amp;"-"&amp;AB1539</f>
        <v>7374-Food</v>
      </c>
    </row>
    <row r="1540" spans="1:30">
      <c r="A1540" t="s">
        <v>699</v>
      </c>
      <c r="B1540" t="s">
        <v>592</v>
      </c>
      <c r="C1540" t="s">
        <v>1379</v>
      </c>
      <c r="D1540" t="s">
        <v>635</v>
      </c>
      <c r="E1540" t="s">
        <v>1637</v>
      </c>
      <c r="F1540"/>
      <c r="G1540" s="159">
        <v>45169</v>
      </c>
      <c r="H1540" t="s">
        <v>1399</v>
      </c>
      <c r="I1540" t="s">
        <v>1188</v>
      </c>
      <c r="J1540" t="s">
        <v>962</v>
      </c>
      <c r="K1540" t="s">
        <v>968</v>
      </c>
      <c r="L1540" t="s">
        <v>858</v>
      </c>
      <c r="M1540">
        <v>1</v>
      </c>
      <c r="N1540">
        <v>0</v>
      </c>
      <c r="O1540">
        <v>36.15</v>
      </c>
      <c r="P1540">
        <v>36.15</v>
      </c>
      <c r="Q1540">
        <v>6556.43</v>
      </c>
      <c r="R1540">
        <v>12.84</v>
      </c>
      <c r="S1540" s="193" t="str">
        <f>VLOOKUP(U1540,'[1]Cross ref'!I:J,2,0)</f>
        <v>SCL</v>
      </c>
      <c r="T1540" s="193">
        <f t="shared" si="148"/>
        <v>36.15</v>
      </c>
      <c r="U1540" s="193">
        <f>VLOOKUP(VALUE(C1540),'[1]Cross ref'!G:I,3,0)</f>
        <v>7374</v>
      </c>
      <c r="V1540" s="193">
        <f>IFERROR(VLOOKUP(J1540,'[1]Item List (2)'!C:D,2,0),VLOOKUP(K1540,'[1]Item List (2)'!C:D,2,0))</f>
        <v>50007</v>
      </c>
      <c r="W1540" s="193">
        <f>IFERROR(VLOOKUP(J1540,'[1]Item List (2)'!C:E,3,0),VLOOKUP(K1540,'[1]Item List (2)'!C:E,3,0))</f>
        <v>100</v>
      </c>
      <c r="X1540" s="193">
        <f t="shared" si="149"/>
        <v>0</v>
      </c>
      <c r="Y1540" s="193" t="str">
        <f t="shared" si="150"/>
        <v>SYRUP, SHAKE CHOC</v>
      </c>
      <c r="AA1540" s="29">
        <f t="shared" si="151"/>
        <v>36.15</v>
      </c>
      <c r="AB1540" s="29" t="str">
        <f>VLOOKUP(W1540,'[2]Item List (2)'!$I:$J,2,0)</f>
        <v>Food</v>
      </c>
      <c r="AC1540" s="29">
        <f t="shared" si="152"/>
        <v>7374</v>
      </c>
      <c r="AD1540" s="29" t="str">
        <f t="shared" si="153"/>
        <v>7374-Food</v>
      </c>
    </row>
    <row r="1541" spans="1:30">
      <c r="A1541" t="s">
        <v>699</v>
      </c>
      <c r="B1541" t="s">
        <v>592</v>
      </c>
      <c r="C1541" t="s">
        <v>1379</v>
      </c>
      <c r="D1541" t="s">
        <v>635</v>
      </c>
      <c r="E1541" t="s">
        <v>1637</v>
      </c>
      <c r="F1541"/>
      <c r="G1541" s="159">
        <v>45169</v>
      </c>
      <c r="H1541" t="s">
        <v>1215</v>
      </c>
      <c r="I1541" t="s">
        <v>1188</v>
      </c>
      <c r="J1541" t="s">
        <v>753</v>
      </c>
      <c r="K1541" t="s">
        <v>754</v>
      </c>
      <c r="L1541" t="s">
        <v>755</v>
      </c>
      <c r="M1541">
        <v>1</v>
      </c>
      <c r="N1541">
        <v>0</v>
      </c>
      <c r="O1541">
        <v>31.31</v>
      </c>
      <c r="P1541">
        <v>31.31</v>
      </c>
      <c r="Q1541">
        <v>6556.43</v>
      </c>
      <c r="R1541">
        <v>12.84</v>
      </c>
      <c r="S1541" s="193" t="str">
        <f>VLOOKUP(U1541,'[1]Cross ref'!I:J,2,0)</f>
        <v>SCL</v>
      </c>
      <c r="T1541" s="193">
        <f t="shared" si="148"/>
        <v>31.31</v>
      </c>
      <c r="U1541" s="193">
        <f>VLOOKUP(VALUE(C1541),'[1]Cross ref'!G:I,3,0)</f>
        <v>7374</v>
      </c>
      <c r="V1541" s="193">
        <f>IFERROR(VLOOKUP(J1541,'[1]Item List (2)'!C:D,2,0),VLOOKUP(K1541,'[1]Item List (2)'!C:D,2,0))</f>
        <v>50007</v>
      </c>
      <c r="W1541" s="193">
        <f>IFERROR(VLOOKUP(J1541,'[1]Item List (2)'!C:E,3,0),VLOOKUP(K1541,'[1]Item List (2)'!C:E,3,0))</f>
        <v>100</v>
      </c>
      <c r="X1541" s="193">
        <f t="shared" si="149"/>
        <v>0</v>
      </c>
      <c r="Y1541" s="193" t="str">
        <f t="shared" si="150"/>
        <v>TORTILLA, FLOUR 10" FZN</v>
      </c>
      <c r="AA1541" s="29">
        <f t="shared" si="151"/>
        <v>31.31</v>
      </c>
      <c r="AB1541" s="29" t="str">
        <f>VLOOKUP(W1541,'[2]Item List (2)'!$I:$J,2,0)</f>
        <v>Food</v>
      </c>
      <c r="AC1541" s="29">
        <f t="shared" si="152"/>
        <v>7374</v>
      </c>
      <c r="AD1541" s="29" t="str">
        <f t="shared" si="153"/>
        <v>7374-Food</v>
      </c>
    </row>
    <row r="1542" spans="1:30">
      <c r="A1542" t="s">
        <v>699</v>
      </c>
      <c r="B1542" t="s">
        <v>592</v>
      </c>
      <c r="C1542" t="s">
        <v>1379</v>
      </c>
      <c r="D1542" t="s">
        <v>635</v>
      </c>
      <c r="E1542" t="s">
        <v>1637</v>
      </c>
      <c r="F1542"/>
      <c r="G1542" s="159">
        <v>45169</v>
      </c>
      <c r="H1542" t="s">
        <v>1217</v>
      </c>
      <c r="I1542" t="s">
        <v>1188</v>
      </c>
      <c r="J1542" t="s">
        <v>758</v>
      </c>
      <c r="K1542" t="s">
        <v>759</v>
      </c>
      <c r="L1542" t="s">
        <v>760</v>
      </c>
      <c r="M1542">
        <v>1</v>
      </c>
      <c r="N1542">
        <v>0</v>
      </c>
      <c r="O1542">
        <v>111.01</v>
      </c>
      <c r="P1542">
        <v>111.01</v>
      </c>
      <c r="Q1542">
        <v>6556.43</v>
      </c>
      <c r="R1542">
        <v>12.84</v>
      </c>
      <c r="S1542" s="193" t="str">
        <f>VLOOKUP(U1542,'[1]Cross ref'!I:J,2,0)</f>
        <v>SCL</v>
      </c>
      <c r="T1542" s="193">
        <f t="shared" si="148"/>
        <v>111.01</v>
      </c>
      <c r="U1542" s="193">
        <f>VLOOKUP(VALUE(C1542),'[1]Cross ref'!G:I,3,0)</f>
        <v>7374</v>
      </c>
      <c r="V1542" s="193">
        <f>IFERROR(VLOOKUP(J1542,'[1]Item List (2)'!C:D,2,0),VLOOKUP(K1542,'[1]Item List (2)'!C:D,2,0))</f>
        <v>50007</v>
      </c>
      <c r="W1542" s="193">
        <f>IFERROR(VLOOKUP(J1542,'[1]Item List (2)'!C:E,3,0),VLOOKUP(K1542,'[1]Item List (2)'!C:E,3,0))</f>
        <v>100</v>
      </c>
      <c r="X1542" s="193">
        <f t="shared" si="149"/>
        <v>0</v>
      </c>
      <c r="Y1542" s="193" t="str">
        <f t="shared" si="150"/>
        <v>CHICKEN, TNDRLOIN STRIP 1.5Z</v>
      </c>
      <c r="AA1542" s="29">
        <f t="shared" si="151"/>
        <v>111.01</v>
      </c>
      <c r="AB1542" s="29" t="str">
        <f>VLOOKUP(W1542,'[2]Item List (2)'!$I:$J,2,0)</f>
        <v>Food</v>
      </c>
      <c r="AC1542" s="29">
        <f t="shared" si="152"/>
        <v>7374</v>
      </c>
      <c r="AD1542" s="29" t="str">
        <f t="shared" si="153"/>
        <v>7374-Food</v>
      </c>
    </row>
    <row r="1543" spans="1:30">
      <c r="A1543" t="s">
        <v>699</v>
      </c>
      <c r="B1543" t="s">
        <v>592</v>
      </c>
      <c r="C1543" t="s">
        <v>1379</v>
      </c>
      <c r="D1543" t="s">
        <v>635</v>
      </c>
      <c r="E1543" t="s">
        <v>1637</v>
      </c>
      <c r="F1543"/>
      <c r="G1543" s="159">
        <v>45169</v>
      </c>
      <c r="H1543" t="s">
        <v>1218</v>
      </c>
      <c r="I1543" t="s">
        <v>1188</v>
      </c>
      <c r="J1543" t="s">
        <v>703</v>
      </c>
      <c r="K1543" t="s">
        <v>997</v>
      </c>
      <c r="L1543" t="s">
        <v>723</v>
      </c>
      <c r="M1543">
        <v>3</v>
      </c>
      <c r="N1543">
        <v>0</v>
      </c>
      <c r="O1543">
        <v>25.94</v>
      </c>
      <c r="P1543">
        <v>77.819999999999993</v>
      </c>
      <c r="Q1543">
        <v>6556.43</v>
      </c>
      <c r="R1543">
        <v>12.84</v>
      </c>
      <c r="S1543" s="193" t="str">
        <f>VLOOKUP(U1543,'[1]Cross ref'!I:J,2,0)</f>
        <v>SCL</v>
      </c>
      <c r="T1543" s="193">
        <f t="shared" si="148"/>
        <v>77.819999999999993</v>
      </c>
      <c r="U1543" s="193">
        <f>VLOOKUP(VALUE(C1543),'[1]Cross ref'!G:I,3,0)</f>
        <v>7374</v>
      </c>
      <c r="V1543" s="193">
        <f>IFERROR(VLOOKUP(J1543,'[1]Item List (2)'!C:D,2,0),VLOOKUP(K1543,'[1]Item List (2)'!C:D,2,0))</f>
        <v>50007</v>
      </c>
      <c r="W1543" s="193">
        <f>IFERROR(VLOOKUP(J1543,'[1]Item List (2)'!C:E,3,0),VLOOKUP(K1543,'[1]Item List (2)'!C:E,3,0))</f>
        <v>100</v>
      </c>
      <c r="X1543" s="193">
        <f t="shared" si="149"/>
        <v>0</v>
      </c>
      <c r="Y1543" s="193" t="str">
        <f t="shared" si="150"/>
        <v>SAUCE, BTRMILK RANCH CUP</v>
      </c>
      <c r="AA1543" s="29">
        <f t="shared" si="151"/>
        <v>77.819999999999993</v>
      </c>
      <c r="AB1543" s="29" t="str">
        <f>VLOOKUP(W1543,'[2]Item List (2)'!$I:$J,2,0)</f>
        <v>Food</v>
      </c>
      <c r="AC1543" s="29">
        <f t="shared" si="152"/>
        <v>7374</v>
      </c>
      <c r="AD1543" s="29" t="str">
        <f t="shared" si="153"/>
        <v>7374-Food</v>
      </c>
    </row>
    <row r="1544" spans="1:30">
      <c r="A1544" t="s">
        <v>699</v>
      </c>
      <c r="B1544" t="s">
        <v>592</v>
      </c>
      <c r="C1544" t="s">
        <v>1379</v>
      </c>
      <c r="D1544" t="s">
        <v>635</v>
      </c>
      <c r="E1544" t="s">
        <v>1637</v>
      </c>
      <c r="F1544"/>
      <c r="G1544" s="159">
        <v>45169</v>
      </c>
      <c r="H1544" t="s">
        <v>1221</v>
      </c>
      <c r="I1544" t="s">
        <v>1188</v>
      </c>
      <c r="J1544" t="s">
        <v>773</v>
      </c>
      <c r="K1544" t="s">
        <v>774</v>
      </c>
      <c r="L1544" t="s">
        <v>775</v>
      </c>
      <c r="M1544">
        <v>3</v>
      </c>
      <c r="N1544">
        <v>0</v>
      </c>
      <c r="O1544">
        <v>19.78</v>
      </c>
      <c r="P1544">
        <v>59.34</v>
      </c>
      <c r="Q1544">
        <v>6556.43</v>
      </c>
      <c r="R1544">
        <v>12.84</v>
      </c>
      <c r="S1544" s="193" t="str">
        <f>VLOOKUP(U1544,'[1]Cross ref'!I:J,2,0)</f>
        <v>SCL</v>
      </c>
      <c r="T1544" s="193">
        <f t="shared" si="148"/>
        <v>59.34</v>
      </c>
      <c r="U1544" s="193">
        <f>VLOOKUP(VALUE(C1544),'[1]Cross ref'!G:I,3,0)</f>
        <v>7374</v>
      </c>
      <c r="V1544" s="193">
        <f>IFERROR(VLOOKUP(J1544,'[1]Item List (2)'!C:D,2,0),VLOOKUP(K1544,'[1]Item List (2)'!C:D,2,0))</f>
        <v>50007</v>
      </c>
      <c r="W1544" s="193">
        <f>IFERROR(VLOOKUP(J1544,'[1]Item List (2)'!C:E,3,0),VLOOKUP(K1544,'[1]Item List (2)'!C:E,3,0))</f>
        <v>100</v>
      </c>
      <c r="X1544" s="193">
        <f t="shared" si="149"/>
        <v>0</v>
      </c>
      <c r="Y1544" s="193" t="str">
        <f t="shared" si="150"/>
        <v>ICE CREAM, VANILLA SLOW MELT</v>
      </c>
      <c r="AA1544" s="29">
        <f t="shared" si="151"/>
        <v>59.34</v>
      </c>
      <c r="AB1544" s="29" t="str">
        <f>VLOOKUP(W1544,'[2]Item List (2)'!$I:$J,2,0)</f>
        <v>Food</v>
      </c>
      <c r="AC1544" s="29">
        <f t="shared" si="152"/>
        <v>7374</v>
      </c>
      <c r="AD1544" s="29" t="str">
        <f t="shared" si="153"/>
        <v>7374-Food</v>
      </c>
    </row>
    <row r="1545" spans="1:30">
      <c r="A1545" t="s">
        <v>699</v>
      </c>
      <c r="B1545" t="s">
        <v>592</v>
      </c>
      <c r="C1545" t="s">
        <v>1379</v>
      </c>
      <c r="D1545" t="s">
        <v>635</v>
      </c>
      <c r="E1545" t="s">
        <v>1637</v>
      </c>
      <c r="F1545"/>
      <c r="G1545" s="159">
        <v>45169</v>
      </c>
      <c r="H1545" t="s">
        <v>1222</v>
      </c>
      <c r="I1545" t="s">
        <v>1188</v>
      </c>
      <c r="J1545" t="s">
        <v>776</v>
      </c>
      <c r="K1545" t="s">
        <v>777</v>
      </c>
      <c r="L1545" t="s">
        <v>778</v>
      </c>
      <c r="M1545">
        <v>6</v>
      </c>
      <c r="N1545">
        <v>0</v>
      </c>
      <c r="O1545">
        <v>36.909999999999997</v>
      </c>
      <c r="P1545">
        <v>221.46</v>
      </c>
      <c r="Q1545">
        <v>6556.43</v>
      </c>
      <c r="R1545">
        <v>12.84</v>
      </c>
      <c r="S1545" s="193" t="str">
        <f>VLOOKUP(U1545,'[1]Cross ref'!I:J,2,0)</f>
        <v>SCL</v>
      </c>
      <c r="T1545" s="193">
        <f t="shared" si="148"/>
        <v>221.46</v>
      </c>
      <c r="U1545" s="193">
        <f>VLOOKUP(VALUE(C1545),'[1]Cross ref'!G:I,3,0)</f>
        <v>7374</v>
      </c>
      <c r="V1545" s="193">
        <f>IFERROR(VLOOKUP(J1545,'[1]Item List (2)'!C:D,2,0),VLOOKUP(K1545,'[1]Item List (2)'!C:D,2,0))</f>
        <v>50007</v>
      </c>
      <c r="W1545" s="193">
        <f>IFERROR(VLOOKUP(J1545,'[1]Item List (2)'!C:E,3,0),VLOOKUP(K1545,'[1]Item List (2)'!C:E,3,0))</f>
        <v>100</v>
      </c>
      <c r="X1545" s="193">
        <f t="shared" si="149"/>
        <v>0</v>
      </c>
      <c r="Y1545" s="193" t="str">
        <f t="shared" si="150"/>
        <v>SHORTENING, LIQ FRY PREM</v>
      </c>
      <c r="AA1545" s="29">
        <f t="shared" si="151"/>
        <v>221.46</v>
      </c>
      <c r="AB1545" s="29" t="str">
        <f>VLOOKUP(W1545,'[2]Item List (2)'!$I:$J,2,0)</f>
        <v>Food</v>
      </c>
      <c r="AC1545" s="29">
        <f t="shared" si="152"/>
        <v>7374</v>
      </c>
      <c r="AD1545" s="29" t="str">
        <f t="shared" si="153"/>
        <v>7374-Food</v>
      </c>
    </row>
    <row r="1546" spans="1:30">
      <c r="A1546" t="s">
        <v>699</v>
      </c>
      <c r="B1546" t="s">
        <v>592</v>
      </c>
      <c r="C1546" t="s">
        <v>1379</v>
      </c>
      <c r="D1546" t="s">
        <v>635</v>
      </c>
      <c r="E1546" t="s">
        <v>1637</v>
      </c>
      <c r="F1546"/>
      <c r="G1546" s="159">
        <v>45169</v>
      </c>
      <c r="H1546" t="s">
        <v>1223</v>
      </c>
      <c r="I1546" t="s">
        <v>1188</v>
      </c>
      <c r="J1546" t="s">
        <v>758</v>
      </c>
      <c r="K1546" t="s">
        <v>780</v>
      </c>
      <c r="L1546" t="s">
        <v>781</v>
      </c>
      <c r="M1546">
        <v>3</v>
      </c>
      <c r="N1546">
        <v>0</v>
      </c>
      <c r="O1546">
        <v>37.6</v>
      </c>
      <c r="P1546">
        <v>112.8</v>
      </c>
      <c r="Q1546">
        <v>6556.43</v>
      </c>
      <c r="R1546">
        <v>12.84</v>
      </c>
      <c r="S1546" s="193" t="str">
        <f>VLOOKUP(U1546,'[1]Cross ref'!I:J,2,0)</f>
        <v>SCL</v>
      </c>
      <c r="T1546" s="193">
        <f t="shared" si="148"/>
        <v>112.8</v>
      </c>
      <c r="U1546" s="193">
        <f>VLOOKUP(VALUE(C1546),'[1]Cross ref'!G:I,3,0)</f>
        <v>7374</v>
      </c>
      <c r="V1546" s="193">
        <f>IFERROR(VLOOKUP(J1546,'[1]Item List (2)'!C:D,2,0),VLOOKUP(K1546,'[1]Item List (2)'!C:D,2,0))</f>
        <v>50007</v>
      </c>
      <c r="W1546" s="193">
        <f>IFERROR(VLOOKUP(J1546,'[1]Item List (2)'!C:E,3,0),VLOOKUP(K1546,'[1]Item List (2)'!C:E,3,0))</f>
        <v>100</v>
      </c>
      <c r="X1546" s="193">
        <f t="shared" si="149"/>
        <v>0</v>
      </c>
      <c r="Y1546" s="193" t="str">
        <f t="shared" si="150"/>
        <v>CHICKEN, PTY SPCY 3Z</v>
      </c>
      <c r="AA1546" s="29">
        <f t="shared" si="151"/>
        <v>112.8</v>
      </c>
      <c r="AB1546" s="29" t="str">
        <f>VLOOKUP(W1546,'[2]Item List (2)'!$I:$J,2,0)</f>
        <v>Food</v>
      </c>
      <c r="AC1546" s="29">
        <f t="shared" si="152"/>
        <v>7374</v>
      </c>
      <c r="AD1546" s="29" t="str">
        <f t="shared" si="153"/>
        <v>7374-Food</v>
      </c>
    </row>
    <row r="1547" spans="1:30">
      <c r="A1547" t="s">
        <v>699</v>
      </c>
      <c r="B1547" t="s">
        <v>592</v>
      </c>
      <c r="C1547" t="s">
        <v>1379</v>
      </c>
      <c r="D1547" t="s">
        <v>635</v>
      </c>
      <c r="E1547" t="s">
        <v>1637</v>
      </c>
      <c r="F1547"/>
      <c r="G1547" s="159">
        <v>45169</v>
      </c>
      <c r="H1547" t="s">
        <v>1317</v>
      </c>
      <c r="I1547" t="s">
        <v>1190</v>
      </c>
      <c r="J1547" t="s">
        <v>727</v>
      </c>
      <c r="K1547" t="s">
        <v>782</v>
      </c>
      <c r="L1547" t="s">
        <v>729</v>
      </c>
      <c r="M1547">
        <v>4</v>
      </c>
      <c r="N1547">
        <v>0</v>
      </c>
      <c r="O1547">
        <v>3.84</v>
      </c>
      <c r="P1547">
        <v>15.36</v>
      </c>
      <c r="Q1547">
        <v>6556.43</v>
      </c>
      <c r="R1547">
        <v>12.84</v>
      </c>
      <c r="S1547" s="193" t="str">
        <f>VLOOKUP(U1547,'[1]Cross ref'!I:J,2,0)</f>
        <v>SCL</v>
      </c>
      <c r="T1547" s="193">
        <f t="shared" si="148"/>
        <v>15.36</v>
      </c>
      <c r="U1547" s="193">
        <f>VLOOKUP(VALUE(C1547),'[1]Cross ref'!G:I,3,0)</f>
        <v>7374</v>
      </c>
      <c r="V1547" s="193">
        <f>IFERROR(VLOOKUP(J1547,'[1]Item List (2)'!C:D,2,0),VLOOKUP(K1547,'[1]Item List (2)'!C:D,2,0))</f>
        <v>60507</v>
      </c>
      <c r="W1547" s="193">
        <f>IFERROR(VLOOKUP(J1547,'[1]Item List (2)'!C:E,3,0),VLOOKUP(K1547,'[1]Item List (2)'!C:E,3,0))</f>
        <v>1200</v>
      </c>
      <c r="X1547" s="193">
        <f t="shared" si="149"/>
        <v>0</v>
      </c>
      <c r="Y1547" s="193" t="str">
        <f t="shared" si="150"/>
        <v>GLOVE, SYNTH LG</v>
      </c>
      <c r="AA1547" s="29">
        <f t="shared" si="151"/>
        <v>15.36</v>
      </c>
      <c r="AB1547" s="29" t="str">
        <f>VLOOKUP(W1547,'[2]Item List (2)'!$I:$J,2,0)</f>
        <v>Supplies</v>
      </c>
      <c r="AC1547" s="29">
        <f t="shared" si="152"/>
        <v>7374</v>
      </c>
      <c r="AD1547" s="29" t="str">
        <f t="shared" si="153"/>
        <v>7374-Supplies</v>
      </c>
    </row>
    <row r="1548" spans="1:30">
      <c r="A1548" t="s">
        <v>699</v>
      </c>
      <c r="B1548" t="s">
        <v>592</v>
      </c>
      <c r="C1548" t="s">
        <v>1379</v>
      </c>
      <c r="D1548" t="s">
        <v>635</v>
      </c>
      <c r="E1548" t="s">
        <v>1637</v>
      </c>
      <c r="F1548"/>
      <c r="G1548" s="159">
        <v>45169</v>
      </c>
      <c r="H1548" t="s">
        <v>1224</v>
      </c>
      <c r="I1548" t="s">
        <v>1188</v>
      </c>
      <c r="J1548" t="s">
        <v>737</v>
      </c>
      <c r="K1548" t="s">
        <v>783</v>
      </c>
      <c r="L1548" t="s">
        <v>784</v>
      </c>
      <c r="M1548">
        <v>0</v>
      </c>
      <c r="N1548">
        <v>0</v>
      </c>
      <c r="O1548">
        <v>29.39</v>
      </c>
      <c r="P1548">
        <v>0</v>
      </c>
      <c r="Q1548">
        <v>6556.43</v>
      </c>
      <c r="R1548">
        <v>12.84</v>
      </c>
      <c r="S1548" s="193" t="str">
        <f>VLOOKUP(U1548,'[1]Cross ref'!I:J,2,0)</f>
        <v>SCL</v>
      </c>
      <c r="T1548" s="193">
        <f t="shared" si="148"/>
        <v>0</v>
      </c>
      <c r="U1548" s="193">
        <f>VLOOKUP(VALUE(C1548),'[1]Cross ref'!G:I,3,0)</f>
        <v>7374</v>
      </c>
      <c r="V1548" s="193">
        <f>IFERROR(VLOOKUP(J1548,'[1]Item List (2)'!C:D,2,0),VLOOKUP(K1548,'[1]Item List (2)'!C:D,2,0))</f>
        <v>50007</v>
      </c>
      <c r="W1548" s="193">
        <f>IFERROR(VLOOKUP(J1548,'[1]Item List (2)'!C:E,3,0),VLOOKUP(K1548,'[1]Item List (2)'!C:E,3,0))</f>
        <v>100</v>
      </c>
      <c r="X1548" s="193">
        <f t="shared" si="149"/>
        <v>0</v>
      </c>
      <c r="Y1548" s="193" t="str">
        <f t="shared" si="150"/>
        <v>SQUASH, ZUCCHINI BRD SLI</v>
      </c>
      <c r="AA1548" s="29">
        <f t="shared" si="151"/>
        <v>0</v>
      </c>
      <c r="AB1548" s="29" t="str">
        <f>VLOOKUP(W1548,'[2]Item List (2)'!$I:$J,2,0)</f>
        <v>Food</v>
      </c>
      <c r="AC1548" s="29">
        <f t="shared" si="152"/>
        <v>7374</v>
      </c>
      <c r="AD1548" s="29" t="str">
        <f t="shared" si="153"/>
        <v>7374-Food</v>
      </c>
    </row>
    <row r="1549" spans="1:30">
      <c r="A1549" t="s">
        <v>699</v>
      </c>
      <c r="B1549" t="s">
        <v>592</v>
      </c>
      <c r="C1549" t="s">
        <v>1379</v>
      </c>
      <c r="D1549" t="s">
        <v>635</v>
      </c>
      <c r="E1549" t="s">
        <v>1637</v>
      </c>
      <c r="F1549"/>
      <c r="G1549" s="159">
        <v>45169</v>
      </c>
      <c r="H1549" t="s">
        <v>1225</v>
      </c>
      <c r="I1549" t="s">
        <v>1188</v>
      </c>
      <c r="J1549" t="s">
        <v>785</v>
      </c>
      <c r="K1549" t="s">
        <v>1180</v>
      </c>
      <c r="L1549" t="s">
        <v>786</v>
      </c>
      <c r="M1549">
        <v>4</v>
      </c>
      <c r="N1549">
        <v>0</v>
      </c>
      <c r="O1549">
        <v>90.57</v>
      </c>
      <c r="P1549">
        <v>362.28</v>
      </c>
      <c r="Q1549">
        <v>6556.43</v>
      </c>
      <c r="R1549">
        <v>12.84</v>
      </c>
      <c r="S1549" s="193" t="str">
        <f>VLOOKUP(U1549,'[1]Cross ref'!I:J,2,0)</f>
        <v>SCL</v>
      </c>
      <c r="T1549" s="193">
        <f t="shared" si="148"/>
        <v>362.28</v>
      </c>
      <c r="U1549" s="193">
        <f>VLOOKUP(VALUE(C1549),'[1]Cross ref'!G:I,3,0)</f>
        <v>7374</v>
      </c>
      <c r="V1549" s="193">
        <f>IFERROR(VLOOKUP(J1549,'[1]Item List (2)'!C:D,2,0),VLOOKUP(K1549,'[1]Item List (2)'!C:D,2,0))</f>
        <v>50007</v>
      </c>
      <c r="W1549" s="193">
        <f>IFERROR(VLOOKUP(J1549,'[1]Item List (2)'!C:E,3,0),VLOOKUP(K1549,'[1]Item List (2)'!C:E,3,0))</f>
        <v>100</v>
      </c>
      <c r="X1549" s="193">
        <f t="shared" si="149"/>
        <v>0</v>
      </c>
      <c r="Y1549" s="193" t="str">
        <f t="shared" si="150"/>
        <v>BACON, 500 SLICES FC</v>
      </c>
      <c r="AA1549" s="29">
        <f t="shared" si="151"/>
        <v>362.28</v>
      </c>
      <c r="AB1549" s="29" t="str">
        <f>VLOOKUP(W1549,'[2]Item List (2)'!$I:$J,2,0)</f>
        <v>Food</v>
      </c>
      <c r="AC1549" s="29">
        <f t="shared" si="152"/>
        <v>7374</v>
      </c>
      <c r="AD1549" s="29" t="str">
        <f t="shared" si="153"/>
        <v>7374-Food</v>
      </c>
    </row>
    <row r="1550" spans="1:30">
      <c r="A1550" t="s">
        <v>699</v>
      </c>
      <c r="B1550" t="s">
        <v>592</v>
      </c>
      <c r="C1550" t="s">
        <v>1379</v>
      </c>
      <c r="D1550" t="s">
        <v>635</v>
      </c>
      <c r="E1550" t="s">
        <v>1637</v>
      </c>
      <c r="F1550"/>
      <c r="G1550" s="159">
        <v>45169</v>
      </c>
      <c r="H1550" t="s">
        <v>1646</v>
      </c>
      <c r="I1550" t="s">
        <v>1188</v>
      </c>
      <c r="J1550" t="s">
        <v>710</v>
      </c>
      <c r="K1550" t="s">
        <v>1647</v>
      </c>
      <c r="L1550" t="s">
        <v>1648</v>
      </c>
      <c r="M1550">
        <v>1</v>
      </c>
      <c r="N1550">
        <v>0</v>
      </c>
      <c r="O1550">
        <v>16.649999999999999</v>
      </c>
      <c r="P1550">
        <v>16.649999999999999</v>
      </c>
      <c r="Q1550">
        <v>6556.43</v>
      </c>
      <c r="R1550">
        <v>12.84</v>
      </c>
      <c r="S1550" s="193" t="str">
        <f>VLOOKUP(U1550,'[1]Cross ref'!I:J,2,0)</f>
        <v>SCL</v>
      </c>
      <c r="T1550" s="193">
        <f t="shared" si="148"/>
        <v>16.649999999999999</v>
      </c>
      <c r="U1550" s="193">
        <f>VLOOKUP(VALUE(C1550),'[1]Cross ref'!G:I,3,0)</f>
        <v>7374</v>
      </c>
      <c r="V1550" s="193">
        <f>IFERROR(VLOOKUP(J1550,'[1]Item List (2)'!C:D,2,0),VLOOKUP(K1550,'[1]Item List (2)'!C:D,2,0))</f>
        <v>50007</v>
      </c>
      <c r="W1550" s="193">
        <f>IFERROR(VLOOKUP(J1550,'[1]Item List (2)'!C:E,3,0),VLOOKUP(K1550,'[1]Item List (2)'!C:E,3,0))</f>
        <v>100</v>
      </c>
      <c r="X1550" s="193">
        <f t="shared" si="149"/>
        <v>0</v>
      </c>
      <c r="Y1550" s="193" t="str">
        <f t="shared" si="150"/>
        <v>FREESTYLE MIX, FRUIT PUNCH FLVR</v>
      </c>
      <c r="AA1550" s="29">
        <f t="shared" si="151"/>
        <v>16.649999999999999</v>
      </c>
      <c r="AB1550" s="29" t="str">
        <f>VLOOKUP(W1550,'[2]Item List (2)'!$I:$J,2,0)</f>
        <v>Food</v>
      </c>
      <c r="AC1550" s="29">
        <f t="shared" si="152"/>
        <v>7374</v>
      </c>
      <c r="AD1550" s="29" t="str">
        <f t="shared" si="153"/>
        <v>7374-Food</v>
      </c>
    </row>
    <row r="1551" spans="1:30">
      <c r="A1551" t="s">
        <v>699</v>
      </c>
      <c r="B1551" t="s">
        <v>592</v>
      </c>
      <c r="C1551" t="s">
        <v>1379</v>
      </c>
      <c r="D1551" t="s">
        <v>635</v>
      </c>
      <c r="E1551" t="s">
        <v>1637</v>
      </c>
      <c r="F1551"/>
      <c r="G1551" s="159">
        <v>45169</v>
      </c>
      <c r="H1551" t="s">
        <v>1226</v>
      </c>
      <c r="I1551" t="s">
        <v>1188</v>
      </c>
      <c r="J1551" t="s">
        <v>734</v>
      </c>
      <c r="K1551" t="s">
        <v>787</v>
      </c>
      <c r="L1551" t="s">
        <v>788</v>
      </c>
      <c r="M1551">
        <v>1</v>
      </c>
      <c r="N1551">
        <v>0</v>
      </c>
      <c r="O1551">
        <v>81.59</v>
      </c>
      <c r="P1551">
        <v>81.59</v>
      </c>
      <c r="Q1551">
        <v>6556.43</v>
      </c>
      <c r="R1551">
        <v>12.84</v>
      </c>
      <c r="S1551" s="193" t="str">
        <f>VLOOKUP(U1551,'[1]Cross ref'!I:J,2,0)</f>
        <v>SCL</v>
      </c>
      <c r="T1551" s="193">
        <f t="shared" si="148"/>
        <v>81.59</v>
      </c>
      <c r="U1551" s="193">
        <f>VLOOKUP(VALUE(C1551),'[1]Cross ref'!G:I,3,0)</f>
        <v>7374</v>
      </c>
      <c r="V1551" s="193">
        <f>IFERROR(VLOOKUP(J1551,'[1]Item List (2)'!C:D,2,0),VLOOKUP(K1551,'[1]Item List (2)'!C:D,2,0))</f>
        <v>50007</v>
      </c>
      <c r="W1551" s="193">
        <f>IFERROR(VLOOKUP(J1551,'[1]Item List (2)'!C:E,3,0),VLOOKUP(K1551,'[1]Item List (2)'!C:E,3,0))</f>
        <v>100</v>
      </c>
      <c r="X1551" s="193">
        <f t="shared" si="149"/>
        <v>0</v>
      </c>
      <c r="Y1551" s="193" t="str">
        <f t="shared" si="150"/>
        <v>BEEF, GRND PTY 1.78Z</v>
      </c>
      <c r="AA1551" s="29">
        <f t="shared" si="151"/>
        <v>81.59</v>
      </c>
      <c r="AB1551" s="29" t="str">
        <f>VLOOKUP(W1551,'[2]Item List (2)'!$I:$J,2,0)</f>
        <v>Food</v>
      </c>
      <c r="AC1551" s="29">
        <f t="shared" si="152"/>
        <v>7374</v>
      </c>
      <c r="AD1551" s="29" t="str">
        <f t="shared" si="153"/>
        <v>7374-Food</v>
      </c>
    </row>
    <row r="1552" spans="1:30">
      <c r="A1552" t="s">
        <v>699</v>
      </c>
      <c r="B1552" t="s">
        <v>592</v>
      </c>
      <c r="C1552" t="s">
        <v>1379</v>
      </c>
      <c r="D1552" t="s">
        <v>635</v>
      </c>
      <c r="E1552" t="s">
        <v>1637</v>
      </c>
      <c r="F1552"/>
      <c r="G1552" s="159">
        <v>45169</v>
      </c>
      <c r="H1552" t="s">
        <v>1227</v>
      </c>
      <c r="I1552" t="s">
        <v>1188</v>
      </c>
      <c r="J1552" t="s">
        <v>710</v>
      </c>
      <c r="K1552" t="s">
        <v>792</v>
      </c>
      <c r="L1552" t="s">
        <v>709</v>
      </c>
      <c r="M1552">
        <v>1</v>
      </c>
      <c r="N1552">
        <v>0</v>
      </c>
      <c r="O1552">
        <v>99.5</v>
      </c>
      <c r="P1552">
        <v>99.5</v>
      </c>
      <c r="Q1552">
        <v>6556.43</v>
      </c>
      <c r="R1552">
        <v>12.84</v>
      </c>
      <c r="S1552" s="193" t="str">
        <f>VLOOKUP(U1552,'[1]Cross ref'!I:J,2,0)</f>
        <v>SCL</v>
      </c>
      <c r="T1552" s="193">
        <f t="shared" si="148"/>
        <v>99.5</v>
      </c>
      <c r="U1552" s="193">
        <f>VLOOKUP(VALUE(C1552),'[1]Cross ref'!G:I,3,0)</f>
        <v>7374</v>
      </c>
      <c r="V1552" s="193">
        <f>IFERROR(VLOOKUP(J1552,'[1]Item List (2)'!C:D,2,0),VLOOKUP(K1552,'[1]Item List (2)'!C:D,2,0))</f>
        <v>50007</v>
      </c>
      <c r="W1552" s="193">
        <f>IFERROR(VLOOKUP(J1552,'[1]Item List (2)'!C:E,3,0),VLOOKUP(K1552,'[1]Item List (2)'!C:E,3,0))</f>
        <v>100</v>
      </c>
      <c r="X1552" s="193">
        <f t="shared" si="149"/>
        <v>0</v>
      </c>
      <c r="Y1552" s="193" t="str">
        <f t="shared" si="150"/>
        <v>SYRUP, DR PEPPER BIB</v>
      </c>
      <c r="AA1552" s="29">
        <f t="shared" si="151"/>
        <v>99.5</v>
      </c>
      <c r="AB1552" s="29" t="str">
        <f>VLOOKUP(W1552,'[2]Item List (2)'!$I:$J,2,0)</f>
        <v>Food</v>
      </c>
      <c r="AC1552" s="29">
        <f t="shared" si="152"/>
        <v>7374</v>
      </c>
      <c r="AD1552" s="29" t="str">
        <f t="shared" si="153"/>
        <v>7374-Food</v>
      </c>
    </row>
    <row r="1553" spans="1:30">
      <c r="A1553" t="s">
        <v>699</v>
      </c>
      <c r="B1553" t="s">
        <v>592</v>
      </c>
      <c r="C1553" t="s">
        <v>1379</v>
      </c>
      <c r="D1553" t="s">
        <v>635</v>
      </c>
      <c r="E1553" t="s">
        <v>1637</v>
      </c>
      <c r="F1553"/>
      <c r="G1553" s="159">
        <v>45169</v>
      </c>
      <c r="H1553" t="s">
        <v>1229</v>
      </c>
      <c r="I1553" t="s">
        <v>1188</v>
      </c>
      <c r="J1553" t="s">
        <v>804</v>
      </c>
      <c r="K1553" t="s">
        <v>863</v>
      </c>
      <c r="L1553" t="s">
        <v>760</v>
      </c>
      <c r="M1553">
        <v>2</v>
      </c>
      <c r="N1553">
        <v>0</v>
      </c>
      <c r="O1553">
        <v>77.569999999999993</v>
      </c>
      <c r="P1553">
        <v>155.13999999999999</v>
      </c>
      <c r="Q1553">
        <v>6556.43</v>
      </c>
      <c r="R1553">
        <v>12.84</v>
      </c>
      <c r="S1553" s="193" t="str">
        <f>VLOOKUP(U1553,'[1]Cross ref'!I:J,2,0)</f>
        <v>SCL</v>
      </c>
      <c r="T1553" s="193">
        <f t="shared" si="148"/>
        <v>155.13999999999999</v>
      </c>
      <c r="U1553" s="193">
        <f>VLOOKUP(VALUE(C1553),'[1]Cross ref'!G:I,3,0)</f>
        <v>7374</v>
      </c>
      <c r="V1553" s="193">
        <f>IFERROR(VLOOKUP(J1553,'[1]Item List (2)'!C:D,2,0),VLOOKUP(K1553,'[1]Item List (2)'!C:D,2,0))</f>
        <v>50007</v>
      </c>
      <c r="W1553" s="193">
        <f>IFERROR(VLOOKUP(J1553,'[1]Item List (2)'!C:E,3,0),VLOOKUP(K1553,'[1]Item List (2)'!C:E,3,0))</f>
        <v>100</v>
      </c>
      <c r="X1553" s="193">
        <f t="shared" si="149"/>
        <v>0</v>
      </c>
      <c r="Y1553" s="193" t="str">
        <f t="shared" si="150"/>
        <v>CHEESE, AMER SHRP SLI 144CT</v>
      </c>
      <c r="AA1553" s="29">
        <f t="shared" si="151"/>
        <v>155.13999999999999</v>
      </c>
      <c r="AB1553" s="29" t="str">
        <f>VLOOKUP(W1553,'[2]Item List (2)'!$I:$J,2,0)</f>
        <v>Food</v>
      </c>
      <c r="AC1553" s="29">
        <f t="shared" si="152"/>
        <v>7374</v>
      </c>
      <c r="AD1553" s="29" t="str">
        <f t="shared" si="153"/>
        <v>7374-Food</v>
      </c>
    </row>
    <row r="1554" spans="1:30">
      <c r="A1554" t="s">
        <v>699</v>
      </c>
      <c r="B1554" t="s">
        <v>592</v>
      </c>
      <c r="C1554" t="s">
        <v>1379</v>
      </c>
      <c r="D1554" t="s">
        <v>635</v>
      </c>
      <c r="E1554" t="s">
        <v>1637</v>
      </c>
      <c r="F1554"/>
      <c r="G1554" s="159">
        <v>45169</v>
      </c>
      <c r="H1554" t="s">
        <v>1324</v>
      </c>
      <c r="I1554" t="s">
        <v>1188</v>
      </c>
      <c r="J1554" t="s">
        <v>804</v>
      </c>
      <c r="K1554" t="s">
        <v>951</v>
      </c>
      <c r="L1554" t="s">
        <v>760</v>
      </c>
      <c r="M1554">
        <v>1</v>
      </c>
      <c r="N1554">
        <v>0</v>
      </c>
      <c r="O1554">
        <v>77.97</v>
      </c>
      <c r="P1554">
        <v>77.97</v>
      </c>
      <c r="Q1554">
        <v>6556.43</v>
      </c>
      <c r="R1554">
        <v>12.84</v>
      </c>
      <c r="S1554" s="193" t="str">
        <f>VLOOKUP(U1554,'[1]Cross ref'!I:J,2,0)</f>
        <v>SCL</v>
      </c>
      <c r="T1554" s="193">
        <f t="shared" si="148"/>
        <v>77.97</v>
      </c>
      <c r="U1554" s="193">
        <f>VLOOKUP(VALUE(C1554),'[1]Cross ref'!G:I,3,0)</f>
        <v>7374</v>
      </c>
      <c r="V1554" s="193">
        <f>IFERROR(VLOOKUP(J1554,'[1]Item List (2)'!C:D,2,0),VLOOKUP(K1554,'[1]Item List (2)'!C:D,2,0))</f>
        <v>50007</v>
      </c>
      <c r="W1554" s="193">
        <f>IFERROR(VLOOKUP(J1554,'[1]Item List (2)'!C:E,3,0),VLOOKUP(K1554,'[1]Item List (2)'!C:E,3,0))</f>
        <v>100</v>
      </c>
      <c r="X1554" s="193">
        <f t="shared" si="149"/>
        <v>0</v>
      </c>
      <c r="Y1554" s="193" t="str">
        <f t="shared" si="150"/>
        <v>CHEESE, SWISS SLI 160CT</v>
      </c>
      <c r="AA1554" s="29">
        <f t="shared" si="151"/>
        <v>77.97</v>
      </c>
      <c r="AB1554" s="29" t="str">
        <f>VLOOKUP(W1554,'[2]Item List (2)'!$I:$J,2,0)</f>
        <v>Food</v>
      </c>
      <c r="AC1554" s="29">
        <f t="shared" si="152"/>
        <v>7374</v>
      </c>
      <c r="AD1554" s="29" t="str">
        <f t="shared" si="153"/>
        <v>7374-Food</v>
      </c>
    </row>
    <row r="1555" spans="1:30">
      <c r="A1555" t="s">
        <v>699</v>
      </c>
      <c r="B1555" t="s">
        <v>592</v>
      </c>
      <c r="C1555" t="s">
        <v>1379</v>
      </c>
      <c r="D1555" t="s">
        <v>635</v>
      </c>
      <c r="E1555" t="s">
        <v>1637</v>
      </c>
      <c r="F1555"/>
      <c r="G1555" s="159">
        <v>45169</v>
      </c>
      <c r="H1555" t="s">
        <v>1319</v>
      </c>
      <c r="I1555" t="s">
        <v>1188</v>
      </c>
      <c r="J1555" t="s">
        <v>864</v>
      </c>
      <c r="K1555" t="s">
        <v>938</v>
      </c>
      <c r="L1555" t="s">
        <v>939</v>
      </c>
      <c r="M1555">
        <v>1</v>
      </c>
      <c r="N1555">
        <v>0</v>
      </c>
      <c r="O1555">
        <v>102.99</v>
      </c>
      <c r="P1555">
        <v>102.99</v>
      </c>
      <c r="Q1555">
        <v>6556.43</v>
      </c>
      <c r="R1555">
        <v>12.84</v>
      </c>
      <c r="S1555" s="193" t="str">
        <f>VLOOKUP(U1555,'[1]Cross ref'!I:J,2,0)</f>
        <v>SCL</v>
      </c>
      <c r="T1555" s="193">
        <f t="shared" si="148"/>
        <v>102.99</v>
      </c>
      <c r="U1555" s="193">
        <f>VLOOKUP(VALUE(C1555),'[1]Cross ref'!G:I,3,0)</f>
        <v>7374</v>
      </c>
      <c r="V1555" s="193">
        <f>IFERROR(VLOOKUP(J1555,'[1]Item List (2)'!C:D,2,0),VLOOKUP(K1555,'[1]Item List (2)'!C:D,2,0))</f>
        <v>50007</v>
      </c>
      <c r="W1555" s="193">
        <f>IFERROR(VLOOKUP(J1555,'[1]Item List (2)'!C:E,3,0),VLOOKUP(K1555,'[1]Item List (2)'!C:E,3,0))</f>
        <v>100</v>
      </c>
      <c r="X1555" s="193">
        <f t="shared" si="149"/>
        <v>0</v>
      </c>
      <c r="Y1555" s="193" t="str">
        <f t="shared" si="150"/>
        <v>COFFEE, DRK RST BLND</v>
      </c>
      <c r="AA1555" s="29">
        <f t="shared" si="151"/>
        <v>102.99</v>
      </c>
      <c r="AB1555" s="29" t="str">
        <f>VLOOKUP(W1555,'[2]Item List (2)'!$I:$J,2,0)</f>
        <v>Food</v>
      </c>
      <c r="AC1555" s="29">
        <f t="shared" si="152"/>
        <v>7374</v>
      </c>
      <c r="AD1555" s="29" t="str">
        <f t="shared" si="153"/>
        <v>7374-Food</v>
      </c>
    </row>
    <row r="1556" spans="1:30">
      <c r="A1556" t="s">
        <v>699</v>
      </c>
      <c r="B1556" t="s">
        <v>592</v>
      </c>
      <c r="C1556" t="s">
        <v>1379</v>
      </c>
      <c r="D1556" t="s">
        <v>635</v>
      </c>
      <c r="E1556" t="s">
        <v>1637</v>
      </c>
      <c r="F1556"/>
      <c r="G1556" s="159">
        <v>45169</v>
      </c>
      <c r="H1556" t="s">
        <v>1230</v>
      </c>
      <c r="I1556" t="s">
        <v>1188</v>
      </c>
      <c r="J1556" t="s">
        <v>737</v>
      </c>
      <c r="K1556" t="s">
        <v>794</v>
      </c>
      <c r="L1556" t="s">
        <v>795</v>
      </c>
      <c r="M1556">
        <v>2</v>
      </c>
      <c r="N1556">
        <v>0</v>
      </c>
      <c r="O1556">
        <v>39.79</v>
      </c>
      <c r="P1556">
        <v>79.58</v>
      </c>
      <c r="Q1556">
        <v>6556.43</v>
      </c>
      <c r="R1556">
        <v>12.84</v>
      </c>
      <c r="S1556" s="193" t="str">
        <f>VLOOKUP(U1556,'[1]Cross ref'!I:J,2,0)</f>
        <v>SCL</v>
      </c>
      <c r="T1556" s="193">
        <f t="shared" si="148"/>
        <v>79.58</v>
      </c>
      <c r="U1556" s="193">
        <f>VLOOKUP(VALUE(C1556),'[1]Cross ref'!G:I,3,0)</f>
        <v>7374</v>
      </c>
      <c r="V1556" s="193">
        <f>IFERROR(VLOOKUP(J1556,'[1]Item List (2)'!C:D,2,0),VLOOKUP(K1556,'[1]Item List (2)'!C:D,2,0))</f>
        <v>50007</v>
      </c>
      <c r="W1556" s="193">
        <f>IFERROR(VLOOKUP(J1556,'[1]Item List (2)'!C:E,3,0),VLOOKUP(K1556,'[1]Item List (2)'!C:E,3,0))</f>
        <v>100</v>
      </c>
      <c r="X1556" s="193">
        <f t="shared" si="149"/>
        <v>0</v>
      </c>
      <c r="Y1556" s="193" t="str">
        <f t="shared" si="150"/>
        <v>APPTZR, JALAPENO BRD CHSE BITE</v>
      </c>
      <c r="AA1556" s="29">
        <f t="shared" si="151"/>
        <v>79.58</v>
      </c>
      <c r="AB1556" s="29" t="str">
        <f>VLOOKUP(W1556,'[2]Item List (2)'!$I:$J,2,0)</f>
        <v>Food</v>
      </c>
      <c r="AC1556" s="29">
        <f t="shared" si="152"/>
        <v>7374</v>
      </c>
      <c r="AD1556" s="29" t="str">
        <f t="shared" si="153"/>
        <v>7374-Food</v>
      </c>
    </row>
    <row r="1557" spans="1:30">
      <c r="A1557" t="s">
        <v>699</v>
      </c>
      <c r="B1557" t="s">
        <v>592</v>
      </c>
      <c r="C1557" t="s">
        <v>1379</v>
      </c>
      <c r="D1557" t="s">
        <v>635</v>
      </c>
      <c r="E1557" t="s">
        <v>1637</v>
      </c>
      <c r="F1557"/>
      <c r="G1557" s="159">
        <v>45169</v>
      </c>
      <c r="H1557" t="s">
        <v>1231</v>
      </c>
      <c r="I1557" t="s">
        <v>1188</v>
      </c>
      <c r="J1557" t="s">
        <v>734</v>
      </c>
      <c r="K1557" t="s">
        <v>796</v>
      </c>
      <c r="L1557" t="s">
        <v>797</v>
      </c>
      <c r="M1557">
        <v>2</v>
      </c>
      <c r="N1557">
        <v>0</v>
      </c>
      <c r="O1557">
        <v>76.44</v>
      </c>
      <c r="P1557">
        <v>152.88</v>
      </c>
      <c r="Q1557">
        <v>6556.43</v>
      </c>
      <c r="R1557">
        <v>12.84</v>
      </c>
      <c r="S1557" s="193" t="str">
        <f>VLOOKUP(U1557,'[1]Cross ref'!I:J,2,0)</f>
        <v>SCL</v>
      </c>
      <c r="T1557" s="193">
        <f t="shared" si="148"/>
        <v>152.88</v>
      </c>
      <c r="U1557" s="193">
        <f>VLOOKUP(VALUE(C1557),'[1]Cross ref'!G:I,3,0)</f>
        <v>7374</v>
      </c>
      <c r="V1557" s="193">
        <f>IFERROR(VLOOKUP(J1557,'[1]Item List (2)'!C:D,2,0),VLOOKUP(K1557,'[1]Item List (2)'!C:D,2,0))</f>
        <v>50007</v>
      </c>
      <c r="W1557" s="193">
        <f>IFERROR(VLOOKUP(J1557,'[1]Item List (2)'!C:E,3,0),VLOOKUP(K1557,'[1]Item List (2)'!C:E,3,0))</f>
        <v>100</v>
      </c>
      <c r="X1557" s="193">
        <f t="shared" si="149"/>
        <v>0</v>
      </c>
      <c r="Y1557" s="193" t="str">
        <f t="shared" si="150"/>
        <v>BEEF, GRND PTY 5.33Z ANGUS IQF</v>
      </c>
      <c r="AA1557" s="29">
        <f t="shared" si="151"/>
        <v>152.88</v>
      </c>
      <c r="AB1557" s="29" t="str">
        <f>VLOOKUP(W1557,'[2]Item List (2)'!$I:$J,2,0)</f>
        <v>Food</v>
      </c>
      <c r="AC1557" s="29">
        <f t="shared" si="152"/>
        <v>7374</v>
      </c>
      <c r="AD1557" s="29" t="str">
        <f t="shared" si="153"/>
        <v>7374-Food</v>
      </c>
    </row>
    <row r="1558" spans="1:30">
      <c r="A1558" t="s">
        <v>699</v>
      </c>
      <c r="B1558" t="s">
        <v>592</v>
      </c>
      <c r="C1558" t="s">
        <v>1379</v>
      </c>
      <c r="D1558" t="s">
        <v>635</v>
      </c>
      <c r="E1558" t="s">
        <v>1637</v>
      </c>
      <c r="F1558"/>
      <c r="G1558" s="159">
        <v>45169</v>
      </c>
      <c r="H1558" t="s">
        <v>1232</v>
      </c>
      <c r="I1558" t="s">
        <v>1188</v>
      </c>
      <c r="J1558" t="s">
        <v>758</v>
      </c>
      <c r="K1558" t="s">
        <v>798</v>
      </c>
      <c r="L1558" t="s">
        <v>799</v>
      </c>
      <c r="M1558">
        <v>4</v>
      </c>
      <c r="N1558">
        <v>0</v>
      </c>
      <c r="O1558">
        <v>46.88</v>
      </c>
      <c r="P1558">
        <v>187.52</v>
      </c>
      <c r="Q1558">
        <v>6556.43</v>
      </c>
      <c r="R1558">
        <v>12.84</v>
      </c>
      <c r="S1558" s="193" t="str">
        <f>VLOOKUP(U1558,'[1]Cross ref'!I:J,2,0)</f>
        <v>SCL</v>
      </c>
      <c r="T1558" s="193">
        <f t="shared" si="148"/>
        <v>187.52</v>
      </c>
      <c r="U1558" s="193">
        <f>VLOOKUP(VALUE(C1558),'[1]Cross ref'!G:I,3,0)</f>
        <v>7374</v>
      </c>
      <c r="V1558" s="193">
        <f>IFERROR(VLOOKUP(J1558,'[1]Item List (2)'!C:D,2,0),VLOOKUP(K1558,'[1]Item List (2)'!C:D,2,0))</f>
        <v>50007</v>
      </c>
      <c r="W1558" s="193">
        <f>IFERROR(VLOOKUP(J1558,'[1]Item List (2)'!C:E,3,0),VLOOKUP(K1558,'[1]Item List (2)'!C:E,3,0))</f>
        <v>100</v>
      </c>
      <c r="X1558" s="193">
        <f t="shared" si="149"/>
        <v>0</v>
      </c>
      <c r="Y1558" s="193" t="str">
        <f t="shared" si="150"/>
        <v>CHICKEN, NUGGET BRD STAR SHP</v>
      </c>
      <c r="AA1558" s="29">
        <f t="shared" si="151"/>
        <v>187.52</v>
      </c>
      <c r="AB1558" s="29" t="str">
        <f>VLOOKUP(W1558,'[2]Item List (2)'!$I:$J,2,0)</f>
        <v>Food</v>
      </c>
      <c r="AC1558" s="29">
        <f t="shared" si="152"/>
        <v>7374</v>
      </c>
      <c r="AD1558" s="29" t="str">
        <f t="shared" si="153"/>
        <v>7374-Food</v>
      </c>
    </row>
    <row r="1559" spans="1:30">
      <c r="A1559" t="s">
        <v>699</v>
      </c>
      <c r="B1559" t="s">
        <v>592</v>
      </c>
      <c r="C1559" t="s">
        <v>1379</v>
      </c>
      <c r="D1559" t="s">
        <v>635</v>
      </c>
      <c r="E1559" t="s">
        <v>1637</v>
      </c>
      <c r="F1559"/>
      <c r="G1559" s="159">
        <v>45169</v>
      </c>
      <c r="H1559" t="s">
        <v>1358</v>
      </c>
      <c r="I1559" t="s">
        <v>1211</v>
      </c>
      <c r="J1559" t="s">
        <v>800</v>
      </c>
      <c r="K1559" t="s">
        <v>1359</v>
      </c>
      <c r="L1559" t="s">
        <v>1279</v>
      </c>
      <c r="M1559">
        <v>1</v>
      </c>
      <c r="N1559">
        <v>0</v>
      </c>
      <c r="O1559">
        <v>30.47</v>
      </c>
      <c r="P1559">
        <v>30.47</v>
      </c>
      <c r="Q1559">
        <v>6556.43</v>
      </c>
      <c r="R1559">
        <v>12.84</v>
      </c>
      <c r="S1559" s="193" t="str">
        <f>VLOOKUP(U1559,'[1]Cross ref'!I:J,2,0)</f>
        <v>SCL</v>
      </c>
      <c r="T1559" s="193">
        <f t="shared" si="148"/>
        <v>30.47</v>
      </c>
      <c r="U1559" s="193">
        <f>VLOOKUP(VALUE(C1559),'[1]Cross ref'!G:I,3,0)</f>
        <v>7374</v>
      </c>
      <c r="V1559" s="193">
        <f>IFERROR(VLOOKUP(J1559,'[1]Item List (2)'!C:D,2,0),VLOOKUP(K1559,'[1]Item List (2)'!C:D,2,0))</f>
        <v>51001</v>
      </c>
      <c r="W1559" s="193">
        <f>IFERROR(VLOOKUP(J1559,'[1]Item List (2)'!C:E,3,0),VLOOKUP(K1559,'[1]Item List (2)'!C:E,3,0))</f>
        <v>1000</v>
      </c>
      <c r="X1559" s="193">
        <f t="shared" si="149"/>
        <v>0</v>
      </c>
      <c r="Y1559" s="193" t="str">
        <f t="shared" si="150"/>
        <v>CUP, SOUFFLE 1.5Z</v>
      </c>
      <c r="AA1559" s="29">
        <f t="shared" si="151"/>
        <v>30.47</v>
      </c>
      <c r="AB1559" s="29" t="str">
        <f>VLOOKUP(W1559,'[2]Item List (2)'!$I:$J,2,0)</f>
        <v>Paper</v>
      </c>
      <c r="AC1559" s="29">
        <f t="shared" si="152"/>
        <v>7374</v>
      </c>
      <c r="AD1559" s="29" t="str">
        <f t="shared" si="153"/>
        <v>7374-Paper</v>
      </c>
    </row>
    <row r="1560" spans="1:30">
      <c r="A1560" t="s">
        <v>699</v>
      </c>
      <c r="B1560" t="s">
        <v>592</v>
      </c>
      <c r="C1560" t="s">
        <v>1379</v>
      </c>
      <c r="D1560" t="s">
        <v>635</v>
      </c>
      <c r="E1560" t="s">
        <v>1637</v>
      </c>
      <c r="F1560"/>
      <c r="G1560" s="159">
        <v>45169</v>
      </c>
      <c r="H1560" t="s">
        <v>1233</v>
      </c>
      <c r="I1560" t="s">
        <v>1188</v>
      </c>
      <c r="J1560" t="s">
        <v>801</v>
      </c>
      <c r="K1560" t="s">
        <v>802</v>
      </c>
      <c r="L1560" t="s">
        <v>803</v>
      </c>
      <c r="M1560">
        <v>1</v>
      </c>
      <c r="N1560">
        <v>0</v>
      </c>
      <c r="O1560">
        <v>24.1</v>
      </c>
      <c r="P1560">
        <v>24.1</v>
      </c>
      <c r="Q1560">
        <v>6556.43</v>
      </c>
      <c r="R1560">
        <v>12.84</v>
      </c>
      <c r="S1560" s="193" t="str">
        <f>VLOOKUP(U1560,'[1]Cross ref'!I:J,2,0)</f>
        <v>SCL</v>
      </c>
      <c r="T1560" s="193">
        <f t="shared" si="148"/>
        <v>24.1</v>
      </c>
      <c r="U1560" s="193">
        <f>VLOOKUP(VALUE(C1560),'[1]Cross ref'!G:I,3,0)</f>
        <v>7374</v>
      </c>
      <c r="V1560" s="193">
        <f>IFERROR(VLOOKUP(J1560,'[1]Item List (2)'!C:D,2,0),VLOOKUP(K1560,'[1]Item List (2)'!C:D,2,0))</f>
        <v>50007</v>
      </c>
      <c r="W1560" s="193">
        <f>IFERROR(VLOOKUP(J1560,'[1]Item List (2)'!C:E,3,0),VLOOKUP(K1560,'[1]Item List (2)'!C:E,3,0))</f>
        <v>100</v>
      </c>
      <c r="X1560" s="193">
        <f t="shared" si="149"/>
        <v>0</v>
      </c>
      <c r="Y1560" s="193" t="str">
        <f t="shared" si="150"/>
        <v>BISCUIT, BUTTERMILK PARBKD</v>
      </c>
      <c r="AA1560" s="29">
        <f t="shared" si="151"/>
        <v>24.1</v>
      </c>
      <c r="AB1560" s="29" t="str">
        <f>VLOOKUP(W1560,'[2]Item List (2)'!$I:$J,2,0)</f>
        <v>Food</v>
      </c>
      <c r="AC1560" s="29">
        <f t="shared" si="152"/>
        <v>7374</v>
      </c>
      <c r="AD1560" s="29" t="str">
        <f t="shared" si="153"/>
        <v>7374-Food</v>
      </c>
    </row>
    <row r="1561" spans="1:30">
      <c r="A1561" t="s">
        <v>699</v>
      </c>
      <c r="B1561" t="s">
        <v>592</v>
      </c>
      <c r="C1561" t="s">
        <v>1379</v>
      </c>
      <c r="D1561" t="s">
        <v>635</v>
      </c>
      <c r="E1561" t="s">
        <v>1637</v>
      </c>
      <c r="F1561"/>
      <c r="G1561" s="159">
        <v>45169</v>
      </c>
      <c r="H1561" t="s">
        <v>1277</v>
      </c>
      <c r="I1561" t="s">
        <v>1188</v>
      </c>
      <c r="J1561" t="s">
        <v>724</v>
      </c>
      <c r="K1561" t="s">
        <v>866</v>
      </c>
      <c r="L1561" t="s">
        <v>867</v>
      </c>
      <c r="M1561">
        <v>1</v>
      </c>
      <c r="N1561">
        <v>0</v>
      </c>
      <c r="O1561">
        <v>12.91</v>
      </c>
      <c r="P1561">
        <v>12.91</v>
      </c>
      <c r="Q1561">
        <v>6556.43</v>
      </c>
      <c r="R1561">
        <v>12.84</v>
      </c>
      <c r="S1561" s="193" t="str">
        <f>VLOOKUP(U1561,'[1]Cross ref'!I:J,2,0)</f>
        <v>SCL</v>
      </c>
      <c r="T1561" s="193">
        <f t="shared" si="148"/>
        <v>12.91</v>
      </c>
      <c r="U1561" s="193">
        <f>VLOOKUP(VALUE(C1561),'[1]Cross ref'!G:I,3,0)</f>
        <v>7374</v>
      </c>
      <c r="V1561" s="193">
        <f>IFERROR(VLOOKUP(J1561,'[1]Item List (2)'!C:D,2,0),VLOOKUP(K1561,'[1]Item List (2)'!C:D,2,0))</f>
        <v>50007</v>
      </c>
      <c r="W1561" s="193">
        <f>IFERROR(VLOOKUP(J1561,'[1]Item List (2)'!C:E,3,0),VLOOKUP(K1561,'[1]Item List (2)'!C:E,3,0))</f>
        <v>100</v>
      </c>
      <c r="X1561" s="193">
        <f t="shared" si="149"/>
        <v>0</v>
      </c>
      <c r="Y1561" s="193" t="str">
        <f t="shared" si="150"/>
        <v>BUTTERMILK, 1% LF</v>
      </c>
      <c r="AA1561" s="29">
        <f t="shared" si="151"/>
        <v>12.91</v>
      </c>
      <c r="AB1561" s="29" t="str">
        <f>VLOOKUP(W1561,'[2]Item List (2)'!$I:$J,2,0)</f>
        <v>Food</v>
      </c>
      <c r="AC1561" s="29">
        <f t="shared" si="152"/>
        <v>7374</v>
      </c>
      <c r="AD1561" s="29" t="str">
        <f t="shared" si="153"/>
        <v>7374-Food</v>
      </c>
    </row>
    <row r="1562" spans="1:30">
      <c r="A1562" t="s">
        <v>699</v>
      </c>
      <c r="B1562" t="s">
        <v>592</v>
      </c>
      <c r="C1562" t="s">
        <v>1379</v>
      </c>
      <c r="D1562" t="s">
        <v>635</v>
      </c>
      <c r="E1562" t="s">
        <v>1637</v>
      </c>
      <c r="F1562"/>
      <c r="G1562" s="159">
        <v>45169</v>
      </c>
      <c r="H1562" t="s">
        <v>1280</v>
      </c>
      <c r="I1562" t="s">
        <v>1211</v>
      </c>
      <c r="J1562" t="s">
        <v>806</v>
      </c>
      <c r="K1562" t="s">
        <v>807</v>
      </c>
      <c r="L1562" t="s">
        <v>808</v>
      </c>
      <c r="M1562">
        <v>1</v>
      </c>
      <c r="N1562">
        <v>0</v>
      </c>
      <c r="O1562">
        <v>70.17</v>
      </c>
      <c r="P1562">
        <v>70.17</v>
      </c>
      <c r="Q1562">
        <v>6556.43</v>
      </c>
      <c r="R1562">
        <v>12.84</v>
      </c>
      <c r="S1562" s="193" t="str">
        <f>VLOOKUP(U1562,'[1]Cross ref'!I:J,2,0)</f>
        <v>SCL</v>
      </c>
      <c r="T1562" s="193">
        <f t="shared" si="148"/>
        <v>70.17</v>
      </c>
      <c r="U1562" s="193">
        <f>VLOOKUP(VALUE(C1562),'[1]Cross ref'!G:I,3,0)</f>
        <v>7374</v>
      </c>
      <c r="V1562" s="193">
        <f>IFERROR(VLOOKUP(J1562,'[1]Item List (2)'!C:D,2,0),VLOOKUP(K1562,'[1]Item List (2)'!C:D,2,0))</f>
        <v>51001</v>
      </c>
      <c r="W1562" s="193">
        <f>IFERROR(VLOOKUP(J1562,'[1]Item List (2)'!C:E,3,0),VLOOKUP(K1562,'[1]Item List (2)'!C:E,3,0))</f>
        <v>1000</v>
      </c>
      <c r="X1562" s="193">
        <f t="shared" si="149"/>
        <v>0</v>
      </c>
      <c r="Y1562" s="193" t="str">
        <f t="shared" si="150"/>
        <v>WRAP, WESTERN SUPER 4 WAY</v>
      </c>
      <c r="AA1562" s="29">
        <f t="shared" si="151"/>
        <v>70.17</v>
      </c>
      <c r="AB1562" s="29" t="str">
        <f>VLOOKUP(W1562,'[2]Item List (2)'!$I:$J,2,0)</f>
        <v>Paper</v>
      </c>
      <c r="AC1562" s="29">
        <f t="shared" si="152"/>
        <v>7374</v>
      </c>
      <c r="AD1562" s="29" t="str">
        <f t="shared" si="153"/>
        <v>7374-Paper</v>
      </c>
    </row>
    <row r="1563" spans="1:30">
      <c r="A1563" t="s">
        <v>699</v>
      </c>
      <c r="B1563" t="s">
        <v>592</v>
      </c>
      <c r="C1563" t="s">
        <v>1379</v>
      </c>
      <c r="D1563" t="s">
        <v>635</v>
      </c>
      <c r="E1563" t="s">
        <v>1637</v>
      </c>
      <c r="F1563"/>
      <c r="G1563" s="159">
        <v>45169</v>
      </c>
      <c r="H1563" t="s">
        <v>1460</v>
      </c>
      <c r="I1563" t="s">
        <v>1188</v>
      </c>
      <c r="J1563" t="s">
        <v>811</v>
      </c>
      <c r="K1563" t="s">
        <v>1433</v>
      </c>
      <c r="L1563" t="s">
        <v>831</v>
      </c>
      <c r="M1563">
        <v>3</v>
      </c>
      <c r="N1563">
        <v>0</v>
      </c>
      <c r="O1563">
        <v>22.17</v>
      </c>
      <c r="P1563">
        <v>66.510000000000005</v>
      </c>
      <c r="Q1563">
        <v>6556.43</v>
      </c>
      <c r="R1563">
        <v>12.84</v>
      </c>
      <c r="S1563" s="193" t="str">
        <f>VLOOKUP(U1563,'[1]Cross ref'!I:J,2,0)</f>
        <v>SCL</v>
      </c>
      <c r="T1563" s="193">
        <f t="shared" si="148"/>
        <v>66.510000000000005</v>
      </c>
      <c r="U1563" s="193">
        <f>VLOOKUP(VALUE(C1563),'[1]Cross ref'!G:I,3,0)</f>
        <v>7374</v>
      </c>
      <c r="V1563" s="193">
        <f>IFERROR(VLOOKUP(J1563,'[1]Item List (2)'!C:D,2,0),VLOOKUP(K1563,'[1]Item List (2)'!C:D,2,0))</f>
        <v>50007</v>
      </c>
      <c r="W1563" s="193">
        <f>IFERROR(VLOOKUP(J1563,'[1]Item List (2)'!C:E,3,0),VLOOKUP(K1563,'[1]Item List (2)'!C:E,3,0))</f>
        <v>100</v>
      </c>
      <c r="X1563" s="193">
        <f t="shared" si="149"/>
        <v>0</v>
      </c>
      <c r="Y1563" s="193" t="str">
        <f t="shared" si="150"/>
        <v>LETTUCE, LINER</v>
      </c>
      <c r="AA1563" s="29">
        <f t="shared" si="151"/>
        <v>66.510000000000005</v>
      </c>
      <c r="AB1563" s="29" t="str">
        <f>VLOOKUP(W1563,'[2]Item List (2)'!$I:$J,2,0)</f>
        <v>Food</v>
      </c>
      <c r="AC1563" s="29">
        <f t="shared" si="152"/>
        <v>7374</v>
      </c>
      <c r="AD1563" s="29" t="str">
        <f t="shared" si="153"/>
        <v>7374-Food</v>
      </c>
    </row>
    <row r="1564" spans="1:30">
      <c r="A1564" t="s">
        <v>699</v>
      </c>
      <c r="B1564" t="s">
        <v>592</v>
      </c>
      <c r="C1564" t="s">
        <v>1379</v>
      </c>
      <c r="D1564" t="s">
        <v>635</v>
      </c>
      <c r="E1564" t="s">
        <v>1637</v>
      </c>
      <c r="F1564"/>
      <c r="G1564" s="159">
        <v>45169</v>
      </c>
      <c r="H1564" t="s">
        <v>1237</v>
      </c>
      <c r="I1564" t="s">
        <v>1188</v>
      </c>
      <c r="J1564" t="s">
        <v>812</v>
      </c>
      <c r="K1564" t="s">
        <v>813</v>
      </c>
      <c r="L1564" t="s">
        <v>814</v>
      </c>
      <c r="M1564">
        <v>3</v>
      </c>
      <c r="N1564">
        <v>0</v>
      </c>
      <c r="O1564">
        <v>19.57</v>
      </c>
      <c r="P1564">
        <v>58.71</v>
      </c>
      <c r="Q1564">
        <v>6556.43</v>
      </c>
      <c r="R1564">
        <v>12.84</v>
      </c>
      <c r="S1564" s="193" t="str">
        <f>VLOOKUP(U1564,'[1]Cross ref'!I:J,2,0)</f>
        <v>SCL</v>
      </c>
      <c r="T1564" s="193">
        <f t="shared" si="148"/>
        <v>58.71</v>
      </c>
      <c r="U1564" s="193">
        <f>VLOOKUP(VALUE(C1564),'[1]Cross ref'!G:I,3,0)</f>
        <v>7374</v>
      </c>
      <c r="V1564" s="193">
        <f>IFERROR(VLOOKUP(J1564,'[1]Item List (2)'!C:D,2,0),VLOOKUP(K1564,'[1]Item List (2)'!C:D,2,0))</f>
        <v>50007</v>
      </c>
      <c r="W1564" s="193">
        <f>IFERROR(VLOOKUP(J1564,'[1]Item List (2)'!C:E,3,0),VLOOKUP(K1564,'[1]Item List (2)'!C:E,3,0))</f>
        <v>100</v>
      </c>
      <c r="X1564" s="193">
        <f t="shared" si="149"/>
        <v>0</v>
      </c>
      <c r="Y1564" s="193" t="str">
        <f t="shared" si="150"/>
        <v>TOMATO, RED 5X5 BULK 25LB</v>
      </c>
      <c r="AA1564" s="29">
        <f t="shared" si="151"/>
        <v>58.71</v>
      </c>
      <c r="AB1564" s="29" t="str">
        <f>VLOOKUP(W1564,'[2]Item List (2)'!$I:$J,2,0)</f>
        <v>Food</v>
      </c>
      <c r="AC1564" s="29">
        <f t="shared" si="152"/>
        <v>7374</v>
      </c>
      <c r="AD1564" s="29" t="str">
        <f t="shared" si="153"/>
        <v>7374-Food</v>
      </c>
    </row>
    <row r="1565" spans="1:30">
      <c r="A1565" t="s">
        <v>699</v>
      </c>
      <c r="B1565" t="s">
        <v>592</v>
      </c>
      <c r="C1565" t="s">
        <v>1379</v>
      </c>
      <c r="D1565" t="s">
        <v>635</v>
      </c>
      <c r="E1565" t="s">
        <v>1637</v>
      </c>
      <c r="F1565"/>
      <c r="G1565" s="159">
        <v>45169</v>
      </c>
      <c r="H1565" t="s">
        <v>1238</v>
      </c>
      <c r="I1565" t="s">
        <v>1188</v>
      </c>
      <c r="J1565" t="s">
        <v>927</v>
      </c>
      <c r="K1565" t="s">
        <v>928</v>
      </c>
      <c r="L1565" t="s">
        <v>929</v>
      </c>
      <c r="M1565">
        <v>1</v>
      </c>
      <c r="N1565">
        <v>0</v>
      </c>
      <c r="O1565">
        <v>68.599999999999994</v>
      </c>
      <c r="P1565">
        <v>68.599999999999994</v>
      </c>
      <c r="Q1565">
        <v>6556.43</v>
      </c>
      <c r="R1565">
        <v>12.84</v>
      </c>
      <c r="S1565" s="193" t="str">
        <f>VLOOKUP(U1565,'[1]Cross ref'!I:J,2,0)</f>
        <v>SCL</v>
      </c>
      <c r="T1565" s="193">
        <f t="shared" si="148"/>
        <v>68.599999999999994</v>
      </c>
      <c r="U1565" s="193">
        <f>VLOOKUP(VALUE(C1565),'[1]Cross ref'!G:I,3,0)</f>
        <v>7374</v>
      </c>
      <c r="V1565" s="193">
        <f>IFERROR(VLOOKUP(J1565,'[1]Item List (2)'!C:D,2,0),VLOOKUP(K1565,'[1]Item List (2)'!C:D,2,0))</f>
        <v>50007</v>
      </c>
      <c r="W1565" s="193">
        <f>IFERROR(VLOOKUP(J1565,'[1]Item List (2)'!C:E,3,0),VLOOKUP(K1565,'[1]Item List (2)'!C:E,3,0))</f>
        <v>100</v>
      </c>
      <c r="X1565" s="193">
        <f t="shared" si="149"/>
        <v>0</v>
      </c>
      <c r="Y1565" s="193" t="str">
        <f t="shared" si="150"/>
        <v>COOKIE, CHOC CHIP THWSRV 1.25Z</v>
      </c>
      <c r="AA1565" s="29">
        <f t="shared" si="151"/>
        <v>68.599999999999994</v>
      </c>
      <c r="AB1565" s="29" t="str">
        <f>VLOOKUP(W1565,'[2]Item List (2)'!$I:$J,2,0)</f>
        <v>Food</v>
      </c>
      <c r="AC1565" s="29">
        <f t="shared" si="152"/>
        <v>7374</v>
      </c>
      <c r="AD1565" s="29" t="str">
        <f t="shared" si="153"/>
        <v>7374-Food</v>
      </c>
    </row>
    <row r="1566" spans="1:30">
      <c r="A1566" t="s">
        <v>699</v>
      </c>
      <c r="B1566" t="s">
        <v>592</v>
      </c>
      <c r="C1566" t="s">
        <v>1379</v>
      </c>
      <c r="D1566" t="s">
        <v>635</v>
      </c>
      <c r="E1566" t="s">
        <v>1637</v>
      </c>
      <c r="F1566"/>
      <c r="G1566" s="159">
        <v>45169</v>
      </c>
      <c r="H1566" t="s">
        <v>1239</v>
      </c>
      <c r="I1566" t="s">
        <v>1188</v>
      </c>
      <c r="J1566" t="s">
        <v>816</v>
      </c>
      <c r="K1566" t="s">
        <v>817</v>
      </c>
      <c r="L1566" t="s">
        <v>709</v>
      </c>
      <c r="M1566">
        <v>1</v>
      </c>
      <c r="N1566">
        <v>0</v>
      </c>
      <c r="O1566">
        <v>27.07</v>
      </c>
      <c r="P1566">
        <v>27.07</v>
      </c>
      <c r="Q1566">
        <v>6556.43</v>
      </c>
      <c r="R1566">
        <v>12.84</v>
      </c>
      <c r="S1566" s="193" t="str">
        <f>VLOOKUP(U1566,'[1]Cross ref'!I:J,2,0)</f>
        <v>SCL</v>
      </c>
      <c r="T1566" s="193">
        <f t="shared" si="148"/>
        <v>27.07</v>
      </c>
      <c r="U1566" s="193">
        <f>VLOOKUP(VALUE(C1566),'[1]Cross ref'!G:I,3,0)</f>
        <v>7374</v>
      </c>
      <c r="V1566" s="193">
        <f>IFERROR(VLOOKUP(J1566,'[1]Item List (2)'!C:D,2,0),VLOOKUP(K1566,'[1]Item List (2)'!C:D,2,0))</f>
        <v>50007</v>
      </c>
      <c r="W1566" s="193">
        <f>IFERROR(VLOOKUP(J1566,'[1]Item List (2)'!C:E,3,0),VLOOKUP(K1566,'[1]Item List (2)'!C:E,3,0))</f>
        <v>100</v>
      </c>
      <c r="X1566" s="193">
        <f t="shared" si="149"/>
        <v>0</v>
      </c>
      <c r="Y1566" s="193" t="str">
        <f t="shared" si="150"/>
        <v>PICKLE, CHIP DELI 3/16" CC</v>
      </c>
      <c r="AA1566" s="29">
        <f t="shared" si="151"/>
        <v>27.07</v>
      </c>
      <c r="AB1566" s="29" t="str">
        <f>VLOOKUP(W1566,'[2]Item List (2)'!$I:$J,2,0)</f>
        <v>Food</v>
      </c>
      <c r="AC1566" s="29">
        <f t="shared" si="152"/>
        <v>7374</v>
      </c>
      <c r="AD1566" s="29" t="str">
        <f t="shared" si="153"/>
        <v>7374-Food</v>
      </c>
    </row>
    <row r="1567" spans="1:30">
      <c r="A1567" t="s">
        <v>699</v>
      </c>
      <c r="B1567" t="s">
        <v>592</v>
      </c>
      <c r="C1567" t="s">
        <v>1379</v>
      </c>
      <c r="D1567" t="s">
        <v>635</v>
      </c>
      <c r="E1567" t="s">
        <v>1637</v>
      </c>
      <c r="F1567"/>
      <c r="G1567" s="159">
        <v>45169</v>
      </c>
      <c r="H1567" t="s">
        <v>1282</v>
      </c>
      <c r="I1567" t="s">
        <v>1188</v>
      </c>
      <c r="J1567" t="s">
        <v>758</v>
      </c>
      <c r="K1567" t="s">
        <v>1489</v>
      </c>
      <c r="L1567" t="s">
        <v>760</v>
      </c>
      <c r="M1567">
        <v>1</v>
      </c>
      <c r="N1567">
        <v>0</v>
      </c>
      <c r="O1567">
        <v>117.62</v>
      </c>
      <c r="P1567">
        <v>117.62</v>
      </c>
      <c r="Q1567">
        <v>6556.43</v>
      </c>
      <c r="R1567">
        <v>12.84</v>
      </c>
      <c r="S1567" s="193" t="str">
        <f>VLOOKUP(U1567,'[1]Cross ref'!I:J,2,0)</f>
        <v>SCL</v>
      </c>
      <c r="T1567" s="193">
        <f t="shared" si="148"/>
        <v>117.62</v>
      </c>
      <c r="U1567" s="193">
        <f>VLOOKUP(VALUE(C1567),'[1]Cross ref'!G:I,3,0)</f>
        <v>7374</v>
      </c>
      <c r="V1567" s="193">
        <f>IFERROR(VLOOKUP(J1567,'[1]Item List (2)'!C:D,2,0),VLOOKUP(K1567,'[1]Item List (2)'!C:D,2,0))</f>
        <v>50007</v>
      </c>
      <c r="W1567" s="193">
        <f>IFERROR(VLOOKUP(J1567,'[1]Item List (2)'!C:E,3,0),VLOOKUP(K1567,'[1]Item List (2)'!C:E,3,0))</f>
        <v>100</v>
      </c>
      <c r="X1567" s="193">
        <f t="shared" si="149"/>
        <v>0</v>
      </c>
      <c r="Y1567" s="193" t="str">
        <f t="shared" si="150"/>
        <v>CHICKEN, BRST FLT MARNTD 3.5Z FZN</v>
      </c>
      <c r="AA1567" s="29">
        <f t="shared" si="151"/>
        <v>117.62</v>
      </c>
      <c r="AB1567" s="29" t="str">
        <f>VLOOKUP(W1567,'[2]Item List (2)'!$I:$J,2,0)</f>
        <v>Food</v>
      </c>
      <c r="AC1567" s="29">
        <f t="shared" si="152"/>
        <v>7374</v>
      </c>
      <c r="AD1567" s="29" t="str">
        <f t="shared" si="153"/>
        <v>7374-Food</v>
      </c>
    </row>
    <row r="1568" spans="1:30">
      <c r="A1568" t="s">
        <v>699</v>
      </c>
      <c r="B1568" t="s">
        <v>592</v>
      </c>
      <c r="C1568" t="s">
        <v>1379</v>
      </c>
      <c r="D1568" t="s">
        <v>635</v>
      </c>
      <c r="E1568" t="s">
        <v>1637</v>
      </c>
      <c r="F1568"/>
      <c r="G1568" s="159">
        <v>45169</v>
      </c>
      <c r="H1568" t="s">
        <v>1240</v>
      </c>
      <c r="I1568" t="s">
        <v>1188</v>
      </c>
      <c r="J1568" t="s">
        <v>758</v>
      </c>
      <c r="K1568" t="s">
        <v>1490</v>
      </c>
      <c r="L1568" t="s">
        <v>818</v>
      </c>
      <c r="M1568">
        <v>1</v>
      </c>
      <c r="N1568">
        <v>0</v>
      </c>
      <c r="O1568">
        <v>175.35</v>
      </c>
      <c r="P1568">
        <v>175.35</v>
      </c>
      <c r="Q1568">
        <v>6556.43</v>
      </c>
      <c r="R1568">
        <v>12.84</v>
      </c>
      <c r="S1568" s="193" t="str">
        <f>VLOOKUP(U1568,'[1]Cross ref'!I:J,2,0)</f>
        <v>SCL</v>
      </c>
      <c r="T1568" s="193">
        <f t="shared" si="148"/>
        <v>175.35</v>
      </c>
      <c r="U1568" s="193">
        <f>VLOOKUP(VALUE(C1568),'[1]Cross ref'!G:I,3,0)</f>
        <v>7374</v>
      </c>
      <c r="V1568" s="193">
        <f>IFERROR(VLOOKUP(J1568,'[1]Item List (2)'!C:D,2,0),VLOOKUP(K1568,'[1]Item List (2)'!C:D,2,0))</f>
        <v>50007</v>
      </c>
      <c r="W1568" s="193">
        <f>IFERROR(VLOOKUP(J1568,'[1]Item List (2)'!C:E,3,0),VLOOKUP(K1568,'[1]Item List (2)'!C:E,3,0))</f>
        <v>100</v>
      </c>
      <c r="X1568" s="193">
        <f t="shared" si="149"/>
        <v>0</v>
      </c>
      <c r="Y1568" s="193" t="str">
        <f t="shared" si="150"/>
        <v>CHICKEN, BRST GR SAVOR 4.25Z CARLS JR</v>
      </c>
      <c r="AA1568" s="29">
        <f t="shared" si="151"/>
        <v>175.35</v>
      </c>
      <c r="AB1568" s="29" t="str">
        <f>VLOOKUP(W1568,'[2]Item List (2)'!$I:$J,2,0)</f>
        <v>Food</v>
      </c>
      <c r="AC1568" s="29">
        <f t="shared" si="152"/>
        <v>7374</v>
      </c>
      <c r="AD1568" s="29" t="str">
        <f t="shared" si="153"/>
        <v>7374-Food</v>
      </c>
    </row>
    <row r="1569" spans="1:30">
      <c r="A1569" t="s">
        <v>699</v>
      </c>
      <c r="B1569" t="s">
        <v>592</v>
      </c>
      <c r="C1569" t="s">
        <v>1379</v>
      </c>
      <c r="D1569" t="s">
        <v>635</v>
      </c>
      <c r="E1569" t="s">
        <v>1637</v>
      </c>
      <c r="F1569"/>
      <c r="G1569" s="159">
        <v>45169</v>
      </c>
      <c r="H1569" t="s">
        <v>1241</v>
      </c>
      <c r="I1569" t="s">
        <v>1188</v>
      </c>
      <c r="J1569" t="s">
        <v>894</v>
      </c>
      <c r="K1569" t="s">
        <v>895</v>
      </c>
      <c r="L1569" t="s">
        <v>896</v>
      </c>
      <c r="M1569">
        <v>1</v>
      </c>
      <c r="N1569">
        <v>0</v>
      </c>
      <c r="O1569">
        <v>13.66</v>
      </c>
      <c r="P1569">
        <v>13.66</v>
      </c>
      <c r="Q1569">
        <v>6556.43</v>
      </c>
      <c r="R1569">
        <v>12.84</v>
      </c>
      <c r="S1569" s="193" t="str">
        <f>VLOOKUP(U1569,'[1]Cross ref'!I:J,2,0)</f>
        <v>SCL</v>
      </c>
      <c r="T1569" s="193">
        <f t="shared" si="148"/>
        <v>13.66</v>
      </c>
      <c r="U1569" s="193">
        <f>VLOOKUP(VALUE(C1569),'[1]Cross ref'!G:I,3,0)</f>
        <v>7374</v>
      </c>
      <c r="V1569" s="193">
        <f>IFERROR(VLOOKUP(J1569,'[1]Item List (2)'!C:D,2,0),VLOOKUP(K1569,'[1]Item List (2)'!C:D,2,0))</f>
        <v>50007</v>
      </c>
      <c r="W1569" s="193">
        <f>IFERROR(VLOOKUP(J1569,'[1]Item List (2)'!C:E,3,0),VLOOKUP(K1569,'[1]Item List (2)'!C:E,3,0))</f>
        <v>100</v>
      </c>
      <c r="X1569" s="193">
        <f t="shared" si="149"/>
        <v>0</v>
      </c>
      <c r="Y1569" s="193" t="str">
        <f t="shared" si="150"/>
        <v>WATER, PURIFIED 16.9Z DASANI</v>
      </c>
      <c r="AA1569" s="29">
        <f t="shared" si="151"/>
        <v>13.66</v>
      </c>
      <c r="AB1569" s="29" t="str">
        <f>VLOOKUP(W1569,'[2]Item List (2)'!$I:$J,2,0)</f>
        <v>Food</v>
      </c>
      <c r="AC1569" s="29">
        <f t="shared" si="152"/>
        <v>7374</v>
      </c>
      <c r="AD1569" s="29" t="str">
        <f t="shared" si="153"/>
        <v>7374-Food</v>
      </c>
    </row>
    <row r="1570" spans="1:30">
      <c r="A1570" t="s">
        <v>699</v>
      </c>
      <c r="B1570" t="s">
        <v>592</v>
      </c>
      <c r="C1570" t="s">
        <v>1379</v>
      </c>
      <c r="D1570" t="s">
        <v>635</v>
      </c>
      <c r="E1570" t="s">
        <v>1637</v>
      </c>
      <c r="F1570"/>
      <c r="G1570" s="159">
        <v>45169</v>
      </c>
      <c r="H1570" t="s">
        <v>1579</v>
      </c>
      <c r="I1570" t="s">
        <v>1188</v>
      </c>
      <c r="J1570" t="s">
        <v>764</v>
      </c>
      <c r="K1570" t="s">
        <v>1580</v>
      </c>
      <c r="L1570" t="s">
        <v>766</v>
      </c>
      <c r="M1570">
        <v>1</v>
      </c>
      <c r="N1570">
        <v>0</v>
      </c>
      <c r="O1570">
        <v>32.32</v>
      </c>
      <c r="P1570">
        <v>32.32</v>
      </c>
      <c r="Q1570">
        <v>6556.43</v>
      </c>
      <c r="R1570">
        <v>12.84</v>
      </c>
      <c r="S1570" s="193" t="str">
        <f>VLOOKUP(U1570,'[1]Cross ref'!I:J,2,0)</f>
        <v>SCL</v>
      </c>
      <c r="T1570" s="193">
        <f t="shared" si="148"/>
        <v>32.32</v>
      </c>
      <c r="U1570" s="193">
        <f>VLOOKUP(VALUE(C1570),'[1]Cross ref'!G:I,3,0)</f>
        <v>7374</v>
      </c>
      <c r="V1570" s="193">
        <f>IFERROR(VLOOKUP(J1570,'[1]Item List (2)'!C:D,2,0),VLOOKUP(K1570,'[1]Item List (2)'!C:D,2,0))</f>
        <v>50007</v>
      </c>
      <c r="W1570" s="193">
        <f>IFERROR(VLOOKUP(J1570,'[1]Item List (2)'!C:E,3,0),VLOOKUP(K1570,'[1]Item List (2)'!C:E,3,0))</f>
        <v>100</v>
      </c>
      <c r="X1570" s="193">
        <f t="shared" si="149"/>
        <v>0</v>
      </c>
      <c r="Y1570" s="193" t="str">
        <f t="shared" si="150"/>
        <v>SAUCE, SANTA FE W-CAGE FREE EGG</v>
      </c>
      <c r="AA1570" s="29">
        <f t="shared" si="151"/>
        <v>32.32</v>
      </c>
      <c r="AB1570" s="29" t="str">
        <f>VLOOKUP(W1570,'[2]Item List (2)'!$I:$J,2,0)</f>
        <v>Food</v>
      </c>
      <c r="AC1570" s="29">
        <f t="shared" si="152"/>
        <v>7374</v>
      </c>
      <c r="AD1570" s="29" t="str">
        <f t="shared" si="153"/>
        <v>7374-Food</v>
      </c>
    </row>
    <row r="1571" spans="1:30">
      <c r="A1571" t="s">
        <v>699</v>
      </c>
      <c r="B1571" t="s">
        <v>592</v>
      </c>
      <c r="C1571" t="s">
        <v>1379</v>
      </c>
      <c r="D1571" t="s">
        <v>635</v>
      </c>
      <c r="E1571" t="s">
        <v>1637</v>
      </c>
      <c r="F1571"/>
      <c r="G1571" s="159">
        <v>45169</v>
      </c>
      <c r="H1571" t="s">
        <v>1246</v>
      </c>
      <c r="I1571" t="s">
        <v>1211</v>
      </c>
      <c r="J1571" t="s">
        <v>815</v>
      </c>
      <c r="K1571" t="s">
        <v>1033</v>
      </c>
      <c r="L1571" t="s">
        <v>888</v>
      </c>
      <c r="M1571">
        <v>1</v>
      </c>
      <c r="N1571">
        <v>0</v>
      </c>
      <c r="O1571">
        <v>25.97</v>
      </c>
      <c r="P1571">
        <v>25.97</v>
      </c>
      <c r="Q1571">
        <v>6556.43</v>
      </c>
      <c r="R1571">
        <v>12.84</v>
      </c>
      <c r="S1571" s="193" t="str">
        <f>VLOOKUP(U1571,'[1]Cross ref'!I:J,2,0)</f>
        <v>SCL</v>
      </c>
      <c r="T1571" s="193">
        <f t="shared" si="148"/>
        <v>25.97</v>
      </c>
      <c r="U1571" s="193">
        <f>VLOOKUP(VALUE(C1571),'[1]Cross ref'!G:I,3,0)</f>
        <v>7374</v>
      </c>
      <c r="V1571" s="193">
        <f>IFERROR(VLOOKUP(J1571,'[1]Item List (2)'!C:D,2,0),VLOOKUP(K1571,'[1]Item List (2)'!C:D,2,0))</f>
        <v>51001</v>
      </c>
      <c r="W1571" s="193">
        <f>IFERROR(VLOOKUP(J1571,'[1]Item List (2)'!C:E,3,0),VLOOKUP(K1571,'[1]Item List (2)'!C:E,3,0))</f>
        <v>1000</v>
      </c>
      <c r="X1571" s="193">
        <f t="shared" si="149"/>
        <v>0</v>
      </c>
      <c r="Y1571" s="193" t="str">
        <f t="shared" si="150"/>
        <v>LID, 12-24Z</v>
      </c>
      <c r="AA1571" s="29">
        <f t="shared" si="151"/>
        <v>25.97</v>
      </c>
      <c r="AB1571" s="29" t="str">
        <f>VLOOKUP(W1571,'[2]Item List (2)'!$I:$J,2,0)</f>
        <v>Paper</v>
      </c>
      <c r="AC1571" s="29">
        <f t="shared" si="152"/>
        <v>7374</v>
      </c>
      <c r="AD1571" s="29" t="str">
        <f t="shared" si="153"/>
        <v>7374-Paper</v>
      </c>
    </row>
    <row r="1572" spans="1:30">
      <c r="A1572" t="s">
        <v>699</v>
      </c>
      <c r="B1572" t="s">
        <v>592</v>
      </c>
      <c r="C1572" t="s">
        <v>1379</v>
      </c>
      <c r="D1572" t="s">
        <v>635</v>
      </c>
      <c r="E1572" t="s">
        <v>1637</v>
      </c>
      <c r="F1572"/>
      <c r="G1572" s="159">
        <v>45169</v>
      </c>
      <c r="H1572" t="s">
        <v>1247</v>
      </c>
      <c r="I1572" t="s">
        <v>1211</v>
      </c>
      <c r="J1572" t="s">
        <v>800</v>
      </c>
      <c r="K1572" t="s">
        <v>877</v>
      </c>
      <c r="L1572" t="s">
        <v>878</v>
      </c>
      <c r="M1572">
        <v>1</v>
      </c>
      <c r="N1572">
        <v>0</v>
      </c>
      <c r="O1572">
        <v>59.26</v>
      </c>
      <c r="P1572">
        <v>59.26</v>
      </c>
      <c r="Q1572">
        <v>6556.43</v>
      </c>
      <c r="R1572">
        <v>12.84</v>
      </c>
      <c r="S1572" s="193" t="str">
        <f>VLOOKUP(U1572,'[1]Cross ref'!I:J,2,0)</f>
        <v>SCL</v>
      </c>
      <c r="T1572" s="193">
        <f t="shared" si="148"/>
        <v>59.26</v>
      </c>
      <c r="U1572" s="193">
        <f>VLOOKUP(VALUE(C1572),'[1]Cross ref'!G:I,3,0)</f>
        <v>7374</v>
      </c>
      <c r="V1572" s="193">
        <f>IFERROR(VLOOKUP(J1572,'[1]Item List (2)'!C:D,2,0),VLOOKUP(K1572,'[1]Item List (2)'!C:D,2,0))</f>
        <v>51001</v>
      </c>
      <c r="W1572" s="193">
        <f>IFERROR(VLOOKUP(J1572,'[1]Item List (2)'!C:E,3,0),VLOOKUP(K1572,'[1]Item List (2)'!C:E,3,0))</f>
        <v>1000</v>
      </c>
      <c r="X1572" s="193">
        <f t="shared" si="149"/>
        <v>0</v>
      </c>
      <c r="Y1572" s="193" t="str">
        <f t="shared" si="150"/>
        <v>CUP, COLD 20Z FLV TRL</v>
      </c>
      <c r="AA1572" s="29">
        <f t="shared" si="151"/>
        <v>59.26</v>
      </c>
      <c r="AB1572" s="29" t="str">
        <f>VLOOKUP(W1572,'[2]Item List (2)'!$I:$J,2,0)</f>
        <v>Paper</v>
      </c>
      <c r="AC1572" s="29">
        <f t="shared" si="152"/>
        <v>7374</v>
      </c>
      <c r="AD1572" s="29" t="str">
        <f t="shared" si="153"/>
        <v>7374-Paper</v>
      </c>
    </row>
    <row r="1573" spans="1:30">
      <c r="A1573" t="s">
        <v>699</v>
      </c>
      <c r="B1573" t="s">
        <v>592</v>
      </c>
      <c r="C1573" t="s">
        <v>1379</v>
      </c>
      <c r="D1573" t="s">
        <v>635</v>
      </c>
      <c r="E1573" t="s">
        <v>1637</v>
      </c>
      <c r="F1573"/>
      <c r="G1573" s="159">
        <v>45169</v>
      </c>
      <c r="H1573" t="s">
        <v>1285</v>
      </c>
      <c r="I1573" t="s">
        <v>1211</v>
      </c>
      <c r="J1573" t="s">
        <v>809</v>
      </c>
      <c r="K1573" t="s">
        <v>996</v>
      </c>
      <c r="L1573" t="s">
        <v>883</v>
      </c>
      <c r="M1573">
        <v>1</v>
      </c>
      <c r="N1573">
        <v>0</v>
      </c>
      <c r="O1573">
        <v>45.63</v>
      </c>
      <c r="P1573">
        <v>45.63</v>
      </c>
      <c r="Q1573">
        <v>6556.43</v>
      </c>
      <c r="R1573">
        <v>12.84</v>
      </c>
      <c r="S1573" s="193" t="str">
        <f>VLOOKUP(U1573,'[1]Cross ref'!I:J,2,0)</f>
        <v>SCL</v>
      </c>
      <c r="T1573" s="193">
        <f t="shared" si="148"/>
        <v>45.63</v>
      </c>
      <c r="U1573" s="193">
        <f>VLOOKUP(VALUE(C1573),'[1]Cross ref'!G:I,3,0)</f>
        <v>7374</v>
      </c>
      <c r="V1573" s="193">
        <f>IFERROR(VLOOKUP(J1573,'[1]Item List (2)'!C:D,2,0),VLOOKUP(K1573,'[1]Item List (2)'!C:D,2,0))</f>
        <v>51001</v>
      </c>
      <c r="W1573" s="193">
        <f>IFERROR(VLOOKUP(J1573,'[1]Item List (2)'!C:E,3,0),VLOOKUP(K1573,'[1]Item List (2)'!C:E,3,0))</f>
        <v>1000</v>
      </c>
      <c r="X1573" s="193">
        <f t="shared" si="149"/>
        <v>0</v>
      </c>
      <c r="Y1573" s="193" t="str">
        <f t="shared" si="150"/>
        <v>CARTON, FFRY LG FLVR TRAIL</v>
      </c>
      <c r="AA1573" s="29">
        <f t="shared" si="151"/>
        <v>45.63</v>
      </c>
      <c r="AB1573" s="29" t="str">
        <f>VLOOKUP(W1573,'[2]Item List (2)'!$I:$J,2,0)</f>
        <v>Paper</v>
      </c>
      <c r="AC1573" s="29">
        <f t="shared" si="152"/>
        <v>7374</v>
      </c>
      <c r="AD1573" s="29" t="str">
        <f t="shared" si="153"/>
        <v>7374-Paper</v>
      </c>
    </row>
    <row r="1574" spans="1:30">
      <c r="A1574" t="s">
        <v>699</v>
      </c>
      <c r="B1574" t="s">
        <v>592</v>
      </c>
      <c r="C1574" t="s">
        <v>1379</v>
      </c>
      <c r="D1574" t="s">
        <v>635</v>
      </c>
      <c r="E1574" t="s">
        <v>1637</v>
      </c>
      <c r="F1574"/>
      <c r="G1574" s="159">
        <v>45169</v>
      </c>
      <c r="H1574" t="s">
        <v>1249</v>
      </c>
      <c r="I1574" t="s">
        <v>1211</v>
      </c>
      <c r="J1574" t="s">
        <v>820</v>
      </c>
      <c r="K1574" t="s">
        <v>1495</v>
      </c>
      <c r="L1574" t="s">
        <v>821</v>
      </c>
      <c r="M1574">
        <v>1</v>
      </c>
      <c r="N1574">
        <v>0</v>
      </c>
      <c r="O1574">
        <v>48.25</v>
      </c>
      <c r="P1574">
        <v>48.25</v>
      </c>
      <c r="Q1574">
        <v>6556.43</v>
      </c>
      <c r="R1574">
        <v>12.84</v>
      </c>
      <c r="S1574" s="193" t="str">
        <f>VLOOKUP(U1574,'[1]Cross ref'!I:J,2,0)</f>
        <v>SCL</v>
      </c>
      <c r="T1574" s="193">
        <f t="shared" si="148"/>
        <v>48.25</v>
      </c>
      <c r="U1574" s="193">
        <f>VLOOKUP(VALUE(C1574),'[1]Cross ref'!G:I,3,0)</f>
        <v>7374</v>
      </c>
      <c r="V1574" s="193">
        <f>IFERROR(VLOOKUP(J1574,'[1]Item List (2)'!C:D,2,0),VLOOKUP(K1574,'[1]Item List (2)'!C:D,2,0))</f>
        <v>51001</v>
      </c>
      <c r="W1574" s="193">
        <f>IFERROR(VLOOKUP(J1574,'[1]Item List (2)'!C:E,3,0),VLOOKUP(K1574,'[1]Item List (2)'!C:E,3,0))</f>
        <v>1000</v>
      </c>
      <c r="X1574" s="193">
        <f t="shared" si="149"/>
        <v>0</v>
      </c>
      <c r="Y1574" s="193" t="str">
        <f t="shared" si="150"/>
        <v>CONTAINER, CLAMSHELL DUAL SIDED</v>
      </c>
      <c r="AA1574" s="29">
        <f t="shared" si="151"/>
        <v>48.25</v>
      </c>
      <c r="AB1574" s="29" t="str">
        <f>VLOOKUP(W1574,'[2]Item List (2)'!$I:$J,2,0)</f>
        <v>Paper</v>
      </c>
      <c r="AC1574" s="29">
        <f t="shared" si="152"/>
        <v>7374</v>
      </c>
      <c r="AD1574" s="29" t="str">
        <f t="shared" si="153"/>
        <v>7374-Paper</v>
      </c>
    </row>
    <row r="1575" spans="1:30">
      <c r="A1575" t="s">
        <v>699</v>
      </c>
      <c r="B1575" t="s">
        <v>592</v>
      </c>
      <c r="C1575" t="s">
        <v>1379</v>
      </c>
      <c r="D1575" t="s">
        <v>635</v>
      </c>
      <c r="E1575" t="s">
        <v>1637</v>
      </c>
      <c r="F1575"/>
      <c r="G1575" s="159">
        <v>45169</v>
      </c>
      <c r="H1575" t="s">
        <v>1250</v>
      </c>
      <c r="I1575" t="s">
        <v>1188</v>
      </c>
      <c r="J1575" t="s">
        <v>770</v>
      </c>
      <c r="K1575" t="s">
        <v>832</v>
      </c>
      <c r="L1575" t="s">
        <v>833</v>
      </c>
      <c r="M1575">
        <v>1</v>
      </c>
      <c r="N1575">
        <v>0</v>
      </c>
      <c r="O1575">
        <v>19.989999999999998</v>
      </c>
      <c r="P1575">
        <v>19.989999999999998</v>
      </c>
      <c r="Q1575">
        <v>6556.43</v>
      </c>
      <c r="R1575">
        <v>12.84</v>
      </c>
      <c r="S1575" s="193" t="str">
        <f>VLOOKUP(U1575,'[1]Cross ref'!I:J,2,0)</f>
        <v>SCL</v>
      </c>
      <c r="T1575" s="193">
        <f t="shared" si="148"/>
        <v>19.989999999999998</v>
      </c>
      <c r="U1575" s="193">
        <f>VLOOKUP(VALUE(C1575),'[1]Cross ref'!G:I,3,0)</f>
        <v>7374</v>
      </c>
      <c r="V1575" s="193">
        <f>IFERROR(VLOOKUP(J1575,'[1]Item List (2)'!C:D,2,0),VLOOKUP(K1575,'[1]Item List (2)'!C:D,2,0))</f>
        <v>50007</v>
      </c>
      <c r="W1575" s="193">
        <f>IFERROR(VLOOKUP(J1575,'[1]Item List (2)'!C:E,3,0),VLOOKUP(K1575,'[1]Item List (2)'!C:E,3,0))</f>
        <v>100</v>
      </c>
      <c r="X1575" s="193">
        <f t="shared" si="149"/>
        <v>0</v>
      </c>
      <c r="Y1575" s="193" t="str">
        <f t="shared" si="150"/>
        <v>CREAMER, HALF &amp; HALF</v>
      </c>
      <c r="AA1575" s="29">
        <f t="shared" si="151"/>
        <v>19.989999999999998</v>
      </c>
      <c r="AB1575" s="29" t="str">
        <f>VLOOKUP(W1575,'[2]Item List (2)'!$I:$J,2,0)</f>
        <v>Food</v>
      </c>
      <c r="AC1575" s="29">
        <f t="shared" si="152"/>
        <v>7374</v>
      </c>
      <c r="AD1575" s="29" t="str">
        <f t="shared" si="153"/>
        <v>7374-Food</v>
      </c>
    </row>
    <row r="1576" spans="1:30">
      <c r="A1576" t="s">
        <v>699</v>
      </c>
      <c r="B1576" t="s">
        <v>592</v>
      </c>
      <c r="C1576" t="s">
        <v>1379</v>
      </c>
      <c r="D1576" t="s">
        <v>635</v>
      </c>
      <c r="E1576" t="s">
        <v>1637</v>
      </c>
      <c r="F1576"/>
      <c r="G1576" s="159">
        <v>45169</v>
      </c>
      <c r="H1576" t="s">
        <v>1253</v>
      </c>
      <c r="I1576" t="s">
        <v>1211</v>
      </c>
      <c r="J1576" t="s">
        <v>809</v>
      </c>
      <c r="K1576" t="s">
        <v>991</v>
      </c>
      <c r="L1576" t="s">
        <v>822</v>
      </c>
      <c r="M1576">
        <v>1</v>
      </c>
      <c r="N1576">
        <v>0</v>
      </c>
      <c r="O1576">
        <v>16.89</v>
      </c>
      <c r="P1576">
        <v>16.89</v>
      </c>
      <c r="Q1576">
        <v>6556.43</v>
      </c>
      <c r="R1576">
        <v>12.84</v>
      </c>
      <c r="S1576" s="193" t="str">
        <f>VLOOKUP(U1576,'[1]Cross ref'!I:J,2,0)</f>
        <v>SCL</v>
      </c>
      <c r="T1576" s="193">
        <f t="shared" si="148"/>
        <v>16.89</v>
      </c>
      <c r="U1576" s="193">
        <f>VLOOKUP(VALUE(C1576),'[1]Cross ref'!G:I,3,0)</f>
        <v>7374</v>
      </c>
      <c r="V1576" s="193">
        <f>IFERROR(VLOOKUP(J1576,'[1]Item List (2)'!C:D,2,0),VLOOKUP(K1576,'[1]Item List (2)'!C:D,2,0))</f>
        <v>51001</v>
      </c>
      <c r="W1576" s="193">
        <f>IFERROR(VLOOKUP(J1576,'[1]Item List (2)'!C:E,3,0),VLOOKUP(K1576,'[1]Item List (2)'!C:E,3,0))</f>
        <v>1000</v>
      </c>
      <c r="X1576" s="193">
        <f t="shared" si="149"/>
        <v>0</v>
      </c>
      <c r="Y1576" s="193" t="str">
        <f t="shared" si="150"/>
        <v>BAG, #12 FVLR TRAILS</v>
      </c>
      <c r="AA1576" s="29">
        <f t="shared" si="151"/>
        <v>16.89</v>
      </c>
      <c r="AB1576" s="29" t="str">
        <f>VLOOKUP(W1576,'[2]Item List (2)'!$I:$J,2,0)</f>
        <v>Paper</v>
      </c>
      <c r="AC1576" s="29">
        <f t="shared" si="152"/>
        <v>7374</v>
      </c>
      <c r="AD1576" s="29" t="str">
        <f t="shared" si="153"/>
        <v>7374-Paper</v>
      </c>
    </row>
    <row r="1577" spans="1:30">
      <c r="A1577" t="s">
        <v>699</v>
      </c>
      <c r="B1577" t="s">
        <v>592</v>
      </c>
      <c r="C1577" t="s">
        <v>1379</v>
      </c>
      <c r="D1577" t="s">
        <v>635</v>
      </c>
      <c r="E1577" t="s">
        <v>1637</v>
      </c>
      <c r="F1577"/>
      <c r="G1577" s="159">
        <v>45169</v>
      </c>
      <c r="H1577" t="s">
        <v>1254</v>
      </c>
      <c r="I1577" t="s">
        <v>1211</v>
      </c>
      <c r="J1577" t="s">
        <v>809</v>
      </c>
      <c r="K1577" t="s">
        <v>989</v>
      </c>
      <c r="L1577" t="s">
        <v>706</v>
      </c>
      <c r="M1577">
        <v>1</v>
      </c>
      <c r="N1577">
        <v>0</v>
      </c>
      <c r="O1577">
        <v>26.37</v>
      </c>
      <c r="P1577">
        <v>26.37</v>
      </c>
      <c r="Q1577">
        <v>6556.43</v>
      </c>
      <c r="R1577">
        <v>12.84</v>
      </c>
      <c r="S1577" s="193" t="str">
        <f>VLOOKUP(U1577,'[1]Cross ref'!I:J,2,0)</f>
        <v>SCL</v>
      </c>
      <c r="T1577" s="193">
        <f t="shared" si="148"/>
        <v>26.37</v>
      </c>
      <c r="U1577" s="193">
        <f>VLOOKUP(VALUE(C1577),'[1]Cross ref'!G:I,3,0)</f>
        <v>7374</v>
      </c>
      <c r="V1577" s="193">
        <f>IFERROR(VLOOKUP(J1577,'[1]Item List (2)'!C:D,2,0),VLOOKUP(K1577,'[1]Item List (2)'!C:D,2,0))</f>
        <v>51001</v>
      </c>
      <c r="W1577" s="193">
        <f>IFERROR(VLOOKUP(J1577,'[1]Item List (2)'!C:E,3,0),VLOOKUP(K1577,'[1]Item List (2)'!C:E,3,0))</f>
        <v>1000</v>
      </c>
      <c r="X1577" s="193">
        <f t="shared" si="149"/>
        <v>0</v>
      </c>
      <c r="Y1577" s="193" t="str">
        <f t="shared" si="150"/>
        <v>BAG, #8 FLVR TRAILS</v>
      </c>
      <c r="AA1577" s="29">
        <f t="shared" si="151"/>
        <v>26.37</v>
      </c>
      <c r="AB1577" s="29" t="str">
        <f>VLOOKUP(W1577,'[2]Item List (2)'!$I:$J,2,0)</f>
        <v>Paper</v>
      </c>
      <c r="AC1577" s="29">
        <f t="shared" si="152"/>
        <v>7374</v>
      </c>
      <c r="AD1577" s="29" t="str">
        <f t="shared" si="153"/>
        <v>7374-Paper</v>
      </c>
    </row>
    <row r="1578" spans="1:30">
      <c r="A1578" t="s">
        <v>699</v>
      </c>
      <c r="B1578" t="s">
        <v>592</v>
      </c>
      <c r="C1578" t="s">
        <v>1379</v>
      </c>
      <c r="D1578" t="s">
        <v>635</v>
      </c>
      <c r="E1578" t="s">
        <v>1637</v>
      </c>
      <c r="F1578"/>
      <c r="G1578" s="159">
        <v>45169</v>
      </c>
      <c r="H1578" t="s">
        <v>1305</v>
      </c>
      <c r="I1578" t="s">
        <v>1211</v>
      </c>
      <c r="J1578" t="s">
        <v>809</v>
      </c>
      <c r="K1578" t="s">
        <v>994</v>
      </c>
      <c r="L1578" t="s">
        <v>822</v>
      </c>
      <c r="M1578">
        <v>1</v>
      </c>
      <c r="N1578">
        <v>0</v>
      </c>
      <c r="O1578">
        <v>10.7</v>
      </c>
      <c r="P1578">
        <v>10.7</v>
      </c>
      <c r="Q1578">
        <v>6556.43</v>
      </c>
      <c r="R1578">
        <v>12.84</v>
      </c>
      <c r="S1578" s="193" t="str">
        <f>VLOOKUP(U1578,'[1]Cross ref'!I:J,2,0)</f>
        <v>SCL</v>
      </c>
      <c r="T1578" s="193">
        <f t="shared" si="148"/>
        <v>10.7</v>
      </c>
      <c r="U1578" s="193">
        <f>VLOOKUP(VALUE(C1578),'[1]Cross ref'!G:I,3,0)</f>
        <v>7374</v>
      </c>
      <c r="V1578" s="193">
        <f>IFERROR(VLOOKUP(J1578,'[1]Item List (2)'!C:D,2,0),VLOOKUP(K1578,'[1]Item List (2)'!C:D,2,0))</f>
        <v>51001</v>
      </c>
      <c r="W1578" s="193">
        <f>IFERROR(VLOOKUP(J1578,'[1]Item List (2)'!C:E,3,0),VLOOKUP(K1578,'[1]Item List (2)'!C:E,3,0))</f>
        <v>1000</v>
      </c>
      <c r="X1578" s="193">
        <f t="shared" si="149"/>
        <v>0</v>
      </c>
      <c r="Y1578" s="193" t="str">
        <f t="shared" si="150"/>
        <v>BAG, #4 FLVR TRAILS</v>
      </c>
      <c r="AA1578" s="29">
        <f t="shared" si="151"/>
        <v>10.7</v>
      </c>
      <c r="AB1578" s="29" t="str">
        <f>VLOOKUP(W1578,'[2]Item List (2)'!$I:$J,2,0)</f>
        <v>Paper</v>
      </c>
      <c r="AC1578" s="29">
        <f t="shared" si="152"/>
        <v>7374</v>
      </c>
      <c r="AD1578" s="29" t="str">
        <f t="shared" si="153"/>
        <v>7374-Paper</v>
      </c>
    </row>
    <row r="1579" spans="1:30">
      <c r="A1579" t="s">
        <v>699</v>
      </c>
      <c r="B1579" t="s">
        <v>592</v>
      </c>
      <c r="C1579" t="s">
        <v>1379</v>
      </c>
      <c r="D1579" t="s">
        <v>635</v>
      </c>
      <c r="E1579" t="s">
        <v>1637</v>
      </c>
      <c r="F1579"/>
      <c r="G1579" s="159">
        <v>45169</v>
      </c>
      <c r="H1579" t="s">
        <v>1255</v>
      </c>
      <c r="I1579" t="s">
        <v>1211</v>
      </c>
      <c r="J1579" t="s">
        <v>800</v>
      </c>
      <c r="K1579" t="s">
        <v>1047</v>
      </c>
      <c r="L1579" t="s">
        <v>1048</v>
      </c>
      <c r="M1579">
        <v>1</v>
      </c>
      <c r="N1579">
        <v>0</v>
      </c>
      <c r="O1579">
        <v>66.19</v>
      </c>
      <c r="P1579">
        <v>66.19</v>
      </c>
      <c r="Q1579">
        <v>6556.43</v>
      </c>
      <c r="R1579">
        <v>12.84</v>
      </c>
      <c r="S1579" s="193" t="str">
        <f>VLOOKUP(U1579,'[1]Cross ref'!I:J,2,0)</f>
        <v>SCL</v>
      </c>
      <c r="T1579" s="193">
        <f t="shared" si="148"/>
        <v>66.19</v>
      </c>
      <c r="U1579" s="193">
        <f>VLOOKUP(VALUE(C1579),'[1]Cross ref'!G:I,3,0)</f>
        <v>7374</v>
      </c>
      <c r="V1579" s="193">
        <f>IFERROR(VLOOKUP(J1579,'[1]Item List (2)'!C:D,2,0),VLOOKUP(K1579,'[1]Item List (2)'!C:D,2,0))</f>
        <v>51001</v>
      </c>
      <c r="W1579" s="193">
        <f>IFERROR(VLOOKUP(J1579,'[1]Item List (2)'!C:E,3,0),VLOOKUP(K1579,'[1]Item List (2)'!C:E,3,0))</f>
        <v>1000</v>
      </c>
      <c r="X1579" s="193">
        <f t="shared" si="149"/>
        <v>0</v>
      </c>
      <c r="Y1579" s="193" t="str">
        <f t="shared" si="150"/>
        <v>CUP, COLD 24Z FLVR TRAIL</v>
      </c>
      <c r="AA1579" s="29">
        <f t="shared" si="151"/>
        <v>66.19</v>
      </c>
      <c r="AB1579" s="29" t="str">
        <f>VLOOKUP(W1579,'[2]Item List (2)'!$I:$J,2,0)</f>
        <v>Paper</v>
      </c>
      <c r="AC1579" s="29">
        <f t="shared" si="152"/>
        <v>7374</v>
      </c>
      <c r="AD1579" s="29" t="str">
        <f t="shared" si="153"/>
        <v>7374-Paper</v>
      </c>
    </row>
    <row r="1580" spans="1:30">
      <c r="A1580" t="s">
        <v>699</v>
      </c>
      <c r="B1580" t="s">
        <v>592</v>
      </c>
      <c r="C1580" t="s">
        <v>1379</v>
      </c>
      <c r="D1580" t="s">
        <v>635</v>
      </c>
      <c r="E1580" t="s">
        <v>1637</v>
      </c>
      <c r="F1580"/>
      <c r="G1580" s="159">
        <v>45169</v>
      </c>
      <c r="H1580" t="s">
        <v>1256</v>
      </c>
      <c r="I1580" t="s">
        <v>1211</v>
      </c>
      <c r="J1580" t="s">
        <v>800</v>
      </c>
      <c r="K1580" t="s">
        <v>1057</v>
      </c>
      <c r="L1580" t="s">
        <v>1058</v>
      </c>
      <c r="M1580">
        <v>1</v>
      </c>
      <c r="N1580">
        <v>0</v>
      </c>
      <c r="O1580">
        <v>30.68</v>
      </c>
      <c r="P1580">
        <v>30.68</v>
      </c>
      <c r="Q1580">
        <v>6556.43</v>
      </c>
      <c r="R1580">
        <v>12.84</v>
      </c>
      <c r="S1580" s="193" t="str">
        <f>VLOOKUP(U1580,'[1]Cross ref'!I:J,2,0)</f>
        <v>SCL</v>
      </c>
      <c r="T1580" s="193">
        <f t="shared" si="148"/>
        <v>30.68</v>
      </c>
      <c r="U1580" s="193">
        <f>VLOOKUP(VALUE(C1580),'[1]Cross ref'!G:I,3,0)</f>
        <v>7374</v>
      </c>
      <c r="V1580" s="193">
        <f>IFERROR(VLOOKUP(J1580,'[1]Item List (2)'!C:D,2,0),VLOOKUP(K1580,'[1]Item List (2)'!C:D,2,0))</f>
        <v>51001</v>
      </c>
      <c r="W1580" s="193">
        <f>IFERROR(VLOOKUP(J1580,'[1]Item List (2)'!C:E,3,0),VLOOKUP(K1580,'[1]Item List (2)'!C:E,3,0))</f>
        <v>1000</v>
      </c>
      <c r="X1580" s="193">
        <f t="shared" si="149"/>
        <v>0</v>
      </c>
      <c r="Y1580" s="193" t="str">
        <f t="shared" si="150"/>
        <v>CUP, PLS COLD 32Z FLVR TRAIL</v>
      </c>
      <c r="AA1580" s="29">
        <f t="shared" si="151"/>
        <v>30.68</v>
      </c>
      <c r="AB1580" s="29" t="str">
        <f>VLOOKUP(W1580,'[2]Item List (2)'!$I:$J,2,0)</f>
        <v>Paper</v>
      </c>
      <c r="AC1580" s="29">
        <f t="shared" si="152"/>
        <v>7374</v>
      </c>
      <c r="AD1580" s="29" t="str">
        <f t="shared" si="153"/>
        <v>7374-Paper</v>
      </c>
    </row>
    <row r="1581" spans="1:30">
      <c r="A1581" t="s">
        <v>699</v>
      </c>
      <c r="B1581" t="s">
        <v>592</v>
      </c>
      <c r="C1581" t="s">
        <v>1379</v>
      </c>
      <c r="D1581" t="s">
        <v>635</v>
      </c>
      <c r="E1581" t="s">
        <v>1637</v>
      </c>
      <c r="F1581"/>
      <c r="G1581" s="159">
        <v>45169</v>
      </c>
      <c r="H1581" t="s">
        <v>1348</v>
      </c>
      <c r="I1581" t="s">
        <v>1188</v>
      </c>
      <c r="J1581" t="s">
        <v>804</v>
      </c>
      <c r="K1581" t="s">
        <v>1059</v>
      </c>
      <c r="L1581" t="s">
        <v>739</v>
      </c>
      <c r="M1581">
        <v>1</v>
      </c>
      <c r="N1581">
        <v>0</v>
      </c>
      <c r="O1581">
        <v>43.47</v>
      </c>
      <c r="P1581">
        <v>43.47</v>
      </c>
      <c r="Q1581">
        <v>6556.43</v>
      </c>
      <c r="R1581">
        <v>12.84</v>
      </c>
      <c r="S1581" s="193" t="str">
        <f>VLOOKUP(U1581,'[1]Cross ref'!I:J,2,0)</f>
        <v>SCL</v>
      </c>
      <c r="T1581" s="193">
        <f t="shared" si="148"/>
        <v>43.47</v>
      </c>
      <c r="U1581" s="193">
        <f>VLOOKUP(VALUE(C1581),'[1]Cross ref'!G:I,3,0)</f>
        <v>7374</v>
      </c>
      <c r="V1581" s="193">
        <f>IFERROR(VLOOKUP(J1581,'[1]Item List (2)'!C:D,2,0),VLOOKUP(K1581,'[1]Item List (2)'!C:D,2,0))</f>
        <v>50007</v>
      </c>
      <c r="W1581" s="193">
        <f>IFERROR(VLOOKUP(J1581,'[1]Item List (2)'!C:E,3,0),VLOOKUP(K1581,'[1]Item List (2)'!C:E,3,0))</f>
        <v>100</v>
      </c>
      <c r="X1581" s="193">
        <f t="shared" si="149"/>
        <v>0</v>
      </c>
      <c r="Y1581" s="193" t="str">
        <f t="shared" si="150"/>
        <v>CHEESE, PEPPERJACK 160CT</v>
      </c>
      <c r="AA1581" s="29">
        <f t="shared" si="151"/>
        <v>43.47</v>
      </c>
      <c r="AB1581" s="29" t="str">
        <f>VLOOKUP(W1581,'[2]Item List (2)'!$I:$J,2,0)</f>
        <v>Food</v>
      </c>
      <c r="AC1581" s="29">
        <f t="shared" si="152"/>
        <v>7374</v>
      </c>
      <c r="AD1581" s="29" t="str">
        <f t="shared" si="153"/>
        <v>7374-Food</v>
      </c>
    </row>
    <row r="1582" spans="1:30">
      <c r="A1582" t="s">
        <v>699</v>
      </c>
      <c r="B1582" t="s">
        <v>592</v>
      </c>
      <c r="C1582" t="s">
        <v>1379</v>
      </c>
      <c r="D1582" t="s">
        <v>635</v>
      </c>
      <c r="E1582" t="s">
        <v>1637</v>
      </c>
      <c r="F1582"/>
      <c r="G1582" s="159">
        <v>45169</v>
      </c>
      <c r="H1582" t="s">
        <v>1288</v>
      </c>
      <c r="I1582" t="s">
        <v>1188</v>
      </c>
      <c r="J1582" t="s">
        <v>702</v>
      </c>
      <c r="K1582" t="s">
        <v>793</v>
      </c>
      <c r="L1582" t="s">
        <v>766</v>
      </c>
      <c r="M1582">
        <v>2</v>
      </c>
      <c r="N1582">
        <v>0</v>
      </c>
      <c r="O1582">
        <v>22.91</v>
      </c>
      <c r="P1582">
        <v>45.82</v>
      </c>
      <c r="Q1582">
        <v>6556.43</v>
      </c>
      <c r="R1582">
        <v>12.84</v>
      </c>
      <c r="S1582" s="193" t="str">
        <f>VLOOKUP(U1582,'[1]Cross ref'!I:J,2,0)</f>
        <v>SCL</v>
      </c>
      <c r="T1582" s="193">
        <f t="shared" si="148"/>
        <v>45.82</v>
      </c>
      <c r="U1582" s="193">
        <f>VLOOKUP(VALUE(C1582),'[1]Cross ref'!G:I,3,0)</f>
        <v>7374</v>
      </c>
      <c r="V1582" s="193">
        <f>IFERROR(VLOOKUP(J1582,'[1]Item List (2)'!C:D,2,0),VLOOKUP(K1582,'[1]Item List (2)'!C:D,2,0))</f>
        <v>50007</v>
      </c>
      <c r="W1582" s="193">
        <f>IFERROR(VLOOKUP(J1582,'[1]Item List (2)'!C:E,3,0),VLOOKUP(K1582,'[1]Item List (2)'!C:E,3,0))</f>
        <v>100</v>
      </c>
      <c r="X1582" s="193">
        <f t="shared" si="149"/>
        <v>0</v>
      </c>
      <c r="Y1582" s="193" t="str">
        <f t="shared" si="150"/>
        <v>SAUCE, BBQ</v>
      </c>
      <c r="AA1582" s="29">
        <f t="shared" si="151"/>
        <v>45.82</v>
      </c>
      <c r="AB1582" s="29" t="str">
        <f>VLOOKUP(W1582,'[2]Item List (2)'!$I:$J,2,0)</f>
        <v>Food</v>
      </c>
      <c r="AC1582" s="29">
        <f t="shared" si="152"/>
        <v>7374</v>
      </c>
      <c r="AD1582" s="29" t="str">
        <f t="shared" si="153"/>
        <v>7374-Food</v>
      </c>
    </row>
    <row r="1583" spans="1:30">
      <c r="A1583" t="s">
        <v>699</v>
      </c>
      <c r="B1583" t="s">
        <v>592</v>
      </c>
      <c r="C1583" t="s">
        <v>1379</v>
      </c>
      <c r="D1583" t="s">
        <v>635</v>
      </c>
      <c r="E1583" t="s">
        <v>1637</v>
      </c>
      <c r="F1583"/>
      <c r="G1583" s="159">
        <v>45169</v>
      </c>
      <c r="H1583" t="s">
        <v>1325</v>
      </c>
      <c r="I1583" t="s">
        <v>1188</v>
      </c>
      <c r="J1583" t="s">
        <v>764</v>
      </c>
      <c r="K1583" t="s">
        <v>765</v>
      </c>
      <c r="L1583" t="s">
        <v>766</v>
      </c>
      <c r="M1583">
        <v>1</v>
      </c>
      <c r="N1583">
        <v>0</v>
      </c>
      <c r="O1583">
        <v>23.87</v>
      </c>
      <c r="P1583">
        <v>23.87</v>
      </c>
      <c r="Q1583">
        <v>6556.43</v>
      </c>
      <c r="R1583">
        <v>12.84</v>
      </c>
      <c r="S1583" s="193" t="str">
        <f>VLOOKUP(U1583,'[1]Cross ref'!I:J,2,0)</f>
        <v>SCL</v>
      </c>
      <c r="T1583" s="193">
        <f t="shared" si="148"/>
        <v>23.87</v>
      </c>
      <c r="U1583" s="193">
        <f>VLOOKUP(VALUE(C1583),'[1]Cross ref'!G:I,3,0)</f>
        <v>7374</v>
      </c>
      <c r="V1583" s="193">
        <f>IFERROR(VLOOKUP(J1583,'[1]Item List (2)'!C:D,2,0),VLOOKUP(K1583,'[1]Item List (2)'!C:D,2,0))</f>
        <v>50007</v>
      </c>
      <c r="W1583" s="193">
        <f>IFERROR(VLOOKUP(J1583,'[1]Item List (2)'!C:E,3,0),VLOOKUP(K1583,'[1]Item List (2)'!C:E,3,0))</f>
        <v>100</v>
      </c>
      <c r="X1583" s="193">
        <f t="shared" si="149"/>
        <v>0</v>
      </c>
      <c r="Y1583" s="193" t="str">
        <f t="shared" si="150"/>
        <v>SAUCE, SPECIAL</v>
      </c>
      <c r="AA1583" s="29">
        <f t="shared" si="151"/>
        <v>23.87</v>
      </c>
      <c r="AB1583" s="29" t="str">
        <f>VLOOKUP(W1583,'[2]Item List (2)'!$I:$J,2,0)</f>
        <v>Food</v>
      </c>
      <c r="AC1583" s="29">
        <f t="shared" si="152"/>
        <v>7374</v>
      </c>
      <c r="AD1583" s="29" t="str">
        <f t="shared" si="153"/>
        <v>7374-Food</v>
      </c>
    </row>
    <row r="1584" spans="1:30">
      <c r="A1584" t="s">
        <v>699</v>
      </c>
      <c r="B1584" t="s">
        <v>592</v>
      </c>
      <c r="C1584" t="s">
        <v>1379</v>
      </c>
      <c r="D1584" t="s">
        <v>635</v>
      </c>
      <c r="E1584" t="s">
        <v>1637</v>
      </c>
      <c r="F1584"/>
      <c r="G1584" s="159">
        <v>45169</v>
      </c>
      <c r="H1584" t="s">
        <v>1258</v>
      </c>
      <c r="I1584" t="s">
        <v>1188</v>
      </c>
      <c r="J1584" t="s">
        <v>825</v>
      </c>
      <c r="K1584" t="s">
        <v>1259</v>
      </c>
      <c r="L1584" t="s">
        <v>1484</v>
      </c>
      <c r="M1584">
        <v>1</v>
      </c>
      <c r="N1584">
        <v>0</v>
      </c>
      <c r="O1584">
        <v>47.11</v>
      </c>
      <c r="P1584">
        <v>47.11</v>
      </c>
      <c r="Q1584">
        <v>6556.43</v>
      </c>
      <c r="R1584">
        <v>12.84</v>
      </c>
      <c r="S1584" s="193" t="str">
        <f>VLOOKUP(U1584,'[1]Cross ref'!I:J,2,0)</f>
        <v>SCL</v>
      </c>
      <c r="T1584" s="193">
        <f t="shared" si="148"/>
        <v>47.11</v>
      </c>
      <c r="U1584" s="193">
        <f>VLOOKUP(VALUE(C1584),'[1]Cross ref'!G:I,3,0)</f>
        <v>7374</v>
      </c>
      <c r="V1584" s="193">
        <f>IFERROR(VLOOKUP(J1584,'[1]Item List (2)'!C:D,2,0),VLOOKUP(K1584,'[1]Item List (2)'!C:D,2,0))</f>
        <v>50007</v>
      </c>
      <c r="W1584" s="193">
        <f>IFERROR(VLOOKUP(J1584,'[1]Item List (2)'!C:E,3,0),VLOOKUP(K1584,'[1]Item List (2)'!C:E,3,0))</f>
        <v>100</v>
      </c>
      <c r="X1584" s="193">
        <f t="shared" si="149"/>
        <v>0</v>
      </c>
      <c r="Y1584" s="193" t="str">
        <f t="shared" si="150"/>
        <v>MAYONNAISE, 64Z</v>
      </c>
      <c r="AA1584" s="29">
        <f t="shared" si="151"/>
        <v>47.11</v>
      </c>
      <c r="AB1584" s="29" t="str">
        <f>VLOOKUP(W1584,'[2]Item List (2)'!$I:$J,2,0)</f>
        <v>Food</v>
      </c>
      <c r="AC1584" s="29">
        <f t="shared" si="152"/>
        <v>7374</v>
      </c>
      <c r="AD1584" s="29" t="str">
        <f t="shared" si="153"/>
        <v>7374-Food</v>
      </c>
    </row>
    <row r="1585" spans="1:30">
      <c r="A1585" t="s">
        <v>699</v>
      </c>
      <c r="B1585" t="s">
        <v>592</v>
      </c>
      <c r="C1585" t="s">
        <v>1379</v>
      </c>
      <c r="D1585" t="s">
        <v>635</v>
      </c>
      <c r="E1585" t="s">
        <v>1637</v>
      </c>
      <c r="F1585"/>
      <c r="G1585" s="159">
        <v>45169</v>
      </c>
      <c r="H1585" t="s">
        <v>1260</v>
      </c>
      <c r="I1585" t="s">
        <v>1211</v>
      </c>
      <c r="J1585" t="s">
        <v>730</v>
      </c>
      <c r="K1585" t="s">
        <v>1041</v>
      </c>
      <c r="L1585" t="s">
        <v>1042</v>
      </c>
      <c r="M1585">
        <v>1</v>
      </c>
      <c r="N1585">
        <v>0</v>
      </c>
      <c r="O1585">
        <v>45.4</v>
      </c>
      <c r="P1585">
        <v>45.4</v>
      </c>
      <c r="Q1585">
        <v>6556.43</v>
      </c>
      <c r="R1585">
        <v>12.84</v>
      </c>
      <c r="S1585" s="193" t="str">
        <f>VLOOKUP(U1585,'[1]Cross ref'!I:J,2,0)</f>
        <v>SCL</v>
      </c>
      <c r="T1585" s="193">
        <f t="shared" si="148"/>
        <v>45.4</v>
      </c>
      <c r="U1585" s="193">
        <f>VLOOKUP(VALUE(C1585),'[1]Cross ref'!G:I,3,0)</f>
        <v>7374</v>
      </c>
      <c r="V1585" s="193">
        <f>IFERROR(VLOOKUP(J1585,'[1]Item List (2)'!C:D,2,0),VLOOKUP(K1585,'[1]Item List (2)'!C:D,2,0))</f>
        <v>51001</v>
      </c>
      <c r="W1585" s="193">
        <f>IFERROR(VLOOKUP(J1585,'[1]Item List (2)'!C:E,3,0),VLOOKUP(K1585,'[1]Item List (2)'!C:E,3,0))</f>
        <v>1000</v>
      </c>
      <c r="X1585" s="193">
        <f t="shared" si="149"/>
        <v>0</v>
      </c>
      <c r="Y1585" s="193" t="str">
        <f t="shared" si="150"/>
        <v>NAPKIN, 13X8.5 BRN</v>
      </c>
      <c r="AA1585" s="29">
        <f t="shared" si="151"/>
        <v>45.4</v>
      </c>
      <c r="AB1585" s="29" t="str">
        <f>VLOOKUP(W1585,'[2]Item List (2)'!$I:$J,2,0)</f>
        <v>Paper</v>
      </c>
      <c r="AC1585" s="29">
        <f t="shared" si="152"/>
        <v>7374</v>
      </c>
      <c r="AD1585" s="29" t="str">
        <f t="shared" si="153"/>
        <v>7374-Paper</v>
      </c>
    </row>
    <row r="1586" spans="1:30">
      <c r="A1586" t="s">
        <v>699</v>
      </c>
      <c r="B1586" t="s">
        <v>592</v>
      </c>
      <c r="C1586" t="s">
        <v>1379</v>
      </c>
      <c r="D1586" t="s">
        <v>635</v>
      </c>
      <c r="E1586" t="s">
        <v>1637</v>
      </c>
      <c r="F1586"/>
      <c r="G1586" s="159">
        <v>45169</v>
      </c>
      <c r="H1586" t="s">
        <v>1186</v>
      </c>
      <c r="I1586" t="s">
        <v>1184</v>
      </c>
      <c r="J1586" t="s">
        <v>834</v>
      </c>
      <c r="K1586" t="s">
        <v>835</v>
      </c>
      <c r="L1586" t="s">
        <v>836</v>
      </c>
      <c r="M1586">
        <v>1</v>
      </c>
      <c r="N1586">
        <v>0</v>
      </c>
      <c r="P1586">
        <v>41.47</v>
      </c>
      <c r="Q1586">
        <v>6556.43</v>
      </c>
      <c r="R1586">
        <v>12.84</v>
      </c>
      <c r="S1586" s="193" t="str">
        <f>VLOOKUP(U1586,'[1]Cross ref'!I:J,2,0)</f>
        <v>SCL</v>
      </c>
      <c r="T1586" s="193">
        <f t="shared" si="148"/>
        <v>41.47</v>
      </c>
      <c r="U1586" s="193">
        <f>VLOOKUP(VALUE(C1586),'[1]Cross ref'!G:I,3,0)</f>
        <v>7374</v>
      </c>
      <c r="V1586" s="193">
        <f>IFERROR(VLOOKUP(J1586,'[1]Item List (2)'!C:D,2,0),VLOOKUP(K1586,'[1]Item List (2)'!C:D,2,0))</f>
        <v>50007</v>
      </c>
      <c r="W1586" s="193">
        <f>IFERROR(VLOOKUP(J1586,'[1]Item List (2)'!C:E,3,0),VLOOKUP(K1586,'[1]Item List (2)'!C:E,3,0))</f>
        <v>100</v>
      </c>
      <c r="X1586" s="193">
        <f t="shared" si="149"/>
        <v>-41.47</v>
      </c>
      <c r="Y1586" s="193" t="str">
        <f t="shared" si="150"/>
        <v>SURCHARGE, FUEL</v>
      </c>
      <c r="AA1586" s="29">
        <f t="shared" si="151"/>
        <v>41.47</v>
      </c>
      <c r="AB1586" s="29" t="str">
        <f>VLOOKUP(W1586,'[2]Item List (2)'!$I:$J,2,0)</f>
        <v>Food</v>
      </c>
      <c r="AC1586" s="29">
        <f t="shared" si="152"/>
        <v>7374</v>
      </c>
      <c r="AD1586" s="29" t="str">
        <f t="shared" si="153"/>
        <v>7374-Food</v>
      </c>
    </row>
    <row r="1587" spans="1:30">
      <c r="A1587" t="s">
        <v>699</v>
      </c>
      <c r="B1587" t="s">
        <v>592</v>
      </c>
      <c r="C1587" t="s">
        <v>1379</v>
      </c>
      <c r="D1587" t="s">
        <v>635</v>
      </c>
      <c r="E1587" t="s">
        <v>1649</v>
      </c>
      <c r="F1587"/>
      <c r="G1587" s="159">
        <v>45170</v>
      </c>
      <c r="H1587" t="s">
        <v>1187</v>
      </c>
      <c r="I1587" t="s">
        <v>1188</v>
      </c>
      <c r="J1587" t="s">
        <v>700</v>
      </c>
      <c r="K1587" t="s">
        <v>1494</v>
      </c>
      <c r="L1587" t="s">
        <v>701</v>
      </c>
      <c r="M1587">
        <v>1</v>
      </c>
      <c r="N1587">
        <v>0</v>
      </c>
      <c r="O1587">
        <v>51.9</v>
      </c>
      <c r="P1587">
        <v>51.9</v>
      </c>
      <c r="Q1587">
        <v>635.13</v>
      </c>
      <c r="R1587">
        <v>0</v>
      </c>
      <c r="S1587" s="193" t="str">
        <f>VLOOKUP(U1587,'[1]Cross ref'!I:J,2,0)</f>
        <v>SCL</v>
      </c>
      <c r="T1587" s="193">
        <f t="shared" si="148"/>
        <v>51.9</v>
      </c>
      <c r="U1587" s="193">
        <f>VLOOKUP(VALUE(C1587),'[1]Cross ref'!G:I,3,0)</f>
        <v>7374</v>
      </c>
      <c r="V1587" s="193">
        <f>IFERROR(VLOOKUP(J1587,'[1]Item List (2)'!C:D,2,0),VLOOKUP(K1587,'[1]Item List (2)'!C:D,2,0))</f>
        <v>50007</v>
      </c>
      <c r="W1587" s="193">
        <f>IFERROR(VLOOKUP(J1587,'[1]Item List (2)'!C:E,3,0),VLOOKUP(K1587,'[1]Item List (2)'!C:E,3,0))</f>
        <v>100</v>
      </c>
      <c r="X1587" s="193">
        <f t="shared" si="149"/>
        <v>0</v>
      </c>
      <c r="Y1587" s="193" t="str">
        <f t="shared" si="150"/>
        <v>SYRUP, FLASHIN FRUIT PUNCH 2.5GL BIB</v>
      </c>
      <c r="AA1587" s="29">
        <f t="shared" si="151"/>
        <v>51.9</v>
      </c>
      <c r="AB1587" s="29" t="str">
        <f>VLOOKUP(W1587,'[2]Item List (2)'!$I:$J,2,0)</f>
        <v>Food</v>
      </c>
      <c r="AC1587" s="29">
        <f t="shared" si="152"/>
        <v>7374</v>
      </c>
      <c r="AD1587" s="29" t="str">
        <f t="shared" si="153"/>
        <v>7374-Food</v>
      </c>
    </row>
    <row r="1588" spans="1:30">
      <c r="A1588" t="s">
        <v>699</v>
      </c>
      <c r="B1588" t="s">
        <v>592</v>
      </c>
      <c r="C1588" t="s">
        <v>1379</v>
      </c>
      <c r="D1588" t="s">
        <v>635</v>
      </c>
      <c r="E1588" t="s">
        <v>1649</v>
      </c>
      <c r="F1588"/>
      <c r="G1588" s="159">
        <v>45170</v>
      </c>
      <c r="H1588" t="s">
        <v>1264</v>
      </c>
      <c r="I1588" t="s">
        <v>1188</v>
      </c>
      <c r="J1588" t="s">
        <v>707</v>
      </c>
      <c r="K1588" t="s">
        <v>708</v>
      </c>
      <c r="L1588" t="s">
        <v>709</v>
      </c>
      <c r="M1588">
        <v>1</v>
      </c>
      <c r="N1588">
        <v>0</v>
      </c>
      <c r="O1588">
        <v>99.5</v>
      </c>
      <c r="P1588">
        <v>99.5</v>
      </c>
      <c r="Q1588">
        <v>635.13</v>
      </c>
      <c r="R1588">
        <v>0</v>
      </c>
      <c r="S1588" s="193" t="str">
        <f>VLOOKUP(U1588,'[1]Cross ref'!I:J,2,0)</f>
        <v>SCL</v>
      </c>
      <c r="T1588" s="193">
        <f t="shared" si="148"/>
        <v>99.5</v>
      </c>
      <c r="U1588" s="193">
        <f>VLOOKUP(VALUE(C1588),'[1]Cross ref'!G:I,3,0)</f>
        <v>7374</v>
      </c>
      <c r="V1588" s="193">
        <f>IFERROR(VLOOKUP(J1588,'[1]Item List (2)'!C:D,2,0),VLOOKUP(K1588,'[1]Item List (2)'!C:D,2,0))</f>
        <v>50007</v>
      </c>
      <c r="W1588" s="193">
        <f>IFERROR(VLOOKUP(J1588,'[1]Item List (2)'!C:E,3,0),VLOOKUP(K1588,'[1]Item List (2)'!C:E,3,0))</f>
        <v>100</v>
      </c>
      <c r="X1588" s="193">
        <f t="shared" si="149"/>
        <v>0</v>
      </c>
      <c r="Y1588" s="193" t="str">
        <f t="shared" si="150"/>
        <v>SYRUP, POWERADE MTN BLAST BIB</v>
      </c>
      <c r="AA1588" s="29">
        <f t="shared" si="151"/>
        <v>99.5</v>
      </c>
      <c r="AB1588" s="29" t="str">
        <f>VLOOKUP(W1588,'[2]Item List (2)'!$I:$J,2,0)</f>
        <v>Food</v>
      </c>
      <c r="AC1588" s="29">
        <f t="shared" si="152"/>
        <v>7374</v>
      </c>
      <c r="AD1588" s="29" t="str">
        <f t="shared" si="153"/>
        <v>7374-Food</v>
      </c>
    </row>
    <row r="1589" spans="1:30">
      <c r="A1589" t="s">
        <v>699</v>
      </c>
      <c r="B1589" t="s">
        <v>592</v>
      </c>
      <c r="C1589" t="s">
        <v>1379</v>
      </c>
      <c r="D1589" t="s">
        <v>635</v>
      </c>
      <c r="E1589" t="s">
        <v>1649</v>
      </c>
      <c r="F1589"/>
      <c r="G1589" s="159">
        <v>45170</v>
      </c>
      <c r="H1589" t="s">
        <v>1294</v>
      </c>
      <c r="I1589" t="s">
        <v>1188</v>
      </c>
      <c r="J1589" t="s">
        <v>710</v>
      </c>
      <c r="K1589" t="s">
        <v>840</v>
      </c>
      <c r="L1589" t="s">
        <v>709</v>
      </c>
      <c r="M1589">
        <v>1</v>
      </c>
      <c r="N1589">
        <v>0</v>
      </c>
      <c r="O1589">
        <v>145.41999999999999</v>
      </c>
      <c r="P1589">
        <v>145.41999999999999</v>
      </c>
      <c r="Q1589">
        <v>635.13</v>
      </c>
      <c r="R1589">
        <v>0</v>
      </c>
      <c r="S1589" s="193" t="str">
        <f>VLOOKUP(U1589,'[1]Cross ref'!I:J,2,0)</f>
        <v>SCL</v>
      </c>
      <c r="T1589" s="193">
        <f t="shared" si="148"/>
        <v>145.41999999999999</v>
      </c>
      <c r="U1589" s="193">
        <f>VLOOKUP(VALUE(C1589),'[1]Cross ref'!G:I,3,0)</f>
        <v>7374</v>
      </c>
      <c r="V1589" s="193">
        <f>IFERROR(VLOOKUP(J1589,'[1]Item List (2)'!C:D,2,0),VLOOKUP(K1589,'[1]Item List (2)'!C:D,2,0))</f>
        <v>50007</v>
      </c>
      <c r="W1589" s="193">
        <f>IFERROR(VLOOKUP(J1589,'[1]Item List (2)'!C:E,3,0),VLOOKUP(K1589,'[1]Item List (2)'!C:E,3,0))</f>
        <v>100</v>
      </c>
      <c r="X1589" s="193">
        <f t="shared" si="149"/>
        <v>0</v>
      </c>
      <c r="Y1589" s="193" t="str">
        <f t="shared" si="150"/>
        <v>SYRUP, COKE DIET HIYLD BIB</v>
      </c>
      <c r="AA1589" s="29">
        <f t="shared" si="151"/>
        <v>145.41999999999999</v>
      </c>
      <c r="AB1589" s="29" t="str">
        <f>VLOOKUP(W1589,'[2]Item List (2)'!$I:$J,2,0)</f>
        <v>Food</v>
      </c>
      <c r="AC1589" s="29">
        <f t="shared" si="152"/>
        <v>7374</v>
      </c>
      <c r="AD1589" s="29" t="str">
        <f t="shared" si="153"/>
        <v>7374-Food</v>
      </c>
    </row>
    <row r="1590" spans="1:30">
      <c r="A1590" t="s">
        <v>699</v>
      </c>
      <c r="B1590" t="s">
        <v>592</v>
      </c>
      <c r="C1590" t="s">
        <v>1379</v>
      </c>
      <c r="D1590" t="s">
        <v>635</v>
      </c>
      <c r="E1590" t="s">
        <v>1649</v>
      </c>
      <c r="F1590"/>
      <c r="G1590" s="159">
        <v>45170</v>
      </c>
      <c r="H1590" t="s">
        <v>1193</v>
      </c>
      <c r="I1590" t="s">
        <v>1188</v>
      </c>
      <c r="J1590" t="s">
        <v>710</v>
      </c>
      <c r="K1590" t="s">
        <v>712</v>
      </c>
      <c r="L1590" t="s">
        <v>709</v>
      </c>
      <c r="M1590">
        <v>3</v>
      </c>
      <c r="N1590">
        <v>0</v>
      </c>
      <c r="O1590">
        <v>112.77</v>
      </c>
      <c r="P1590">
        <v>338.31</v>
      </c>
      <c r="Q1590">
        <v>635.13</v>
      </c>
      <c r="R1590">
        <v>0</v>
      </c>
      <c r="S1590" s="193" t="str">
        <f>VLOOKUP(U1590,'[1]Cross ref'!I:J,2,0)</f>
        <v>SCL</v>
      </c>
      <c r="T1590" s="193">
        <f t="shared" si="148"/>
        <v>338.31</v>
      </c>
      <c r="U1590" s="193">
        <f>VLOOKUP(VALUE(C1590),'[1]Cross ref'!G:I,3,0)</f>
        <v>7374</v>
      </c>
      <c r="V1590" s="193">
        <f>IFERROR(VLOOKUP(J1590,'[1]Item List (2)'!C:D,2,0),VLOOKUP(K1590,'[1]Item List (2)'!C:D,2,0))</f>
        <v>50007</v>
      </c>
      <c r="W1590" s="193">
        <f>IFERROR(VLOOKUP(J1590,'[1]Item List (2)'!C:E,3,0),VLOOKUP(K1590,'[1]Item List (2)'!C:E,3,0))</f>
        <v>100</v>
      </c>
      <c r="X1590" s="193">
        <f t="shared" si="149"/>
        <v>0</v>
      </c>
      <c r="Y1590" s="193" t="str">
        <f t="shared" si="150"/>
        <v>SYRUP, COKE CLASC BIB (HYCS)</v>
      </c>
      <c r="AA1590" s="29">
        <f t="shared" si="151"/>
        <v>338.31</v>
      </c>
      <c r="AB1590" s="29" t="str">
        <f>VLOOKUP(W1590,'[2]Item List (2)'!$I:$J,2,0)</f>
        <v>Food</v>
      </c>
      <c r="AC1590" s="29">
        <f t="shared" si="152"/>
        <v>7374</v>
      </c>
      <c r="AD1590" s="29" t="str">
        <f t="shared" si="153"/>
        <v>7374-Food</v>
      </c>
    </row>
    <row r="1591" spans="1:30">
      <c r="A1591" t="s">
        <v>699</v>
      </c>
      <c r="B1591" t="s">
        <v>592</v>
      </c>
      <c r="C1591" t="s">
        <v>1382</v>
      </c>
      <c r="D1591" t="s">
        <v>618</v>
      </c>
      <c r="E1591" t="s">
        <v>1528</v>
      </c>
      <c r="F1591" t="s">
        <v>1650</v>
      </c>
      <c r="G1591" s="159">
        <v>45169</v>
      </c>
      <c r="H1591" t="s">
        <v>1460</v>
      </c>
      <c r="I1591" t="s">
        <v>1188</v>
      </c>
      <c r="J1591" t="s">
        <v>811</v>
      </c>
      <c r="K1591" t="s">
        <v>1433</v>
      </c>
      <c r="L1591" t="s">
        <v>831</v>
      </c>
      <c r="M1591">
        <v>-1</v>
      </c>
      <c r="N1591">
        <v>0</v>
      </c>
      <c r="O1591">
        <v>31.17</v>
      </c>
      <c r="P1591">
        <v>-31.17</v>
      </c>
      <c r="Q1591">
        <v>-31.46</v>
      </c>
      <c r="R1591">
        <v>0</v>
      </c>
      <c r="S1591" s="193" t="str">
        <f>VLOOKUP(U1591,'[1]Cross ref'!I:J,2,0)</f>
        <v>SCL</v>
      </c>
      <c r="T1591" s="193">
        <f t="shared" si="148"/>
        <v>-31.17</v>
      </c>
      <c r="U1591" s="193">
        <f>VLOOKUP(VALUE(C1591),'[1]Cross ref'!G:I,3,0)</f>
        <v>7375</v>
      </c>
      <c r="V1591" s="193">
        <f>IFERROR(VLOOKUP(J1591,'[1]Item List (2)'!C:D,2,0),VLOOKUP(K1591,'[1]Item List (2)'!C:D,2,0))</f>
        <v>50007</v>
      </c>
      <c r="W1591" s="193">
        <f>IFERROR(VLOOKUP(J1591,'[1]Item List (2)'!C:E,3,0),VLOOKUP(K1591,'[1]Item List (2)'!C:E,3,0))</f>
        <v>100</v>
      </c>
      <c r="X1591" s="193">
        <f t="shared" si="149"/>
        <v>0</v>
      </c>
      <c r="Y1591" s="193" t="str">
        <f t="shared" si="150"/>
        <v>LETTUCE, LINER</v>
      </c>
      <c r="AA1591" s="29">
        <f t="shared" si="151"/>
        <v>-31.17</v>
      </c>
      <c r="AB1591" s="29" t="str">
        <f>VLOOKUP(W1591,'[2]Item List (2)'!$I:$J,2,0)</f>
        <v>Food</v>
      </c>
      <c r="AC1591" s="29">
        <f t="shared" si="152"/>
        <v>7375</v>
      </c>
      <c r="AD1591" s="29" t="str">
        <f t="shared" si="153"/>
        <v>7375-Food</v>
      </c>
    </row>
    <row r="1592" spans="1:30">
      <c r="A1592" t="s">
        <v>699</v>
      </c>
      <c r="B1592" t="s">
        <v>592</v>
      </c>
      <c r="C1592" t="s">
        <v>1382</v>
      </c>
      <c r="D1592" t="s">
        <v>618</v>
      </c>
      <c r="E1592" t="s">
        <v>1528</v>
      </c>
      <c r="F1592" t="s">
        <v>1650</v>
      </c>
      <c r="G1592" s="159">
        <v>45169</v>
      </c>
      <c r="H1592" t="s">
        <v>1186</v>
      </c>
      <c r="I1592" t="s">
        <v>1184</v>
      </c>
      <c r="J1592" t="s">
        <v>834</v>
      </c>
      <c r="K1592" t="s">
        <v>835</v>
      </c>
      <c r="L1592" t="s">
        <v>836</v>
      </c>
      <c r="M1592">
        <v>-1</v>
      </c>
      <c r="N1592">
        <v>0</v>
      </c>
      <c r="P1592">
        <v>-0.28999999999999998</v>
      </c>
      <c r="Q1592">
        <v>-31.46</v>
      </c>
      <c r="R1592">
        <v>0</v>
      </c>
      <c r="S1592" s="193" t="str">
        <f>VLOOKUP(U1592,'[1]Cross ref'!I:J,2,0)</f>
        <v>SCL</v>
      </c>
      <c r="T1592" s="193">
        <f t="shared" si="148"/>
        <v>-0.28999999999999998</v>
      </c>
      <c r="U1592" s="193">
        <f>VLOOKUP(VALUE(C1592),'[1]Cross ref'!G:I,3,0)</f>
        <v>7375</v>
      </c>
      <c r="V1592" s="193">
        <f>IFERROR(VLOOKUP(J1592,'[1]Item List (2)'!C:D,2,0),VLOOKUP(K1592,'[1]Item List (2)'!C:D,2,0))</f>
        <v>50007</v>
      </c>
      <c r="W1592" s="193">
        <f>IFERROR(VLOOKUP(J1592,'[1]Item List (2)'!C:E,3,0),VLOOKUP(K1592,'[1]Item List (2)'!C:E,3,0))</f>
        <v>100</v>
      </c>
      <c r="X1592" s="193">
        <f t="shared" si="149"/>
        <v>0.28999999999999998</v>
      </c>
      <c r="Y1592" s="193" t="str">
        <f t="shared" si="150"/>
        <v>SURCHARGE, FUEL</v>
      </c>
      <c r="AA1592" s="29">
        <f t="shared" si="151"/>
        <v>-0.28999999999999998</v>
      </c>
      <c r="AB1592" s="29" t="str">
        <f>VLOOKUP(W1592,'[2]Item List (2)'!$I:$J,2,0)</f>
        <v>Food</v>
      </c>
      <c r="AC1592" s="29">
        <f t="shared" si="152"/>
        <v>7375</v>
      </c>
      <c r="AD1592" s="29" t="str">
        <f t="shared" si="153"/>
        <v>7375-Food</v>
      </c>
    </row>
    <row r="1593" spans="1:30">
      <c r="A1593" t="s">
        <v>699</v>
      </c>
      <c r="B1593" t="s">
        <v>592</v>
      </c>
      <c r="C1593" t="s">
        <v>1382</v>
      </c>
      <c r="D1593" t="s">
        <v>618</v>
      </c>
      <c r="E1593" t="s">
        <v>1651</v>
      </c>
      <c r="F1593"/>
      <c r="G1593" s="159">
        <v>45167</v>
      </c>
      <c r="H1593" t="s">
        <v>1221</v>
      </c>
      <c r="I1593" t="s">
        <v>1188</v>
      </c>
      <c r="J1593" t="s">
        <v>773</v>
      </c>
      <c r="K1593" t="s">
        <v>774</v>
      </c>
      <c r="L1593" t="s">
        <v>775</v>
      </c>
      <c r="M1593">
        <v>2</v>
      </c>
      <c r="N1593">
        <v>0</v>
      </c>
      <c r="O1593">
        <v>19.78</v>
      </c>
      <c r="P1593">
        <v>39.56</v>
      </c>
      <c r="Q1593">
        <v>112.81</v>
      </c>
      <c r="R1593">
        <v>0</v>
      </c>
      <c r="S1593" s="193" t="str">
        <f>VLOOKUP(U1593,'[1]Cross ref'!I:J,2,0)</f>
        <v>SCL</v>
      </c>
      <c r="T1593" s="193">
        <f t="shared" si="148"/>
        <v>39.56</v>
      </c>
      <c r="U1593" s="193">
        <f>VLOOKUP(VALUE(C1593),'[1]Cross ref'!G:I,3,0)</f>
        <v>7375</v>
      </c>
      <c r="V1593" s="193">
        <f>IFERROR(VLOOKUP(J1593,'[1]Item List (2)'!C:D,2,0),VLOOKUP(K1593,'[1]Item List (2)'!C:D,2,0))</f>
        <v>50007</v>
      </c>
      <c r="W1593" s="193">
        <f>IFERROR(VLOOKUP(J1593,'[1]Item List (2)'!C:E,3,0),VLOOKUP(K1593,'[1]Item List (2)'!C:E,3,0))</f>
        <v>100</v>
      </c>
      <c r="X1593" s="193">
        <f t="shared" si="149"/>
        <v>0</v>
      </c>
      <c r="Y1593" s="193" t="str">
        <f t="shared" si="150"/>
        <v>ICE CREAM, VANILLA SLOW MELT</v>
      </c>
      <c r="AA1593" s="29">
        <f t="shared" si="151"/>
        <v>39.56</v>
      </c>
      <c r="AB1593" s="29" t="str">
        <f>VLOOKUP(W1593,'[2]Item List (2)'!$I:$J,2,0)</f>
        <v>Food</v>
      </c>
      <c r="AC1593" s="29">
        <f t="shared" si="152"/>
        <v>7375</v>
      </c>
      <c r="AD1593" s="29" t="str">
        <f t="shared" si="153"/>
        <v>7375-Food</v>
      </c>
    </row>
    <row r="1594" spans="1:30">
      <c r="A1594" t="s">
        <v>699</v>
      </c>
      <c r="B1594" t="s">
        <v>592</v>
      </c>
      <c r="C1594" t="s">
        <v>1382</v>
      </c>
      <c r="D1594" t="s">
        <v>618</v>
      </c>
      <c r="E1594" t="s">
        <v>1651</v>
      </c>
      <c r="F1594"/>
      <c r="G1594" s="159">
        <v>45167</v>
      </c>
      <c r="H1594" t="s">
        <v>1232</v>
      </c>
      <c r="I1594" t="s">
        <v>1188</v>
      </c>
      <c r="J1594" t="s">
        <v>758</v>
      </c>
      <c r="K1594" t="s">
        <v>798</v>
      </c>
      <c r="L1594" t="s">
        <v>799</v>
      </c>
      <c r="M1594">
        <v>1</v>
      </c>
      <c r="N1594">
        <v>0</v>
      </c>
      <c r="O1594">
        <v>46.88</v>
      </c>
      <c r="P1594">
        <v>46.88</v>
      </c>
      <c r="Q1594">
        <v>112.81</v>
      </c>
      <c r="R1594">
        <v>0</v>
      </c>
      <c r="S1594" s="193" t="str">
        <f>VLOOKUP(U1594,'[1]Cross ref'!I:J,2,0)</f>
        <v>SCL</v>
      </c>
      <c r="T1594" s="193">
        <f t="shared" si="148"/>
        <v>46.88</v>
      </c>
      <c r="U1594" s="193">
        <f>VLOOKUP(VALUE(C1594),'[1]Cross ref'!G:I,3,0)</f>
        <v>7375</v>
      </c>
      <c r="V1594" s="193">
        <f>IFERROR(VLOOKUP(J1594,'[1]Item List (2)'!C:D,2,0),VLOOKUP(K1594,'[1]Item List (2)'!C:D,2,0))</f>
        <v>50007</v>
      </c>
      <c r="W1594" s="193">
        <f>IFERROR(VLOOKUP(J1594,'[1]Item List (2)'!C:E,3,0),VLOOKUP(K1594,'[1]Item List (2)'!C:E,3,0))</f>
        <v>100</v>
      </c>
      <c r="X1594" s="193">
        <f t="shared" si="149"/>
        <v>0</v>
      </c>
      <c r="Y1594" s="193" t="str">
        <f t="shared" si="150"/>
        <v>CHICKEN, NUGGET BRD STAR SHP</v>
      </c>
      <c r="AA1594" s="29">
        <f t="shared" si="151"/>
        <v>46.88</v>
      </c>
      <c r="AB1594" s="29" t="str">
        <f>VLOOKUP(W1594,'[2]Item List (2)'!$I:$J,2,0)</f>
        <v>Food</v>
      </c>
      <c r="AC1594" s="29">
        <f t="shared" si="152"/>
        <v>7375</v>
      </c>
      <c r="AD1594" s="29" t="str">
        <f t="shared" si="153"/>
        <v>7375-Food</v>
      </c>
    </row>
    <row r="1595" spans="1:30">
      <c r="A1595" t="s">
        <v>699</v>
      </c>
      <c r="B1595" t="s">
        <v>592</v>
      </c>
      <c r="C1595" t="s">
        <v>1382</v>
      </c>
      <c r="D1595" t="s">
        <v>618</v>
      </c>
      <c r="E1595" t="s">
        <v>1651</v>
      </c>
      <c r="F1595"/>
      <c r="G1595" s="159">
        <v>45167</v>
      </c>
      <c r="H1595" t="s">
        <v>1254</v>
      </c>
      <c r="I1595" t="s">
        <v>1211</v>
      </c>
      <c r="J1595" t="s">
        <v>809</v>
      </c>
      <c r="K1595" t="s">
        <v>989</v>
      </c>
      <c r="L1595" t="s">
        <v>706</v>
      </c>
      <c r="M1595">
        <v>1</v>
      </c>
      <c r="N1595">
        <v>0</v>
      </c>
      <c r="O1595">
        <v>26.37</v>
      </c>
      <c r="P1595">
        <v>26.37</v>
      </c>
      <c r="Q1595">
        <v>112.81</v>
      </c>
      <c r="R1595">
        <v>0</v>
      </c>
      <c r="S1595" s="193" t="str">
        <f>VLOOKUP(U1595,'[1]Cross ref'!I:J,2,0)</f>
        <v>SCL</v>
      </c>
      <c r="T1595" s="193">
        <f t="shared" si="148"/>
        <v>26.37</v>
      </c>
      <c r="U1595" s="193">
        <f>VLOOKUP(VALUE(C1595),'[1]Cross ref'!G:I,3,0)</f>
        <v>7375</v>
      </c>
      <c r="V1595" s="193">
        <f>IFERROR(VLOOKUP(J1595,'[1]Item List (2)'!C:D,2,0),VLOOKUP(K1595,'[1]Item List (2)'!C:D,2,0))</f>
        <v>51001</v>
      </c>
      <c r="W1595" s="193">
        <f>IFERROR(VLOOKUP(J1595,'[1]Item List (2)'!C:E,3,0),VLOOKUP(K1595,'[1]Item List (2)'!C:E,3,0))</f>
        <v>1000</v>
      </c>
      <c r="X1595" s="193">
        <f t="shared" si="149"/>
        <v>0</v>
      </c>
      <c r="Y1595" s="193" t="str">
        <f t="shared" si="150"/>
        <v>BAG, #8 FLVR TRAILS</v>
      </c>
      <c r="AA1595" s="29">
        <f t="shared" si="151"/>
        <v>26.37</v>
      </c>
      <c r="AB1595" s="29" t="str">
        <f>VLOOKUP(W1595,'[2]Item List (2)'!$I:$J,2,0)</f>
        <v>Paper</v>
      </c>
      <c r="AC1595" s="29">
        <f t="shared" si="152"/>
        <v>7375</v>
      </c>
      <c r="AD1595" s="29" t="str">
        <f t="shared" si="153"/>
        <v>7375-Paper</v>
      </c>
    </row>
    <row r="1596" spans="1:30">
      <c r="A1596" t="s">
        <v>699</v>
      </c>
      <c r="B1596" t="s">
        <v>592</v>
      </c>
      <c r="C1596" t="s">
        <v>1382</v>
      </c>
      <c r="D1596" t="s">
        <v>618</v>
      </c>
      <c r="E1596" t="s">
        <v>1652</v>
      </c>
      <c r="F1596"/>
      <c r="G1596" s="159">
        <v>45169</v>
      </c>
      <c r="H1596" t="s">
        <v>1187</v>
      </c>
      <c r="I1596" t="s">
        <v>1188</v>
      </c>
      <c r="J1596" t="s">
        <v>700</v>
      </c>
      <c r="K1596" t="s">
        <v>1494</v>
      </c>
      <c r="L1596" t="s">
        <v>701</v>
      </c>
      <c r="M1596">
        <v>1</v>
      </c>
      <c r="N1596">
        <v>0</v>
      </c>
      <c r="O1596">
        <v>51.9</v>
      </c>
      <c r="P1596">
        <v>51.9</v>
      </c>
      <c r="Q1596">
        <v>3654.51</v>
      </c>
      <c r="R1596">
        <v>5.7</v>
      </c>
      <c r="S1596" s="193" t="str">
        <f>VLOOKUP(U1596,'[1]Cross ref'!I:J,2,0)</f>
        <v>SCL</v>
      </c>
      <c r="T1596" s="193">
        <f t="shared" si="148"/>
        <v>51.9</v>
      </c>
      <c r="U1596" s="193">
        <f>VLOOKUP(VALUE(C1596),'[1]Cross ref'!G:I,3,0)</f>
        <v>7375</v>
      </c>
      <c r="V1596" s="193">
        <f>IFERROR(VLOOKUP(J1596,'[1]Item List (2)'!C:D,2,0),VLOOKUP(K1596,'[1]Item List (2)'!C:D,2,0))</f>
        <v>50007</v>
      </c>
      <c r="W1596" s="193">
        <f>IFERROR(VLOOKUP(J1596,'[1]Item List (2)'!C:E,3,0),VLOOKUP(K1596,'[1]Item List (2)'!C:E,3,0))</f>
        <v>100</v>
      </c>
      <c r="X1596" s="193">
        <f t="shared" si="149"/>
        <v>0</v>
      </c>
      <c r="Y1596" s="193" t="str">
        <f t="shared" si="150"/>
        <v>SYRUP, FLASHIN FRUIT PUNCH 2.5GL BIB</v>
      </c>
      <c r="AA1596" s="29">
        <f t="shared" si="151"/>
        <v>51.9</v>
      </c>
      <c r="AB1596" s="29" t="str">
        <f>VLOOKUP(W1596,'[2]Item List (2)'!$I:$J,2,0)</f>
        <v>Food</v>
      </c>
      <c r="AC1596" s="29">
        <f t="shared" si="152"/>
        <v>7375</v>
      </c>
      <c r="AD1596" s="29" t="str">
        <f t="shared" si="153"/>
        <v>7375-Food</v>
      </c>
    </row>
    <row r="1597" spans="1:30">
      <c r="A1597" t="s">
        <v>699</v>
      </c>
      <c r="B1597" t="s">
        <v>592</v>
      </c>
      <c r="C1597" t="s">
        <v>1382</v>
      </c>
      <c r="D1597" t="s">
        <v>618</v>
      </c>
      <c r="E1597" t="s">
        <v>1652</v>
      </c>
      <c r="F1597"/>
      <c r="G1597" s="159">
        <v>45169</v>
      </c>
      <c r="H1597" t="s">
        <v>1189</v>
      </c>
      <c r="I1597" t="s">
        <v>1190</v>
      </c>
      <c r="J1597" t="s">
        <v>704</v>
      </c>
      <c r="K1597" t="s">
        <v>1496</v>
      </c>
      <c r="L1597" t="s">
        <v>705</v>
      </c>
      <c r="M1597">
        <v>3</v>
      </c>
      <c r="N1597">
        <v>0</v>
      </c>
      <c r="O1597">
        <v>3.44</v>
      </c>
      <c r="P1597">
        <v>10.32</v>
      </c>
      <c r="Q1597">
        <v>3654.51</v>
      </c>
      <c r="R1597">
        <v>5.7</v>
      </c>
      <c r="S1597" s="193" t="str">
        <f>VLOOKUP(U1597,'[1]Cross ref'!I:J,2,0)</f>
        <v>SCL</v>
      </c>
      <c r="T1597" s="193">
        <f t="shared" si="148"/>
        <v>10.32</v>
      </c>
      <c r="U1597" s="193">
        <f>VLOOKUP(VALUE(C1597),'[1]Cross ref'!G:I,3,0)</f>
        <v>7375</v>
      </c>
      <c r="V1597" s="193">
        <f>IFERROR(VLOOKUP(J1597,'[1]Item List (2)'!C:D,2,0),VLOOKUP(K1597,'[1]Item List (2)'!C:D,2,0))</f>
        <v>60507</v>
      </c>
      <c r="W1597" s="193">
        <f>IFERROR(VLOOKUP(J1597,'[1]Item List (2)'!C:E,3,0),VLOOKUP(K1597,'[1]Item List (2)'!C:E,3,0))</f>
        <v>1200</v>
      </c>
      <c r="X1597" s="193">
        <f t="shared" si="149"/>
        <v>0</v>
      </c>
      <c r="Y1597" s="193" t="str">
        <f t="shared" si="150"/>
        <v>SEAT COVER, PAPER PERSONAL 1/2 FOLD</v>
      </c>
      <c r="AA1597" s="29">
        <f t="shared" si="151"/>
        <v>10.32</v>
      </c>
      <c r="AB1597" s="29" t="str">
        <f>VLOOKUP(W1597,'[2]Item List (2)'!$I:$J,2,0)</f>
        <v>Supplies</v>
      </c>
      <c r="AC1597" s="29">
        <f t="shared" si="152"/>
        <v>7375</v>
      </c>
      <c r="AD1597" s="29" t="str">
        <f t="shared" si="153"/>
        <v>7375-Supplies</v>
      </c>
    </row>
    <row r="1598" spans="1:30">
      <c r="A1598" t="s">
        <v>699</v>
      </c>
      <c r="B1598" t="s">
        <v>592</v>
      </c>
      <c r="C1598" t="s">
        <v>1382</v>
      </c>
      <c r="D1598" t="s">
        <v>618</v>
      </c>
      <c r="E1598" t="s">
        <v>1652</v>
      </c>
      <c r="F1598"/>
      <c r="G1598" s="159">
        <v>45169</v>
      </c>
      <c r="H1598" t="s">
        <v>1183</v>
      </c>
      <c r="I1598" t="s">
        <v>1184</v>
      </c>
      <c r="J1598" t="s">
        <v>839</v>
      </c>
      <c r="K1598" t="s">
        <v>588</v>
      </c>
      <c r="L1598" t="s">
        <v>836</v>
      </c>
      <c r="M1598">
        <v>1</v>
      </c>
      <c r="N1598">
        <v>0</v>
      </c>
      <c r="P1598">
        <v>2.37</v>
      </c>
      <c r="Q1598">
        <v>3654.51</v>
      </c>
      <c r="R1598">
        <v>5.7</v>
      </c>
      <c r="S1598" s="193" t="str">
        <f>VLOOKUP(U1598,'[1]Cross ref'!I:J,2,0)</f>
        <v>SCL</v>
      </c>
      <c r="T1598" s="193">
        <f t="shared" si="148"/>
        <v>2.37</v>
      </c>
      <c r="U1598" s="193">
        <f>VLOOKUP(VALUE(C1598),'[1]Cross ref'!G:I,3,0)</f>
        <v>7375</v>
      </c>
      <c r="V1598" s="193">
        <f>IFERROR(VLOOKUP(J1598,'[1]Item List (2)'!C:D,2,0),VLOOKUP(K1598,'[1]Item List (2)'!C:D,2,0))</f>
        <v>50007</v>
      </c>
      <c r="W1598" s="193">
        <f>IFERROR(VLOOKUP(J1598,'[1]Item List (2)'!C:E,3,0),VLOOKUP(K1598,'[1]Item List (2)'!C:E,3,0))</f>
        <v>100</v>
      </c>
      <c r="X1598" s="193">
        <f t="shared" si="149"/>
        <v>-2.37</v>
      </c>
      <c r="Y1598" s="193" t="str">
        <f t="shared" si="150"/>
        <v>SERVICE - PAYMENT TERMS</v>
      </c>
      <c r="AA1598" s="29">
        <f t="shared" si="151"/>
        <v>2.37</v>
      </c>
      <c r="AB1598" s="29" t="str">
        <f>VLOOKUP(W1598,'[2]Item List (2)'!$I:$J,2,0)</f>
        <v>Food</v>
      </c>
      <c r="AC1598" s="29">
        <f t="shared" si="152"/>
        <v>7375</v>
      </c>
      <c r="AD1598" s="29" t="str">
        <f t="shared" si="153"/>
        <v>7375-Food</v>
      </c>
    </row>
    <row r="1599" spans="1:30">
      <c r="A1599" t="s">
        <v>699</v>
      </c>
      <c r="B1599" t="s">
        <v>592</v>
      </c>
      <c r="C1599" t="s">
        <v>1382</v>
      </c>
      <c r="D1599" t="s">
        <v>618</v>
      </c>
      <c r="E1599" t="s">
        <v>1652</v>
      </c>
      <c r="F1599"/>
      <c r="G1599" s="159">
        <v>45169</v>
      </c>
      <c r="H1599" t="s">
        <v>1313</v>
      </c>
      <c r="I1599" t="s">
        <v>1188</v>
      </c>
      <c r="J1599" t="s">
        <v>710</v>
      </c>
      <c r="K1599" t="s">
        <v>711</v>
      </c>
      <c r="L1599" t="s">
        <v>701</v>
      </c>
      <c r="M1599">
        <v>1</v>
      </c>
      <c r="N1599">
        <v>0</v>
      </c>
      <c r="O1599">
        <v>51.9</v>
      </c>
      <c r="P1599">
        <v>51.9</v>
      </c>
      <c r="Q1599">
        <v>3654.51</v>
      </c>
      <c r="R1599">
        <v>5.7</v>
      </c>
      <c r="S1599" s="193" t="str">
        <f>VLOOKUP(U1599,'[1]Cross ref'!I:J,2,0)</f>
        <v>SCL</v>
      </c>
      <c r="T1599" s="193">
        <f t="shared" si="148"/>
        <v>51.9</v>
      </c>
      <c r="U1599" s="193">
        <f>VLOOKUP(VALUE(C1599),'[1]Cross ref'!G:I,3,0)</f>
        <v>7375</v>
      </c>
      <c r="V1599" s="193">
        <f>IFERROR(VLOOKUP(J1599,'[1]Item List (2)'!C:D,2,0),VLOOKUP(K1599,'[1]Item List (2)'!C:D,2,0))</f>
        <v>50007</v>
      </c>
      <c r="W1599" s="193">
        <f>IFERROR(VLOOKUP(J1599,'[1]Item List (2)'!C:E,3,0),VLOOKUP(K1599,'[1]Item List (2)'!C:E,3,0))</f>
        <v>100</v>
      </c>
      <c r="X1599" s="193">
        <f t="shared" si="149"/>
        <v>0</v>
      </c>
      <c r="Y1599" s="193" t="str">
        <f t="shared" si="150"/>
        <v>SYRUP, COKE ZERO SUGAR BIB</v>
      </c>
      <c r="AA1599" s="29">
        <f t="shared" si="151"/>
        <v>51.9</v>
      </c>
      <c r="AB1599" s="29" t="str">
        <f>VLOOKUP(W1599,'[2]Item List (2)'!$I:$J,2,0)</f>
        <v>Food</v>
      </c>
      <c r="AC1599" s="29">
        <f t="shared" si="152"/>
        <v>7375</v>
      </c>
      <c r="AD1599" s="29" t="str">
        <f t="shared" si="153"/>
        <v>7375-Food</v>
      </c>
    </row>
    <row r="1600" spans="1:30">
      <c r="A1600" t="s">
        <v>699</v>
      </c>
      <c r="B1600" t="s">
        <v>592</v>
      </c>
      <c r="C1600" t="s">
        <v>1382</v>
      </c>
      <c r="D1600" t="s">
        <v>618</v>
      </c>
      <c r="E1600" t="s">
        <v>1652</v>
      </c>
      <c r="F1600"/>
      <c r="G1600" s="159">
        <v>45169</v>
      </c>
      <c r="H1600" t="s">
        <v>1193</v>
      </c>
      <c r="I1600" t="s">
        <v>1188</v>
      </c>
      <c r="J1600" t="s">
        <v>710</v>
      </c>
      <c r="K1600" t="s">
        <v>712</v>
      </c>
      <c r="L1600" t="s">
        <v>709</v>
      </c>
      <c r="M1600">
        <v>1</v>
      </c>
      <c r="N1600">
        <v>0</v>
      </c>
      <c r="O1600">
        <v>112.77</v>
      </c>
      <c r="P1600">
        <v>112.77</v>
      </c>
      <c r="Q1600">
        <v>3654.51</v>
      </c>
      <c r="R1600">
        <v>5.7</v>
      </c>
      <c r="S1600" s="193" t="str">
        <f>VLOOKUP(U1600,'[1]Cross ref'!I:J,2,0)</f>
        <v>SCL</v>
      </c>
      <c r="T1600" s="193">
        <f t="shared" si="148"/>
        <v>112.77</v>
      </c>
      <c r="U1600" s="193">
        <f>VLOOKUP(VALUE(C1600),'[1]Cross ref'!G:I,3,0)</f>
        <v>7375</v>
      </c>
      <c r="V1600" s="193">
        <f>IFERROR(VLOOKUP(J1600,'[1]Item List (2)'!C:D,2,0),VLOOKUP(K1600,'[1]Item List (2)'!C:D,2,0))</f>
        <v>50007</v>
      </c>
      <c r="W1600" s="193">
        <f>IFERROR(VLOOKUP(J1600,'[1]Item List (2)'!C:E,3,0),VLOOKUP(K1600,'[1]Item List (2)'!C:E,3,0))</f>
        <v>100</v>
      </c>
      <c r="X1600" s="193">
        <f t="shared" si="149"/>
        <v>0</v>
      </c>
      <c r="Y1600" s="193" t="str">
        <f t="shared" si="150"/>
        <v>SYRUP, COKE CLASC BIB (HYCS)</v>
      </c>
      <c r="AA1600" s="29">
        <f t="shared" si="151"/>
        <v>112.77</v>
      </c>
      <c r="AB1600" s="29" t="str">
        <f>VLOOKUP(W1600,'[2]Item List (2)'!$I:$J,2,0)</f>
        <v>Food</v>
      </c>
      <c r="AC1600" s="29">
        <f t="shared" si="152"/>
        <v>7375</v>
      </c>
      <c r="AD1600" s="29" t="str">
        <f t="shared" si="153"/>
        <v>7375-Food</v>
      </c>
    </row>
    <row r="1601" spans="1:30">
      <c r="A1601" t="s">
        <v>699</v>
      </c>
      <c r="B1601" t="s">
        <v>592</v>
      </c>
      <c r="C1601" t="s">
        <v>1382</v>
      </c>
      <c r="D1601" t="s">
        <v>618</v>
      </c>
      <c r="E1601" t="s">
        <v>1652</v>
      </c>
      <c r="F1601"/>
      <c r="G1601" s="159">
        <v>45169</v>
      </c>
      <c r="H1601" t="s">
        <v>1197</v>
      </c>
      <c r="I1601" t="s">
        <v>1188</v>
      </c>
      <c r="J1601" t="s">
        <v>719</v>
      </c>
      <c r="K1601" t="s">
        <v>720</v>
      </c>
      <c r="L1601" t="s">
        <v>721</v>
      </c>
      <c r="M1601">
        <v>1</v>
      </c>
      <c r="N1601">
        <v>0</v>
      </c>
      <c r="O1601">
        <v>26.21</v>
      </c>
      <c r="P1601">
        <v>26.21</v>
      </c>
      <c r="Q1601">
        <v>3654.51</v>
      </c>
      <c r="R1601">
        <v>5.7</v>
      </c>
      <c r="S1601" s="193" t="str">
        <f>VLOOKUP(U1601,'[1]Cross ref'!I:J,2,0)</f>
        <v>SCL</v>
      </c>
      <c r="T1601" s="193">
        <f t="shared" si="148"/>
        <v>26.21</v>
      </c>
      <c r="U1601" s="193">
        <f>VLOOKUP(VALUE(C1601),'[1]Cross ref'!G:I,3,0)</f>
        <v>7375</v>
      </c>
      <c r="V1601" s="193">
        <f>IFERROR(VLOOKUP(J1601,'[1]Item List (2)'!C:D,2,0),VLOOKUP(K1601,'[1]Item List (2)'!C:D,2,0))</f>
        <v>50007</v>
      </c>
      <c r="W1601" s="193">
        <f>IFERROR(VLOOKUP(J1601,'[1]Item List (2)'!C:E,3,0),VLOOKUP(K1601,'[1]Item List (2)'!C:E,3,0))</f>
        <v>100</v>
      </c>
      <c r="X1601" s="193">
        <f t="shared" si="149"/>
        <v>0</v>
      </c>
      <c r="Y1601" s="193" t="str">
        <f t="shared" si="150"/>
        <v>JUICE, ORANGE ORIG SIMPLY</v>
      </c>
      <c r="AA1601" s="29">
        <f t="shared" si="151"/>
        <v>26.21</v>
      </c>
      <c r="AB1601" s="29" t="str">
        <f>VLOOKUP(W1601,'[2]Item List (2)'!$I:$J,2,0)</f>
        <v>Food</v>
      </c>
      <c r="AC1601" s="29">
        <f t="shared" si="152"/>
        <v>7375</v>
      </c>
      <c r="AD1601" s="29" t="str">
        <f t="shared" si="153"/>
        <v>7375-Food</v>
      </c>
    </row>
    <row r="1602" spans="1:30">
      <c r="A1602" t="s">
        <v>699</v>
      </c>
      <c r="B1602" t="s">
        <v>592</v>
      </c>
      <c r="C1602" t="s">
        <v>1382</v>
      </c>
      <c r="D1602" t="s">
        <v>618</v>
      </c>
      <c r="E1602" t="s">
        <v>1652</v>
      </c>
      <c r="F1602"/>
      <c r="G1602" s="159">
        <v>45169</v>
      </c>
      <c r="H1602" t="s">
        <v>1198</v>
      </c>
      <c r="I1602" t="s">
        <v>1188</v>
      </c>
      <c r="J1602" t="s">
        <v>702</v>
      </c>
      <c r="K1602" t="s">
        <v>993</v>
      </c>
      <c r="L1602" t="s">
        <v>723</v>
      </c>
      <c r="M1602">
        <v>1</v>
      </c>
      <c r="N1602">
        <v>0</v>
      </c>
      <c r="O1602">
        <v>20.03</v>
      </c>
      <c r="P1602">
        <v>20.03</v>
      </c>
      <c r="Q1602">
        <v>3654.51</v>
      </c>
      <c r="R1602">
        <v>5.7</v>
      </c>
      <c r="S1602" s="193" t="str">
        <f>VLOOKUP(U1602,'[1]Cross ref'!I:J,2,0)</f>
        <v>SCL</v>
      </c>
      <c r="T1602" s="193">
        <f t="shared" si="148"/>
        <v>20.03</v>
      </c>
      <c r="U1602" s="193">
        <f>VLOOKUP(VALUE(C1602),'[1]Cross ref'!G:I,3,0)</f>
        <v>7375</v>
      </c>
      <c r="V1602" s="193">
        <f>IFERROR(VLOOKUP(J1602,'[1]Item List (2)'!C:D,2,0),VLOOKUP(K1602,'[1]Item List (2)'!C:D,2,0))</f>
        <v>50007</v>
      </c>
      <c r="W1602" s="193">
        <f>IFERROR(VLOOKUP(J1602,'[1]Item List (2)'!C:E,3,0),VLOOKUP(K1602,'[1]Item List (2)'!C:E,3,0))</f>
        <v>100</v>
      </c>
      <c r="X1602" s="193">
        <f t="shared" si="149"/>
        <v>0</v>
      </c>
      <c r="Y1602" s="193" t="str">
        <f t="shared" si="150"/>
        <v>SAUCE, BBQ SWEET &amp; BOLD CUP</v>
      </c>
      <c r="AA1602" s="29">
        <f t="shared" si="151"/>
        <v>20.03</v>
      </c>
      <c r="AB1602" s="29" t="str">
        <f>VLOOKUP(W1602,'[2]Item List (2)'!$I:$J,2,0)</f>
        <v>Food</v>
      </c>
      <c r="AC1602" s="29">
        <f t="shared" si="152"/>
        <v>7375</v>
      </c>
      <c r="AD1602" s="29" t="str">
        <f t="shared" si="153"/>
        <v>7375-Food</v>
      </c>
    </row>
    <row r="1603" spans="1:30">
      <c r="A1603" t="s">
        <v>699</v>
      </c>
      <c r="B1603" t="s">
        <v>592</v>
      </c>
      <c r="C1603" t="s">
        <v>1382</v>
      </c>
      <c r="D1603" t="s">
        <v>618</v>
      </c>
      <c r="E1603" t="s">
        <v>1652</v>
      </c>
      <c r="F1603"/>
      <c r="G1603" s="159">
        <v>45169</v>
      </c>
      <c r="H1603" t="s">
        <v>1201</v>
      </c>
      <c r="I1603" t="s">
        <v>1188</v>
      </c>
      <c r="J1603" t="s">
        <v>724</v>
      </c>
      <c r="K1603" t="s">
        <v>725</v>
      </c>
      <c r="L1603" t="s">
        <v>726</v>
      </c>
      <c r="M1603">
        <v>1</v>
      </c>
      <c r="N1603">
        <v>0</v>
      </c>
      <c r="O1603">
        <v>9.5399999999999991</v>
      </c>
      <c r="P1603">
        <v>9.5399999999999991</v>
      </c>
      <c r="Q1603">
        <v>3654.51</v>
      </c>
      <c r="R1603">
        <v>5.7</v>
      </c>
      <c r="S1603" s="193" t="str">
        <f>VLOOKUP(U1603,'[1]Cross ref'!I:J,2,0)</f>
        <v>SCL</v>
      </c>
      <c r="T1603" s="193">
        <f t="shared" ref="T1603:T1666" si="154">P1603</f>
        <v>9.5399999999999991</v>
      </c>
      <c r="U1603" s="193">
        <f>VLOOKUP(VALUE(C1603),'[1]Cross ref'!G:I,3,0)</f>
        <v>7375</v>
      </c>
      <c r="V1603" s="193">
        <f>IFERROR(VLOOKUP(J1603,'[1]Item List (2)'!C:D,2,0),VLOOKUP(K1603,'[1]Item List (2)'!C:D,2,0))</f>
        <v>50007</v>
      </c>
      <c r="W1603" s="193">
        <f>IFERROR(VLOOKUP(J1603,'[1]Item List (2)'!C:E,3,0),VLOOKUP(K1603,'[1]Item List (2)'!C:E,3,0))</f>
        <v>100</v>
      </c>
      <c r="X1603" s="193">
        <f t="shared" ref="X1603:X1666" si="155">M1603*O1603-P1603</f>
        <v>0</v>
      </c>
      <c r="Y1603" s="193" t="str">
        <f t="shared" ref="Y1603:Y1666" si="156">K1603</f>
        <v>MILK, 1%</v>
      </c>
      <c r="AA1603" s="29">
        <f t="shared" ref="AA1603:AA1666" si="157">P1603</f>
        <v>9.5399999999999991</v>
      </c>
      <c r="AB1603" s="29" t="str">
        <f>VLOOKUP(W1603,'[2]Item List (2)'!$I:$J,2,0)</f>
        <v>Food</v>
      </c>
      <c r="AC1603" s="29">
        <f t="shared" ref="AC1603:AC1666" si="158">U1603</f>
        <v>7375</v>
      </c>
      <c r="AD1603" s="29" t="str">
        <f t="shared" ref="AD1603:AD1666" si="159">AC1603&amp;"-"&amp;AB1603</f>
        <v>7375-Food</v>
      </c>
    </row>
    <row r="1604" spans="1:30">
      <c r="A1604" t="s">
        <v>699</v>
      </c>
      <c r="B1604" t="s">
        <v>592</v>
      </c>
      <c r="C1604" t="s">
        <v>1382</v>
      </c>
      <c r="D1604" t="s">
        <v>618</v>
      </c>
      <c r="E1604" t="s">
        <v>1652</v>
      </c>
      <c r="F1604"/>
      <c r="G1604" s="159">
        <v>45169</v>
      </c>
      <c r="H1604" t="s">
        <v>1299</v>
      </c>
      <c r="I1604" t="s">
        <v>1190</v>
      </c>
      <c r="J1604" t="s">
        <v>727</v>
      </c>
      <c r="K1604" t="s">
        <v>728</v>
      </c>
      <c r="L1604" t="s">
        <v>729</v>
      </c>
      <c r="M1604">
        <v>1</v>
      </c>
      <c r="N1604">
        <v>0</v>
      </c>
      <c r="O1604">
        <v>16.79</v>
      </c>
      <c r="P1604">
        <v>16.79</v>
      </c>
      <c r="Q1604">
        <v>3654.51</v>
      </c>
      <c r="R1604">
        <v>5.7</v>
      </c>
      <c r="S1604" s="193" t="str">
        <f>VLOOKUP(U1604,'[1]Cross ref'!I:J,2,0)</f>
        <v>SCL</v>
      </c>
      <c r="T1604" s="193">
        <f t="shared" si="154"/>
        <v>16.79</v>
      </c>
      <c r="U1604" s="193">
        <f>VLOOKUP(VALUE(C1604),'[1]Cross ref'!G:I,3,0)</f>
        <v>7375</v>
      </c>
      <c r="V1604" s="193">
        <f>IFERROR(VLOOKUP(J1604,'[1]Item List (2)'!C:D,2,0),VLOOKUP(K1604,'[1]Item List (2)'!C:D,2,0))</f>
        <v>60507</v>
      </c>
      <c r="W1604" s="193">
        <f>IFERROR(VLOOKUP(J1604,'[1]Item List (2)'!C:E,3,0),VLOOKUP(K1604,'[1]Item List (2)'!C:E,3,0))</f>
        <v>1200</v>
      </c>
      <c r="X1604" s="193">
        <f t="shared" si="155"/>
        <v>0</v>
      </c>
      <c r="Y1604" s="193" t="str">
        <f t="shared" si="156"/>
        <v>GLOVE, SYNTH MED</v>
      </c>
      <c r="AA1604" s="29">
        <f t="shared" si="157"/>
        <v>16.79</v>
      </c>
      <c r="AB1604" s="29" t="str">
        <f>VLOOKUP(W1604,'[2]Item List (2)'!$I:$J,2,0)</f>
        <v>Supplies</v>
      </c>
      <c r="AC1604" s="29">
        <f t="shared" si="158"/>
        <v>7375</v>
      </c>
      <c r="AD1604" s="29" t="str">
        <f t="shared" si="159"/>
        <v>7375-Supplies</v>
      </c>
    </row>
    <row r="1605" spans="1:30">
      <c r="A1605" t="s">
        <v>699</v>
      </c>
      <c r="B1605" t="s">
        <v>592</v>
      </c>
      <c r="C1605" t="s">
        <v>1382</v>
      </c>
      <c r="D1605" t="s">
        <v>618</v>
      </c>
      <c r="E1605" t="s">
        <v>1652</v>
      </c>
      <c r="F1605"/>
      <c r="G1605" s="159">
        <v>45169</v>
      </c>
      <c r="H1605" t="s">
        <v>1202</v>
      </c>
      <c r="I1605" t="s">
        <v>1190</v>
      </c>
      <c r="J1605" t="s">
        <v>727</v>
      </c>
      <c r="K1605" t="s">
        <v>899</v>
      </c>
      <c r="L1605" t="s">
        <v>729</v>
      </c>
      <c r="M1605">
        <v>1</v>
      </c>
      <c r="N1605">
        <v>0</v>
      </c>
      <c r="O1605">
        <v>16.79</v>
      </c>
      <c r="P1605">
        <v>16.79</v>
      </c>
      <c r="Q1605">
        <v>3654.51</v>
      </c>
      <c r="R1605">
        <v>5.7</v>
      </c>
      <c r="S1605" s="193" t="str">
        <f>VLOOKUP(U1605,'[1]Cross ref'!I:J,2,0)</f>
        <v>SCL</v>
      </c>
      <c r="T1605" s="193">
        <f t="shared" si="154"/>
        <v>16.79</v>
      </c>
      <c r="U1605" s="193">
        <f>VLOOKUP(VALUE(C1605),'[1]Cross ref'!G:I,3,0)</f>
        <v>7375</v>
      </c>
      <c r="V1605" s="193">
        <f>IFERROR(VLOOKUP(J1605,'[1]Item List (2)'!C:D,2,0),VLOOKUP(K1605,'[1]Item List (2)'!C:D,2,0))</f>
        <v>60507</v>
      </c>
      <c r="W1605" s="193">
        <f>IFERROR(VLOOKUP(J1605,'[1]Item List (2)'!C:E,3,0),VLOOKUP(K1605,'[1]Item List (2)'!C:E,3,0))</f>
        <v>1200</v>
      </c>
      <c r="X1605" s="193">
        <f t="shared" si="155"/>
        <v>0</v>
      </c>
      <c r="Y1605" s="193" t="str">
        <f t="shared" si="156"/>
        <v>GLOVE, SYNTH XLG</v>
      </c>
      <c r="AA1605" s="29">
        <f t="shared" si="157"/>
        <v>16.79</v>
      </c>
      <c r="AB1605" s="29" t="str">
        <f>VLOOKUP(W1605,'[2]Item List (2)'!$I:$J,2,0)</f>
        <v>Supplies</v>
      </c>
      <c r="AC1605" s="29">
        <f t="shared" si="158"/>
        <v>7375</v>
      </c>
      <c r="AD1605" s="29" t="str">
        <f t="shared" si="159"/>
        <v>7375-Supplies</v>
      </c>
    </row>
    <row r="1606" spans="1:30">
      <c r="A1606" t="s">
        <v>699</v>
      </c>
      <c r="B1606" t="s">
        <v>592</v>
      </c>
      <c r="C1606" t="s">
        <v>1382</v>
      </c>
      <c r="D1606" t="s">
        <v>618</v>
      </c>
      <c r="E1606" t="s">
        <v>1652</v>
      </c>
      <c r="F1606"/>
      <c r="G1606" s="159">
        <v>45169</v>
      </c>
      <c r="H1606" t="s">
        <v>1205</v>
      </c>
      <c r="I1606" t="s">
        <v>1188</v>
      </c>
      <c r="J1606" t="s">
        <v>734</v>
      </c>
      <c r="K1606" t="s">
        <v>735</v>
      </c>
      <c r="L1606" t="s">
        <v>736</v>
      </c>
      <c r="M1606">
        <v>10</v>
      </c>
      <c r="N1606">
        <v>0</v>
      </c>
      <c r="O1606">
        <v>76.78</v>
      </c>
      <c r="P1606">
        <v>767.8</v>
      </c>
      <c r="Q1606">
        <v>3654.51</v>
      </c>
      <c r="R1606">
        <v>5.7</v>
      </c>
      <c r="S1606" s="193" t="str">
        <f>VLOOKUP(U1606,'[1]Cross ref'!I:J,2,0)</f>
        <v>SCL</v>
      </c>
      <c r="T1606" s="193">
        <f t="shared" si="154"/>
        <v>767.8</v>
      </c>
      <c r="U1606" s="193">
        <f>VLOOKUP(VALUE(C1606),'[1]Cross ref'!G:I,3,0)</f>
        <v>7375</v>
      </c>
      <c r="V1606" s="193">
        <f>IFERROR(VLOOKUP(J1606,'[1]Item List (2)'!C:D,2,0),VLOOKUP(K1606,'[1]Item List (2)'!C:D,2,0))</f>
        <v>50007</v>
      </c>
      <c r="W1606" s="193">
        <f>IFERROR(VLOOKUP(J1606,'[1]Item List (2)'!C:E,3,0),VLOOKUP(K1606,'[1]Item List (2)'!C:E,3,0))</f>
        <v>100</v>
      </c>
      <c r="X1606" s="193">
        <f t="shared" si="155"/>
        <v>0</v>
      </c>
      <c r="Y1606" s="193" t="str">
        <f t="shared" si="156"/>
        <v>BEEF, GRND PTY 3.5Z</v>
      </c>
      <c r="AA1606" s="29">
        <f t="shared" si="157"/>
        <v>767.8</v>
      </c>
      <c r="AB1606" s="29" t="str">
        <f>VLOOKUP(W1606,'[2]Item List (2)'!$I:$J,2,0)</f>
        <v>Food</v>
      </c>
      <c r="AC1606" s="29">
        <f t="shared" si="158"/>
        <v>7375</v>
      </c>
      <c r="AD1606" s="29" t="str">
        <f t="shared" si="159"/>
        <v>7375-Food</v>
      </c>
    </row>
    <row r="1607" spans="1:30">
      <c r="A1607" t="s">
        <v>699</v>
      </c>
      <c r="B1607" t="s">
        <v>592</v>
      </c>
      <c r="C1607" t="s">
        <v>1382</v>
      </c>
      <c r="D1607" t="s">
        <v>618</v>
      </c>
      <c r="E1607" t="s">
        <v>1652</v>
      </c>
      <c r="F1607"/>
      <c r="G1607" s="159">
        <v>45169</v>
      </c>
      <c r="H1607" t="s">
        <v>1206</v>
      </c>
      <c r="I1607" t="s">
        <v>1188</v>
      </c>
      <c r="J1607" t="s">
        <v>737</v>
      </c>
      <c r="K1607" t="s">
        <v>738</v>
      </c>
      <c r="L1607" t="s">
        <v>739</v>
      </c>
      <c r="M1607">
        <v>3</v>
      </c>
      <c r="N1607">
        <v>0</v>
      </c>
      <c r="O1607">
        <v>30.72</v>
      </c>
      <c r="P1607">
        <v>92.16</v>
      </c>
      <c r="Q1607">
        <v>3654.51</v>
      </c>
      <c r="R1607">
        <v>5.7</v>
      </c>
      <c r="S1607" s="193" t="str">
        <f>VLOOKUP(U1607,'[1]Cross ref'!I:J,2,0)</f>
        <v>SCL</v>
      </c>
      <c r="T1607" s="193">
        <f t="shared" si="154"/>
        <v>92.16</v>
      </c>
      <c r="U1607" s="193">
        <f>VLOOKUP(VALUE(C1607),'[1]Cross ref'!G:I,3,0)</f>
        <v>7375</v>
      </c>
      <c r="V1607" s="193">
        <f>IFERROR(VLOOKUP(J1607,'[1]Item List (2)'!C:D,2,0),VLOOKUP(K1607,'[1]Item List (2)'!C:D,2,0))</f>
        <v>50007</v>
      </c>
      <c r="W1607" s="193">
        <f>IFERROR(VLOOKUP(J1607,'[1]Item List (2)'!C:E,3,0),VLOOKUP(K1607,'[1]Item List (2)'!C:E,3,0))</f>
        <v>100</v>
      </c>
      <c r="X1607" s="193">
        <f t="shared" si="155"/>
        <v>0</v>
      </c>
      <c r="Y1607" s="193" t="str">
        <f t="shared" si="156"/>
        <v>APPTZR, ONION RING</v>
      </c>
      <c r="AA1607" s="29">
        <f t="shared" si="157"/>
        <v>92.16</v>
      </c>
      <c r="AB1607" s="29" t="str">
        <f>VLOOKUP(W1607,'[2]Item List (2)'!$I:$J,2,0)</f>
        <v>Food</v>
      </c>
      <c r="AC1607" s="29">
        <f t="shared" si="158"/>
        <v>7375</v>
      </c>
      <c r="AD1607" s="29" t="str">
        <f t="shared" si="159"/>
        <v>7375-Food</v>
      </c>
    </row>
    <row r="1608" spans="1:30">
      <c r="A1608" t="s">
        <v>699</v>
      </c>
      <c r="B1608" t="s">
        <v>592</v>
      </c>
      <c r="C1608" t="s">
        <v>1382</v>
      </c>
      <c r="D1608" t="s">
        <v>618</v>
      </c>
      <c r="E1608" t="s">
        <v>1652</v>
      </c>
      <c r="F1608"/>
      <c r="G1608" s="159">
        <v>45169</v>
      </c>
      <c r="H1608" t="s">
        <v>1208</v>
      </c>
      <c r="I1608" t="s">
        <v>1188</v>
      </c>
      <c r="J1608" t="s">
        <v>741</v>
      </c>
      <c r="K1608" t="s">
        <v>742</v>
      </c>
      <c r="L1608" t="s">
        <v>743</v>
      </c>
      <c r="M1608">
        <v>2</v>
      </c>
      <c r="N1608">
        <v>0</v>
      </c>
      <c r="O1608">
        <v>21.8</v>
      </c>
      <c r="P1608">
        <v>43.6</v>
      </c>
      <c r="Q1608">
        <v>3654.51</v>
      </c>
      <c r="R1608">
        <v>5.7</v>
      </c>
      <c r="S1608" s="193" t="str">
        <f>VLOOKUP(U1608,'[1]Cross ref'!I:J,2,0)</f>
        <v>SCL</v>
      </c>
      <c r="T1608" s="193">
        <f t="shared" si="154"/>
        <v>43.6</v>
      </c>
      <c r="U1608" s="193">
        <f>VLOOKUP(VALUE(C1608),'[1]Cross ref'!G:I,3,0)</f>
        <v>7375</v>
      </c>
      <c r="V1608" s="193">
        <f>IFERROR(VLOOKUP(J1608,'[1]Item List (2)'!C:D,2,0),VLOOKUP(K1608,'[1]Item List (2)'!C:D,2,0))</f>
        <v>50007</v>
      </c>
      <c r="W1608" s="193">
        <f>IFERROR(VLOOKUP(J1608,'[1]Item List (2)'!C:E,3,0),VLOOKUP(K1608,'[1]Item List (2)'!C:E,3,0))</f>
        <v>100</v>
      </c>
      <c r="X1608" s="193">
        <f t="shared" si="155"/>
        <v>0</v>
      </c>
      <c r="Y1608" s="193" t="str">
        <f t="shared" si="156"/>
        <v>KETCHUP, PKT</v>
      </c>
      <c r="AA1608" s="29">
        <f t="shared" si="157"/>
        <v>43.6</v>
      </c>
      <c r="AB1608" s="29" t="str">
        <f>VLOOKUP(W1608,'[2]Item List (2)'!$I:$J,2,0)</f>
        <v>Food</v>
      </c>
      <c r="AC1608" s="29">
        <f t="shared" si="158"/>
        <v>7375</v>
      </c>
      <c r="AD1608" s="29" t="str">
        <f t="shared" si="159"/>
        <v>7375-Food</v>
      </c>
    </row>
    <row r="1609" spans="1:30">
      <c r="A1609" t="s">
        <v>699</v>
      </c>
      <c r="B1609" t="s">
        <v>592</v>
      </c>
      <c r="C1609" t="s">
        <v>1382</v>
      </c>
      <c r="D1609" t="s">
        <v>618</v>
      </c>
      <c r="E1609" t="s">
        <v>1652</v>
      </c>
      <c r="F1609"/>
      <c r="G1609" s="159">
        <v>45169</v>
      </c>
      <c r="H1609" t="s">
        <v>1213</v>
      </c>
      <c r="I1609" t="s">
        <v>1188</v>
      </c>
      <c r="J1609" t="s">
        <v>747</v>
      </c>
      <c r="K1609" t="s">
        <v>750</v>
      </c>
      <c r="L1609" t="s">
        <v>749</v>
      </c>
      <c r="M1609">
        <v>2</v>
      </c>
      <c r="N1609">
        <v>0</v>
      </c>
      <c r="O1609">
        <v>33.380000000000003</v>
      </c>
      <c r="P1609">
        <v>66.760000000000005</v>
      </c>
      <c r="Q1609">
        <v>3654.51</v>
      </c>
      <c r="R1609">
        <v>5.7</v>
      </c>
      <c r="S1609" s="193" t="str">
        <f>VLOOKUP(U1609,'[1]Cross ref'!I:J,2,0)</f>
        <v>SCL</v>
      </c>
      <c r="T1609" s="193">
        <f t="shared" si="154"/>
        <v>66.760000000000005</v>
      </c>
      <c r="U1609" s="193">
        <f>VLOOKUP(VALUE(C1609),'[1]Cross ref'!G:I,3,0)</f>
        <v>7375</v>
      </c>
      <c r="V1609" s="193">
        <f>IFERROR(VLOOKUP(J1609,'[1]Item List (2)'!C:D,2,0),VLOOKUP(K1609,'[1]Item List (2)'!C:D,2,0))</f>
        <v>50007</v>
      </c>
      <c r="W1609" s="193">
        <f>IFERROR(VLOOKUP(J1609,'[1]Item List (2)'!C:E,3,0),VLOOKUP(K1609,'[1]Item List (2)'!C:E,3,0))</f>
        <v>100</v>
      </c>
      <c r="X1609" s="193">
        <f t="shared" si="155"/>
        <v>0</v>
      </c>
      <c r="Y1609" s="193" t="str">
        <f t="shared" si="156"/>
        <v>FRIES, CRISS CUT SEASN</v>
      </c>
      <c r="AA1609" s="29">
        <f t="shared" si="157"/>
        <v>66.760000000000005</v>
      </c>
      <c r="AB1609" s="29" t="str">
        <f>VLOOKUP(W1609,'[2]Item List (2)'!$I:$J,2,0)</f>
        <v>Food</v>
      </c>
      <c r="AC1609" s="29">
        <f t="shared" si="158"/>
        <v>7375</v>
      </c>
      <c r="AD1609" s="29" t="str">
        <f t="shared" si="159"/>
        <v>7375-Food</v>
      </c>
    </row>
    <row r="1610" spans="1:30">
      <c r="A1610" t="s">
        <v>699</v>
      </c>
      <c r="B1610" t="s">
        <v>592</v>
      </c>
      <c r="C1610" t="s">
        <v>1382</v>
      </c>
      <c r="D1610" t="s">
        <v>618</v>
      </c>
      <c r="E1610" t="s">
        <v>1652</v>
      </c>
      <c r="F1610"/>
      <c r="G1610" s="159">
        <v>45169</v>
      </c>
      <c r="H1610" t="s">
        <v>1214</v>
      </c>
      <c r="I1610" t="s">
        <v>1188</v>
      </c>
      <c r="J1610" t="s">
        <v>747</v>
      </c>
      <c r="K1610" t="s">
        <v>751</v>
      </c>
      <c r="L1610" t="s">
        <v>752</v>
      </c>
      <c r="M1610">
        <v>9</v>
      </c>
      <c r="N1610">
        <v>0</v>
      </c>
      <c r="O1610">
        <v>35.28</v>
      </c>
      <c r="P1610">
        <v>317.52</v>
      </c>
      <c r="Q1610">
        <v>3654.51</v>
      </c>
      <c r="R1610">
        <v>5.7</v>
      </c>
      <c r="S1610" s="193" t="str">
        <f>VLOOKUP(U1610,'[1]Cross ref'!I:J,2,0)</f>
        <v>SCL</v>
      </c>
      <c r="T1610" s="193">
        <f t="shared" si="154"/>
        <v>317.52</v>
      </c>
      <c r="U1610" s="193">
        <f>VLOOKUP(VALUE(C1610),'[1]Cross ref'!G:I,3,0)</f>
        <v>7375</v>
      </c>
      <c r="V1610" s="193">
        <f>IFERROR(VLOOKUP(J1610,'[1]Item List (2)'!C:D,2,0),VLOOKUP(K1610,'[1]Item List (2)'!C:D,2,0))</f>
        <v>50007</v>
      </c>
      <c r="W1610" s="193">
        <f>IFERROR(VLOOKUP(J1610,'[1]Item List (2)'!C:E,3,0),VLOOKUP(K1610,'[1]Item List (2)'!C:E,3,0))</f>
        <v>100</v>
      </c>
      <c r="X1610" s="193">
        <f t="shared" si="155"/>
        <v>0</v>
      </c>
      <c r="Y1610" s="193" t="str">
        <f t="shared" si="156"/>
        <v>FRIES, SS SK ON</v>
      </c>
      <c r="AA1610" s="29">
        <f t="shared" si="157"/>
        <v>317.52</v>
      </c>
      <c r="AB1610" s="29" t="str">
        <f>VLOOKUP(W1610,'[2]Item List (2)'!$I:$J,2,0)</f>
        <v>Food</v>
      </c>
      <c r="AC1610" s="29">
        <f t="shared" si="158"/>
        <v>7375</v>
      </c>
      <c r="AD1610" s="29" t="str">
        <f t="shared" si="159"/>
        <v>7375-Food</v>
      </c>
    </row>
    <row r="1611" spans="1:30">
      <c r="A1611" t="s">
        <v>699</v>
      </c>
      <c r="B1611" t="s">
        <v>592</v>
      </c>
      <c r="C1611" t="s">
        <v>1382</v>
      </c>
      <c r="D1611" t="s">
        <v>618</v>
      </c>
      <c r="E1611" t="s">
        <v>1652</v>
      </c>
      <c r="F1611"/>
      <c r="G1611" s="159">
        <v>45169</v>
      </c>
      <c r="H1611" t="s">
        <v>1217</v>
      </c>
      <c r="I1611" t="s">
        <v>1188</v>
      </c>
      <c r="J1611" t="s">
        <v>758</v>
      </c>
      <c r="K1611" t="s">
        <v>759</v>
      </c>
      <c r="L1611" t="s">
        <v>760</v>
      </c>
      <c r="M1611">
        <v>1</v>
      </c>
      <c r="N1611">
        <v>0</v>
      </c>
      <c r="O1611">
        <v>111.01</v>
      </c>
      <c r="P1611">
        <v>111.01</v>
      </c>
      <c r="Q1611">
        <v>3654.51</v>
      </c>
      <c r="R1611">
        <v>5.7</v>
      </c>
      <c r="S1611" s="193" t="str">
        <f>VLOOKUP(U1611,'[1]Cross ref'!I:J,2,0)</f>
        <v>SCL</v>
      </c>
      <c r="T1611" s="193">
        <f t="shared" si="154"/>
        <v>111.01</v>
      </c>
      <c r="U1611" s="193">
        <f>VLOOKUP(VALUE(C1611),'[1]Cross ref'!G:I,3,0)</f>
        <v>7375</v>
      </c>
      <c r="V1611" s="193">
        <f>IFERROR(VLOOKUP(J1611,'[1]Item List (2)'!C:D,2,0),VLOOKUP(K1611,'[1]Item List (2)'!C:D,2,0))</f>
        <v>50007</v>
      </c>
      <c r="W1611" s="193">
        <f>IFERROR(VLOOKUP(J1611,'[1]Item List (2)'!C:E,3,0),VLOOKUP(K1611,'[1]Item List (2)'!C:E,3,0))</f>
        <v>100</v>
      </c>
      <c r="X1611" s="193">
        <f t="shared" si="155"/>
        <v>0</v>
      </c>
      <c r="Y1611" s="193" t="str">
        <f t="shared" si="156"/>
        <v>CHICKEN, TNDRLOIN STRIP 1.5Z</v>
      </c>
      <c r="AA1611" s="29">
        <f t="shared" si="157"/>
        <v>111.01</v>
      </c>
      <c r="AB1611" s="29" t="str">
        <f>VLOOKUP(W1611,'[2]Item List (2)'!$I:$J,2,0)</f>
        <v>Food</v>
      </c>
      <c r="AC1611" s="29">
        <f t="shared" si="158"/>
        <v>7375</v>
      </c>
      <c r="AD1611" s="29" t="str">
        <f t="shared" si="159"/>
        <v>7375-Food</v>
      </c>
    </row>
    <row r="1612" spans="1:30">
      <c r="A1612" t="s">
        <v>699</v>
      </c>
      <c r="B1612" t="s">
        <v>592</v>
      </c>
      <c r="C1612" t="s">
        <v>1382</v>
      </c>
      <c r="D1612" t="s">
        <v>618</v>
      </c>
      <c r="E1612" t="s">
        <v>1652</v>
      </c>
      <c r="F1612"/>
      <c r="G1612" s="159">
        <v>45169</v>
      </c>
      <c r="H1612" t="s">
        <v>1218</v>
      </c>
      <c r="I1612" t="s">
        <v>1188</v>
      </c>
      <c r="J1612" t="s">
        <v>703</v>
      </c>
      <c r="K1612" t="s">
        <v>997</v>
      </c>
      <c r="L1612" t="s">
        <v>723</v>
      </c>
      <c r="M1612">
        <v>3</v>
      </c>
      <c r="N1612">
        <v>0</v>
      </c>
      <c r="O1612">
        <v>25.94</v>
      </c>
      <c r="P1612">
        <v>77.819999999999993</v>
      </c>
      <c r="Q1612">
        <v>3654.51</v>
      </c>
      <c r="R1612">
        <v>5.7</v>
      </c>
      <c r="S1612" s="193" t="str">
        <f>VLOOKUP(U1612,'[1]Cross ref'!I:J,2,0)</f>
        <v>SCL</v>
      </c>
      <c r="T1612" s="193">
        <f t="shared" si="154"/>
        <v>77.819999999999993</v>
      </c>
      <c r="U1612" s="193">
        <f>VLOOKUP(VALUE(C1612),'[1]Cross ref'!G:I,3,0)</f>
        <v>7375</v>
      </c>
      <c r="V1612" s="193">
        <f>IFERROR(VLOOKUP(J1612,'[1]Item List (2)'!C:D,2,0),VLOOKUP(K1612,'[1]Item List (2)'!C:D,2,0))</f>
        <v>50007</v>
      </c>
      <c r="W1612" s="193">
        <f>IFERROR(VLOOKUP(J1612,'[1]Item List (2)'!C:E,3,0),VLOOKUP(K1612,'[1]Item List (2)'!C:E,3,0))</f>
        <v>100</v>
      </c>
      <c r="X1612" s="193">
        <f t="shared" si="155"/>
        <v>0</v>
      </c>
      <c r="Y1612" s="193" t="str">
        <f t="shared" si="156"/>
        <v>SAUCE, BTRMILK RANCH CUP</v>
      </c>
      <c r="AA1612" s="29">
        <f t="shared" si="157"/>
        <v>77.819999999999993</v>
      </c>
      <c r="AB1612" s="29" t="str">
        <f>VLOOKUP(W1612,'[2]Item List (2)'!$I:$J,2,0)</f>
        <v>Food</v>
      </c>
      <c r="AC1612" s="29">
        <f t="shared" si="158"/>
        <v>7375</v>
      </c>
      <c r="AD1612" s="29" t="str">
        <f t="shared" si="159"/>
        <v>7375-Food</v>
      </c>
    </row>
    <row r="1613" spans="1:30">
      <c r="A1613" t="s">
        <v>699</v>
      </c>
      <c r="B1613" t="s">
        <v>592</v>
      </c>
      <c r="C1613" t="s">
        <v>1382</v>
      </c>
      <c r="D1613" t="s">
        <v>618</v>
      </c>
      <c r="E1613" t="s">
        <v>1652</v>
      </c>
      <c r="F1613"/>
      <c r="G1613" s="159">
        <v>45169</v>
      </c>
      <c r="H1613" t="s">
        <v>1221</v>
      </c>
      <c r="I1613" t="s">
        <v>1188</v>
      </c>
      <c r="J1613" t="s">
        <v>773</v>
      </c>
      <c r="K1613" t="s">
        <v>774</v>
      </c>
      <c r="L1613" t="s">
        <v>775</v>
      </c>
      <c r="M1613">
        <v>2</v>
      </c>
      <c r="N1613">
        <v>0</v>
      </c>
      <c r="O1613">
        <v>19.78</v>
      </c>
      <c r="P1613">
        <v>39.56</v>
      </c>
      <c r="Q1613">
        <v>3654.51</v>
      </c>
      <c r="R1613">
        <v>5.7</v>
      </c>
      <c r="S1613" s="193" t="str">
        <f>VLOOKUP(U1613,'[1]Cross ref'!I:J,2,0)</f>
        <v>SCL</v>
      </c>
      <c r="T1613" s="193">
        <f t="shared" si="154"/>
        <v>39.56</v>
      </c>
      <c r="U1613" s="193">
        <f>VLOOKUP(VALUE(C1613),'[1]Cross ref'!G:I,3,0)</f>
        <v>7375</v>
      </c>
      <c r="V1613" s="193">
        <f>IFERROR(VLOOKUP(J1613,'[1]Item List (2)'!C:D,2,0),VLOOKUP(K1613,'[1]Item List (2)'!C:D,2,0))</f>
        <v>50007</v>
      </c>
      <c r="W1613" s="193">
        <f>IFERROR(VLOOKUP(J1613,'[1]Item List (2)'!C:E,3,0),VLOOKUP(K1613,'[1]Item List (2)'!C:E,3,0))</f>
        <v>100</v>
      </c>
      <c r="X1613" s="193">
        <f t="shared" si="155"/>
        <v>0</v>
      </c>
      <c r="Y1613" s="193" t="str">
        <f t="shared" si="156"/>
        <v>ICE CREAM, VANILLA SLOW MELT</v>
      </c>
      <c r="AA1613" s="29">
        <f t="shared" si="157"/>
        <v>39.56</v>
      </c>
      <c r="AB1613" s="29" t="str">
        <f>VLOOKUP(W1613,'[2]Item List (2)'!$I:$J,2,0)</f>
        <v>Food</v>
      </c>
      <c r="AC1613" s="29">
        <f t="shared" si="158"/>
        <v>7375</v>
      </c>
      <c r="AD1613" s="29" t="str">
        <f t="shared" si="159"/>
        <v>7375-Food</v>
      </c>
    </row>
    <row r="1614" spans="1:30">
      <c r="A1614" t="s">
        <v>699</v>
      </c>
      <c r="B1614" t="s">
        <v>592</v>
      </c>
      <c r="C1614" t="s">
        <v>1382</v>
      </c>
      <c r="D1614" t="s">
        <v>618</v>
      </c>
      <c r="E1614" t="s">
        <v>1652</v>
      </c>
      <c r="F1614"/>
      <c r="G1614" s="159">
        <v>45169</v>
      </c>
      <c r="H1614" t="s">
        <v>1222</v>
      </c>
      <c r="I1614" t="s">
        <v>1188</v>
      </c>
      <c r="J1614" t="s">
        <v>776</v>
      </c>
      <c r="K1614" t="s">
        <v>777</v>
      </c>
      <c r="L1614" t="s">
        <v>778</v>
      </c>
      <c r="M1614">
        <v>6</v>
      </c>
      <c r="N1614">
        <v>0</v>
      </c>
      <c r="O1614">
        <v>36.909999999999997</v>
      </c>
      <c r="P1614">
        <v>221.46</v>
      </c>
      <c r="Q1614">
        <v>3654.51</v>
      </c>
      <c r="R1614">
        <v>5.7</v>
      </c>
      <c r="S1614" s="193" t="str">
        <f>VLOOKUP(U1614,'[1]Cross ref'!I:J,2,0)</f>
        <v>SCL</v>
      </c>
      <c r="T1614" s="193">
        <f t="shared" si="154"/>
        <v>221.46</v>
      </c>
      <c r="U1614" s="193">
        <f>VLOOKUP(VALUE(C1614),'[1]Cross ref'!G:I,3,0)</f>
        <v>7375</v>
      </c>
      <c r="V1614" s="193">
        <f>IFERROR(VLOOKUP(J1614,'[1]Item List (2)'!C:D,2,0),VLOOKUP(K1614,'[1]Item List (2)'!C:D,2,0))</f>
        <v>50007</v>
      </c>
      <c r="W1614" s="193">
        <f>IFERROR(VLOOKUP(J1614,'[1]Item List (2)'!C:E,3,0),VLOOKUP(K1614,'[1]Item List (2)'!C:E,3,0))</f>
        <v>100</v>
      </c>
      <c r="X1614" s="193">
        <f t="shared" si="155"/>
        <v>0</v>
      </c>
      <c r="Y1614" s="193" t="str">
        <f t="shared" si="156"/>
        <v>SHORTENING, LIQ FRY PREM</v>
      </c>
      <c r="AA1614" s="29">
        <f t="shared" si="157"/>
        <v>221.46</v>
      </c>
      <c r="AB1614" s="29" t="str">
        <f>VLOOKUP(W1614,'[2]Item List (2)'!$I:$J,2,0)</f>
        <v>Food</v>
      </c>
      <c r="AC1614" s="29">
        <f t="shared" si="158"/>
        <v>7375</v>
      </c>
      <c r="AD1614" s="29" t="str">
        <f t="shared" si="159"/>
        <v>7375-Food</v>
      </c>
    </row>
    <row r="1615" spans="1:30">
      <c r="A1615" t="s">
        <v>699</v>
      </c>
      <c r="B1615" t="s">
        <v>592</v>
      </c>
      <c r="C1615" t="s">
        <v>1382</v>
      </c>
      <c r="D1615" t="s">
        <v>618</v>
      </c>
      <c r="E1615" t="s">
        <v>1652</v>
      </c>
      <c r="F1615"/>
      <c r="G1615" s="159">
        <v>45169</v>
      </c>
      <c r="H1615" t="s">
        <v>1223</v>
      </c>
      <c r="I1615" t="s">
        <v>1188</v>
      </c>
      <c r="J1615" t="s">
        <v>758</v>
      </c>
      <c r="K1615" t="s">
        <v>780</v>
      </c>
      <c r="L1615" t="s">
        <v>781</v>
      </c>
      <c r="M1615">
        <v>2</v>
      </c>
      <c r="N1615">
        <v>0</v>
      </c>
      <c r="O1615">
        <v>37.6</v>
      </c>
      <c r="P1615">
        <v>75.2</v>
      </c>
      <c r="Q1615">
        <v>3654.51</v>
      </c>
      <c r="R1615">
        <v>5.7</v>
      </c>
      <c r="S1615" s="193" t="str">
        <f>VLOOKUP(U1615,'[1]Cross ref'!I:J,2,0)</f>
        <v>SCL</v>
      </c>
      <c r="T1615" s="193">
        <f t="shared" si="154"/>
        <v>75.2</v>
      </c>
      <c r="U1615" s="193">
        <f>VLOOKUP(VALUE(C1615),'[1]Cross ref'!G:I,3,0)</f>
        <v>7375</v>
      </c>
      <c r="V1615" s="193">
        <f>IFERROR(VLOOKUP(J1615,'[1]Item List (2)'!C:D,2,0),VLOOKUP(K1615,'[1]Item List (2)'!C:D,2,0))</f>
        <v>50007</v>
      </c>
      <c r="W1615" s="193">
        <f>IFERROR(VLOOKUP(J1615,'[1]Item List (2)'!C:E,3,0),VLOOKUP(K1615,'[1]Item List (2)'!C:E,3,0))</f>
        <v>100</v>
      </c>
      <c r="X1615" s="193">
        <f t="shared" si="155"/>
        <v>0</v>
      </c>
      <c r="Y1615" s="193" t="str">
        <f t="shared" si="156"/>
        <v>CHICKEN, PTY SPCY 3Z</v>
      </c>
      <c r="AA1615" s="29">
        <f t="shared" si="157"/>
        <v>75.2</v>
      </c>
      <c r="AB1615" s="29" t="str">
        <f>VLOOKUP(W1615,'[2]Item List (2)'!$I:$J,2,0)</f>
        <v>Food</v>
      </c>
      <c r="AC1615" s="29">
        <f t="shared" si="158"/>
        <v>7375</v>
      </c>
      <c r="AD1615" s="29" t="str">
        <f t="shared" si="159"/>
        <v>7375-Food</v>
      </c>
    </row>
    <row r="1616" spans="1:30">
      <c r="A1616" t="s">
        <v>699</v>
      </c>
      <c r="B1616" t="s">
        <v>592</v>
      </c>
      <c r="C1616" t="s">
        <v>1382</v>
      </c>
      <c r="D1616" t="s">
        <v>618</v>
      </c>
      <c r="E1616" t="s">
        <v>1652</v>
      </c>
      <c r="F1616"/>
      <c r="G1616" s="159">
        <v>45169</v>
      </c>
      <c r="H1616" t="s">
        <v>1225</v>
      </c>
      <c r="I1616" t="s">
        <v>1188</v>
      </c>
      <c r="J1616" t="s">
        <v>785</v>
      </c>
      <c r="K1616" t="s">
        <v>1180</v>
      </c>
      <c r="L1616" t="s">
        <v>786</v>
      </c>
      <c r="M1616">
        <v>3</v>
      </c>
      <c r="N1616">
        <v>0</v>
      </c>
      <c r="O1616">
        <v>90.57</v>
      </c>
      <c r="P1616">
        <v>271.70999999999998</v>
      </c>
      <c r="Q1616">
        <v>3654.51</v>
      </c>
      <c r="R1616">
        <v>5.7</v>
      </c>
      <c r="S1616" s="193" t="str">
        <f>VLOOKUP(U1616,'[1]Cross ref'!I:J,2,0)</f>
        <v>SCL</v>
      </c>
      <c r="T1616" s="193">
        <f t="shared" si="154"/>
        <v>271.70999999999998</v>
      </c>
      <c r="U1616" s="193">
        <f>VLOOKUP(VALUE(C1616),'[1]Cross ref'!G:I,3,0)</f>
        <v>7375</v>
      </c>
      <c r="V1616" s="193">
        <f>IFERROR(VLOOKUP(J1616,'[1]Item List (2)'!C:D,2,0),VLOOKUP(K1616,'[1]Item List (2)'!C:D,2,0))</f>
        <v>50007</v>
      </c>
      <c r="W1616" s="193">
        <f>IFERROR(VLOOKUP(J1616,'[1]Item List (2)'!C:E,3,0),VLOOKUP(K1616,'[1]Item List (2)'!C:E,3,0))</f>
        <v>100</v>
      </c>
      <c r="X1616" s="193">
        <f t="shared" si="155"/>
        <v>0</v>
      </c>
      <c r="Y1616" s="193" t="str">
        <f t="shared" si="156"/>
        <v>BACON, 500 SLICES FC</v>
      </c>
      <c r="AA1616" s="29">
        <f t="shared" si="157"/>
        <v>271.70999999999998</v>
      </c>
      <c r="AB1616" s="29" t="str">
        <f>VLOOKUP(W1616,'[2]Item List (2)'!$I:$J,2,0)</f>
        <v>Food</v>
      </c>
      <c r="AC1616" s="29">
        <f t="shared" si="158"/>
        <v>7375</v>
      </c>
      <c r="AD1616" s="29" t="str">
        <f t="shared" si="159"/>
        <v>7375-Food</v>
      </c>
    </row>
    <row r="1617" spans="1:30">
      <c r="A1617" t="s">
        <v>699</v>
      </c>
      <c r="B1617" t="s">
        <v>592</v>
      </c>
      <c r="C1617" t="s">
        <v>1382</v>
      </c>
      <c r="D1617" t="s">
        <v>618</v>
      </c>
      <c r="E1617" t="s">
        <v>1652</v>
      </c>
      <c r="F1617"/>
      <c r="G1617" s="159">
        <v>45169</v>
      </c>
      <c r="H1617" t="s">
        <v>1226</v>
      </c>
      <c r="I1617" t="s">
        <v>1188</v>
      </c>
      <c r="J1617" t="s">
        <v>734</v>
      </c>
      <c r="K1617" t="s">
        <v>787</v>
      </c>
      <c r="L1617" t="s">
        <v>788</v>
      </c>
      <c r="M1617">
        <v>1</v>
      </c>
      <c r="N1617">
        <v>0</v>
      </c>
      <c r="O1617">
        <v>81.59</v>
      </c>
      <c r="P1617">
        <v>81.59</v>
      </c>
      <c r="Q1617">
        <v>3654.51</v>
      </c>
      <c r="R1617">
        <v>5.7</v>
      </c>
      <c r="S1617" s="193" t="str">
        <f>VLOOKUP(U1617,'[1]Cross ref'!I:J,2,0)</f>
        <v>SCL</v>
      </c>
      <c r="T1617" s="193">
        <f t="shared" si="154"/>
        <v>81.59</v>
      </c>
      <c r="U1617" s="193">
        <f>VLOOKUP(VALUE(C1617),'[1]Cross ref'!G:I,3,0)</f>
        <v>7375</v>
      </c>
      <c r="V1617" s="193">
        <f>IFERROR(VLOOKUP(J1617,'[1]Item List (2)'!C:D,2,0),VLOOKUP(K1617,'[1]Item List (2)'!C:D,2,0))</f>
        <v>50007</v>
      </c>
      <c r="W1617" s="193">
        <f>IFERROR(VLOOKUP(J1617,'[1]Item List (2)'!C:E,3,0),VLOOKUP(K1617,'[1]Item List (2)'!C:E,3,0))</f>
        <v>100</v>
      </c>
      <c r="X1617" s="193">
        <f t="shared" si="155"/>
        <v>0</v>
      </c>
      <c r="Y1617" s="193" t="str">
        <f t="shared" si="156"/>
        <v>BEEF, GRND PTY 1.78Z</v>
      </c>
      <c r="AA1617" s="29">
        <f t="shared" si="157"/>
        <v>81.59</v>
      </c>
      <c r="AB1617" s="29" t="str">
        <f>VLOOKUP(W1617,'[2]Item List (2)'!$I:$J,2,0)</f>
        <v>Food</v>
      </c>
      <c r="AC1617" s="29">
        <f t="shared" si="158"/>
        <v>7375</v>
      </c>
      <c r="AD1617" s="29" t="str">
        <f t="shared" si="159"/>
        <v>7375-Food</v>
      </c>
    </row>
    <row r="1618" spans="1:30">
      <c r="A1618" t="s">
        <v>699</v>
      </c>
      <c r="B1618" t="s">
        <v>592</v>
      </c>
      <c r="C1618" t="s">
        <v>1382</v>
      </c>
      <c r="D1618" t="s">
        <v>618</v>
      </c>
      <c r="E1618" t="s">
        <v>1652</v>
      </c>
      <c r="F1618"/>
      <c r="G1618" s="159">
        <v>45169</v>
      </c>
      <c r="H1618" t="s">
        <v>1229</v>
      </c>
      <c r="I1618" t="s">
        <v>1188</v>
      </c>
      <c r="J1618" t="s">
        <v>804</v>
      </c>
      <c r="K1618" t="s">
        <v>863</v>
      </c>
      <c r="L1618" t="s">
        <v>760</v>
      </c>
      <c r="M1618">
        <v>1</v>
      </c>
      <c r="N1618">
        <v>0</v>
      </c>
      <c r="O1618">
        <v>77.569999999999993</v>
      </c>
      <c r="P1618">
        <v>77.569999999999993</v>
      </c>
      <c r="Q1618">
        <v>3654.51</v>
      </c>
      <c r="R1618">
        <v>5.7</v>
      </c>
      <c r="S1618" s="193" t="str">
        <f>VLOOKUP(U1618,'[1]Cross ref'!I:J,2,0)</f>
        <v>SCL</v>
      </c>
      <c r="T1618" s="193">
        <f t="shared" si="154"/>
        <v>77.569999999999993</v>
      </c>
      <c r="U1618" s="193">
        <f>VLOOKUP(VALUE(C1618),'[1]Cross ref'!G:I,3,0)</f>
        <v>7375</v>
      </c>
      <c r="V1618" s="193">
        <f>IFERROR(VLOOKUP(J1618,'[1]Item List (2)'!C:D,2,0),VLOOKUP(K1618,'[1]Item List (2)'!C:D,2,0))</f>
        <v>50007</v>
      </c>
      <c r="W1618" s="193">
        <f>IFERROR(VLOOKUP(J1618,'[1]Item List (2)'!C:E,3,0),VLOOKUP(K1618,'[1]Item List (2)'!C:E,3,0))</f>
        <v>100</v>
      </c>
      <c r="X1618" s="193">
        <f t="shared" si="155"/>
        <v>0</v>
      </c>
      <c r="Y1618" s="193" t="str">
        <f t="shared" si="156"/>
        <v>CHEESE, AMER SHRP SLI 144CT</v>
      </c>
      <c r="AA1618" s="29">
        <f t="shared" si="157"/>
        <v>77.569999999999993</v>
      </c>
      <c r="AB1618" s="29" t="str">
        <f>VLOOKUP(W1618,'[2]Item List (2)'!$I:$J,2,0)</f>
        <v>Food</v>
      </c>
      <c r="AC1618" s="29">
        <f t="shared" si="158"/>
        <v>7375</v>
      </c>
      <c r="AD1618" s="29" t="str">
        <f t="shared" si="159"/>
        <v>7375-Food</v>
      </c>
    </row>
    <row r="1619" spans="1:30">
      <c r="A1619" t="s">
        <v>699</v>
      </c>
      <c r="B1619" t="s">
        <v>592</v>
      </c>
      <c r="C1619" t="s">
        <v>1382</v>
      </c>
      <c r="D1619" t="s">
        <v>618</v>
      </c>
      <c r="E1619" t="s">
        <v>1652</v>
      </c>
      <c r="F1619"/>
      <c r="G1619" s="159">
        <v>45169</v>
      </c>
      <c r="H1619" t="s">
        <v>1324</v>
      </c>
      <c r="I1619" t="s">
        <v>1188</v>
      </c>
      <c r="J1619" t="s">
        <v>804</v>
      </c>
      <c r="K1619" t="s">
        <v>951</v>
      </c>
      <c r="L1619" t="s">
        <v>760</v>
      </c>
      <c r="M1619">
        <v>1</v>
      </c>
      <c r="N1619">
        <v>0</v>
      </c>
      <c r="O1619">
        <v>77.97</v>
      </c>
      <c r="P1619">
        <v>77.97</v>
      </c>
      <c r="Q1619">
        <v>3654.51</v>
      </c>
      <c r="R1619">
        <v>5.7</v>
      </c>
      <c r="S1619" s="193" t="str">
        <f>VLOOKUP(U1619,'[1]Cross ref'!I:J,2,0)</f>
        <v>SCL</v>
      </c>
      <c r="T1619" s="193">
        <f t="shared" si="154"/>
        <v>77.97</v>
      </c>
      <c r="U1619" s="193">
        <f>VLOOKUP(VALUE(C1619),'[1]Cross ref'!G:I,3,0)</f>
        <v>7375</v>
      </c>
      <c r="V1619" s="193">
        <f>IFERROR(VLOOKUP(J1619,'[1]Item List (2)'!C:D,2,0),VLOOKUP(K1619,'[1]Item List (2)'!C:D,2,0))</f>
        <v>50007</v>
      </c>
      <c r="W1619" s="193">
        <f>IFERROR(VLOOKUP(J1619,'[1]Item List (2)'!C:E,3,0),VLOOKUP(K1619,'[1]Item List (2)'!C:E,3,0))</f>
        <v>100</v>
      </c>
      <c r="X1619" s="193">
        <f t="shared" si="155"/>
        <v>0</v>
      </c>
      <c r="Y1619" s="193" t="str">
        <f t="shared" si="156"/>
        <v>CHEESE, SWISS SLI 160CT</v>
      </c>
      <c r="AA1619" s="29">
        <f t="shared" si="157"/>
        <v>77.97</v>
      </c>
      <c r="AB1619" s="29" t="str">
        <f>VLOOKUP(W1619,'[2]Item List (2)'!$I:$J,2,0)</f>
        <v>Food</v>
      </c>
      <c r="AC1619" s="29">
        <f t="shared" si="158"/>
        <v>7375</v>
      </c>
      <c r="AD1619" s="29" t="str">
        <f t="shared" si="159"/>
        <v>7375-Food</v>
      </c>
    </row>
    <row r="1620" spans="1:30">
      <c r="A1620" t="s">
        <v>699</v>
      </c>
      <c r="B1620" t="s">
        <v>592</v>
      </c>
      <c r="C1620" t="s">
        <v>1382</v>
      </c>
      <c r="D1620" t="s">
        <v>618</v>
      </c>
      <c r="E1620" t="s">
        <v>1652</v>
      </c>
      <c r="F1620"/>
      <c r="G1620" s="159">
        <v>45169</v>
      </c>
      <c r="H1620" t="s">
        <v>1230</v>
      </c>
      <c r="I1620" t="s">
        <v>1188</v>
      </c>
      <c r="J1620" t="s">
        <v>737</v>
      </c>
      <c r="K1620" t="s">
        <v>794</v>
      </c>
      <c r="L1620" t="s">
        <v>795</v>
      </c>
      <c r="M1620">
        <v>2</v>
      </c>
      <c r="N1620">
        <v>0</v>
      </c>
      <c r="O1620">
        <v>39.79</v>
      </c>
      <c r="P1620">
        <v>79.58</v>
      </c>
      <c r="Q1620">
        <v>3654.51</v>
      </c>
      <c r="R1620">
        <v>5.7</v>
      </c>
      <c r="S1620" s="193" t="str">
        <f>VLOOKUP(U1620,'[1]Cross ref'!I:J,2,0)</f>
        <v>SCL</v>
      </c>
      <c r="T1620" s="193">
        <f t="shared" si="154"/>
        <v>79.58</v>
      </c>
      <c r="U1620" s="193">
        <f>VLOOKUP(VALUE(C1620),'[1]Cross ref'!G:I,3,0)</f>
        <v>7375</v>
      </c>
      <c r="V1620" s="193">
        <f>IFERROR(VLOOKUP(J1620,'[1]Item List (2)'!C:D,2,0),VLOOKUP(K1620,'[1]Item List (2)'!C:D,2,0))</f>
        <v>50007</v>
      </c>
      <c r="W1620" s="193">
        <f>IFERROR(VLOOKUP(J1620,'[1]Item List (2)'!C:E,3,0),VLOOKUP(K1620,'[1]Item List (2)'!C:E,3,0))</f>
        <v>100</v>
      </c>
      <c r="X1620" s="193">
        <f t="shared" si="155"/>
        <v>0</v>
      </c>
      <c r="Y1620" s="193" t="str">
        <f t="shared" si="156"/>
        <v>APPTZR, JALAPENO BRD CHSE BITE</v>
      </c>
      <c r="AA1620" s="29">
        <f t="shared" si="157"/>
        <v>79.58</v>
      </c>
      <c r="AB1620" s="29" t="str">
        <f>VLOOKUP(W1620,'[2]Item List (2)'!$I:$J,2,0)</f>
        <v>Food</v>
      </c>
      <c r="AC1620" s="29">
        <f t="shared" si="158"/>
        <v>7375</v>
      </c>
      <c r="AD1620" s="29" t="str">
        <f t="shared" si="159"/>
        <v>7375-Food</v>
      </c>
    </row>
    <row r="1621" spans="1:30">
      <c r="A1621" t="s">
        <v>699</v>
      </c>
      <c r="B1621" t="s">
        <v>592</v>
      </c>
      <c r="C1621" t="s">
        <v>1382</v>
      </c>
      <c r="D1621" t="s">
        <v>618</v>
      </c>
      <c r="E1621" t="s">
        <v>1652</v>
      </c>
      <c r="F1621"/>
      <c r="G1621" s="159">
        <v>45169</v>
      </c>
      <c r="H1621" t="s">
        <v>1232</v>
      </c>
      <c r="I1621" t="s">
        <v>1188</v>
      </c>
      <c r="J1621" t="s">
        <v>758</v>
      </c>
      <c r="K1621" t="s">
        <v>798</v>
      </c>
      <c r="L1621" t="s">
        <v>799</v>
      </c>
      <c r="M1621">
        <v>2</v>
      </c>
      <c r="N1621">
        <v>0</v>
      </c>
      <c r="O1621">
        <v>46.88</v>
      </c>
      <c r="P1621">
        <v>93.76</v>
      </c>
      <c r="Q1621">
        <v>3654.51</v>
      </c>
      <c r="R1621">
        <v>5.7</v>
      </c>
      <c r="S1621" s="193" t="str">
        <f>VLOOKUP(U1621,'[1]Cross ref'!I:J,2,0)</f>
        <v>SCL</v>
      </c>
      <c r="T1621" s="193">
        <f t="shared" si="154"/>
        <v>93.76</v>
      </c>
      <c r="U1621" s="193">
        <f>VLOOKUP(VALUE(C1621),'[1]Cross ref'!G:I,3,0)</f>
        <v>7375</v>
      </c>
      <c r="V1621" s="193">
        <f>IFERROR(VLOOKUP(J1621,'[1]Item List (2)'!C:D,2,0),VLOOKUP(K1621,'[1]Item List (2)'!C:D,2,0))</f>
        <v>50007</v>
      </c>
      <c r="W1621" s="193">
        <f>IFERROR(VLOOKUP(J1621,'[1]Item List (2)'!C:E,3,0),VLOOKUP(K1621,'[1]Item List (2)'!C:E,3,0))</f>
        <v>100</v>
      </c>
      <c r="X1621" s="193">
        <f t="shared" si="155"/>
        <v>0</v>
      </c>
      <c r="Y1621" s="193" t="str">
        <f t="shared" si="156"/>
        <v>CHICKEN, NUGGET BRD STAR SHP</v>
      </c>
      <c r="AA1621" s="29">
        <f t="shared" si="157"/>
        <v>93.76</v>
      </c>
      <c r="AB1621" s="29" t="str">
        <f>VLOOKUP(W1621,'[2]Item List (2)'!$I:$J,2,0)</f>
        <v>Food</v>
      </c>
      <c r="AC1621" s="29">
        <f t="shared" si="158"/>
        <v>7375</v>
      </c>
      <c r="AD1621" s="29" t="str">
        <f t="shared" si="159"/>
        <v>7375-Food</v>
      </c>
    </row>
    <row r="1622" spans="1:30">
      <c r="A1622" t="s">
        <v>699</v>
      </c>
      <c r="B1622" t="s">
        <v>592</v>
      </c>
      <c r="C1622" t="s">
        <v>1382</v>
      </c>
      <c r="D1622" t="s">
        <v>618</v>
      </c>
      <c r="E1622" t="s">
        <v>1652</v>
      </c>
      <c r="F1622"/>
      <c r="G1622" s="159">
        <v>45169</v>
      </c>
      <c r="H1622" t="s">
        <v>1233</v>
      </c>
      <c r="I1622" t="s">
        <v>1188</v>
      </c>
      <c r="J1622" t="s">
        <v>801</v>
      </c>
      <c r="K1622" t="s">
        <v>802</v>
      </c>
      <c r="L1622" t="s">
        <v>803</v>
      </c>
      <c r="M1622">
        <v>1</v>
      </c>
      <c r="N1622">
        <v>0</v>
      </c>
      <c r="O1622">
        <v>24.1</v>
      </c>
      <c r="P1622">
        <v>24.1</v>
      </c>
      <c r="Q1622">
        <v>3654.51</v>
      </c>
      <c r="R1622">
        <v>5.7</v>
      </c>
      <c r="S1622" s="193" t="str">
        <f>VLOOKUP(U1622,'[1]Cross ref'!I:J,2,0)</f>
        <v>SCL</v>
      </c>
      <c r="T1622" s="193">
        <f t="shared" si="154"/>
        <v>24.1</v>
      </c>
      <c r="U1622" s="193">
        <f>VLOOKUP(VALUE(C1622),'[1]Cross ref'!G:I,3,0)</f>
        <v>7375</v>
      </c>
      <c r="V1622" s="193">
        <f>IFERROR(VLOOKUP(J1622,'[1]Item List (2)'!C:D,2,0),VLOOKUP(K1622,'[1]Item List (2)'!C:D,2,0))</f>
        <v>50007</v>
      </c>
      <c r="W1622" s="193">
        <f>IFERROR(VLOOKUP(J1622,'[1]Item List (2)'!C:E,3,0),VLOOKUP(K1622,'[1]Item List (2)'!C:E,3,0))</f>
        <v>100</v>
      </c>
      <c r="X1622" s="193">
        <f t="shared" si="155"/>
        <v>0</v>
      </c>
      <c r="Y1622" s="193" t="str">
        <f t="shared" si="156"/>
        <v>BISCUIT, BUTTERMILK PARBKD</v>
      </c>
      <c r="AA1622" s="29">
        <f t="shared" si="157"/>
        <v>24.1</v>
      </c>
      <c r="AB1622" s="29" t="str">
        <f>VLOOKUP(W1622,'[2]Item List (2)'!$I:$J,2,0)</f>
        <v>Food</v>
      </c>
      <c r="AC1622" s="29">
        <f t="shared" si="158"/>
        <v>7375</v>
      </c>
      <c r="AD1622" s="29" t="str">
        <f t="shared" si="159"/>
        <v>7375-Food</v>
      </c>
    </row>
    <row r="1623" spans="1:30">
      <c r="A1623" t="s">
        <v>699</v>
      </c>
      <c r="B1623" t="s">
        <v>592</v>
      </c>
      <c r="C1623" t="s">
        <v>1382</v>
      </c>
      <c r="D1623" t="s">
        <v>618</v>
      </c>
      <c r="E1623" t="s">
        <v>1652</v>
      </c>
      <c r="F1623"/>
      <c r="G1623" s="159">
        <v>45169</v>
      </c>
      <c r="H1623" t="s">
        <v>1234</v>
      </c>
      <c r="I1623" t="s">
        <v>1188</v>
      </c>
      <c r="J1623" t="s">
        <v>804</v>
      </c>
      <c r="K1623" t="s">
        <v>805</v>
      </c>
      <c r="L1623" t="s">
        <v>760</v>
      </c>
      <c r="M1623">
        <v>1</v>
      </c>
      <c r="N1623">
        <v>0</v>
      </c>
      <c r="O1623">
        <v>77.97</v>
      </c>
      <c r="P1623">
        <v>77.97</v>
      </c>
      <c r="Q1623">
        <v>3654.51</v>
      </c>
      <c r="R1623">
        <v>5.7</v>
      </c>
      <c r="S1623" s="193" t="str">
        <f>VLOOKUP(U1623,'[1]Cross ref'!I:J,2,0)</f>
        <v>SCL</v>
      </c>
      <c r="T1623" s="193">
        <f t="shared" si="154"/>
        <v>77.97</v>
      </c>
      <c r="U1623" s="193">
        <f>VLOOKUP(VALUE(C1623),'[1]Cross ref'!G:I,3,0)</f>
        <v>7375</v>
      </c>
      <c r="V1623" s="193">
        <f>IFERROR(VLOOKUP(J1623,'[1]Item List (2)'!C:D,2,0),VLOOKUP(K1623,'[1]Item List (2)'!C:D,2,0))</f>
        <v>50007</v>
      </c>
      <c r="W1623" s="193">
        <f>IFERROR(VLOOKUP(J1623,'[1]Item List (2)'!C:E,3,0),VLOOKUP(K1623,'[1]Item List (2)'!C:E,3,0))</f>
        <v>100</v>
      </c>
      <c r="X1623" s="193">
        <f t="shared" si="155"/>
        <v>0</v>
      </c>
      <c r="Y1623" s="193" t="str">
        <f t="shared" si="156"/>
        <v>CHEESE, AMER SHRP SLI 200CT SM</v>
      </c>
      <c r="AA1623" s="29">
        <f t="shared" si="157"/>
        <v>77.97</v>
      </c>
      <c r="AB1623" s="29" t="str">
        <f>VLOOKUP(W1623,'[2]Item List (2)'!$I:$J,2,0)</f>
        <v>Food</v>
      </c>
      <c r="AC1623" s="29">
        <f t="shared" si="158"/>
        <v>7375</v>
      </c>
      <c r="AD1623" s="29" t="str">
        <f t="shared" si="159"/>
        <v>7375-Food</v>
      </c>
    </row>
    <row r="1624" spans="1:30">
      <c r="A1624" t="s">
        <v>699</v>
      </c>
      <c r="B1624" t="s">
        <v>592</v>
      </c>
      <c r="C1624" t="s">
        <v>1382</v>
      </c>
      <c r="D1624" t="s">
        <v>618</v>
      </c>
      <c r="E1624" t="s">
        <v>1652</v>
      </c>
      <c r="F1624"/>
      <c r="G1624" s="159">
        <v>45169</v>
      </c>
      <c r="H1624" t="s">
        <v>1460</v>
      </c>
      <c r="I1624" t="s">
        <v>1188</v>
      </c>
      <c r="J1624" t="s">
        <v>811</v>
      </c>
      <c r="K1624" t="s">
        <v>1433</v>
      </c>
      <c r="L1624" t="s">
        <v>831</v>
      </c>
      <c r="M1624">
        <v>3</v>
      </c>
      <c r="N1624">
        <v>0</v>
      </c>
      <c r="O1624">
        <v>22.17</v>
      </c>
      <c r="P1624">
        <v>66.510000000000005</v>
      </c>
      <c r="Q1624">
        <v>3654.51</v>
      </c>
      <c r="R1624">
        <v>5.7</v>
      </c>
      <c r="S1624" s="193" t="str">
        <f>VLOOKUP(U1624,'[1]Cross ref'!I:J,2,0)</f>
        <v>SCL</v>
      </c>
      <c r="T1624" s="193">
        <f t="shared" si="154"/>
        <v>66.510000000000005</v>
      </c>
      <c r="U1624" s="193">
        <f>VLOOKUP(VALUE(C1624),'[1]Cross ref'!G:I,3,0)</f>
        <v>7375</v>
      </c>
      <c r="V1624" s="193">
        <f>IFERROR(VLOOKUP(J1624,'[1]Item List (2)'!C:D,2,0),VLOOKUP(K1624,'[1]Item List (2)'!C:D,2,0))</f>
        <v>50007</v>
      </c>
      <c r="W1624" s="193">
        <f>IFERROR(VLOOKUP(J1624,'[1]Item List (2)'!C:E,3,0),VLOOKUP(K1624,'[1]Item List (2)'!C:E,3,0))</f>
        <v>100</v>
      </c>
      <c r="X1624" s="193">
        <f t="shared" si="155"/>
        <v>0</v>
      </c>
      <c r="Y1624" s="193" t="str">
        <f t="shared" si="156"/>
        <v>LETTUCE, LINER</v>
      </c>
      <c r="AA1624" s="29">
        <f t="shared" si="157"/>
        <v>66.510000000000005</v>
      </c>
      <c r="AB1624" s="29" t="str">
        <f>VLOOKUP(W1624,'[2]Item List (2)'!$I:$J,2,0)</f>
        <v>Food</v>
      </c>
      <c r="AC1624" s="29">
        <f t="shared" si="158"/>
        <v>7375</v>
      </c>
      <c r="AD1624" s="29" t="str">
        <f t="shared" si="159"/>
        <v>7375-Food</v>
      </c>
    </row>
    <row r="1625" spans="1:30">
      <c r="A1625" t="s">
        <v>699</v>
      </c>
      <c r="B1625" t="s">
        <v>592</v>
      </c>
      <c r="C1625" t="s">
        <v>1382</v>
      </c>
      <c r="D1625" t="s">
        <v>618</v>
      </c>
      <c r="E1625" t="s">
        <v>1652</v>
      </c>
      <c r="F1625"/>
      <c r="G1625" s="159">
        <v>45169</v>
      </c>
      <c r="H1625" t="s">
        <v>1238</v>
      </c>
      <c r="I1625" t="s">
        <v>1188</v>
      </c>
      <c r="J1625" t="s">
        <v>927</v>
      </c>
      <c r="K1625" t="s">
        <v>928</v>
      </c>
      <c r="L1625" t="s">
        <v>929</v>
      </c>
      <c r="M1625">
        <v>1</v>
      </c>
      <c r="N1625">
        <v>0</v>
      </c>
      <c r="O1625">
        <v>68.599999999999994</v>
      </c>
      <c r="P1625">
        <v>68.599999999999994</v>
      </c>
      <c r="Q1625">
        <v>3654.51</v>
      </c>
      <c r="R1625">
        <v>5.7</v>
      </c>
      <c r="S1625" s="193" t="str">
        <f>VLOOKUP(U1625,'[1]Cross ref'!I:J,2,0)</f>
        <v>SCL</v>
      </c>
      <c r="T1625" s="193">
        <f t="shared" si="154"/>
        <v>68.599999999999994</v>
      </c>
      <c r="U1625" s="193">
        <f>VLOOKUP(VALUE(C1625),'[1]Cross ref'!G:I,3,0)</f>
        <v>7375</v>
      </c>
      <c r="V1625" s="193">
        <f>IFERROR(VLOOKUP(J1625,'[1]Item List (2)'!C:D,2,0),VLOOKUP(K1625,'[1]Item List (2)'!C:D,2,0))</f>
        <v>50007</v>
      </c>
      <c r="W1625" s="193">
        <f>IFERROR(VLOOKUP(J1625,'[1]Item List (2)'!C:E,3,0),VLOOKUP(K1625,'[1]Item List (2)'!C:E,3,0))</f>
        <v>100</v>
      </c>
      <c r="X1625" s="193">
        <f t="shared" si="155"/>
        <v>0</v>
      </c>
      <c r="Y1625" s="193" t="str">
        <f t="shared" si="156"/>
        <v>COOKIE, CHOC CHIP THWSRV 1.25Z</v>
      </c>
      <c r="AA1625" s="29">
        <f t="shared" si="157"/>
        <v>68.599999999999994</v>
      </c>
      <c r="AB1625" s="29" t="str">
        <f>VLOOKUP(W1625,'[2]Item List (2)'!$I:$J,2,0)</f>
        <v>Food</v>
      </c>
      <c r="AC1625" s="29">
        <f t="shared" si="158"/>
        <v>7375</v>
      </c>
      <c r="AD1625" s="29" t="str">
        <f t="shared" si="159"/>
        <v>7375-Food</v>
      </c>
    </row>
    <row r="1626" spans="1:30">
      <c r="A1626" t="s">
        <v>699</v>
      </c>
      <c r="B1626" t="s">
        <v>592</v>
      </c>
      <c r="C1626" t="s">
        <v>1382</v>
      </c>
      <c r="D1626" t="s">
        <v>618</v>
      </c>
      <c r="E1626" t="s">
        <v>1652</v>
      </c>
      <c r="F1626"/>
      <c r="G1626" s="159">
        <v>45169</v>
      </c>
      <c r="H1626" t="s">
        <v>1302</v>
      </c>
      <c r="I1626" t="s">
        <v>1188</v>
      </c>
      <c r="J1626" t="s">
        <v>871</v>
      </c>
      <c r="K1626" t="s">
        <v>872</v>
      </c>
      <c r="L1626" t="s">
        <v>814</v>
      </c>
      <c r="M1626">
        <v>1</v>
      </c>
      <c r="N1626">
        <v>0</v>
      </c>
      <c r="O1626">
        <v>14.65</v>
      </c>
      <c r="P1626">
        <v>14.65</v>
      </c>
      <c r="Q1626">
        <v>3654.51</v>
      </c>
      <c r="R1626">
        <v>5.7</v>
      </c>
      <c r="S1626" s="193" t="str">
        <f>VLOOKUP(U1626,'[1]Cross ref'!I:J,2,0)</f>
        <v>SCL</v>
      </c>
      <c r="T1626" s="193">
        <f t="shared" si="154"/>
        <v>14.65</v>
      </c>
      <c r="U1626" s="193">
        <f>VLOOKUP(VALUE(C1626),'[1]Cross ref'!G:I,3,0)</f>
        <v>7375</v>
      </c>
      <c r="V1626" s="193">
        <f>IFERROR(VLOOKUP(J1626,'[1]Item List (2)'!C:D,2,0),VLOOKUP(K1626,'[1]Item List (2)'!C:D,2,0))</f>
        <v>50007</v>
      </c>
      <c r="W1626" s="193">
        <f>IFERROR(VLOOKUP(J1626,'[1]Item List (2)'!C:E,3,0),VLOOKUP(K1626,'[1]Item List (2)'!C:E,3,0))</f>
        <v>100</v>
      </c>
      <c r="X1626" s="193">
        <f t="shared" si="155"/>
        <v>0</v>
      </c>
      <c r="Y1626" s="193" t="str">
        <f t="shared" si="156"/>
        <v>ONION, RED JMBO</v>
      </c>
      <c r="AA1626" s="29">
        <f t="shared" si="157"/>
        <v>14.65</v>
      </c>
      <c r="AB1626" s="29" t="str">
        <f>VLOOKUP(W1626,'[2]Item List (2)'!$I:$J,2,0)</f>
        <v>Food</v>
      </c>
      <c r="AC1626" s="29">
        <f t="shared" si="158"/>
        <v>7375</v>
      </c>
      <c r="AD1626" s="29" t="str">
        <f t="shared" si="159"/>
        <v>7375-Food</v>
      </c>
    </row>
    <row r="1627" spans="1:30">
      <c r="A1627" t="s">
        <v>699</v>
      </c>
      <c r="B1627" t="s">
        <v>592</v>
      </c>
      <c r="C1627" t="s">
        <v>1382</v>
      </c>
      <c r="D1627" t="s">
        <v>618</v>
      </c>
      <c r="E1627" t="s">
        <v>1652</v>
      </c>
      <c r="F1627"/>
      <c r="G1627" s="159">
        <v>45169</v>
      </c>
      <c r="H1627" t="s">
        <v>1239</v>
      </c>
      <c r="I1627" t="s">
        <v>1188</v>
      </c>
      <c r="J1627" t="s">
        <v>816</v>
      </c>
      <c r="K1627" t="s">
        <v>817</v>
      </c>
      <c r="L1627" t="s">
        <v>709</v>
      </c>
      <c r="M1627">
        <v>1</v>
      </c>
      <c r="N1627">
        <v>0</v>
      </c>
      <c r="O1627">
        <v>27.07</v>
      </c>
      <c r="P1627">
        <v>27.07</v>
      </c>
      <c r="Q1627">
        <v>3654.51</v>
      </c>
      <c r="R1627">
        <v>5.7</v>
      </c>
      <c r="S1627" s="193" t="str">
        <f>VLOOKUP(U1627,'[1]Cross ref'!I:J,2,0)</f>
        <v>SCL</v>
      </c>
      <c r="T1627" s="193">
        <f t="shared" si="154"/>
        <v>27.07</v>
      </c>
      <c r="U1627" s="193">
        <f>VLOOKUP(VALUE(C1627),'[1]Cross ref'!G:I,3,0)</f>
        <v>7375</v>
      </c>
      <c r="V1627" s="193">
        <f>IFERROR(VLOOKUP(J1627,'[1]Item List (2)'!C:D,2,0),VLOOKUP(K1627,'[1]Item List (2)'!C:D,2,0))</f>
        <v>50007</v>
      </c>
      <c r="W1627" s="193">
        <f>IFERROR(VLOOKUP(J1627,'[1]Item List (2)'!C:E,3,0),VLOOKUP(K1627,'[1]Item List (2)'!C:E,3,0))</f>
        <v>100</v>
      </c>
      <c r="X1627" s="193">
        <f t="shared" si="155"/>
        <v>0</v>
      </c>
      <c r="Y1627" s="193" t="str">
        <f t="shared" si="156"/>
        <v>PICKLE, CHIP DELI 3/16" CC</v>
      </c>
      <c r="AA1627" s="29">
        <f t="shared" si="157"/>
        <v>27.07</v>
      </c>
      <c r="AB1627" s="29" t="str">
        <f>VLOOKUP(W1627,'[2]Item List (2)'!$I:$J,2,0)</f>
        <v>Food</v>
      </c>
      <c r="AC1627" s="29">
        <f t="shared" si="158"/>
        <v>7375</v>
      </c>
      <c r="AD1627" s="29" t="str">
        <f t="shared" si="159"/>
        <v>7375-Food</v>
      </c>
    </row>
    <row r="1628" spans="1:30">
      <c r="A1628" t="s">
        <v>699</v>
      </c>
      <c r="B1628" t="s">
        <v>592</v>
      </c>
      <c r="C1628" t="s">
        <v>1382</v>
      </c>
      <c r="D1628" t="s">
        <v>618</v>
      </c>
      <c r="E1628" t="s">
        <v>1652</v>
      </c>
      <c r="F1628"/>
      <c r="G1628" s="159">
        <v>45169</v>
      </c>
      <c r="H1628" t="s">
        <v>1240</v>
      </c>
      <c r="I1628" t="s">
        <v>1188</v>
      </c>
      <c r="J1628" t="s">
        <v>758</v>
      </c>
      <c r="K1628" t="s">
        <v>1490</v>
      </c>
      <c r="L1628" t="s">
        <v>818</v>
      </c>
      <c r="M1628">
        <v>1</v>
      </c>
      <c r="N1628">
        <v>0</v>
      </c>
      <c r="O1628">
        <v>175.35</v>
      </c>
      <c r="P1628">
        <v>175.35</v>
      </c>
      <c r="Q1628">
        <v>3654.51</v>
      </c>
      <c r="R1628">
        <v>5.7</v>
      </c>
      <c r="S1628" s="193" t="str">
        <f>VLOOKUP(U1628,'[1]Cross ref'!I:J,2,0)</f>
        <v>SCL</v>
      </c>
      <c r="T1628" s="193">
        <f t="shared" si="154"/>
        <v>175.35</v>
      </c>
      <c r="U1628" s="193">
        <f>VLOOKUP(VALUE(C1628),'[1]Cross ref'!G:I,3,0)</f>
        <v>7375</v>
      </c>
      <c r="V1628" s="193">
        <f>IFERROR(VLOOKUP(J1628,'[1]Item List (2)'!C:D,2,0),VLOOKUP(K1628,'[1]Item List (2)'!C:D,2,0))</f>
        <v>50007</v>
      </c>
      <c r="W1628" s="193">
        <f>IFERROR(VLOOKUP(J1628,'[1]Item List (2)'!C:E,3,0),VLOOKUP(K1628,'[1]Item List (2)'!C:E,3,0))</f>
        <v>100</v>
      </c>
      <c r="X1628" s="193">
        <f t="shared" si="155"/>
        <v>0</v>
      </c>
      <c r="Y1628" s="193" t="str">
        <f t="shared" si="156"/>
        <v>CHICKEN, BRST GR SAVOR 4.25Z CARLS JR</v>
      </c>
      <c r="AA1628" s="29">
        <f t="shared" si="157"/>
        <v>175.35</v>
      </c>
      <c r="AB1628" s="29" t="str">
        <f>VLOOKUP(W1628,'[2]Item List (2)'!$I:$J,2,0)</f>
        <v>Food</v>
      </c>
      <c r="AC1628" s="29">
        <f t="shared" si="158"/>
        <v>7375</v>
      </c>
      <c r="AD1628" s="29" t="str">
        <f t="shared" si="159"/>
        <v>7375-Food</v>
      </c>
    </row>
    <row r="1629" spans="1:30">
      <c r="A1629" t="s">
        <v>699</v>
      </c>
      <c r="B1629" t="s">
        <v>592</v>
      </c>
      <c r="C1629" t="s">
        <v>1382</v>
      </c>
      <c r="D1629" t="s">
        <v>618</v>
      </c>
      <c r="E1629" t="s">
        <v>1652</v>
      </c>
      <c r="F1629"/>
      <c r="G1629" s="159">
        <v>45169</v>
      </c>
      <c r="H1629" t="s">
        <v>1250</v>
      </c>
      <c r="I1629" t="s">
        <v>1188</v>
      </c>
      <c r="J1629" t="s">
        <v>770</v>
      </c>
      <c r="K1629" t="s">
        <v>832</v>
      </c>
      <c r="L1629" t="s">
        <v>833</v>
      </c>
      <c r="M1629">
        <v>1</v>
      </c>
      <c r="N1629">
        <v>0</v>
      </c>
      <c r="O1629">
        <v>19.989999999999998</v>
      </c>
      <c r="P1629">
        <v>19.989999999999998</v>
      </c>
      <c r="Q1629">
        <v>3654.51</v>
      </c>
      <c r="R1629">
        <v>5.7</v>
      </c>
      <c r="S1629" s="193" t="str">
        <f>VLOOKUP(U1629,'[1]Cross ref'!I:J,2,0)</f>
        <v>SCL</v>
      </c>
      <c r="T1629" s="193">
        <f t="shared" si="154"/>
        <v>19.989999999999998</v>
      </c>
      <c r="U1629" s="193">
        <f>VLOOKUP(VALUE(C1629),'[1]Cross ref'!G:I,3,0)</f>
        <v>7375</v>
      </c>
      <c r="V1629" s="193">
        <f>IFERROR(VLOOKUP(J1629,'[1]Item List (2)'!C:D,2,0),VLOOKUP(K1629,'[1]Item List (2)'!C:D,2,0))</f>
        <v>50007</v>
      </c>
      <c r="W1629" s="193">
        <f>IFERROR(VLOOKUP(J1629,'[1]Item List (2)'!C:E,3,0),VLOOKUP(K1629,'[1]Item List (2)'!C:E,3,0))</f>
        <v>100</v>
      </c>
      <c r="X1629" s="193">
        <f t="shared" si="155"/>
        <v>0</v>
      </c>
      <c r="Y1629" s="193" t="str">
        <f t="shared" si="156"/>
        <v>CREAMER, HALF &amp; HALF</v>
      </c>
      <c r="AA1629" s="29">
        <f t="shared" si="157"/>
        <v>19.989999999999998</v>
      </c>
      <c r="AB1629" s="29" t="str">
        <f>VLOOKUP(W1629,'[2]Item List (2)'!$I:$J,2,0)</f>
        <v>Food</v>
      </c>
      <c r="AC1629" s="29">
        <f t="shared" si="158"/>
        <v>7375</v>
      </c>
      <c r="AD1629" s="29" t="str">
        <f t="shared" si="159"/>
        <v>7375-Food</v>
      </c>
    </row>
    <row r="1630" spans="1:30">
      <c r="A1630" t="s">
        <v>699</v>
      </c>
      <c r="B1630" t="s">
        <v>592</v>
      </c>
      <c r="C1630" t="s">
        <v>1382</v>
      </c>
      <c r="D1630" t="s">
        <v>618</v>
      </c>
      <c r="E1630" t="s">
        <v>1652</v>
      </c>
      <c r="F1630"/>
      <c r="G1630" s="159">
        <v>45169</v>
      </c>
      <c r="H1630" t="s">
        <v>1253</v>
      </c>
      <c r="I1630" t="s">
        <v>1211</v>
      </c>
      <c r="J1630" t="s">
        <v>809</v>
      </c>
      <c r="K1630" t="s">
        <v>991</v>
      </c>
      <c r="L1630" t="s">
        <v>822</v>
      </c>
      <c r="M1630">
        <v>1</v>
      </c>
      <c r="N1630">
        <v>0</v>
      </c>
      <c r="O1630">
        <v>16.89</v>
      </c>
      <c r="P1630">
        <v>16.89</v>
      </c>
      <c r="Q1630">
        <v>3654.51</v>
      </c>
      <c r="R1630">
        <v>5.7</v>
      </c>
      <c r="S1630" s="193" t="str">
        <f>VLOOKUP(U1630,'[1]Cross ref'!I:J,2,0)</f>
        <v>SCL</v>
      </c>
      <c r="T1630" s="193">
        <f t="shared" si="154"/>
        <v>16.89</v>
      </c>
      <c r="U1630" s="193">
        <f>VLOOKUP(VALUE(C1630),'[1]Cross ref'!G:I,3,0)</f>
        <v>7375</v>
      </c>
      <c r="V1630" s="193">
        <f>IFERROR(VLOOKUP(J1630,'[1]Item List (2)'!C:D,2,0),VLOOKUP(K1630,'[1]Item List (2)'!C:D,2,0))</f>
        <v>51001</v>
      </c>
      <c r="W1630" s="193">
        <f>IFERROR(VLOOKUP(J1630,'[1]Item List (2)'!C:E,3,0),VLOOKUP(K1630,'[1]Item List (2)'!C:E,3,0))</f>
        <v>1000</v>
      </c>
      <c r="X1630" s="193">
        <f t="shared" si="155"/>
        <v>0</v>
      </c>
      <c r="Y1630" s="193" t="str">
        <f t="shared" si="156"/>
        <v>BAG, #12 FVLR TRAILS</v>
      </c>
      <c r="AA1630" s="29">
        <f t="shared" si="157"/>
        <v>16.89</v>
      </c>
      <c r="AB1630" s="29" t="str">
        <f>VLOOKUP(W1630,'[2]Item List (2)'!$I:$J,2,0)</f>
        <v>Paper</v>
      </c>
      <c r="AC1630" s="29">
        <f t="shared" si="158"/>
        <v>7375</v>
      </c>
      <c r="AD1630" s="29" t="str">
        <f t="shared" si="159"/>
        <v>7375-Paper</v>
      </c>
    </row>
    <row r="1631" spans="1:30">
      <c r="A1631" t="s">
        <v>699</v>
      </c>
      <c r="B1631" t="s">
        <v>592</v>
      </c>
      <c r="C1631" t="s">
        <v>1382</v>
      </c>
      <c r="D1631" t="s">
        <v>618</v>
      </c>
      <c r="E1631" t="s">
        <v>1652</v>
      </c>
      <c r="F1631"/>
      <c r="G1631" s="159">
        <v>45169</v>
      </c>
      <c r="H1631" t="s">
        <v>1254</v>
      </c>
      <c r="I1631" t="s">
        <v>1211</v>
      </c>
      <c r="J1631" t="s">
        <v>809</v>
      </c>
      <c r="K1631" t="s">
        <v>989</v>
      </c>
      <c r="L1631" t="s">
        <v>706</v>
      </c>
      <c r="M1631">
        <v>1</v>
      </c>
      <c r="N1631">
        <v>0</v>
      </c>
      <c r="O1631">
        <v>26.37</v>
      </c>
      <c r="P1631">
        <v>26.37</v>
      </c>
      <c r="Q1631">
        <v>3654.51</v>
      </c>
      <c r="R1631">
        <v>5.7</v>
      </c>
      <c r="S1631" s="193" t="str">
        <f>VLOOKUP(U1631,'[1]Cross ref'!I:J,2,0)</f>
        <v>SCL</v>
      </c>
      <c r="T1631" s="193">
        <f t="shared" si="154"/>
        <v>26.37</v>
      </c>
      <c r="U1631" s="193">
        <f>VLOOKUP(VALUE(C1631),'[1]Cross ref'!G:I,3,0)</f>
        <v>7375</v>
      </c>
      <c r="V1631" s="193">
        <f>IFERROR(VLOOKUP(J1631,'[1]Item List (2)'!C:D,2,0),VLOOKUP(K1631,'[1]Item List (2)'!C:D,2,0))</f>
        <v>51001</v>
      </c>
      <c r="W1631" s="193">
        <f>IFERROR(VLOOKUP(J1631,'[1]Item List (2)'!C:E,3,0),VLOOKUP(K1631,'[1]Item List (2)'!C:E,3,0))</f>
        <v>1000</v>
      </c>
      <c r="X1631" s="193">
        <f t="shared" si="155"/>
        <v>0</v>
      </c>
      <c r="Y1631" s="193" t="str">
        <f t="shared" si="156"/>
        <v>BAG, #8 FLVR TRAILS</v>
      </c>
      <c r="AA1631" s="29">
        <f t="shared" si="157"/>
        <v>26.37</v>
      </c>
      <c r="AB1631" s="29" t="str">
        <f>VLOOKUP(W1631,'[2]Item List (2)'!$I:$J,2,0)</f>
        <v>Paper</v>
      </c>
      <c r="AC1631" s="29">
        <f t="shared" si="158"/>
        <v>7375</v>
      </c>
      <c r="AD1631" s="29" t="str">
        <f t="shared" si="159"/>
        <v>7375-Paper</v>
      </c>
    </row>
    <row r="1632" spans="1:30">
      <c r="A1632" t="s">
        <v>699</v>
      </c>
      <c r="B1632" t="s">
        <v>592</v>
      </c>
      <c r="C1632" t="s">
        <v>1382</v>
      </c>
      <c r="D1632" t="s">
        <v>618</v>
      </c>
      <c r="E1632" t="s">
        <v>1652</v>
      </c>
      <c r="F1632"/>
      <c r="G1632" s="159">
        <v>45169</v>
      </c>
      <c r="H1632" t="s">
        <v>1305</v>
      </c>
      <c r="I1632" t="s">
        <v>1211</v>
      </c>
      <c r="J1632" t="s">
        <v>809</v>
      </c>
      <c r="K1632" t="s">
        <v>994</v>
      </c>
      <c r="L1632" t="s">
        <v>822</v>
      </c>
      <c r="M1632">
        <v>1</v>
      </c>
      <c r="N1632">
        <v>0</v>
      </c>
      <c r="O1632">
        <v>10.7</v>
      </c>
      <c r="P1632">
        <v>10.7</v>
      </c>
      <c r="Q1632">
        <v>3654.51</v>
      </c>
      <c r="R1632">
        <v>5.7</v>
      </c>
      <c r="S1632" s="193" t="str">
        <f>VLOOKUP(U1632,'[1]Cross ref'!I:J,2,0)</f>
        <v>SCL</v>
      </c>
      <c r="T1632" s="193">
        <f t="shared" si="154"/>
        <v>10.7</v>
      </c>
      <c r="U1632" s="193">
        <f>VLOOKUP(VALUE(C1632),'[1]Cross ref'!G:I,3,0)</f>
        <v>7375</v>
      </c>
      <c r="V1632" s="193">
        <f>IFERROR(VLOOKUP(J1632,'[1]Item List (2)'!C:D,2,0),VLOOKUP(K1632,'[1]Item List (2)'!C:D,2,0))</f>
        <v>51001</v>
      </c>
      <c r="W1632" s="193">
        <f>IFERROR(VLOOKUP(J1632,'[1]Item List (2)'!C:E,3,0),VLOOKUP(K1632,'[1]Item List (2)'!C:E,3,0))</f>
        <v>1000</v>
      </c>
      <c r="X1632" s="193">
        <f t="shared" si="155"/>
        <v>0</v>
      </c>
      <c r="Y1632" s="193" t="str">
        <f t="shared" si="156"/>
        <v>BAG, #4 FLVR TRAILS</v>
      </c>
      <c r="AA1632" s="29">
        <f t="shared" si="157"/>
        <v>10.7</v>
      </c>
      <c r="AB1632" s="29" t="str">
        <f>VLOOKUP(W1632,'[2]Item List (2)'!$I:$J,2,0)</f>
        <v>Paper</v>
      </c>
      <c r="AC1632" s="29">
        <f t="shared" si="158"/>
        <v>7375</v>
      </c>
      <c r="AD1632" s="29" t="str">
        <f t="shared" si="159"/>
        <v>7375-Paper</v>
      </c>
    </row>
    <row r="1633" spans="1:30">
      <c r="A1633" t="s">
        <v>699</v>
      </c>
      <c r="B1633" t="s">
        <v>592</v>
      </c>
      <c r="C1633" t="s">
        <v>1382</v>
      </c>
      <c r="D1633" t="s">
        <v>618</v>
      </c>
      <c r="E1633" t="s">
        <v>1652</v>
      </c>
      <c r="F1633"/>
      <c r="G1633" s="159">
        <v>45169</v>
      </c>
      <c r="H1633" t="s">
        <v>1286</v>
      </c>
      <c r="I1633" t="s">
        <v>1211</v>
      </c>
      <c r="J1633" t="s">
        <v>809</v>
      </c>
      <c r="K1633" t="s">
        <v>1031</v>
      </c>
      <c r="L1633" t="s">
        <v>810</v>
      </c>
      <c r="M1633">
        <v>1</v>
      </c>
      <c r="N1633">
        <v>0</v>
      </c>
      <c r="O1633">
        <v>27.95</v>
      </c>
      <c r="P1633">
        <v>27.95</v>
      </c>
      <c r="Q1633">
        <v>3654.51</v>
      </c>
      <c r="R1633">
        <v>5.7</v>
      </c>
      <c r="S1633" s="193" t="str">
        <f>VLOOKUP(U1633,'[1]Cross ref'!I:J,2,0)</f>
        <v>SCL</v>
      </c>
      <c r="T1633" s="193">
        <f t="shared" si="154"/>
        <v>27.95</v>
      </c>
      <c r="U1633" s="193">
        <f>VLOOKUP(VALUE(C1633),'[1]Cross ref'!G:I,3,0)</f>
        <v>7375</v>
      </c>
      <c r="V1633" s="193">
        <f>IFERROR(VLOOKUP(J1633,'[1]Item List (2)'!C:D,2,0),VLOOKUP(K1633,'[1]Item List (2)'!C:D,2,0))</f>
        <v>51001</v>
      </c>
      <c r="W1633" s="193">
        <f>IFERROR(VLOOKUP(J1633,'[1]Item List (2)'!C:E,3,0),VLOOKUP(K1633,'[1]Item List (2)'!C:E,3,0))</f>
        <v>1000</v>
      </c>
      <c r="X1633" s="193">
        <f t="shared" si="155"/>
        <v>0</v>
      </c>
      <c r="Y1633" s="193" t="str">
        <f t="shared" si="156"/>
        <v>BAG, ALL PURPOSE FLVR TRAILS</v>
      </c>
      <c r="AA1633" s="29">
        <f t="shared" si="157"/>
        <v>27.95</v>
      </c>
      <c r="AB1633" s="29" t="str">
        <f>VLOOKUP(W1633,'[2]Item List (2)'!$I:$J,2,0)</f>
        <v>Paper</v>
      </c>
      <c r="AC1633" s="29">
        <f t="shared" si="158"/>
        <v>7375</v>
      </c>
      <c r="AD1633" s="29" t="str">
        <f t="shared" si="159"/>
        <v>7375-Paper</v>
      </c>
    </row>
    <row r="1634" spans="1:30">
      <c r="A1634" t="s">
        <v>699</v>
      </c>
      <c r="B1634" t="s">
        <v>592</v>
      </c>
      <c r="C1634" t="s">
        <v>1382</v>
      </c>
      <c r="D1634" t="s">
        <v>618</v>
      </c>
      <c r="E1634" t="s">
        <v>1652</v>
      </c>
      <c r="F1634"/>
      <c r="G1634" s="159">
        <v>45169</v>
      </c>
      <c r="H1634" t="s">
        <v>1256</v>
      </c>
      <c r="I1634" t="s">
        <v>1211</v>
      </c>
      <c r="J1634" t="s">
        <v>800</v>
      </c>
      <c r="K1634" t="s">
        <v>1057</v>
      </c>
      <c r="L1634" t="s">
        <v>1058</v>
      </c>
      <c r="M1634">
        <v>1</v>
      </c>
      <c r="N1634">
        <v>0</v>
      </c>
      <c r="O1634">
        <v>30.68</v>
      </c>
      <c r="P1634">
        <v>30.68</v>
      </c>
      <c r="Q1634">
        <v>3654.51</v>
      </c>
      <c r="R1634">
        <v>5.7</v>
      </c>
      <c r="S1634" s="193" t="str">
        <f>VLOOKUP(U1634,'[1]Cross ref'!I:J,2,0)</f>
        <v>SCL</v>
      </c>
      <c r="T1634" s="193">
        <f t="shared" si="154"/>
        <v>30.68</v>
      </c>
      <c r="U1634" s="193">
        <f>VLOOKUP(VALUE(C1634),'[1]Cross ref'!G:I,3,0)</f>
        <v>7375</v>
      </c>
      <c r="V1634" s="193">
        <f>IFERROR(VLOOKUP(J1634,'[1]Item List (2)'!C:D,2,0),VLOOKUP(K1634,'[1]Item List (2)'!C:D,2,0))</f>
        <v>51001</v>
      </c>
      <c r="W1634" s="193">
        <f>IFERROR(VLOOKUP(J1634,'[1]Item List (2)'!C:E,3,0),VLOOKUP(K1634,'[1]Item List (2)'!C:E,3,0))</f>
        <v>1000</v>
      </c>
      <c r="X1634" s="193">
        <f t="shared" si="155"/>
        <v>0</v>
      </c>
      <c r="Y1634" s="193" t="str">
        <f t="shared" si="156"/>
        <v>CUP, PLS COLD 32Z FLVR TRAIL</v>
      </c>
      <c r="AA1634" s="29">
        <f t="shared" si="157"/>
        <v>30.68</v>
      </c>
      <c r="AB1634" s="29" t="str">
        <f>VLOOKUP(W1634,'[2]Item List (2)'!$I:$J,2,0)</f>
        <v>Paper</v>
      </c>
      <c r="AC1634" s="29">
        <f t="shared" si="158"/>
        <v>7375</v>
      </c>
      <c r="AD1634" s="29" t="str">
        <f t="shared" si="159"/>
        <v>7375-Paper</v>
      </c>
    </row>
    <row r="1635" spans="1:30">
      <c r="A1635" t="s">
        <v>699</v>
      </c>
      <c r="B1635" t="s">
        <v>592</v>
      </c>
      <c r="C1635" t="s">
        <v>1382</v>
      </c>
      <c r="D1635" t="s">
        <v>618</v>
      </c>
      <c r="E1635" t="s">
        <v>1652</v>
      </c>
      <c r="F1635"/>
      <c r="G1635" s="159">
        <v>45169</v>
      </c>
      <c r="H1635" t="s">
        <v>1288</v>
      </c>
      <c r="I1635" t="s">
        <v>1188</v>
      </c>
      <c r="J1635" t="s">
        <v>702</v>
      </c>
      <c r="K1635" t="s">
        <v>793</v>
      </c>
      <c r="L1635" t="s">
        <v>766</v>
      </c>
      <c r="M1635">
        <v>1</v>
      </c>
      <c r="N1635">
        <v>0</v>
      </c>
      <c r="O1635">
        <v>22.91</v>
      </c>
      <c r="P1635">
        <v>22.91</v>
      </c>
      <c r="Q1635">
        <v>3654.51</v>
      </c>
      <c r="R1635">
        <v>5.7</v>
      </c>
      <c r="S1635" s="193" t="str">
        <f>VLOOKUP(U1635,'[1]Cross ref'!I:J,2,0)</f>
        <v>SCL</v>
      </c>
      <c r="T1635" s="193">
        <f t="shared" si="154"/>
        <v>22.91</v>
      </c>
      <c r="U1635" s="193">
        <f>VLOOKUP(VALUE(C1635),'[1]Cross ref'!G:I,3,0)</f>
        <v>7375</v>
      </c>
      <c r="V1635" s="193">
        <f>IFERROR(VLOOKUP(J1635,'[1]Item List (2)'!C:D,2,0),VLOOKUP(K1635,'[1]Item List (2)'!C:D,2,0))</f>
        <v>50007</v>
      </c>
      <c r="W1635" s="193">
        <f>IFERROR(VLOOKUP(J1635,'[1]Item List (2)'!C:E,3,0),VLOOKUP(K1635,'[1]Item List (2)'!C:E,3,0))</f>
        <v>100</v>
      </c>
      <c r="X1635" s="193">
        <f t="shared" si="155"/>
        <v>0</v>
      </c>
      <c r="Y1635" s="193" t="str">
        <f t="shared" si="156"/>
        <v>SAUCE, BBQ</v>
      </c>
      <c r="AA1635" s="29">
        <f t="shared" si="157"/>
        <v>22.91</v>
      </c>
      <c r="AB1635" s="29" t="str">
        <f>VLOOKUP(W1635,'[2]Item List (2)'!$I:$J,2,0)</f>
        <v>Food</v>
      </c>
      <c r="AC1635" s="29">
        <f t="shared" si="158"/>
        <v>7375</v>
      </c>
      <c r="AD1635" s="29" t="str">
        <f t="shared" si="159"/>
        <v>7375-Food</v>
      </c>
    </row>
    <row r="1636" spans="1:30">
      <c r="A1636" t="s">
        <v>699</v>
      </c>
      <c r="B1636" t="s">
        <v>592</v>
      </c>
      <c r="C1636" t="s">
        <v>1382</v>
      </c>
      <c r="D1636" t="s">
        <v>618</v>
      </c>
      <c r="E1636" t="s">
        <v>1652</v>
      </c>
      <c r="F1636"/>
      <c r="G1636" s="159">
        <v>45169</v>
      </c>
      <c r="H1636" t="s">
        <v>1325</v>
      </c>
      <c r="I1636" t="s">
        <v>1188</v>
      </c>
      <c r="J1636" t="s">
        <v>764</v>
      </c>
      <c r="K1636" t="s">
        <v>765</v>
      </c>
      <c r="L1636" t="s">
        <v>766</v>
      </c>
      <c r="M1636">
        <v>1</v>
      </c>
      <c r="N1636">
        <v>0</v>
      </c>
      <c r="O1636">
        <v>23.87</v>
      </c>
      <c r="P1636">
        <v>23.87</v>
      </c>
      <c r="Q1636">
        <v>3654.51</v>
      </c>
      <c r="R1636">
        <v>5.7</v>
      </c>
      <c r="S1636" s="193" t="str">
        <f>VLOOKUP(U1636,'[1]Cross ref'!I:J,2,0)</f>
        <v>SCL</v>
      </c>
      <c r="T1636" s="193">
        <f t="shared" si="154"/>
        <v>23.87</v>
      </c>
      <c r="U1636" s="193">
        <f>VLOOKUP(VALUE(C1636),'[1]Cross ref'!G:I,3,0)</f>
        <v>7375</v>
      </c>
      <c r="V1636" s="193">
        <f>IFERROR(VLOOKUP(J1636,'[1]Item List (2)'!C:D,2,0),VLOOKUP(K1636,'[1]Item List (2)'!C:D,2,0))</f>
        <v>50007</v>
      </c>
      <c r="W1636" s="193">
        <f>IFERROR(VLOOKUP(J1636,'[1]Item List (2)'!C:E,3,0),VLOOKUP(K1636,'[1]Item List (2)'!C:E,3,0))</f>
        <v>100</v>
      </c>
      <c r="X1636" s="193">
        <f t="shared" si="155"/>
        <v>0</v>
      </c>
      <c r="Y1636" s="193" t="str">
        <f t="shared" si="156"/>
        <v>SAUCE, SPECIAL</v>
      </c>
      <c r="AA1636" s="29">
        <f t="shared" si="157"/>
        <v>23.87</v>
      </c>
      <c r="AB1636" s="29" t="str">
        <f>VLOOKUP(W1636,'[2]Item List (2)'!$I:$J,2,0)</f>
        <v>Food</v>
      </c>
      <c r="AC1636" s="29">
        <f t="shared" si="158"/>
        <v>7375</v>
      </c>
      <c r="AD1636" s="29" t="str">
        <f t="shared" si="159"/>
        <v>7375-Food</v>
      </c>
    </row>
    <row r="1637" spans="1:30">
      <c r="A1637" t="s">
        <v>699</v>
      </c>
      <c r="B1637" t="s">
        <v>592</v>
      </c>
      <c r="C1637" t="s">
        <v>1382</v>
      </c>
      <c r="D1637" t="s">
        <v>618</v>
      </c>
      <c r="E1637" t="s">
        <v>1652</v>
      </c>
      <c r="F1637"/>
      <c r="G1637" s="159">
        <v>45169</v>
      </c>
      <c r="H1637" t="s">
        <v>1258</v>
      </c>
      <c r="I1637" t="s">
        <v>1188</v>
      </c>
      <c r="J1637" t="s">
        <v>825</v>
      </c>
      <c r="K1637" t="s">
        <v>1259</v>
      </c>
      <c r="L1637" t="s">
        <v>1484</v>
      </c>
      <c r="M1637">
        <v>1</v>
      </c>
      <c r="N1637">
        <v>0</v>
      </c>
      <c r="O1637">
        <v>47.11</v>
      </c>
      <c r="P1637">
        <v>47.11</v>
      </c>
      <c r="Q1637">
        <v>3654.51</v>
      </c>
      <c r="R1637">
        <v>5.7</v>
      </c>
      <c r="S1637" s="193" t="str">
        <f>VLOOKUP(U1637,'[1]Cross ref'!I:J,2,0)</f>
        <v>SCL</v>
      </c>
      <c r="T1637" s="193">
        <f t="shared" si="154"/>
        <v>47.11</v>
      </c>
      <c r="U1637" s="193">
        <f>VLOOKUP(VALUE(C1637),'[1]Cross ref'!G:I,3,0)</f>
        <v>7375</v>
      </c>
      <c r="V1637" s="193">
        <f>IFERROR(VLOOKUP(J1637,'[1]Item List (2)'!C:D,2,0),VLOOKUP(K1637,'[1]Item List (2)'!C:D,2,0))</f>
        <v>50007</v>
      </c>
      <c r="W1637" s="193">
        <f>IFERROR(VLOOKUP(J1637,'[1]Item List (2)'!C:E,3,0),VLOOKUP(K1637,'[1]Item List (2)'!C:E,3,0))</f>
        <v>100</v>
      </c>
      <c r="X1637" s="193">
        <f t="shared" si="155"/>
        <v>0</v>
      </c>
      <c r="Y1637" s="193" t="str">
        <f t="shared" si="156"/>
        <v>MAYONNAISE, 64Z</v>
      </c>
      <c r="AA1637" s="29">
        <f t="shared" si="157"/>
        <v>47.11</v>
      </c>
      <c r="AB1637" s="29" t="str">
        <f>VLOOKUP(W1637,'[2]Item List (2)'!$I:$J,2,0)</f>
        <v>Food</v>
      </c>
      <c r="AC1637" s="29">
        <f t="shared" si="158"/>
        <v>7375</v>
      </c>
      <c r="AD1637" s="29" t="str">
        <f t="shared" si="159"/>
        <v>7375-Food</v>
      </c>
    </row>
    <row r="1638" spans="1:30">
      <c r="A1638" t="s">
        <v>699</v>
      </c>
      <c r="B1638" t="s">
        <v>592</v>
      </c>
      <c r="C1638" t="s">
        <v>1382</v>
      </c>
      <c r="D1638" t="s">
        <v>618</v>
      </c>
      <c r="E1638" t="s">
        <v>1652</v>
      </c>
      <c r="F1638"/>
      <c r="G1638" s="159">
        <v>45169</v>
      </c>
      <c r="H1638" t="s">
        <v>1260</v>
      </c>
      <c r="I1638" t="s">
        <v>1211</v>
      </c>
      <c r="J1638" t="s">
        <v>730</v>
      </c>
      <c r="K1638" t="s">
        <v>1041</v>
      </c>
      <c r="L1638" t="s">
        <v>1042</v>
      </c>
      <c r="M1638">
        <v>2</v>
      </c>
      <c r="N1638">
        <v>0</v>
      </c>
      <c r="O1638">
        <v>45.4</v>
      </c>
      <c r="P1638">
        <v>90.8</v>
      </c>
      <c r="Q1638">
        <v>3654.51</v>
      </c>
      <c r="R1638">
        <v>5.7</v>
      </c>
      <c r="S1638" s="193" t="str">
        <f>VLOOKUP(U1638,'[1]Cross ref'!I:J,2,0)</f>
        <v>SCL</v>
      </c>
      <c r="T1638" s="193">
        <f t="shared" si="154"/>
        <v>90.8</v>
      </c>
      <c r="U1638" s="193">
        <f>VLOOKUP(VALUE(C1638),'[1]Cross ref'!G:I,3,0)</f>
        <v>7375</v>
      </c>
      <c r="V1638" s="193">
        <f>IFERROR(VLOOKUP(J1638,'[1]Item List (2)'!C:D,2,0),VLOOKUP(K1638,'[1]Item List (2)'!C:D,2,0))</f>
        <v>51001</v>
      </c>
      <c r="W1638" s="193">
        <f>IFERROR(VLOOKUP(J1638,'[1]Item List (2)'!C:E,3,0),VLOOKUP(K1638,'[1]Item List (2)'!C:E,3,0))</f>
        <v>1000</v>
      </c>
      <c r="X1638" s="193">
        <f t="shared" si="155"/>
        <v>0</v>
      </c>
      <c r="Y1638" s="193" t="str">
        <f t="shared" si="156"/>
        <v>NAPKIN, 13X8.5 BRN</v>
      </c>
      <c r="AA1638" s="29">
        <f t="shared" si="157"/>
        <v>90.8</v>
      </c>
      <c r="AB1638" s="29" t="str">
        <f>VLOOKUP(W1638,'[2]Item List (2)'!$I:$J,2,0)</f>
        <v>Paper</v>
      </c>
      <c r="AC1638" s="29">
        <f t="shared" si="158"/>
        <v>7375</v>
      </c>
      <c r="AD1638" s="29" t="str">
        <f t="shared" si="159"/>
        <v>7375-Paper</v>
      </c>
    </row>
    <row r="1639" spans="1:30">
      <c r="A1639" t="s">
        <v>699</v>
      </c>
      <c r="B1639" t="s">
        <v>592</v>
      </c>
      <c r="C1639" t="s">
        <v>1382</v>
      </c>
      <c r="D1639" t="s">
        <v>618</v>
      </c>
      <c r="E1639" t="s">
        <v>1652</v>
      </c>
      <c r="F1639"/>
      <c r="G1639" s="159">
        <v>45169</v>
      </c>
      <c r="H1639" t="s">
        <v>1261</v>
      </c>
      <c r="I1639" t="s">
        <v>1188</v>
      </c>
      <c r="J1639" t="s">
        <v>756</v>
      </c>
      <c r="K1639" t="s">
        <v>1491</v>
      </c>
      <c r="L1639" t="s">
        <v>757</v>
      </c>
      <c r="M1639">
        <v>1</v>
      </c>
      <c r="N1639">
        <v>0</v>
      </c>
      <c r="O1639">
        <v>39.82</v>
      </c>
      <c r="P1639">
        <v>39.82</v>
      </c>
      <c r="Q1639">
        <v>3654.51</v>
      </c>
      <c r="R1639">
        <v>5.7</v>
      </c>
      <c r="S1639" s="193" t="str">
        <f>VLOOKUP(U1639,'[1]Cross ref'!I:J,2,0)</f>
        <v>SCL</v>
      </c>
      <c r="T1639" s="193">
        <f t="shared" si="154"/>
        <v>39.82</v>
      </c>
      <c r="U1639" s="193">
        <f>VLOOKUP(VALUE(C1639),'[1]Cross ref'!G:I,3,0)</f>
        <v>7375</v>
      </c>
      <c r="V1639" s="193">
        <f>IFERROR(VLOOKUP(J1639,'[1]Item List (2)'!C:D,2,0),VLOOKUP(K1639,'[1]Item List (2)'!C:D,2,0))</f>
        <v>50007</v>
      </c>
      <c r="W1639" s="193">
        <f>IFERROR(VLOOKUP(J1639,'[1]Item List (2)'!C:E,3,0),VLOOKUP(K1639,'[1]Item List (2)'!C:E,3,0))</f>
        <v>100</v>
      </c>
      <c r="X1639" s="193">
        <f t="shared" si="155"/>
        <v>0</v>
      </c>
      <c r="Y1639" s="193" t="str">
        <f t="shared" si="156"/>
        <v>FRENCH TOAST, STICK ORIGINAL CARLS JR</v>
      </c>
      <c r="AA1639" s="29">
        <f t="shared" si="157"/>
        <v>39.82</v>
      </c>
      <c r="AB1639" s="29" t="str">
        <f>VLOOKUP(W1639,'[2]Item List (2)'!$I:$J,2,0)</f>
        <v>Food</v>
      </c>
      <c r="AC1639" s="29">
        <f t="shared" si="158"/>
        <v>7375</v>
      </c>
      <c r="AD1639" s="29" t="str">
        <f t="shared" si="159"/>
        <v>7375-Food</v>
      </c>
    </row>
    <row r="1640" spans="1:30">
      <c r="A1640" t="s">
        <v>699</v>
      </c>
      <c r="B1640" t="s">
        <v>592</v>
      </c>
      <c r="C1640" t="s">
        <v>1382</v>
      </c>
      <c r="D1640" t="s">
        <v>618</v>
      </c>
      <c r="E1640" t="s">
        <v>1652</v>
      </c>
      <c r="F1640"/>
      <c r="G1640" s="159">
        <v>45169</v>
      </c>
      <c r="H1640" t="s">
        <v>1186</v>
      </c>
      <c r="I1640" t="s">
        <v>1184</v>
      </c>
      <c r="J1640" t="s">
        <v>834</v>
      </c>
      <c r="K1640" t="s">
        <v>835</v>
      </c>
      <c r="L1640" t="s">
        <v>836</v>
      </c>
      <c r="M1640">
        <v>1</v>
      </c>
      <c r="N1640">
        <v>0</v>
      </c>
      <c r="P1640">
        <v>23.78</v>
      </c>
      <c r="Q1640">
        <v>3654.51</v>
      </c>
      <c r="R1640">
        <v>5.7</v>
      </c>
      <c r="S1640" s="193" t="str">
        <f>VLOOKUP(U1640,'[1]Cross ref'!I:J,2,0)</f>
        <v>SCL</v>
      </c>
      <c r="T1640" s="193">
        <f t="shared" si="154"/>
        <v>23.78</v>
      </c>
      <c r="U1640" s="193">
        <f>VLOOKUP(VALUE(C1640),'[1]Cross ref'!G:I,3,0)</f>
        <v>7375</v>
      </c>
      <c r="V1640" s="193">
        <f>IFERROR(VLOOKUP(J1640,'[1]Item List (2)'!C:D,2,0),VLOOKUP(K1640,'[1]Item List (2)'!C:D,2,0))</f>
        <v>50007</v>
      </c>
      <c r="W1640" s="193">
        <f>IFERROR(VLOOKUP(J1640,'[1]Item List (2)'!C:E,3,0),VLOOKUP(K1640,'[1]Item List (2)'!C:E,3,0))</f>
        <v>100</v>
      </c>
      <c r="X1640" s="193">
        <f t="shared" si="155"/>
        <v>-23.78</v>
      </c>
      <c r="Y1640" s="193" t="str">
        <f t="shared" si="156"/>
        <v>SURCHARGE, FUEL</v>
      </c>
      <c r="AA1640" s="29">
        <f t="shared" si="157"/>
        <v>23.78</v>
      </c>
      <c r="AB1640" s="29" t="str">
        <f>VLOOKUP(W1640,'[2]Item List (2)'!$I:$J,2,0)</f>
        <v>Food</v>
      </c>
      <c r="AC1640" s="29">
        <f t="shared" si="158"/>
        <v>7375</v>
      </c>
      <c r="AD1640" s="29" t="str">
        <f t="shared" si="159"/>
        <v>7375-Food</v>
      </c>
    </row>
    <row r="1641" spans="1:30">
      <c r="A1641" t="s">
        <v>699</v>
      </c>
      <c r="B1641" t="s">
        <v>592</v>
      </c>
      <c r="C1641" t="s">
        <v>1382</v>
      </c>
      <c r="D1641" t="s">
        <v>618</v>
      </c>
      <c r="E1641" t="s">
        <v>1653</v>
      </c>
      <c r="F1641"/>
      <c r="G1641" s="159">
        <v>45171</v>
      </c>
      <c r="H1641" t="s">
        <v>1292</v>
      </c>
      <c r="I1641" t="s">
        <v>1188</v>
      </c>
      <c r="J1641" t="s">
        <v>710</v>
      </c>
      <c r="K1641" t="s">
        <v>873</v>
      </c>
      <c r="L1641" t="s">
        <v>709</v>
      </c>
      <c r="M1641">
        <v>1</v>
      </c>
      <c r="N1641">
        <v>0</v>
      </c>
      <c r="O1641">
        <v>99.5</v>
      </c>
      <c r="P1641">
        <v>99.5</v>
      </c>
      <c r="Q1641">
        <v>656.17</v>
      </c>
      <c r="R1641">
        <v>0</v>
      </c>
      <c r="S1641" s="193" t="str">
        <f>VLOOKUP(U1641,'[1]Cross ref'!I:J,2,0)</f>
        <v>SCL</v>
      </c>
      <c r="T1641" s="193">
        <f t="shared" si="154"/>
        <v>99.5</v>
      </c>
      <c r="U1641" s="193">
        <f>VLOOKUP(VALUE(C1641),'[1]Cross ref'!G:I,3,0)</f>
        <v>7375</v>
      </c>
      <c r="V1641" s="193">
        <f>IFERROR(VLOOKUP(J1641,'[1]Item List (2)'!C:D,2,0),VLOOKUP(K1641,'[1]Item List (2)'!C:D,2,0))</f>
        <v>50007</v>
      </c>
      <c r="W1641" s="193">
        <f>IFERROR(VLOOKUP(J1641,'[1]Item List (2)'!C:E,3,0),VLOOKUP(K1641,'[1]Item List (2)'!C:E,3,0))</f>
        <v>100</v>
      </c>
      <c r="X1641" s="193">
        <f t="shared" si="155"/>
        <v>0</v>
      </c>
      <c r="Y1641" s="193" t="str">
        <f t="shared" si="156"/>
        <v>SYRUP, FANTA ORANGE</v>
      </c>
      <c r="AA1641" s="29">
        <f t="shared" si="157"/>
        <v>99.5</v>
      </c>
      <c r="AB1641" s="29" t="str">
        <f>VLOOKUP(W1641,'[2]Item List (2)'!$I:$J,2,0)</f>
        <v>Food</v>
      </c>
      <c r="AC1641" s="29">
        <f t="shared" si="158"/>
        <v>7375</v>
      </c>
      <c r="AD1641" s="29" t="str">
        <f t="shared" si="159"/>
        <v>7375-Food</v>
      </c>
    </row>
    <row r="1642" spans="1:30">
      <c r="A1642" t="s">
        <v>699</v>
      </c>
      <c r="B1642" t="s">
        <v>592</v>
      </c>
      <c r="C1642" t="s">
        <v>1382</v>
      </c>
      <c r="D1642" t="s">
        <v>618</v>
      </c>
      <c r="E1642" t="s">
        <v>1653</v>
      </c>
      <c r="F1642"/>
      <c r="G1642" s="159">
        <v>45171</v>
      </c>
      <c r="H1642" t="s">
        <v>1293</v>
      </c>
      <c r="I1642" t="s">
        <v>1188</v>
      </c>
      <c r="J1642" t="s">
        <v>710</v>
      </c>
      <c r="K1642" t="s">
        <v>1546</v>
      </c>
      <c r="L1642" t="s">
        <v>709</v>
      </c>
      <c r="M1642">
        <v>1</v>
      </c>
      <c r="N1642">
        <v>0</v>
      </c>
      <c r="O1642">
        <v>99.5</v>
      </c>
      <c r="P1642">
        <v>99.5</v>
      </c>
      <c r="Q1642">
        <v>656.17</v>
      </c>
      <c r="R1642">
        <v>0</v>
      </c>
      <c r="S1642" s="193" t="str">
        <f>VLOOKUP(U1642,'[1]Cross ref'!I:J,2,0)</f>
        <v>SCL</v>
      </c>
      <c r="T1642" s="193">
        <f t="shared" si="154"/>
        <v>99.5</v>
      </c>
      <c r="U1642" s="193">
        <f>VLOOKUP(VALUE(C1642),'[1]Cross ref'!G:I,3,0)</f>
        <v>7375</v>
      </c>
      <c r="V1642" s="193">
        <f>IFERROR(VLOOKUP(J1642,'[1]Item List (2)'!C:D,2,0),VLOOKUP(K1642,'[1]Item List (2)'!C:D,2,0))</f>
        <v>50007</v>
      </c>
      <c r="W1642" s="193">
        <f>IFERROR(VLOOKUP(J1642,'[1]Item List (2)'!C:E,3,0),VLOOKUP(K1642,'[1]Item List (2)'!C:E,3,0))</f>
        <v>100</v>
      </c>
      <c r="X1642" s="193">
        <f t="shared" si="155"/>
        <v>0</v>
      </c>
      <c r="Y1642" s="193" t="str">
        <f t="shared" si="156"/>
        <v>SYRUP, SODA CHERRY COKE BIB</v>
      </c>
      <c r="AA1642" s="29">
        <f t="shared" si="157"/>
        <v>99.5</v>
      </c>
      <c r="AB1642" s="29" t="str">
        <f>VLOOKUP(W1642,'[2]Item List (2)'!$I:$J,2,0)</f>
        <v>Food</v>
      </c>
      <c r="AC1642" s="29">
        <f t="shared" si="158"/>
        <v>7375</v>
      </c>
      <c r="AD1642" s="29" t="str">
        <f t="shared" si="159"/>
        <v>7375-Food</v>
      </c>
    </row>
    <row r="1643" spans="1:30">
      <c r="A1643" t="s">
        <v>699</v>
      </c>
      <c r="B1643" t="s">
        <v>592</v>
      </c>
      <c r="C1643" t="s">
        <v>1382</v>
      </c>
      <c r="D1643" t="s">
        <v>618</v>
      </c>
      <c r="E1643" t="s">
        <v>1653</v>
      </c>
      <c r="F1643"/>
      <c r="G1643" s="159">
        <v>45171</v>
      </c>
      <c r="H1643" t="s">
        <v>1264</v>
      </c>
      <c r="I1643" t="s">
        <v>1188</v>
      </c>
      <c r="J1643" t="s">
        <v>707</v>
      </c>
      <c r="K1643" t="s">
        <v>708</v>
      </c>
      <c r="L1643" t="s">
        <v>709</v>
      </c>
      <c r="M1643">
        <v>1</v>
      </c>
      <c r="N1643">
        <v>0</v>
      </c>
      <c r="O1643">
        <v>99.5</v>
      </c>
      <c r="P1643">
        <v>99.5</v>
      </c>
      <c r="Q1643">
        <v>656.17</v>
      </c>
      <c r="R1643">
        <v>0</v>
      </c>
      <c r="S1643" s="193" t="str">
        <f>VLOOKUP(U1643,'[1]Cross ref'!I:J,2,0)</f>
        <v>SCL</v>
      </c>
      <c r="T1643" s="193">
        <f t="shared" si="154"/>
        <v>99.5</v>
      </c>
      <c r="U1643" s="193">
        <f>VLOOKUP(VALUE(C1643),'[1]Cross ref'!G:I,3,0)</f>
        <v>7375</v>
      </c>
      <c r="V1643" s="193">
        <f>IFERROR(VLOOKUP(J1643,'[1]Item List (2)'!C:D,2,0),VLOOKUP(K1643,'[1]Item List (2)'!C:D,2,0))</f>
        <v>50007</v>
      </c>
      <c r="W1643" s="193">
        <f>IFERROR(VLOOKUP(J1643,'[1]Item List (2)'!C:E,3,0),VLOOKUP(K1643,'[1]Item List (2)'!C:E,3,0))</f>
        <v>100</v>
      </c>
      <c r="X1643" s="193">
        <f t="shared" si="155"/>
        <v>0</v>
      </c>
      <c r="Y1643" s="193" t="str">
        <f t="shared" si="156"/>
        <v>SYRUP, POWERADE MTN BLAST BIB</v>
      </c>
      <c r="AA1643" s="29">
        <f t="shared" si="157"/>
        <v>99.5</v>
      </c>
      <c r="AB1643" s="29" t="str">
        <f>VLOOKUP(W1643,'[2]Item List (2)'!$I:$J,2,0)</f>
        <v>Food</v>
      </c>
      <c r="AC1643" s="29">
        <f t="shared" si="158"/>
        <v>7375</v>
      </c>
      <c r="AD1643" s="29" t="str">
        <f t="shared" si="159"/>
        <v>7375-Food</v>
      </c>
    </row>
    <row r="1644" spans="1:30">
      <c r="A1644" t="s">
        <v>699</v>
      </c>
      <c r="B1644" t="s">
        <v>592</v>
      </c>
      <c r="C1644" t="s">
        <v>1382</v>
      </c>
      <c r="D1644" t="s">
        <v>618</v>
      </c>
      <c r="E1644" t="s">
        <v>1653</v>
      </c>
      <c r="F1644"/>
      <c r="G1644" s="159">
        <v>45171</v>
      </c>
      <c r="H1644" t="s">
        <v>1193</v>
      </c>
      <c r="I1644" t="s">
        <v>1188</v>
      </c>
      <c r="J1644" t="s">
        <v>710</v>
      </c>
      <c r="K1644" t="s">
        <v>712</v>
      </c>
      <c r="L1644" t="s">
        <v>709</v>
      </c>
      <c r="M1644">
        <v>1</v>
      </c>
      <c r="N1644">
        <v>0</v>
      </c>
      <c r="O1644">
        <v>112.77</v>
      </c>
      <c r="P1644">
        <v>112.77</v>
      </c>
      <c r="Q1644">
        <v>656.17</v>
      </c>
      <c r="R1644">
        <v>0</v>
      </c>
      <c r="S1644" s="193" t="str">
        <f>VLOOKUP(U1644,'[1]Cross ref'!I:J,2,0)</f>
        <v>SCL</v>
      </c>
      <c r="T1644" s="193">
        <f t="shared" si="154"/>
        <v>112.77</v>
      </c>
      <c r="U1644" s="193">
        <f>VLOOKUP(VALUE(C1644),'[1]Cross ref'!G:I,3,0)</f>
        <v>7375</v>
      </c>
      <c r="V1644" s="193">
        <f>IFERROR(VLOOKUP(J1644,'[1]Item List (2)'!C:D,2,0),VLOOKUP(K1644,'[1]Item List (2)'!C:D,2,0))</f>
        <v>50007</v>
      </c>
      <c r="W1644" s="193">
        <f>IFERROR(VLOOKUP(J1644,'[1]Item List (2)'!C:E,3,0),VLOOKUP(K1644,'[1]Item List (2)'!C:E,3,0))</f>
        <v>100</v>
      </c>
      <c r="X1644" s="193">
        <f t="shared" si="155"/>
        <v>0</v>
      </c>
      <c r="Y1644" s="193" t="str">
        <f t="shared" si="156"/>
        <v>SYRUP, COKE CLASC BIB (HYCS)</v>
      </c>
      <c r="AA1644" s="29">
        <f t="shared" si="157"/>
        <v>112.77</v>
      </c>
      <c r="AB1644" s="29" t="str">
        <f>VLOOKUP(W1644,'[2]Item List (2)'!$I:$J,2,0)</f>
        <v>Food</v>
      </c>
      <c r="AC1644" s="29">
        <f t="shared" si="158"/>
        <v>7375</v>
      </c>
      <c r="AD1644" s="29" t="str">
        <f t="shared" si="159"/>
        <v>7375-Food</v>
      </c>
    </row>
    <row r="1645" spans="1:30">
      <c r="A1645" t="s">
        <v>699</v>
      </c>
      <c r="B1645" t="s">
        <v>592</v>
      </c>
      <c r="C1645" t="s">
        <v>1382</v>
      </c>
      <c r="D1645" t="s">
        <v>618</v>
      </c>
      <c r="E1645" t="s">
        <v>1653</v>
      </c>
      <c r="F1645"/>
      <c r="G1645" s="159">
        <v>45171</v>
      </c>
      <c r="H1645" t="s">
        <v>1295</v>
      </c>
      <c r="I1645" t="s">
        <v>1188</v>
      </c>
      <c r="J1645" t="s">
        <v>715</v>
      </c>
      <c r="K1645" t="s">
        <v>716</v>
      </c>
      <c r="L1645" t="s">
        <v>709</v>
      </c>
      <c r="M1645">
        <v>1</v>
      </c>
      <c r="N1645">
        <v>0</v>
      </c>
      <c r="O1645">
        <v>99.5</v>
      </c>
      <c r="P1645">
        <v>99.5</v>
      </c>
      <c r="Q1645">
        <v>656.17</v>
      </c>
      <c r="R1645">
        <v>0</v>
      </c>
      <c r="S1645" s="193" t="str">
        <f>VLOOKUP(U1645,'[1]Cross ref'!I:J,2,0)</f>
        <v>SCL</v>
      </c>
      <c r="T1645" s="193">
        <f t="shared" si="154"/>
        <v>99.5</v>
      </c>
      <c r="U1645" s="193">
        <f>VLOOKUP(VALUE(C1645),'[1]Cross ref'!G:I,3,0)</f>
        <v>7375</v>
      </c>
      <c r="V1645" s="193">
        <f>IFERROR(VLOOKUP(J1645,'[1]Item List (2)'!C:D,2,0),VLOOKUP(K1645,'[1]Item List (2)'!C:D,2,0))</f>
        <v>50007</v>
      </c>
      <c r="W1645" s="193">
        <f>IFERROR(VLOOKUP(J1645,'[1]Item List (2)'!C:E,3,0),VLOOKUP(K1645,'[1]Item List (2)'!C:E,3,0))</f>
        <v>100</v>
      </c>
      <c r="X1645" s="193">
        <f t="shared" si="155"/>
        <v>0</v>
      </c>
      <c r="Y1645" s="193" t="str">
        <f t="shared" si="156"/>
        <v>SYRUP, TEA RASPBRY BIB</v>
      </c>
      <c r="AA1645" s="29">
        <f t="shared" si="157"/>
        <v>99.5</v>
      </c>
      <c r="AB1645" s="29" t="str">
        <f>VLOOKUP(W1645,'[2]Item List (2)'!$I:$J,2,0)</f>
        <v>Food</v>
      </c>
      <c r="AC1645" s="29">
        <f t="shared" si="158"/>
        <v>7375</v>
      </c>
      <c r="AD1645" s="29" t="str">
        <f t="shared" si="159"/>
        <v>7375-Food</v>
      </c>
    </row>
    <row r="1646" spans="1:30">
      <c r="A1646" t="s">
        <v>699</v>
      </c>
      <c r="B1646" t="s">
        <v>592</v>
      </c>
      <c r="C1646" t="s">
        <v>1382</v>
      </c>
      <c r="D1646" t="s">
        <v>618</v>
      </c>
      <c r="E1646" t="s">
        <v>1653</v>
      </c>
      <c r="F1646"/>
      <c r="G1646" s="159">
        <v>45171</v>
      </c>
      <c r="H1646" t="s">
        <v>1214</v>
      </c>
      <c r="I1646" t="s">
        <v>1188</v>
      </c>
      <c r="J1646" t="s">
        <v>747</v>
      </c>
      <c r="K1646" t="s">
        <v>751</v>
      </c>
      <c r="L1646" t="s">
        <v>752</v>
      </c>
      <c r="M1646">
        <v>3</v>
      </c>
      <c r="N1646">
        <v>0</v>
      </c>
      <c r="O1646">
        <v>35.28</v>
      </c>
      <c r="P1646">
        <v>105.84</v>
      </c>
      <c r="Q1646">
        <v>656.17</v>
      </c>
      <c r="R1646">
        <v>0</v>
      </c>
      <c r="S1646" s="193" t="str">
        <f>VLOOKUP(U1646,'[1]Cross ref'!I:J,2,0)</f>
        <v>SCL</v>
      </c>
      <c r="T1646" s="193">
        <f t="shared" si="154"/>
        <v>105.84</v>
      </c>
      <c r="U1646" s="193">
        <f>VLOOKUP(VALUE(C1646),'[1]Cross ref'!G:I,3,0)</f>
        <v>7375</v>
      </c>
      <c r="V1646" s="193">
        <f>IFERROR(VLOOKUP(J1646,'[1]Item List (2)'!C:D,2,0),VLOOKUP(K1646,'[1]Item List (2)'!C:D,2,0))</f>
        <v>50007</v>
      </c>
      <c r="W1646" s="193">
        <f>IFERROR(VLOOKUP(J1646,'[1]Item List (2)'!C:E,3,0),VLOOKUP(K1646,'[1]Item List (2)'!C:E,3,0))</f>
        <v>100</v>
      </c>
      <c r="X1646" s="193">
        <f t="shared" si="155"/>
        <v>0</v>
      </c>
      <c r="Y1646" s="193" t="str">
        <f t="shared" si="156"/>
        <v>FRIES, SS SK ON</v>
      </c>
      <c r="AA1646" s="29">
        <f t="shared" si="157"/>
        <v>105.84</v>
      </c>
      <c r="AB1646" s="29" t="str">
        <f>VLOOKUP(W1646,'[2]Item List (2)'!$I:$J,2,0)</f>
        <v>Food</v>
      </c>
      <c r="AC1646" s="29">
        <f t="shared" si="158"/>
        <v>7375</v>
      </c>
      <c r="AD1646" s="29" t="str">
        <f t="shared" si="159"/>
        <v>7375-Food</v>
      </c>
    </row>
    <row r="1647" spans="1:30">
      <c r="A1647" t="s">
        <v>699</v>
      </c>
      <c r="B1647" t="s">
        <v>592</v>
      </c>
      <c r="C1647" t="s">
        <v>1382</v>
      </c>
      <c r="D1647" t="s">
        <v>618</v>
      </c>
      <c r="E1647" t="s">
        <v>1653</v>
      </c>
      <c r="F1647"/>
      <c r="G1647" s="159">
        <v>45171</v>
      </c>
      <c r="H1647" t="s">
        <v>1221</v>
      </c>
      <c r="I1647" t="s">
        <v>1188</v>
      </c>
      <c r="J1647" t="s">
        <v>773</v>
      </c>
      <c r="K1647" t="s">
        <v>774</v>
      </c>
      <c r="L1647" t="s">
        <v>775</v>
      </c>
      <c r="M1647">
        <v>2</v>
      </c>
      <c r="N1647">
        <v>0</v>
      </c>
      <c r="O1647">
        <v>19.78</v>
      </c>
      <c r="P1647">
        <v>39.56</v>
      </c>
      <c r="Q1647">
        <v>656.17</v>
      </c>
      <c r="R1647">
        <v>0</v>
      </c>
      <c r="S1647" s="193" t="str">
        <f>VLOOKUP(U1647,'[1]Cross ref'!I:J,2,0)</f>
        <v>SCL</v>
      </c>
      <c r="T1647" s="193">
        <f t="shared" si="154"/>
        <v>39.56</v>
      </c>
      <c r="U1647" s="193">
        <f>VLOOKUP(VALUE(C1647),'[1]Cross ref'!G:I,3,0)</f>
        <v>7375</v>
      </c>
      <c r="V1647" s="193">
        <f>IFERROR(VLOOKUP(J1647,'[1]Item List (2)'!C:D,2,0),VLOOKUP(K1647,'[1]Item List (2)'!C:D,2,0))</f>
        <v>50007</v>
      </c>
      <c r="W1647" s="193">
        <f>IFERROR(VLOOKUP(J1647,'[1]Item List (2)'!C:E,3,0),VLOOKUP(K1647,'[1]Item List (2)'!C:E,3,0))</f>
        <v>100</v>
      </c>
      <c r="X1647" s="193">
        <f t="shared" si="155"/>
        <v>0</v>
      </c>
      <c r="Y1647" s="193" t="str">
        <f t="shared" si="156"/>
        <v>ICE CREAM, VANILLA SLOW MELT</v>
      </c>
      <c r="AA1647" s="29">
        <f t="shared" si="157"/>
        <v>39.56</v>
      </c>
      <c r="AB1647" s="29" t="str">
        <f>VLOOKUP(W1647,'[2]Item List (2)'!$I:$J,2,0)</f>
        <v>Food</v>
      </c>
      <c r="AC1647" s="29">
        <f t="shared" si="158"/>
        <v>7375</v>
      </c>
      <c r="AD1647" s="29" t="str">
        <f t="shared" si="159"/>
        <v>7375-Food</v>
      </c>
    </row>
    <row r="1648" spans="1:30">
      <c r="A1648" t="s">
        <v>699</v>
      </c>
      <c r="B1648" t="s">
        <v>592</v>
      </c>
      <c r="C1648" t="s">
        <v>1382</v>
      </c>
      <c r="D1648" t="s">
        <v>618</v>
      </c>
      <c r="E1648" t="s">
        <v>1653</v>
      </c>
      <c r="F1648"/>
      <c r="G1648" s="159">
        <v>45171</v>
      </c>
      <c r="H1648" t="s">
        <v>1524</v>
      </c>
      <c r="I1648" t="s">
        <v>1575</v>
      </c>
      <c r="J1648" t="s">
        <v>1576</v>
      </c>
      <c r="K1648" t="s">
        <v>1525</v>
      </c>
      <c r="L1648" t="s">
        <v>1575</v>
      </c>
      <c r="M1648">
        <v>0</v>
      </c>
      <c r="N1648">
        <v>0</v>
      </c>
      <c r="O1648">
        <v>84.67</v>
      </c>
      <c r="P1648">
        <v>0</v>
      </c>
      <c r="Q1648">
        <v>656.17</v>
      </c>
      <c r="R1648">
        <v>0</v>
      </c>
      <c r="S1648" s="193" t="str">
        <f>VLOOKUP(U1648,'[1]Cross ref'!I:J,2,0)</f>
        <v>SCL</v>
      </c>
      <c r="T1648" s="193">
        <f t="shared" si="154"/>
        <v>0</v>
      </c>
      <c r="U1648" s="193">
        <f>VLOOKUP(VALUE(C1648),'[1]Cross ref'!G:I,3,0)</f>
        <v>7375</v>
      </c>
      <c r="V1648" s="193">
        <f>IFERROR(VLOOKUP(J1648,'[1]Item List (2)'!C:D,2,0),VLOOKUP(K1648,'[1]Item List (2)'!C:D,2,0))</f>
        <v>51001</v>
      </c>
      <c r="W1648" s="193">
        <f>IFERROR(VLOOKUP(J1648,'[1]Item List (2)'!C:E,3,0),VLOOKUP(K1648,'[1]Item List (2)'!C:E,3,0))</f>
        <v>1000</v>
      </c>
      <c r="X1648" s="193">
        <f t="shared" si="155"/>
        <v>0</v>
      </c>
      <c r="Y1648" s="193" t="str">
        <f t="shared" si="156"/>
        <v>BEEF, PTY SCALLOPED 3.5Z IQF</v>
      </c>
      <c r="AA1648" s="29">
        <f t="shared" si="157"/>
        <v>0</v>
      </c>
      <c r="AB1648" s="29" t="str">
        <f>VLOOKUP(W1648,'[2]Item List (2)'!$I:$J,2,0)</f>
        <v>Paper</v>
      </c>
      <c r="AC1648" s="29">
        <f t="shared" si="158"/>
        <v>7375</v>
      </c>
      <c r="AD1648" s="29" t="str">
        <f t="shared" si="159"/>
        <v>7375-Paper</v>
      </c>
    </row>
    <row r="1649" spans="1:30">
      <c r="A1649" t="s">
        <v>699</v>
      </c>
      <c r="B1649" t="s">
        <v>592</v>
      </c>
      <c r="C1649" t="s">
        <v>1382</v>
      </c>
      <c r="D1649" t="s">
        <v>618</v>
      </c>
      <c r="E1649" t="s">
        <v>1654</v>
      </c>
      <c r="F1649"/>
      <c r="G1649" s="159">
        <v>45171</v>
      </c>
      <c r="H1649" t="s">
        <v>1205</v>
      </c>
      <c r="I1649" t="s">
        <v>1188</v>
      </c>
      <c r="J1649" t="s">
        <v>734</v>
      </c>
      <c r="K1649" t="s">
        <v>735</v>
      </c>
      <c r="L1649" t="s">
        <v>736</v>
      </c>
      <c r="M1649">
        <v>10</v>
      </c>
      <c r="N1649">
        <v>0</v>
      </c>
      <c r="O1649">
        <v>80.33</v>
      </c>
      <c r="P1649">
        <v>803.3</v>
      </c>
      <c r="Q1649">
        <v>873.82</v>
      </c>
      <c r="R1649">
        <v>0</v>
      </c>
      <c r="S1649" s="193" t="str">
        <f>VLOOKUP(U1649,'[1]Cross ref'!I:J,2,0)</f>
        <v>SCL</v>
      </c>
      <c r="T1649" s="193">
        <f t="shared" si="154"/>
        <v>803.3</v>
      </c>
      <c r="U1649" s="193">
        <f>VLOOKUP(VALUE(C1649),'[1]Cross ref'!G:I,3,0)</f>
        <v>7375</v>
      </c>
      <c r="V1649" s="193">
        <f>IFERROR(VLOOKUP(J1649,'[1]Item List (2)'!C:D,2,0),VLOOKUP(K1649,'[1]Item List (2)'!C:D,2,0))</f>
        <v>50007</v>
      </c>
      <c r="W1649" s="193">
        <f>IFERROR(VLOOKUP(J1649,'[1]Item List (2)'!C:E,3,0),VLOOKUP(K1649,'[1]Item List (2)'!C:E,3,0))</f>
        <v>100</v>
      </c>
      <c r="X1649" s="193">
        <f t="shared" si="155"/>
        <v>0</v>
      </c>
      <c r="Y1649" s="193" t="str">
        <f t="shared" si="156"/>
        <v>BEEF, GRND PTY 3.5Z</v>
      </c>
      <c r="AA1649" s="29">
        <f t="shared" si="157"/>
        <v>803.3</v>
      </c>
      <c r="AB1649" s="29" t="str">
        <f>VLOOKUP(W1649,'[2]Item List (2)'!$I:$J,2,0)</f>
        <v>Food</v>
      </c>
      <c r="AC1649" s="29">
        <f t="shared" si="158"/>
        <v>7375</v>
      </c>
      <c r="AD1649" s="29" t="str">
        <f t="shared" si="159"/>
        <v>7375-Food</v>
      </c>
    </row>
    <row r="1650" spans="1:30">
      <c r="A1650" t="s">
        <v>699</v>
      </c>
      <c r="B1650" t="s">
        <v>592</v>
      </c>
      <c r="C1650" t="s">
        <v>1382</v>
      </c>
      <c r="D1650" t="s">
        <v>618</v>
      </c>
      <c r="E1650" t="s">
        <v>1654</v>
      </c>
      <c r="F1650"/>
      <c r="G1650" s="159">
        <v>45171</v>
      </c>
      <c r="H1650" t="s">
        <v>1220</v>
      </c>
      <c r="I1650" t="s">
        <v>1188</v>
      </c>
      <c r="J1650" t="s">
        <v>770</v>
      </c>
      <c r="K1650" t="s">
        <v>771</v>
      </c>
      <c r="L1650" t="s">
        <v>772</v>
      </c>
      <c r="M1650">
        <v>1</v>
      </c>
      <c r="N1650">
        <v>0</v>
      </c>
      <c r="O1650">
        <v>31.38</v>
      </c>
      <c r="P1650">
        <v>31.38</v>
      </c>
      <c r="Q1650">
        <v>873.82</v>
      </c>
      <c r="R1650">
        <v>0</v>
      </c>
      <c r="S1650" s="193" t="str">
        <f>VLOOKUP(U1650,'[1]Cross ref'!I:J,2,0)</f>
        <v>SCL</v>
      </c>
      <c r="T1650" s="193">
        <f t="shared" si="154"/>
        <v>31.38</v>
      </c>
      <c r="U1650" s="193">
        <f>VLOOKUP(VALUE(C1650),'[1]Cross ref'!G:I,3,0)</f>
        <v>7375</v>
      </c>
      <c r="V1650" s="193">
        <f>IFERROR(VLOOKUP(J1650,'[1]Item List (2)'!C:D,2,0),VLOOKUP(K1650,'[1]Item List (2)'!C:D,2,0))</f>
        <v>50007</v>
      </c>
      <c r="W1650" s="193">
        <f>IFERROR(VLOOKUP(J1650,'[1]Item List (2)'!C:E,3,0),VLOOKUP(K1650,'[1]Item List (2)'!C:E,3,0))</f>
        <v>100</v>
      </c>
      <c r="X1650" s="193">
        <f t="shared" si="155"/>
        <v>0</v>
      </c>
      <c r="Y1650" s="193" t="str">
        <f t="shared" si="156"/>
        <v>WHIP CREAM, AEROSOL 17Z</v>
      </c>
      <c r="AA1650" s="29">
        <f t="shared" si="157"/>
        <v>31.38</v>
      </c>
      <c r="AB1650" s="29" t="str">
        <f>VLOOKUP(W1650,'[2]Item List (2)'!$I:$J,2,0)</f>
        <v>Food</v>
      </c>
      <c r="AC1650" s="29">
        <f t="shared" si="158"/>
        <v>7375</v>
      </c>
      <c r="AD1650" s="29" t="str">
        <f t="shared" si="159"/>
        <v>7375-Food</v>
      </c>
    </row>
    <row r="1651" spans="1:30">
      <c r="A1651" t="s">
        <v>699</v>
      </c>
      <c r="B1651" t="s">
        <v>592</v>
      </c>
      <c r="C1651" t="s">
        <v>1382</v>
      </c>
      <c r="D1651" t="s">
        <v>618</v>
      </c>
      <c r="E1651" t="s">
        <v>1654</v>
      </c>
      <c r="F1651"/>
      <c r="G1651" s="159">
        <v>45171</v>
      </c>
      <c r="H1651" t="s">
        <v>1237</v>
      </c>
      <c r="I1651" t="s">
        <v>1188</v>
      </c>
      <c r="J1651" t="s">
        <v>812</v>
      </c>
      <c r="K1651" t="s">
        <v>813</v>
      </c>
      <c r="L1651" t="s">
        <v>814</v>
      </c>
      <c r="M1651">
        <v>2</v>
      </c>
      <c r="N1651">
        <v>0</v>
      </c>
      <c r="O1651">
        <v>19.57</v>
      </c>
      <c r="P1651">
        <v>39.14</v>
      </c>
      <c r="Q1651">
        <v>873.82</v>
      </c>
      <c r="R1651">
        <v>0</v>
      </c>
      <c r="S1651" s="193" t="str">
        <f>VLOOKUP(U1651,'[1]Cross ref'!I:J,2,0)</f>
        <v>SCL</v>
      </c>
      <c r="T1651" s="193">
        <f t="shared" si="154"/>
        <v>39.14</v>
      </c>
      <c r="U1651" s="193">
        <f>VLOOKUP(VALUE(C1651),'[1]Cross ref'!G:I,3,0)</f>
        <v>7375</v>
      </c>
      <c r="V1651" s="193">
        <f>IFERROR(VLOOKUP(J1651,'[1]Item List (2)'!C:D,2,0),VLOOKUP(K1651,'[1]Item List (2)'!C:D,2,0))</f>
        <v>50007</v>
      </c>
      <c r="W1651" s="193">
        <f>IFERROR(VLOOKUP(J1651,'[1]Item List (2)'!C:E,3,0),VLOOKUP(K1651,'[1]Item List (2)'!C:E,3,0))</f>
        <v>100</v>
      </c>
      <c r="X1651" s="193">
        <f t="shared" si="155"/>
        <v>0</v>
      </c>
      <c r="Y1651" s="193" t="str">
        <f t="shared" si="156"/>
        <v>TOMATO, RED 5X5 BULK 25LB</v>
      </c>
      <c r="AA1651" s="29">
        <f t="shared" si="157"/>
        <v>39.14</v>
      </c>
      <c r="AB1651" s="29" t="str">
        <f>VLOOKUP(W1651,'[2]Item List (2)'!$I:$J,2,0)</f>
        <v>Food</v>
      </c>
      <c r="AC1651" s="29">
        <f t="shared" si="158"/>
        <v>7375</v>
      </c>
      <c r="AD1651" s="29" t="str">
        <f t="shared" si="159"/>
        <v>7375-Food</v>
      </c>
    </row>
    <row r="1652" spans="1:30">
      <c r="A1652" t="s">
        <v>699</v>
      </c>
      <c r="B1652" t="s">
        <v>592</v>
      </c>
      <c r="C1652" t="s">
        <v>1383</v>
      </c>
      <c r="D1652" t="s">
        <v>601</v>
      </c>
      <c r="E1652" t="s">
        <v>1655</v>
      </c>
      <c r="F1652"/>
      <c r="G1652" s="159">
        <v>45167</v>
      </c>
      <c r="H1652" t="s">
        <v>1482</v>
      </c>
      <c r="I1652" t="s">
        <v>1185</v>
      </c>
      <c r="J1652" t="s">
        <v>1066</v>
      </c>
      <c r="K1652" t="s">
        <v>1492</v>
      </c>
      <c r="L1652" t="s">
        <v>1483</v>
      </c>
      <c r="M1652">
        <v>1</v>
      </c>
      <c r="N1652">
        <v>0</v>
      </c>
      <c r="O1652">
        <v>116.52</v>
      </c>
      <c r="P1652">
        <v>116.52</v>
      </c>
      <c r="Q1652">
        <v>9484.61</v>
      </c>
      <c r="R1652">
        <v>12.62</v>
      </c>
      <c r="S1652" s="193" t="str">
        <f>VLOOKUP(U1652,'[1]Cross ref'!I:J,2,0)</f>
        <v>SCL</v>
      </c>
      <c r="T1652" s="193">
        <f t="shared" si="154"/>
        <v>116.52</v>
      </c>
      <c r="U1652" s="193">
        <f>VLOOKUP(VALUE(C1652),'[1]Cross ref'!G:I,3,0)</f>
        <v>7376</v>
      </c>
      <c r="V1652" s="193">
        <f>IFERROR(VLOOKUP(J1652,'[1]Item List (2)'!C:D,2,0),VLOOKUP(K1652,'[1]Item List (2)'!C:D,2,0))</f>
        <v>51001</v>
      </c>
      <c r="W1652" s="193">
        <f>IFERROR(VLOOKUP(J1652,'[1]Item List (2)'!C:E,3,0),VLOOKUP(K1652,'[1]Item List (2)'!C:E,3,0))</f>
        <v>1000</v>
      </c>
      <c r="X1652" s="193">
        <f t="shared" si="155"/>
        <v>0</v>
      </c>
      <c r="Y1652" s="193" t="str">
        <f t="shared" si="156"/>
        <v>PREMIUM, TOY KIDS MEAL LOONEY TUNES</v>
      </c>
      <c r="AA1652" s="29">
        <f t="shared" si="157"/>
        <v>116.52</v>
      </c>
      <c r="AB1652" s="29" t="str">
        <f>VLOOKUP(W1652,'[2]Item List (2)'!$I:$J,2,0)</f>
        <v>Paper</v>
      </c>
      <c r="AC1652" s="29">
        <f t="shared" si="158"/>
        <v>7376</v>
      </c>
      <c r="AD1652" s="29" t="str">
        <f t="shared" si="159"/>
        <v>7376-Paper</v>
      </c>
    </row>
    <row r="1653" spans="1:30">
      <c r="A1653" t="s">
        <v>699</v>
      </c>
      <c r="B1653" t="s">
        <v>592</v>
      </c>
      <c r="C1653" t="s">
        <v>1383</v>
      </c>
      <c r="D1653" t="s">
        <v>601</v>
      </c>
      <c r="E1653" t="s">
        <v>1655</v>
      </c>
      <c r="F1653"/>
      <c r="G1653" s="159">
        <v>45167</v>
      </c>
      <c r="H1653" t="s">
        <v>1183</v>
      </c>
      <c r="I1653" t="s">
        <v>1184</v>
      </c>
      <c r="J1653" t="s">
        <v>839</v>
      </c>
      <c r="K1653" t="s">
        <v>588</v>
      </c>
      <c r="L1653" t="s">
        <v>836</v>
      </c>
      <c r="M1653">
        <v>1</v>
      </c>
      <c r="N1653">
        <v>0</v>
      </c>
      <c r="P1653">
        <v>5.85</v>
      </c>
      <c r="Q1653">
        <v>9484.61</v>
      </c>
      <c r="R1653">
        <v>12.62</v>
      </c>
      <c r="S1653" s="193" t="str">
        <f>VLOOKUP(U1653,'[1]Cross ref'!I:J,2,0)</f>
        <v>SCL</v>
      </c>
      <c r="T1653" s="193">
        <f t="shared" si="154"/>
        <v>5.85</v>
      </c>
      <c r="U1653" s="193">
        <f>VLOOKUP(VALUE(C1653),'[1]Cross ref'!G:I,3,0)</f>
        <v>7376</v>
      </c>
      <c r="V1653" s="193">
        <f>IFERROR(VLOOKUP(J1653,'[1]Item List (2)'!C:D,2,0),VLOOKUP(K1653,'[1]Item List (2)'!C:D,2,0))</f>
        <v>50007</v>
      </c>
      <c r="W1653" s="193">
        <f>IFERROR(VLOOKUP(J1653,'[1]Item List (2)'!C:E,3,0),VLOOKUP(K1653,'[1]Item List (2)'!C:E,3,0))</f>
        <v>100</v>
      </c>
      <c r="X1653" s="193">
        <f t="shared" si="155"/>
        <v>-5.85</v>
      </c>
      <c r="Y1653" s="193" t="str">
        <f t="shared" si="156"/>
        <v>SERVICE - PAYMENT TERMS</v>
      </c>
      <c r="AA1653" s="29">
        <f t="shared" si="157"/>
        <v>5.85</v>
      </c>
      <c r="AB1653" s="29" t="str">
        <f>VLOOKUP(W1653,'[2]Item List (2)'!$I:$J,2,0)</f>
        <v>Food</v>
      </c>
      <c r="AC1653" s="29">
        <f t="shared" si="158"/>
        <v>7376</v>
      </c>
      <c r="AD1653" s="29" t="str">
        <f t="shared" si="159"/>
        <v>7376-Food</v>
      </c>
    </row>
    <row r="1654" spans="1:30">
      <c r="A1654" t="s">
        <v>699</v>
      </c>
      <c r="B1654" t="s">
        <v>592</v>
      </c>
      <c r="C1654" t="s">
        <v>1383</v>
      </c>
      <c r="D1654" t="s">
        <v>601</v>
      </c>
      <c r="E1654" t="s">
        <v>1655</v>
      </c>
      <c r="F1654"/>
      <c r="G1654" s="159">
        <v>45167</v>
      </c>
      <c r="H1654" t="s">
        <v>1293</v>
      </c>
      <c r="I1654" t="s">
        <v>1188</v>
      </c>
      <c r="J1654" t="s">
        <v>710</v>
      </c>
      <c r="K1654" t="s">
        <v>1546</v>
      </c>
      <c r="L1654" t="s">
        <v>709</v>
      </c>
      <c r="M1654">
        <v>1</v>
      </c>
      <c r="N1654">
        <v>0</v>
      </c>
      <c r="O1654">
        <v>99.5</v>
      </c>
      <c r="P1654">
        <v>99.5</v>
      </c>
      <c r="Q1654">
        <v>9484.61</v>
      </c>
      <c r="R1654">
        <v>12.62</v>
      </c>
      <c r="S1654" s="193" t="str">
        <f>VLOOKUP(U1654,'[1]Cross ref'!I:J,2,0)</f>
        <v>SCL</v>
      </c>
      <c r="T1654" s="193">
        <f t="shared" si="154"/>
        <v>99.5</v>
      </c>
      <c r="U1654" s="193">
        <f>VLOOKUP(VALUE(C1654),'[1]Cross ref'!G:I,3,0)</f>
        <v>7376</v>
      </c>
      <c r="V1654" s="193">
        <f>IFERROR(VLOOKUP(J1654,'[1]Item List (2)'!C:D,2,0),VLOOKUP(K1654,'[1]Item List (2)'!C:D,2,0))</f>
        <v>50007</v>
      </c>
      <c r="W1654" s="193">
        <f>IFERROR(VLOOKUP(J1654,'[1]Item List (2)'!C:E,3,0),VLOOKUP(K1654,'[1]Item List (2)'!C:E,3,0))</f>
        <v>100</v>
      </c>
      <c r="X1654" s="193">
        <f t="shared" si="155"/>
        <v>0</v>
      </c>
      <c r="Y1654" s="193" t="str">
        <f t="shared" si="156"/>
        <v>SYRUP, SODA CHERRY COKE BIB</v>
      </c>
      <c r="AA1654" s="29">
        <f t="shared" si="157"/>
        <v>99.5</v>
      </c>
      <c r="AB1654" s="29" t="str">
        <f>VLOOKUP(W1654,'[2]Item List (2)'!$I:$J,2,0)</f>
        <v>Food</v>
      </c>
      <c r="AC1654" s="29">
        <f t="shared" si="158"/>
        <v>7376</v>
      </c>
      <c r="AD1654" s="29" t="str">
        <f t="shared" si="159"/>
        <v>7376-Food</v>
      </c>
    </row>
    <row r="1655" spans="1:30">
      <c r="A1655" t="s">
        <v>699</v>
      </c>
      <c r="B1655" t="s">
        <v>592</v>
      </c>
      <c r="C1655" t="s">
        <v>1383</v>
      </c>
      <c r="D1655" t="s">
        <v>601</v>
      </c>
      <c r="E1655" t="s">
        <v>1655</v>
      </c>
      <c r="F1655"/>
      <c r="G1655" s="159">
        <v>45167</v>
      </c>
      <c r="H1655" t="s">
        <v>1308</v>
      </c>
      <c r="I1655" t="s">
        <v>1188</v>
      </c>
      <c r="J1655" t="s">
        <v>710</v>
      </c>
      <c r="K1655" t="s">
        <v>902</v>
      </c>
      <c r="L1655" t="s">
        <v>709</v>
      </c>
      <c r="M1655">
        <v>1</v>
      </c>
      <c r="N1655">
        <v>0</v>
      </c>
      <c r="O1655">
        <v>99.5</v>
      </c>
      <c r="P1655">
        <v>99.5</v>
      </c>
      <c r="Q1655">
        <v>9484.61</v>
      </c>
      <c r="R1655">
        <v>12.62</v>
      </c>
      <c r="S1655" s="193" t="str">
        <f>VLOOKUP(U1655,'[1]Cross ref'!I:J,2,0)</f>
        <v>SCL</v>
      </c>
      <c r="T1655" s="193">
        <f t="shared" si="154"/>
        <v>99.5</v>
      </c>
      <c r="U1655" s="193">
        <f>VLOOKUP(VALUE(C1655),'[1]Cross ref'!G:I,3,0)</f>
        <v>7376</v>
      </c>
      <c r="V1655" s="193">
        <f>IFERROR(VLOOKUP(J1655,'[1]Item List (2)'!C:D,2,0),VLOOKUP(K1655,'[1]Item List (2)'!C:D,2,0))</f>
        <v>50007</v>
      </c>
      <c r="W1655" s="193">
        <f>IFERROR(VLOOKUP(J1655,'[1]Item List (2)'!C:E,3,0),VLOOKUP(K1655,'[1]Item List (2)'!C:E,3,0))</f>
        <v>100</v>
      </c>
      <c r="X1655" s="193">
        <f t="shared" si="155"/>
        <v>0</v>
      </c>
      <c r="Y1655" s="193" t="str">
        <f t="shared" si="156"/>
        <v>SYRUP, DR PEPPER DIET BIB</v>
      </c>
      <c r="AA1655" s="29">
        <f t="shared" si="157"/>
        <v>99.5</v>
      </c>
      <c r="AB1655" s="29" t="str">
        <f>VLOOKUP(W1655,'[2]Item List (2)'!$I:$J,2,0)</f>
        <v>Food</v>
      </c>
      <c r="AC1655" s="29">
        <f t="shared" si="158"/>
        <v>7376</v>
      </c>
      <c r="AD1655" s="29" t="str">
        <f t="shared" si="159"/>
        <v>7376-Food</v>
      </c>
    </row>
    <row r="1656" spans="1:30">
      <c r="A1656" t="s">
        <v>699</v>
      </c>
      <c r="B1656" t="s">
        <v>592</v>
      </c>
      <c r="C1656" t="s">
        <v>1383</v>
      </c>
      <c r="D1656" t="s">
        <v>601</v>
      </c>
      <c r="E1656" t="s">
        <v>1655</v>
      </c>
      <c r="F1656"/>
      <c r="G1656" s="159">
        <v>45167</v>
      </c>
      <c r="H1656" t="s">
        <v>1264</v>
      </c>
      <c r="I1656" t="s">
        <v>1188</v>
      </c>
      <c r="J1656" t="s">
        <v>707</v>
      </c>
      <c r="K1656" t="s">
        <v>708</v>
      </c>
      <c r="L1656" t="s">
        <v>709</v>
      </c>
      <c r="M1656">
        <v>1</v>
      </c>
      <c r="N1656">
        <v>0</v>
      </c>
      <c r="O1656">
        <v>99.5</v>
      </c>
      <c r="P1656">
        <v>99.5</v>
      </c>
      <c r="Q1656">
        <v>9484.61</v>
      </c>
      <c r="R1656">
        <v>12.62</v>
      </c>
      <c r="S1656" s="193" t="str">
        <f>VLOOKUP(U1656,'[1]Cross ref'!I:J,2,0)</f>
        <v>SCL</v>
      </c>
      <c r="T1656" s="193">
        <f t="shared" si="154"/>
        <v>99.5</v>
      </c>
      <c r="U1656" s="193">
        <f>VLOOKUP(VALUE(C1656),'[1]Cross ref'!G:I,3,0)</f>
        <v>7376</v>
      </c>
      <c r="V1656" s="193">
        <f>IFERROR(VLOOKUP(J1656,'[1]Item List (2)'!C:D,2,0),VLOOKUP(K1656,'[1]Item List (2)'!C:D,2,0))</f>
        <v>50007</v>
      </c>
      <c r="W1656" s="193">
        <f>IFERROR(VLOOKUP(J1656,'[1]Item List (2)'!C:E,3,0),VLOOKUP(K1656,'[1]Item List (2)'!C:E,3,0))</f>
        <v>100</v>
      </c>
      <c r="X1656" s="193">
        <f t="shared" si="155"/>
        <v>0</v>
      </c>
      <c r="Y1656" s="193" t="str">
        <f t="shared" si="156"/>
        <v>SYRUP, POWERADE MTN BLAST BIB</v>
      </c>
      <c r="AA1656" s="29">
        <f t="shared" si="157"/>
        <v>99.5</v>
      </c>
      <c r="AB1656" s="29" t="str">
        <f>VLOOKUP(W1656,'[2]Item List (2)'!$I:$J,2,0)</f>
        <v>Food</v>
      </c>
      <c r="AC1656" s="29">
        <f t="shared" si="158"/>
        <v>7376</v>
      </c>
      <c r="AD1656" s="29" t="str">
        <f t="shared" si="159"/>
        <v>7376-Food</v>
      </c>
    </row>
    <row r="1657" spans="1:30">
      <c r="A1657" t="s">
        <v>699</v>
      </c>
      <c r="B1657" t="s">
        <v>592</v>
      </c>
      <c r="C1657" t="s">
        <v>1383</v>
      </c>
      <c r="D1657" t="s">
        <v>601</v>
      </c>
      <c r="E1657" t="s">
        <v>1655</v>
      </c>
      <c r="F1657"/>
      <c r="G1657" s="159">
        <v>45167</v>
      </c>
      <c r="H1657" t="s">
        <v>1313</v>
      </c>
      <c r="I1657" t="s">
        <v>1188</v>
      </c>
      <c r="J1657" t="s">
        <v>710</v>
      </c>
      <c r="K1657" t="s">
        <v>711</v>
      </c>
      <c r="L1657" t="s">
        <v>701</v>
      </c>
      <c r="M1657">
        <v>1</v>
      </c>
      <c r="N1657">
        <v>0</v>
      </c>
      <c r="O1657">
        <v>51.9</v>
      </c>
      <c r="P1657">
        <v>51.9</v>
      </c>
      <c r="Q1657">
        <v>9484.61</v>
      </c>
      <c r="R1657">
        <v>12.62</v>
      </c>
      <c r="S1657" s="193" t="str">
        <f>VLOOKUP(U1657,'[1]Cross ref'!I:J,2,0)</f>
        <v>SCL</v>
      </c>
      <c r="T1657" s="193">
        <f t="shared" si="154"/>
        <v>51.9</v>
      </c>
      <c r="U1657" s="193">
        <f>VLOOKUP(VALUE(C1657),'[1]Cross ref'!G:I,3,0)</f>
        <v>7376</v>
      </c>
      <c r="V1657" s="193">
        <f>IFERROR(VLOOKUP(J1657,'[1]Item List (2)'!C:D,2,0),VLOOKUP(K1657,'[1]Item List (2)'!C:D,2,0))</f>
        <v>50007</v>
      </c>
      <c r="W1657" s="193">
        <f>IFERROR(VLOOKUP(J1657,'[1]Item List (2)'!C:E,3,0),VLOOKUP(K1657,'[1]Item List (2)'!C:E,3,0))</f>
        <v>100</v>
      </c>
      <c r="X1657" s="193">
        <f t="shared" si="155"/>
        <v>0</v>
      </c>
      <c r="Y1657" s="193" t="str">
        <f t="shared" si="156"/>
        <v>SYRUP, COKE ZERO SUGAR BIB</v>
      </c>
      <c r="AA1657" s="29">
        <f t="shared" si="157"/>
        <v>51.9</v>
      </c>
      <c r="AB1657" s="29" t="str">
        <f>VLOOKUP(W1657,'[2]Item List (2)'!$I:$J,2,0)</f>
        <v>Food</v>
      </c>
      <c r="AC1657" s="29">
        <f t="shared" si="158"/>
        <v>7376</v>
      </c>
      <c r="AD1657" s="29" t="str">
        <f t="shared" si="159"/>
        <v>7376-Food</v>
      </c>
    </row>
    <row r="1658" spans="1:30">
      <c r="A1658" t="s">
        <v>699</v>
      </c>
      <c r="B1658" t="s">
        <v>592</v>
      </c>
      <c r="C1658" t="s">
        <v>1383</v>
      </c>
      <c r="D1658" t="s">
        <v>601</v>
      </c>
      <c r="E1658" t="s">
        <v>1655</v>
      </c>
      <c r="F1658"/>
      <c r="G1658" s="159">
        <v>45167</v>
      </c>
      <c r="H1658" t="s">
        <v>1193</v>
      </c>
      <c r="I1658" t="s">
        <v>1188</v>
      </c>
      <c r="J1658" t="s">
        <v>710</v>
      </c>
      <c r="K1658" t="s">
        <v>712</v>
      </c>
      <c r="L1658" t="s">
        <v>709</v>
      </c>
      <c r="M1658">
        <v>3</v>
      </c>
      <c r="N1658">
        <v>0</v>
      </c>
      <c r="O1658">
        <v>112.77</v>
      </c>
      <c r="P1658">
        <v>338.31</v>
      </c>
      <c r="Q1658">
        <v>9484.61</v>
      </c>
      <c r="R1658">
        <v>12.62</v>
      </c>
      <c r="S1658" s="193" t="str">
        <f>VLOOKUP(U1658,'[1]Cross ref'!I:J,2,0)</f>
        <v>SCL</v>
      </c>
      <c r="T1658" s="193">
        <f t="shared" si="154"/>
        <v>338.31</v>
      </c>
      <c r="U1658" s="193">
        <f>VLOOKUP(VALUE(C1658),'[1]Cross ref'!G:I,3,0)</f>
        <v>7376</v>
      </c>
      <c r="V1658" s="193">
        <f>IFERROR(VLOOKUP(J1658,'[1]Item List (2)'!C:D,2,0),VLOOKUP(K1658,'[1]Item List (2)'!C:D,2,0))</f>
        <v>50007</v>
      </c>
      <c r="W1658" s="193">
        <f>IFERROR(VLOOKUP(J1658,'[1]Item List (2)'!C:E,3,0),VLOOKUP(K1658,'[1]Item List (2)'!C:E,3,0))</f>
        <v>100</v>
      </c>
      <c r="X1658" s="193">
        <f t="shared" si="155"/>
        <v>0</v>
      </c>
      <c r="Y1658" s="193" t="str">
        <f t="shared" si="156"/>
        <v>SYRUP, COKE CLASC BIB (HYCS)</v>
      </c>
      <c r="AA1658" s="29">
        <f t="shared" si="157"/>
        <v>338.31</v>
      </c>
      <c r="AB1658" s="29" t="str">
        <f>VLOOKUP(W1658,'[2]Item List (2)'!$I:$J,2,0)</f>
        <v>Food</v>
      </c>
      <c r="AC1658" s="29">
        <f t="shared" si="158"/>
        <v>7376</v>
      </c>
      <c r="AD1658" s="29" t="str">
        <f t="shared" si="159"/>
        <v>7376-Food</v>
      </c>
    </row>
    <row r="1659" spans="1:30">
      <c r="A1659" t="s">
        <v>699</v>
      </c>
      <c r="B1659" t="s">
        <v>592</v>
      </c>
      <c r="C1659" t="s">
        <v>1383</v>
      </c>
      <c r="D1659" t="s">
        <v>601</v>
      </c>
      <c r="E1659" t="s">
        <v>1655</v>
      </c>
      <c r="F1659"/>
      <c r="G1659" s="159">
        <v>45167</v>
      </c>
      <c r="H1659" t="s">
        <v>1194</v>
      </c>
      <c r="I1659" t="s">
        <v>1188</v>
      </c>
      <c r="J1659" t="s">
        <v>710</v>
      </c>
      <c r="K1659" t="s">
        <v>713</v>
      </c>
      <c r="L1659" t="s">
        <v>709</v>
      </c>
      <c r="M1659">
        <v>2</v>
      </c>
      <c r="N1659">
        <v>0</v>
      </c>
      <c r="O1659">
        <v>116.08</v>
      </c>
      <c r="P1659">
        <v>232.16</v>
      </c>
      <c r="Q1659">
        <v>9484.61</v>
      </c>
      <c r="R1659">
        <v>12.62</v>
      </c>
      <c r="S1659" s="193" t="str">
        <f>VLOOKUP(U1659,'[1]Cross ref'!I:J,2,0)</f>
        <v>SCL</v>
      </c>
      <c r="T1659" s="193">
        <f t="shared" si="154"/>
        <v>232.16</v>
      </c>
      <c r="U1659" s="193">
        <f>VLOOKUP(VALUE(C1659),'[1]Cross ref'!G:I,3,0)</f>
        <v>7376</v>
      </c>
      <c r="V1659" s="193">
        <f>IFERROR(VLOOKUP(J1659,'[1]Item List (2)'!C:D,2,0),VLOOKUP(K1659,'[1]Item List (2)'!C:D,2,0))</f>
        <v>50007</v>
      </c>
      <c r="W1659" s="193">
        <f>IFERROR(VLOOKUP(J1659,'[1]Item List (2)'!C:E,3,0),VLOOKUP(K1659,'[1]Item List (2)'!C:E,3,0))</f>
        <v>100</v>
      </c>
      <c r="X1659" s="193">
        <f t="shared" si="155"/>
        <v>0</v>
      </c>
      <c r="Y1659" s="193" t="str">
        <f t="shared" si="156"/>
        <v>SYRUP, SPRITE BIB (HYCS)</v>
      </c>
      <c r="AA1659" s="29">
        <f t="shared" si="157"/>
        <v>232.16</v>
      </c>
      <c r="AB1659" s="29" t="str">
        <f>VLOOKUP(W1659,'[2]Item List (2)'!$I:$J,2,0)</f>
        <v>Food</v>
      </c>
      <c r="AC1659" s="29">
        <f t="shared" si="158"/>
        <v>7376</v>
      </c>
      <c r="AD1659" s="29" t="str">
        <f t="shared" si="159"/>
        <v>7376-Food</v>
      </c>
    </row>
    <row r="1660" spans="1:30">
      <c r="A1660" t="s">
        <v>699</v>
      </c>
      <c r="B1660" t="s">
        <v>592</v>
      </c>
      <c r="C1660" t="s">
        <v>1383</v>
      </c>
      <c r="D1660" t="s">
        <v>601</v>
      </c>
      <c r="E1660" t="s">
        <v>1655</v>
      </c>
      <c r="F1660"/>
      <c r="G1660" s="159">
        <v>45167</v>
      </c>
      <c r="H1660" t="s">
        <v>1265</v>
      </c>
      <c r="I1660" t="s">
        <v>1190</v>
      </c>
      <c r="J1660" t="s">
        <v>903</v>
      </c>
      <c r="K1660" t="s">
        <v>904</v>
      </c>
      <c r="L1660" t="s">
        <v>905</v>
      </c>
      <c r="M1660">
        <v>1</v>
      </c>
      <c r="N1660">
        <v>0</v>
      </c>
      <c r="O1660">
        <v>22.14</v>
      </c>
      <c r="P1660">
        <v>22.14</v>
      </c>
      <c r="Q1660">
        <v>9484.61</v>
      </c>
      <c r="R1660">
        <v>12.62</v>
      </c>
      <c r="S1660" s="193" t="str">
        <f>VLOOKUP(U1660,'[1]Cross ref'!I:J,2,0)</f>
        <v>SCL</v>
      </c>
      <c r="T1660" s="193">
        <f t="shared" si="154"/>
        <v>22.14</v>
      </c>
      <c r="U1660" s="193">
        <f>VLOOKUP(VALUE(C1660),'[1]Cross ref'!G:I,3,0)</f>
        <v>7376</v>
      </c>
      <c r="V1660" s="193">
        <f>IFERROR(VLOOKUP(J1660,'[1]Item List (2)'!C:D,2,0),VLOOKUP(K1660,'[1]Item List (2)'!C:D,2,0))</f>
        <v>60507</v>
      </c>
      <c r="W1660" s="193">
        <f>IFERROR(VLOOKUP(J1660,'[1]Item List (2)'!C:E,3,0),VLOOKUP(K1660,'[1]Item List (2)'!C:E,3,0))</f>
        <v>1200</v>
      </c>
      <c r="X1660" s="193">
        <f t="shared" si="155"/>
        <v>0</v>
      </c>
      <c r="Y1660" s="193" t="str">
        <f t="shared" si="156"/>
        <v>TOWEL, PAPER MULTIFOLD BRN EF</v>
      </c>
      <c r="AA1660" s="29">
        <f t="shared" si="157"/>
        <v>22.14</v>
      </c>
      <c r="AB1660" s="29" t="str">
        <f>VLOOKUP(W1660,'[2]Item List (2)'!$I:$J,2,0)</f>
        <v>Supplies</v>
      </c>
      <c r="AC1660" s="29">
        <f t="shared" si="158"/>
        <v>7376</v>
      </c>
      <c r="AD1660" s="29" t="str">
        <f t="shared" si="159"/>
        <v>7376-Supplies</v>
      </c>
    </row>
    <row r="1661" spans="1:30">
      <c r="A1661" t="s">
        <v>699</v>
      </c>
      <c r="B1661" t="s">
        <v>592</v>
      </c>
      <c r="C1661" t="s">
        <v>1383</v>
      </c>
      <c r="D1661" t="s">
        <v>601</v>
      </c>
      <c r="E1661" t="s">
        <v>1655</v>
      </c>
      <c r="F1661"/>
      <c r="G1661" s="159">
        <v>45167</v>
      </c>
      <c r="H1661" t="s">
        <v>1309</v>
      </c>
      <c r="I1661" t="s">
        <v>1188</v>
      </c>
      <c r="J1661" t="s">
        <v>724</v>
      </c>
      <c r="K1661" t="s">
        <v>841</v>
      </c>
      <c r="L1661" t="s">
        <v>842</v>
      </c>
      <c r="M1661">
        <v>1</v>
      </c>
      <c r="N1661">
        <v>0</v>
      </c>
      <c r="O1661">
        <v>16.22</v>
      </c>
      <c r="P1661">
        <v>16.22</v>
      </c>
      <c r="Q1661">
        <v>9484.61</v>
      </c>
      <c r="R1661">
        <v>12.62</v>
      </c>
      <c r="S1661" s="193" t="str">
        <f>VLOOKUP(U1661,'[1]Cross ref'!I:J,2,0)</f>
        <v>SCL</v>
      </c>
      <c r="T1661" s="193">
        <f t="shared" si="154"/>
        <v>16.22</v>
      </c>
      <c r="U1661" s="193">
        <f>VLOOKUP(VALUE(C1661),'[1]Cross ref'!G:I,3,0)</f>
        <v>7376</v>
      </c>
      <c r="V1661" s="193">
        <f>IFERROR(VLOOKUP(J1661,'[1]Item List (2)'!C:D,2,0),VLOOKUP(K1661,'[1]Item List (2)'!C:D,2,0))</f>
        <v>50007</v>
      </c>
      <c r="W1661" s="193">
        <f>IFERROR(VLOOKUP(J1661,'[1]Item List (2)'!C:E,3,0),VLOOKUP(K1661,'[1]Item List (2)'!C:E,3,0))</f>
        <v>100</v>
      </c>
      <c r="X1661" s="193">
        <f t="shared" si="155"/>
        <v>0</v>
      </c>
      <c r="Y1661" s="193" t="str">
        <f t="shared" si="156"/>
        <v>MILK, 1% LF ESL</v>
      </c>
      <c r="AA1661" s="29">
        <f t="shared" si="157"/>
        <v>16.22</v>
      </c>
      <c r="AB1661" s="29" t="str">
        <f>VLOOKUP(W1661,'[2]Item List (2)'!$I:$J,2,0)</f>
        <v>Food</v>
      </c>
      <c r="AC1661" s="29">
        <f t="shared" si="158"/>
        <v>7376</v>
      </c>
      <c r="AD1661" s="29" t="str">
        <f t="shared" si="159"/>
        <v>7376-Food</v>
      </c>
    </row>
    <row r="1662" spans="1:30">
      <c r="A1662" t="s">
        <v>699</v>
      </c>
      <c r="B1662" t="s">
        <v>592</v>
      </c>
      <c r="C1662" t="s">
        <v>1383</v>
      </c>
      <c r="D1662" t="s">
        <v>601</v>
      </c>
      <c r="E1662" t="s">
        <v>1655</v>
      </c>
      <c r="F1662"/>
      <c r="G1662" s="159">
        <v>45167</v>
      </c>
      <c r="H1662" t="s">
        <v>1195</v>
      </c>
      <c r="I1662" t="s">
        <v>1188</v>
      </c>
      <c r="J1662" t="s">
        <v>724</v>
      </c>
      <c r="K1662" t="s">
        <v>906</v>
      </c>
      <c r="L1662" t="s">
        <v>842</v>
      </c>
      <c r="M1662">
        <v>1</v>
      </c>
      <c r="N1662">
        <v>0</v>
      </c>
      <c r="O1662">
        <v>16.920000000000002</v>
      </c>
      <c r="P1662">
        <v>16.920000000000002</v>
      </c>
      <c r="Q1662">
        <v>9484.61</v>
      </c>
      <c r="R1662">
        <v>12.62</v>
      </c>
      <c r="S1662" s="193" t="str">
        <f>VLOOKUP(U1662,'[1]Cross ref'!I:J,2,0)</f>
        <v>SCL</v>
      </c>
      <c r="T1662" s="193">
        <f t="shared" si="154"/>
        <v>16.920000000000002</v>
      </c>
      <c r="U1662" s="193">
        <f>VLOOKUP(VALUE(C1662),'[1]Cross ref'!G:I,3,0)</f>
        <v>7376</v>
      </c>
      <c r="V1662" s="193">
        <f>IFERROR(VLOOKUP(J1662,'[1]Item List (2)'!C:D,2,0),VLOOKUP(K1662,'[1]Item List (2)'!C:D,2,0))</f>
        <v>50007</v>
      </c>
      <c r="W1662" s="193">
        <f>IFERROR(VLOOKUP(J1662,'[1]Item List (2)'!C:E,3,0),VLOOKUP(K1662,'[1]Item List (2)'!C:E,3,0))</f>
        <v>100</v>
      </c>
      <c r="X1662" s="193">
        <f t="shared" si="155"/>
        <v>0</v>
      </c>
      <c r="Y1662" s="193" t="str">
        <f t="shared" si="156"/>
        <v>MILK, CHOC 1% LF 7Z PLS ESL</v>
      </c>
      <c r="AA1662" s="29">
        <f t="shared" si="157"/>
        <v>16.920000000000002</v>
      </c>
      <c r="AB1662" s="29" t="str">
        <f>VLOOKUP(W1662,'[2]Item List (2)'!$I:$J,2,0)</f>
        <v>Food</v>
      </c>
      <c r="AC1662" s="29">
        <f t="shared" si="158"/>
        <v>7376</v>
      </c>
      <c r="AD1662" s="29" t="str">
        <f t="shared" si="159"/>
        <v>7376-Food</v>
      </c>
    </row>
    <row r="1663" spans="1:30">
      <c r="A1663" t="s">
        <v>699</v>
      </c>
      <c r="B1663" t="s">
        <v>592</v>
      </c>
      <c r="C1663" t="s">
        <v>1383</v>
      </c>
      <c r="D1663" t="s">
        <v>601</v>
      </c>
      <c r="E1663" t="s">
        <v>1655</v>
      </c>
      <c r="F1663"/>
      <c r="G1663" s="159">
        <v>45167</v>
      </c>
      <c r="H1663" t="s">
        <v>1196</v>
      </c>
      <c r="I1663" t="s">
        <v>1188</v>
      </c>
      <c r="J1663" t="s">
        <v>717</v>
      </c>
      <c r="K1663" t="s">
        <v>1568</v>
      </c>
      <c r="L1663" t="s">
        <v>718</v>
      </c>
      <c r="M1663">
        <v>1</v>
      </c>
      <c r="N1663">
        <v>0</v>
      </c>
      <c r="O1663">
        <v>58.17</v>
      </c>
      <c r="P1663">
        <v>58.17</v>
      </c>
      <c r="Q1663">
        <v>9484.61</v>
      </c>
      <c r="R1663">
        <v>12.62</v>
      </c>
      <c r="S1663" s="193" t="str">
        <f>VLOOKUP(U1663,'[1]Cross ref'!I:J,2,0)</f>
        <v>SCL</v>
      </c>
      <c r="T1663" s="193">
        <f t="shared" si="154"/>
        <v>58.17</v>
      </c>
      <c r="U1663" s="193">
        <f>VLOOKUP(VALUE(C1663),'[1]Cross ref'!G:I,3,0)</f>
        <v>7376</v>
      </c>
      <c r="V1663" s="193">
        <f>IFERROR(VLOOKUP(J1663,'[1]Item List (2)'!C:D,2,0),VLOOKUP(K1663,'[1]Item List (2)'!C:D,2,0))</f>
        <v>50007</v>
      </c>
      <c r="W1663" s="193">
        <f>IFERROR(VLOOKUP(J1663,'[1]Item List (2)'!C:E,3,0),VLOOKUP(K1663,'[1]Item List (2)'!C:E,3,0))</f>
        <v>100</v>
      </c>
      <c r="X1663" s="193">
        <f t="shared" si="155"/>
        <v>0</v>
      </c>
      <c r="Y1663" s="193" t="str">
        <f t="shared" si="156"/>
        <v>EGG, LIQ WHL CAGE FREE P12CE</v>
      </c>
      <c r="AA1663" s="29">
        <f t="shared" si="157"/>
        <v>58.17</v>
      </c>
      <c r="AB1663" s="29" t="str">
        <f>VLOOKUP(W1663,'[2]Item List (2)'!$I:$J,2,0)</f>
        <v>Food</v>
      </c>
      <c r="AC1663" s="29">
        <f t="shared" si="158"/>
        <v>7376</v>
      </c>
      <c r="AD1663" s="29" t="str">
        <f t="shared" si="159"/>
        <v>7376-Food</v>
      </c>
    </row>
    <row r="1664" spans="1:30">
      <c r="A1664" t="s">
        <v>699</v>
      </c>
      <c r="B1664" t="s">
        <v>592</v>
      </c>
      <c r="C1664" t="s">
        <v>1383</v>
      </c>
      <c r="D1664" t="s">
        <v>601</v>
      </c>
      <c r="E1664" t="s">
        <v>1655</v>
      </c>
      <c r="F1664"/>
      <c r="G1664" s="159">
        <v>45167</v>
      </c>
      <c r="H1664" t="s">
        <v>1197</v>
      </c>
      <c r="I1664" t="s">
        <v>1188</v>
      </c>
      <c r="J1664" t="s">
        <v>719</v>
      </c>
      <c r="K1664" t="s">
        <v>720</v>
      </c>
      <c r="L1664" t="s">
        <v>721</v>
      </c>
      <c r="M1664">
        <v>3</v>
      </c>
      <c r="N1664">
        <v>0</v>
      </c>
      <c r="O1664">
        <v>26.21</v>
      </c>
      <c r="P1664">
        <v>78.63</v>
      </c>
      <c r="Q1664">
        <v>9484.61</v>
      </c>
      <c r="R1664">
        <v>12.62</v>
      </c>
      <c r="S1664" s="193" t="str">
        <f>VLOOKUP(U1664,'[1]Cross ref'!I:J,2,0)</f>
        <v>SCL</v>
      </c>
      <c r="T1664" s="193">
        <f t="shared" si="154"/>
        <v>78.63</v>
      </c>
      <c r="U1664" s="193">
        <f>VLOOKUP(VALUE(C1664),'[1]Cross ref'!G:I,3,0)</f>
        <v>7376</v>
      </c>
      <c r="V1664" s="193">
        <f>IFERROR(VLOOKUP(J1664,'[1]Item List (2)'!C:D,2,0),VLOOKUP(K1664,'[1]Item List (2)'!C:D,2,0))</f>
        <v>50007</v>
      </c>
      <c r="W1664" s="193">
        <f>IFERROR(VLOOKUP(J1664,'[1]Item List (2)'!C:E,3,0),VLOOKUP(K1664,'[1]Item List (2)'!C:E,3,0))</f>
        <v>100</v>
      </c>
      <c r="X1664" s="193">
        <f t="shared" si="155"/>
        <v>0</v>
      </c>
      <c r="Y1664" s="193" t="str">
        <f t="shared" si="156"/>
        <v>JUICE, ORANGE ORIG SIMPLY</v>
      </c>
      <c r="AA1664" s="29">
        <f t="shared" si="157"/>
        <v>78.63</v>
      </c>
      <c r="AB1664" s="29" t="str">
        <f>VLOOKUP(W1664,'[2]Item List (2)'!$I:$J,2,0)</f>
        <v>Food</v>
      </c>
      <c r="AC1664" s="29">
        <f t="shared" si="158"/>
        <v>7376</v>
      </c>
      <c r="AD1664" s="29" t="str">
        <f t="shared" si="159"/>
        <v>7376-Food</v>
      </c>
    </row>
    <row r="1665" spans="1:30">
      <c r="A1665" t="s">
        <v>699</v>
      </c>
      <c r="B1665" t="s">
        <v>592</v>
      </c>
      <c r="C1665" t="s">
        <v>1383</v>
      </c>
      <c r="D1665" t="s">
        <v>601</v>
      </c>
      <c r="E1665" t="s">
        <v>1655</v>
      </c>
      <c r="F1665"/>
      <c r="G1665" s="159">
        <v>45167</v>
      </c>
      <c r="H1665" t="s">
        <v>1198</v>
      </c>
      <c r="I1665" t="s">
        <v>1188</v>
      </c>
      <c r="J1665" t="s">
        <v>702</v>
      </c>
      <c r="K1665" t="s">
        <v>993</v>
      </c>
      <c r="L1665" t="s">
        <v>723</v>
      </c>
      <c r="M1665">
        <v>2</v>
      </c>
      <c r="N1665">
        <v>0</v>
      </c>
      <c r="O1665">
        <v>20.03</v>
      </c>
      <c r="P1665">
        <v>40.06</v>
      </c>
      <c r="Q1665">
        <v>9484.61</v>
      </c>
      <c r="R1665">
        <v>12.62</v>
      </c>
      <c r="S1665" s="193" t="str">
        <f>VLOOKUP(U1665,'[1]Cross ref'!I:J,2,0)</f>
        <v>SCL</v>
      </c>
      <c r="T1665" s="193">
        <f t="shared" si="154"/>
        <v>40.06</v>
      </c>
      <c r="U1665" s="193">
        <f>VLOOKUP(VALUE(C1665),'[1]Cross ref'!G:I,3,0)</f>
        <v>7376</v>
      </c>
      <c r="V1665" s="193">
        <f>IFERROR(VLOOKUP(J1665,'[1]Item List (2)'!C:D,2,0),VLOOKUP(K1665,'[1]Item List (2)'!C:D,2,0))</f>
        <v>50007</v>
      </c>
      <c r="W1665" s="193">
        <f>IFERROR(VLOOKUP(J1665,'[1]Item List (2)'!C:E,3,0),VLOOKUP(K1665,'[1]Item List (2)'!C:E,3,0))</f>
        <v>100</v>
      </c>
      <c r="X1665" s="193">
        <f t="shared" si="155"/>
        <v>0</v>
      </c>
      <c r="Y1665" s="193" t="str">
        <f t="shared" si="156"/>
        <v>SAUCE, BBQ SWEET &amp; BOLD CUP</v>
      </c>
      <c r="AA1665" s="29">
        <f t="shared" si="157"/>
        <v>40.06</v>
      </c>
      <c r="AB1665" s="29" t="str">
        <f>VLOOKUP(W1665,'[2]Item List (2)'!$I:$J,2,0)</f>
        <v>Food</v>
      </c>
      <c r="AC1665" s="29">
        <f t="shared" si="158"/>
        <v>7376</v>
      </c>
      <c r="AD1665" s="29" t="str">
        <f t="shared" si="159"/>
        <v>7376-Food</v>
      </c>
    </row>
    <row r="1666" spans="1:30">
      <c r="A1666" t="s">
        <v>699</v>
      </c>
      <c r="B1666" t="s">
        <v>592</v>
      </c>
      <c r="C1666" t="s">
        <v>1383</v>
      </c>
      <c r="D1666" t="s">
        <v>601</v>
      </c>
      <c r="E1666" t="s">
        <v>1655</v>
      </c>
      <c r="F1666"/>
      <c r="G1666" s="159">
        <v>45167</v>
      </c>
      <c r="H1666" t="s">
        <v>1200</v>
      </c>
      <c r="I1666" t="s">
        <v>1188</v>
      </c>
      <c r="J1666" t="s">
        <v>703</v>
      </c>
      <c r="K1666" t="s">
        <v>722</v>
      </c>
      <c r="L1666" t="s">
        <v>723</v>
      </c>
      <c r="M1666">
        <v>6</v>
      </c>
      <c r="N1666">
        <v>0</v>
      </c>
      <c r="O1666">
        <v>26.02</v>
      </c>
      <c r="P1666">
        <v>156.12</v>
      </c>
      <c r="Q1666">
        <v>9484.61</v>
      </c>
      <c r="R1666">
        <v>12.62</v>
      </c>
      <c r="S1666" s="193" t="str">
        <f>VLOOKUP(U1666,'[1]Cross ref'!I:J,2,0)</f>
        <v>SCL</v>
      </c>
      <c r="T1666" s="193">
        <f t="shared" si="154"/>
        <v>156.12</v>
      </c>
      <c r="U1666" s="193">
        <f>VLOOKUP(VALUE(C1666),'[1]Cross ref'!G:I,3,0)</f>
        <v>7376</v>
      </c>
      <c r="V1666" s="193">
        <f>IFERROR(VLOOKUP(J1666,'[1]Item List (2)'!C:D,2,0),VLOOKUP(K1666,'[1]Item List (2)'!C:D,2,0))</f>
        <v>50007</v>
      </c>
      <c r="W1666" s="193">
        <f>IFERROR(VLOOKUP(J1666,'[1]Item List (2)'!C:E,3,0),VLOOKUP(K1666,'[1]Item List (2)'!C:E,3,0))</f>
        <v>100</v>
      </c>
      <c r="X1666" s="193">
        <f t="shared" si="155"/>
        <v>0</v>
      </c>
      <c r="Y1666" s="193" t="str">
        <f t="shared" si="156"/>
        <v>SAUCE, HOUSE CUP</v>
      </c>
      <c r="AA1666" s="29">
        <f t="shared" si="157"/>
        <v>156.12</v>
      </c>
      <c r="AB1666" s="29" t="str">
        <f>VLOOKUP(W1666,'[2]Item List (2)'!$I:$J,2,0)</f>
        <v>Food</v>
      </c>
      <c r="AC1666" s="29">
        <f t="shared" si="158"/>
        <v>7376</v>
      </c>
      <c r="AD1666" s="29" t="str">
        <f t="shared" si="159"/>
        <v>7376-Food</v>
      </c>
    </row>
    <row r="1667" spans="1:30">
      <c r="A1667" t="s">
        <v>699</v>
      </c>
      <c r="B1667" t="s">
        <v>592</v>
      </c>
      <c r="C1667" t="s">
        <v>1383</v>
      </c>
      <c r="D1667" t="s">
        <v>601</v>
      </c>
      <c r="E1667" t="s">
        <v>1655</v>
      </c>
      <c r="F1667"/>
      <c r="G1667" s="159">
        <v>45167</v>
      </c>
      <c r="H1667" t="s">
        <v>1328</v>
      </c>
      <c r="I1667" t="s">
        <v>1188</v>
      </c>
      <c r="J1667" t="s">
        <v>785</v>
      </c>
      <c r="K1667" t="s">
        <v>881</v>
      </c>
      <c r="L1667" t="s">
        <v>882</v>
      </c>
      <c r="M1667">
        <v>1</v>
      </c>
      <c r="N1667">
        <v>0</v>
      </c>
      <c r="O1667">
        <v>83.54</v>
      </c>
      <c r="P1667">
        <v>83.54</v>
      </c>
      <c r="Q1667">
        <v>9484.61</v>
      </c>
      <c r="R1667">
        <v>12.62</v>
      </c>
      <c r="S1667" s="193" t="str">
        <f>VLOOKUP(U1667,'[1]Cross ref'!I:J,2,0)</f>
        <v>SCL</v>
      </c>
      <c r="T1667" s="193">
        <f t="shared" ref="T1667:T1730" si="160">P1667</f>
        <v>83.54</v>
      </c>
      <c r="U1667" s="193">
        <f>VLOOKUP(VALUE(C1667),'[1]Cross ref'!G:I,3,0)</f>
        <v>7376</v>
      </c>
      <c r="V1667" s="193">
        <f>IFERROR(VLOOKUP(J1667,'[1]Item List (2)'!C:D,2,0),VLOOKUP(K1667,'[1]Item List (2)'!C:D,2,0))</f>
        <v>50007</v>
      </c>
      <c r="W1667" s="193">
        <f>IFERROR(VLOOKUP(J1667,'[1]Item List (2)'!C:E,3,0),VLOOKUP(K1667,'[1]Item List (2)'!C:E,3,0))</f>
        <v>100</v>
      </c>
      <c r="X1667" s="193">
        <f t="shared" ref="X1667:X1730" si="161">M1667*O1667-P1667</f>
        <v>0</v>
      </c>
      <c r="Y1667" s="193" t="str">
        <f t="shared" ref="Y1667:Y1730" si="162">K1667</f>
        <v>SAUSAGE, PTY</v>
      </c>
      <c r="AA1667" s="29">
        <f t="shared" ref="AA1667:AA1730" si="163">P1667</f>
        <v>83.54</v>
      </c>
      <c r="AB1667" s="29" t="str">
        <f>VLOOKUP(W1667,'[2]Item List (2)'!$I:$J,2,0)</f>
        <v>Food</v>
      </c>
      <c r="AC1667" s="29">
        <f t="shared" ref="AC1667:AC1730" si="164">U1667</f>
        <v>7376</v>
      </c>
      <c r="AD1667" s="29" t="str">
        <f t="shared" ref="AD1667:AD1730" si="165">AC1667&amp;"-"&amp;AB1667</f>
        <v>7376-Food</v>
      </c>
    </row>
    <row r="1668" spans="1:30">
      <c r="A1668" t="s">
        <v>699</v>
      </c>
      <c r="B1668" t="s">
        <v>592</v>
      </c>
      <c r="C1668" t="s">
        <v>1383</v>
      </c>
      <c r="D1668" t="s">
        <v>601</v>
      </c>
      <c r="E1668" t="s">
        <v>1655</v>
      </c>
      <c r="F1668"/>
      <c r="G1668" s="159">
        <v>45167</v>
      </c>
      <c r="H1668" t="s">
        <v>1201</v>
      </c>
      <c r="I1668" t="s">
        <v>1188</v>
      </c>
      <c r="J1668" t="s">
        <v>724</v>
      </c>
      <c r="K1668" t="s">
        <v>725</v>
      </c>
      <c r="L1668" t="s">
        <v>726</v>
      </c>
      <c r="M1668">
        <v>2</v>
      </c>
      <c r="N1668">
        <v>0</v>
      </c>
      <c r="O1668">
        <v>9.5399999999999991</v>
      </c>
      <c r="P1668">
        <v>19.079999999999998</v>
      </c>
      <c r="Q1668">
        <v>9484.61</v>
      </c>
      <c r="R1668">
        <v>12.62</v>
      </c>
      <c r="S1668" s="193" t="str">
        <f>VLOOKUP(U1668,'[1]Cross ref'!I:J,2,0)</f>
        <v>SCL</v>
      </c>
      <c r="T1668" s="193">
        <f t="shared" si="160"/>
        <v>19.079999999999998</v>
      </c>
      <c r="U1668" s="193">
        <f>VLOOKUP(VALUE(C1668),'[1]Cross ref'!G:I,3,0)</f>
        <v>7376</v>
      </c>
      <c r="V1668" s="193">
        <f>IFERROR(VLOOKUP(J1668,'[1]Item List (2)'!C:D,2,0),VLOOKUP(K1668,'[1]Item List (2)'!C:D,2,0))</f>
        <v>50007</v>
      </c>
      <c r="W1668" s="193">
        <f>IFERROR(VLOOKUP(J1668,'[1]Item List (2)'!C:E,3,0),VLOOKUP(K1668,'[1]Item List (2)'!C:E,3,0))</f>
        <v>100</v>
      </c>
      <c r="X1668" s="193">
        <f t="shared" si="161"/>
        <v>0</v>
      </c>
      <c r="Y1668" s="193" t="str">
        <f t="shared" si="162"/>
        <v>MILK, 1%</v>
      </c>
      <c r="AA1668" s="29">
        <f t="shared" si="163"/>
        <v>19.079999999999998</v>
      </c>
      <c r="AB1668" s="29" t="str">
        <f>VLOOKUP(W1668,'[2]Item List (2)'!$I:$J,2,0)</f>
        <v>Food</v>
      </c>
      <c r="AC1668" s="29">
        <f t="shared" si="164"/>
        <v>7376</v>
      </c>
      <c r="AD1668" s="29" t="str">
        <f t="shared" si="165"/>
        <v>7376-Food</v>
      </c>
    </row>
    <row r="1669" spans="1:30">
      <c r="A1669" t="s">
        <v>699</v>
      </c>
      <c r="B1669" t="s">
        <v>592</v>
      </c>
      <c r="C1669" t="s">
        <v>1383</v>
      </c>
      <c r="D1669" t="s">
        <v>601</v>
      </c>
      <c r="E1669" t="s">
        <v>1655</v>
      </c>
      <c r="F1669"/>
      <c r="G1669" s="159">
        <v>45167</v>
      </c>
      <c r="H1669" t="s">
        <v>1335</v>
      </c>
      <c r="I1669" t="s">
        <v>1190</v>
      </c>
      <c r="J1669" t="s">
        <v>727</v>
      </c>
      <c r="K1669" t="s">
        <v>728</v>
      </c>
      <c r="L1669" t="s">
        <v>729</v>
      </c>
      <c r="M1669">
        <v>5</v>
      </c>
      <c r="N1669">
        <v>0</v>
      </c>
      <c r="O1669">
        <v>3.85</v>
      </c>
      <c r="P1669">
        <v>19.25</v>
      </c>
      <c r="Q1669">
        <v>9484.61</v>
      </c>
      <c r="R1669">
        <v>12.62</v>
      </c>
      <c r="S1669" s="193" t="str">
        <f>VLOOKUP(U1669,'[1]Cross ref'!I:J,2,0)</f>
        <v>SCL</v>
      </c>
      <c r="T1669" s="193">
        <f t="shared" si="160"/>
        <v>19.25</v>
      </c>
      <c r="U1669" s="193">
        <f>VLOOKUP(VALUE(C1669),'[1]Cross ref'!G:I,3,0)</f>
        <v>7376</v>
      </c>
      <c r="V1669" s="193">
        <f>IFERROR(VLOOKUP(J1669,'[1]Item List (2)'!C:D,2,0),VLOOKUP(K1669,'[1]Item List (2)'!C:D,2,0))</f>
        <v>60507</v>
      </c>
      <c r="W1669" s="193">
        <f>IFERROR(VLOOKUP(J1669,'[1]Item List (2)'!C:E,3,0),VLOOKUP(K1669,'[1]Item List (2)'!C:E,3,0))</f>
        <v>1200</v>
      </c>
      <c r="X1669" s="193">
        <f t="shared" si="161"/>
        <v>0</v>
      </c>
      <c r="Y1669" s="193" t="str">
        <f t="shared" si="162"/>
        <v>GLOVE, SYNTH MED</v>
      </c>
      <c r="AA1669" s="29">
        <f t="shared" si="163"/>
        <v>19.25</v>
      </c>
      <c r="AB1669" s="29" t="str">
        <f>VLOOKUP(W1669,'[2]Item List (2)'!$I:$J,2,0)</f>
        <v>Supplies</v>
      </c>
      <c r="AC1669" s="29">
        <f t="shared" si="164"/>
        <v>7376</v>
      </c>
      <c r="AD1669" s="29" t="str">
        <f t="shared" si="165"/>
        <v>7376-Supplies</v>
      </c>
    </row>
    <row r="1670" spans="1:30">
      <c r="A1670" t="s">
        <v>699</v>
      </c>
      <c r="B1670" t="s">
        <v>592</v>
      </c>
      <c r="C1670" t="s">
        <v>1383</v>
      </c>
      <c r="D1670" t="s">
        <v>601</v>
      </c>
      <c r="E1670" t="s">
        <v>1655</v>
      </c>
      <c r="F1670"/>
      <c r="G1670" s="159">
        <v>45167</v>
      </c>
      <c r="H1670" t="s">
        <v>1310</v>
      </c>
      <c r="I1670" t="s">
        <v>1188</v>
      </c>
      <c r="J1670" t="s">
        <v>900</v>
      </c>
      <c r="K1670" t="s">
        <v>901</v>
      </c>
      <c r="L1670" t="s">
        <v>858</v>
      </c>
      <c r="M1670">
        <v>1</v>
      </c>
      <c r="N1670">
        <v>0</v>
      </c>
      <c r="O1670">
        <v>9.64</v>
      </c>
      <c r="P1670">
        <v>9.64</v>
      </c>
      <c r="Q1670">
        <v>9484.61</v>
      </c>
      <c r="R1670">
        <v>12.62</v>
      </c>
      <c r="S1670" s="193" t="str">
        <f>VLOOKUP(U1670,'[1]Cross ref'!I:J,2,0)</f>
        <v>SCL</v>
      </c>
      <c r="T1670" s="193">
        <f t="shared" si="160"/>
        <v>9.64</v>
      </c>
      <c r="U1670" s="193">
        <f>VLOOKUP(VALUE(C1670),'[1]Cross ref'!G:I,3,0)</f>
        <v>7376</v>
      </c>
      <c r="V1670" s="193">
        <f>IFERROR(VLOOKUP(J1670,'[1]Item List (2)'!C:D,2,0),VLOOKUP(K1670,'[1]Item List (2)'!C:D,2,0))</f>
        <v>50007</v>
      </c>
      <c r="W1670" s="193">
        <f>IFERROR(VLOOKUP(J1670,'[1]Item List (2)'!C:E,3,0),VLOOKUP(K1670,'[1]Item List (2)'!C:E,3,0))</f>
        <v>100</v>
      </c>
      <c r="X1670" s="193">
        <f t="shared" si="161"/>
        <v>0</v>
      </c>
      <c r="Y1670" s="193" t="str">
        <f t="shared" si="162"/>
        <v>PEPPER, CHILE YLW WHL</v>
      </c>
      <c r="AA1670" s="29">
        <f t="shared" si="163"/>
        <v>9.64</v>
      </c>
      <c r="AB1670" s="29" t="str">
        <f>VLOOKUP(W1670,'[2]Item List (2)'!$I:$J,2,0)</f>
        <v>Food</v>
      </c>
      <c r="AC1670" s="29">
        <f t="shared" si="164"/>
        <v>7376</v>
      </c>
      <c r="AD1670" s="29" t="str">
        <f t="shared" si="165"/>
        <v>7376-Food</v>
      </c>
    </row>
    <row r="1671" spans="1:30">
      <c r="A1671" t="s">
        <v>699</v>
      </c>
      <c r="B1671" t="s">
        <v>592</v>
      </c>
      <c r="C1671" t="s">
        <v>1383</v>
      </c>
      <c r="D1671" t="s">
        <v>601</v>
      </c>
      <c r="E1671" t="s">
        <v>1655</v>
      </c>
      <c r="F1671"/>
      <c r="G1671" s="159">
        <v>45167</v>
      </c>
      <c r="H1671" t="s">
        <v>1204</v>
      </c>
      <c r="I1671" t="s">
        <v>1188</v>
      </c>
      <c r="J1671" t="s">
        <v>731</v>
      </c>
      <c r="K1671" t="s">
        <v>732</v>
      </c>
      <c r="L1671" t="s">
        <v>733</v>
      </c>
      <c r="M1671">
        <v>1</v>
      </c>
      <c r="N1671">
        <v>0</v>
      </c>
      <c r="O1671">
        <v>40.54</v>
      </c>
      <c r="P1671">
        <v>40.54</v>
      </c>
      <c r="Q1671">
        <v>9484.61</v>
      </c>
      <c r="R1671">
        <v>12.62</v>
      </c>
      <c r="S1671" s="193" t="str">
        <f>VLOOKUP(U1671,'[1]Cross ref'!I:J,2,0)</f>
        <v>SCL</v>
      </c>
      <c r="T1671" s="193">
        <f t="shared" si="160"/>
        <v>40.54</v>
      </c>
      <c r="U1671" s="193">
        <f>VLOOKUP(VALUE(C1671),'[1]Cross ref'!G:I,3,0)</f>
        <v>7376</v>
      </c>
      <c r="V1671" s="193">
        <f>IFERROR(VLOOKUP(J1671,'[1]Item List (2)'!C:D,2,0),VLOOKUP(K1671,'[1]Item List (2)'!C:D,2,0))</f>
        <v>50007</v>
      </c>
      <c r="W1671" s="193">
        <f>IFERROR(VLOOKUP(J1671,'[1]Item List (2)'!C:E,3,0),VLOOKUP(K1671,'[1]Item List (2)'!C:E,3,0))</f>
        <v>100</v>
      </c>
      <c r="X1671" s="193">
        <f t="shared" si="161"/>
        <v>0</v>
      </c>
      <c r="Y1671" s="193" t="str">
        <f t="shared" si="162"/>
        <v>CHEESECAKE, STAWBRY 3.5Z</v>
      </c>
      <c r="AA1671" s="29">
        <f t="shared" si="163"/>
        <v>40.54</v>
      </c>
      <c r="AB1671" s="29" t="str">
        <f>VLOOKUP(W1671,'[2]Item List (2)'!$I:$J,2,0)</f>
        <v>Food</v>
      </c>
      <c r="AC1671" s="29">
        <f t="shared" si="164"/>
        <v>7376</v>
      </c>
      <c r="AD1671" s="29" t="str">
        <f t="shared" si="165"/>
        <v>7376-Food</v>
      </c>
    </row>
    <row r="1672" spans="1:30">
      <c r="A1672" t="s">
        <v>699</v>
      </c>
      <c r="B1672" t="s">
        <v>592</v>
      </c>
      <c r="C1672" t="s">
        <v>1383</v>
      </c>
      <c r="D1672" t="s">
        <v>601</v>
      </c>
      <c r="E1672" t="s">
        <v>1655</v>
      </c>
      <c r="F1672"/>
      <c r="G1672" s="159">
        <v>45167</v>
      </c>
      <c r="H1672" t="s">
        <v>1205</v>
      </c>
      <c r="I1672" t="s">
        <v>1188</v>
      </c>
      <c r="J1672" t="s">
        <v>734</v>
      </c>
      <c r="K1672" t="s">
        <v>735</v>
      </c>
      <c r="L1672" t="s">
        <v>736</v>
      </c>
      <c r="M1672">
        <v>20</v>
      </c>
      <c r="N1672">
        <v>0</v>
      </c>
      <c r="O1672">
        <v>76.78</v>
      </c>
      <c r="P1672">
        <v>1535.6</v>
      </c>
      <c r="Q1672">
        <v>9484.61</v>
      </c>
      <c r="R1672">
        <v>12.62</v>
      </c>
      <c r="S1672" s="193" t="str">
        <f>VLOOKUP(U1672,'[1]Cross ref'!I:J,2,0)</f>
        <v>SCL</v>
      </c>
      <c r="T1672" s="193">
        <f t="shared" si="160"/>
        <v>1535.6</v>
      </c>
      <c r="U1672" s="193">
        <f>VLOOKUP(VALUE(C1672),'[1]Cross ref'!G:I,3,0)</f>
        <v>7376</v>
      </c>
      <c r="V1672" s="193">
        <f>IFERROR(VLOOKUP(J1672,'[1]Item List (2)'!C:D,2,0),VLOOKUP(K1672,'[1]Item List (2)'!C:D,2,0))</f>
        <v>50007</v>
      </c>
      <c r="W1672" s="193">
        <f>IFERROR(VLOOKUP(J1672,'[1]Item List (2)'!C:E,3,0),VLOOKUP(K1672,'[1]Item List (2)'!C:E,3,0))</f>
        <v>100</v>
      </c>
      <c r="X1672" s="193">
        <f t="shared" si="161"/>
        <v>0</v>
      </c>
      <c r="Y1672" s="193" t="str">
        <f t="shared" si="162"/>
        <v>BEEF, GRND PTY 3.5Z</v>
      </c>
      <c r="AA1672" s="29">
        <f t="shared" si="163"/>
        <v>1535.6</v>
      </c>
      <c r="AB1672" s="29" t="str">
        <f>VLOOKUP(W1672,'[2]Item List (2)'!$I:$J,2,0)</f>
        <v>Food</v>
      </c>
      <c r="AC1672" s="29">
        <f t="shared" si="164"/>
        <v>7376</v>
      </c>
      <c r="AD1672" s="29" t="str">
        <f t="shared" si="165"/>
        <v>7376-Food</v>
      </c>
    </row>
    <row r="1673" spans="1:30">
      <c r="A1673" t="s">
        <v>699</v>
      </c>
      <c r="B1673" t="s">
        <v>592</v>
      </c>
      <c r="C1673" t="s">
        <v>1383</v>
      </c>
      <c r="D1673" t="s">
        <v>601</v>
      </c>
      <c r="E1673" t="s">
        <v>1655</v>
      </c>
      <c r="F1673"/>
      <c r="G1673" s="159">
        <v>45167</v>
      </c>
      <c r="H1673" t="s">
        <v>1266</v>
      </c>
      <c r="I1673" t="s">
        <v>1188</v>
      </c>
      <c r="J1673" t="s">
        <v>849</v>
      </c>
      <c r="K1673" t="s">
        <v>850</v>
      </c>
      <c r="L1673" t="s">
        <v>851</v>
      </c>
      <c r="M1673">
        <v>1</v>
      </c>
      <c r="N1673">
        <v>0</v>
      </c>
      <c r="O1673">
        <v>44.39</v>
      </c>
      <c r="P1673">
        <v>44.39</v>
      </c>
      <c r="Q1673">
        <v>9484.61</v>
      </c>
      <c r="R1673">
        <v>12.62</v>
      </c>
      <c r="S1673" s="193" t="str">
        <f>VLOOKUP(U1673,'[1]Cross ref'!I:J,2,0)</f>
        <v>SCL</v>
      </c>
      <c r="T1673" s="193">
        <f t="shared" si="160"/>
        <v>44.39</v>
      </c>
      <c r="U1673" s="193">
        <f>VLOOKUP(VALUE(C1673),'[1]Cross ref'!G:I,3,0)</f>
        <v>7376</v>
      </c>
      <c r="V1673" s="193">
        <f>IFERROR(VLOOKUP(J1673,'[1]Item List (2)'!C:D,2,0),VLOOKUP(K1673,'[1]Item List (2)'!C:D,2,0))</f>
        <v>50007</v>
      </c>
      <c r="W1673" s="193">
        <f>IFERROR(VLOOKUP(J1673,'[1]Item List (2)'!C:E,3,0),VLOOKUP(K1673,'[1]Item List (2)'!C:E,3,0))</f>
        <v>100</v>
      </c>
      <c r="X1673" s="193">
        <f t="shared" si="161"/>
        <v>0</v>
      </c>
      <c r="Y1673" s="193" t="str">
        <f t="shared" si="162"/>
        <v>TEA, BLK CLASSIC BLND .9Z</v>
      </c>
      <c r="AA1673" s="29">
        <f t="shared" si="163"/>
        <v>44.39</v>
      </c>
      <c r="AB1673" s="29" t="str">
        <f>VLOOKUP(W1673,'[2]Item List (2)'!$I:$J,2,0)</f>
        <v>Food</v>
      </c>
      <c r="AC1673" s="29">
        <f t="shared" si="164"/>
        <v>7376</v>
      </c>
      <c r="AD1673" s="29" t="str">
        <f t="shared" si="165"/>
        <v>7376-Food</v>
      </c>
    </row>
    <row r="1674" spans="1:30">
      <c r="A1674" t="s">
        <v>699</v>
      </c>
      <c r="B1674" t="s">
        <v>592</v>
      </c>
      <c r="C1674" t="s">
        <v>1383</v>
      </c>
      <c r="D1674" t="s">
        <v>601</v>
      </c>
      <c r="E1674" t="s">
        <v>1655</v>
      </c>
      <c r="F1674"/>
      <c r="G1674" s="159">
        <v>45167</v>
      </c>
      <c r="H1674" t="s">
        <v>1206</v>
      </c>
      <c r="I1674" t="s">
        <v>1188</v>
      </c>
      <c r="J1674" t="s">
        <v>737</v>
      </c>
      <c r="K1674" t="s">
        <v>738</v>
      </c>
      <c r="L1674" t="s">
        <v>739</v>
      </c>
      <c r="M1674">
        <v>4</v>
      </c>
      <c r="N1674">
        <v>0</v>
      </c>
      <c r="O1674">
        <v>30.72</v>
      </c>
      <c r="P1674">
        <v>122.88</v>
      </c>
      <c r="Q1674">
        <v>9484.61</v>
      </c>
      <c r="R1674">
        <v>12.62</v>
      </c>
      <c r="S1674" s="193" t="str">
        <f>VLOOKUP(U1674,'[1]Cross ref'!I:J,2,0)</f>
        <v>SCL</v>
      </c>
      <c r="T1674" s="193">
        <f t="shared" si="160"/>
        <v>122.88</v>
      </c>
      <c r="U1674" s="193">
        <f>VLOOKUP(VALUE(C1674),'[1]Cross ref'!G:I,3,0)</f>
        <v>7376</v>
      </c>
      <c r="V1674" s="193">
        <f>IFERROR(VLOOKUP(J1674,'[1]Item List (2)'!C:D,2,0),VLOOKUP(K1674,'[1]Item List (2)'!C:D,2,0))</f>
        <v>50007</v>
      </c>
      <c r="W1674" s="193">
        <f>IFERROR(VLOOKUP(J1674,'[1]Item List (2)'!C:E,3,0),VLOOKUP(K1674,'[1]Item List (2)'!C:E,3,0))</f>
        <v>100</v>
      </c>
      <c r="X1674" s="193">
        <f t="shared" si="161"/>
        <v>0</v>
      </c>
      <c r="Y1674" s="193" t="str">
        <f t="shared" si="162"/>
        <v>APPTZR, ONION RING</v>
      </c>
      <c r="AA1674" s="29">
        <f t="shared" si="163"/>
        <v>122.88</v>
      </c>
      <c r="AB1674" s="29" t="str">
        <f>VLOOKUP(W1674,'[2]Item List (2)'!$I:$J,2,0)</f>
        <v>Food</v>
      </c>
      <c r="AC1674" s="29">
        <f t="shared" si="164"/>
        <v>7376</v>
      </c>
      <c r="AD1674" s="29" t="str">
        <f t="shared" si="165"/>
        <v>7376-Food</v>
      </c>
    </row>
    <row r="1675" spans="1:30">
      <c r="A1675" t="s">
        <v>699</v>
      </c>
      <c r="B1675" t="s">
        <v>592</v>
      </c>
      <c r="C1675" t="s">
        <v>1383</v>
      </c>
      <c r="D1675" t="s">
        <v>601</v>
      </c>
      <c r="E1675" t="s">
        <v>1655</v>
      </c>
      <c r="F1675"/>
      <c r="G1675" s="159">
        <v>45167</v>
      </c>
      <c r="H1675" t="s">
        <v>1461</v>
      </c>
      <c r="I1675" t="s">
        <v>1188</v>
      </c>
      <c r="J1675" t="s">
        <v>740</v>
      </c>
      <c r="K1675" t="s">
        <v>1436</v>
      </c>
      <c r="L1675" t="s">
        <v>1437</v>
      </c>
      <c r="M1675">
        <v>1</v>
      </c>
      <c r="N1675">
        <v>0</v>
      </c>
      <c r="O1675">
        <v>37.31</v>
      </c>
      <c r="P1675">
        <v>37.31</v>
      </c>
      <c r="Q1675">
        <v>9484.61</v>
      </c>
      <c r="R1675">
        <v>12.62</v>
      </c>
      <c r="S1675" s="193" t="str">
        <f>VLOOKUP(U1675,'[1]Cross ref'!I:J,2,0)</f>
        <v>SCL</v>
      </c>
      <c r="T1675" s="193">
        <f t="shared" si="160"/>
        <v>37.31</v>
      </c>
      <c r="U1675" s="193">
        <f>VLOOKUP(VALUE(C1675),'[1]Cross ref'!G:I,3,0)</f>
        <v>7376</v>
      </c>
      <c r="V1675" s="193">
        <f>IFERROR(VLOOKUP(J1675,'[1]Item List (2)'!C:D,2,0),VLOOKUP(K1675,'[1]Item List (2)'!C:D,2,0))</f>
        <v>50007</v>
      </c>
      <c r="W1675" s="193">
        <f>IFERROR(VLOOKUP(J1675,'[1]Item List (2)'!C:E,3,0),VLOOKUP(K1675,'[1]Item List (2)'!C:E,3,0))</f>
        <v>100</v>
      </c>
      <c r="X1675" s="193">
        <f t="shared" si="161"/>
        <v>0</v>
      </c>
      <c r="Y1675" s="193" t="str">
        <f t="shared" si="162"/>
        <v>JALAPENO, DICED</v>
      </c>
      <c r="AA1675" s="29">
        <f t="shared" si="163"/>
        <v>37.31</v>
      </c>
      <c r="AB1675" s="29" t="str">
        <f>VLOOKUP(W1675,'[2]Item List (2)'!$I:$J,2,0)</f>
        <v>Food</v>
      </c>
      <c r="AC1675" s="29">
        <f t="shared" si="164"/>
        <v>7376</v>
      </c>
      <c r="AD1675" s="29" t="str">
        <f t="shared" si="165"/>
        <v>7376-Food</v>
      </c>
    </row>
    <row r="1676" spans="1:30">
      <c r="A1676" t="s">
        <v>699</v>
      </c>
      <c r="B1676" t="s">
        <v>592</v>
      </c>
      <c r="C1676" t="s">
        <v>1383</v>
      </c>
      <c r="D1676" t="s">
        <v>601</v>
      </c>
      <c r="E1676" t="s">
        <v>1655</v>
      </c>
      <c r="F1676"/>
      <c r="G1676" s="159">
        <v>45167</v>
      </c>
      <c r="H1676" t="s">
        <v>1208</v>
      </c>
      <c r="I1676" t="s">
        <v>1188</v>
      </c>
      <c r="J1676" t="s">
        <v>741</v>
      </c>
      <c r="K1676" t="s">
        <v>742</v>
      </c>
      <c r="L1676" t="s">
        <v>743</v>
      </c>
      <c r="M1676">
        <v>3</v>
      </c>
      <c r="N1676">
        <v>0</v>
      </c>
      <c r="O1676">
        <v>21.8</v>
      </c>
      <c r="P1676">
        <v>65.400000000000006</v>
      </c>
      <c r="Q1676">
        <v>9484.61</v>
      </c>
      <c r="R1676">
        <v>12.62</v>
      </c>
      <c r="S1676" s="193" t="str">
        <f>VLOOKUP(U1676,'[1]Cross ref'!I:J,2,0)</f>
        <v>SCL</v>
      </c>
      <c r="T1676" s="193">
        <f t="shared" si="160"/>
        <v>65.400000000000006</v>
      </c>
      <c r="U1676" s="193">
        <f>VLOOKUP(VALUE(C1676),'[1]Cross ref'!G:I,3,0)</f>
        <v>7376</v>
      </c>
      <c r="V1676" s="193">
        <f>IFERROR(VLOOKUP(J1676,'[1]Item List (2)'!C:D,2,0),VLOOKUP(K1676,'[1]Item List (2)'!C:D,2,0))</f>
        <v>50007</v>
      </c>
      <c r="W1676" s="193">
        <f>IFERROR(VLOOKUP(J1676,'[1]Item List (2)'!C:E,3,0),VLOOKUP(K1676,'[1]Item List (2)'!C:E,3,0))</f>
        <v>100</v>
      </c>
      <c r="X1676" s="193">
        <f t="shared" si="161"/>
        <v>0</v>
      </c>
      <c r="Y1676" s="193" t="str">
        <f t="shared" si="162"/>
        <v>KETCHUP, PKT</v>
      </c>
      <c r="AA1676" s="29">
        <f t="shared" si="163"/>
        <v>65.400000000000006</v>
      </c>
      <c r="AB1676" s="29" t="str">
        <f>VLOOKUP(W1676,'[2]Item List (2)'!$I:$J,2,0)</f>
        <v>Food</v>
      </c>
      <c r="AC1676" s="29">
        <f t="shared" si="164"/>
        <v>7376</v>
      </c>
      <c r="AD1676" s="29" t="str">
        <f t="shared" si="165"/>
        <v>7376-Food</v>
      </c>
    </row>
    <row r="1677" spans="1:30">
      <c r="A1677" t="s">
        <v>699</v>
      </c>
      <c r="B1677" t="s">
        <v>592</v>
      </c>
      <c r="C1677" t="s">
        <v>1383</v>
      </c>
      <c r="D1677" t="s">
        <v>601</v>
      </c>
      <c r="E1677" t="s">
        <v>1655</v>
      </c>
      <c r="F1677"/>
      <c r="G1677" s="159">
        <v>45167</v>
      </c>
      <c r="H1677" t="s">
        <v>1210</v>
      </c>
      <c r="I1677" t="s">
        <v>1211</v>
      </c>
      <c r="J1677" t="s">
        <v>744</v>
      </c>
      <c r="K1677" t="s">
        <v>745</v>
      </c>
      <c r="L1677" t="s">
        <v>746</v>
      </c>
      <c r="M1677">
        <v>1</v>
      </c>
      <c r="N1677">
        <v>0</v>
      </c>
      <c r="O1677">
        <v>27.22</v>
      </c>
      <c r="P1677">
        <v>27.22</v>
      </c>
      <c r="Q1677">
        <v>9484.61</v>
      </c>
      <c r="R1677">
        <v>12.62</v>
      </c>
      <c r="S1677" s="193" t="str">
        <f>VLOOKUP(U1677,'[1]Cross ref'!I:J,2,0)</f>
        <v>SCL</v>
      </c>
      <c r="T1677" s="193">
        <f t="shared" si="160"/>
        <v>27.22</v>
      </c>
      <c r="U1677" s="193">
        <f>VLOOKUP(VALUE(C1677),'[1]Cross ref'!G:I,3,0)</f>
        <v>7376</v>
      </c>
      <c r="V1677" s="193">
        <f>IFERROR(VLOOKUP(J1677,'[1]Item List (2)'!C:D,2,0),VLOOKUP(K1677,'[1]Item List (2)'!C:D,2,0))</f>
        <v>51001</v>
      </c>
      <c r="W1677" s="193">
        <f>IFERROR(VLOOKUP(J1677,'[1]Item List (2)'!C:E,3,0),VLOOKUP(K1677,'[1]Item List (2)'!C:E,3,0))</f>
        <v>1000</v>
      </c>
      <c r="X1677" s="193">
        <f t="shared" si="161"/>
        <v>0</v>
      </c>
      <c r="Y1677" s="193" t="str">
        <f t="shared" si="162"/>
        <v>CARRIER, 4-CUP</v>
      </c>
      <c r="AA1677" s="29">
        <f t="shared" si="163"/>
        <v>27.22</v>
      </c>
      <c r="AB1677" s="29" t="str">
        <f>VLOOKUP(W1677,'[2]Item List (2)'!$I:$J,2,0)</f>
        <v>Paper</v>
      </c>
      <c r="AC1677" s="29">
        <f t="shared" si="164"/>
        <v>7376</v>
      </c>
      <c r="AD1677" s="29" t="str">
        <f t="shared" si="165"/>
        <v>7376-Paper</v>
      </c>
    </row>
    <row r="1678" spans="1:30">
      <c r="A1678" t="s">
        <v>699</v>
      </c>
      <c r="B1678" t="s">
        <v>592</v>
      </c>
      <c r="C1678" t="s">
        <v>1383</v>
      </c>
      <c r="D1678" t="s">
        <v>601</v>
      </c>
      <c r="E1678" t="s">
        <v>1655</v>
      </c>
      <c r="F1678"/>
      <c r="G1678" s="159">
        <v>45167</v>
      </c>
      <c r="H1678" t="s">
        <v>1212</v>
      </c>
      <c r="I1678" t="s">
        <v>1188</v>
      </c>
      <c r="J1678" t="s">
        <v>747</v>
      </c>
      <c r="K1678" t="s">
        <v>748</v>
      </c>
      <c r="L1678" t="s">
        <v>749</v>
      </c>
      <c r="M1678">
        <v>3</v>
      </c>
      <c r="N1678">
        <v>0</v>
      </c>
      <c r="O1678">
        <v>33.380000000000003</v>
      </c>
      <c r="P1678">
        <v>100.14</v>
      </c>
      <c r="Q1678">
        <v>9484.61</v>
      </c>
      <c r="R1678">
        <v>12.62</v>
      </c>
      <c r="S1678" s="193" t="str">
        <f>VLOOKUP(U1678,'[1]Cross ref'!I:J,2,0)</f>
        <v>SCL</v>
      </c>
      <c r="T1678" s="193">
        <f t="shared" si="160"/>
        <v>100.14</v>
      </c>
      <c r="U1678" s="193">
        <f>VLOOKUP(VALUE(C1678),'[1]Cross ref'!G:I,3,0)</f>
        <v>7376</v>
      </c>
      <c r="V1678" s="193">
        <f>IFERROR(VLOOKUP(J1678,'[1]Item List (2)'!C:D,2,0),VLOOKUP(K1678,'[1]Item List (2)'!C:D,2,0))</f>
        <v>50007</v>
      </c>
      <c r="W1678" s="193">
        <f>IFERROR(VLOOKUP(J1678,'[1]Item List (2)'!C:E,3,0),VLOOKUP(K1678,'[1]Item List (2)'!C:E,3,0))</f>
        <v>100</v>
      </c>
      <c r="X1678" s="193">
        <f t="shared" si="161"/>
        <v>0</v>
      </c>
      <c r="Y1678" s="193" t="str">
        <f t="shared" si="162"/>
        <v>HASHBROWN, RND ZTF</v>
      </c>
      <c r="AA1678" s="29">
        <f t="shared" si="163"/>
        <v>100.14</v>
      </c>
      <c r="AB1678" s="29" t="str">
        <f>VLOOKUP(W1678,'[2]Item List (2)'!$I:$J,2,0)</f>
        <v>Food</v>
      </c>
      <c r="AC1678" s="29">
        <f t="shared" si="164"/>
        <v>7376</v>
      </c>
      <c r="AD1678" s="29" t="str">
        <f t="shared" si="165"/>
        <v>7376-Food</v>
      </c>
    </row>
    <row r="1679" spans="1:30">
      <c r="A1679" t="s">
        <v>699</v>
      </c>
      <c r="B1679" t="s">
        <v>592</v>
      </c>
      <c r="C1679" t="s">
        <v>1383</v>
      </c>
      <c r="D1679" t="s">
        <v>601</v>
      </c>
      <c r="E1679" t="s">
        <v>1655</v>
      </c>
      <c r="F1679"/>
      <c r="G1679" s="159">
        <v>45167</v>
      </c>
      <c r="H1679" t="s">
        <v>1213</v>
      </c>
      <c r="I1679" t="s">
        <v>1188</v>
      </c>
      <c r="J1679" t="s">
        <v>747</v>
      </c>
      <c r="K1679" t="s">
        <v>750</v>
      </c>
      <c r="L1679" t="s">
        <v>749</v>
      </c>
      <c r="M1679">
        <v>4</v>
      </c>
      <c r="N1679">
        <v>0</v>
      </c>
      <c r="O1679">
        <v>33.380000000000003</v>
      </c>
      <c r="P1679">
        <v>133.52000000000001</v>
      </c>
      <c r="Q1679">
        <v>9484.61</v>
      </c>
      <c r="R1679">
        <v>12.62</v>
      </c>
      <c r="S1679" s="193" t="str">
        <f>VLOOKUP(U1679,'[1]Cross ref'!I:J,2,0)</f>
        <v>SCL</v>
      </c>
      <c r="T1679" s="193">
        <f t="shared" si="160"/>
        <v>133.52000000000001</v>
      </c>
      <c r="U1679" s="193">
        <f>VLOOKUP(VALUE(C1679),'[1]Cross ref'!G:I,3,0)</f>
        <v>7376</v>
      </c>
      <c r="V1679" s="193">
        <f>IFERROR(VLOOKUP(J1679,'[1]Item List (2)'!C:D,2,0),VLOOKUP(K1679,'[1]Item List (2)'!C:D,2,0))</f>
        <v>50007</v>
      </c>
      <c r="W1679" s="193">
        <f>IFERROR(VLOOKUP(J1679,'[1]Item List (2)'!C:E,3,0),VLOOKUP(K1679,'[1]Item List (2)'!C:E,3,0))</f>
        <v>100</v>
      </c>
      <c r="X1679" s="193">
        <f t="shared" si="161"/>
        <v>0</v>
      </c>
      <c r="Y1679" s="193" t="str">
        <f t="shared" si="162"/>
        <v>FRIES, CRISS CUT SEASN</v>
      </c>
      <c r="AA1679" s="29">
        <f t="shared" si="163"/>
        <v>133.52000000000001</v>
      </c>
      <c r="AB1679" s="29" t="str">
        <f>VLOOKUP(W1679,'[2]Item List (2)'!$I:$J,2,0)</f>
        <v>Food</v>
      </c>
      <c r="AC1679" s="29">
        <f t="shared" si="164"/>
        <v>7376</v>
      </c>
      <c r="AD1679" s="29" t="str">
        <f t="shared" si="165"/>
        <v>7376-Food</v>
      </c>
    </row>
    <row r="1680" spans="1:30">
      <c r="A1680" t="s">
        <v>699</v>
      </c>
      <c r="B1680" t="s">
        <v>592</v>
      </c>
      <c r="C1680" t="s">
        <v>1383</v>
      </c>
      <c r="D1680" t="s">
        <v>601</v>
      </c>
      <c r="E1680" t="s">
        <v>1655</v>
      </c>
      <c r="F1680"/>
      <c r="G1680" s="159">
        <v>45167</v>
      </c>
      <c r="H1680" t="s">
        <v>1214</v>
      </c>
      <c r="I1680" t="s">
        <v>1188</v>
      </c>
      <c r="J1680" t="s">
        <v>747</v>
      </c>
      <c r="K1680" t="s">
        <v>751</v>
      </c>
      <c r="L1680" t="s">
        <v>752</v>
      </c>
      <c r="M1680">
        <v>18</v>
      </c>
      <c r="N1680">
        <v>0</v>
      </c>
      <c r="O1680">
        <v>35.28</v>
      </c>
      <c r="P1680">
        <v>635.04</v>
      </c>
      <c r="Q1680">
        <v>9484.61</v>
      </c>
      <c r="R1680">
        <v>12.62</v>
      </c>
      <c r="S1680" s="193" t="str">
        <f>VLOOKUP(U1680,'[1]Cross ref'!I:J,2,0)</f>
        <v>SCL</v>
      </c>
      <c r="T1680" s="193">
        <f t="shared" si="160"/>
        <v>635.04</v>
      </c>
      <c r="U1680" s="193">
        <f>VLOOKUP(VALUE(C1680),'[1]Cross ref'!G:I,3,0)</f>
        <v>7376</v>
      </c>
      <c r="V1680" s="193">
        <f>IFERROR(VLOOKUP(J1680,'[1]Item List (2)'!C:D,2,0),VLOOKUP(K1680,'[1]Item List (2)'!C:D,2,0))</f>
        <v>50007</v>
      </c>
      <c r="W1680" s="193">
        <f>IFERROR(VLOOKUP(J1680,'[1]Item List (2)'!C:E,3,0),VLOOKUP(K1680,'[1]Item List (2)'!C:E,3,0))</f>
        <v>100</v>
      </c>
      <c r="X1680" s="193">
        <f t="shared" si="161"/>
        <v>0</v>
      </c>
      <c r="Y1680" s="193" t="str">
        <f t="shared" si="162"/>
        <v>FRIES, SS SK ON</v>
      </c>
      <c r="AA1680" s="29">
        <f t="shared" si="163"/>
        <v>635.04</v>
      </c>
      <c r="AB1680" s="29" t="str">
        <f>VLOOKUP(W1680,'[2]Item List (2)'!$I:$J,2,0)</f>
        <v>Food</v>
      </c>
      <c r="AC1680" s="29">
        <f t="shared" si="164"/>
        <v>7376</v>
      </c>
      <c r="AD1680" s="29" t="str">
        <f t="shared" si="165"/>
        <v>7376-Food</v>
      </c>
    </row>
    <row r="1681" spans="1:30">
      <c r="A1681" t="s">
        <v>699</v>
      </c>
      <c r="B1681" t="s">
        <v>592</v>
      </c>
      <c r="C1681" t="s">
        <v>1383</v>
      </c>
      <c r="D1681" t="s">
        <v>601</v>
      </c>
      <c r="E1681" t="s">
        <v>1655</v>
      </c>
      <c r="F1681"/>
      <c r="G1681" s="159">
        <v>45167</v>
      </c>
      <c r="H1681" t="s">
        <v>1215</v>
      </c>
      <c r="I1681" t="s">
        <v>1188</v>
      </c>
      <c r="J1681" t="s">
        <v>753</v>
      </c>
      <c r="K1681" t="s">
        <v>754</v>
      </c>
      <c r="L1681" t="s">
        <v>755</v>
      </c>
      <c r="M1681">
        <v>1</v>
      </c>
      <c r="N1681">
        <v>0</v>
      </c>
      <c r="O1681">
        <v>31.31</v>
      </c>
      <c r="P1681">
        <v>31.31</v>
      </c>
      <c r="Q1681">
        <v>9484.61</v>
      </c>
      <c r="R1681">
        <v>12.62</v>
      </c>
      <c r="S1681" s="193" t="str">
        <f>VLOOKUP(U1681,'[1]Cross ref'!I:J,2,0)</f>
        <v>SCL</v>
      </c>
      <c r="T1681" s="193">
        <f t="shared" si="160"/>
        <v>31.31</v>
      </c>
      <c r="U1681" s="193">
        <f>VLOOKUP(VALUE(C1681),'[1]Cross ref'!G:I,3,0)</f>
        <v>7376</v>
      </c>
      <c r="V1681" s="193">
        <f>IFERROR(VLOOKUP(J1681,'[1]Item List (2)'!C:D,2,0),VLOOKUP(K1681,'[1]Item List (2)'!C:D,2,0))</f>
        <v>50007</v>
      </c>
      <c r="W1681" s="193">
        <f>IFERROR(VLOOKUP(J1681,'[1]Item List (2)'!C:E,3,0),VLOOKUP(K1681,'[1]Item List (2)'!C:E,3,0))</f>
        <v>100</v>
      </c>
      <c r="X1681" s="193">
        <f t="shared" si="161"/>
        <v>0</v>
      </c>
      <c r="Y1681" s="193" t="str">
        <f t="shared" si="162"/>
        <v>TORTILLA, FLOUR 10" FZN</v>
      </c>
      <c r="AA1681" s="29">
        <f t="shared" si="163"/>
        <v>31.31</v>
      </c>
      <c r="AB1681" s="29" t="str">
        <f>VLOOKUP(W1681,'[2]Item List (2)'!$I:$J,2,0)</f>
        <v>Food</v>
      </c>
      <c r="AC1681" s="29">
        <f t="shared" si="164"/>
        <v>7376</v>
      </c>
      <c r="AD1681" s="29" t="str">
        <f t="shared" si="165"/>
        <v>7376-Food</v>
      </c>
    </row>
    <row r="1682" spans="1:30">
      <c r="A1682" t="s">
        <v>699</v>
      </c>
      <c r="B1682" t="s">
        <v>592</v>
      </c>
      <c r="C1682" t="s">
        <v>1383</v>
      </c>
      <c r="D1682" t="s">
        <v>601</v>
      </c>
      <c r="E1682" t="s">
        <v>1655</v>
      </c>
      <c r="F1682"/>
      <c r="G1682" s="159">
        <v>45167</v>
      </c>
      <c r="H1682" t="s">
        <v>1217</v>
      </c>
      <c r="I1682" t="s">
        <v>1188</v>
      </c>
      <c r="J1682" t="s">
        <v>758</v>
      </c>
      <c r="K1682" t="s">
        <v>759</v>
      </c>
      <c r="L1682" t="s">
        <v>760</v>
      </c>
      <c r="M1682">
        <v>2</v>
      </c>
      <c r="N1682">
        <v>0</v>
      </c>
      <c r="O1682">
        <v>111.01</v>
      </c>
      <c r="P1682">
        <v>222.02</v>
      </c>
      <c r="Q1682">
        <v>9484.61</v>
      </c>
      <c r="R1682">
        <v>12.62</v>
      </c>
      <c r="S1682" s="193" t="str">
        <f>VLOOKUP(U1682,'[1]Cross ref'!I:J,2,0)</f>
        <v>SCL</v>
      </c>
      <c r="T1682" s="193">
        <f t="shared" si="160"/>
        <v>222.02</v>
      </c>
      <c r="U1682" s="193">
        <f>VLOOKUP(VALUE(C1682),'[1]Cross ref'!G:I,3,0)</f>
        <v>7376</v>
      </c>
      <c r="V1682" s="193">
        <f>IFERROR(VLOOKUP(J1682,'[1]Item List (2)'!C:D,2,0),VLOOKUP(K1682,'[1]Item List (2)'!C:D,2,0))</f>
        <v>50007</v>
      </c>
      <c r="W1682" s="193">
        <f>IFERROR(VLOOKUP(J1682,'[1]Item List (2)'!C:E,3,0),VLOOKUP(K1682,'[1]Item List (2)'!C:E,3,0))</f>
        <v>100</v>
      </c>
      <c r="X1682" s="193">
        <f t="shared" si="161"/>
        <v>0</v>
      </c>
      <c r="Y1682" s="193" t="str">
        <f t="shared" si="162"/>
        <v>CHICKEN, TNDRLOIN STRIP 1.5Z</v>
      </c>
      <c r="AA1682" s="29">
        <f t="shared" si="163"/>
        <v>222.02</v>
      </c>
      <c r="AB1682" s="29" t="str">
        <f>VLOOKUP(W1682,'[2]Item List (2)'!$I:$J,2,0)</f>
        <v>Food</v>
      </c>
      <c r="AC1682" s="29">
        <f t="shared" si="164"/>
        <v>7376</v>
      </c>
      <c r="AD1682" s="29" t="str">
        <f t="shared" si="165"/>
        <v>7376-Food</v>
      </c>
    </row>
    <row r="1683" spans="1:30">
      <c r="A1683" t="s">
        <v>699</v>
      </c>
      <c r="B1683" t="s">
        <v>592</v>
      </c>
      <c r="C1683" t="s">
        <v>1383</v>
      </c>
      <c r="D1683" t="s">
        <v>601</v>
      </c>
      <c r="E1683" t="s">
        <v>1655</v>
      </c>
      <c r="F1683"/>
      <c r="G1683" s="159">
        <v>45167</v>
      </c>
      <c r="H1683" t="s">
        <v>1269</v>
      </c>
      <c r="I1683" t="s">
        <v>1190</v>
      </c>
      <c r="J1683" t="s">
        <v>761</v>
      </c>
      <c r="K1683" t="s">
        <v>762</v>
      </c>
      <c r="L1683" t="s">
        <v>763</v>
      </c>
      <c r="M1683">
        <v>1</v>
      </c>
      <c r="N1683">
        <v>0</v>
      </c>
      <c r="O1683">
        <v>17.57</v>
      </c>
      <c r="P1683">
        <v>17.57</v>
      </c>
      <c r="Q1683">
        <v>9484.61</v>
      </c>
      <c r="R1683">
        <v>12.62</v>
      </c>
      <c r="S1683" s="193" t="str">
        <f>VLOOKUP(U1683,'[1]Cross ref'!I:J,2,0)</f>
        <v>SCL</v>
      </c>
      <c r="T1683" s="193">
        <f t="shared" si="160"/>
        <v>17.57</v>
      </c>
      <c r="U1683" s="193">
        <f>VLOOKUP(VALUE(C1683),'[1]Cross ref'!G:I,3,0)</f>
        <v>7376</v>
      </c>
      <c r="V1683" s="193">
        <f>IFERROR(VLOOKUP(J1683,'[1]Item List (2)'!C:D,2,0),VLOOKUP(K1683,'[1]Item List (2)'!C:D,2,0))</f>
        <v>60507</v>
      </c>
      <c r="W1683" s="193">
        <f>IFERROR(VLOOKUP(J1683,'[1]Item List (2)'!C:E,3,0),VLOOKUP(K1683,'[1]Item List (2)'!C:E,3,0))</f>
        <v>1200</v>
      </c>
      <c r="X1683" s="193">
        <f t="shared" si="161"/>
        <v>0</v>
      </c>
      <c r="Y1683" s="193" t="str">
        <f t="shared" si="162"/>
        <v>LINER, CAN 38X44 BLK</v>
      </c>
      <c r="AA1683" s="29">
        <f t="shared" si="163"/>
        <v>17.57</v>
      </c>
      <c r="AB1683" s="29" t="str">
        <f>VLOOKUP(W1683,'[2]Item List (2)'!$I:$J,2,0)</f>
        <v>Supplies</v>
      </c>
      <c r="AC1683" s="29">
        <f t="shared" si="164"/>
        <v>7376</v>
      </c>
      <c r="AD1683" s="29" t="str">
        <f t="shared" si="165"/>
        <v>7376-Supplies</v>
      </c>
    </row>
    <row r="1684" spans="1:30">
      <c r="A1684" t="s">
        <v>699</v>
      </c>
      <c r="B1684" t="s">
        <v>592</v>
      </c>
      <c r="C1684" t="s">
        <v>1383</v>
      </c>
      <c r="D1684" t="s">
        <v>601</v>
      </c>
      <c r="E1684" t="s">
        <v>1655</v>
      </c>
      <c r="F1684"/>
      <c r="G1684" s="159">
        <v>45167</v>
      </c>
      <c r="H1684" t="s">
        <v>1220</v>
      </c>
      <c r="I1684" t="s">
        <v>1188</v>
      </c>
      <c r="J1684" t="s">
        <v>770</v>
      </c>
      <c r="K1684" t="s">
        <v>771</v>
      </c>
      <c r="L1684" t="s">
        <v>772</v>
      </c>
      <c r="M1684">
        <v>2</v>
      </c>
      <c r="N1684">
        <v>0</v>
      </c>
      <c r="O1684">
        <v>31.38</v>
      </c>
      <c r="P1684">
        <v>62.76</v>
      </c>
      <c r="Q1684">
        <v>9484.61</v>
      </c>
      <c r="R1684">
        <v>12.62</v>
      </c>
      <c r="S1684" s="193" t="str">
        <f>VLOOKUP(U1684,'[1]Cross ref'!I:J,2,0)</f>
        <v>SCL</v>
      </c>
      <c r="T1684" s="193">
        <f t="shared" si="160"/>
        <v>62.76</v>
      </c>
      <c r="U1684" s="193">
        <f>VLOOKUP(VALUE(C1684),'[1]Cross ref'!G:I,3,0)</f>
        <v>7376</v>
      </c>
      <c r="V1684" s="193">
        <f>IFERROR(VLOOKUP(J1684,'[1]Item List (2)'!C:D,2,0),VLOOKUP(K1684,'[1]Item List (2)'!C:D,2,0))</f>
        <v>50007</v>
      </c>
      <c r="W1684" s="193">
        <f>IFERROR(VLOOKUP(J1684,'[1]Item List (2)'!C:E,3,0),VLOOKUP(K1684,'[1]Item List (2)'!C:E,3,0))</f>
        <v>100</v>
      </c>
      <c r="X1684" s="193">
        <f t="shared" si="161"/>
        <v>0</v>
      </c>
      <c r="Y1684" s="193" t="str">
        <f t="shared" si="162"/>
        <v>WHIP CREAM, AEROSOL 17Z</v>
      </c>
      <c r="AA1684" s="29">
        <f t="shared" si="163"/>
        <v>62.76</v>
      </c>
      <c r="AB1684" s="29" t="str">
        <f>VLOOKUP(W1684,'[2]Item List (2)'!$I:$J,2,0)</f>
        <v>Food</v>
      </c>
      <c r="AC1684" s="29">
        <f t="shared" si="164"/>
        <v>7376</v>
      </c>
      <c r="AD1684" s="29" t="str">
        <f t="shared" si="165"/>
        <v>7376-Food</v>
      </c>
    </row>
    <row r="1685" spans="1:30">
      <c r="A1685" t="s">
        <v>699</v>
      </c>
      <c r="B1685" t="s">
        <v>592</v>
      </c>
      <c r="C1685" t="s">
        <v>1383</v>
      </c>
      <c r="D1685" t="s">
        <v>601</v>
      </c>
      <c r="E1685" t="s">
        <v>1655</v>
      </c>
      <c r="F1685"/>
      <c r="G1685" s="159">
        <v>45167</v>
      </c>
      <c r="H1685" t="s">
        <v>1221</v>
      </c>
      <c r="I1685" t="s">
        <v>1188</v>
      </c>
      <c r="J1685" t="s">
        <v>773</v>
      </c>
      <c r="K1685" t="s">
        <v>774</v>
      </c>
      <c r="L1685" t="s">
        <v>775</v>
      </c>
      <c r="M1685">
        <v>4</v>
      </c>
      <c r="N1685">
        <v>0</v>
      </c>
      <c r="O1685">
        <v>19.78</v>
      </c>
      <c r="P1685">
        <v>79.12</v>
      </c>
      <c r="Q1685">
        <v>9484.61</v>
      </c>
      <c r="R1685">
        <v>12.62</v>
      </c>
      <c r="S1685" s="193" t="str">
        <f>VLOOKUP(U1685,'[1]Cross ref'!I:J,2,0)</f>
        <v>SCL</v>
      </c>
      <c r="T1685" s="193">
        <f t="shared" si="160"/>
        <v>79.12</v>
      </c>
      <c r="U1685" s="193">
        <f>VLOOKUP(VALUE(C1685),'[1]Cross ref'!G:I,3,0)</f>
        <v>7376</v>
      </c>
      <c r="V1685" s="193">
        <f>IFERROR(VLOOKUP(J1685,'[1]Item List (2)'!C:D,2,0),VLOOKUP(K1685,'[1]Item List (2)'!C:D,2,0))</f>
        <v>50007</v>
      </c>
      <c r="W1685" s="193">
        <f>IFERROR(VLOOKUP(J1685,'[1]Item List (2)'!C:E,3,0),VLOOKUP(K1685,'[1]Item List (2)'!C:E,3,0))</f>
        <v>100</v>
      </c>
      <c r="X1685" s="193">
        <f t="shared" si="161"/>
        <v>0</v>
      </c>
      <c r="Y1685" s="193" t="str">
        <f t="shared" si="162"/>
        <v>ICE CREAM, VANILLA SLOW MELT</v>
      </c>
      <c r="AA1685" s="29">
        <f t="shared" si="163"/>
        <v>79.12</v>
      </c>
      <c r="AB1685" s="29" t="str">
        <f>VLOOKUP(W1685,'[2]Item List (2)'!$I:$J,2,0)</f>
        <v>Food</v>
      </c>
      <c r="AC1685" s="29">
        <f t="shared" si="164"/>
        <v>7376</v>
      </c>
      <c r="AD1685" s="29" t="str">
        <f t="shared" si="165"/>
        <v>7376-Food</v>
      </c>
    </row>
    <row r="1686" spans="1:30">
      <c r="A1686" t="s">
        <v>699</v>
      </c>
      <c r="B1686" t="s">
        <v>592</v>
      </c>
      <c r="C1686" t="s">
        <v>1383</v>
      </c>
      <c r="D1686" t="s">
        <v>601</v>
      </c>
      <c r="E1686" t="s">
        <v>1655</v>
      </c>
      <c r="F1686"/>
      <c r="G1686" s="159">
        <v>45167</v>
      </c>
      <c r="H1686" t="s">
        <v>1222</v>
      </c>
      <c r="I1686" t="s">
        <v>1188</v>
      </c>
      <c r="J1686" t="s">
        <v>776</v>
      </c>
      <c r="K1686" t="s">
        <v>777</v>
      </c>
      <c r="L1686" t="s">
        <v>778</v>
      </c>
      <c r="M1686">
        <v>6</v>
      </c>
      <c r="N1686">
        <v>0</v>
      </c>
      <c r="O1686">
        <v>36.909999999999997</v>
      </c>
      <c r="P1686">
        <v>221.46</v>
      </c>
      <c r="Q1686">
        <v>9484.61</v>
      </c>
      <c r="R1686">
        <v>12.62</v>
      </c>
      <c r="S1686" s="193" t="str">
        <f>VLOOKUP(U1686,'[1]Cross ref'!I:J,2,0)</f>
        <v>SCL</v>
      </c>
      <c r="T1686" s="193">
        <f t="shared" si="160"/>
        <v>221.46</v>
      </c>
      <c r="U1686" s="193">
        <f>VLOOKUP(VALUE(C1686),'[1]Cross ref'!G:I,3,0)</f>
        <v>7376</v>
      </c>
      <c r="V1686" s="193">
        <f>IFERROR(VLOOKUP(J1686,'[1]Item List (2)'!C:D,2,0),VLOOKUP(K1686,'[1]Item List (2)'!C:D,2,0))</f>
        <v>50007</v>
      </c>
      <c r="W1686" s="193">
        <f>IFERROR(VLOOKUP(J1686,'[1]Item List (2)'!C:E,3,0),VLOOKUP(K1686,'[1]Item List (2)'!C:E,3,0))</f>
        <v>100</v>
      </c>
      <c r="X1686" s="193">
        <f t="shared" si="161"/>
        <v>0</v>
      </c>
      <c r="Y1686" s="193" t="str">
        <f t="shared" si="162"/>
        <v>SHORTENING, LIQ FRY PREM</v>
      </c>
      <c r="AA1686" s="29">
        <f t="shared" si="163"/>
        <v>221.46</v>
      </c>
      <c r="AB1686" s="29" t="str">
        <f>VLOOKUP(W1686,'[2]Item List (2)'!$I:$J,2,0)</f>
        <v>Food</v>
      </c>
      <c r="AC1686" s="29">
        <f t="shared" si="164"/>
        <v>7376</v>
      </c>
      <c r="AD1686" s="29" t="str">
        <f t="shared" si="165"/>
        <v>7376-Food</v>
      </c>
    </row>
    <row r="1687" spans="1:30">
      <c r="A1687" t="s">
        <v>699</v>
      </c>
      <c r="B1687" t="s">
        <v>592</v>
      </c>
      <c r="C1687" t="s">
        <v>1383</v>
      </c>
      <c r="D1687" t="s">
        <v>601</v>
      </c>
      <c r="E1687" t="s">
        <v>1655</v>
      </c>
      <c r="F1687"/>
      <c r="G1687" s="159">
        <v>45167</v>
      </c>
      <c r="H1687" t="s">
        <v>1316</v>
      </c>
      <c r="I1687" t="s">
        <v>1188</v>
      </c>
      <c r="J1687" t="s">
        <v>932</v>
      </c>
      <c r="K1687" t="s">
        <v>933</v>
      </c>
      <c r="L1687" t="s">
        <v>934</v>
      </c>
      <c r="M1687">
        <v>1</v>
      </c>
      <c r="N1687">
        <v>0</v>
      </c>
      <c r="O1687">
        <v>46.56</v>
      </c>
      <c r="P1687">
        <v>46.56</v>
      </c>
      <c r="Q1687">
        <v>9484.61</v>
      </c>
      <c r="R1687">
        <v>12.62</v>
      </c>
      <c r="S1687" s="193" t="str">
        <f>VLOOKUP(U1687,'[1]Cross ref'!I:J,2,0)</f>
        <v>SCL</v>
      </c>
      <c r="T1687" s="193">
        <f t="shared" si="160"/>
        <v>46.56</v>
      </c>
      <c r="U1687" s="193">
        <f>VLOOKUP(VALUE(C1687),'[1]Cross ref'!G:I,3,0)</f>
        <v>7376</v>
      </c>
      <c r="V1687" s="193">
        <f>IFERROR(VLOOKUP(J1687,'[1]Item List (2)'!C:D,2,0),VLOOKUP(K1687,'[1]Item List (2)'!C:D,2,0))</f>
        <v>50007</v>
      </c>
      <c r="W1687" s="193">
        <f>IFERROR(VLOOKUP(J1687,'[1]Item List (2)'!C:E,3,0),VLOOKUP(K1687,'[1]Item List (2)'!C:E,3,0))</f>
        <v>100</v>
      </c>
      <c r="X1687" s="193">
        <f t="shared" si="161"/>
        <v>0</v>
      </c>
      <c r="Y1687" s="193" t="str">
        <f t="shared" si="162"/>
        <v>AVOCADO, PULP FZN</v>
      </c>
      <c r="AA1687" s="29">
        <f t="shared" si="163"/>
        <v>46.56</v>
      </c>
      <c r="AB1687" s="29" t="str">
        <f>VLOOKUP(W1687,'[2]Item List (2)'!$I:$J,2,0)</f>
        <v>Food</v>
      </c>
      <c r="AC1687" s="29">
        <f t="shared" si="164"/>
        <v>7376</v>
      </c>
      <c r="AD1687" s="29" t="str">
        <f t="shared" si="165"/>
        <v>7376-Food</v>
      </c>
    </row>
    <row r="1688" spans="1:30">
      <c r="A1688" t="s">
        <v>699</v>
      </c>
      <c r="B1688" t="s">
        <v>592</v>
      </c>
      <c r="C1688" t="s">
        <v>1383</v>
      </c>
      <c r="D1688" t="s">
        <v>601</v>
      </c>
      <c r="E1688" t="s">
        <v>1655</v>
      </c>
      <c r="F1688"/>
      <c r="G1688" s="159">
        <v>45167</v>
      </c>
      <c r="H1688" t="s">
        <v>1271</v>
      </c>
      <c r="I1688" t="s">
        <v>1188</v>
      </c>
      <c r="J1688" t="s">
        <v>740</v>
      </c>
      <c r="K1688" t="s">
        <v>779</v>
      </c>
      <c r="L1688" t="s">
        <v>990</v>
      </c>
      <c r="M1688">
        <v>1</v>
      </c>
      <c r="N1688">
        <v>0</v>
      </c>
      <c r="O1688">
        <v>33.71</v>
      </c>
      <c r="P1688">
        <v>33.71</v>
      </c>
      <c r="Q1688">
        <v>9484.61</v>
      </c>
      <c r="R1688">
        <v>12.62</v>
      </c>
      <c r="S1688" s="193" t="str">
        <f>VLOOKUP(U1688,'[1]Cross ref'!I:J,2,0)</f>
        <v>SCL</v>
      </c>
      <c r="T1688" s="193">
        <f t="shared" si="160"/>
        <v>33.71</v>
      </c>
      <c r="U1688" s="193">
        <f>VLOOKUP(VALUE(C1688),'[1]Cross ref'!G:I,3,0)</f>
        <v>7376</v>
      </c>
      <c r="V1688" s="193">
        <f>IFERROR(VLOOKUP(J1688,'[1]Item List (2)'!C:D,2,0),VLOOKUP(K1688,'[1]Item List (2)'!C:D,2,0))</f>
        <v>50007</v>
      </c>
      <c r="W1688" s="193">
        <f>IFERROR(VLOOKUP(J1688,'[1]Item List (2)'!C:E,3,0),VLOOKUP(K1688,'[1]Item List (2)'!C:E,3,0))</f>
        <v>100</v>
      </c>
      <c r="X1688" s="193">
        <f t="shared" si="161"/>
        <v>0</v>
      </c>
      <c r="Y1688" s="193" t="str">
        <f t="shared" si="162"/>
        <v>PEPPER, JALAPENO NACHO SLI</v>
      </c>
      <c r="AA1688" s="29">
        <f t="shared" si="163"/>
        <v>33.71</v>
      </c>
      <c r="AB1688" s="29" t="str">
        <f>VLOOKUP(W1688,'[2]Item List (2)'!$I:$J,2,0)</f>
        <v>Food</v>
      </c>
      <c r="AC1688" s="29">
        <f t="shared" si="164"/>
        <v>7376</v>
      </c>
      <c r="AD1688" s="29" t="str">
        <f t="shared" si="165"/>
        <v>7376-Food</v>
      </c>
    </row>
    <row r="1689" spans="1:30">
      <c r="A1689" t="s">
        <v>699</v>
      </c>
      <c r="B1689" t="s">
        <v>592</v>
      </c>
      <c r="C1689" t="s">
        <v>1383</v>
      </c>
      <c r="D1689" t="s">
        <v>601</v>
      </c>
      <c r="E1689" t="s">
        <v>1655</v>
      </c>
      <c r="F1689"/>
      <c r="G1689" s="159">
        <v>45167</v>
      </c>
      <c r="H1689" t="s">
        <v>1380</v>
      </c>
      <c r="I1689" t="s">
        <v>1188</v>
      </c>
      <c r="J1689" t="s">
        <v>953</v>
      </c>
      <c r="K1689" t="s">
        <v>1151</v>
      </c>
      <c r="L1689" t="s">
        <v>766</v>
      </c>
      <c r="M1689">
        <v>1</v>
      </c>
      <c r="N1689">
        <v>0</v>
      </c>
      <c r="O1689">
        <v>69.22</v>
      </c>
      <c r="P1689">
        <v>69.22</v>
      </c>
      <c r="Q1689">
        <v>9484.61</v>
      </c>
      <c r="R1689">
        <v>12.62</v>
      </c>
      <c r="S1689" s="193" t="str">
        <f>VLOOKUP(U1689,'[1]Cross ref'!I:J,2,0)</f>
        <v>SCL</v>
      </c>
      <c r="T1689" s="193">
        <f t="shared" si="160"/>
        <v>69.22</v>
      </c>
      <c r="U1689" s="193">
        <f>VLOOKUP(VALUE(C1689),'[1]Cross ref'!G:I,3,0)</f>
        <v>7376</v>
      </c>
      <c r="V1689" s="193">
        <f>IFERROR(VLOOKUP(J1689,'[1]Item List (2)'!C:D,2,0),VLOOKUP(K1689,'[1]Item List (2)'!C:D,2,0))</f>
        <v>50007</v>
      </c>
      <c r="W1689" s="193">
        <f>IFERROR(VLOOKUP(J1689,'[1]Item List (2)'!C:E,3,0),VLOOKUP(K1689,'[1]Item List (2)'!C:E,3,0))</f>
        <v>100</v>
      </c>
      <c r="X1689" s="193">
        <f t="shared" si="161"/>
        <v>0</v>
      </c>
      <c r="Y1689" s="193" t="str">
        <f t="shared" si="162"/>
        <v>LEMONADE, FZN</v>
      </c>
      <c r="AA1689" s="29">
        <f t="shared" si="163"/>
        <v>69.22</v>
      </c>
      <c r="AB1689" s="29" t="str">
        <f>VLOOKUP(W1689,'[2]Item List (2)'!$I:$J,2,0)</f>
        <v>Food</v>
      </c>
      <c r="AC1689" s="29">
        <f t="shared" si="164"/>
        <v>7376</v>
      </c>
      <c r="AD1689" s="29" t="str">
        <f t="shared" si="165"/>
        <v>7376-Food</v>
      </c>
    </row>
    <row r="1690" spans="1:30">
      <c r="A1690" t="s">
        <v>699</v>
      </c>
      <c r="B1690" t="s">
        <v>592</v>
      </c>
      <c r="C1690" t="s">
        <v>1383</v>
      </c>
      <c r="D1690" t="s">
        <v>601</v>
      </c>
      <c r="E1690" t="s">
        <v>1655</v>
      </c>
      <c r="F1690"/>
      <c r="G1690" s="159">
        <v>45167</v>
      </c>
      <c r="H1690" t="s">
        <v>1223</v>
      </c>
      <c r="I1690" t="s">
        <v>1188</v>
      </c>
      <c r="J1690" t="s">
        <v>758</v>
      </c>
      <c r="K1690" t="s">
        <v>780</v>
      </c>
      <c r="L1690" t="s">
        <v>781</v>
      </c>
      <c r="M1690">
        <v>2</v>
      </c>
      <c r="N1690">
        <v>0</v>
      </c>
      <c r="O1690">
        <v>37.6</v>
      </c>
      <c r="P1690">
        <v>75.2</v>
      </c>
      <c r="Q1690">
        <v>9484.61</v>
      </c>
      <c r="R1690">
        <v>12.62</v>
      </c>
      <c r="S1690" s="193" t="str">
        <f>VLOOKUP(U1690,'[1]Cross ref'!I:J,2,0)</f>
        <v>SCL</v>
      </c>
      <c r="T1690" s="193">
        <f t="shared" si="160"/>
        <v>75.2</v>
      </c>
      <c r="U1690" s="193">
        <f>VLOOKUP(VALUE(C1690),'[1]Cross ref'!G:I,3,0)</f>
        <v>7376</v>
      </c>
      <c r="V1690" s="193">
        <f>IFERROR(VLOOKUP(J1690,'[1]Item List (2)'!C:D,2,0),VLOOKUP(K1690,'[1]Item List (2)'!C:D,2,0))</f>
        <v>50007</v>
      </c>
      <c r="W1690" s="193">
        <f>IFERROR(VLOOKUP(J1690,'[1]Item List (2)'!C:E,3,0),VLOOKUP(K1690,'[1]Item List (2)'!C:E,3,0))</f>
        <v>100</v>
      </c>
      <c r="X1690" s="193">
        <f t="shared" si="161"/>
        <v>0</v>
      </c>
      <c r="Y1690" s="193" t="str">
        <f t="shared" si="162"/>
        <v>CHICKEN, PTY SPCY 3Z</v>
      </c>
      <c r="AA1690" s="29">
        <f t="shared" si="163"/>
        <v>75.2</v>
      </c>
      <c r="AB1690" s="29" t="str">
        <f>VLOOKUP(W1690,'[2]Item List (2)'!$I:$J,2,0)</f>
        <v>Food</v>
      </c>
      <c r="AC1690" s="29">
        <f t="shared" si="164"/>
        <v>7376</v>
      </c>
      <c r="AD1690" s="29" t="str">
        <f t="shared" si="165"/>
        <v>7376-Food</v>
      </c>
    </row>
    <row r="1691" spans="1:30">
      <c r="A1691" t="s">
        <v>699</v>
      </c>
      <c r="B1691" t="s">
        <v>592</v>
      </c>
      <c r="C1691" t="s">
        <v>1383</v>
      </c>
      <c r="D1691" t="s">
        <v>601</v>
      </c>
      <c r="E1691" t="s">
        <v>1655</v>
      </c>
      <c r="F1691"/>
      <c r="G1691" s="159">
        <v>45167</v>
      </c>
      <c r="H1691" t="s">
        <v>1317</v>
      </c>
      <c r="I1691" t="s">
        <v>1190</v>
      </c>
      <c r="J1691" t="s">
        <v>727</v>
      </c>
      <c r="K1691" t="s">
        <v>782</v>
      </c>
      <c r="L1691" t="s">
        <v>729</v>
      </c>
      <c r="M1691">
        <v>5</v>
      </c>
      <c r="N1691">
        <v>0</v>
      </c>
      <c r="O1691">
        <v>3.84</v>
      </c>
      <c r="P1691">
        <v>19.2</v>
      </c>
      <c r="Q1691">
        <v>9484.61</v>
      </c>
      <c r="R1691">
        <v>12.62</v>
      </c>
      <c r="S1691" s="193" t="str">
        <f>VLOOKUP(U1691,'[1]Cross ref'!I:J,2,0)</f>
        <v>SCL</v>
      </c>
      <c r="T1691" s="193">
        <f t="shared" si="160"/>
        <v>19.2</v>
      </c>
      <c r="U1691" s="193">
        <f>VLOOKUP(VALUE(C1691),'[1]Cross ref'!G:I,3,0)</f>
        <v>7376</v>
      </c>
      <c r="V1691" s="193">
        <f>IFERROR(VLOOKUP(J1691,'[1]Item List (2)'!C:D,2,0),VLOOKUP(K1691,'[1]Item List (2)'!C:D,2,0))</f>
        <v>60507</v>
      </c>
      <c r="W1691" s="193">
        <f>IFERROR(VLOOKUP(J1691,'[1]Item List (2)'!C:E,3,0),VLOOKUP(K1691,'[1]Item List (2)'!C:E,3,0))</f>
        <v>1200</v>
      </c>
      <c r="X1691" s="193">
        <f t="shared" si="161"/>
        <v>0</v>
      </c>
      <c r="Y1691" s="193" t="str">
        <f t="shared" si="162"/>
        <v>GLOVE, SYNTH LG</v>
      </c>
      <c r="AA1691" s="29">
        <f t="shared" si="163"/>
        <v>19.2</v>
      </c>
      <c r="AB1691" s="29" t="str">
        <f>VLOOKUP(W1691,'[2]Item List (2)'!$I:$J,2,0)</f>
        <v>Supplies</v>
      </c>
      <c r="AC1691" s="29">
        <f t="shared" si="164"/>
        <v>7376</v>
      </c>
      <c r="AD1691" s="29" t="str">
        <f t="shared" si="165"/>
        <v>7376-Supplies</v>
      </c>
    </row>
    <row r="1692" spans="1:30">
      <c r="A1692" t="s">
        <v>699</v>
      </c>
      <c r="B1692" t="s">
        <v>592</v>
      </c>
      <c r="C1692" t="s">
        <v>1383</v>
      </c>
      <c r="D1692" t="s">
        <v>601</v>
      </c>
      <c r="E1692" t="s">
        <v>1655</v>
      </c>
      <c r="F1692"/>
      <c r="G1692" s="159">
        <v>45167</v>
      </c>
      <c r="H1692" t="s">
        <v>1224</v>
      </c>
      <c r="I1692" t="s">
        <v>1188</v>
      </c>
      <c r="J1692" t="s">
        <v>737</v>
      </c>
      <c r="K1692" t="s">
        <v>783</v>
      </c>
      <c r="L1692" t="s">
        <v>784</v>
      </c>
      <c r="M1692">
        <v>2</v>
      </c>
      <c r="N1692">
        <v>0</v>
      </c>
      <c r="O1692">
        <v>29.39</v>
      </c>
      <c r="P1692">
        <v>58.78</v>
      </c>
      <c r="Q1692">
        <v>9484.61</v>
      </c>
      <c r="R1692">
        <v>12.62</v>
      </c>
      <c r="S1692" s="193" t="str">
        <f>VLOOKUP(U1692,'[1]Cross ref'!I:J,2,0)</f>
        <v>SCL</v>
      </c>
      <c r="T1692" s="193">
        <f t="shared" si="160"/>
        <v>58.78</v>
      </c>
      <c r="U1692" s="193">
        <f>VLOOKUP(VALUE(C1692),'[1]Cross ref'!G:I,3,0)</f>
        <v>7376</v>
      </c>
      <c r="V1692" s="193">
        <f>IFERROR(VLOOKUP(J1692,'[1]Item List (2)'!C:D,2,0),VLOOKUP(K1692,'[1]Item List (2)'!C:D,2,0))</f>
        <v>50007</v>
      </c>
      <c r="W1692" s="193">
        <f>IFERROR(VLOOKUP(J1692,'[1]Item List (2)'!C:E,3,0),VLOOKUP(K1692,'[1]Item List (2)'!C:E,3,0))</f>
        <v>100</v>
      </c>
      <c r="X1692" s="193">
        <f t="shared" si="161"/>
        <v>0</v>
      </c>
      <c r="Y1692" s="193" t="str">
        <f t="shared" si="162"/>
        <v>SQUASH, ZUCCHINI BRD SLI</v>
      </c>
      <c r="AA1692" s="29">
        <f t="shared" si="163"/>
        <v>58.78</v>
      </c>
      <c r="AB1692" s="29" t="str">
        <f>VLOOKUP(W1692,'[2]Item List (2)'!$I:$J,2,0)</f>
        <v>Food</v>
      </c>
      <c r="AC1692" s="29">
        <f t="shared" si="164"/>
        <v>7376</v>
      </c>
      <c r="AD1692" s="29" t="str">
        <f t="shared" si="165"/>
        <v>7376-Food</v>
      </c>
    </row>
    <row r="1693" spans="1:30">
      <c r="A1693" t="s">
        <v>699</v>
      </c>
      <c r="B1693" t="s">
        <v>592</v>
      </c>
      <c r="C1693" t="s">
        <v>1383</v>
      </c>
      <c r="D1693" t="s">
        <v>601</v>
      </c>
      <c r="E1693" t="s">
        <v>1655</v>
      </c>
      <c r="F1693"/>
      <c r="G1693" s="159">
        <v>45167</v>
      </c>
      <c r="H1693" t="s">
        <v>1225</v>
      </c>
      <c r="I1693" t="s">
        <v>1188</v>
      </c>
      <c r="J1693" t="s">
        <v>785</v>
      </c>
      <c r="K1693" t="s">
        <v>1180</v>
      </c>
      <c r="L1693" t="s">
        <v>786</v>
      </c>
      <c r="M1693">
        <v>7</v>
      </c>
      <c r="N1693">
        <v>0</v>
      </c>
      <c r="O1693">
        <v>90.57</v>
      </c>
      <c r="P1693">
        <v>633.99</v>
      </c>
      <c r="Q1693">
        <v>9484.61</v>
      </c>
      <c r="R1693">
        <v>12.62</v>
      </c>
      <c r="S1693" s="193" t="str">
        <f>VLOOKUP(U1693,'[1]Cross ref'!I:J,2,0)</f>
        <v>SCL</v>
      </c>
      <c r="T1693" s="193">
        <f t="shared" si="160"/>
        <v>633.99</v>
      </c>
      <c r="U1693" s="193">
        <f>VLOOKUP(VALUE(C1693),'[1]Cross ref'!G:I,3,0)</f>
        <v>7376</v>
      </c>
      <c r="V1693" s="193">
        <f>IFERROR(VLOOKUP(J1693,'[1]Item List (2)'!C:D,2,0),VLOOKUP(K1693,'[1]Item List (2)'!C:D,2,0))</f>
        <v>50007</v>
      </c>
      <c r="W1693" s="193">
        <f>IFERROR(VLOOKUP(J1693,'[1]Item List (2)'!C:E,3,0),VLOOKUP(K1693,'[1]Item List (2)'!C:E,3,0))</f>
        <v>100</v>
      </c>
      <c r="X1693" s="193">
        <f t="shared" si="161"/>
        <v>0</v>
      </c>
      <c r="Y1693" s="193" t="str">
        <f t="shared" si="162"/>
        <v>BACON, 500 SLICES FC</v>
      </c>
      <c r="AA1693" s="29">
        <f t="shared" si="163"/>
        <v>633.99</v>
      </c>
      <c r="AB1693" s="29" t="str">
        <f>VLOOKUP(W1693,'[2]Item List (2)'!$I:$J,2,0)</f>
        <v>Food</v>
      </c>
      <c r="AC1693" s="29">
        <f t="shared" si="164"/>
        <v>7376</v>
      </c>
      <c r="AD1693" s="29" t="str">
        <f t="shared" si="165"/>
        <v>7376-Food</v>
      </c>
    </row>
    <row r="1694" spans="1:30">
      <c r="A1694" t="s">
        <v>699</v>
      </c>
      <c r="B1694" t="s">
        <v>592</v>
      </c>
      <c r="C1694" t="s">
        <v>1383</v>
      </c>
      <c r="D1694" t="s">
        <v>601</v>
      </c>
      <c r="E1694" t="s">
        <v>1655</v>
      </c>
      <c r="F1694"/>
      <c r="G1694" s="159">
        <v>45167</v>
      </c>
      <c r="H1694" t="s">
        <v>1226</v>
      </c>
      <c r="I1694" t="s">
        <v>1188</v>
      </c>
      <c r="J1694" t="s">
        <v>734</v>
      </c>
      <c r="K1694" t="s">
        <v>787</v>
      </c>
      <c r="L1694" t="s">
        <v>788</v>
      </c>
      <c r="M1694">
        <v>1</v>
      </c>
      <c r="N1694">
        <v>0</v>
      </c>
      <c r="O1694">
        <v>81.59</v>
      </c>
      <c r="P1694">
        <v>81.59</v>
      </c>
      <c r="Q1694">
        <v>9484.61</v>
      </c>
      <c r="R1694">
        <v>12.62</v>
      </c>
      <c r="S1694" s="193" t="str">
        <f>VLOOKUP(U1694,'[1]Cross ref'!I:J,2,0)</f>
        <v>SCL</v>
      </c>
      <c r="T1694" s="193">
        <f t="shared" si="160"/>
        <v>81.59</v>
      </c>
      <c r="U1694" s="193">
        <f>VLOOKUP(VALUE(C1694),'[1]Cross ref'!G:I,3,0)</f>
        <v>7376</v>
      </c>
      <c r="V1694" s="193">
        <f>IFERROR(VLOOKUP(J1694,'[1]Item List (2)'!C:D,2,0),VLOOKUP(K1694,'[1]Item List (2)'!C:D,2,0))</f>
        <v>50007</v>
      </c>
      <c r="W1694" s="193">
        <f>IFERROR(VLOOKUP(J1694,'[1]Item List (2)'!C:E,3,0),VLOOKUP(K1694,'[1]Item List (2)'!C:E,3,0))</f>
        <v>100</v>
      </c>
      <c r="X1694" s="193">
        <f t="shared" si="161"/>
        <v>0</v>
      </c>
      <c r="Y1694" s="193" t="str">
        <f t="shared" si="162"/>
        <v>BEEF, GRND PTY 1.78Z</v>
      </c>
      <c r="AA1694" s="29">
        <f t="shared" si="163"/>
        <v>81.59</v>
      </c>
      <c r="AB1694" s="29" t="str">
        <f>VLOOKUP(W1694,'[2]Item List (2)'!$I:$J,2,0)</f>
        <v>Food</v>
      </c>
      <c r="AC1694" s="29">
        <f t="shared" si="164"/>
        <v>7376</v>
      </c>
      <c r="AD1694" s="29" t="str">
        <f t="shared" si="165"/>
        <v>7376-Food</v>
      </c>
    </row>
    <row r="1695" spans="1:30">
      <c r="A1695" t="s">
        <v>699</v>
      </c>
      <c r="B1695" t="s">
        <v>592</v>
      </c>
      <c r="C1695" t="s">
        <v>1383</v>
      </c>
      <c r="D1695" t="s">
        <v>601</v>
      </c>
      <c r="E1695" t="s">
        <v>1655</v>
      </c>
      <c r="F1695"/>
      <c r="G1695" s="159">
        <v>45167</v>
      </c>
      <c r="H1695" t="s">
        <v>1227</v>
      </c>
      <c r="I1695" t="s">
        <v>1188</v>
      </c>
      <c r="J1695" t="s">
        <v>710</v>
      </c>
      <c r="K1695" t="s">
        <v>792</v>
      </c>
      <c r="L1695" t="s">
        <v>709</v>
      </c>
      <c r="M1695">
        <v>1</v>
      </c>
      <c r="N1695">
        <v>0</v>
      </c>
      <c r="O1695">
        <v>99.5</v>
      </c>
      <c r="P1695">
        <v>99.5</v>
      </c>
      <c r="Q1695">
        <v>9484.61</v>
      </c>
      <c r="R1695">
        <v>12.62</v>
      </c>
      <c r="S1695" s="193" t="str">
        <f>VLOOKUP(U1695,'[1]Cross ref'!I:J,2,0)</f>
        <v>SCL</v>
      </c>
      <c r="T1695" s="193">
        <f t="shared" si="160"/>
        <v>99.5</v>
      </c>
      <c r="U1695" s="193">
        <f>VLOOKUP(VALUE(C1695),'[1]Cross ref'!G:I,3,0)</f>
        <v>7376</v>
      </c>
      <c r="V1695" s="193">
        <f>IFERROR(VLOOKUP(J1695,'[1]Item List (2)'!C:D,2,0),VLOOKUP(K1695,'[1]Item List (2)'!C:D,2,0))</f>
        <v>50007</v>
      </c>
      <c r="W1695" s="193">
        <f>IFERROR(VLOOKUP(J1695,'[1]Item List (2)'!C:E,3,0),VLOOKUP(K1695,'[1]Item List (2)'!C:E,3,0))</f>
        <v>100</v>
      </c>
      <c r="X1695" s="193">
        <f t="shared" si="161"/>
        <v>0</v>
      </c>
      <c r="Y1695" s="193" t="str">
        <f t="shared" si="162"/>
        <v>SYRUP, DR PEPPER BIB</v>
      </c>
      <c r="AA1695" s="29">
        <f t="shared" si="163"/>
        <v>99.5</v>
      </c>
      <c r="AB1695" s="29" t="str">
        <f>VLOOKUP(W1695,'[2]Item List (2)'!$I:$J,2,0)</f>
        <v>Food</v>
      </c>
      <c r="AC1695" s="29">
        <f t="shared" si="164"/>
        <v>7376</v>
      </c>
      <c r="AD1695" s="29" t="str">
        <f t="shared" si="165"/>
        <v>7376-Food</v>
      </c>
    </row>
    <row r="1696" spans="1:30">
      <c r="A1696" t="s">
        <v>699</v>
      </c>
      <c r="B1696" t="s">
        <v>592</v>
      </c>
      <c r="C1696" t="s">
        <v>1383</v>
      </c>
      <c r="D1696" t="s">
        <v>601</v>
      </c>
      <c r="E1696" t="s">
        <v>1655</v>
      </c>
      <c r="F1696"/>
      <c r="G1696" s="159">
        <v>45167</v>
      </c>
      <c r="H1696" t="s">
        <v>1229</v>
      </c>
      <c r="I1696" t="s">
        <v>1188</v>
      </c>
      <c r="J1696" t="s">
        <v>804</v>
      </c>
      <c r="K1696" t="s">
        <v>863</v>
      </c>
      <c r="L1696" t="s">
        <v>760</v>
      </c>
      <c r="M1696">
        <v>2</v>
      </c>
      <c r="N1696">
        <v>0</v>
      </c>
      <c r="O1696">
        <v>77.569999999999993</v>
      </c>
      <c r="P1696">
        <v>155.13999999999999</v>
      </c>
      <c r="Q1696">
        <v>9484.61</v>
      </c>
      <c r="R1696">
        <v>12.62</v>
      </c>
      <c r="S1696" s="193" t="str">
        <f>VLOOKUP(U1696,'[1]Cross ref'!I:J,2,0)</f>
        <v>SCL</v>
      </c>
      <c r="T1696" s="193">
        <f t="shared" si="160"/>
        <v>155.13999999999999</v>
      </c>
      <c r="U1696" s="193">
        <f>VLOOKUP(VALUE(C1696),'[1]Cross ref'!G:I,3,0)</f>
        <v>7376</v>
      </c>
      <c r="V1696" s="193">
        <f>IFERROR(VLOOKUP(J1696,'[1]Item List (2)'!C:D,2,0),VLOOKUP(K1696,'[1]Item List (2)'!C:D,2,0))</f>
        <v>50007</v>
      </c>
      <c r="W1696" s="193">
        <f>IFERROR(VLOOKUP(J1696,'[1]Item List (2)'!C:E,3,0),VLOOKUP(K1696,'[1]Item List (2)'!C:E,3,0))</f>
        <v>100</v>
      </c>
      <c r="X1696" s="193">
        <f t="shared" si="161"/>
        <v>0</v>
      </c>
      <c r="Y1696" s="193" t="str">
        <f t="shared" si="162"/>
        <v>CHEESE, AMER SHRP SLI 144CT</v>
      </c>
      <c r="AA1696" s="29">
        <f t="shared" si="163"/>
        <v>155.13999999999999</v>
      </c>
      <c r="AB1696" s="29" t="str">
        <f>VLOOKUP(W1696,'[2]Item List (2)'!$I:$J,2,0)</f>
        <v>Food</v>
      </c>
      <c r="AC1696" s="29">
        <f t="shared" si="164"/>
        <v>7376</v>
      </c>
      <c r="AD1696" s="29" t="str">
        <f t="shared" si="165"/>
        <v>7376-Food</v>
      </c>
    </row>
    <row r="1697" spans="1:30">
      <c r="A1697" t="s">
        <v>699</v>
      </c>
      <c r="B1697" t="s">
        <v>592</v>
      </c>
      <c r="C1697" t="s">
        <v>1383</v>
      </c>
      <c r="D1697" t="s">
        <v>601</v>
      </c>
      <c r="E1697" t="s">
        <v>1655</v>
      </c>
      <c r="F1697"/>
      <c r="G1697" s="159">
        <v>45167</v>
      </c>
      <c r="H1697" t="s">
        <v>1230</v>
      </c>
      <c r="I1697" t="s">
        <v>1188</v>
      </c>
      <c r="J1697" t="s">
        <v>737</v>
      </c>
      <c r="K1697" t="s">
        <v>794</v>
      </c>
      <c r="L1697" t="s">
        <v>795</v>
      </c>
      <c r="M1697">
        <v>6</v>
      </c>
      <c r="N1697">
        <v>0</v>
      </c>
      <c r="O1697">
        <v>39.79</v>
      </c>
      <c r="P1697">
        <v>238.74</v>
      </c>
      <c r="Q1697">
        <v>9484.61</v>
      </c>
      <c r="R1697">
        <v>12.62</v>
      </c>
      <c r="S1697" s="193" t="str">
        <f>VLOOKUP(U1697,'[1]Cross ref'!I:J,2,0)</f>
        <v>SCL</v>
      </c>
      <c r="T1697" s="193">
        <f t="shared" si="160"/>
        <v>238.74</v>
      </c>
      <c r="U1697" s="193">
        <f>VLOOKUP(VALUE(C1697),'[1]Cross ref'!G:I,3,0)</f>
        <v>7376</v>
      </c>
      <c r="V1697" s="193">
        <f>IFERROR(VLOOKUP(J1697,'[1]Item List (2)'!C:D,2,0),VLOOKUP(K1697,'[1]Item List (2)'!C:D,2,0))</f>
        <v>50007</v>
      </c>
      <c r="W1697" s="193">
        <f>IFERROR(VLOOKUP(J1697,'[1]Item List (2)'!C:E,3,0),VLOOKUP(K1697,'[1]Item List (2)'!C:E,3,0))</f>
        <v>100</v>
      </c>
      <c r="X1697" s="193">
        <f t="shared" si="161"/>
        <v>0</v>
      </c>
      <c r="Y1697" s="193" t="str">
        <f t="shared" si="162"/>
        <v>APPTZR, JALAPENO BRD CHSE BITE</v>
      </c>
      <c r="AA1697" s="29">
        <f t="shared" si="163"/>
        <v>238.74</v>
      </c>
      <c r="AB1697" s="29" t="str">
        <f>VLOOKUP(W1697,'[2]Item List (2)'!$I:$J,2,0)</f>
        <v>Food</v>
      </c>
      <c r="AC1697" s="29">
        <f t="shared" si="164"/>
        <v>7376</v>
      </c>
      <c r="AD1697" s="29" t="str">
        <f t="shared" si="165"/>
        <v>7376-Food</v>
      </c>
    </row>
    <row r="1698" spans="1:30">
      <c r="A1698" t="s">
        <v>699</v>
      </c>
      <c r="B1698" t="s">
        <v>592</v>
      </c>
      <c r="C1698" t="s">
        <v>1383</v>
      </c>
      <c r="D1698" t="s">
        <v>601</v>
      </c>
      <c r="E1698" t="s">
        <v>1655</v>
      </c>
      <c r="F1698"/>
      <c r="G1698" s="159">
        <v>45167</v>
      </c>
      <c r="H1698" t="s">
        <v>1231</v>
      </c>
      <c r="I1698" t="s">
        <v>1188</v>
      </c>
      <c r="J1698" t="s">
        <v>734</v>
      </c>
      <c r="K1698" t="s">
        <v>796</v>
      </c>
      <c r="L1698" t="s">
        <v>797</v>
      </c>
      <c r="M1698">
        <v>10</v>
      </c>
      <c r="N1698">
        <v>0</v>
      </c>
      <c r="O1698">
        <v>76.44</v>
      </c>
      <c r="P1698">
        <v>764.4</v>
      </c>
      <c r="Q1698">
        <v>9484.61</v>
      </c>
      <c r="R1698">
        <v>12.62</v>
      </c>
      <c r="S1698" s="193" t="str">
        <f>VLOOKUP(U1698,'[1]Cross ref'!I:J,2,0)</f>
        <v>SCL</v>
      </c>
      <c r="T1698" s="193">
        <f t="shared" si="160"/>
        <v>764.4</v>
      </c>
      <c r="U1698" s="193">
        <f>VLOOKUP(VALUE(C1698),'[1]Cross ref'!G:I,3,0)</f>
        <v>7376</v>
      </c>
      <c r="V1698" s="193">
        <f>IFERROR(VLOOKUP(J1698,'[1]Item List (2)'!C:D,2,0),VLOOKUP(K1698,'[1]Item List (2)'!C:D,2,0))</f>
        <v>50007</v>
      </c>
      <c r="W1698" s="193">
        <f>IFERROR(VLOOKUP(J1698,'[1]Item List (2)'!C:E,3,0),VLOOKUP(K1698,'[1]Item List (2)'!C:E,3,0))</f>
        <v>100</v>
      </c>
      <c r="X1698" s="193">
        <f t="shared" si="161"/>
        <v>0</v>
      </c>
      <c r="Y1698" s="193" t="str">
        <f t="shared" si="162"/>
        <v>BEEF, GRND PTY 5.33Z ANGUS IQF</v>
      </c>
      <c r="AA1698" s="29">
        <f t="shared" si="163"/>
        <v>764.4</v>
      </c>
      <c r="AB1698" s="29" t="str">
        <f>VLOOKUP(W1698,'[2]Item List (2)'!$I:$J,2,0)</f>
        <v>Food</v>
      </c>
      <c r="AC1698" s="29">
        <f t="shared" si="164"/>
        <v>7376</v>
      </c>
      <c r="AD1698" s="29" t="str">
        <f t="shared" si="165"/>
        <v>7376-Food</v>
      </c>
    </row>
    <row r="1699" spans="1:30">
      <c r="A1699" t="s">
        <v>699</v>
      </c>
      <c r="B1699" t="s">
        <v>592</v>
      </c>
      <c r="C1699" t="s">
        <v>1383</v>
      </c>
      <c r="D1699" t="s">
        <v>601</v>
      </c>
      <c r="E1699" t="s">
        <v>1655</v>
      </c>
      <c r="F1699"/>
      <c r="G1699" s="159">
        <v>45167</v>
      </c>
      <c r="H1699" t="s">
        <v>1232</v>
      </c>
      <c r="I1699" t="s">
        <v>1188</v>
      </c>
      <c r="J1699" t="s">
        <v>758</v>
      </c>
      <c r="K1699" t="s">
        <v>798</v>
      </c>
      <c r="L1699" t="s">
        <v>799</v>
      </c>
      <c r="M1699">
        <v>8</v>
      </c>
      <c r="N1699">
        <v>0</v>
      </c>
      <c r="O1699">
        <v>46.88</v>
      </c>
      <c r="P1699">
        <v>375.04</v>
      </c>
      <c r="Q1699">
        <v>9484.61</v>
      </c>
      <c r="R1699">
        <v>12.62</v>
      </c>
      <c r="S1699" s="193" t="str">
        <f>VLOOKUP(U1699,'[1]Cross ref'!I:J,2,0)</f>
        <v>SCL</v>
      </c>
      <c r="T1699" s="193">
        <f t="shared" si="160"/>
        <v>375.04</v>
      </c>
      <c r="U1699" s="193">
        <f>VLOOKUP(VALUE(C1699),'[1]Cross ref'!G:I,3,0)</f>
        <v>7376</v>
      </c>
      <c r="V1699" s="193">
        <f>IFERROR(VLOOKUP(J1699,'[1]Item List (2)'!C:D,2,0),VLOOKUP(K1699,'[1]Item List (2)'!C:D,2,0))</f>
        <v>50007</v>
      </c>
      <c r="W1699" s="193">
        <f>IFERROR(VLOOKUP(J1699,'[1]Item List (2)'!C:E,3,0),VLOOKUP(K1699,'[1]Item List (2)'!C:E,3,0))</f>
        <v>100</v>
      </c>
      <c r="X1699" s="193">
        <f t="shared" si="161"/>
        <v>0</v>
      </c>
      <c r="Y1699" s="193" t="str">
        <f t="shared" si="162"/>
        <v>CHICKEN, NUGGET BRD STAR SHP</v>
      </c>
      <c r="AA1699" s="29">
        <f t="shared" si="163"/>
        <v>375.04</v>
      </c>
      <c r="AB1699" s="29" t="str">
        <f>VLOOKUP(W1699,'[2]Item List (2)'!$I:$J,2,0)</f>
        <v>Food</v>
      </c>
      <c r="AC1699" s="29">
        <f t="shared" si="164"/>
        <v>7376</v>
      </c>
      <c r="AD1699" s="29" t="str">
        <f t="shared" si="165"/>
        <v>7376-Food</v>
      </c>
    </row>
    <row r="1700" spans="1:30">
      <c r="A1700" t="s">
        <v>699</v>
      </c>
      <c r="B1700" t="s">
        <v>592</v>
      </c>
      <c r="C1700" t="s">
        <v>1383</v>
      </c>
      <c r="D1700" t="s">
        <v>601</v>
      </c>
      <c r="E1700" t="s">
        <v>1655</v>
      </c>
      <c r="F1700"/>
      <c r="G1700" s="159">
        <v>45167</v>
      </c>
      <c r="H1700" t="s">
        <v>1358</v>
      </c>
      <c r="I1700" t="s">
        <v>1211</v>
      </c>
      <c r="J1700" t="s">
        <v>800</v>
      </c>
      <c r="K1700" t="s">
        <v>1359</v>
      </c>
      <c r="L1700" t="s">
        <v>1279</v>
      </c>
      <c r="M1700">
        <v>1</v>
      </c>
      <c r="N1700">
        <v>0</v>
      </c>
      <c r="O1700">
        <v>30.47</v>
      </c>
      <c r="P1700">
        <v>30.47</v>
      </c>
      <c r="Q1700">
        <v>9484.61</v>
      </c>
      <c r="R1700">
        <v>12.62</v>
      </c>
      <c r="S1700" s="193" t="str">
        <f>VLOOKUP(U1700,'[1]Cross ref'!I:J,2,0)</f>
        <v>SCL</v>
      </c>
      <c r="T1700" s="193">
        <f t="shared" si="160"/>
        <v>30.47</v>
      </c>
      <c r="U1700" s="193">
        <f>VLOOKUP(VALUE(C1700),'[1]Cross ref'!G:I,3,0)</f>
        <v>7376</v>
      </c>
      <c r="V1700" s="193">
        <f>IFERROR(VLOOKUP(J1700,'[1]Item List (2)'!C:D,2,0),VLOOKUP(K1700,'[1]Item List (2)'!C:D,2,0))</f>
        <v>51001</v>
      </c>
      <c r="W1700" s="193">
        <f>IFERROR(VLOOKUP(J1700,'[1]Item List (2)'!C:E,3,0),VLOOKUP(K1700,'[1]Item List (2)'!C:E,3,0))</f>
        <v>1000</v>
      </c>
      <c r="X1700" s="193">
        <f t="shared" si="161"/>
        <v>0</v>
      </c>
      <c r="Y1700" s="193" t="str">
        <f t="shared" si="162"/>
        <v>CUP, SOUFFLE 1.5Z</v>
      </c>
      <c r="AA1700" s="29">
        <f t="shared" si="163"/>
        <v>30.47</v>
      </c>
      <c r="AB1700" s="29" t="str">
        <f>VLOOKUP(W1700,'[2]Item List (2)'!$I:$J,2,0)</f>
        <v>Paper</v>
      </c>
      <c r="AC1700" s="29">
        <f t="shared" si="164"/>
        <v>7376</v>
      </c>
      <c r="AD1700" s="29" t="str">
        <f t="shared" si="165"/>
        <v>7376-Paper</v>
      </c>
    </row>
    <row r="1701" spans="1:30">
      <c r="A1701" t="s">
        <v>699</v>
      </c>
      <c r="B1701" t="s">
        <v>592</v>
      </c>
      <c r="C1701" t="s">
        <v>1383</v>
      </c>
      <c r="D1701" t="s">
        <v>601</v>
      </c>
      <c r="E1701" t="s">
        <v>1655</v>
      </c>
      <c r="F1701"/>
      <c r="G1701" s="159">
        <v>45167</v>
      </c>
      <c r="H1701" t="s">
        <v>1350</v>
      </c>
      <c r="I1701" t="s">
        <v>1211</v>
      </c>
      <c r="J1701" t="s">
        <v>815</v>
      </c>
      <c r="K1701" t="s">
        <v>1351</v>
      </c>
      <c r="L1701" t="s">
        <v>1279</v>
      </c>
      <c r="M1701">
        <v>1</v>
      </c>
      <c r="N1701">
        <v>0</v>
      </c>
      <c r="O1701">
        <v>26.23</v>
      </c>
      <c r="P1701">
        <v>26.23</v>
      </c>
      <c r="Q1701">
        <v>9484.61</v>
      </c>
      <c r="R1701">
        <v>12.62</v>
      </c>
      <c r="S1701" s="193" t="str">
        <f>VLOOKUP(U1701,'[1]Cross ref'!I:J,2,0)</f>
        <v>SCL</v>
      </c>
      <c r="T1701" s="193">
        <f t="shared" si="160"/>
        <v>26.23</v>
      </c>
      <c r="U1701" s="193">
        <f>VLOOKUP(VALUE(C1701),'[1]Cross ref'!G:I,3,0)</f>
        <v>7376</v>
      </c>
      <c r="V1701" s="193">
        <f>IFERROR(VLOOKUP(J1701,'[1]Item List (2)'!C:D,2,0),VLOOKUP(K1701,'[1]Item List (2)'!C:D,2,0))</f>
        <v>51001</v>
      </c>
      <c r="W1701" s="193">
        <f>IFERROR(VLOOKUP(J1701,'[1]Item List (2)'!C:E,3,0),VLOOKUP(K1701,'[1]Item List (2)'!C:E,3,0))</f>
        <v>1000</v>
      </c>
      <c r="X1701" s="193">
        <f t="shared" si="161"/>
        <v>0</v>
      </c>
      <c r="Y1701" s="193" t="str">
        <f t="shared" si="162"/>
        <v>LID, SOUFFLE CUP 1.5Z</v>
      </c>
      <c r="AA1701" s="29">
        <f t="shared" si="163"/>
        <v>26.23</v>
      </c>
      <c r="AB1701" s="29" t="str">
        <f>VLOOKUP(W1701,'[2]Item List (2)'!$I:$J,2,0)</f>
        <v>Paper</v>
      </c>
      <c r="AC1701" s="29">
        <f t="shared" si="164"/>
        <v>7376</v>
      </c>
      <c r="AD1701" s="29" t="str">
        <f t="shared" si="165"/>
        <v>7376-Paper</v>
      </c>
    </row>
    <row r="1702" spans="1:30">
      <c r="A1702" t="s">
        <v>699</v>
      </c>
      <c r="B1702" t="s">
        <v>592</v>
      </c>
      <c r="C1702" t="s">
        <v>1383</v>
      </c>
      <c r="D1702" t="s">
        <v>601</v>
      </c>
      <c r="E1702" t="s">
        <v>1655</v>
      </c>
      <c r="F1702"/>
      <c r="G1702" s="159">
        <v>45167</v>
      </c>
      <c r="H1702" t="s">
        <v>1233</v>
      </c>
      <c r="I1702" t="s">
        <v>1188</v>
      </c>
      <c r="J1702" t="s">
        <v>801</v>
      </c>
      <c r="K1702" t="s">
        <v>802</v>
      </c>
      <c r="L1702" t="s">
        <v>803</v>
      </c>
      <c r="M1702">
        <v>1</v>
      </c>
      <c r="N1702">
        <v>0</v>
      </c>
      <c r="O1702">
        <v>24.1</v>
      </c>
      <c r="P1702">
        <v>24.1</v>
      </c>
      <c r="Q1702">
        <v>9484.61</v>
      </c>
      <c r="R1702">
        <v>12.62</v>
      </c>
      <c r="S1702" s="193" t="str">
        <f>VLOOKUP(U1702,'[1]Cross ref'!I:J,2,0)</f>
        <v>SCL</v>
      </c>
      <c r="T1702" s="193">
        <f t="shared" si="160"/>
        <v>24.1</v>
      </c>
      <c r="U1702" s="193">
        <f>VLOOKUP(VALUE(C1702),'[1]Cross ref'!G:I,3,0)</f>
        <v>7376</v>
      </c>
      <c r="V1702" s="193">
        <f>IFERROR(VLOOKUP(J1702,'[1]Item List (2)'!C:D,2,0),VLOOKUP(K1702,'[1]Item List (2)'!C:D,2,0))</f>
        <v>50007</v>
      </c>
      <c r="W1702" s="193">
        <f>IFERROR(VLOOKUP(J1702,'[1]Item List (2)'!C:E,3,0),VLOOKUP(K1702,'[1]Item List (2)'!C:E,3,0))</f>
        <v>100</v>
      </c>
      <c r="X1702" s="193">
        <f t="shared" si="161"/>
        <v>0</v>
      </c>
      <c r="Y1702" s="193" t="str">
        <f t="shared" si="162"/>
        <v>BISCUIT, BUTTERMILK PARBKD</v>
      </c>
      <c r="AA1702" s="29">
        <f t="shared" si="163"/>
        <v>24.1</v>
      </c>
      <c r="AB1702" s="29" t="str">
        <f>VLOOKUP(W1702,'[2]Item List (2)'!$I:$J,2,0)</f>
        <v>Food</v>
      </c>
      <c r="AC1702" s="29">
        <f t="shared" si="164"/>
        <v>7376</v>
      </c>
      <c r="AD1702" s="29" t="str">
        <f t="shared" si="165"/>
        <v>7376-Food</v>
      </c>
    </row>
    <row r="1703" spans="1:30">
      <c r="A1703" t="s">
        <v>699</v>
      </c>
      <c r="B1703" t="s">
        <v>592</v>
      </c>
      <c r="C1703" t="s">
        <v>1383</v>
      </c>
      <c r="D1703" t="s">
        <v>601</v>
      </c>
      <c r="E1703" t="s">
        <v>1655</v>
      </c>
      <c r="F1703"/>
      <c r="G1703" s="159">
        <v>45167</v>
      </c>
      <c r="H1703" t="s">
        <v>1278</v>
      </c>
      <c r="I1703" t="s">
        <v>1188</v>
      </c>
      <c r="J1703" t="s">
        <v>868</v>
      </c>
      <c r="K1703" t="s">
        <v>869</v>
      </c>
      <c r="L1703" t="s">
        <v>870</v>
      </c>
      <c r="M1703">
        <v>1</v>
      </c>
      <c r="N1703">
        <v>0</v>
      </c>
      <c r="O1703">
        <v>107.29</v>
      </c>
      <c r="P1703">
        <v>107.29</v>
      </c>
      <c r="Q1703">
        <v>9484.61</v>
      </c>
      <c r="R1703">
        <v>12.62</v>
      </c>
      <c r="S1703" s="193" t="str">
        <f>VLOOKUP(U1703,'[1]Cross ref'!I:J,2,0)</f>
        <v>SCL</v>
      </c>
      <c r="T1703" s="193">
        <f t="shared" si="160"/>
        <v>107.29</v>
      </c>
      <c r="U1703" s="193">
        <f>VLOOKUP(VALUE(C1703),'[1]Cross ref'!G:I,3,0)</f>
        <v>7376</v>
      </c>
      <c r="V1703" s="193">
        <f>IFERROR(VLOOKUP(J1703,'[1]Item List (2)'!C:D,2,0),VLOOKUP(K1703,'[1]Item List (2)'!C:D,2,0))</f>
        <v>50007</v>
      </c>
      <c r="W1703" s="193">
        <f>IFERROR(VLOOKUP(J1703,'[1]Item List (2)'!C:E,3,0),VLOOKUP(K1703,'[1]Item List (2)'!C:E,3,0))</f>
        <v>100</v>
      </c>
      <c r="X1703" s="193">
        <f t="shared" si="161"/>
        <v>0</v>
      </c>
      <c r="Y1703" s="193" t="str">
        <f t="shared" si="162"/>
        <v>BURGER, BEYOND MEAT 3.7Z</v>
      </c>
      <c r="AA1703" s="29">
        <f t="shared" si="163"/>
        <v>107.29</v>
      </c>
      <c r="AB1703" s="29" t="str">
        <f>VLOOKUP(W1703,'[2]Item List (2)'!$I:$J,2,0)</f>
        <v>Food</v>
      </c>
      <c r="AC1703" s="29">
        <f t="shared" si="164"/>
        <v>7376</v>
      </c>
      <c r="AD1703" s="29" t="str">
        <f t="shared" si="165"/>
        <v>7376-Food</v>
      </c>
    </row>
    <row r="1704" spans="1:30">
      <c r="A1704" t="s">
        <v>699</v>
      </c>
      <c r="B1704" t="s">
        <v>592</v>
      </c>
      <c r="C1704" t="s">
        <v>1383</v>
      </c>
      <c r="D1704" t="s">
        <v>601</v>
      </c>
      <c r="E1704" t="s">
        <v>1655</v>
      </c>
      <c r="F1704"/>
      <c r="G1704" s="159">
        <v>45167</v>
      </c>
      <c r="H1704" t="s">
        <v>1381</v>
      </c>
      <c r="I1704" t="s">
        <v>1211</v>
      </c>
      <c r="J1704" t="s">
        <v>809</v>
      </c>
      <c r="K1704" t="s">
        <v>946</v>
      </c>
      <c r="L1704" t="s">
        <v>810</v>
      </c>
      <c r="M1704">
        <v>1</v>
      </c>
      <c r="N1704">
        <v>0</v>
      </c>
      <c r="O1704">
        <v>14.36</v>
      </c>
      <c r="P1704">
        <v>14.36</v>
      </c>
      <c r="Q1704">
        <v>9484.61</v>
      </c>
      <c r="R1704">
        <v>12.62</v>
      </c>
      <c r="S1704" s="193" t="str">
        <f>VLOOKUP(U1704,'[1]Cross ref'!I:J,2,0)</f>
        <v>SCL</v>
      </c>
      <c r="T1704" s="193">
        <f t="shared" si="160"/>
        <v>14.36</v>
      </c>
      <c r="U1704" s="193">
        <f>VLOOKUP(VALUE(C1704),'[1]Cross ref'!G:I,3,0)</f>
        <v>7376</v>
      </c>
      <c r="V1704" s="193">
        <f>IFERROR(VLOOKUP(J1704,'[1]Item List (2)'!C:D,2,0),VLOOKUP(K1704,'[1]Item List (2)'!C:D,2,0))</f>
        <v>51001</v>
      </c>
      <c r="W1704" s="193">
        <f>IFERROR(VLOOKUP(J1704,'[1]Item List (2)'!C:E,3,0),VLOOKUP(K1704,'[1]Item List (2)'!C:E,3,0))</f>
        <v>1000</v>
      </c>
      <c r="X1704" s="193">
        <f t="shared" si="161"/>
        <v>0</v>
      </c>
      <c r="Y1704" s="193" t="str">
        <f t="shared" si="162"/>
        <v>BAG, FRY FOOD STORY</v>
      </c>
      <c r="AA1704" s="29">
        <f t="shared" si="163"/>
        <v>14.36</v>
      </c>
      <c r="AB1704" s="29" t="str">
        <f>VLOOKUP(W1704,'[2]Item List (2)'!$I:$J,2,0)</f>
        <v>Paper</v>
      </c>
      <c r="AC1704" s="29">
        <f t="shared" si="164"/>
        <v>7376</v>
      </c>
      <c r="AD1704" s="29" t="str">
        <f t="shared" si="165"/>
        <v>7376-Paper</v>
      </c>
    </row>
    <row r="1705" spans="1:30">
      <c r="A1705" t="s">
        <v>699</v>
      </c>
      <c r="B1705" t="s">
        <v>592</v>
      </c>
      <c r="C1705" t="s">
        <v>1383</v>
      </c>
      <c r="D1705" t="s">
        <v>601</v>
      </c>
      <c r="E1705" t="s">
        <v>1655</v>
      </c>
      <c r="F1705"/>
      <c r="G1705" s="159">
        <v>45167</v>
      </c>
      <c r="H1705" t="s">
        <v>1506</v>
      </c>
      <c r="I1705" t="s">
        <v>1211</v>
      </c>
      <c r="J1705" t="s">
        <v>948</v>
      </c>
      <c r="K1705" t="s">
        <v>1507</v>
      </c>
      <c r="L1705" t="s">
        <v>876</v>
      </c>
      <c r="M1705">
        <v>1</v>
      </c>
      <c r="N1705">
        <v>0</v>
      </c>
      <c r="O1705">
        <v>16.12</v>
      </c>
      <c r="P1705">
        <v>16.12</v>
      </c>
      <c r="Q1705">
        <v>9484.61</v>
      </c>
      <c r="R1705">
        <v>12.62</v>
      </c>
      <c r="S1705" s="193" t="str">
        <f>VLOOKUP(U1705,'[1]Cross ref'!I:J,2,0)</f>
        <v>SCL</v>
      </c>
      <c r="T1705" s="193">
        <f t="shared" si="160"/>
        <v>16.12</v>
      </c>
      <c r="U1705" s="193">
        <f>VLOOKUP(VALUE(C1705),'[1]Cross ref'!G:I,3,0)</f>
        <v>7376</v>
      </c>
      <c r="V1705" s="193">
        <f>IFERROR(VLOOKUP(J1705,'[1]Item List (2)'!C:D,2,0),VLOOKUP(K1705,'[1]Item List (2)'!C:D,2,0))</f>
        <v>51001</v>
      </c>
      <c r="W1705" s="193">
        <f>IFERROR(VLOOKUP(J1705,'[1]Item List (2)'!C:E,3,0),VLOOKUP(K1705,'[1]Item List (2)'!C:E,3,0))</f>
        <v>1000</v>
      </c>
      <c r="X1705" s="193">
        <f t="shared" si="161"/>
        <v>0</v>
      </c>
      <c r="Y1705" s="193" t="str">
        <f t="shared" si="162"/>
        <v>SPOON, WRPD BLK</v>
      </c>
      <c r="AA1705" s="29">
        <f t="shared" si="163"/>
        <v>16.12</v>
      </c>
      <c r="AB1705" s="29" t="str">
        <f>VLOOKUP(W1705,'[2]Item List (2)'!$I:$J,2,0)</f>
        <v>Paper</v>
      </c>
      <c r="AC1705" s="29">
        <f t="shared" si="164"/>
        <v>7376</v>
      </c>
      <c r="AD1705" s="29" t="str">
        <f t="shared" si="165"/>
        <v>7376-Paper</v>
      </c>
    </row>
    <row r="1706" spans="1:30">
      <c r="A1706" t="s">
        <v>699</v>
      </c>
      <c r="B1706" t="s">
        <v>592</v>
      </c>
      <c r="C1706" t="s">
        <v>1383</v>
      </c>
      <c r="D1706" t="s">
        <v>601</v>
      </c>
      <c r="E1706" t="s">
        <v>1655</v>
      </c>
      <c r="F1706"/>
      <c r="G1706" s="159">
        <v>45167</v>
      </c>
      <c r="H1706" t="s">
        <v>1460</v>
      </c>
      <c r="I1706" t="s">
        <v>1188</v>
      </c>
      <c r="J1706" t="s">
        <v>811</v>
      </c>
      <c r="K1706" t="s">
        <v>1433</v>
      </c>
      <c r="L1706" t="s">
        <v>831</v>
      </c>
      <c r="M1706">
        <v>7</v>
      </c>
      <c r="N1706">
        <v>0</v>
      </c>
      <c r="O1706">
        <v>22.17</v>
      </c>
      <c r="P1706">
        <v>155.19</v>
      </c>
      <c r="Q1706">
        <v>9484.61</v>
      </c>
      <c r="R1706">
        <v>12.62</v>
      </c>
      <c r="S1706" s="193" t="str">
        <f>VLOOKUP(U1706,'[1]Cross ref'!I:J,2,0)</f>
        <v>SCL</v>
      </c>
      <c r="T1706" s="193">
        <f t="shared" si="160"/>
        <v>155.19</v>
      </c>
      <c r="U1706" s="193">
        <f>VLOOKUP(VALUE(C1706),'[1]Cross ref'!G:I,3,0)</f>
        <v>7376</v>
      </c>
      <c r="V1706" s="193">
        <f>IFERROR(VLOOKUP(J1706,'[1]Item List (2)'!C:D,2,0),VLOOKUP(K1706,'[1]Item List (2)'!C:D,2,0))</f>
        <v>50007</v>
      </c>
      <c r="W1706" s="193">
        <f>IFERROR(VLOOKUP(J1706,'[1]Item List (2)'!C:E,3,0),VLOOKUP(K1706,'[1]Item List (2)'!C:E,3,0))</f>
        <v>100</v>
      </c>
      <c r="X1706" s="193">
        <f t="shared" si="161"/>
        <v>0</v>
      </c>
      <c r="Y1706" s="193" t="str">
        <f t="shared" si="162"/>
        <v>LETTUCE, LINER</v>
      </c>
      <c r="AA1706" s="29">
        <f t="shared" si="163"/>
        <v>155.19</v>
      </c>
      <c r="AB1706" s="29" t="str">
        <f>VLOOKUP(W1706,'[2]Item List (2)'!$I:$J,2,0)</f>
        <v>Food</v>
      </c>
      <c r="AC1706" s="29">
        <f t="shared" si="164"/>
        <v>7376</v>
      </c>
      <c r="AD1706" s="29" t="str">
        <f t="shared" si="165"/>
        <v>7376-Food</v>
      </c>
    </row>
    <row r="1707" spans="1:30">
      <c r="A1707" t="s">
        <v>699</v>
      </c>
      <c r="B1707" t="s">
        <v>592</v>
      </c>
      <c r="C1707" t="s">
        <v>1383</v>
      </c>
      <c r="D1707" t="s">
        <v>601</v>
      </c>
      <c r="E1707" t="s">
        <v>1655</v>
      </c>
      <c r="F1707"/>
      <c r="G1707" s="159">
        <v>45167</v>
      </c>
      <c r="H1707" t="s">
        <v>1237</v>
      </c>
      <c r="I1707" t="s">
        <v>1188</v>
      </c>
      <c r="J1707" t="s">
        <v>812</v>
      </c>
      <c r="K1707" t="s">
        <v>813</v>
      </c>
      <c r="L1707" t="s">
        <v>814</v>
      </c>
      <c r="M1707">
        <v>4</v>
      </c>
      <c r="N1707">
        <v>0</v>
      </c>
      <c r="O1707">
        <v>19.57</v>
      </c>
      <c r="P1707">
        <v>78.28</v>
      </c>
      <c r="Q1707">
        <v>9484.61</v>
      </c>
      <c r="R1707">
        <v>12.62</v>
      </c>
      <c r="S1707" s="193" t="str">
        <f>VLOOKUP(U1707,'[1]Cross ref'!I:J,2,0)</f>
        <v>SCL</v>
      </c>
      <c r="T1707" s="193">
        <f t="shared" si="160"/>
        <v>78.28</v>
      </c>
      <c r="U1707" s="193">
        <f>VLOOKUP(VALUE(C1707),'[1]Cross ref'!G:I,3,0)</f>
        <v>7376</v>
      </c>
      <c r="V1707" s="193">
        <f>IFERROR(VLOOKUP(J1707,'[1]Item List (2)'!C:D,2,0),VLOOKUP(K1707,'[1]Item List (2)'!C:D,2,0))</f>
        <v>50007</v>
      </c>
      <c r="W1707" s="193">
        <f>IFERROR(VLOOKUP(J1707,'[1]Item List (2)'!C:E,3,0),VLOOKUP(K1707,'[1]Item List (2)'!C:E,3,0))</f>
        <v>100</v>
      </c>
      <c r="X1707" s="193">
        <f t="shared" si="161"/>
        <v>0</v>
      </c>
      <c r="Y1707" s="193" t="str">
        <f t="shared" si="162"/>
        <v>TOMATO, RED 5X5 BULK 25LB</v>
      </c>
      <c r="AA1707" s="29">
        <f t="shared" si="163"/>
        <v>78.28</v>
      </c>
      <c r="AB1707" s="29" t="str">
        <f>VLOOKUP(W1707,'[2]Item List (2)'!$I:$J,2,0)</f>
        <v>Food</v>
      </c>
      <c r="AC1707" s="29">
        <f t="shared" si="164"/>
        <v>7376</v>
      </c>
      <c r="AD1707" s="29" t="str">
        <f t="shared" si="165"/>
        <v>7376-Food</v>
      </c>
    </row>
    <row r="1708" spans="1:30">
      <c r="A1708" t="s">
        <v>699</v>
      </c>
      <c r="B1708" t="s">
        <v>592</v>
      </c>
      <c r="C1708" t="s">
        <v>1383</v>
      </c>
      <c r="D1708" t="s">
        <v>601</v>
      </c>
      <c r="E1708" t="s">
        <v>1655</v>
      </c>
      <c r="F1708"/>
      <c r="G1708" s="159">
        <v>45167</v>
      </c>
      <c r="H1708" t="s">
        <v>1238</v>
      </c>
      <c r="I1708" t="s">
        <v>1188</v>
      </c>
      <c r="J1708" t="s">
        <v>927</v>
      </c>
      <c r="K1708" t="s">
        <v>928</v>
      </c>
      <c r="L1708" t="s">
        <v>929</v>
      </c>
      <c r="M1708">
        <v>1</v>
      </c>
      <c r="N1708">
        <v>0</v>
      </c>
      <c r="O1708">
        <v>68.599999999999994</v>
      </c>
      <c r="P1708">
        <v>68.599999999999994</v>
      </c>
      <c r="Q1708">
        <v>9484.61</v>
      </c>
      <c r="R1708">
        <v>12.62</v>
      </c>
      <c r="S1708" s="193" t="str">
        <f>VLOOKUP(U1708,'[1]Cross ref'!I:J,2,0)</f>
        <v>SCL</v>
      </c>
      <c r="T1708" s="193">
        <f t="shared" si="160"/>
        <v>68.599999999999994</v>
      </c>
      <c r="U1708" s="193">
        <f>VLOOKUP(VALUE(C1708),'[1]Cross ref'!G:I,3,0)</f>
        <v>7376</v>
      </c>
      <c r="V1708" s="193">
        <f>IFERROR(VLOOKUP(J1708,'[1]Item List (2)'!C:D,2,0),VLOOKUP(K1708,'[1]Item List (2)'!C:D,2,0))</f>
        <v>50007</v>
      </c>
      <c r="W1708" s="193">
        <f>IFERROR(VLOOKUP(J1708,'[1]Item List (2)'!C:E,3,0),VLOOKUP(K1708,'[1]Item List (2)'!C:E,3,0))</f>
        <v>100</v>
      </c>
      <c r="X1708" s="193">
        <f t="shared" si="161"/>
        <v>0</v>
      </c>
      <c r="Y1708" s="193" t="str">
        <f t="shared" si="162"/>
        <v>COOKIE, CHOC CHIP THWSRV 1.25Z</v>
      </c>
      <c r="AA1708" s="29">
        <f t="shared" si="163"/>
        <v>68.599999999999994</v>
      </c>
      <c r="AB1708" s="29" t="str">
        <f>VLOOKUP(W1708,'[2]Item List (2)'!$I:$J,2,0)</f>
        <v>Food</v>
      </c>
      <c r="AC1708" s="29">
        <f t="shared" si="164"/>
        <v>7376</v>
      </c>
      <c r="AD1708" s="29" t="str">
        <f t="shared" si="165"/>
        <v>7376-Food</v>
      </c>
    </row>
    <row r="1709" spans="1:30">
      <c r="A1709" t="s">
        <v>699</v>
      </c>
      <c r="B1709" t="s">
        <v>592</v>
      </c>
      <c r="C1709" t="s">
        <v>1383</v>
      </c>
      <c r="D1709" t="s">
        <v>601</v>
      </c>
      <c r="E1709" t="s">
        <v>1655</v>
      </c>
      <c r="F1709"/>
      <c r="G1709" s="159">
        <v>45167</v>
      </c>
      <c r="H1709" t="s">
        <v>1302</v>
      </c>
      <c r="I1709" t="s">
        <v>1188</v>
      </c>
      <c r="J1709" t="s">
        <v>871</v>
      </c>
      <c r="K1709" t="s">
        <v>872</v>
      </c>
      <c r="L1709" t="s">
        <v>814</v>
      </c>
      <c r="M1709">
        <v>2</v>
      </c>
      <c r="N1709">
        <v>0</v>
      </c>
      <c r="O1709">
        <v>14.65</v>
      </c>
      <c r="P1709">
        <v>29.3</v>
      </c>
      <c r="Q1709">
        <v>9484.61</v>
      </c>
      <c r="R1709">
        <v>12.62</v>
      </c>
      <c r="S1709" s="193" t="str">
        <f>VLOOKUP(U1709,'[1]Cross ref'!I:J,2,0)</f>
        <v>SCL</v>
      </c>
      <c r="T1709" s="193">
        <f t="shared" si="160"/>
        <v>29.3</v>
      </c>
      <c r="U1709" s="193">
        <f>VLOOKUP(VALUE(C1709),'[1]Cross ref'!G:I,3,0)</f>
        <v>7376</v>
      </c>
      <c r="V1709" s="193">
        <f>IFERROR(VLOOKUP(J1709,'[1]Item List (2)'!C:D,2,0),VLOOKUP(K1709,'[1]Item List (2)'!C:D,2,0))</f>
        <v>50007</v>
      </c>
      <c r="W1709" s="193">
        <f>IFERROR(VLOOKUP(J1709,'[1]Item List (2)'!C:E,3,0),VLOOKUP(K1709,'[1]Item List (2)'!C:E,3,0))</f>
        <v>100</v>
      </c>
      <c r="X1709" s="193">
        <f t="shared" si="161"/>
        <v>0</v>
      </c>
      <c r="Y1709" s="193" t="str">
        <f t="shared" si="162"/>
        <v>ONION, RED JMBO</v>
      </c>
      <c r="AA1709" s="29">
        <f t="shared" si="163"/>
        <v>29.3</v>
      </c>
      <c r="AB1709" s="29" t="str">
        <f>VLOOKUP(W1709,'[2]Item List (2)'!$I:$J,2,0)</f>
        <v>Food</v>
      </c>
      <c r="AC1709" s="29">
        <f t="shared" si="164"/>
        <v>7376</v>
      </c>
      <c r="AD1709" s="29" t="str">
        <f t="shared" si="165"/>
        <v>7376-Food</v>
      </c>
    </row>
    <row r="1710" spans="1:30">
      <c r="A1710" t="s">
        <v>699</v>
      </c>
      <c r="B1710" t="s">
        <v>592</v>
      </c>
      <c r="C1710" t="s">
        <v>1383</v>
      </c>
      <c r="D1710" t="s">
        <v>601</v>
      </c>
      <c r="E1710" t="s">
        <v>1655</v>
      </c>
      <c r="F1710"/>
      <c r="G1710" s="159">
        <v>45167</v>
      </c>
      <c r="H1710" t="s">
        <v>1239</v>
      </c>
      <c r="I1710" t="s">
        <v>1188</v>
      </c>
      <c r="J1710" t="s">
        <v>816</v>
      </c>
      <c r="K1710" t="s">
        <v>817</v>
      </c>
      <c r="L1710" t="s">
        <v>709</v>
      </c>
      <c r="M1710">
        <v>2</v>
      </c>
      <c r="N1710">
        <v>0</v>
      </c>
      <c r="O1710">
        <v>27.07</v>
      </c>
      <c r="P1710">
        <v>54.14</v>
      </c>
      <c r="Q1710">
        <v>9484.61</v>
      </c>
      <c r="R1710">
        <v>12.62</v>
      </c>
      <c r="S1710" s="193" t="str">
        <f>VLOOKUP(U1710,'[1]Cross ref'!I:J,2,0)</f>
        <v>SCL</v>
      </c>
      <c r="T1710" s="193">
        <f t="shared" si="160"/>
        <v>54.14</v>
      </c>
      <c r="U1710" s="193">
        <f>VLOOKUP(VALUE(C1710),'[1]Cross ref'!G:I,3,0)</f>
        <v>7376</v>
      </c>
      <c r="V1710" s="193">
        <f>IFERROR(VLOOKUP(J1710,'[1]Item List (2)'!C:D,2,0),VLOOKUP(K1710,'[1]Item List (2)'!C:D,2,0))</f>
        <v>50007</v>
      </c>
      <c r="W1710" s="193">
        <f>IFERROR(VLOOKUP(J1710,'[1]Item List (2)'!C:E,3,0),VLOOKUP(K1710,'[1]Item List (2)'!C:E,3,0))</f>
        <v>100</v>
      </c>
      <c r="X1710" s="193">
        <f t="shared" si="161"/>
        <v>0</v>
      </c>
      <c r="Y1710" s="193" t="str">
        <f t="shared" si="162"/>
        <v>PICKLE, CHIP DELI 3/16" CC</v>
      </c>
      <c r="AA1710" s="29">
        <f t="shared" si="163"/>
        <v>54.14</v>
      </c>
      <c r="AB1710" s="29" t="str">
        <f>VLOOKUP(W1710,'[2]Item List (2)'!$I:$J,2,0)</f>
        <v>Food</v>
      </c>
      <c r="AC1710" s="29">
        <f t="shared" si="164"/>
        <v>7376</v>
      </c>
      <c r="AD1710" s="29" t="str">
        <f t="shared" si="165"/>
        <v>7376-Food</v>
      </c>
    </row>
    <row r="1711" spans="1:30">
      <c r="A1711" t="s">
        <v>699</v>
      </c>
      <c r="B1711" t="s">
        <v>592</v>
      </c>
      <c r="C1711" t="s">
        <v>1383</v>
      </c>
      <c r="D1711" t="s">
        <v>601</v>
      </c>
      <c r="E1711" t="s">
        <v>1655</v>
      </c>
      <c r="F1711"/>
      <c r="G1711" s="159">
        <v>45167</v>
      </c>
      <c r="H1711" t="s">
        <v>1282</v>
      </c>
      <c r="I1711" t="s">
        <v>1188</v>
      </c>
      <c r="J1711" t="s">
        <v>758</v>
      </c>
      <c r="K1711" t="s">
        <v>1489</v>
      </c>
      <c r="L1711" t="s">
        <v>760</v>
      </c>
      <c r="M1711">
        <v>2</v>
      </c>
      <c r="N1711">
        <v>0</v>
      </c>
      <c r="O1711">
        <v>117.62</v>
      </c>
      <c r="P1711">
        <v>235.24</v>
      </c>
      <c r="Q1711">
        <v>9484.61</v>
      </c>
      <c r="R1711">
        <v>12.62</v>
      </c>
      <c r="S1711" s="193" t="str">
        <f>VLOOKUP(U1711,'[1]Cross ref'!I:J,2,0)</f>
        <v>SCL</v>
      </c>
      <c r="T1711" s="193">
        <f t="shared" si="160"/>
        <v>235.24</v>
      </c>
      <c r="U1711" s="193">
        <f>VLOOKUP(VALUE(C1711),'[1]Cross ref'!G:I,3,0)</f>
        <v>7376</v>
      </c>
      <c r="V1711" s="193">
        <f>IFERROR(VLOOKUP(J1711,'[1]Item List (2)'!C:D,2,0),VLOOKUP(K1711,'[1]Item List (2)'!C:D,2,0))</f>
        <v>50007</v>
      </c>
      <c r="W1711" s="193">
        <f>IFERROR(VLOOKUP(J1711,'[1]Item List (2)'!C:E,3,0),VLOOKUP(K1711,'[1]Item List (2)'!C:E,3,0))</f>
        <v>100</v>
      </c>
      <c r="X1711" s="193">
        <f t="shared" si="161"/>
        <v>0</v>
      </c>
      <c r="Y1711" s="193" t="str">
        <f t="shared" si="162"/>
        <v>CHICKEN, BRST FLT MARNTD 3.5Z FZN</v>
      </c>
      <c r="AA1711" s="29">
        <f t="shared" si="163"/>
        <v>235.24</v>
      </c>
      <c r="AB1711" s="29" t="str">
        <f>VLOOKUP(W1711,'[2]Item List (2)'!$I:$J,2,0)</f>
        <v>Food</v>
      </c>
      <c r="AC1711" s="29">
        <f t="shared" si="164"/>
        <v>7376</v>
      </c>
      <c r="AD1711" s="29" t="str">
        <f t="shared" si="165"/>
        <v>7376-Food</v>
      </c>
    </row>
    <row r="1712" spans="1:30">
      <c r="A1712" t="s">
        <v>699</v>
      </c>
      <c r="B1712" t="s">
        <v>592</v>
      </c>
      <c r="C1712" t="s">
        <v>1383</v>
      </c>
      <c r="D1712" t="s">
        <v>601</v>
      </c>
      <c r="E1712" t="s">
        <v>1655</v>
      </c>
      <c r="F1712"/>
      <c r="G1712" s="159">
        <v>45167</v>
      </c>
      <c r="H1712" t="s">
        <v>1240</v>
      </c>
      <c r="I1712" t="s">
        <v>1188</v>
      </c>
      <c r="J1712" t="s">
        <v>758</v>
      </c>
      <c r="K1712" t="s">
        <v>1490</v>
      </c>
      <c r="L1712" t="s">
        <v>818</v>
      </c>
      <c r="M1712">
        <v>1</v>
      </c>
      <c r="N1712">
        <v>0</v>
      </c>
      <c r="O1712">
        <v>175.35</v>
      </c>
      <c r="P1712">
        <v>175.35</v>
      </c>
      <c r="Q1712">
        <v>9484.61</v>
      </c>
      <c r="R1712">
        <v>12.62</v>
      </c>
      <c r="S1712" s="193" t="str">
        <f>VLOOKUP(U1712,'[1]Cross ref'!I:J,2,0)</f>
        <v>SCL</v>
      </c>
      <c r="T1712" s="193">
        <f t="shared" si="160"/>
        <v>175.35</v>
      </c>
      <c r="U1712" s="193">
        <f>VLOOKUP(VALUE(C1712),'[1]Cross ref'!G:I,3,0)</f>
        <v>7376</v>
      </c>
      <c r="V1712" s="193">
        <f>IFERROR(VLOOKUP(J1712,'[1]Item List (2)'!C:D,2,0),VLOOKUP(K1712,'[1]Item List (2)'!C:D,2,0))</f>
        <v>50007</v>
      </c>
      <c r="W1712" s="193">
        <f>IFERROR(VLOOKUP(J1712,'[1]Item List (2)'!C:E,3,0),VLOOKUP(K1712,'[1]Item List (2)'!C:E,3,0))</f>
        <v>100</v>
      </c>
      <c r="X1712" s="193">
        <f t="shared" si="161"/>
        <v>0</v>
      </c>
      <c r="Y1712" s="193" t="str">
        <f t="shared" si="162"/>
        <v>CHICKEN, BRST GR SAVOR 4.25Z CARLS JR</v>
      </c>
      <c r="AA1712" s="29">
        <f t="shared" si="163"/>
        <v>175.35</v>
      </c>
      <c r="AB1712" s="29" t="str">
        <f>VLOOKUP(W1712,'[2]Item List (2)'!$I:$J,2,0)</f>
        <v>Food</v>
      </c>
      <c r="AC1712" s="29">
        <f t="shared" si="164"/>
        <v>7376</v>
      </c>
      <c r="AD1712" s="29" t="str">
        <f t="shared" si="165"/>
        <v>7376-Food</v>
      </c>
    </row>
    <row r="1713" spans="1:30">
      <c r="A1713" t="s">
        <v>699</v>
      </c>
      <c r="B1713" t="s">
        <v>592</v>
      </c>
      <c r="C1713" t="s">
        <v>1383</v>
      </c>
      <c r="D1713" t="s">
        <v>601</v>
      </c>
      <c r="E1713" t="s">
        <v>1655</v>
      </c>
      <c r="F1713"/>
      <c r="G1713" s="159">
        <v>45167</v>
      </c>
      <c r="H1713" t="s">
        <v>1241</v>
      </c>
      <c r="I1713" t="s">
        <v>1188</v>
      </c>
      <c r="J1713" t="s">
        <v>894</v>
      </c>
      <c r="K1713" t="s">
        <v>895</v>
      </c>
      <c r="L1713" t="s">
        <v>896</v>
      </c>
      <c r="M1713">
        <v>1</v>
      </c>
      <c r="N1713">
        <v>0</v>
      </c>
      <c r="O1713">
        <v>13.66</v>
      </c>
      <c r="P1713">
        <v>13.66</v>
      </c>
      <c r="Q1713">
        <v>9484.61</v>
      </c>
      <c r="R1713">
        <v>12.62</v>
      </c>
      <c r="S1713" s="193" t="str">
        <f>VLOOKUP(U1713,'[1]Cross ref'!I:J,2,0)</f>
        <v>SCL</v>
      </c>
      <c r="T1713" s="193">
        <f t="shared" si="160"/>
        <v>13.66</v>
      </c>
      <c r="U1713" s="193">
        <f>VLOOKUP(VALUE(C1713),'[1]Cross ref'!G:I,3,0)</f>
        <v>7376</v>
      </c>
      <c r="V1713" s="193">
        <f>IFERROR(VLOOKUP(J1713,'[1]Item List (2)'!C:D,2,0),VLOOKUP(K1713,'[1]Item List (2)'!C:D,2,0))</f>
        <v>50007</v>
      </c>
      <c r="W1713" s="193">
        <f>IFERROR(VLOOKUP(J1713,'[1]Item List (2)'!C:E,3,0),VLOOKUP(K1713,'[1]Item List (2)'!C:E,3,0))</f>
        <v>100</v>
      </c>
      <c r="X1713" s="193">
        <f t="shared" si="161"/>
        <v>0</v>
      </c>
      <c r="Y1713" s="193" t="str">
        <f t="shared" si="162"/>
        <v>WATER, PURIFIED 16.9Z DASANI</v>
      </c>
      <c r="AA1713" s="29">
        <f t="shared" si="163"/>
        <v>13.66</v>
      </c>
      <c r="AB1713" s="29" t="str">
        <f>VLOOKUP(W1713,'[2]Item List (2)'!$I:$J,2,0)</f>
        <v>Food</v>
      </c>
      <c r="AC1713" s="29">
        <f t="shared" si="164"/>
        <v>7376</v>
      </c>
      <c r="AD1713" s="29" t="str">
        <f t="shared" si="165"/>
        <v>7376-Food</v>
      </c>
    </row>
    <row r="1714" spans="1:30">
      <c r="A1714" t="s">
        <v>699</v>
      </c>
      <c r="B1714" t="s">
        <v>592</v>
      </c>
      <c r="C1714" t="s">
        <v>1383</v>
      </c>
      <c r="D1714" t="s">
        <v>601</v>
      </c>
      <c r="E1714" t="s">
        <v>1655</v>
      </c>
      <c r="F1714"/>
      <c r="G1714" s="159">
        <v>45167</v>
      </c>
      <c r="H1714" t="s">
        <v>1579</v>
      </c>
      <c r="I1714" t="s">
        <v>1188</v>
      </c>
      <c r="J1714" t="s">
        <v>764</v>
      </c>
      <c r="K1714" t="s">
        <v>1580</v>
      </c>
      <c r="L1714" t="s">
        <v>766</v>
      </c>
      <c r="M1714">
        <v>2</v>
      </c>
      <c r="N1714">
        <v>0</v>
      </c>
      <c r="O1714">
        <v>32.32</v>
      </c>
      <c r="P1714">
        <v>64.64</v>
      </c>
      <c r="Q1714">
        <v>9484.61</v>
      </c>
      <c r="R1714">
        <v>12.62</v>
      </c>
      <c r="S1714" s="193" t="str">
        <f>VLOOKUP(U1714,'[1]Cross ref'!I:J,2,0)</f>
        <v>SCL</v>
      </c>
      <c r="T1714" s="193">
        <f t="shared" si="160"/>
        <v>64.64</v>
      </c>
      <c r="U1714" s="193">
        <f>VLOOKUP(VALUE(C1714),'[1]Cross ref'!G:I,3,0)</f>
        <v>7376</v>
      </c>
      <c r="V1714" s="193">
        <f>IFERROR(VLOOKUP(J1714,'[1]Item List (2)'!C:D,2,0),VLOOKUP(K1714,'[1]Item List (2)'!C:D,2,0))</f>
        <v>50007</v>
      </c>
      <c r="W1714" s="193">
        <f>IFERROR(VLOOKUP(J1714,'[1]Item List (2)'!C:E,3,0),VLOOKUP(K1714,'[1]Item List (2)'!C:E,3,0))</f>
        <v>100</v>
      </c>
      <c r="X1714" s="193">
        <f t="shared" si="161"/>
        <v>0</v>
      </c>
      <c r="Y1714" s="193" t="str">
        <f t="shared" si="162"/>
        <v>SAUCE, SANTA FE W-CAGE FREE EGG</v>
      </c>
      <c r="AA1714" s="29">
        <f t="shared" si="163"/>
        <v>64.64</v>
      </c>
      <c r="AB1714" s="29" t="str">
        <f>VLOOKUP(W1714,'[2]Item List (2)'!$I:$J,2,0)</f>
        <v>Food</v>
      </c>
      <c r="AC1714" s="29">
        <f t="shared" si="164"/>
        <v>7376</v>
      </c>
      <c r="AD1714" s="29" t="str">
        <f t="shared" si="165"/>
        <v>7376-Food</v>
      </c>
    </row>
    <row r="1715" spans="1:30">
      <c r="A1715" t="s">
        <v>699</v>
      </c>
      <c r="B1715" t="s">
        <v>592</v>
      </c>
      <c r="C1715" t="s">
        <v>1383</v>
      </c>
      <c r="D1715" t="s">
        <v>601</v>
      </c>
      <c r="E1715" t="s">
        <v>1655</v>
      </c>
      <c r="F1715"/>
      <c r="G1715" s="159">
        <v>45167</v>
      </c>
      <c r="H1715" t="s">
        <v>1244</v>
      </c>
      <c r="I1715" t="s">
        <v>1188</v>
      </c>
      <c r="J1715" t="s">
        <v>827</v>
      </c>
      <c r="K1715" t="s">
        <v>828</v>
      </c>
      <c r="L1715" t="s">
        <v>829</v>
      </c>
      <c r="M1715">
        <v>1</v>
      </c>
      <c r="N1715">
        <v>0</v>
      </c>
      <c r="O1715">
        <v>30.07</v>
      </c>
      <c r="P1715">
        <v>30.07</v>
      </c>
      <c r="Q1715">
        <v>9484.61</v>
      </c>
      <c r="R1715">
        <v>12.62</v>
      </c>
      <c r="S1715" s="193" t="str">
        <f>VLOOKUP(U1715,'[1]Cross ref'!I:J,2,0)</f>
        <v>SCL</v>
      </c>
      <c r="T1715" s="193">
        <f t="shared" si="160"/>
        <v>30.07</v>
      </c>
      <c r="U1715" s="193">
        <f>VLOOKUP(VALUE(C1715),'[1]Cross ref'!G:I,3,0)</f>
        <v>7376</v>
      </c>
      <c r="V1715" s="193">
        <f>IFERROR(VLOOKUP(J1715,'[1]Item List (2)'!C:D,2,0),VLOOKUP(K1715,'[1]Item List (2)'!C:D,2,0))</f>
        <v>50007</v>
      </c>
      <c r="W1715" s="193">
        <f>IFERROR(VLOOKUP(J1715,'[1]Item List (2)'!C:E,3,0),VLOOKUP(K1715,'[1]Item List (2)'!C:E,3,0))</f>
        <v>100</v>
      </c>
      <c r="X1715" s="193">
        <f t="shared" si="161"/>
        <v>0</v>
      </c>
      <c r="Y1715" s="193" t="str">
        <f t="shared" si="162"/>
        <v>ONION, YLW</v>
      </c>
      <c r="AA1715" s="29">
        <f t="shared" si="163"/>
        <v>30.07</v>
      </c>
      <c r="AB1715" s="29" t="str">
        <f>VLOOKUP(W1715,'[2]Item List (2)'!$I:$J,2,0)</f>
        <v>Food</v>
      </c>
      <c r="AC1715" s="29">
        <f t="shared" si="164"/>
        <v>7376</v>
      </c>
      <c r="AD1715" s="29" t="str">
        <f t="shared" si="165"/>
        <v>7376-Food</v>
      </c>
    </row>
    <row r="1716" spans="1:30">
      <c r="A1716" t="s">
        <v>699</v>
      </c>
      <c r="B1716" t="s">
        <v>592</v>
      </c>
      <c r="C1716" t="s">
        <v>1383</v>
      </c>
      <c r="D1716" t="s">
        <v>601</v>
      </c>
      <c r="E1716" t="s">
        <v>1655</v>
      </c>
      <c r="F1716"/>
      <c r="G1716" s="159">
        <v>45167</v>
      </c>
      <c r="H1716" t="s">
        <v>1285</v>
      </c>
      <c r="I1716" t="s">
        <v>1211</v>
      </c>
      <c r="J1716" t="s">
        <v>809</v>
      </c>
      <c r="K1716" t="s">
        <v>996</v>
      </c>
      <c r="L1716" t="s">
        <v>883</v>
      </c>
      <c r="M1716">
        <v>1</v>
      </c>
      <c r="N1716">
        <v>0</v>
      </c>
      <c r="O1716">
        <v>45.63</v>
      </c>
      <c r="P1716">
        <v>45.63</v>
      </c>
      <c r="Q1716">
        <v>9484.61</v>
      </c>
      <c r="R1716">
        <v>12.62</v>
      </c>
      <c r="S1716" s="193" t="str">
        <f>VLOOKUP(U1716,'[1]Cross ref'!I:J,2,0)</f>
        <v>SCL</v>
      </c>
      <c r="T1716" s="193">
        <f t="shared" si="160"/>
        <v>45.63</v>
      </c>
      <c r="U1716" s="193">
        <f>VLOOKUP(VALUE(C1716),'[1]Cross ref'!G:I,3,0)</f>
        <v>7376</v>
      </c>
      <c r="V1716" s="193">
        <f>IFERROR(VLOOKUP(J1716,'[1]Item List (2)'!C:D,2,0),VLOOKUP(K1716,'[1]Item List (2)'!C:D,2,0))</f>
        <v>51001</v>
      </c>
      <c r="W1716" s="193">
        <f>IFERROR(VLOOKUP(J1716,'[1]Item List (2)'!C:E,3,0),VLOOKUP(K1716,'[1]Item List (2)'!C:E,3,0))</f>
        <v>1000</v>
      </c>
      <c r="X1716" s="193">
        <f t="shared" si="161"/>
        <v>0</v>
      </c>
      <c r="Y1716" s="193" t="str">
        <f t="shared" si="162"/>
        <v>CARTON, FFRY LG FLVR TRAIL</v>
      </c>
      <c r="AA1716" s="29">
        <f t="shared" si="163"/>
        <v>45.63</v>
      </c>
      <c r="AB1716" s="29" t="str">
        <f>VLOOKUP(W1716,'[2]Item List (2)'!$I:$J,2,0)</f>
        <v>Paper</v>
      </c>
      <c r="AC1716" s="29">
        <f t="shared" si="164"/>
        <v>7376</v>
      </c>
      <c r="AD1716" s="29" t="str">
        <f t="shared" si="165"/>
        <v>7376-Paper</v>
      </c>
    </row>
    <row r="1717" spans="1:30">
      <c r="A1717" t="s">
        <v>699</v>
      </c>
      <c r="B1717" t="s">
        <v>592</v>
      </c>
      <c r="C1717" t="s">
        <v>1383</v>
      </c>
      <c r="D1717" t="s">
        <v>601</v>
      </c>
      <c r="E1717" t="s">
        <v>1655</v>
      </c>
      <c r="F1717"/>
      <c r="G1717" s="159">
        <v>45167</v>
      </c>
      <c r="H1717" t="s">
        <v>1248</v>
      </c>
      <c r="I1717" t="s">
        <v>1211</v>
      </c>
      <c r="J1717" t="s">
        <v>809</v>
      </c>
      <c r="K1717" t="s">
        <v>999</v>
      </c>
      <c r="L1717" t="s">
        <v>888</v>
      </c>
      <c r="M1717">
        <v>1</v>
      </c>
      <c r="N1717">
        <v>0</v>
      </c>
      <c r="O1717">
        <v>58.44</v>
      </c>
      <c r="P1717">
        <v>58.44</v>
      </c>
      <c r="Q1717">
        <v>9484.61</v>
      </c>
      <c r="R1717">
        <v>12.62</v>
      </c>
      <c r="S1717" s="193" t="str">
        <f>VLOOKUP(U1717,'[1]Cross ref'!I:J,2,0)</f>
        <v>SCL</v>
      </c>
      <c r="T1717" s="193">
        <f t="shared" si="160"/>
        <v>58.44</v>
      </c>
      <c r="U1717" s="193">
        <f>VLOOKUP(VALUE(C1717),'[1]Cross ref'!G:I,3,0)</f>
        <v>7376</v>
      </c>
      <c r="V1717" s="193">
        <f>IFERROR(VLOOKUP(J1717,'[1]Item List (2)'!C:D,2,0),VLOOKUP(K1717,'[1]Item List (2)'!C:D,2,0))</f>
        <v>51001</v>
      </c>
      <c r="W1717" s="193">
        <f>IFERROR(VLOOKUP(J1717,'[1]Item List (2)'!C:E,3,0),VLOOKUP(K1717,'[1]Item List (2)'!C:E,3,0))</f>
        <v>1000</v>
      </c>
      <c r="X1717" s="193">
        <f t="shared" si="161"/>
        <v>0</v>
      </c>
      <c r="Y1717" s="193" t="str">
        <f t="shared" si="162"/>
        <v>CARTON, FFRY MED FLVR TRAIL</v>
      </c>
      <c r="AA1717" s="29">
        <f t="shared" si="163"/>
        <v>58.44</v>
      </c>
      <c r="AB1717" s="29" t="str">
        <f>VLOOKUP(W1717,'[2]Item List (2)'!$I:$J,2,0)</f>
        <v>Paper</v>
      </c>
      <c r="AC1717" s="29">
        <f t="shared" si="164"/>
        <v>7376</v>
      </c>
      <c r="AD1717" s="29" t="str">
        <f t="shared" si="165"/>
        <v>7376-Paper</v>
      </c>
    </row>
    <row r="1718" spans="1:30">
      <c r="A1718" t="s">
        <v>699</v>
      </c>
      <c r="B1718" t="s">
        <v>592</v>
      </c>
      <c r="C1718" t="s">
        <v>1383</v>
      </c>
      <c r="D1718" t="s">
        <v>601</v>
      </c>
      <c r="E1718" t="s">
        <v>1655</v>
      </c>
      <c r="F1718"/>
      <c r="G1718" s="159">
        <v>45167</v>
      </c>
      <c r="H1718" t="s">
        <v>1250</v>
      </c>
      <c r="I1718" t="s">
        <v>1188</v>
      </c>
      <c r="J1718" t="s">
        <v>770</v>
      </c>
      <c r="K1718" t="s">
        <v>832</v>
      </c>
      <c r="L1718" t="s">
        <v>833</v>
      </c>
      <c r="M1718">
        <v>2</v>
      </c>
      <c r="N1718">
        <v>0</v>
      </c>
      <c r="O1718">
        <v>19.989999999999998</v>
      </c>
      <c r="P1718">
        <v>39.979999999999997</v>
      </c>
      <c r="Q1718">
        <v>9484.61</v>
      </c>
      <c r="R1718">
        <v>12.62</v>
      </c>
      <c r="S1718" s="193" t="str">
        <f>VLOOKUP(U1718,'[1]Cross ref'!I:J,2,0)</f>
        <v>SCL</v>
      </c>
      <c r="T1718" s="193">
        <f t="shared" si="160"/>
        <v>39.979999999999997</v>
      </c>
      <c r="U1718" s="193">
        <f>VLOOKUP(VALUE(C1718),'[1]Cross ref'!G:I,3,0)</f>
        <v>7376</v>
      </c>
      <c r="V1718" s="193">
        <f>IFERROR(VLOOKUP(J1718,'[1]Item List (2)'!C:D,2,0),VLOOKUP(K1718,'[1]Item List (2)'!C:D,2,0))</f>
        <v>50007</v>
      </c>
      <c r="W1718" s="193">
        <f>IFERROR(VLOOKUP(J1718,'[1]Item List (2)'!C:E,3,0),VLOOKUP(K1718,'[1]Item List (2)'!C:E,3,0))</f>
        <v>100</v>
      </c>
      <c r="X1718" s="193">
        <f t="shared" si="161"/>
        <v>0</v>
      </c>
      <c r="Y1718" s="193" t="str">
        <f t="shared" si="162"/>
        <v>CREAMER, HALF &amp; HALF</v>
      </c>
      <c r="AA1718" s="29">
        <f t="shared" si="163"/>
        <v>39.979999999999997</v>
      </c>
      <c r="AB1718" s="29" t="str">
        <f>VLOOKUP(W1718,'[2]Item List (2)'!$I:$J,2,0)</f>
        <v>Food</v>
      </c>
      <c r="AC1718" s="29">
        <f t="shared" si="164"/>
        <v>7376</v>
      </c>
      <c r="AD1718" s="29" t="str">
        <f t="shared" si="165"/>
        <v>7376-Food</v>
      </c>
    </row>
    <row r="1719" spans="1:30">
      <c r="A1719" t="s">
        <v>699</v>
      </c>
      <c r="B1719" t="s">
        <v>592</v>
      </c>
      <c r="C1719" t="s">
        <v>1383</v>
      </c>
      <c r="D1719" t="s">
        <v>601</v>
      </c>
      <c r="E1719" t="s">
        <v>1655</v>
      </c>
      <c r="F1719"/>
      <c r="G1719" s="159">
        <v>45167</v>
      </c>
      <c r="H1719" t="s">
        <v>1253</v>
      </c>
      <c r="I1719" t="s">
        <v>1211</v>
      </c>
      <c r="J1719" t="s">
        <v>809</v>
      </c>
      <c r="K1719" t="s">
        <v>991</v>
      </c>
      <c r="L1719" t="s">
        <v>822</v>
      </c>
      <c r="M1719">
        <v>2</v>
      </c>
      <c r="N1719">
        <v>0</v>
      </c>
      <c r="O1719">
        <v>16.89</v>
      </c>
      <c r="P1719">
        <v>33.78</v>
      </c>
      <c r="Q1719">
        <v>9484.61</v>
      </c>
      <c r="R1719">
        <v>12.62</v>
      </c>
      <c r="S1719" s="193" t="str">
        <f>VLOOKUP(U1719,'[1]Cross ref'!I:J,2,0)</f>
        <v>SCL</v>
      </c>
      <c r="T1719" s="193">
        <f t="shared" si="160"/>
        <v>33.78</v>
      </c>
      <c r="U1719" s="193">
        <f>VLOOKUP(VALUE(C1719),'[1]Cross ref'!G:I,3,0)</f>
        <v>7376</v>
      </c>
      <c r="V1719" s="193">
        <f>IFERROR(VLOOKUP(J1719,'[1]Item List (2)'!C:D,2,0),VLOOKUP(K1719,'[1]Item List (2)'!C:D,2,0))</f>
        <v>51001</v>
      </c>
      <c r="W1719" s="193">
        <f>IFERROR(VLOOKUP(J1719,'[1]Item List (2)'!C:E,3,0),VLOOKUP(K1719,'[1]Item List (2)'!C:E,3,0))</f>
        <v>1000</v>
      </c>
      <c r="X1719" s="193">
        <f t="shared" si="161"/>
        <v>0</v>
      </c>
      <c r="Y1719" s="193" t="str">
        <f t="shared" si="162"/>
        <v>BAG, #12 FVLR TRAILS</v>
      </c>
      <c r="AA1719" s="29">
        <f t="shared" si="163"/>
        <v>33.78</v>
      </c>
      <c r="AB1719" s="29" t="str">
        <f>VLOOKUP(W1719,'[2]Item List (2)'!$I:$J,2,0)</f>
        <v>Paper</v>
      </c>
      <c r="AC1719" s="29">
        <f t="shared" si="164"/>
        <v>7376</v>
      </c>
      <c r="AD1719" s="29" t="str">
        <f t="shared" si="165"/>
        <v>7376-Paper</v>
      </c>
    </row>
    <row r="1720" spans="1:30">
      <c r="A1720" t="s">
        <v>699</v>
      </c>
      <c r="B1720" t="s">
        <v>592</v>
      </c>
      <c r="C1720" t="s">
        <v>1383</v>
      </c>
      <c r="D1720" t="s">
        <v>601</v>
      </c>
      <c r="E1720" t="s">
        <v>1655</v>
      </c>
      <c r="F1720"/>
      <c r="G1720" s="159">
        <v>45167</v>
      </c>
      <c r="H1720" t="s">
        <v>1254</v>
      </c>
      <c r="I1720" t="s">
        <v>1211</v>
      </c>
      <c r="J1720" t="s">
        <v>809</v>
      </c>
      <c r="K1720" t="s">
        <v>989</v>
      </c>
      <c r="L1720" t="s">
        <v>706</v>
      </c>
      <c r="M1720">
        <v>1</v>
      </c>
      <c r="N1720">
        <v>0</v>
      </c>
      <c r="O1720">
        <v>26.37</v>
      </c>
      <c r="P1720">
        <v>26.37</v>
      </c>
      <c r="Q1720">
        <v>9484.61</v>
      </c>
      <c r="R1720">
        <v>12.62</v>
      </c>
      <c r="S1720" s="193" t="str">
        <f>VLOOKUP(U1720,'[1]Cross ref'!I:J,2,0)</f>
        <v>SCL</v>
      </c>
      <c r="T1720" s="193">
        <f t="shared" si="160"/>
        <v>26.37</v>
      </c>
      <c r="U1720" s="193">
        <f>VLOOKUP(VALUE(C1720),'[1]Cross ref'!G:I,3,0)</f>
        <v>7376</v>
      </c>
      <c r="V1720" s="193">
        <f>IFERROR(VLOOKUP(J1720,'[1]Item List (2)'!C:D,2,0),VLOOKUP(K1720,'[1]Item List (2)'!C:D,2,0))</f>
        <v>51001</v>
      </c>
      <c r="W1720" s="193">
        <f>IFERROR(VLOOKUP(J1720,'[1]Item List (2)'!C:E,3,0),VLOOKUP(K1720,'[1]Item List (2)'!C:E,3,0))</f>
        <v>1000</v>
      </c>
      <c r="X1720" s="193">
        <f t="shared" si="161"/>
        <v>0</v>
      </c>
      <c r="Y1720" s="193" t="str">
        <f t="shared" si="162"/>
        <v>BAG, #8 FLVR TRAILS</v>
      </c>
      <c r="AA1720" s="29">
        <f t="shared" si="163"/>
        <v>26.37</v>
      </c>
      <c r="AB1720" s="29" t="str">
        <f>VLOOKUP(W1720,'[2]Item List (2)'!$I:$J,2,0)</f>
        <v>Paper</v>
      </c>
      <c r="AC1720" s="29">
        <f t="shared" si="164"/>
        <v>7376</v>
      </c>
      <c r="AD1720" s="29" t="str">
        <f t="shared" si="165"/>
        <v>7376-Paper</v>
      </c>
    </row>
    <row r="1721" spans="1:30">
      <c r="A1721" t="s">
        <v>699</v>
      </c>
      <c r="B1721" t="s">
        <v>592</v>
      </c>
      <c r="C1721" t="s">
        <v>1383</v>
      </c>
      <c r="D1721" t="s">
        <v>601</v>
      </c>
      <c r="E1721" t="s">
        <v>1655</v>
      </c>
      <c r="F1721"/>
      <c r="G1721" s="159">
        <v>45167</v>
      </c>
      <c r="H1721" t="s">
        <v>1305</v>
      </c>
      <c r="I1721" t="s">
        <v>1211</v>
      </c>
      <c r="J1721" t="s">
        <v>809</v>
      </c>
      <c r="K1721" t="s">
        <v>994</v>
      </c>
      <c r="L1721" t="s">
        <v>822</v>
      </c>
      <c r="M1721">
        <v>1</v>
      </c>
      <c r="N1721">
        <v>0</v>
      </c>
      <c r="O1721">
        <v>10.7</v>
      </c>
      <c r="P1721">
        <v>10.7</v>
      </c>
      <c r="Q1721">
        <v>9484.61</v>
      </c>
      <c r="R1721">
        <v>12.62</v>
      </c>
      <c r="S1721" s="193" t="str">
        <f>VLOOKUP(U1721,'[1]Cross ref'!I:J,2,0)</f>
        <v>SCL</v>
      </c>
      <c r="T1721" s="193">
        <f t="shared" si="160"/>
        <v>10.7</v>
      </c>
      <c r="U1721" s="193">
        <f>VLOOKUP(VALUE(C1721),'[1]Cross ref'!G:I,3,0)</f>
        <v>7376</v>
      </c>
      <c r="V1721" s="193">
        <f>IFERROR(VLOOKUP(J1721,'[1]Item List (2)'!C:D,2,0),VLOOKUP(K1721,'[1]Item List (2)'!C:D,2,0))</f>
        <v>51001</v>
      </c>
      <c r="W1721" s="193">
        <f>IFERROR(VLOOKUP(J1721,'[1]Item List (2)'!C:E,3,0),VLOOKUP(K1721,'[1]Item List (2)'!C:E,3,0))</f>
        <v>1000</v>
      </c>
      <c r="X1721" s="193">
        <f t="shared" si="161"/>
        <v>0</v>
      </c>
      <c r="Y1721" s="193" t="str">
        <f t="shared" si="162"/>
        <v>BAG, #4 FLVR TRAILS</v>
      </c>
      <c r="AA1721" s="29">
        <f t="shared" si="163"/>
        <v>10.7</v>
      </c>
      <c r="AB1721" s="29" t="str">
        <f>VLOOKUP(W1721,'[2]Item List (2)'!$I:$J,2,0)</f>
        <v>Paper</v>
      </c>
      <c r="AC1721" s="29">
        <f t="shared" si="164"/>
        <v>7376</v>
      </c>
      <c r="AD1721" s="29" t="str">
        <f t="shared" si="165"/>
        <v>7376-Paper</v>
      </c>
    </row>
    <row r="1722" spans="1:30">
      <c r="A1722" t="s">
        <v>699</v>
      </c>
      <c r="B1722" t="s">
        <v>592</v>
      </c>
      <c r="C1722" t="s">
        <v>1383</v>
      </c>
      <c r="D1722" t="s">
        <v>601</v>
      </c>
      <c r="E1722" t="s">
        <v>1655</v>
      </c>
      <c r="F1722"/>
      <c r="G1722" s="159">
        <v>45167</v>
      </c>
      <c r="H1722" t="s">
        <v>1255</v>
      </c>
      <c r="I1722" t="s">
        <v>1211</v>
      </c>
      <c r="J1722" t="s">
        <v>800</v>
      </c>
      <c r="K1722" t="s">
        <v>1047</v>
      </c>
      <c r="L1722" t="s">
        <v>1048</v>
      </c>
      <c r="M1722">
        <v>1</v>
      </c>
      <c r="N1722">
        <v>0</v>
      </c>
      <c r="O1722">
        <v>66.19</v>
      </c>
      <c r="P1722">
        <v>66.19</v>
      </c>
      <c r="Q1722">
        <v>9484.61</v>
      </c>
      <c r="R1722">
        <v>12.62</v>
      </c>
      <c r="S1722" s="193" t="str">
        <f>VLOOKUP(U1722,'[1]Cross ref'!I:J,2,0)</f>
        <v>SCL</v>
      </c>
      <c r="T1722" s="193">
        <f t="shared" si="160"/>
        <v>66.19</v>
      </c>
      <c r="U1722" s="193">
        <f>VLOOKUP(VALUE(C1722),'[1]Cross ref'!G:I,3,0)</f>
        <v>7376</v>
      </c>
      <c r="V1722" s="193">
        <f>IFERROR(VLOOKUP(J1722,'[1]Item List (2)'!C:D,2,0),VLOOKUP(K1722,'[1]Item List (2)'!C:D,2,0))</f>
        <v>51001</v>
      </c>
      <c r="W1722" s="193">
        <f>IFERROR(VLOOKUP(J1722,'[1]Item List (2)'!C:E,3,0),VLOOKUP(K1722,'[1]Item List (2)'!C:E,3,0))</f>
        <v>1000</v>
      </c>
      <c r="X1722" s="193">
        <f t="shared" si="161"/>
        <v>0</v>
      </c>
      <c r="Y1722" s="193" t="str">
        <f t="shared" si="162"/>
        <v>CUP, COLD 24Z FLVR TRAIL</v>
      </c>
      <c r="AA1722" s="29">
        <f t="shared" si="163"/>
        <v>66.19</v>
      </c>
      <c r="AB1722" s="29" t="str">
        <f>VLOOKUP(W1722,'[2]Item List (2)'!$I:$J,2,0)</f>
        <v>Paper</v>
      </c>
      <c r="AC1722" s="29">
        <f t="shared" si="164"/>
        <v>7376</v>
      </c>
      <c r="AD1722" s="29" t="str">
        <f t="shared" si="165"/>
        <v>7376-Paper</v>
      </c>
    </row>
    <row r="1723" spans="1:30">
      <c r="A1723" t="s">
        <v>699</v>
      </c>
      <c r="B1723" t="s">
        <v>592</v>
      </c>
      <c r="C1723" t="s">
        <v>1383</v>
      </c>
      <c r="D1723" t="s">
        <v>601</v>
      </c>
      <c r="E1723" t="s">
        <v>1655</v>
      </c>
      <c r="F1723"/>
      <c r="G1723" s="159">
        <v>45167</v>
      </c>
      <c r="H1723" t="s">
        <v>1256</v>
      </c>
      <c r="I1723" t="s">
        <v>1211</v>
      </c>
      <c r="J1723" t="s">
        <v>800</v>
      </c>
      <c r="K1723" t="s">
        <v>1057</v>
      </c>
      <c r="L1723" t="s">
        <v>1058</v>
      </c>
      <c r="M1723">
        <v>1</v>
      </c>
      <c r="N1723">
        <v>0</v>
      </c>
      <c r="O1723">
        <v>30.68</v>
      </c>
      <c r="P1723">
        <v>30.68</v>
      </c>
      <c r="Q1723">
        <v>9484.61</v>
      </c>
      <c r="R1723">
        <v>12.62</v>
      </c>
      <c r="S1723" s="193" t="str">
        <f>VLOOKUP(U1723,'[1]Cross ref'!I:J,2,0)</f>
        <v>SCL</v>
      </c>
      <c r="T1723" s="193">
        <f t="shared" si="160"/>
        <v>30.68</v>
      </c>
      <c r="U1723" s="193">
        <f>VLOOKUP(VALUE(C1723),'[1]Cross ref'!G:I,3,0)</f>
        <v>7376</v>
      </c>
      <c r="V1723" s="193">
        <f>IFERROR(VLOOKUP(J1723,'[1]Item List (2)'!C:D,2,0),VLOOKUP(K1723,'[1]Item List (2)'!C:D,2,0))</f>
        <v>51001</v>
      </c>
      <c r="W1723" s="193">
        <f>IFERROR(VLOOKUP(J1723,'[1]Item List (2)'!C:E,3,0),VLOOKUP(K1723,'[1]Item List (2)'!C:E,3,0))</f>
        <v>1000</v>
      </c>
      <c r="X1723" s="193">
        <f t="shared" si="161"/>
        <v>0</v>
      </c>
      <c r="Y1723" s="193" t="str">
        <f t="shared" si="162"/>
        <v>CUP, PLS COLD 32Z FLVR TRAIL</v>
      </c>
      <c r="AA1723" s="29">
        <f t="shared" si="163"/>
        <v>30.68</v>
      </c>
      <c r="AB1723" s="29" t="str">
        <f>VLOOKUP(W1723,'[2]Item List (2)'!$I:$J,2,0)</f>
        <v>Paper</v>
      </c>
      <c r="AC1723" s="29">
        <f t="shared" si="164"/>
        <v>7376</v>
      </c>
      <c r="AD1723" s="29" t="str">
        <f t="shared" si="165"/>
        <v>7376-Paper</v>
      </c>
    </row>
    <row r="1724" spans="1:30">
      <c r="A1724" t="s">
        <v>699</v>
      </c>
      <c r="B1724" t="s">
        <v>592</v>
      </c>
      <c r="C1724" t="s">
        <v>1383</v>
      </c>
      <c r="D1724" t="s">
        <v>601</v>
      </c>
      <c r="E1724" t="s">
        <v>1655</v>
      </c>
      <c r="F1724"/>
      <c r="G1724" s="159">
        <v>45167</v>
      </c>
      <c r="H1724" t="s">
        <v>1348</v>
      </c>
      <c r="I1724" t="s">
        <v>1188</v>
      </c>
      <c r="J1724" t="s">
        <v>804</v>
      </c>
      <c r="K1724" t="s">
        <v>1059</v>
      </c>
      <c r="L1724" t="s">
        <v>739</v>
      </c>
      <c r="M1724">
        <v>1</v>
      </c>
      <c r="N1724">
        <v>0</v>
      </c>
      <c r="O1724">
        <v>43.47</v>
      </c>
      <c r="P1724">
        <v>43.47</v>
      </c>
      <c r="Q1724">
        <v>9484.61</v>
      </c>
      <c r="R1724">
        <v>12.62</v>
      </c>
      <c r="S1724" s="193" t="str">
        <f>VLOOKUP(U1724,'[1]Cross ref'!I:J,2,0)</f>
        <v>SCL</v>
      </c>
      <c r="T1724" s="193">
        <f t="shared" si="160"/>
        <v>43.47</v>
      </c>
      <c r="U1724" s="193">
        <f>VLOOKUP(VALUE(C1724),'[1]Cross ref'!G:I,3,0)</f>
        <v>7376</v>
      </c>
      <c r="V1724" s="193">
        <f>IFERROR(VLOOKUP(J1724,'[1]Item List (2)'!C:D,2,0),VLOOKUP(K1724,'[1]Item List (2)'!C:D,2,0))</f>
        <v>50007</v>
      </c>
      <c r="W1724" s="193">
        <f>IFERROR(VLOOKUP(J1724,'[1]Item List (2)'!C:E,3,0),VLOOKUP(K1724,'[1]Item List (2)'!C:E,3,0))</f>
        <v>100</v>
      </c>
      <c r="X1724" s="193">
        <f t="shared" si="161"/>
        <v>0</v>
      </c>
      <c r="Y1724" s="193" t="str">
        <f t="shared" si="162"/>
        <v>CHEESE, PEPPERJACK 160CT</v>
      </c>
      <c r="AA1724" s="29">
        <f t="shared" si="163"/>
        <v>43.47</v>
      </c>
      <c r="AB1724" s="29" t="str">
        <f>VLOOKUP(W1724,'[2]Item List (2)'!$I:$J,2,0)</f>
        <v>Food</v>
      </c>
      <c r="AC1724" s="29">
        <f t="shared" si="164"/>
        <v>7376</v>
      </c>
      <c r="AD1724" s="29" t="str">
        <f t="shared" si="165"/>
        <v>7376-Food</v>
      </c>
    </row>
    <row r="1725" spans="1:30">
      <c r="A1725" t="s">
        <v>699</v>
      </c>
      <c r="B1725" t="s">
        <v>592</v>
      </c>
      <c r="C1725" t="s">
        <v>1383</v>
      </c>
      <c r="D1725" t="s">
        <v>601</v>
      </c>
      <c r="E1725" t="s">
        <v>1655</v>
      </c>
      <c r="F1725"/>
      <c r="G1725" s="159">
        <v>45167</v>
      </c>
      <c r="H1725" t="s">
        <v>1287</v>
      </c>
      <c r="I1725" t="s">
        <v>1211</v>
      </c>
      <c r="J1725" t="s">
        <v>820</v>
      </c>
      <c r="K1725" t="s">
        <v>1143</v>
      </c>
      <c r="L1725" t="s">
        <v>1144</v>
      </c>
      <c r="M1725">
        <v>1</v>
      </c>
      <c r="N1725">
        <v>0</v>
      </c>
      <c r="O1725">
        <v>47.57</v>
      </c>
      <c r="P1725">
        <v>47.57</v>
      </c>
      <c r="Q1725">
        <v>9484.61</v>
      </c>
      <c r="R1725">
        <v>12.62</v>
      </c>
      <c r="S1725" s="193" t="str">
        <f>VLOOKUP(U1725,'[1]Cross ref'!I:J,2,0)</f>
        <v>SCL</v>
      </c>
      <c r="T1725" s="193">
        <f t="shared" si="160"/>
        <v>47.57</v>
      </c>
      <c r="U1725" s="193">
        <f>VLOOKUP(VALUE(C1725),'[1]Cross ref'!G:I,3,0)</f>
        <v>7376</v>
      </c>
      <c r="V1725" s="193">
        <f>IFERROR(VLOOKUP(J1725,'[1]Item List (2)'!C:D,2,0),VLOOKUP(K1725,'[1]Item List (2)'!C:D,2,0))</f>
        <v>51001</v>
      </c>
      <c r="W1725" s="193">
        <f>IFERROR(VLOOKUP(J1725,'[1]Item List (2)'!C:E,3,0),VLOOKUP(K1725,'[1]Item List (2)'!C:E,3,0))</f>
        <v>1000</v>
      </c>
      <c r="X1725" s="193">
        <f t="shared" si="161"/>
        <v>0</v>
      </c>
      <c r="Y1725" s="193" t="str">
        <f t="shared" si="162"/>
        <v>CARTON, FINGER FOOD FLVR TRAIL</v>
      </c>
      <c r="AA1725" s="29">
        <f t="shared" si="163"/>
        <v>47.57</v>
      </c>
      <c r="AB1725" s="29" t="str">
        <f>VLOOKUP(W1725,'[2]Item List (2)'!$I:$J,2,0)</f>
        <v>Paper</v>
      </c>
      <c r="AC1725" s="29">
        <f t="shared" si="164"/>
        <v>7376</v>
      </c>
      <c r="AD1725" s="29" t="str">
        <f t="shared" si="165"/>
        <v>7376-Paper</v>
      </c>
    </row>
    <row r="1726" spans="1:30">
      <c r="A1726" t="s">
        <v>699</v>
      </c>
      <c r="B1726" t="s">
        <v>592</v>
      </c>
      <c r="C1726" t="s">
        <v>1383</v>
      </c>
      <c r="D1726" t="s">
        <v>601</v>
      </c>
      <c r="E1726" t="s">
        <v>1655</v>
      </c>
      <c r="F1726"/>
      <c r="G1726" s="159">
        <v>45167</v>
      </c>
      <c r="H1726" t="s">
        <v>1288</v>
      </c>
      <c r="I1726" t="s">
        <v>1188</v>
      </c>
      <c r="J1726" t="s">
        <v>702</v>
      </c>
      <c r="K1726" t="s">
        <v>793</v>
      </c>
      <c r="L1726" t="s">
        <v>766</v>
      </c>
      <c r="M1726">
        <v>1</v>
      </c>
      <c r="N1726">
        <v>0</v>
      </c>
      <c r="O1726">
        <v>22.91</v>
      </c>
      <c r="P1726">
        <v>22.91</v>
      </c>
      <c r="Q1726">
        <v>9484.61</v>
      </c>
      <c r="R1726">
        <v>12.62</v>
      </c>
      <c r="S1726" s="193" t="str">
        <f>VLOOKUP(U1726,'[1]Cross ref'!I:J,2,0)</f>
        <v>SCL</v>
      </c>
      <c r="T1726" s="193">
        <f t="shared" si="160"/>
        <v>22.91</v>
      </c>
      <c r="U1726" s="193">
        <f>VLOOKUP(VALUE(C1726),'[1]Cross ref'!G:I,3,0)</f>
        <v>7376</v>
      </c>
      <c r="V1726" s="193">
        <f>IFERROR(VLOOKUP(J1726,'[1]Item List (2)'!C:D,2,0),VLOOKUP(K1726,'[1]Item List (2)'!C:D,2,0))</f>
        <v>50007</v>
      </c>
      <c r="W1726" s="193">
        <f>IFERROR(VLOOKUP(J1726,'[1]Item List (2)'!C:E,3,0),VLOOKUP(K1726,'[1]Item List (2)'!C:E,3,0))</f>
        <v>100</v>
      </c>
      <c r="X1726" s="193">
        <f t="shared" si="161"/>
        <v>0</v>
      </c>
      <c r="Y1726" s="193" t="str">
        <f t="shared" si="162"/>
        <v>SAUCE, BBQ</v>
      </c>
      <c r="AA1726" s="29">
        <f t="shared" si="163"/>
        <v>22.91</v>
      </c>
      <c r="AB1726" s="29" t="str">
        <f>VLOOKUP(W1726,'[2]Item List (2)'!$I:$J,2,0)</f>
        <v>Food</v>
      </c>
      <c r="AC1726" s="29">
        <f t="shared" si="164"/>
        <v>7376</v>
      </c>
      <c r="AD1726" s="29" t="str">
        <f t="shared" si="165"/>
        <v>7376-Food</v>
      </c>
    </row>
    <row r="1727" spans="1:30">
      <c r="A1727" t="s">
        <v>699</v>
      </c>
      <c r="B1727" t="s">
        <v>592</v>
      </c>
      <c r="C1727" t="s">
        <v>1383</v>
      </c>
      <c r="D1727" t="s">
        <v>601</v>
      </c>
      <c r="E1727" t="s">
        <v>1655</v>
      </c>
      <c r="F1727"/>
      <c r="G1727" s="159">
        <v>45167</v>
      </c>
      <c r="H1727" t="s">
        <v>1325</v>
      </c>
      <c r="I1727" t="s">
        <v>1188</v>
      </c>
      <c r="J1727" t="s">
        <v>764</v>
      </c>
      <c r="K1727" t="s">
        <v>765</v>
      </c>
      <c r="L1727" t="s">
        <v>766</v>
      </c>
      <c r="M1727">
        <v>2</v>
      </c>
      <c r="N1727">
        <v>0</v>
      </c>
      <c r="O1727">
        <v>23.87</v>
      </c>
      <c r="P1727">
        <v>47.74</v>
      </c>
      <c r="Q1727">
        <v>9484.61</v>
      </c>
      <c r="R1727">
        <v>12.62</v>
      </c>
      <c r="S1727" s="193" t="str">
        <f>VLOOKUP(U1727,'[1]Cross ref'!I:J,2,0)</f>
        <v>SCL</v>
      </c>
      <c r="T1727" s="193">
        <f t="shared" si="160"/>
        <v>47.74</v>
      </c>
      <c r="U1727" s="193">
        <f>VLOOKUP(VALUE(C1727),'[1]Cross ref'!G:I,3,0)</f>
        <v>7376</v>
      </c>
      <c r="V1727" s="193">
        <f>IFERROR(VLOOKUP(J1727,'[1]Item List (2)'!C:D,2,0),VLOOKUP(K1727,'[1]Item List (2)'!C:D,2,0))</f>
        <v>50007</v>
      </c>
      <c r="W1727" s="193">
        <f>IFERROR(VLOOKUP(J1727,'[1]Item List (2)'!C:E,3,0),VLOOKUP(K1727,'[1]Item List (2)'!C:E,3,0))</f>
        <v>100</v>
      </c>
      <c r="X1727" s="193">
        <f t="shared" si="161"/>
        <v>0</v>
      </c>
      <c r="Y1727" s="193" t="str">
        <f t="shared" si="162"/>
        <v>SAUCE, SPECIAL</v>
      </c>
      <c r="AA1727" s="29">
        <f t="shared" si="163"/>
        <v>47.74</v>
      </c>
      <c r="AB1727" s="29" t="str">
        <f>VLOOKUP(W1727,'[2]Item List (2)'!$I:$J,2,0)</f>
        <v>Food</v>
      </c>
      <c r="AC1727" s="29">
        <f t="shared" si="164"/>
        <v>7376</v>
      </c>
      <c r="AD1727" s="29" t="str">
        <f t="shared" si="165"/>
        <v>7376-Food</v>
      </c>
    </row>
    <row r="1728" spans="1:30">
      <c r="A1728" t="s">
        <v>699</v>
      </c>
      <c r="B1728" t="s">
        <v>592</v>
      </c>
      <c r="C1728" t="s">
        <v>1383</v>
      </c>
      <c r="D1728" t="s">
        <v>601</v>
      </c>
      <c r="E1728" t="s">
        <v>1655</v>
      </c>
      <c r="F1728"/>
      <c r="G1728" s="159">
        <v>45167</v>
      </c>
      <c r="H1728" t="s">
        <v>1258</v>
      </c>
      <c r="I1728" t="s">
        <v>1188</v>
      </c>
      <c r="J1728" t="s">
        <v>825</v>
      </c>
      <c r="K1728" t="s">
        <v>1259</v>
      </c>
      <c r="L1728" t="s">
        <v>1484</v>
      </c>
      <c r="M1728">
        <v>3</v>
      </c>
      <c r="N1728">
        <v>0</v>
      </c>
      <c r="O1728">
        <v>47.11</v>
      </c>
      <c r="P1728">
        <v>141.33000000000001</v>
      </c>
      <c r="Q1728">
        <v>9484.61</v>
      </c>
      <c r="R1728">
        <v>12.62</v>
      </c>
      <c r="S1728" s="193" t="str">
        <f>VLOOKUP(U1728,'[1]Cross ref'!I:J,2,0)</f>
        <v>SCL</v>
      </c>
      <c r="T1728" s="193">
        <f t="shared" si="160"/>
        <v>141.33000000000001</v>
      </c>
      <c r="U1728" s="193">
        <f>VLOOKUP(VALUE(C1728),'[1]Cross ref'!G:I,3,0)</f>
        <v>7376</v>
      </c>
      <c r="V1728" s="193">
        <f>IFERROR(VLOOKUP(J1728,'[1]Item List (2)'!C:D,2,0),VLOOKUP(K1728,'[1]Item List (2)'!C:D,2,0))</f>
        <v>50007</v>
      </c>
      <c r="W1728" s="193">
        <f>IFERROR(VLOOKUP(J1728,'[1]Item List (2)'!C:E,3,0),VLOOKUP(K1728,'[1]Item List (2)'!C:E,3,0))</f>
        <v>100</v>
      </c>
      <c r="X1728" s="193">
        <f t="shared" si="161"/>
        <v>0</v>
      </c>
      <c r="Y1728" s="193" t="str">
        <f t="shared" si="162"/>
        <v>MAYONNAISE, 64Z</v>
      </c>
      <c r="AA1728" s="29">
        <f t="shared" si="163"/>
        <v>141.33000000000001</v>
      </c>
      <c r="AB1728" s="29" t="str">
        <f>VLOOKUP(W1728,'[2]Item List (2)'!$I:$J,2,0)</f>
        <v>Food</v>
      </c>
      <c r="AC1728" s="29">
        <f t="shared" si="164"/>
        <v>7376</v>
      </c>
      <c r="AD1728" s="29" t="str">
        <f t="shared" si="165"/>
        <v>7376-Food</v>
      </c>
    </row>
    <row r="1729" spans="1:30">
      <c r="A1729" t="s">
        <v>699</v>
      </c>
      <c r="B1729" t="s">
        <v>592</v>
      </c>
      <c r="C1729" t="s">
        <v>1383</v>
      </c>
      <c r="D1729" t="s">
        <v>601</v>
      </c>
      <c r="E1729" t="s">
        <v>1655</v>
      </c>
      <c r="F1729"/>
      <c r="G1729" s="159">
        <v>45167</v>
      </c>
      <c r="H1729" t="s">
        <v>1260</v>
      </c>
      <c r="I1729" t="s">
        <v>1211</v>
      </c>
      <c r="J1729" t="s">
        <v>730</v>
      </c>
      <c r="K1729" t="s">
        <v>1041</v>
      </c>
      <c r="L1729" t="s">
        <v>1042</v>
      </c>
      <c r="M1729">
        <v>1</v>
      </c>
      <c r="N1729">
        <v>0</v>
      </c>
      <c r="O1729">
        <v>45.4</v>
      </c>
      <c r="P1729">
        <v>45.4</v>
      </c>
      <c r="Q1729">
        <v>9484.61</v>
      </c>
      <c r="R1729">
        <v>12.62</v>
      </c>
      <c r="S1729" s="193" t="str">
        <f>VLOOKUP(U1729,'[1]Cross ref'!I:J,2,0)</f>
        <v>SCL</v>
      </c>
      <c r="T1729" s="193">
        <f t="shared" si="160"/>
        <v>45.4</v>
      </c>
      <c r="U1729" s="193">
        <f>VLOOKUP(VALUE(C1729),'[1]Cross ref'!G:I,3,0)</f>
        <v>7376</v>
      </c>
      <c r="V1729" s="193">
        <f>IFERROR(VLOOKUP(J1729,'[1]Item List (2)'!C:D,2,0),VLOOKUP(K1729,'[1]Item List (2)'!C:D,2,0))</f>
        <v>51001</v>
      </c>
      <c r="W1729" s="193">
        <f>IFERROR(VLOOKUP(J1729,'[1]Item List (2)'!C:E,3,0),VLOOKUP(K1729,'[1]Item List (2)'!C:E,3,0))</f>
        <v>1000</v>
      </c>
      <c r="X1729" s="193">
        <f t="shared" si="161"/>
        <v>0</v>
      </c>
      <c r="Y1729" s="193" t="str">
        <f t="shared" si="162"/>
        <v>NAPKIN, 13X8.5 BRN</v>
      </c>
      <c r="AA1729" s="29">
        <f t="shared" si="163"/>
        <v>45.4</v>
      </c>
      <c r="AB1729" s="29" t="str">
        <f>VLOOKUP(W1729,'[2]Item List (2)'!$I:$J,2,0)</f>
        <v>Paper</v>
      </c>
      <c r="AC1729" s="29">
        <f t="shared" si="164"/>
        <v>7376</v>
      </c>
      <c r="AD1729" s="29" t="str">
        <f t="shared" si="165"/>
        <v>7376-Paper</v>
      </c>
    </row>
    <row r="1730" spans="1:30">
      <c r="A1730" t="s">
        <v>699</v>
      </c>
      <c r="B1730" t="s">
        <v>592</v>
      </c>
      <c r="C1730" t="s">
        <v>1383</v>
      </c>
      <c r="D1730" t="s">
        <v>601</v>
      </c>
      <c r="E1730" t="s">
        <v>1655</v>
      </c>
      <c r="F1730"/>
      <c r="G1730" s="159">
        <v>45167</v>
      </c>
      <c r="H1730" t="s">
        <v>1261</v>
      </c>
      <c r="I1730" t="s">
        <v>1188</v>
      </c>
      <c r="J1730" t="s">
        <v>756</v>
      </c>
      <c r="K1730" t="s">
        <v>1491</v>
      </c>
      <c r="L1730" t="s">
        <v>757</v>
      </c>
      <c r="M1730">
        <v>1</v>
      </c>
      <c r="N1730">
        <v>0</v>
      </c>
      <c r="O1730">
        <v>39.82</v>
      </c>
      <c r="P1730">
        <v>39.82</v>
      </c>
      <c r="Q1730">
        <v>9484.61</v>
      </c>
      <c r="R1730">
        <v>12.62</v>
      </c>
      <c r="S1730" s="193" t="str">
        <f>VLOOKUP(U1730,'[1]Cross ref'!I:J,2,0)</f>
        <v>SCL</v>
      </c>
      <c r="T1730" s="193">
        <f t="shared" si="160"/>
        <v>39.82</v>
      </c>
      <c r="U1730" s="193">
        <f>VLOOKUP(VALUE(C1730),'[1]Cross ref'!G:I,3,0)</f>
        <v>7376</v>
      </c>
      <c r="V1730" s="193">
        <f>IFERROR(VLOOKUP(J1730,'[1]Item List (2)'!C:D,2,0),VLOOKUP(K1730,'[1]Item List (2)'!C:D,2,0))</f>
        <v>50007</v>
      </c>
      <c r="W1730" s="193">
        <f>IFERROR(VLOOKUP(J1730,'[1]Item List (2)'!C:E,3,0),VLOOKUP(K1730,'[1]Item List (2)'!C:E,3,0))</f>
        <v>100</v>
      </c>
      <c r="X1730" s="193">
        <f t="shared" si="161"/>
        <v>0</v>
      </c>
      <c r="Y1730" s="193" t="str">
        <f t="shared" si="162"/>
        <v>FRENCH TOAST, STICK ORIGINAL CARLS JR</v>
      </c>
      <c r="AA1730" s="29">
        <f t="shared" si="163"/>
        <v>39.82</v>
      </c>
      <c r="AB1730" s="29" t="str">
        <f>VLOOKUP(W1730,'[2]Item List (2)'!$I:$J,2,0)</f>
        <v>Food</v>
      </c>
      <c r="AC1730" s="29">
        <f t="shared" si="164"/>
        <v>7376</v>
      </c>
      <c r="AD1730" s="29" t="str">
        <f t="shared" si="165"/>
        <v>7376-Food</v>
      </c>
    </row>
    <row r="1731" spans="1:30">
      <c r="A1731" t="s">
        <v>699</v>
      </c>
      <c r="B1731" t="s">
        <v>592</v>
      </c>
      <c r="C1731" t="s">
        <v>1383</v>
      </c>
      <c r="D1731" t="s">
        <v>601</v>
      </c>
      <c r="E1731" t="s">
        <v>1655</v>
      </c>
      <c r="F1731"/>
      <c r="G1731" s="159">
        <v>45167</v>
      </c>
      <c r="H1731" t="s">
        <v>1186</v>
      </c>
      <c r="I1731" t="s">
        <v>1184</v>
      </c>
      <c r="J1731" t="s">
        <v>834</v>
      </c>
      <c r="K1731" t="s">
        <v>835</v>
      </c>
      <c r="L1731" t="s">
        <v>836</v>
      </c>
      <c r="M1731">
        <v>1</v>
      </c>
      <c r="N1731">
        <v>0</v>
      </c>
      <c r="P1731">
        <v>58.58</v>
      </c>
      <c r="Q1731">
        <v>9484.61</v>
      </c>
      <c r="R1731">
        <v>12.62</v>
      </c>
      <c r="S1731" s="193" t="str">
        <f>VLOOKUP(U1731,'[1]Cross ref'!I:J,2,0)</f>
        <v>SCL</v>
      </c>
      <c r="T1731" s="193">
        <f t="shared" ref="T1731:T1794" si="166">P1731</f>
        <v>58.58</v>
      </c>
      <c r="U1731" s="193">
        <f>VLOOKUP(VALUE(C1731),'[1]Cross ref'!G:I,3,0)</f>
        <v>7376</v>
      </c>
      <c r="V1731" s="193">
        <f>IFERROR(VLOOKUP(J1731,'[1]Item List (2)'!C:D,2,0),VLOOKUP(K1731,'[1]Item List (2)'!C:D,2,0))</f>
        <v>50007</v>
      </c>
      <c r="W1731" s="193">
        <f>IFERROR(VLOOKUP(J1731,'[1]Item List (2)'!C:E,3,0),VLOOKUP(K1731,'[1]Item List (2)'!C:E,3,0))</f>
        <v>100</v>
      </c>
      <c r="X1731" s="193">
        <f t="shared" ref="X1731:X1794" si="167">M1731*O1731-P1731</f>
        <v>-58.58</v>
      </c>
      <c r="Y1731" s="193" t="str">
        <f t="shared" ref="Y1731:Y1794" si="168">K1731</f>
        <v>SURCHARGE, FUEL</v>
      </c>
      <c r="AA1731" s="29">
        <f t="shared" ref="AA1731:AA1794" si="169">P1731</f>
        <v>58.58</v>
      </c>
      <c r="AB1731" s="29" t="str">
        <f>VLOOKUP(W1731,'[2]Item List (2)'!$I:$J,2,0)</f>
        <v>Food</v>
      </c>
      <c r="AC1731" s="29">
        <f t="shared" ref="AC1731:AC1794" si="170">U1731</f>
        <v>7376</v>
      </c>
      <c r="AD1731" s="29" t="str">
        <f t="shared" ref="AD1731:AD1794" si="171">AC1731&amp;"-"&amp;AB1731</f>
        <v>7376-Food</v>
      </c>
    </row>
    <row r="1732" spans="1:30">
      <c r="A1732" t="s">
        <v>699</v>
      </c>
      <c r="B1732" t="s">
        <v>592</v>
      </c>
      <c r="C1732" t="s">
        <v>1383</v>
      </c>
      <c r="D1732" t="s">
        <v>601</v>
      </c>
      <c r="E1732" t="s">
        <v>1656</v>
      </c>
      <c r="F1732"/>
      <c r="G1732" s="159">
        <v>45171</v>
      </c>
      <c r="H1732" t="s">
        <v>1292</v>
      </c>
      <c r="I1732" t="s">
        <v>1188</v>
      </c>
      <c r="J1732" t="s">
        <v>710</v>
      </c>
      <c r="K1732" t="s">
        <v>873</v>
      </c>
      <c r="L1732" t="s">
        <v>709</v>
      </c>
      <c r="M1732">
        <v>1</v>
      </c>
      <c r="N1732">
        <v>0</v>
      </c>
      <c r="O1732">
        <v>99.5</v>
      </c>
      <c r="P1732">
        <v>99.5</v>
      </c>
      <c r="Q1732">
        <v>5516.81</v>
      </c>
      <c r="R1732">
        <v>5.52</v>
      </c>
      <c r="S1732" s="193" t="str">
        <f>VLOOKUP(U1732,'[1]Cross ref'!I:J,2,0)</f>
        <v>SCL</v>
      </c>
      <c r="T1732" s="193">
        <f t="shared" si="166"/>
        <v>99.5</v>
      </c>
      <c r="U1732" s="193">
        <f>VLOOKUP(VALUE(C1732),'[1]Cross ref'!G:I,3,0)</f>
        <v>7376</v>
      </c>
      <c r="V1732" s="193">
        <f>IFERROR(VLOOKUP(J1732,'[1]Item List (2)'!C:D,2,0),VLOOKUP(K1732,'[1]Item List (2)'!C:D,2,0))</f>
        <v>50007</v>
      </c>
      <c r="W1732" s="193">
        <f>IFERROR(VLOOKUP(J1732,'[1]Item List (2)'!C:E,3,0),VLOOKUP(K1732,'[1]Item List (2)'!C:E,3,0))</f>
        <v>100</v>
      </c>
      <c r="X1732" s="193">
        <f t="shared" si="167"/>
        <v>0</v>
      </c>
      <c r="Y1732" s="193" t="str">
        <f t="shared" si="168"/>
        <v>SYRUP, FANTA ORANGE</v>
      </c>
      <c r="AA1732" s="29">
        <f t="shared" si="169"/>
        <v>99.5</v>
      </c>
      <c r="AB1732" s="29" t="str">
        <f>VLOOKUP(W1732,'[2]Item List (2)'!$I:$J,2,0)</f>
        <v>Food</v>
      </c>
      <c r="AC1732" s="29">
        <f t="shared" si="170"/>
        <v>7376</v>
      </c>
      <c r="AD1732" s="29" t="str">
        <f t="shared" si="171"/>
        <v>7376-Food</v>
      </c>
    </row>
    <row r="1733" spans="1:30">
      <c r="A1733" t="s">
        <v>699</v>
      </c>
      <c r="B1733" t="s">
        <v>592</v>
      </c>
      <c r="C1733" t="s">
        <v>1383</v>
      </c>
      <c r="D1733" t="s">
        <v>601</v>
      </c>
      <c r="E1733" t="s">
        <v>1656</v>
      </c>
      <c r="F1733"/>
      <c r="G1733" s="159">
        <v>45171</v>
      </c>
      <c r="H1733" t="s">
        <v>1189</v>
      </c>
      <c r="I1733" t="s">
        <v>1190</v>
      </c>
      <c r="J1733" t="s">
        <v>704</v>
      </c>
      <c r="K1733" t="s">
        <v>1496</v>
      </c>
      <c r="L1733" t="s">
        <v>705</v>
      </c>
      <c r="M1733">
        <v>2</v>
      </c>
      <c r="N1733">
        <v>0</v>
      </c>
      <c r="O1733">
        <v>3.44</v>
      </c>
      <c r="P1733">
        <v>6.88</v>
      </c>
      <c r="Q1733">
        <v>5516.81</v>
      </c>
      <c r="R1733">
        <v>5.52</v>
      </c>
      <c r="S1733" s="193" t="str">
        <f>VLOOKUP(U1733,'[1]Cross ref'!I:J,2,0)</f>
        <v>SCL</v>
      </c>
      <c r="T1733" s="193">
        <f t="shared" si="166"/>
        <v>6.88</v>
      </c>
      <c r="U1733" s="193">
        <f>VLOOKUP(VALUE(C1733),'[1]Cross ref'!G:I,3,0)</f>
        <v>7376</v>
      </c>
      <c r="V1733" s="193">
        <f>IFERROR(VLOOKUP(J1733,'[1]Item List (2)'!C:D,2,0),VLOOKUP(K1733,'[1]Item List (2)'!C:D,2,0))</f>
        <v>60507</v>
      </c>
      <c r="W1733" s="193">
        <f>IFERROR(VLOOKUP(J1733,'[1]Item List (2)'!C:E,3,0),VLOOKUP(K1733,'[1]Item List (2)'!C:E,3,0))</f>
        <v>1200</v>
      </c>
      <c r="X1733" s="193">
        <f t="shared" si="167"/>
        <v>0</v>
      </c>
      <c r="Y1733" s="193" t="str">
        <f t="shared" si="168"/>
        <v>SEAT COVER, PAPER PERSONAL 1/2 FOLD</v>
      </c>
      <c r="AA1733" s="29">
        <f t="shared" si="169"/>
        <v>6.88</v>
      </c>
      <c r="AB1733" s="29" t="str">
        <f>VLOOKUP(W1733,'[2]Item List (2)'!$I:$J,2,0)</f>
        <v>Supplies</v>
      </c>
      <c r="AC1733" s="29">
        <f t="shared" si="170"/>
        <v>7376</v>
      </c>
      <c r="AD1733" s="29" t="str">
        <f t="shared" si="171"/>
        <v>7376-Supplies</v>
      </c>
    </row>
    <row r="1734" spans="1:30">
      <c r="A1734" t="s">
        <v>699</v>
      </c>
      <c r="B1734" t="s">
        <v>592</v>
      </c>
      <c r="C1734" t="s">
        <v>1383</v>
      </c>
      <c r="D1734" t="s">
        <v>601</v>
      </c>
      <c r="E1734" t="s">
        <v>1656</v>
      </c>
      <c r="F1734"/>
      <c r="G1734" s="159">
        <v>45171</v>
      </c>
      <c r="H1734" t="s">
        <v>1183</v>
      </c>
      <c r="I1734" t="s">
        <v>1184</v>
      </c>
      <c r="J1734" t="s">
        <v>839</v>
      </c>
      <c r="K1734" t="s">
        <v>588</v>
      </c>
      <c r="L1734" t="s">
        <v>836</v>
      </c>
      <c r="M1734">
        <v>1</v>
      </c>
      <c r="N1734">
        <v>0</v>
      </c>
      <c r="P1734">
        <v>3.42</v>
      </c>
      <c r="Q1734">
        <v>5516.81</v>
      </c>
      <c r="R1734">
        <v>5.52</v>
      </c>
      <c r="S1734" s="193" t="str">
        <f>VLOOKUP(U1734,'[1]Cross ref'!I:J,2,0)</f>
        <v>SCL</v>
      </c>
      <c r="T1734" s="193">
        <f t="shared" si="166"/>
        <v>3.42</v>
      </c>
      <c r="U1734" s="193">
        <f>VLOOKUP(VALUE(C1734),'[1]Cross ref'!G:I,3,0)</f>
        <v>7376</v>
      </c>
      <c r="V1734" s="193">
        <f>IFERROR(VLOOKUP(J1734,'[1]Item List (2)'!C:D,2,0),VLOOKUP(K1734,'[1]Item List (2)'!C:D,2,0))</f>
        <v>50007</v>
      </c>
      <c r="W1734" s="193">
        <f>IFERROR(VLOOKUP(J1734,'[1]Item List (2)'!C:E,3,0),VLOOKUP(K1734,'[1]Item List (2)'!C:E,3,0))</f>
        <v>100</v>
      </c>
      <c r="X1734" s="193">
        <f t="shared" si="167"/>
        <v>-3.42</v>
      </c>
      <c r="Y1734" s="193" t="str">
        <f t="shared" si="168"/>
        <v>SERVICE - PAYMENT TERMS</v>
      </c>
      <c r="AA1734" s="29">
        <f t="shared" si="169"/>
        <v>3.42</v>
      </c>
      <c r="AB1734" s="29" t="str">
        <f>VLOOKUP(W1734,'[2]Item List (2)'!$I:$J,2,0)</f>
        <v>Food</v>
      </c>
      <c r="AC1734" s="29">
        <f t="shared" si="170"/>
        <v>7376</v>
      </c>
      <c r="AD1734" s="29" t="str">
        <f t="shared" si="171"/>
        <v>7376-Food</v>
      </c>
    </row>
    <row r="1735" spans="1:30">
      <c r="A1735" t="s">
        <v>699</v>
      </c>
      <c r="B1735" t="s">
        <v>592</v>
      </c>
      <c r="C1735" t="s">
        <v>1383</v>
      </c>
      <c r="D1735" t="s">
        <v>601</v>
      </c>
      <c r="E1735" t="s">
        <v>1656</v>
      </c>
      <c r="F1735"/>
      <c r="G1735" s="159">
        <v>45171</v>
      </c>
      <c r="H1735" t="s">
        <v>1264</v>
      </c>
      <c r="I1735" t="s">
        <v>1188</v>
      </c>
      <c r="J1735" t="s">
        <v>707</v>
      </c>
      <c r="K1735" t="s">
        <v>708</v>
      </c>
      <c r="L1735" t="s">
        <v>709</v>
      </c>
      <c r="M1735">
        <v>1</v>
      </c>
      <c r="N1735">
        <v>0</v>
      </c>
      <c r="O1735">
        <v>99.5</v>
      </c>
      <c r="P1735">
        <v>99.5</v>
      </c>
      <c r="Q1735">
        <v>5516.81</v>
      </c>
      <c r="R1735">
        <v>5.52</v>
      </c>
      <c r="S1735" s="193" t="str">
        <f>VLOOKUP(U1735,'[1]Cross ref'!I:J,2,0)</f>
        <v>SCL</v>
      </c>
      <c r="T1735" s="193">
        <f t="shared" si="166"/>
        <v>99.5</v>
      </c>
      <c r="U1735" s="193">
        <f>VLOOKUP(VALUE(C1735),'[1]Cross ref'!G:I,3,0)</f>
        <v>7376</v>
      </c>
      <c r="V1735" s="193">
        <f>IFERROR(VLOOKUP(J1735,'[1]Item List (2)'!C:D,2,0),VLOOKUP(K1735,'[1]Item List (2)'!C:D,2,0))</f>
        <v>50007</v>
      </c>
      <c r="W1735" s="193">
        <f>IFERROR(VLOOKUP(J1735,'[1]Item List (2)'!C:E,3,0),VLOOKUP(K1735,'[1]Item List (2)'!C:E,3,0))</f>
        <v>100</v>
      </c>
      <c r="X1735" s="193">
        <f t="shared" si="167"/>
        <v>0</v>
      </c>
      <c r="Y1735" s="193" t="str">
        <f t="shared" si="168"/>
        <v>SYRUP, POWERADE MTN BLAST BIB</v>
      </c>
      <c r="AA1735" s="29">
        <f t="shared" si="169"/>
        <v>99.5</v>
      </c>
      <c r="AB1735" s="29" t="str">
        <f>VLOOKUP(W1735,'[2]Item List (2)'!$I:$J,2,0)</f>
        <v>Food</v>
      </c>
      <c r="AC1735" s="29">
        <f t="shared" si="170"/>
        <v>7376</v>
      </c>
      <c r="AD1735" s="29" t="str">
        <f t="shared" si="171"/>
        <v>7376-Food</v>
      </c>
    </row>
    <row r="1736" spans="1:30">
      <c r="A1736" t="s">
        <v>699</v>
      </c>
      <c r="B1736" t="s">
        <v>592</v>
      </c>
      <c r="C1736" t="s">
        <v>1383</v>
      </c>
      <c r="D1736" t="s">
        <v>601</v>
      </c>
      <c r="E1736" t="s">
        <v>1656</v>
      </c>
      <c r="F1736"/>
      <c r="G1736" s="159">
        <v>45171</v>
      </c>
      <c r="H1736" t="s">
        <v>1313</v>
      </c>
      <c r="I1736" t="s">
        <v>1188</v>
      </c>
      <c r="J1736" t="s">
        <v>710</v>
      </c>
      <c r="K1736" t="s">
        <v>711</v>
      </c>
      <c r="L1736" t="s">
        <v>701</v>
      </c>
      <c r="M1736">
        <v>1</v>
      </c>
      <c r="N1736">
        <v>0</v>
      </c>
      <c r="O1736">
        <v>51.9</v>
      </c>
      <c r="P1736">
        <v>51.9</v>
      </c>
      <c r="Q1736">
        <v>5516.81</v>
      </c>
      <c r="R1736">
        <v>5.52</v>
      </c>
      <c r="S1736" s="193" t="str">
        <f>VLOOKUP(U1736,'[1]Cross ref'!I:J,2,0)</f>
        <v>SCL</v>
      </c>
      <c r="T1736" s="193">
        <f t="shared" si="166"/>
        <v>51.9</v>
      </c>
      <c r="U1736" s="193">
        <f>VLOOKUP(VALUE(C1736),'[1]Cross ref'!G:I,3,0)</f>
        <v>7376</v>
      </c>
      <c r="V1736" s="193">
        <f>IFERROR(VLOOKUP(J1736,'[1]Item List (2)'!C:D,2,0),VLOOKUP(K1736,'[1]Item List (2)'!C:D,2,0))</f>
        <v>50007</v>
      </c>
      <c r="W1736" s="193">
        <f>IFERROR(VLOOKUP(J1736,'[1]Item List (2)'!C:E,3,0),VLOOKUP(K1736,'[1]Item List (2)'!C:E,3,0))</f>
        <v>100</v>
      </c>
      <c r="X1736" s="193">
        <f t="shared" si="167"/>
        <v>0</v>
      </c>
      <c r="Y1736" s="193" t="str">
        <f t="shared" si="168"/>
        <v>SYRUP, COKE ZERO SUGAR BIB</v>
      </c>
      <c r="AA1736" s="29">
        <f t="shared" si="169"/>
        <v>51.9</v>
      </c>
      <c r="AB1736" s="29" t="str">
        <f>VLOOKUP(W1736,'[2]Item List (2)'!$I:$J,2,0)</f>
        <v>Food</v>
      </c>
      <c r="AC1736" s="29">
        <f t="shared" si="170"/>
        <v>7376</v>
      </c>
      <c r="AD1736" s="29" t="str">
        <f t="shared" si="171"/>
        <v>7376-Food</v>
      </c>
    </row>
    <row r="1737" spans="1:30">
      <c r="A1737" t="s">
        <v>699</v>
      </c>
      <c r="B1737" t="s">
        <v>592</v>
      </c>
      <c r="C1737" t="s">
        <v>1383</v>
      </c>
      <c r="D1737" t="s">
        <v>601</v>
      </c>
      <c r="E1737" t="s">
        <v>1656</v>
      </c>
      <c r="F1737"/>
      <c r="G1737" s="159">
        <v>45171</v>
      </c>
      <c r="H1737" t="s">
        <v>1193</v>
      </c>
      <c r="I1737" t="s">
        <v>1188</v>
      </c>
      <c r="J1737" t="s">
        <v>710</v>
      </c>
      <c r="K1737" t="s">
        <v>712</v>
      </c>
      <c r="L1737" t="s">
        <v>709</v>
      </c>
      <c r="M1737">
        <v>2</v>
      </c>
      <c r="N1737">
        <v>0</v>
      </c>
      <c r="O1737">
        <v>112.77</v>
      </c>
      <c r="P1737">
        <v>225.54</v>
      </c>
      <c r="Q1737">
        <v>5516.81</v>
      </c>
      <c r="R1737">
        <v>5.52</v>
      </c>
      <c r="S1737" s="193" t="str">
        <f>VLOOKUP(U1737,'[1]Cross ref'!I:J,2,0)</f>
        <v>SCL</v>
      </c>
      <c r="T1737" s="193">
        <f t="shared" si="166"/>
        <v>225.54</v>
      </c>
      <c r="U1737" s="193">
        <f>VLOOKUP(VALUE(C1737),'[1]Cross ref'!G:I,3,0)</f>
        <v>7376</v>
      </c>
      <c r="V1737" s="193">
        <f>IFERROR(VLOOKUP(J1737,'[1]Item List (2)'!C:D,2,0),VLOOKUP(K1737,'[1]Item List (2)'!C:D,2,0))</f>
        <v>50007</v>
      </c>
      <c r="W1737" s="193">
        <f>IFERROR(VLOOKUP(J1737,'[1]Item List (2)'!C:E,3,0),VLOOKUP(K1737,'[1]Item List (2)'!C:E,3,0))</f>
        <v>100</v>
      </c>
      <c r="X1737" s="193">
        <f t="shared" si="167"/>
        <v>0</v>
      </c>
      <c r="Y1737" s="193" t="str">
        <f t="shared" si="168"/>
        <v>SYRUP, COKE CLASC BIB (HYCS)</v>
      </c>
      <c r="AA1737" s="29">
        <f t="shared" si="169"/>
        <v>225.54</v>
      </c>
      <c r="AB1737" s="29" t="str">
        <f>VLOOKUP(W1737,'[2]Item List (2)'!$I:$J,2,0)</f>
        <v>Food</v>
      </c>
      <c r="AC1737" s="29">
        <f t="shared" si="170"/>
        <v>7376</v>
      </c>
      <c r="AD1737" s="29" t="str">
        <f t="shared" si="171"/>
        <v>7376-Food</v>
      </c>
    </row>
    <row r="1738" spans="1:30">
      <c r="A1738" t="s">
        <v>699</v>
      </c>
      <c r="B1738" t="s">
        <v>592</v>
      </c>
      <c r="C1738" t="s">
        <v>1383</v>
      </c>
      <c r="D1738" t="s">
        <v>601</v>
      </c>
      <c r="E1738" t="s">
        <v>1656</v>
      </c>
      <c r="F1738"/>
      <c r="G1738" s="159">
        <v>45171</v>
      </c>
      <c r="H1738" t="s">
        <v>1194</v>
      </c>
      <c r="I1738" t="s">
        <v>1188</v>
      </c>
      <c r="J1738" t="s">
        <v>710</v>
      </c>
      <c r="K1738" t="s">
        <v>713</v>
      </c>
      <c r="L1738" t="s">
        <v>709</v>
      </c>
      <c r="M1738">
        <v>1</v>
      </c>
      <c r="N1738">
        <v>0</v>
      </c>
      <c r="O1738">
        <v>116.08</v>
      </c>
      <c r="P1738">
        <v>116.08</v>
      </c>
      <c r="Q1738">
        <v>5516.81</v>
      </c>
      <c r="R1738">
        <v>5.52</v>
      </c>
      <c r="S1738" s="193" t="str">
        <f>VLOOKUP(U1738,'[1]Cross ref'!I:J,2,0)</f>
        <v>SCL</v>
      </c>
      <c r="T1738" s="193">
        <f t="shared" si="166"/>
        <v>116.08</v>
      </c>
      <c r="U1738" s="193">
        <f>VLOOKUP(VALUE(C1738),'[1]Cross ref'!G:I,3,0)</f>
        <v>7376</v>
      </c>
      <c r="V1738" s="193">
        <f>IFERROR(VLOOKUP(J1738,'[1]Item List (2)'!C:D,2,0),VLOOKUP(K1738,'[1]Item List (2)'!C:D,2,0))</f>
        <v>50007</v>
      </c>
      <c r="W1738" s="193">
        <f>IFERROR(VLOOKUP(J1738,'[1]Item List (2)'!C:E,3,0),VLOOKUP(K1738,'[1]Item List (2)'!C:E,3,0))</f>
        <v>100</v>
      </c>
      <c r="X1738" s="193">
        <f t="shared" si="167"/>
        <v>0</v>
      </c>
      <c r="Y1738" s="193" t="str">
        <f t="shared" si="168"/>
        <v>SYRUP, SPRITE BIB (HYCS)</v>
      </c>
      <c r="AA1738" s="29">
        <f t="shared" si="169"/>
        <v>116.08</v>
      </c>
      <c r="AB1738" s="29" t="str">
        <f>VLOOKUP(W1738,'[2]Item List (2)'!$I:$J,2,0)</f>
        <v>Food</v>
      </c>
      <c r="AC1738" s="29">
        <f t="shared" si="170"/>
        <v>7376</v>
      </c>
      <c r="AD1738" s="29" t="str">
        <f t="shared" si="171"/>
        <v>7376-Food</v>
      </c>
    </row>
    <row r="1739" spans="1:30">
      <c r="A1739" t="s">
        <v>699</v>
      </c>
      <c r="B1739" t="s">
        <v>592</v>
      </c>
      <c r="C1739" t="s">
        <v>1383</v>
      </c>
      <c r="D1739" t="s">
        <v>601</v>
      </c>
      <c r="E1739" t="s">
        <v>1656</v>
      </c>
      <c r="F1739"/>
      <c r="G1739" s="159">
        <v>45171</v>
      </c>
      <c r="H1739" t="s">
        <v>1314</v>
      </c>
      <c r="I1739" t="s">
        <v>1188</v>
      </c>
      <c r="J1739" t="s">
        <v>804</v>
      </c>
      <c r="K1739" t="s">
        <v>915</v>
      </c>
      <c r="L1739" t="s">
        <v>739</v>
      </c>
      <c r="M1739">
        <v>1</v>
      </c>
      <c r="N1739">
        <v>0</v>
      </c>
      <c r="O1739">
        <v>47.48</v>
      </c>
      <c r="P1739">
        <v>47.48</v>
      </c>
      <c r="Q1739">
        <v>5516.81</v>
      </c>
      <c r="R1739">
        <v>5.52</v>
      </c>
      <c r="S1739" s="193" t="str">
        <f>VLOOKUP(U1739,'[1]Cross ref'!I:J,2,0)</f>
        <v>SCL</v>
      </c>
      <c r="T1739" s="193">
        <f t="shared" si="166"/>
        <v>47.48</v>
      </c>
      <c r="U1739" s="193">
        <f>VLOOKUP(VALUE(C1739),'[1]Cross ref'!G:I,3,0)</f>
        <v>7376</v>
      </c>
      <c r="V1739" s="193">
        <f>IFERROR(VLOOKUP(J1739,'[1]Item List (2)'!C:D,2,0),VLOOKUP(K1739,'[1]Item List (2)'!C:D,2,0))</f>
        <v>50007</v>
      </c>
      <c r="W1739" s="193">
        <f>IFERROR(VLOOKUP(J1739,'[1]Item List (2)'!C:E,3,0),VLOOKUP(K1739,'[1]Item List (2)'!C:E,3,0))</f>
        <v>100</v>
      </c>
      <c r="X1739" s="193">
        <f t="shared" si="167"/>
        <v>0</v>
      </c>
      <c r="Y1739" s="193" t="str">
        <f t="shared" si="168"/>
        <v>CHEESE, MEXICAN BLND SHRD FCY</v>
      </c>
      <c r="AA1739" s="29">
        <f t="shared" si="169"/>
        <v>47.48</v>
      </c>
      <c r="AB1739" s="29" t="str">
        <f>VLOOKUP(W1739,'[2]Item List (2)'!$I:$J,2,0)</f>
        <v>Food</v>
      </c>
      <c r="AC1739" s="29">
        <f t="shared" si="170"/>
        <v>7376</v>
      </c>
      <c r="AD1739" s="29" t="str">
        <f t="shared" si="171"/>
        <v>7376-Food</v>
      </c>
    </row>
    <row r="1740" spans="1:30">
      <c r="A1740" t="s">
        <v>699</v>
      </c>
      <c r="B1740" t="s">
        <v>592</v>
      </c>
      <c r="C1740" t="s">
        <v>1383</v>
      </c>
      <c r="D1740" t="s">
        <v>601</v>
      </c>
      <c r="E1740" t="s">
        <v>1656</v>
      </c>
      <c r="F1740"/>
      <c r="G1740" s="159">
        <v>45171</v>
      </c>
      <c r="H1740" t="s">
        <v>1196</v>
      </c>
      <c r="I1740" t="s">
        <v>1188</v>
      </c>
      <c r="J1740" t="s">
        <v>717</v>
      </c>
      <c r="K1740" t="s">
        <v>1568</v>
      </c>
      <c r="L1740" t="s">
        <v>718</v>
      </c>
      <c r="M1740">
        <v>1</v>
      </c>
      <c r="N1740">
        <v>0</v>
      </c>
      <c r="O1740">
        <v>58.17</v>
      </c>
      <c r="P1740">
        <v>58.17</v>
      </c>
      <c r="Q1740">
        <v>5516.81</v>
      </c>
      <c r="R1740">
        <v>5.52</v>
      </c>
      <c r="S1740" s="193" t="str">
        <f>VLOOKUP(U1740,'[1]Cross ref'!I:J,2,0)</f>
        <v>SCL</v>
      </c>
      <c r="T1740" s="193">
        <f t="shared" si="166"/>
        <v>58.17</v>
      </c>
      <c r="U1740" s="193">
        <f>VLOOKUP(VALUE(C1740),'[1]Cross ref'!G:I,3,0)</f>
        <v>7376</v>
      </c>
      <c r="V1740" s="193">
        <f>IFERROR(VLOOKUP(J1740,'[1]Item List (2)'!C:D,2,0),VLOOKUP(K1740,'[1]Item List (2)'!C:D,2,0))</f>
        <v>50007</v>
      </c>
      <c r="W1740" s="193">
        <f>IFERROR(VLOOKUP(J1740,'[1]Item List (2)'!C:E,3,0),VLOOKUP(K1740,'[1]Item List (2)'!C:E,3,0))</f>
        <v>100</v>
      </c>
      <c r="X1740" s="193">
        <f t="shared" si="167"/>
        <v>0</v>
      </c>
      <c r="Y1740" s="193" t="str">
        <f t="shared" si="168"/>
        <v>EGG, LIQ WHL CAGE FREE P12CE</v>
      </c>
      <c r="AA1740" s="29">
        <f t="shared" si="169"/>
        <v>58.17</v>
      </c>
      <c r="AB1740" s="29" t="str">
        <f>VLOOKUP(W1740,'[2]Item List (2)'!$I:$J,2,0)</f>
        <v>Food</v>
      </c>
      <c r="AC1740" s="29">
        <f t="shared" si="170"/>
        <v>7376</v>
      </c>
      <c r="AD1740" s="29" t="str">
        <f t="shared" si="171"/>
        <v>7376-Food</v>
      </c>
    </row>
    <row r="1741" spans="1:30">
      <c r="A1741" t="s">
        <v>699</v>
      </c>
      <c r="B1741" t="s">
        <v>592</v>
      </c>
      <c r="C1741" t="s">
        <v>1383</v>
      </c>
      <c r="D1741" t="s">
        <v>601</v>
      </c>
      <c r="E1741" t="s">
        <v>1656</v>
      </c>
      <c r="F1741"/>
      <c r="G1741" s="159">
        <v>45171</v>
      </c>
      <c r="H1741" t="s">
        <v>1197</v>
      </c>
      <c r="I1741" t="s">
        <v>1188</v>
      </c>
      <c r="J1741" t="s">
        <v>719</v>
      </c>
      <c r="K1741" t="s">
        <v>720</v>
      </c>
      <c r="L1741" t="s">
        <v>721</v>
      </c>
      <c r="M1741">
        <v>1</v>
      </c>
      <c r="N1741">
        <v>0</v>
      </c>
      <c r="O1741">
        <v>26.21</v>
      </c>
      <c r="P1741">
        <v>26.21</v>
      </c>
      <c r="Q1741">
        <v>5516.81</v>
      </c>
      <c r="R1741">
        <v>5.52</v>
      </c>
      <c r="S1741" s="193" t="str">
        <f>VLOOKUP(U1741,'[1]Cross ref'!I:J,2,0)</f>
        <v>SCL</v>
      </c>
      <c r="T1741" s="193">
        <f t="shared" si="166"/>
        <v>26.21</v>
      </c>
      <c r="U1741" s="193">
        <f>VLOOKUP(VALUE(C1741),'[1]Cross ref'!G:I,3,0)</f>
        <v>7376</v>
      </c>
      <c r="V1741" s="193">
        <f>IFERROR(VLOOKUP(J1741,'[1]Item List (2)'!C:D,2,0),VLOOKUP(K1741,'[1]Item List (2)'!C:D,2,0))</f>
        <v>50007</v>
      </c>
      <c r="W1741" s="193">
        <f>IFERROR(VLOOKUP(J1741,'[1]Item List (2)'!C:E,3,0),VLOOKUP(K1741,'[1]Item List (2)'!C:E,3,0))</f>
        <v>100</v>
      </c>
      <c r="X1741" s="193">
        <f t="shared" si="167"/>
        <v>0</v>
      </c>
      <c r="Y1741" s="193" t="str">
        <f t="shared" si="168"/>
        <v>JUICE, ORANGE ORIG SIMPLY</v>
      </c>
      <c r="AA1741" s="29">
        <f t="shared" si="169"/>
        <v>26.21</v>
      </c>
      <c r="AB1741" s="29" t="str">
        <f>VLOOKUP(W1741,'[2]Item List (2)'!$I:$J,2,0)</f>
        <v>Food</v>
      </c>
      <c r="AC1741" s="29">
        <f t="shared" si="170"/>
        <v>7376</v>
      </c>
      <c r="AD1741" s="29" t="str">
        <f t="shared" si="171"/>
        <v>7376-Food</v>
      </c>
    </row>
    <row r="1742" spans="1:30">
      <c r="A1742" t="s">
        <v>699</v>
      </c>
      <c r="B1742" t="s">
        <v>592</v>
      </c>
      <c r="C1742" t="s">
        <v>1383</v>
      </c>
      <c r="D1742" t="s">
        <v>601</v>
      </c>
      <c r="E1742" t="s">
        <v>1656</v>
      </c>
      <c r="F1742"/>
      <c r="G1742" s="159">
        <v>45171</v>
      </c>
      <c r="H1742" t="s">
        <v>1198</v>
      </c>
      <c r="I1742" t="s">
        <v>1188</v>
      </c>
      <c r="J1742" t="s">
        <v>702</v>
      </c>
      <c r="K1742" t="s">
        <v>993</v>
      </c>
      <c r="L1742" t="s">
        <v>723</v>
      </c>
      <c r="M1742">
        <v>2</v>
      </c>
      <c r="N1742">
        <v>0</v>
      </c>
      <c r="O1742">
        <v>20.03</v>
      </c>
      <c r="P1742">
        <v>40.06</v>
      </c>
      <c r="Q1742">
        <v>5516.81</v>
      </c>
      <c r="R1742">
        <v>5.52</v>
      </c>
      <c r="S1742" s="193" t="str">
        <f>VLOOKUP(U1742,'[1]Cross ref'!I:J,2,0)</f>
        <v>SCL</v>
      </c>
      <c r="T1742" s="193">
        <f t="shared" si="166"/>
        <v>40.06</v>
      </c>
      <c r="U1742" s="193">
        <f>VLOOKUP(VALUE(C1742),'[1]Cross ref'!G:I,3,0)</f>
        <v>7376</v>
      </c>
      <c r="V1742" s="193">
        <f>IFERROR(VLOOKUP(J1742,'[1]Item List (2)'!C:D,2,0),VLOOKUP(K1742,'[1]Item List (2)'!C:D,2,0))</f>
        <v>50007</v>
      </c>
      <c r="W1742" s="193">
        <f>IFERROR(VLOOKUP(J1742,'[1]Item List (2)'!C:E,3,0),VLOOKUP(K1742,'[1]Item List (2)'!C:E,3,0))</f>
        <v>100</v>
      </c>
      <c r="X1742" s="193">
        <f t="shared" si="167"/>
        <v>0</v>
      </c>
      <c r="Y1742" s="193" t="str">
        <f t="shared" si="168"/>
        <v>SAUCE, BBQ SWEET &amp; BOLD CUP</v>
      </c>
      <c r="AA1742" s="29">
        <f t="shared" si="169"/>
        <v>40.06</v>
      </c>
      <c r="AB1742" s="29" t="str">
        <f>VLOOKUP(W1742,'[2]Item List (2)'!$I:$J,2,0)</f>
        <v>Food</v>
      </c>
      <c r="AC1742" s="29">
        <f t="shared" si="170"/>
        <v>7376</v>
      </c>
      <c r="AD1742" s="29" t="str">
        <f t="shared" si="171"/>
        <v>7376-Food</v>
      </c>
    </row>
    <row r="1743" spans="1:30">
      <c r="A1743" t="s">
        <v>699</v>
      </c>
      <c r="B1743" t="s">
        <v>592</v>
      </c>
      <c r="C1743" t="s">
        <v>1383</v>
      </c>
      <c r="D1743" t="s">
        <v>601</v>
      </c>
      <c r="E1743" t="s">
        <v>1656</v>
      </c>
      <c r="F1743"/>
      <c r="G1743" s="159">
        <v>45171</v>
      </c>
      <c r="H1743" t="s">
        <v>1199</v>
      </c>
      <c r="I1743" t="s">
        <v>1188</v>
      </c>
      <c r="J1743" t="s">
        <v>714</v>
      </c>
      <c r="K1743" t="s">
        <v>998</v>
      </c>
      <c r="L1743" t="s">
        <v>723</v>
      </c>
      <c r="M1743">
        <v>1</v>
      </c>
      <c r="N1743">
        <v>0</v>
      </c>
      <c r="O1743">
        <v>30.8</v>
      </c>
      <c r="P1743">
        <v>30.8</v>
      </c>
      <c r="Q1743">
        <v>5516.81</v>
      </c>
      <c r="R1743">
        <v>5.52</v>
      </c>
      <c r="S1743" s="193" t="str">
        <f>VLOOKUP(U1743,'[1]Cross ref'!I:J,2,0)</f>
        <v>SCL</v>
      </c>
      <c r="T1743" s="193">
        <f t="shared" si="166"/>
        <v>30.8</v>
      </c>
      <c r="U1743" s="193">
        <f>VLOOKUP(VALUE(C1743),'[1]Cross ref'!G:I,3,0)</f>
        <v>7376</v>
      </c>
      <c r="V1743" s="193">
        <f>IFERROR(VLOOKUP(J1743,'[1]Item List (2)'!C:D,2,0),VLOOKUP(K1743,'[1]Item List (2)'!C:D,2,0))</f>
        <v>50007</v>
      </c>
      <c r="W1743" s="193">
        <f>IFERROR(VLOOKUP(J1743,'[1]Item List (2)'!C:E,3,0),VLOOKUP(K1743,'[1]Item List (2)'!C:E,3,0))</f>
        <v>100</v>
      </c>
      <c r="X1743" s="193">
        <f t="shared" si="167"/>
        <v>0</v>
      </c>
      <c r="Y1743" s="193" t="str">
        <f t="shared" si="168"/>
        <v>SAUCE, HNY MUST CUP</v>
      </c>
      <c r="AA1743" s="29">
        <f t="shared" si="169"/>
        <v>30.8</v>
      </c>
      <c r="AB1743" s="29" t="str">
        <f>VLOOKUP(W1743,'[2]Item List (2)'!$I:$J,2,0)</f>
        <v>Food</v>
      </c>
      <c r="AC1743" s="29">
        <f t="shared" si="170"/>
        <v>7376</v>
      </c>
      <c r="AD1743" s="29" t="str">
        <f t="shared" si="171"/>
        <v>7376-Food</v>
      </c>
    </row>
    <row r="1744" spans="1:30">
      <c r="A1744" t="s">
        <v>699</v>
      </c>
      <c r="B1744" t="s">
        <v>592</v>
      </c>
      <c r="C1744" t="s">
        <v>1383</v>
      </c>
      <c r="D1744" t="s">
        <v>601</v>
      </c>
      <c r="E1744" t="s">
        <v>1656</v>
      </c>
      <c r="F1744"/>
      <c r="G1744" s="159">
        <v>45171</v>
      </c>
      <c r="H1744" t="s">
        <v>1200</v>
      </c>
      <c r="I1744" t="s">
        <v>1188</v>
      </c>
      <c r="J1744" t="s">
        <v>703</v>
      </c>
      <c r="K1744" t="s">
        <v>722</v>
      </c>
      <c r="L1744" t="s">
        <v>723</v>
      </c>
      <c r="M1744">
        <v>6</v>
      </c>
      <c r="N1744">
        <v>0</v>
      </c>
      <c r="O1744">
        <v>26.02</v>
      </c>
      <c r="P1744">
        <v>156.12</v>
      </c>
      <c r="Q1744">
        <v>5516.81</v>
      </c>
      <c r="R1744">
        <v>5.52</v>
      </c>
      <c r="S1744" s="193" t="str">
        <f>VLOOKUP(U1744,'[1]Cross ref'!I:J,2,0)</f>
        <v>SCL</v>
      </c>
      <c r="T1744" s="193">
        <f t="shared" si="166"/>
        <v>156.12</v>
      </c>
      <c r="U1744" s="193">
        <f>VLOOKUP(VALUE(C1744),'[1]Cross ref'!G:I,3,0)</f>
        <v>7376</v>
      </c>
      <c r="V1744" s="193">
        <f>IFERROR(VLOOKUP(J1744,'[1]Item List (2)'!C:D,2,0),VLOOKUP(K1744,'[1]Item List (2)'!C:D,2,0))</f>
        <v>50007</v>
      </c>
      <c r="W1744" s="193">
        <f>IFERROR(VLOOKUP(J1744,'[1]Item List (2)'!C:E,3,0),VLOOKUP(K1744,'[1]Item List (2)'!C:E,3,0))</f>
        <v>100</v>
      </c>
      <c r="X1744" s="193">
        <f t="shared" si="167"/>
        <v>0</v>
      </c>
      <c r="Y1744" s="193" t="str">
        <f t="shared" si="168"/>
        <v>SAUCE, HOUSE CUP</v>
      </c>
      <c r="AA1744" s="29">
        <f t="shared" si="169"/>
        <v>156.12</v>
      </c>
      <c r="AB1744" s="29" t="str">
        <f>VLOOKUP(W1744,'[2]Item List (2)'!$I:$J,2,0)</f>
        <v>Food</v>
      </c>
      <c r="AC1744" s="29">
        <f t="shared" si="170"/>
        <v>7376</v>
      </c>
      <c r="AD1744" s="29" t="str">
        <f t="shared" si="171"/>
        <v>7376-Food</v>
      </c>
    </row>
    <row r="1745" spans="1:30">
      <c r="A1745" t="s">
        <v>699</v>
      </c>
      <c r="B1745" t="s">
        <v>592</v>
      </c>
      <c r="C1745" t="s">
        <v>1383</v>
      </c>
      <c r="D1745" t="s">
        <v>601</v>
      </c>
      <c r="E1745" t="s">
        <v>1656</v>
      </c>
      <c r="F1745"/>
      <c r="G1745" s="159">
        <v>45171</v>
      </c>
      <c r="H1745" t="s">
        <v>1201</v>
      </c>
      <c r="I1745" t="s">
        <v>1188</v>
      </c>
      <c r="J1745" t="s">
        <v>724</v>
      </c>
      <c r="K1745" t="s">
        <v>725</v>
      </c>
      <c r="L1745" t="s">
        <v>726</v>
      </c>
      <c r="M1745">
        <v>1</v>
      </c>
      <c r="N1745">
        <v>0</v>
      </c>
      <c r="O1745">
        <v>9.5399999999999991</v>
      </c>
      <c r="P1745">
        <v>9.5399999999999991</v>
      </c>
      <c r="Q1745">
        <v>5516.81</v>
      </c>
      <c r="R1745">
        <v>5.52</v>
      </c>
      <c r="S1745" s="193" t="str">
        <f>VLOOKUP(U1745,'[1]Cross ref'!I:J,2,0)</f>
        <v>SCL</v>
      </c>
      <c r="T1745" s="193">
        <f t="shared" si="166"/>
        <v>9.5399999999999991</v>
      </c>
      <c r="U1745" s="193">
        <f>VLOOKUP(VALUE(C1745),'[1]Cross ref'!G:I,3,0)</f>
        <v>7376</v>
      </c>
      <c r="V1745" s="193">
        <f>IFERROR(VLOOKUP(J1745,'[1]Item List (2)'!C:D,2,0),VLOOKUP(K1745,'[1]Item List (2)'!C:D,2,0))</f>
        <v>50007</v>
      </c>
      <c r="W1745" s="193">
        <f>IFERROR(VLOOKUP(J1745,'[1]Item List (2)'!C:E,3,0),VLOOKUP(K1745,'[1]Item List (2)'!C:E,3,0))</f>
        <v>100</v>
      </c>
      <c r="X1745" s="193">
        <f t="shared" si="167"/>
        <v>0</v>
      </c>
      <c r="Y1745" s="193" t="str">
        <f t="shared" si="168"/>
        <v>MILK, 1%</v>
      </c>
      <c r="AA1745" s="29">
        <f t="shared" si="169"/>
        <v>9.5399999999999991</v>
      </c>
      <c r="AB1745" s="29" t="str">
        <f>VLOOKUP(W1745,'[2]Item List (2)'!$I:$J,2,0)</f>
        <v>Food</v>
      </c>
      <c r="AC1745" s="29">
        <f t="shared" si="170"/>
        <v>7376</v>
      </c>
      <c r="AD1745" s="29" t="str">
        <f t="shared" si="171"/>
        <v>7376-Food</v>
      </c>
    </row>
    <row r="1746" spans="1:30">
      <c r="A1746" t="s">
        <v>699</v>
      </c>
      <c r="B1746" t="s">
        <v>592</v>
      </c>
      <c r="C1746" t="s">
        <v>1383</v>
      </c>
      <c r="D1746" t="s">
        <v>601</v>
      </c>
      <c r="E1746" t="s">
        <v>1656</v>
      </c>
      <c r="F1746"/>
      <c r="G1746" s="159">
        <v>45171</v>
      </c>
      <c r="H1746" t="s">
        <v>1205</v>
      </c>
      <c r="I1746" t="s">
        <v>1188</v>
      </c>
      <c r="J1746" t="s">
        <v>734</v>
      </c>
      <c r="K1746" t="s">
        <v>735</v>
      </c>
      <c r="L1746" t="s">
        <v>736</v>
      </c>
      <c r="M1746">
        <v>18</v>
      </c>
      <c r="N1746">
        <v>0</v>
      </c>
      <c r="O1746">
        <v>76.78</v>
      </c>
      <c r="P1746">
        <v>1382.04</v>
      </c>
      <c r="Q1746">
        <v>5516.81</v>
      </c>
      <c r="R1746">
        <v>5.52</v>
      </c>
      <c r="S1746" s="193" t="str">
        <f>VLOOKUP(U1746,'[1]Cross ref'!I:J,2,0)</f>
        <v>SCL</v>
      </c>
      <c r="T1746" s="193">
        <f t="shared" si="166"/>
        <v>1382.04</v>
      </c>
      <c r="U1746" s="193">
        <f>VLOOKUP(VALUE(C1746),'[1]Cross ref'!G:I,3,0)</f>
        <v>7376</v>
      </c>
      <c r="V1746" s="193">
        <f>IFERROR(VLOOKUP(J1746,'[1]Item List (2)'!C:D,2,0),VLOOKUP(K1746,'[1]Item List (2)'!C:D,2,0))</f>
        <v>50007</v>
      </c>
      <c r="W1746" s="193">
        <f>IFERROR(VLOOKUP(J1746,'[1]Item List (2)'!C:E,3,0),VLOOKUP(K1746,'[1]Item List (2)'!C:E,3,0))</f>
        <v>100</v>
      </c>
      <c r="X1746" s="193">
        <f t="shared" si="167"/>
        <v>0</v>
      </c>
      <c r="Y1746" s="193" t="str">
        <f t="shared" si="168"/>
        <v>BEEF, GRND PTY 3.5Z</v>
      </c>
      <c r="AA1746" s="29">
        <f t="shared" si="169"/>
        <v>1382.04</v>
      </c>
      <c r="AB1746" s="29" t="str">
        <f>VLOOKUP(W1746,'[2]Item List (2)'!$I:$J,2,0)</f>
        <v>Food</v>
      </c>
      <c r="AC1746" s="29">
        <f t="shared" si="170"/>
        <v>7376</v>
      </c>
      <c r="AD1746" s="29" t="str">
        <f t="shared" si="171"/>
        <v>7376-Food</v>
      </c>
    </row>
    <row r="1747" spans="1:30">
      <c r="A1747" t="s">
        <v>699</v>
      </c>
      <c r="B1747" t="s">
        <v>592</v>
      </c>
      <c r="C1747" t="s">
        <v>1383</v>
      </c>
      <c r="D1747" t="s">
        <v>601</v>
      </c>
      <c r="E1747" t="s">
        <v>1656</v>
      </c>
      <c r="F1747"/>
      <c r="G1747" s="159">
        <v>45171</v>
      </c>
      <c r="H1747" t="s">
        <v>1206</v>
      </c>
      <c r="I1747" t="s">
        <v>1188</v>
      </c>
      <c r="J1747" t="s">
        <v>737</v>
      </c>
      <c r="K1747" t="s">
        <v>738</v>
      </c>
      <c r="L1747" t="s">
        <v>739</v>
      </c>
      <c r="M1747">
        <v>4</v>
      </c>
      <c r="N1747">
        <v>0</v>
      </c>
      <c r="O1747">
        <v>30.72</v>
      </c>
      <c r="P1747">
        <v>122.88</v>
      </c>
      <c r="Q1747">
        <v>5516.81</v>
      </c>
      <c r="R1747">
        <v>5.52</v>
      </c>
      <c r="S1747" s="193" t="str">
        <f>VLOOKUP(U1747,'[1]Cross ref'!I:J,2,0)</f>
        <v>SCL</v>
      </c>
      <c r="T1747" s="193">
        <f t="shared" si="166"/>
        <v>122.88</v>
      </c>
      <c r="U1747" s="193">
        <f>VLOOKUP(VALUE(C1747),'[1]Cross ref'!G:I,3,0)</f>
        <v>7376</v>
      </c>
      <c r="V1747" s="193">
        <f>IFERROR(VLOOKUP(J1747,'[1]Item List (2)'!C:D,2,0),VLOOKUP(K1747,'[1]Item List (2)'!C:D,2,0))</f>
        <v>50007</v>
      </c>
      <c r="W1747" s="193">
        <f>IFERROR(VLOOKUP(J1747,'[1]Item List (2)'!C:E,3,0),VLOOKUP(K1747,'[1]Item List (2)'!C:E,3,0))</f>
        <v>100</v>
      </c>
      <c r="X1747" s="193">
        <f t="shared" si="167"/>
        <v>0</v>
      </c>
      <c r="Y1747" s="193" t="str">
        <f t="shared" si="168"/>
        <v>APPTZR, ONION RING</v>
      </c>
      <c r="AA1747" s="29">
        <f t="shared" si="169"/>
        <v>122.88</v>
      </c>
      <c r="AB1747" s="29" t="str">
        <f>VLOOKUP(W1747,'[2]Item List (2)'!$I:$J,2,0)</f>
        <v>Food</v>
      </c>
      <c r="AC1747" s="29">
        <f t="shared" si="170"/>
        <v>7376</v>
      </c>
      <c r="AD1747" s="29" t="str">
        <f t="shared" si="171"/>
        <v>7376-Food</v>
      </c>
    </row>
    <row r="1748" spans="1:30">
      <c r="A1748" t="s">
        <v>699</v>
      </c>
      <c r="B1748" t="s">
        <v>592</v>
      </c>
      <c r="C1748" t="s">
        <v>1383</v>
      </c>
      <c r="D1748" t="s">
        <v>601</v>
      </c>
      <c r="E1748" t="s">
        <v>1656</v>
      </c>
      <c r="F1748"/>
      <c r="G1748" s="159">
        <v>45171</v>
      </c>
      <c r="H1748" t="s">
        <v>1208</v>
      </c>
      <c r="I1748" t="s">
        <v>1188</v>
      </c>
      <c r="J1748" t="s">
        <v>741</v>
      </c>
      <c r="K1748" t="s">
        <v>742</v>
      </c>
      <c r="L1748" t="s">
        <v>743</v>
      </c>
      <c r="M1748">
        <v>2</v>
      </c>
      <c r="N1748">
        <v>0</v>
      </c>
      <c r="O1748">
        <v>21.8</v>
      </c>
      <c r="P1748">
        <v>43.6</v>
      </c>
      <c r="Q1748">
        <v>5516.81</v>
      </c>
      <c r="R1748">
        <v>5.52</v>
      </c>
      <c r="S1748" s="193" t="str">
        <f>VLOOKUP(U1748,'[1]Cross ref'!I:J,2,0)</f>
        <v>SCL</v>
      </c>
      <c r="T1748" s="193">
        <f t="shared" si="166"/>
        <v>43.6</v>
      </c>
      <c r="U1748" s="193">
        <f>VLOOKUP(VALUE(C1748),'[1]Cross ref'!G:I,3,0)</f>
        <v>7376</v>
      </c>
      <c r="V1748" s="193">
        <f>IFERROR(VLOOKUP(J1748,'[1]Item List (2)'!C:D,2,0),VLOOKUP(K1748,'[1]Item List (2)'!C:D,2,0))</f>
        <v>50007</v>
      </c>
      <c r="W1748" s="193">
        <f>IFERROR(VLOOKUP(J1748,'[1]Item List (2)'!C:E,3,0),VLOOKUP(K1748,'[1]Item List (2)'!C:E,3,0))</f>
        <v>100</v>
      </c>
      <c r="X1748" s="193">
        <f t="shared" si="167"/>
        <v>0</v>
      </c>
      <c r="Y1748" s="193" t="str">
        <f t="shared" si="168"/>
        <v>KETCHUP, PKT</v>
      </c>
      <c r="AA1748" s="29">
        <f t="shared" si="169"/>
        <v>43.6</v>
      </c>
      <c r="AB1748" s="29" t="str">
        <f>VLOOKUP(W1748,'[2]Item List (2)'!$I:$J,2,0)</f>
        <v>Food</v>
      </c>
      <c r="AC1748" s="29">
        <f t="shared" si="170"/>
        <v>7376</v>
      </c>
      <c r="AD1748" s="29" t="str">
        <f t="shared" si="171"/>
        <v>7376-Food</v>
      </c>
    </row>
    <row r="1749" spans="1:30">
      <c r="A1749" t="s">
        <v>699</v>
      </c>
      <c r="B1749" t="s">
        <v>592</v>
      </c>
      <c r="C1749" t="s">
        <v>1383</v>
      </c>
      <c r="D1749" t="s">
        <v>601</v>
      </c>
      <c r="E1749" t="s">
        <v>1656</v>
      </c>
      <c r="F1749"/>
      <c r="G1749" s="159">
        <v>45171</v>
      </c>
      <c r="H1749" t="s">
        <v>1210</v>
      </c>
      <c r="I1749" t="s">
        <v>1211</v>
      </c>
      <c r="J1749" t="s">
        <v>744</v>
      </c>
      <c r="K1749" t="s">
        <v>745</v>
      </c>
      <c r="L1749" t="s">
        <v>746</v>
      </c>
      <c r="M1749">
        <v>1</v>
      </c>
      <c r="N1749">
        <v>0</v>
      </c>
      <c r="O1749">
        <v>26.2</v>
      </c>
      <c r="P1749">
        <v>26.2</v>
      </c>
      <c r="Q1749">
        <v>5516.81</v>
      </c>
      <c r="R1749">
        <v>5.52</v>
      </c>
      <c r="S1749" s="193" t="str">
        <f>VLOOKUP(U1749,'[1]Cross ref'!I:J,2,0)</f>
        <v>SCL</v>
      </c>
      <c r="T1749" s="193">
        <f t="shared" si="166"/>
        <v>26.2</v>
      </c>
      <c r="U1749" s="193">
        <f>VLOOKUP(VALUE(C1749),'[1]Cross ref'!G:I,3,0)</f>
        <v>7376</v>
      </c>
      <c r="V1749" s="193">
        <f>IFERROR(VLOOKUP(J1749,'[1]Item List (2)'!C:D,2,0),VLOOKUP(K1749,'[1]Item List (2)'!C:D,2,0))</f>
        <v>51001</v>
      </c>
      <c r="W1749" s="193">
        <f>IFERROR(VLOOKUP(J1749,'[1]Item List (2)'!C:E,3,0),VLOOKUP(K1749,'[1]Item List (2)'!C:E,3,0))</f>
        <v>1000</v>
      </c>
      <c r="X1749" s="193">
        <f t="shared" si="167"/>
        <v>0</v>
      </c>
      <c r="Y1749" s="193" t="str">
        <f t="shared" si="168"/>
        <v>CARRIER, 4-CUP</v>
      </c>
      <c r="AA1749" s="29">
        <f t="shared" si="169"/>
        <v>26.2</v>
      </c>
      <c r="AB1749" s="29" t="str">
        <f>VLOOKUP(W1749,'[2]Item List (2)'!$I:$J,2,0)</f>
        <v>Paper</v>
      </c>
      <c r="AC1749" s="29">
        <f t="shared" si="170"/>
        <v>7376</v>
      </c>
      <c r="AD1749" s="29" t="str">
        <f t="shared" si="171"/>
        <v>7376-Paper</v>
      </c>
    </row>
    <row r="1750" spans="1:30">
      <c r="A1750" t="s">
        <v>699</v>
      </c>
      <c r="B1750" t="s">
        <v>592</v>
      </c>
      <c r="C1750" t="s">
        <v>1383</v>
      </c>
      <c r="D1750" t="s">
        <v>601</v>
      </c>
      <c r="E1750" t="s">
        <v>1656</v>
      </c>
      <c r="F1750"/>
      <c r="G1750" s="159">
        <v>45171</v>
      </c>
      <c r="H1750" t="s">
        <v>1213</v>
      </c>
      <c r="I1750" t="s">
        <v>1188</v>
      </c>
      <c r="J1750" t="s">
        <v>747</v>
      </c>
      <c r="K1750" t="s">
        <v>750</v>
      </c>
      <c r="L1750" t="s">
        <v>749</v>
      </c>
      <c r="M1750">
        <v>3</v>
      </c>
      <c r="N1750">
        <v>0</v>
      </c>
      <c r="O1750">
        <v>33.380000000000003</v>
      </c>
      <c r="P1750">
        <v>100.14</v>
      </c>
      <c r="Q1750">
        <v>5516.81</v>
      </c>
      <c r="R1750">
        <v>5.52</v>
      </c>
      <c r="S1750" s="193" t="str">
        <f>VLOOKUP(U1750,'[1]Cross ref'!I:J,2,0)</f>
        <v>SCL</v>
      </c>
      <c r="T1750" s="193">
        <f t="shared" si="166"/>
        <v>100.14</v>
      </c>
      <c r="U1750" s="193">
        <f>VLOOKUP(VALUE(C1750),'[1]Cross ref'!G:I,3,0)</f>
        <v>7376</v>
      </c>
      <c r="V1750" s="193">
        <f>IFERROR(VLOOKUP(J1750,'[1]Item List (2)'!C:D,2,0),VLOOKUP(K1750,'[1]Item List (2)'!C:D,2,0))</f>
        <v>50007</v>
      </c>
      <c r="W1750" s="193">
        <f>IFERROR(VLOOKUP(J1750,'[1]Item List (2)'!C:E,3,0),VLOOKUP(K1750,'[1]Item List (2)'!C:E,3,0))</f>
        <v>100</v>
      </c>
      <c r="X1750" s="193">
        <f t="shared" si="167"/>
        <v>0</v>
      </c>
      <c r="Y1750" s="193" t="str">
        <f t="shared" si="168"/>
        <v>FRIES, CRISS CUT SEASN</v>
      </c>
      <c r="AA1750" s="29">
        <f t="shared" si="169"/>
        <v>100.14</v>
      </c>
      <c r="AB1750" s="29" t="str">
        <f>VLOOKUP(W1750,'[2]Item List (2)'!$I:$J,2,0)</f>
        <v>Food</v>
      </c>
      <c r="AC1750" s="29">
        <f t="shared" si="170"/>
        <v>7376</v>
      </c>
      <c r="AD1750" s="29" t="str">
        <f t="shared" si="171"/>
        <v>7376-Food</v>
      </c>
    </row>
    <row r="1751" spans="1:30">
      <c r="A1751" t="s">
        <v>699</v>
      </c>
      <c r="B1751" t="s">
        <v>592</v>
      </c>
      <c r="C1751" t="s">
        <v>1383</v>
      </c>
      <c r="D1751" t="s">
        <v>601</v>
      </c>
      <c r="E1751" t="s">
        <v>1656</v>
      </c>
      <c r="F1751"/>
      <c r="G1751" s="159">
        <v>45171</v>
      </c>
      <c r="H1751" t="s">
        <v>1214</v>
      </c>
      <c r="I1751" t="s">
        <v>1188</v>
      </c>
      <c r="J1751" t="s">
        <v>747</v>
      </c>
      <c r="K1751" t="s">
        <v>751</v>
      </c>
      <c r="L1751" t="s">
        <v>752</v>
      </c>
      <c r="M1751">
        <v>18</v>
      </c>
      <c r="N1751">
        <v>0</v>
      </c>
      <c r="O1751">
        <v>35.28</v>
      </c>
      <c r="P1751">
        <v>635.04</v>
      </c>
      <c r="Q1751">
        <v>5516.81</v>
      </c>
      <c r="R1751">
        <v>5.52</v>
      </c>
      <c r="S1751" s="193" t="str">
        <f>VLOOKUP(U1751,'[1]Cross ref'!I:J,2,0)</f>
        <v>SCL</v>
      </c>
      <c r="T1751" s="193">
        <f t="shared" si="166"/>
        <v>635.04</v>
      </c>
      <c r="U1751" s="193">
        <f>VLOOKUP(VALUE(C1751),'[1]Cross ref'!G:I,3,0)</f>
        <v>7376</v>
      </c>
      <c r="V1751" s="193">
        <f>IFERROR(VLOOKUP(J1751,'[1]Item List (2)'!C:D,2,0),VLOOKUP(K1751,'[1]Item List (2)'!C:D,2,0))</f>
        <v>50007</v>
      </c>
      <c r="W1751" s="193">
        <f>IFERROR(VLOOKUP(J1751,'[1]Item List (2)'!C:E,3,0),VLOOKUP(K1751,'[1]Item List (2)'!C:E,3,0))</f>
        <v>100</v>
      </c>
      <c r="X1751" s="193">
        <f t="shared" si="167"/>
        <v>0</v>
      </c>
      <c r="Y1751" s="193" t="str">
        <f t="shared" si="168"/>
        <v>FRIES, SS SK ON</v>
      </c>
      <c r="AA1751" s="29">
        <f t="shared" si="169"/>
        <v>635.04</v>
      </c>
      <c r="AB1751" s="29" t="str">
        <f>VLOOKUP(W1751,'[2]Item List (2)'!$I:$J,2,0)</f>
        <v>Food</v>
      </c>
      <c r="AC1751" s="29">
        <f t="shared" si="170"/>
        <v>7376</v>
      </c>
      <c r="AD1751" s="29" t="str">
        <f t="shared" si="171"/>
        <v>7376-Food</v>
      </c>
    </row>
    <row r="1752" spans="1:30">
      <c r="A1752" t="s">
        <v>699</v>
      </c>
      <c r="B1752" t="s">
        <v>592</v>
      </c>
      <c r="C1752" t="s">
        <v>1383</v>
      </c>
      <c r="D1752" t="s">
        <v>601</v>
      </c>
      <c r="E1752" t="s">
        <v>1656</v>
      </c>
      <c r="F1752"/>
      <c r="G1752" s="159">
        <v>45171</v>
      </c>
      <c r="H1752" t="s">
        <v>1219</v>
      </c>
      <c r="I1752" t="s">
        <v>1188</v>
      </c>
      <c r="J1752" t="s">
        <v>767</v>
      </c>
      <c r="K1752" t="s">
        <v>768</v>
      </c>
      <c r="L1752" t="s">
        <v>769</v>
      </c>
      <c r="M1752">
        <v>1</v>
      </c>
      <c r="N1752">
        <v>0</v>
      </c>
      <c r="O1752">
        <v>11.66</v>
      </c>
      <c r="P1752">
        <v>11.66</v>
      </c>
      <c r="Q1752">
        <v>5516.81</v>
      </c>
      <c r="R1752">
        <v>5.52</v>
      </c>
      <c r="S1752" s="193" t="str">
        <f>VLOOKUP(U1752,'[1]Cross ref'!I:J,2,0)</f>
        <v>SCL</v>
      </c>
      <c r="T1752" s="193">
        <f t="shared" si="166"/>
        <v>11.66</v>
      </c>
      <c r="U1752" s="193">
        <f>VLOOKUP(VALUE(C1752),'[1]Cross ref'!G:I,3,0)</f>
        <v>7376</v>
      </c>
      <c r="V1752" s="193">
        <f>IFERROR(VLOOKUP(J1752,'[1]Item List (2)'!C:D,2,0),VLOOKUP(K1752,'[1]Item List (2)'!C:D,2,0))</f>
        <v>50007</v>
      </c>
      <c r="W1752" s="193">
        <f>IFERROR(VLOOKUP(J1752,'[1]Item List (2)'!C:E,3,0),VLOOKUP(K1752,'[1]Item List (2)'!C:E,3,0))</f>
        <v>100</v>
      </c>
      <c r="X1752" s="193">
        <f t="shared" si="167"/>
        <v>0</v>
      </c>
      <c r="Y1752" s="193" t="str">
        <f t="shared" si="168"/>
        <v>SAUCE, BUFFALO CUP</v>
      </c>
      <c r="AA1752" s="29">
        <f t="shared" si="169"/>
        <v>11.66</v>
      </c>
      <c r="AB1752" s="29" t="str">
        <f>VLOOKUP(W1752,'[2]Item List (2)'!$I:$J,2,0)</f>
        <v>Food</v>
      </c>
      <c r="AC1752" s="29">
        <f t="shared" si="170"/>
        <v>7376</v>
      </c>
      <c r="AD1752" s="29" t="str">
        <f t="shared" si="171"/>
        <v>7376-Food</v>
      </c>
    </row>
    <row r="1753" spans="1:30">
      <c r="A1753" t="s">
        <v>699</v>
      </c>
      <c r="B1753" t="s">
        <v>592</v>
      </c>
      <c r="C1753" t="s">
        <v>1383</v>
      </c>
      <c r="D1753" t="s">
        <v>601</v>
      </c>
      <c r="E1753" t="s">
        <v>1656</v>
      </c>
      <c r="F1753"/>
      <c r="G1753" s="159">
        <v>45171</v>
      </c>
      <c r="H1753" t="s">
        <v>1221</v>
      </c>
      <c r="I1753" t="s">
        <v>1188</v>
      </c>
      <c r="J1753" t="s">
        <v>773</v>
      </c>
      <c r="K1753" t="s">
        <v>774</v>
      </c>
      <c r="L1753" t="s">
        <v>775</v>
      </c>
      <c r="M1753">
        <v>4</v>
      </c>
      <c r="N1753">
        <v>0</v>
      </c>
      <c r="O1753">
        <v>19.78</v>
      </c>
      <c r="P1753">
        <v>79.12</v>
      </c>
      <c r="Q1753">
        <v>5516.81</v>
      </c>
      <c r="R1753">
        <v>5.52</v>
      </c>
      <c r="S1753" s="193" t="str">
        <f>VLOOKUP(U1753,'[1]Cross ref'!I:J,2,0)</f>
        <v>SCL</v>
      </c>
      <c r="T1753" s="193">
        <f t="shared" si="166"/>
        <v>79.12</v>
      </c>
      <c r="U1753" s="193">
        <f>VLOOKUP(VALUE(C1753),'[1]Cross ref'!G:I,3,0)</f>
        <v>7376</v>
      </c>
      <c r="V1753" s="193">
        <f>IFERROR(VLOOKUP(J1753,'[1]Item List (2)'!C:D,2,0),VLOOKUP(K1753,'[1]Item List (2)'!C:D,2,0))</f>
        <v>50007</v>
      </c>
      <c r="W1753" s="193">
        <f>IFERROR(VLOOKUP(J1753,'[1]Item List (2)'!C:E,3,0),VLOOKUP(K1753,'[1]Item List (2)'!C:E,3,0))</f>
        <v>100</v>
      </c>
      <c r="X1753" s="193">
        <f t="shared" si="167"/>
        <v>0</v>
      </c>
      <c r="Y1753" s="193" t="str">
        <f t="shared" si="168"/>
        <v>ICE CREAM, VANILLA SLOW MELT</v>
      </c>
      <c r="AA1753" s="29">
        <f t="shared" si="169"/>
        <v>79.12</v>
      </c>
      <c r="AB1753" s="29" t="str">
        <f>VLOOKUP(W1753,'[2]Item List (2)'!$I:$J,2,0)</f>
        <v>Food</v>
      </c>
      <c r="AC1753" s="29">
        <f t="shared" si="170"/>
        <v>7376</v>
      </c>
      <c r="AD1753" s="29" t="str">
        <f t="shared" si="171"/>
        <v>7376-Food</v>
      </c>
    </row>
    <row r="1754" spans="1:30">
      <c r="A1754" t="s">
        <v>699</v>
      </c>
      <c r="B1754" t="s">
        <v>592</v>
      </c>
      <c r="C1754" t="s">
        <v>1383</v>
      </c>
      <c r="D1754" t="s">
        <v>601</v>
      </c>
      <c r="E1754" t="s">
        <v>1656</v>
      </c>
      <c r="F1754"/>
      <c r="G1754" s="159">
        <v>45171</v>
      </c>
      <c r="H1754" t="s">
        <v>1222</v>
      </c>
      <c r="I1754" t="s">
        <v>1188</v>
      </c>
      <c r="J1754" t="s">
        <v>776</v>
      </c>
      <c r="K1754" t="s">
        <v>777</v>
      </c>
      <c r="L1754" t="s">
        <v>778</v>
      </c>
      <c r="M1754">
        <v>4</v>
      </c>
      <c r="N1754">
        <v>0</v>
      </c>
      <c r="O1754">
        <v>36.5</v>
      </c>
      <c r="P1754">
        <v>146</v>
      </c>
      <c r="Q1754">
        <v>5516.81</v>
      </c>
      <c r="R1754">
        <v>5.52</v>
      </c>
      <c r="S1754" s="193" t="str">
        <f>VLOOKUP(U1754,'[1]Cross ref'!I:J,2,0)</f>
        <v>SCL</v>
      </c>
      <c r="T1754" s="193">
        <f t="shared" si="166"/>
        <v>146</v>
      </c>
      <c r="U1754" s="193">
        <f>VLOOKUP(VALUE(C1754),'[1]Cross ref'!G:I,3,0)</f>
        <v>7376</v>
      </c>
      <c r="V1754" s="193">
        <f>IFERROR(VLOOKUP(J1754,'[1]Item List (2)'!C:D,2,0),VLOOKUP(K1754,'[1]Item List (2)'!C:D,2,0))</f>
        <v>50007</v>
      </c>
      <c r="W1754" s="193">
        <f>IFERROR(VLOOKUP(J1754,'[1]Item List (2)'!C:E,3,0),VLOOKUP(K1754,'[1]Item List (2)'!C:E,3,0))</f>
        <v>100</v>
      </c>
      <c r="X1754" s="193">
        <f t="shared" si="167"/>
        <v>0</v>
      </c>
      <c r="Y1754" s="193" t="str">
        <f t="shared" si="168"/>
        <v>SHORTENING, LIQ FRY PREM</v>
      </c>
      <c r="AA1754" s="29">
        <f t="shared" si="169"/>
        <v>146</v>
      </c>
      <c r="AB1754" s="29" t="str">
        <f>VLOOKUP(W1754,'[2]Item List (2)'!$I:$J,2,0)</f>
        <v>Food</v>
      </c>
      <c r="AC1754" s="29">
        <f t="shared" si="170"/>
        <v>7376</v>
      </c>
      <c r="AD1754" s="29" t="str">
        <f t="shared" si="171"/>
        <v>7376-Food</v>
      </c>
    </row>
    <row r="1755" spans="1:30">
      <c r="A1755" t="s">
        <v>699</v>
      </c>
      <c r="B1755" t="s">
        <v>592</v>
      </c>
      <c r="C1755" t="s">
        <v>1383</v>
      </c>
      <c r="D1755" t="s">
        <v>601</v>
      </c>
      <c r="E1755" t="s">
        <v>1656</v>
      </c>
      <c r="F1755"/>
      <c r="G1755" s="159">
        <v>45171</v>
      </c>
      <c r="H1755" t="s">
        <v>1272</v>
      </c>
      <c r="I1755" t="s">
        <v>1211</v>
      </c>
      <c r="J1755" t="s">
        <v>815</v>
      </c>
      <c r="K1755" t="s">
        <v>1145</v>
      </c>
      <c r="L1755" t="s">
        <v>1146</v>
      </c>
      <c r="M1755">
        <v>1</v>
      </c>
      <c r="N1755">
        <v>0</v>
      </c>
      <c r="O1755">
        <v>28.75</v>
      </c>
      <c r="P1755">
        <v>28.75</v>
      </c>
      <c r="Q1755">
        <v>5516.81</v>
      </c>
      <c r="R1755">
        <v>5.52</v>
      </c>
      <c r="S1755" s="193" t="str">
        <f>VLOOKUP(U1755,'[1]Cross ref'!I:J,2,0)</f>
        <v>SCL</v>
      </c>
      <c r="T1755" s="193">
        <f t="shared" si="166"/>
        <v>28.75</v>
      </c>
      <c r="U1755" s="193">
        <f>VLOOKUP(VALUE(C1755),'[1]Cross ref'!G:I,3,0)</f>
        <v>7376</v>
      </c>
      <c r="V1755" s="193">
        <f>IFERROR(VLOOKUP(J1755,'[1]Item List (2)'!C:D,2,0),VLOOKUP(K1755,'[1]Item List (2)'!C:D,2,0))</f>
        <v>51001</v>
      </c>
      <c r="W1755" s="193">
        <f>IFERROR(VLOOKUP(J1755,'[1]Item List (2)'!C:E,3,0),VLOOKUP(K1755,'[1]Item List (2)'!C:E,3,0))</f>
        <v>1000</v>
      </c>
      <c r="X1755" s="193">
        <f t="shared" si="167"/>
        <v>0</v>
      </c>
      <c r="Y1755" s="193" t="str">
        <f t="shared" si="168"/>
        <v>LID, CUP CRUISER 32Z</v>
      </c>
      <c r="AA1755" s="29">
        <f t="shared" si="169"/>
        <v>28.75</v>
      </c>
      <c r="AB1755" s="29" t="str">
        <f>VLOOKUP(W1755,'[2]Item List (2)'!$I:$J,2,0)</f>
        <v>Paper</v>
      </c>
      <c r="AC1755" s="29">
        <f t="shared" si="170"/>
        <v>7376</v>
      </c>
      <c r="AD1755" s="29" t="str">
        <f t="shared" si="171"/>
        <v>7376-Paper</v>
      </c>
    </row>
    <row r="1756" spans="1:30">
      <c r="A1756" t="s">
        <v>699</v>
      </c>
      <c r="B1756" t="s">
        <v>592</v>
      </c>
      <c r="C1756" t="s">
        <v>1383</v>
      </c>
      <c r="D1756" t="s">
        <v>601</v>
      </c>
      <c r="E1756" t="s">
        <v>1656</v>
      </c>
      <c r="F1756"/>
      <c r="G1756" s="159">
        <v>45171</v>
      </c>
      <c r="H1756" t="s">
        <v>1223</v>
      </c>
      <c r="I1756" t="s">
        <v>1188</v>
      </c>
      <c r="J1756" t="s">
        <v>758</v>
      </c>
      <c r="K1756" t="s">
        <v>780</v>
      </c>
      <c r="L1756" t="s">
        <v>781</v>
      </c>
      <c r="M1756">
        <v>2</v>
      </c>
      <c r="N1756">
        <v>0</v>
      </c>
      <c r="O1756">
        <v>37.6</v>
      </c>
      <c r="P1756">
        <v>75.2</v>
      </c>
      <c r="Q1756">
        <v>5516.81</v>
      </c>
      <c r="R1756">
        <v>5.52</v>
      </c>
      <c r="S1756" s="193" t="str">
        <f>VLOOKUP(U1756,'[1]Cross ref'!I:J,2,0)</f>
        <v>SCL</v>
      </c>
      <c r="T1756" s="193">
        <f t="shared" si="166"/>
        <v>75.2</v>
      </c>
      <c r="U1756" s="193">
        <f>VLOOKUP(VALUE(C1756),'[1]Cross ref'!G:I,3,0)</f>
        <v>7376</v>
      </c>
      <c r="V1756" s="193">
        <f>IFERROR(VLOOKUP(J1756,'[1]Item List (2)'!C:D,2,0),VLOOKUP(K1756,'[1]Item List (2)'!C:D,2,0))</f>
        <v>50007</v>
      </c>
      <c r="W1756" s="193">
        <f>IFERROR(VLOOKUP(J1756,'[1]Item List (2)'!C:E,3,0),VLOOKUP(K1756,'[1]Item List (2)'!C:E,3,0))</f>
        <v>100</v>
      </c>
      <c r="X1756" s="193">
        <f t="shared" si="167"/>
        <v>0</v>
      </c>
      <c r="Y1756" s="193" t="str">
        <f t="shared" si="168"/>
        <v>CHICKEN, PTY SPCY 3Z</v>
      </c>
      <c r="AA1756" s="29">
        <f t="shared" si="169"/>
        <v>75.2</v>
      </c>
      <c r="AB1756" s="29" t="str">
        <f>VLOOKUP(W1756,'[2]Item List (2)'!$I:$J,2,0)</f>
        <v>Food</v>
      </c>
      <c r="AC1756" s="29">
        <f t="shared" si="170"/>
        <v>7376</v>
      </c>
      <c r="AD1756" s="29" t="str">
        <f t="shared" si="171"/>
        <v>7376-Food</v>
      </c>
    </row>
    <row r="1757" spans="1:30">
      <c r="A1757" t="s">
        <v>699</v>
      </c>
      <c r="B1757" t="s">
        <v>592</v>
      </c>
      <c r="C1757" t="s">
        <v>1383</v>
      </c>
      <c r="D1757" t="s">
        <v>601</v>
      </c>
      <c r="E1757" t="s">
        <v>1656</v>
      </c>
      <c r="F1757"/>
      <c r="G1757" s="159">
        <v>45171</v>
      </c>
      <c r="H1757" t="s">
        <v>1226</v>
      </c>
      <c r="I1757" t="s">
        <v>1188</v>
      </c>
      <c r="J1757" t="s">
        <v>734</v>
      </c>
      <c r="K1757" t="s">
        <v>787</v>
      </c>
      <c r="L1757" t="s">
        <v>788</v>
      </c>
      <c r="M1757">
        <v>1</v>
      </c>
      <c r="N1757">
        <v>0</v>
      </c>
      <c r="O1757">
        <v>81.59</v>
      </c>
      <c r="P1757">
        <v>81.59</v>
      </c>
      <c r="Q1757">
        <v>5516.81</v>
      </c>
      <c r="R1757">
        <v>5.52</v>
      </c>
      <c r="S1757" s="193" t="str">
        <f>VLOOKUP(U1757,'[1]Cross ref'!I:J,2,0)</f>
        <v>SCL</v>
      </c>
      <c r="T1757" s="193">
        <f t="shared" si="166"/>
        <v>81.59</v>
      </c>
      <c r="U1757" s="193">
        <f>VLOOKUP(VALUE(C1757),'[1]Cross ref'!G:I,3,0)</f>
        <v>7376</v>
      </c>
      <c r="V1757" s="193">
        <f>IFERROR(VLOOKUP(J1757,'[1]Item List (2)'!C:D,2,0),VLOOKUP(K1757,'[1]Item List (2)'!C:D,2,0))</f>
        <v>50007</v>
      </c>
      <c r="W1757" s="193">
        <f>IFERROR(VLOOKUP(J1757,'[1]Item List (2)'!C:E,3,0),VLOOKUP(K1757,'[1]Item List (2)'!C:E,3,0))</f>
        <v>100</v>
      </c>
      <c r="X1757" s="193">
        <f t="shared" si="167"/>
        <v>0</v>
      </c>
      <c r="Y1757" s="193" t="str">
        <f t="shared" si="168"/>
        <v>BEEF, GRND PTY 1.78Z</v>
      </c>
      <c r="AA1757" s="29">
        <f t="shared" si="169"/>
        <v>81.59</v>
      </c>
      <c r="AB1757" s="29" t="str">
        <f>VLOOKUP(W1757,'[2]Item List (2)'!$I:$J,2,0)</f>
        <v>Food</v>
      </c>
      <c r="AC1757" s="29">
        <f t="shared" si="170"/>
        <v>7376</v>
      </c>
      <c r="AD1757" s="29" t="str">
        <f t="shared" si="171"/>
        <v>7376-Food</v>
      </c>
    </row>
    <row r="1758" spans="1:30">
      <c r="A1758" t="s">
        <v>699</v>
      </c>
      <c r="B1758" t="s">
        <v>592</v>
      </c>
      <c r="C1758" t="s">
        <v>1383</v>
      </c>
      <c r="D1758" t="s">
        <v>601</v>
      </c>
      <c r="E1758" t="s">
        <v>1656</v>
      </c>
      <c r="F1758"/>
      <c r="G1758" s="159">
        <v>45171</v>
      </c>
      <c r="H1758" t="s">
        <v>1318</v>
      </c>
      <c r="I1758" t="s">
        <v>1188</v>
      </c>
      <c r="J1758" t="s">
        <v>789</v>
      </c>
      <c r="K1758" t="s">
        <v>790</v>
      </c>
      <c r="L1758" t="s">
        <v>791</v>
      </c>
      <c r="M1758">
        <v>1</v>
      </c>
      <c r="N1758">
        <v>0</v>
      </c>
      <c r="O1758">
        <v>25.95</v>
      </c>
      <c r="P1758">
        <v>25.95</v>
      </c>
      <c r="Q1758">
        <v>5516.81</v>
      </c>
      <c r="R1758">
        <v>5.52</v>
      </c>
      <c r="S1758" s="193" t="str">
        <f>VLOOKUP(U1758,'[1]Cross ref'!I:J,2,0)</f>
        <v>SCL</v>
      </c>
      <c r="T1758" s="193">
        <f t="shared" si="166"/>
        <v>25.95</v>
      </c>
      <c r="U1758" s="193">
        <f>VLOOKUP(VALUE(C1758),'[1]Cross ref'!G:I,3,0)</f>
        <v>7376</v>
      </c>
      <c r="V1758" s="193">
        <f>IFERROR(VLOOKUP(J1758,'[1]Item List (2)'!C:D,2,0),VLOOKUP(K1758,'[1]Item List (2)'!C:D,2,0))</f>
        <v>50007</v>
      </c>
      <c r="W1758" s="193">
        <f>IFERROR(VLOOKUP(J1758,'[1]Item List (2)'!C:E,3,0),VLOOKUP(K1758,'[1]Item List (2)'!C:E,3,0))</f>
        <v>100</v>
      </c>
      <c r="X1758" s="193">
        <f t="shared" si="167"/>
        <v>0</v>
      </c>
      <c r="Y1758" s="193" t="str">
        <f t="shared" si="168"/>
        <v>BREAD, SOURDOUGH THICKER SLI</v>
      </c>
      <c r="AA1758" s="29">
        <f t="shared" si="169"/>
        <v>25.95</v>
      </c>
      <c r="AB1758" s="29" t="str">
        <f>VLOOKUP(W1758,'[2]Item List (2)'!$I:$J,2,0)</f>
        <v>Food</v>
      </c>
      <c r="AC1758" s="29">
        <f t="shared" si="170"/>
        <v>7376</v>
      </c>
      <c r="AD1758" s="29" t="str">
        <f t="shared" si="171"/>
        <v>7376-Food</v>
      </c>
    </row>
    <row r="1759" spans="1:30">
      <c r="A1759" t="s">
        <v>699</v>
      </c>
      <c r="B1759" t="s">
        <v>592</v>
      </c>
      <c r="C1759" t="s">
        <v>1383</v>
      </c>
      <c r="D1759" t="s">
        <v>601</v>
      </c>
      <c r="E1759" t="s">
        <v>1656</v>
      </c>
      <c r="F1759"/>
      <c r="G1759" s="159">
        <v>45171</v>
      </c>
      <c r="H1759" t="s">
        <v>1227</v>
      </c>
      <c r="I1759" t="s">
        <v>1188</v>
      </c>
      <c r="J1759" t="s">
        <v>710</v>
      </c>
      <c r="K1759" t="s">
        <v>792</v>
      </c>
      <c r="L1759" t="s">
        <v>709</v>
      </c>
      <c r="M1759">
        <v>1</v>
      </c>
      <c r="N1759">
        <v>0</v>
      </c>
      <c r="O1759">
        <v>99.5</v>
      </c>
      <c r="P1759">
        <v>99.5</v>
      </c>
      <c r="Q1759">
        <v>5516.81</v>
      </c>
      <c r="R1759">
        <v>5.52</v>
      </c>
      <c r="S1759" s="193" t="str">
        <f>VLOOKUP(U1759,'[1]Cross ref'!I:J,2,0)</f>
        <v>SCL</v>
      </c>
      <c r="T1759" s="193">
        <f t="shared" si="166"/>
        <v>99.5</v>
      </c>
      <c r="U1759" s="193">
        <f>VLOOKUP(VALUE(C1759),'[1]Cross ref'!G:I,3,0)</f>
        <v>7376</v>
      </c>
      <c r="V1759" s="193">
        <f>IFERROR(VLOOKUP(J1759,'[1]Item List (2)'!C:D,2,0),VLOOKUP(K1759,'[1]Item List (2)'!C:D,2,0))</f>
        <v>50007</v>
      </c>
      <c r="W1759" s="193">
        <f>IFERROR(VLOOKUP(J1759,'[1]Item List (2)'!C:E,3,0),VLOOKUP(K1759,'[1]Item List (2)'!C:E,3,0))</f>
        <v>100</v>
      </c>
      <c r="X1759" s="193">
        <f t="shared" si="167"/>
        <v>0</v>
      </c>
      <c r="Y1759" s="193" t="str">
        <f t="shared" si="168"/>
        <v>SYRUP, DR PEPPER BIB</v>
      </c>
      <c r="AA1759" s="29">
        <f t="shared" si="169"/>
        <v>99.5</v>
      </c>
      <c r="AB1759" s="29" t="str">
        <f>VLOOKUP(W1759,'[2]Item List (2)'!$I:$J,2,0)</f>
        <v>Food</v>
      </c>
      <c r="AC1759" s="29">
        <f t="shared" si="170"/>
        <v>7376</v>
      </c>
      <c r="AD1759" s="29" t="str">
        <f t="shared" si="171"/>
        <v>7376-Food</v>
      </c>
    </row>
    <row r="1760" spans="1:30">
      <c r="A1760" t="s">
        <v>699</v>
      </c>
      <c r="B1760" t="s">
        <v>592</v>
      </c>
      <c r="C1760" t="s">
        <v>1383</v>
      </c>
      <c r="D1760" t="s">
        <v>601</v>
      </c>
      <c r="E1760" t="s">
        <v>1656</v>
      </c>
      <c r="F1760"/>
      <c r="G1760" s="159">
        <v>45171</v>
      </c>
      <c r="H1760" t="s">
        <v>1274</v>
      </c>
      <c r="I1760" t="s">
        <v>1190</v>
      </c>
      <c r="J1760" t="s">
        <v>954</v>
      </c>
      <c r="K1760" t="s">
        <v>955</v>
      </c>
      <c r="L1760" t="s">
        <v>956</v>
      </c>
      <c r="M1760">
        <v>1</v>
      </c>
      <c r="N1760">
        <v>0</v>
      </c>
      <c r="O1760">
        <v>28.84</v>
      </c>
      <c r="P1760">
        <v>28.84</v>
      </c>
      <c r="Q1760">
        <v>5516.81</v>
      </c>
      <c r="R1760">
        <v>5.52</v>
      </c>
      <c r="S1760" s="193" t="str">
        <f>VLOOKUP(U1760,'[1]Cross ref'!I:J,2,0)</f>
        <v>SCL</v>
      </c>
      <c r="T1760" s="193">
        <f t="shared" si="166"/>
        <v>28.84</v>
      </c>
      <c r="U1760" s="193">
        <f>VLOOKUP(VALUE(C1760),'[1]Cross ref'!G:I,3,0)</f>
        <v>7376</v>
      </c>
      <c r="V1760" s="193">
        <f>IFERROR(VLOOKUP(J1760,'[1]Item List (2)'!C:D,2,0),VLOOKUP(K1760,'[1]Item List (2)'!C:D,2,0))</f>
        <v>60507</v>
      </c>
      <c r="W1760" s="193">
        <f>IFERROR(VLOOKUP(J1760,'[1]Item List (2)'!C:E,3,0),VLOOKUP(K1760,'[1]Item List (2)'!C:E,3,0))</f>
        <v>1200</v>
      </c>
      <c r="X1760" s="193">
        <f t="shared" si="167"/>
        <v>0</v>
      </c>
      <c r="Y1760" s="193" t="str">
        <f t="shared" si="168"/>
        <v>TOWEL, RED HVY WGT</v>
      </c>
      <c r="AA1760" s="29">
        <f t="shared" si="169"/>
        <v>28.84</v>
      </c>
      <c r="AB1760" s="29" t="str">
        <f>VLOOKUP(W1760,'[2]Item List (2)'!$I:$J,2,0)</f>
        <v>Supplies</v>
      </c>
      <c r="AC1760" s="29">
        <f t="shared" si="170"/>
        <v>7376</v>
      </c>
      <c r="AD1760" s="29" t="str">
        <f t="shared" si="171"/>
        <v>7376-Supplies</v>
      </c>
    </row>
    <row r="1761" spans="1:30">
      <c r="A1761" t="s">
        <v>699</v>
      </c>
      <c r="B1761" t="s">
        <v>592</v>
      </c>
      <c r="C1761" t="s">
        <v>1383</v>
      </c>
      <c r="D1761" t="s">
        <v>601</v>
      </c>
      <c r="E1761" t="s">
        <v>1656</v>
      </c>
      <c r="F1761"/>
      <c r="G1761" s="159">
        <v>45171</v>
      </c>
      <c r="H1761" t="s">
        <v>1229</v>
      </c>
      <c r="I1761" t="s">
        <v>1188</v>
      </c>
      <c r="J1761" t="s">
        <v>804</v>
      </c>
      <c r="K1761" t="s">
        <v>863</v>
      </c>
      <c r="L1761" t="s">
        <v>760</v>
      </c>
      <c r="M1761">
        <v>1</v>
      </c>
      <c r="N1761">
        <v>0</v>
      </c>
      <c r="O1761">
        <v>87.91</v>
      </c>
      <c r="P1761">
        <v>87.91</v>
      </c>
      <c r="Q1761">
        <v>5516.81</v>
      </c>
      <c r="R1761">
        <v>5.52</v>
      </c>
      <c r="S1761" s="193" t="str">
        <f>VLOOKUP(U1761,'[1]Cross ref'!I:J,2,0)</f>
        <v>SCL</v>
      </c>
      <c r="T1761" s="193">
        <f t="shared" si="166"/>
        <v>87.91</v>
      </c>
      <c r="U1761" s="193">
        <f>VLOOKUP(VALUE(C1761),'[1]Cross ref'!G:I,3,0)</f>
        <v>7376</v>
      </c>
      <c r="V1761" s="193">
        <f>IFERROR(VLOOKUP(J1761,'[1]Item List (2)'!C:D,2,0),VLOOKUP(K1761,'[1]Item List (2)'!C:D,2,0))</f>
        <v>50007</v>
      </c>
      <c r="W1761" s="193">
        <f>IFERROR(VLOOKUP(J1761,'[1]Item List (2)'!C:E,3,0),VLOOKUP(K1761,'[1]Item List (2)'!C:E,3,0))</f>
        <v>100</v>
      </c>
      <c r="X1761" s="193">
        <f t="shared" si="167"/>
        <v>0</v>
      </c>
      <c r="Y1761" s="193" t="str">
        <f t="shared" si="168"/>
        <v>CHEESE, AMER SHRP SLI 144CT</v>
      </c>
      <c r="AA1761" s="29">
        <f t="shared" si="169"/>
        <v>87.91</v>
      </c>
      <c r="AB1761" s="29" t="str">
        <f>VLOOKUP(W1761,'[2]Item List (2)'!$I:$J,2,0)</f>
        <v>Food</v>
      </c>
      <c r="AC1761" s="29">
        <f t="shared" si="170"/>
        <v>7376</v>
      </c>
      <c r="AD1761" s="29" t="str">
        <f t="shared" si="171"/>
        <v>7376-Food</v>
      </c>
    </row>
    <row r="1762" spans="1:30">
      <c r="A1762" t="s">
        <v>699</v>
      </c>
      <c r="B1762" t="s">
        <v>592</v>
      </c>
      <c r="C1762" t="s">
        <v>1383</v>
      </c>
      <c r="D1762" t="s">
        <v>601</v>
      </c>
      <c r="E1762" t="s">
        <v>1656</v>
      </c>
      <c r="F1762"/>
      <c r="G1762" s="159">
        <v>45171</v>
      </c>
      <c r="H1762" t="s">
        <v>1324</v>
      </c>
      <c r="I1762" t="s">
        <v>1188</v>
      </c>
      <c r="J1762" t="s">
        <v>804</v>
      </c>
      <c r="K1762" t="s">
        <v>951</v>
      </c>
      <c r="L1762" t="s">
        <v>760</v>
      </c>
      <c r="M1762">
        <v>1</v>
      </c>
      <c r="N1762">
        <v>0</v>
      </c>
      <c r="O1762">
        <v>88.31</v>
      </c>
      <c r="P1762">
        <v>88.31</v>
      </c>
      <c r="Q1762">
        <v>5516.81</v>
      </c>
      <c r="R1762">
        <v>5.52</v>
      </c>
      <c r="S1762" s="193" t="str">
        <f>VLOOKUP(U1762,'[1]Cross ref'!I:J,2,0)</f>
        <v>SCL</v>
      </c>
      <c r="T1762" s="193">
        <f t="shared" si="166"/>
        <v>88.31</v>
      </c>
      <c r="U1762" s="193">
        <f>VLOOKUP(VALUE(C1762),'[1]Cross ref'!G:I,3,0)</f>
        <v>7376</v>
      </c>
      <c r="V1762" s="193">
        <f>IFERROR(VLOOKUP(J1762,'[1]Item List (2)'!C:D,2,0),VLOOKUP(K1762,'[1]Item List (2)'!C:D,2,0))</f>
        <v>50007</v>
      </c>
      <c r="W1762" s="193">
        <f>IFERROR(VLOOKUP(J1762,'[1]Item List (2)'!C:E,3,0),VLOOKUP(K1762,'[1]Item List (2)'!C:E,3,0))</f>
        <v>100</v>
      </c>
      <c r="X1762" s="193">
        <f t="shared" si="167"/>
        <v>0</v>
      </c>
      <c r="Y1762" s="193" t="str">
        <f t="shared" si="168"/>
        <v>CHEESE, SWISS SLI 160CT</v>
      </c>
      <c r="AA1762" s="29">
        <f t="shared" si="169"/>
        <v>88.31</v>
      </c>
      <c r="AB1762" s="29" t="str">
        <f>VLOOKUP(W1762,'[2]Item List (2)'!$I:$J,2,0)</f>
        <v>Food</v>
      </c>
      <c r="AC1762" s="29">
        <f t="shared" si="170"/>
        <v>7376</v>
      </c>
      <c r="AD1762" s="29" t="str">
        <f t="shared" si="171"/>
        <v>7376-Food</v>
      </c>
    </row>
    <row r="1763" spans="1:30">
      <c r="A1763" t="s">
        <v>699</v>
      </c>
      <c r="B1763" t="s">
        <v>592</v>
      </c>
      <c r="C1763" t="s">
        <v>1383</v>
      </c>
      <c r="D1763" t="s">
        <v>601</v>
      </c>
      <c r="E1763" t="s">
        <v>1656</v>
      </c>
      <c r="F1763"/>
      <c r="G1763" s="159">
        <v>45171</v>
      </c>
      <c r="H1763" t="s">
        <v>1231</v>
      </c>
      <c r="I1763" t="s">
        <v>1188</v>
      </c>
      <c r="J1763" t="s">
        <v>734</v>
      </c>
      <c r="K1763" t="s">
        <v>796</v>
      </c>
      <c r="L1763" t="s">
        <v>797</v>
      </c>
      <c r="M1763">
        <v>2</v>
      </c>
      <c r="N1763">
        <v>0</v>
      </c>
      <c r="O1763">
        <v>76.44</v>
      </c>
      <c r="P1763">
        <v>152.88</v>
      </c>
      <c r="Q1763">
        <v>5516.81</v>
      </c>
      <c r="R1763">
        <v>5.52</v>
      </c>
      <c r="S1763" s="193" t="str">
        <f>VLOOKUP(U1763,'[1]Cross ref'!I:J,2,0)</f>
        <v>SCL</v>
      </c>
      <c r="T1763" s="193">
        <f t="shared" si="166"/>
        <v>152.88</v>
      </c>
      <c r="U1763" s="193">
        <f>VLOOKUP(VALUE(C1763),'[1]Cross ref'!G:I,3,0)</f>
        <v>7376</v>
      </c>
      <c r="V1763" s="193">
        <f>IFERROR(VLOOKUP(J1763,'[1]Item List (2)'!C:D,2,0),VLOOKUP(K1763,'[1]Item List (2)'!C:D,2,0))</f>
        <v>50007</v>
      </c>
      <c r="W1763" s="193">
        <f>IFERROR(VLOOKUP(J1763,'[1]Item List (2)'!C:E,3,0),VLOOKUP(K1763,'[1]Item List (2)'!C:E,3,0))</f>
        <v>100</v>
      </c>
      <c r="X1763" s="193">
        <f t="shared" si="167"/>
        <v>0</v>
      </c>
      <c r="Y1763" s="193" t="str">
        <f t="shared" si="168"/>
        <v>BEEF, GRND PTY 5.33Z ANGUS IQF</v>
      </c>
      <c r="AA1763" s="29">
        <f t="shared" si="169"/>
        <v>152.88</v>
      </c>
      <c r="AB1763" s="29" t="str">
        <f>VLOOKUP(W1763,'[2]Item List (2)'!$I:$J,2,0)</f>
        <v>Food</v>
      </c>
      <c r="AC1763" s="29">
        <f t="shared" si="170"/>
        <v>7376</v>
      </c>
      <c r="AD1763" s="29" t="str">
        <f t="shared" si="171"/>
        <v>7376-Food</v>
      </c>
    </row>
    <row r="1764" spans="1:30">
      <c r="A1764" t="s">
        <v>699</v>
      </c>
      <c r="B1764" t="s">
        <v>592</v>
      </c>
      <c r="C1764" t="s">
        <v>1383</v>
      </c>
      <c r="D1764" t="s">
        <v>601</v>
      </c>
      <c r="E1764" t="s">
        <v>1656</v>
      </c>
      <c r="F1764"/>
      <c r="G1764" s="159">
        <v>45171</v>
      </c>
      <c r="H1764" t="s">
        <v>1232</v>
      </c>
      <c r="I1764" t="s">
        <v>1188</v>
      </c>
      <c r="J1764" t="s">
        <v>758</v>
      </c>
      <c r="K1764" t="s">
        <v>798</v>
      </c>
      <c r="L1764" t="s">
        <v>799</v>
      </c>
      <c r="M1764">
        <v>8</v>
      </c>
      <c r="N1764">
        <v>0</v>
      </c>
      <c r="O1764">
        <v>46.88</v>
      </c>
      <c r="P1764">
        <v>375.04</v>
      </c>
      <c r="Q1764">
        <v>5516.81</v>
      </c>
      <c r="R1764">
        <v>5.52</v>
      </c>
      <c r="S1764" s="193" t="str">
        <f>VLOOKUP(U1764,'[1]Cross ref'!I:J,2,0)</f>
        <v>SCL</v>
      </c>
      <c r="T1764" s="193">
        <f t="shared" si="166"/>
        <v>375.04</v>
      </c>
      <c r="U1764" s="193">
        <f>VLOOKUP(VALUE(C1764),'[1]Cross ref'!G:I,3,0)</f>
        <v>7376</v>
      </c>
      <c r="V1764" s="193">
        <f>IFERROR(VLOOKUP(J1764,'[1]Item List (2)'!C:D,2,0),VLOOKUP(K1764,'[1]Item List (2)'!C:D,2,0))</f>
        <v>50007</v>
      </c>
      <c r="W1764" s="193">
        <f>IFERROR(VLOOKUP(J1764,'[1]Item List (2)'!C:E,3,0),VLOOKUP(K1764,'[1]Item List (2)'!C:E,3,0))</f>
        <v>100</v>
      </c>
      <c r="X1764" s="193">
        <f t="shared" si="167"/>
        <v>0</v>
      </c>
      <c r="Y1764" s="193" t="str">
        <f t="shared" si="168"/>
        <v>CHICKEN, NUGGET BRD STAR SHP</v>
      </c>
      <c r="AA1764" s="29">
        <f t="shared" si="169"/>
        <v>375.04</v>
      </c>
      <c r="AB1764" s="29" t="str">
        <f>VLOOKUP(W1764,'[2]Item List (2)'!$I:$J,2,0)</f>
        <v>Food</v>
      </c>
      <c r="AC1764" s="29">
        <f t="shared" si="170"/>
        <v>7376</v>
      </c>
      <c r="AD1764" s="29" t="str">
        <f t="shared" si="171"/>
        <v>7376-Food</v>
      </c>
    </row>
    <row r="1765" spans="1:30">
      <c r="A1765" t="s">
        <v>699</v>
      </c>
      <c r="B1765" t="s">
        <v>592</v>
      </c>
      <c r="C1765" t="s">
        <v>1383</v>
      </c>
      <c r="D1765" t="s">
        <v>601</v>
      </c>
      <c r="E1765" t="s">
        <v>1656</v>
      </c>
      <c r="F1765"/>
      <c r="G1765" s="159">
        <v>45171</v>
      </c>
      <c r="H1765" t="s">
        <v>1470</v>
      </c>
      <c r="I1765" t="s">
        <v>1211</v>
      </c>
      <c r="J1765" t="s">
        <v>948</v>
      </c>
      <c r="K1765" t="s">
        <v>1442</v>
      </c>
      <c r="L1765" t="s">
        <v>876</v>
      </c>
      <c r="M1765">
        <v>1</v>
      </c>
      <c r="N1765">
        <v>0</v>
      </c>
      <c r="O1765">
        <v>15.48</v>
      </c>
      <c r="P1765">
        <v>15.48</v>
      </c>
      <c r="Q1765">
        <v>5516.81</v>
      </c>
      <c r="R1765">
        <v>5.52</v>
      </c>
      <c r="S1765" s="193" t="str">
        <f>VLOOKUP(U1765,'[1]Cross ref'!I:J,2,0)</f>
        <v>SCL</v>
      </c>
      <c r="T1765" s="193">
        <f t="shared" si="166"/>
        <v>15.48</v>
      </c>
      <c r="U1765" s="193">
        <f>VLOOKUP(VALUE(C1765),'[1]Cross ref'!G:I,3,0)</f>
        <v>7376</v>
      </c>
      <c r="V1765" s="193">
        <f>IFERROR(VLOOKUP(J1765,'[1]Item List (2)'!C:D,2,0),VLOOKUP(K1765,'[1]Item List (2)'!C:D,2,0))</f>
        <v>51001</v>
      </c>
      <c r="W1765" s="193">
        <f>IFERROR(VLOOKUP(J1765,'[1]Item List (2)'!C:E,3,0),VLOOKUP(K1765,'[1]Item List (2)'!C:E,3,0))</f>
        <v>1000</v>
      </c>
      <c r="X1765" s="193">
        <f t="shared" si="167"/>
        <v>0</v>
      </c>
      <c r="Y1765" s="193" t="str">
        <f t="shared" si="168"/>
        <v>KNIFE, WRPD BLK</v>
      </c>
      <c r="AA1765" s="29">
        <f t="shared" si="169"/>
        <v>15.48</v>
      </c>
      <c r="AB1765" s="29" t="str">
        <f>VLOOKUP(W1765,'[2]Item List (2)'!$I:$J,2,0)</f>
        <v>Paper</v>
      </c>
      <c r="AC1765" s="29">
        <f t="shared" si="170"/>
        <v>7376</v>
      </c>
      <c r="AD1765" s="29" t="str">
        <f t="shared" si="171"/>
        <v>7376-Paper</v>
      </c>
    </row>
    <row r="1766" spans="1:30">
      <c r="A1766" t="s">
        <v>699</v>
      </c>
      <c r="B1766" t="s">
        <v>592</v>
      </c>
      <c r="C1766" t="s">
        <v>1383</v>
      </c>
      <c r="D1766" t="s">
        <v>601</v>
      </c>
      <c r="E1766" t="s">
        <v>1656</v>
      </c>
      <c r="F1766"/>
      <c r="G1766" s="159">
        <v>45171</v>
      </c>
      <c r="H1766" t="s">
        <v>1460</v>
      </c>
      <c r="I1766" t="s">
        <v>1188</v>
      </c>
      <c r="J1766" t="s">
        <v>811</v>
      </c>
      <c r="K1766" t="s">
        <v>1433</v>
      </c>
      <c r="L1766" t="s">
        <v>831</v>
      </c>
      <c r="M1766">
        <v>4</v>
      </c>
      <c r="N1766">
        <v>0</v>
      </c>
      <c r="O1766">
        <v>22.17</v>
      </c>
      <c r="P1766">
        <v>88.68</v>
      </c>
      <c r="Q1766">
        <v>5516.81</v>
      </c>
      <c r="R1766">
        <v>5.52</v>
      </c>
      <c r="S1766" s="193" t="str">
        <f>VLOOKUP(U1766,'[1]Cross ref'!I:J,2,0)</f>
        <v>SCL</v>
      </c>
      <c r="T1766" s="193">
        <f t="shared" si="166"/>
        <v>88.68</v>
      </c>
      <c r="U1766" s="193">
        <f>VLOOKUP(VALUE(C1766),'[1]Cross ref'!G:I,3,0)</f>
        <v>7376</v>
      </c>
      <c r="V1766" s="193">
        <f>IFERROR(VLOOKUP(J1766,'[1]Item List (2)'!C:D,2,0),VLOOKUP(K1766,'[1]Item List (2)'!C:D,2,0))</f>
        <v>50007</v>
      </c>
      <c r="W1766" s="193">
        <f>IFERROR(VLOOKUP(J1766,'[1]Item List (2)'!C:E,3,0),VLOOKUP(K1766,'[1]Item List (2)'!C:E,3,0))</f>
        <v>100</v>
      </c>
      <c r="X1766" s="193">
        <f t="shared" si="167"/>
        <v>0</v>
      </c>
      <c r="Y1766" s="193" t="str">
        <f t="shared" si="168"/>
        <v>LETTUCE, LINER</v>
      </c>
      <c r="AA1766" s="29">
        <f t="shared" si="169"/>
        <v>88.68</v>
      </c>
      <c r="AB1766" s="29" t="str">
        <f>VLOOKUP(W1766,'[2]Item List (2)'!$I:$J,2,0)</f>
        <v>Food</v>
      </c>
      <c r="AC1766" s="29">
        <f t="shared" si="170"/>
        <v>7376</v>
      </c>
      <c r="AD1766" s="29" t="str">
        <f t="shared" si="171"/>
        <v>7376-Food</v>
      </c>
    </row>
    <row r="1767" spans="1:30">
      <c r="A1767" t="s">
        <v>699</v>
      </c>
      <c r="B1767" t="s">
        <v>592</v>
      </c>
      <c r="C1767" t="s">
        <v>1383</v>
      </c>
      <c r="D1767" t="s">
        <v>601</v>
      </c>
      <c r="E1767" t="s">
        <v>1656</v>
      </c>
      <c r="F1767"/>
      <c r="G1767" s="159">
        <v>45171</v>
      </c>
      <c r="H1767" t="s">
        <v>1237</v>
      </c>
      <c r="I1767" t="s">
        <v>1188</v>
      </c>
      <c r="J1767" t="s">
        <v>812</v>
      </c>
      <c r="K1767" t="s">
        <v>813</v>
      </c>
      <c r="L1767" t="s">
        <v>814</v>
      </c>
      <c r="M1767">
        <v>3</v>
      </c>
      <c r="N1767">
        <v>0</v>
      </c>
      <c r="O1767">
        <v>19.57</v>
      </c>
      <c r="P1767">
        <v>58.71</v>
      </c>
      <c r="Q1767">
        <v>5516.81</v>
      </c>
      <c r="R1767">
        <v>5.52</v>
      </c>
      <c r="S1767" s="193" t="str">
        <f>VLOOKUP(U1767,'[1]Cross ref'!I:J,2,0)</f>
        <v>SCL</v>
      </c>
      <c r="T1767" s="193">
        <f t="shared" si="166"/>
        <v>58.71</v>
      </c>
      <c r="U1767" s="193">
        <f>VLOOKUP(VALUE(C1767),'[1]Cross ref'!G:I,3,0)</f>
        <v>7376</v>
      </c>
      <c r="V1767" s="193">
        <f>IFERROR(VLOOKUP(J1767,'[1]Item List (2)'!C:D,2,0),VLOOKUP(K1767,'[1]Item List (2)'!C:D,2,0))</f>
        <v>50007</v>
      </c>
      <c r="W1767" s="193">
        <f>IFERROR(VLOOKUP(J1767,'[1]Item List (2)'!C:E,3,0),VLOOKUP(K1767,'[1]Item List (2)'!C:E,3,0))</f>
        <v>100</v>
      </c>
      <c r="X1767" s="193">
        <f t="shared" si="167"/>
        <v>0</v>
      </c>
      <c r="Y1767" s="193" t="str">
        <f t="shared" si="168"/>
        <v>TOMATO, RED 5X5 BULK 25LB</v>
      </c>
      <c r="AA1767" s="29">
        <f t="shared" si="169"/>
        <v>58.71</v>
      </c>
      <c r="AB1767" s="29" t="str">
        <f>VLOOKUP(W1767,'[2]Item List (2)'!$I:$J,2,0)</f>
        <v>Food</v>
      </c>
      <c r="AC1767" s="29">
        <f t="shared" si="170"/>
        <v>7376</v>
      </c>
      <c r="AD1767" s="29" t="str">
        <f t="shared" si="171"/>
        <v>7376-Food</v>
      </c>
    </row>
    <row r="1768" spans="1:30">
      <c r="A1768" t="s">
        <v>699</v>
      </c>
      <c r="B1768" t="s">
        <v>592</v>
      </c>
      <c r="C1768" t="s">
        <v>1383</v>
      </c>
      <c r="D1768" t="s">
        <v>601</v>
      </c>
      <c r="E1768" t="s">
        <v>1656</v>
      </c>
      <c r="F1768"/>
      <c r="G1768" s="159">
        <v>45171</v>
      </c>
      <c r="H1768" t="s">
        <v>1239</v>
      </c>
      <c r="I1768" t="s">
        <v>1188</v>
      </c>
      <c r="J1768" t="s">
        <v>816</v>
      </c>
      <c r="K1768" t="s">
        <v>817</v>
      </c>
      <c r="L1768" t="s">
        <v>709</v>
      </c>
      <c r="M1768">
        <v>1</v>
      </c>
      <c r="N1768">
        <v>0</v>
      </c>
      <c r="O1768">
        <v>27.07</v>
      </c>
      <c r="P1768">
        <v>27.07</v>
      </c>
      <c r="Q1768">
        <v>5516.81</v>
      </c>
      <c r="R1768">
        <v>5.52</v>
      </c>
      <c r="S1768" s="193" t="str">
        <f>VLOOKUP(U1768,'[1]Cross ref'!I:J,2,0)</f>
        <v>SCL</v>
      </c>
      <c r="T1768" s="193">
        <f t="shared" si="166"/>
        <v>27.07</v>
      </c>
      <c r="U1768" s="193">
        <f>VLOOKUP(VALUE(C1768),'[1]Cross ref'!G:I,3,0)</f>
        <v>7376</v>
      </c>
      <c r="V1768" s="193">
        <f>IFERROR(VLOOKUP(J1768,'[1]Item List (2)'!C:D,2,0),VLOOKUP(K1768,'[1]Item List (2)'!C:D,2,0))</f>
        <v>50007</v>
      </c>
      <c r="W1768" s="193">
        <f>IFERROR(VLOOKUP(J1768,'[1]Item List (2)'!C:E,3,0),VLOOKUP(K1768,'[1]Item List (2)'!C:E,3,0))</f>
        <v>100</v>
      </c>
      <c r="X1768" s="193">
        <f t="shared" si="167"/>
        <v>0</v>
      </c>
      <c r="Y1768" s="193" t="str">
        <f t="shared" si="168"/>
        <v>PICKLE, CHIP DELI 3/16" CC</v>
      </c>
      <c r="AA1768" s="29">
        <f t="shared" si="169"/>
        <v>27.07</v>
      </c>
      <c r="AB1768" s="29" t="str">
        <f>VLOOKUP(W1768,'[2]Item List (2)'!$I:$J,2,0)</f>
        <v>Food</v>
      </c>
      <c r="AC1768" s="29">
        <f t="shared" si="170"/>
        <v>7376</v>
      </c>
      <c r="AD1768" s="29" t="str">
        <f t="shared" si="171"/>
        <v>7376-Food</v>
      </c>
    </row>
    <row r="1769" spans="1:30">
      <c r="A1769" t="s">
        <v>699</v>
      </c>
      <c r="B1769" t="s">
        <v>592</v>
      </c>
      <c r="C1769" t="s">
        <v>1383</v>
      </c>
      <c r="D1769" t="s">
        <v>601</v>
      </c>
      <c r="E1769" t="s">
        <v>1656</v>
      </c>
      <c r="F1769"/>
      <c r="G1769" s="159">
        <v>45171</v>
      </c>
      <c r="H1769" t="s">
        <v>1282</v>
      </c>
      <c r="I1769" t="s">
        <v>1188</v>
      </c>
      <c r="J1769" t="s">
        <v>758</v>
      </c>
      <c r="K1769" t="s">
        <v>1489</v>
      </c>
      <c r="L1769" t="s">
        <v>760</v>
      </c>
      <c r="M1769">
        <v>1</v>
      </c>
      <c r="N1769">
        <v>0</v>
      </c>
      <c r="O1769">
        <v>117.62</v>
      </c>
      <c r="P1769">
        <v>117.62</v>
      </c>
      <c r="Q1769">
        <v>5516.81</v>
      </c>
      <c r="R1769">
        <v>5.52</v>
      </c>
      <c r="S1769" s="193" t="str">
        <f>VLOOKUP(U1769,'[1]Cross ref'!I:J,2,0)</f>
        <v>SCL</v>
      </c>
      <c r="T1769" s="193">
        <f t="shared" si="166"/>
        <v>117.62</v>
      </c>
      <c r="U1769" s="193">
        <f>VLOOKUP(VALUE(C1769),'[1]Cross ref'!G:I,3,0)</f>
        <v>7376</v>
      </c>
      <c r="V1769" s="193">
        <f>IFERROR(VLOOKUP(J1769,'[1]Item List (2)'!C:D,2,0),VLOOKUP(K1769,'[1]Item List (2)'!C:D,2,0))</f>
        <v>50007</v>
      </c>
      <c r="W1769" s="193">
        <f>IFERROR(VLOOKUP(J1769,'[1]Item List (2)'!C:E,3,0),VLOOKUP(K1769,'[1]Item List (2)'!C:E,3,0))</f>
        <v>100</v>
      </c>
      <c r="X1769" s="193">
        <f t="shared" si="167"/>
        <v>0</v>
      </c>
      <c r="Y1769" s="193" t="str">
        <f t="shared" si="168"/>
        <v>CHICKEN, BRST FLT MARNTD 3.5Z FZN</v>
      </c>
      <c r="AA1769" s="29">
        <f t="shared" si="169"/>
        <v>117.62</v>
      </c>
      <c r="AB1769" s="29" t="str">
        <f>VLOOKUP(W1769,'[2]Item List (2)'!$I:$J,2,0)</f>
        <v>Food</v>
      </c>
      <c r="AC1769" s="29">
        <f t="shared" si="170"/>
        <v>7376</v>
      </c>
      <c r="AD1769" s="29" t="str">
        <f t="shared" si="171"/>
        <v>7376-Food</v>
      </c>
    </row>
    <row r="1770" spans="1:30">
      <c r="A1770" t="s">
        <v>699</v>
      </c>
      <c r="B1770" t="s">
        <v>592</v>
      </c>
      <c r="C1770" t="s">
        <v>1383</v>
      </c>
      <c r="D1770" t="s">
        <v>601</v>
      </c>
      <c r="E1770" t="s">
        <v>1656</v>
      </c>
      <c r="F1770"/>
      <c r="G1770" s="159">
        <v>45171</v>
      </c>
      <c r="H1770" t="s">
        <v>1240</v>
      </c>
      <c r="I1770" t="s">
        <v>1188</v>
      </c>
      <c r="J1770" t="s">
        <v>758</v>
      </c>
      <c r="K1770" t="s">
        <v>1490</v>
      </c>
      <c r="L1770" t="s">
        <v>818</v>
      </c>
      <c r="M1770">
        <v>1</v>
      </c>
      <c r="N1770">
        <v>0</v>
      </c>
      <c r="O1770">
        <v>175.35</v>
      </c>
      <c r="P1770">
        <v>175.35</v>
      </c>
      <c r="Q1770">
        <v>5516.81</v>
      </c>
      <c r="R1770">
        <v>5.52</v>
      </c>
      <c r="S1770" s="193" t="str">
        <f>VLOOKUP(U1770,'[1]Cross ref'!I:J,2,0)</f>
        <v>SCL</v>
      </c>
      <c r="T1770" s="193">
        <f t="shared" si="166"/>
        <v>175.35</v>
      </c>
      <c r="U1770" s="193">
        <f>VLOOKUP(VALUE(C1770),'[1]Cross ref'!G:I,3,0)</f>
        <v>7376</v>
      </c>
      <c r="V1770" s="193">
        <f>IFERROR(VLOOKUP(J1770,'[1]Item List (2)'!C:D,2,0),VLOOKUP(K1770,'[1]Item List (2)'!C:D,2,0))</f>
        <v>50007</v>
      </c>
      <c r="W1770" s="193">
        <f>IFERROR(VLOOKUP(J1770,'[1]Item List (2)'!C:E,3,0),VLOOKUP(K1770,'[1]Item List (2)'!C:E,3,0))</f>
        <v>100</v>
      </c>
      <c r="X1770" s="193">
        <f t="shared" si="167"/>
        <v>0</v>
      </c>
      <c r="Y1770" s="193" t="str">
        <f t="shared" si="168"/>
        <v>CHICKEN, BRST GR SAVOR 4.25Z CARLS JR</v>
      </c>
      <c r="AA1770" s="29">
        <f t="shared" si="169"/>
        <v>175.35</v>
      </c>
      <c r="AB1770" s="29" t="str">
        <f>VLOOKUP(W1770,'[2]Item List (2)'!$I:$J,2,0)</f>
        <v>Food</v>
      </c>
      <c r="AC1770" s="29">
        <f t="shared" si="170"/>
        <v>7376</v>
      </c>
      <c r="AD1770" s="29" t="str">
        <f t="shared" si="171"/>
        <v>7376-Food</v>
      </c>
    </row>
    <row r="1771" spans="1:30">
      <c r="A1771" t="s">
        <v>699</v>
      </c>
      <c r="B1771" t="s">
        <v>592</v>
      </c>
      <c r="C1771" t="s">
        <v>1383</v>
      </c>
      <c r="D1771" t="s">
        <v>601</v>
      </c>
      <c r="E1771" t="s">
        <v>1656</v>
      </c>
      <c r="F1771"/>
      <c r="G1771" s="159">
        <v>45171</v>
      </c>
      <c r="H1771" t="s">
        <v>1579</v>
      </c>
      <c r="I1771" t="s">
        <v>1188</v>
      </c>
      <c r="J1771" t="s">
        <v>764</v>
      </c>
      <c r="K1771" t="s">
        <v>1580</v>
      </c>
      <c r="L1771" t="s">
        <v>766</v>
      </c>
      <c r="M1771">
        <v>1</v>
      </c>
      <c r="N1771">
        <v>0</v>
      </c>
      <c r="O1771">
        <v>32.32</v>
      </c>
      <c r="P1771">
        <v>32.32</v>
      </c>
      <c r="Q1771">
        <v>5516.81</v>
      </c>
      <c r="R1771">
        <v>5.52</v>
      </c>
      <c r="S1771" s="193" t="str">
        <f>VLOOKUP(U1771,'[1]Cross ref'!I:J,2,0)</f>
        <v>SCL</v>
      </c>
      <c r="T1771" s="193">
        <f t="shared" si="166"/>
        <v>32.32</v>
      </c>
      <c r="U1771" s="193">
        <f>VLOOKUP(VALUE(C1771),'[1]Cross ref'!G:I,3,0)</f>
        <v>7376</v>
      </c>
      <c r="V1771" s="193">
        <f>IFERROR(VLOOKUP(J1771,'[1]Item List (2)'!C:D,2,0),VLOOKUP(K1771,'[1]Item List (2)'!C:D,2,0))</f>
        <v>50007</v>
      </c>
      <c r="W1771" s="193">
        <f>IFERROR(VLOOKUP(J1771,'[1]Item List (2)'!C:E,3,0),VLOOKUP(K1771,'[1]Item List (2)'!C:E,3,0))</f>
        <v>100</v>
      </c>
      <c r="X1771" s="193">
        <f t="shared" si="167"/>
        <v>0</v>
      </c>
      <c r="Y1771" s="193" t="str">
        <f t="shared" si="168"/>
        <v>SAUCE, SANTA FE W-CAGE FREE EGG</v>
      </c>
      <c r="AA1771" s="29">
        <f t="shared" si="169"/>
        <v>32.32</v>
      </c>
      <c r="AB1771" s="29" t="str">
        <f>VLOOKUP(W1771,'[2]Item List (2)'!$I:$J,2,0)</f>
        <v>Food</v>
      </c>
      <c r="AC1771" s="29">
        <f t="shared" si="170"/>
        <v>7376</v>
      </c>
      <c r="AD1771" s="29" t="str">
        <f t="shared" si="171"/>
        <v>7376-Food</v>
      </c>
    </row>
    <row r="1772" spans="1:30">
      <c r="A1772" t="s">
        <v>699</v>
      </c>
      <c r="B1772" t="s">
        <v>592</v>
      </c>
      <c r="C1772" t="s">
        <v>1383</v>
      </c>
      <c r="D1772" t="s">
        <v>601</v>
      </c>
      <c r="E1772" t="s">
        <v>1656</v>
      </c>
      <c r="F1772"/>
      <c r="G1772" s="159">
        <v>45171</v>
      </c>
      <c r="H1772" t="s">
        <v>1246</v>
      </c>
      <c r="I1772" t="s">
        <v>1211</v>
      </c>
      <c r="J1772" t="s">
        <v>815</v>
      </c>
      <c r="K1772" t="s">
        <v>1033</v>
      </c>
      <c r="L1772" t="s">
        <v>888</v>
      </c>
      <c r="M1772">
        <v>1</v>
      </c>
      <c r="N1772">
        <v>0</v>
      </c>
      <c r="O1772">
        <v>25.89</v>
      </c>
      <c r="P1772">
        <v>25.89</v>
      </c>
      <c r="Q1772">
        <v>5516.81</v>
      </c>
      <c r="R1772">
        <v>5.52</v>
      </c>
      <c r="S1772" s="193" t="str">
        <f>VLOOKUP(U1772,'[1]Cross ref'!I:J,2,0)</f>
        <v>SCL</v>
      </c>
      <c r="T1772" s="193">
        <f t="shared" si="166"/>
        <v>25.89</v>
      </c>
      <c r="U1772" s="193">
        <f>VLOOKUP(VALUE(C1772),'[1]Cross ref'!G:I,3,0)</f>
        <v>7376</v>
      </c>
      <c r="V1772" s="193">
        <f>IFERROR(VLOOKUP(J1772,'[1]Item List (2)'!C:D,2,0),VLOOKUP(K1772,'[1]Item List (2)'!C:D,2,0))</f>
        <v>51001</v>
      </c>
      <c r="W1772" s="193">
        <f>IFERROR(VLOOKUP(J1772,'[1]Item List (2)'!C:E,3,0),VLOOKUP(K1772,'[1]Item List (2)'!C:E,3,0))</f>
        <v>1000</v>
      </c>
      <c r="X1772" s="193">
        <f t="shared" si="167"/>
        <v>0</v>
      </c>
      <c r="Y1772" s="193" t="str">
        <f t="shared" si="168"/>
        <v>LID, 12-24Z</v>
      </c>
      <c r="AA1772" s="29">
        <f t="shared" si="169"/>
        <v>25.89</v>
      </c>
      <c r="AB1772" s="29" t="str">
        <f>VLOOKUP(W1772,'[2]Item List (2)'!$I:$J,2,0)</f>
        <v>Paper</v>
      </c>
      <c r="AC1772" s="29">
        <f t="shared" si="170"/>
        <v>7376</v>
      </c>
      <c r="AD1772" s="29" t="str">
        <f t="shared" si="171"/>
        <v>7376-Paper</v>
      </c>
    </row>
    <row r="1773" spans="1:30">
      <c r="A1773" t="s">
        <v>699</v>
      </c>
      <c r="B1773" t="s">
        <v>592</v>
      </c>
      <c r="C1773" t="s">
        <v>1383</v>
      </c>
      <c r="D1773" t="s">
        <v>601</v>
      </c>
      <c r="E1773" t="s">
        <v>1656</v>
      </c>
      <c r="F1773"/>
      <c r="G1773" s="159">
        <v>45171</v>
      </c>
      <c r="H1773" t="s">
        <v>1304</v>
      </c>
      <c r="I1773" t="s">
        <v>1211</v>
      </c>
      <c r="J1773" t="s">
        <v>809</v>
      </c>
      <c r="K1773" t="s">
        <v>1034</v>
      </c>
      <c r="L1773" t="s">
        <v>1035</v>
      </c>
      <c r="M1773">
        <v>1</v>
      </c>
      <c r="N1773">
        <v>0</v>
      </c>
      <c r="O1773">
        <v>47.64</v>
      </c>
      <c r="P1773">
        <v>47.64</v>
      </c>
      <c r="Q1773">
        <v>5516.81</v>
      </c>
      <c r="R1773">
        <v>5.52</v>
      </c>
      <c r="S1773" s="193" t="str">
        <f>VLOOKUP(U1773,'[1]Cross ref'!I:J,2,0)</f>
        <v>SCL</v>
      </c>
      <c r="T1773" s="193">
        <f t="shared" si="166"/>
        <v>47.64</v>
      </c>
      <c r="U1773" s="193">
        <f>VLOOKUP(VALUE(C1773),'[1]Cross ref'!G:I,3,0)</f>
        <v>7376</v>
      </c>
      <c r="V1773" s="193">
        <f>IFERROR(VLOOKUP(J1773,'[1]Item List (2)'!C:D,2,0),VLOOKUP(K1773,'[1]Item List (2)'!C:D,2,0))</f>
        <v>51001</v>
      </c>
      <c r="W1773" s="193">
        <f>IFERROR(VLOOKUP(J1773,'[1]Item List (2)'!C:E,3,0),VLOOKUP(K1773,'[1]Item List (2)'!C:E,3,0))</f>
        <v>1000</v>
      </c>
      <c r="X1773" s="193">
        <f t="shared" si="167"/>
        <v>0</v>
      </c>
      <c r="Y1773" s="193" t="str">
        <f t="shared" si="168"/>
        <v>CARTON, FFRY SM FLVR TRAIL</v>
      </c>
      <c r="AA1773" s="29">
        <f t="shared" si="169"/>
        <v>47.64</v>
      </c>
      <c r="AB1773" s="29" t="str">
        <f>VLOOKUP(W1773,'[2]Item List (2)'!$I:$J,2,0)</f>
        <v>Paper</v>
      </c>
      <c r="AC1773" s="29">
        <f t="shared" si="170"/>
        <v>7376</v>
      </c>
      <c r="AD1773" s="29" t="str">
        <f t="shared" si="171"/>
        <v>7376-Paper</v>
      </c>
    </row>
    <row r="1774" spans="1:30">
      <c r="A1774" t="s">
        <v>699</v>
      </c>
      <c r="B1774" t="s">
        <v>592</v>
      </c>
      <c r="C1774" t="s">
        <v>1383</v>
      </c>
      <c r="D1774" t="s">
        <v>601</v>
      </c>
      <c r="E1774" t="s">
        <v>1656</v>
      </c>
      <c r="F1774"/>
      <c r="G1774" s="159">
        <v>45171</v>
      </c>
      <c r="H1774" t="s">
        <v>1251</v>
      </c>
      <c r="I1774" t="s">
        <v>1211</v>
      </c>
      <c r="J1774" t="s">
        <v>800</v>
      </c>
      <c r="K1774" t="s">
        <v>1002</v>
      </c>
      <c r="L1774" t="s">
        <v>931</v>
      </c>
      <c r="M1774">
        <v>1</v>
      </c>
      <c r="N1774">
        <v>0</v>
      </c>
      <c r="O1774">
        <v>82.08</v>
      </c>
      <c r="P1774">
        <v>82.08</v>
      </c>
      <c r="Q1774">
        <v>5516.81</v>
      </c>
      <c r="R1774">
        <v>5.52</v>
      </c>
      <c r="S1774" s="193" t="str">
        <f>VLOOKUP(U1774,'[1]Cross ref'!I:J,2,0)</f>
        <v>SCL</v>
      </c>
      <c r="T1774" s="193">
        <f t="shared" si="166"/>
        <v>82.08</v>
      </c>
      <c r="U1774" s="193">
        <f>VLOOKUP(VALUE(C1774),'[1]Cross ref'!G:I,3,0)</f>
        <v>7376</v>
      </c>
      <c r="V1774" s="193">
        <f>IFERROR(VLOOKUP(J1774,'[1]Item List (2)'!C:D,2,0),VLOOKUP(K1774,'[1]Item List (2)'!C:D,2,0))</f>
        <v>51001</v>
      </c>
      <c r="W1774" s="193">
        <f>IFERROR(VLOOKUP(J1774,'[1]Item List (2)'!C:E,3,0),VLOOKUP(K1774,'[1]Item List (2)'!C:E,3,0))</f>
        <v>1000</v>
      </c>
      <c r="X1774" s="193">
        <f t="shared" si="167"/>
        <v>0</v>
      </c>
      <c r="Y1774" s="193" t="str">
        <f t="shared" si="168"/>
        <v>CUP, SHAKE 16Z</v>
      </c>
      <c r="AA1774" s="29">
        <f t="shared" si="169"/>
        <v>82.08</v>
      </c>
      <c r="AB1774" s="29" t="str">
        <f>VLOOKUP(W1774,'[2]Item List (2)'!$I:$J,2,0)</f>
        <v>Paper</v>
      </c>
      <c r="AC1774" s="29">
        <f t="shared" si="170"/>
        <v>7376</v>
      </c>
      <c r="AD1774" s="29" t="str">
        <f t="shared" si="171"/>
        <v>7376-Paper</v>
      </c>
    </row>
    <row r="1775" spans="1:30">
      <c r="A1775" t="s">
        <v>699</v>
      </c>
      <c r="B1775" t="s">
        <v>592</v>
      </c>
      <c r="C1775" t="s">
        <v>1383</v>
      </c>
      <c r="D1775" t="s">
        <v>601</v>
      </c>
      <c r="E1775" t="s">
        <v>1656</v>
      </c>
      <c r="F1775"/>
      <c r="G1775" s="159">
        <v>45171</v>
      </c>
      <c r="H1775" t="s">
        <v>1320</v>
      </c>
      <c r="I1775" t="s">
        <v>1211</v>
      </c>
      <c r="J1775" t="s">
        <v>809</v>
      </c>
      <c r="K1775" t="s">
        <v>1046</v>
      </c>
      <c r="L1775" t="s">
        <v>822</v>
      </c>
      <c r="M1775">
        <v>1</v>
      </c>
      <c r="N1775">
        <v>0</v>
      </c>
      <c r="O1775">
        <v>33.619999999999997</v>
      </c>
      <c r="P1775">
        <v>33.619999999999997</v>
      </c>
      <c r="Q1775">
        <v>5516.81</v>
      </c>
      <c r="R1775">
        <v>5.52</v>
      </c>
      <c r="S1775" s="193" t="str">
        <f>VLOOKUP(U1775,'[1]Cross ref'!I:J,2,0)</f>
        <v>SCL</v>
      </c>
      <c r="T1775" s="193">
        <f t="shared" si="166"/>
        <v>33.619999999999997</v>
      </c>
      <c r="U1775" s="193">
        <f>VLOOKUP(VALUE(C1775),'[1]Cross ref'!G:I,3,0)</f>
        <v>7376</v>
      </c>
      <c r="V1775" s="193">
        <f>IFERROR(VLOOKUP(J1775,'[1]Item List (2)'!C:D,2,0),VLOOKUP(K1775,'[1]Item List (2)'!C:D,2,0))</f>
        <v>51001</v>
      </c>
      <c r="W1775" s="193">
        <f>IFERROR(VLOOKUP(J1775,'[1]Item List (2)'!C:E,3,0),VLOOKUP(K1775,'[1]Item List (2)'!C:E,3,0))</f>
        <v>1000</v>
      </c>
      <c r="X1775" s="193">
        <f t="shared" si="167"/>
        <v>0</v>
      </c>
      <c r="Y1775" s="193" t="str">
        <f t="shared" si="168"/>
        <v>BAG, LARGE FLVR TRAILS</v>
      </c>
      <c r="AA1775" s="29">
        <f t="shared" si="169"/>
        <v>33.619999999999997</v>
      </c>
      <c r="AB1775" s="29" t="str">
        <f>VLOOKUP(W1775,'[2]Item List (2)'!$I:$J,2,0)</f>
        <v>Paper</v>
      </c>
      <c r="AC1775" s="29">
        <f t="shared" si="170"/>
        <v>7376</v>
      </c>
      <c r="AD1775" s="29" t="str">
        <f t="shared" si="171"/>
        <v>7376-Paper</v>
      </c>
    </row>
    <row r="1776" spans="1:30">
      <c r="A1776" t="s">
        <v>699</v>
      </c>
      <c r="B1776" t="s">
        <v>592</v>
      </c>
      <c r="C1776" t="s">
        <v>1383</v>
      </c>
      <c r="D1776" t="s">
        <v>601</v>
      </c>
      <c r="E1776" t="s">
        <v>1656</v>
      </c>
      <c r="F1776"/>
      <c r="G1776" s="159">
        <v>45171</v>
      </c>
      <c r="H1776" t="s">
        <v>1256</v>
      </c>
      <c r="I1776" t="s">
        <v>1211</v>
      </c>
      <c r="J1776" t="s">
        <v>800</v>
      </c>
      <c r="K1776" t="s">
        <v>1057</v>
      </c>
      <c r="L1776" t="s">
        <v>1058</v>
      </c>
      <c r="M1776">
        <v>2</v>
      </c>
      <c r="N1776">
        <v>0</v>
      </c>
      <c r="O1776">
        <v>30.68</v>
      </c>
      <c r="P1776">
        <v>61.36</v>
      </c>
      <c r="Q1776">
        <v>5516.81</v>
      </c>
      <c r="R1776">
        <v>5.52</v>
      </c>
      <c r="S1776" s="193" t="str">
        <f>VLOOKUP(U1776,'[1]Cross ref'!I:J,2,0)</f>
        <v>SCL</v>
      </c>
      <c r="T1776" s="193">
        <f t="shared" si="166"/>
        <v>61.36</v>
      </c>
      <c r="U1776" s="193">
        <f>VLOOKUP(VALUE(C1776),'[1]Cross ref'!G:I,3,0)</f>
        <v>7376</v>
      </c>
      <c r="V1776" s="193">
        <f>IFERROR(VLOOKUP(J1776,'[1]Item List (2)'!C:D,2,0),VLOOKUP(K1776,'[1]Item List (2)'!C:D,2,0))</f>
        <v>51001</v>
      </c>
      <c r="W1776" s="193">
        <f>IFERROR(VLOOKUP(J1776,'[1]Item List (2)'!C:E,3,0),VLOOKUP(K1776,'[1]Item List (2)'!C:E,3,0))</f>
        <v>1000</v>
      </c>
      <c r="X1776" s="193">
        <f t="shared" si="167"/>
        <v>0</v>
      </c>
      <c r="Y1776" s="193" t="str">
        <f t="shared" si="168"/>
        <v>CUP, PLS COLD 32Z FLVR TRAIL</v>
      </c>
      <c r="AA1776" s="29">
        <f t="shared" si="169"/>
        <v>61.36</v>
      </c>
      <c r="AB1776" s="29" t="str">
        <f>VLOOKUP(W1776,'[2]Item List (2)'!$I:$J,2,0)</f>
        <v>Paper</v>
      </c>
      <c r="AC1776" s="29">
        <f t="shared" si="170"/>
        <v>7376</v>
      </c>
      <c r="AD1776" s="29" t="str">
        <f t="shared" si="171"/>
        <v>7376-Paper</v>
      </c>
    </row>
    <row r="1777" spans="1:30">
      <c r="A1777" t="s">
        <v>699</v>
      </c>
      <c r="B1777" t="s">
        <v>592</v>
      </c>
      <c r="C1777" t="s">
        <v>1383</v>
      </c>
      <c r="D1777" t="s">
        <v>601</v>
      </c>
      <c r="E1777" t="s">
        <v>1656</v>
      </c>
      <c r="F1777"/>
      <c r="G1777" s="159">
        <v>45171</v>
      </c>
      <c r="H1777" t="s">
        <v>1257</v>
      </c>
      <c r="I1777" t="s">
        <v>1188</v>
      </c>
      <c r="J1777" t="s">
        <v>764</v>
      </c>
      <c r="K1777" t="s">
        <v>1181</v>
      </c>
      <c r="L1777" t="s">
        <v>766</v>
      </c>
      <c r="M1777">
        <v>1</v>
      </c>
      <c r="N1777">
        <v>0</v>
      </c>
      <c r="O1777">
        <v>31.24</v>
      </c>
      <c r="P1777">
        <v>31.24</v>
      </c>
      <c r="Q1777">
        <v>5516.81</v>
      </c>
      <c r="R1777">
        <v>5.52</v>
      </c>
      <c r="S1777" s="193" t="str">
        <f>VLOOKUP(U1777,'[1]Cross ref'!I:J,2,0)</f>
        <v>SCL</v>
      </c>
      <c r="T1777" s="193">
        <f t="shared" si="166"/>
        <v>31.24</v>
      </c>
      <c r="U1777" s="193">
        <f>VLOOKUP(VALUE(C1777),'[1]Cross ref'!G:I,3,0)</f>
        <v>7376</v>
      </c>
      <c r="V1777" s="193">
        <f>IFERROR(VLOOKUP(J1777,'[1]Item List (2)'!C:D,2,0),VLOOKUP(K1777,'[1]Item List (2)'!C:D,2,0))</f>
        <v>50007</v>
      </c>
      <c r="W1777" s="193">
        <f>IFERROR(VLOOKUP(J1777,'[1]Item List (2)'!C:E,3,0),VLOOKUP(K1777,'[1]Item List (2)'!C:E,3,0))</f>
        <v>100</v>
      </c>
      <c r="X1777" s="193">
        <f t="shared" si="167"/>
        <v>0</v>
      </c>
      <c r="Y1777" s="193" t="str">
        <f t="shared" si="168"/>
        <v>SAUCE, CLASSIC</v>
      </c>
      <c r="AA1777" s="29">
        <f t="shared" si="169"/>
        <v>31.24</v>
      </c>
      <c r="AB1777" s="29" t="str">
        <f>VLOOKUP(W1777,'[2]Item List (2)'!$I:$J,2,0)</f>
        <v>Food</v>
      </c>
      <c r="AC1777" s="29">
        <f t="shared" si="170"/>
        <v>7376</v>
      </c>
      <c r="AD1777" s="29" t="str">
        <f t="shared" si="171"/>
        <v>7376-Food</v>
      </c>
    </row>
    <row r="1778" spans="1:30">
      <c r="A1778" t="s">
        <v>699</v>
      </c>
      <c r="B1778" t="s">
        <v>592</v>
      </c>
      <c r="C1778" t="s">
        <v>1383</v>
      </c>
      <c r="D1778" t="s">
        <v>601</v>
      </c>
      <c r="E1778" t="s">
        <v>1656</v>
      </c>
      <c r="F1778"/>
      <c r="G1778" s="159">
        <v>45171</v>
      </c>
      <c r="H1778" t="s">
        <v>1288</v>
      </c>
      <c r="I1778" t="s">
        <v>1188</v>
      </c>
      <c r="J1778" t="s">
        <v>702</v>
      </c>
      <c r="K1778" t="s">
        <v>793</v>
      </c>
      <c r="L1778" t="s">
        <v>766</v>
      </c>
      <c r="M1778">
        <v>1</v>
      </c>
      <c r="N1778">
        <v>0</v>
      </c>
      <c r="O1778">
        <v>22.91</v>
      </c>
      <c r="P1778">
        <v>22.91</v>
      </c>
      <c r="Q1778">
        <v>5516.81</v>
      </c>
      <c r="R1778">
        <v>5.52</v>
      </c>
      <c r="S1778" s="193" t="str">
        <f>VLOOKUP(U1778,'[1]Cross ref'!I:J,2,0)</f>
        <v>SCL</v>
      </c>
      <c r="T1778" s="193">
        <f t="shared" si="166"/>
        <v>22.91</v>
      </c>
      <c r="U1778" s="193">
        <f>VLOOKUP(VALUE(C1778),'[1]Cross ref'!G:I,3,0)</f>
        <v>7376</v>
      </c>
      <c r="V1778" s="193">
        <f>IFERROR(VLOOKUP(J1778,'[1]Item List (2)'!C:D,2,0),VLOOKUP(K1778,'[1]Item List (2)'!C:D,2,0))</f>
        <v>50007</v>
      </c>
      <c r="W1778" s="193">
        <f>IFERROR(VLOOKUP(J1778,'[1]Item List (2)'!C:E,3,0),VLOOKUP(K1778,'[1]Item List (2)'!C:E,3,0))</f>
        <v>100</v>
      </c>
      <c r="X1778" s="193">
        <f t="shared" si="167"/>
        <v>0</v>
      </c>
      <c r="Y1778" s="193" t="str">
        <f t="shared" si="168"/>
        <v>SAUCE, BBQ</v>
      </c>
      <c r="AA1778" s="29">
        <f t="shared" si="169"/>
        <v>22.91</v>
      </c>
      <c r="AB1778" s="29" t="str">
        <f>VLOOKUP(W1778,'[2]Item List (2)'!$I:$J,2,0)</f>
        <v>Food</v>
      </c>
      <c r="AC1778" s="29">
        <f t="shared" si="170"/>
        <v>7376</v>
      </c>
      <c r="AD1778" s="29" t="str">
        <f t="shared" si="171"/>
        <v>7376-Food</v>
      </c>
    </row>
    <row r="1779" spans="1:30">
      <c r="A1779" t="s">
        <v>699</v>
      </c>
      <c r="B1779" t="s">
        <v>592</v>
      </c>
      <c r="C1779" t="s">
        <v>1383</v>
      </c>
      <c r="D1779" t="s">
        <v>601</v>
      </c>
      <c r="E1779" t="s">
        <v>1656</v>
      </c>
      <c r="F1779"/>
      <c r="G1779" s="159">
        <v>45171</v>
      </c>
      <c r="H1779" t="s">
        <v>1260</v>
      </c>
      <c r="I1779" t="s">
        <v>1211</v>
      </c>
      <c r="J1779" t="s">
        <v>730</v>
      </c>
      <c r="K1779" t="s">
        <v>1041</v>
      </c>
      <c r="L1779" t="s">
        <v>1042</v>
      </c>
      <c r="M1779">
        <v>1</v>
      </c>
      <c r="N1779">
        <v>0</v>
      </c>
      <c r="O1779">
        <v>45.4</v>
      </c>
      <c r="P1779">
        <v>45.4</v>
      </c>
      <c r="Q1779">
        <v>5516.81</v>
      </c>
      <c r="R1779">
        <v>5.52</v>
      </c>
      <c r="S1779" s="193" t="str">
        <f>VLOOKUP(U1779,'[1]Cross ref'!I:J,2,0)</f>
        <v>SCL</v>
      </c>
      <c r="T1779" s="193">
        <f t="shared" si="166"/>
        <v>45.4</v>
      </c>
      <c r="U1779" s="193">
        <f>VLOOKUP(VALUE(C1779),'[1]Cross ref'!G:I,3,0)</f>
        <v>7376</v>
      </c>
      <c r="V1779" s="193">
        <f>IFERROR(VLOOKUP(J1779,'[1]Item List (2)'!C:D,2,0),VLOOKUP(K1779,'[1]Item List (2)'!C:D,2,0))</f>
        <v>51001</v>
      </c>
      <c r="W1779" s="193">
        <f>IFERROR(VLOOKUP(J1779,'[1]Item List (2)'!C:E,3,0),VLOOKUP(K1779,'[1]Item List (2)'!C:E,3,0))</f>
        <v>1000</v>
      </c>
      <c r="X1779" s="193">
        <f t="shared" si="167"/>
        <v>0</v>
      </c>
      <c r="Y1779" s="193" t="str">
        <f t="shared" si="168"/>
        <v>NAPKIN, 13X8.5 BRN</v>
      </c>
      <c r="AA1779" s="29">
        <f t="shared" si="169"/>
        <v>45.4</v>
      </c>
      <c r="AB1779" s="29" t="str">
        <f>VLOOKUP(W1779,'[2]Item List (2)'!$I:$J,2,0)</f>
        <v>Paper</v>
      </c>
      <c r="AC1779" s="29">
        <f t="shared" si="170"/>
        <v>7376</v>
      </c>
      <c r="AD1779" s="29" t="str">
        <f t="shared" si="171"/>
        <v>7376-Paper</v>
      </c>
    </row>
    <row r="1780" spans="1:30">
      <c r="A1780" t="s">
        <v>699</v>
      </c>
      <c r="B1780" t="s">
        <v>592</v>
      </c>
      <c r="C1780" t="s">
        <v>1383</v>
      </c>
      <c r="D1780" t="s">
        <v>601</v>
      </c>
      <c r="E1780" t="s">
        <v>1656</v>
      </c>
      <c r="F1780"/>
      <c r="G1780" s="159">
        <v>45171</v>
      </c>
      <c r="H1780" t="s">
        <v>1261</v>
      </c>
      <c r="I1780" t="s">
        <v>1188</v>
      </c>
      <c r="J1780" t="s">
        <v>756</v>
      </c>
      <c r="K1780" t="s">
        <v>1491</v>
      </c>
      <c r="L1780" t="s">
        <v>757</v>
      </c>
      <c r="M1780">
        <v>1</v>
      </c>
      <c r="N1780">
        <v>0</v>
      </c>
      <c r="O1780">
        <v>39.82</v>
      </c>
      <c r="P1780">
        <v>39.82</v>
      </c>
      <c r="Q1780">
        <v>5516.81</v>
      </c>
      <c r="R1780">
        <v>5.52</v>
      </c>
      <c r="S1780" s="193" t="str">
        <f>VLOOKUP(U1780,'[1]Cross ref'!I:J,2,0)</f>
        <v>SCL</v>
      </c>
      <c r="T1780" s="193">
        <f t="shared" si="166"/>
        <v>39.82</v>
      </c>
      <c r="U1780" s="193">
        <f>VLOOKUP(VALUE(C1780),'[1]Cross ref'!G:I,3,0)</f>
        <v>7376</v>
      </c>
      <c r="V1780" s="193">
        <f>IFERROR(VLOOKUP(J1780,'[1]Item List (2)'!C:D,2,0),VLOOKUP(K1780,'[1]Item List (2)'!C:D,2,0))</f>
        <v>50007</v>
      </c>
      <c r="W1780" s="193">
        <f>IFERROR(VLOOKUP(J1780,'[1]Item List (2)'!C:E,3,0),VLOOKUP(K1780,'[1]Item List (2)'!C:E,3,0))</f>
        <v>100</v>
      </c>
      <c r="X1780" s="193">
        <f t="shared" si="167"/>
        <v>0</v>
      </c>
      <c r="Y1780" s="193" t="str">
        <f t="shared" si="168"/>
        <v>FRENCH TOAST, STICK ORIGINAL CARLS JR</v>
      </c>
      <c r="AA1780" s="29">
        <f t="shared" si="169"/>
        <v>39.82</v>
      </c>
      <c r="AB1780" s="29" t="str">
        <f>VLOOKUP(W1780,'[2]Item List (2)'!$I:$J,2,0)</f>
        <v>Food</v>
      </c>
      <c r="AC1780" s="29">
        <f t="shared" si="170"/>
        <v>7376</v>
      </c>
      <c r="AD1780" s="29" t="str">
        <f t="shared" si="171"/>
        <v>7376-Food</v>
      </c>
    </row>
    <row r="1781" spans="1:30">
      <c r="A1781" t="s">
        <v>699</v>
      </c>
      <c r="B1781" t="s">
        <v>592</v>
      </c>
      <c r="C1781" t="s">
        <v>1383</v>
      </c>
      <c r="D1781" t="s">
        <v>601</v>
      </c>
      <c r="E1781" t="s">
        <v>1656</v>
      </c>
      <c r="F1781"/>
      <c r="G1781" s="159">
        <v>45171</v>
      </c>
      <c r="H1781" t="s">
        <v>1186</v>
      </c>
      <c r="I1781" t="s">
        <v>1184</v>
      </c>
      <c r="J1781" t="s">
        <v>834</v>
      </c>
      <c r="K1781" t="s">
        <v>835</v>
      </c>
      <c r="L1781" t="s">
        <v>836</v>
      </c>
      <c r="M1781">
        <v>1</v>
      </c>
      <c r="N1781">
        <v>0</v>
      </c>
      <c r="P1781">
        <v>34.51</v>
      </c>
      <c r="Q1781">
        <v>5516.81</v>
      </c>
      <c r="R1781">
        <v>5.52</v>
      </c>
      <c r="S1781" s="193" t="str">
        <f>VLOOKUP(U1781,'[1]Cross ref'!I:J,2,0)</f>
        <v>SCL</v>
      </c>
      <c r="T1781" s="193">
        <f t="shared" si="166"/>
        <v>34.51</v>
      </c>
      <c r="U1781" s="193">
        <f>VLOOKUP(VALUE(C1781),'[1]Cross ref'!G:I,3,0)</f>
        <v>7376</v>
      </c>
      <c r="V1781" s="193">
        <f>IFERROR(VLOOKUP(J1781,'[1]Item List (2)'!C:D,2,0),VLOOKUP(K1781,'[1]Item List (2)'!C:D,2,0))</f>
        <v>50007</v>
      </c>
      <c r="W1781" s="193">
        <f>IFERROR(VLOOKUP(J1781,'[1]Item List (2)'!C:E,3,0),VLOOKUP(K1781,'[1]Item List (2)'!C:E,3,0))</f>
        <v>100</v>
      </c>
      <c r="X1781" s="193">
        <f t="shared" si="167"/>
        <v>-34.51</v>
      </c>
      <c r="Y1781" s="193" t="str">
        <f t="shared" si="168"/>
        <v>SURCHARGE, FUEL</v>
      </c>
      <c r="AA1781" s="29">
        <f t="shared" si="169"/>
        <v>34.51</v>
      </c>
      <c r="AB1781" s="29" t="str">
        <f>VLOOKUP(W1781,'[2]Item List (2)'!$I:$J,2,0)</f>
        <v>Food</v>
      </c>
      <c r="AC1781" s="29">
        <f t="shared" si="170"/>
        <v>7376</v>
      </c>
      <c r="AD1781" s="29" t="str">
        <f t="shared" si="171"/>
        <v>7376-Food</v>
      </c>
    </row>
    <row r="1782" spans="1:30">
      <c r="A1782" t="s">
        <v>699</v>
      </c>
      <c r="B1782" t="s">
        <v>592</v>
      </c>
      <c r="C1782" t="s">
        <v>1383</v>
      </c>
      <c r="D1782" t="s">
        <v>601</v>
      </c>
      <c r="E1782" t="s">
        <v>1656</v>
      </c>
      <c r="F1782"/>
      <c r="G1782" s="159">
        <v>45171</v>
      </c>
      <c r="H1782" t="s">
        <v>1290</v>
      </c>
      <c r="I1782" t="s">
        <v>1190</v>
      </c>
      <c r="J1782" t="s">
        <v>837</v>
      </c>
      <c r="K1782" t="s">
        <v>1497</v>
      </c>
      <c r="L1782" t="s">
        <v>838</v>
      </c>
      <c r="M1782">
        <v>2</v>
      </c>
      <c r="N1782">
        <v>0</v>
      </c>
      <c r="O1782">
        <v>4.87</v>
      </c>
      <c r="P1782">
        <v>9.74</v>
      </c>
      <c r="Q1782">
        <v>5516.81</v>
      </c>
      <c r="R1782">
        <v>5.52</v>
      </c>
      <c r="S1782" s="193" t="str">
        <f>VLOOKUP(U1782,'[1]Cross ref'!I:J,2,0)</f>
        <v>SCL</v>
      </c>
      <c r="T1782" s="193">
        <f t="shared" si="166"/>
        <v>9.74</v>
      </c>
      <c r="U1782" s="193">
        <f>VLOOKUP(VALUE(C1782),'[1]Cross ref'!G:I,3,0)</f>
        <v>7376</v>
      </c>
      <c r="V1782" s="193">
        <f>IFERROR(VLOOKUP(J1782,'[1]Item List (2)'!C:D,2,0),VLOOKUP(K1782,'[1]Item List (2)'!C:D,2,0))</f>
        <v>60507</v>
      </c>
      <c r="W1782" s="193">
        <f>IFERROR(VLOOKUP(J1782,'[1]Item List (2)'!C:E,3,0),VLOOKUP(K1782,'[1]Item List (2)'!C:E,3,0))</f>
        <v>1200</v>
      </c>
      <c r="X1782" s="193">
        <f t="shared" si="167"/>
        <v>0</v>
      </c>
      <c r="Y1782" s="193" t="str">
        <f t="shared" si="168"/>
        <v>GRIDDLE SCREEN, 4X5.5" SCOTCH-BRITE</v>
      </c>
      <c r="AA1782" s="29">
        <f t="shared" si="169"/>
        <v>9.74</v>
      </c>
      <c r="AB1782" s="29" t="str">
        <f>VLOOKUP(W1782,'[2]Item List (2)'!$I:$J,2,0)</f>
        <v>Supplies</v>
      </c>
      <c r="AC1782" s="29">
        <f t="shared" si="170"/>
        <v>7376</v>
      </c>
      <c r="AD1782" s="29" t="str">
        <f t="shared" si="171"/>
        <v>7376-Supplies</v>
      </c>
    </row>
    <row r="1783" spans="1:30">
      <c r="A1783" t="s">
        <v>699</v>
      </c>
      <c r="B1783" t="s">
        <v>592</v>
      </c>
      <c r="C1783" t="s">
        <v>1385</v>
      </c>
      <c r="D1783" t="s">
        <v>619</v>
      </c>
      <c r="E1783" t="s">
        <v>1657</v>
      </c>
      <c r="F1783"/>
      <c r="G1783" s="159">
        <v>45168</v>
      </c>
      <c r="H1783" t="s">
        <v>1187</v>
      </c>
      <c r="I1783" t="s">
        <v>1188</v>
      </c>
      <c r="J1783" t="s">
        <v>700</v>
      </c>
      <c r="K1783" t="s">
        <v>1494</v>
      </c>
      <c r="L1783" t="s">
        <v>701</v>
      </c>
      <c r="M1783">
        <v>1</v>
      </c>
      <c r="N1783">
        <v>0</v>
      </c>
      <c r="O1783">
        <v>51.9</v>
      </c>
      <c r="P1783">
        <v>51.9</v>
      </c>
      <c r="Q1783">
        <v>6763</v>
      </c>
      <c r="R1783">
        <v>8.65</v>
      </c>
      <c r="S1783" s="193" t="str">
        <f>VLOOKUP(U1783,'[1]Cross ref'!I:J,2,0)</f>
        <v>SCL</v>
      </c>
      <c r="T1783" s="193">
        <f t="shared" si="166"/>
        <v>51.9</v>
      </c>
      <c r="U1783" s="193">
        <f>VLOOKUP(VALUE(C1783),'[1]Cross ref'!G:I,3,0)</f>
        <v>7377</v>
      </c>
      <c r="V1783" s="193">
        <f>IFERROR(VLOOKUP(J1783,'[1]Item List (2)'!C:D,2,0),VLOOKUP(K1783,'[1]Item List (2)'!C:D,2,0))</f>
        <v>50007</v>
      </c>
      <c r="W1783" s="193">
        <f>IFERROR(VLOOKUP(J1783,'[1]Item List (2)'!C:E,3,0),VLOOKUP(K1783,'[1]Item List (2)'!C:E,3,0))</f>
        <v>100</v>
      </c>
      <c r="X1783" s="193">
        <f t="shared" si="167"/>
        <v>0</v>
      </c>
      <c r="Y1783" s="193" t="str">
        <f t="shared" si="168"/>
        <v>SYRUP, FLASHIN FRUIT PUNCH 2.5GL BIB</v>
      </c>
      <c r="AA1783" s="29">
        <f t="shared" si="169"/>
        <v>51.9</v>
      </c>
      <c r="AB1783" s="29" t="str">
        <f>VLOOKUP(W1783,'[2]Item List (2)'!$I:$J,2,0)</f>
        <v>Food</v>
      </c>
      <c r="AC1783" s="29">
        <f t="shared" si="170"/>
        <v>7377</v>
      </c>
      <c r="AD1783" s="29" t="str">
        <f t="shared" si="171"/>
        <v>7377-Food</v>
      </c>
    </row>
    <row r="1784" spans="1:30">
      <c r="A1784" t="s">
        <v>699</v>
      </c>
      <c r="B1784" t="s">
        <v>592</v>
      </c>
      <c r="C1784" t="s">
        <v>1385</v>
      </c>
      <c r="D1784" t="s">
        <v>619</v>
      </c>
      <c r="E1784" t="s">
        <v>1657</v>
      </c>
      <c r="F1784"/>
      <c r="G1784" s="159">
        <v>45168</v>
      </c>
      <c r="H1784" t="s">
        <v>1189</v>
      </c>
      <c r="I1784" t="s">
        <v>1190</v>
      </c>
      <c r="J1784" t="s">
        <v>704</v>
      </c>
      <c r="K1784" t="s">
        <v>1496</v>
      </c>
      <c r="L1784" t="s">
        <v>705</v>
      </c>
      <c r="M1784">
        <v>3</v>
      </c>
      <c r="N1784">
        <v>0</v>
      </c>
      <c r="O1784">
        <v>3.44</v>
      </c>
      <c r="P1784">
        <v>10.32</v>
      </c>
      <c r="Q1784">
        <v>6763</v>
      </c>
      <c r="R1784">
        <v>8.65</v>
      </c>
      <c r="S1784" s="193" t="str">
        <f>VLOOKUP(U1784,'[1]Cross ref'!I:J,2,0)</f>
        <v>SCL</v>
      </c>
      <c r="T1784" s="193">
        <f t="shared" si="166"/>
        <v>10.32</v>
      </c>
      <c r="U1784" s="193">
        <f>VLOOKUP(VALUE(C1784),'[1]Cross ref'!G:I,3,0)</f>
        <v>7377</v>
      </c>
      <c r="V1784" s="193">
        <f>IFERROR(VLOOKUP(J1784,'[1]Item List (2)'!C:D,2,0),VLOOKUP(K1784,'[1]Item List (2)'!C:D,2,0))</f>
        <v>60507</v>
      </c>
      <c r="W1784" s="193">
        <f>IFERROR(VLOOKUP(J1784,'[1]Item List (2)'!C:E,3,0),VLOOKUP(K1784,'[1]Item List (2)'!C:E,3,0))</f>
        <v>1200</v>
      </c>
      <c r="X1784" s="193">
        <f t="shared" si="167"/>
        <v>0</v>
      </c>
      <c r="Y1784" s="193" t="str">
        <f t="shared" si="168"/>
        <v>SEAT COVER, PAPER PERSONAL 1/2 FOLD</v>
      </c>
      <c r="AA1784" s="29">
        <f t="shared" si="169"/>
        <v>10.32</v>
      </c>
      <c r="AB1784" s="29" t="str">
        <f>VLOOKUP(W1784,'[2]Item List (2)'!$I:$J,2,0)</f>
        <v>Supplies</v>
      </c>
      <c r="AC1784" s="29">
        <f t="shared" si="170"/>
        <v>7377</v>
      </c>
      <c r="AD1784" s="29" t="str">
        <f t="shared" si="171"/>
        <v>7377-Supplies</v>
      </c>
    </row>
    <row r="1785" spans="1:30">
      <c r="A1785" t="s">
        <v>699</v>
      </c>
      <c r="B1785" t="s">
        <v>592</v>
      </c>
      <c r="C1785" t="s">
        <v>1385</v>
      </c>
      <c r="D1785" t="s">
        <v>619</v>
      </c>
      <c r="E1785" t="s">
        <v>1657</v>
      </c>
      <c r="F1785"/>
      <c r="G1785" s="159">
        <v>45168</v>
      </c>
      <c r="H1785" t="s">
        <v>1183</v>
      </c>
      <c r="I1785" t="s">
        <v>1184</v>
      </c>
      <c r="J1785" t="s">
        <v>839</v>
      </c>
      <c r="K1785" t="s">
        <v>588</v>
      </c>
      <c r="L1785" t="s">
        <v>836</v>
      </c>
      <c r="M1785">
        <v>1</v>
      </c>
      <c r="N1785">
        <v>0</v>
      </c>
      <c r="P1785">
        <v>4.26</v>
      </c>
      <c r="Q1785">
        <v>6763</v>
      </c>
      <c r="R1785">
        <v>8.65</v>
      </c>
      <c r="S1785" s="193" t="str">
        <f>VLOOKUP(U1785,'[1]Cross ref'!I:J,2,0)</f>
        <v>SCL</v>
      </c>
      <c r="T1785" s="193">
        <f t="shared" si="166"/>
        <v>4.26</v>
      </c>
      <c r="U1785" s="193">
        <f>VLOOKUP(VALUE(C1785),'[1]Cross ref'!G:I,3,0)</f>
        <v>7377</v>
      </c>
      <c r="V1785" s="193">
        <f>IFERROR(VLOOKUP(J1785,'[1]Item List (2)'!C:D,2,0),VLOOKUP(K1785,'[1]Item List (2)'!C:D,2,0))</f>
        <v>50007</v>
      </c>
      <c r="W1785" s="193">
        <f>IFERROR(VLOOKUP(J1785,'[1]Item List (2)'!C:E,3,0),VLOOKUP(K1785,'[1]Item List (2)'!C:E,3,0))</f>
        <v>100</v>
      </c>
      <c r="X1785" s="193">
        <f t="shared" si="167"/>
        <v>-4.26</v>
      </c>
      <c r="Y1785" s="193" t="str">
        <f t="shared" si="168"/>
        <v>SERVICE - PAYMENT TERMS</v>
      </c>
      <c r="AA1785" s="29">
        <f t="shared" si="169"/>
        <v>4.26</v>
      </c>
      <c r="AB1785" s="29" t="str">
        <f>VLOOKUP(W1785,'[2]Item List (2)'!$I:$J,2,0)</f>
        <v>Food</v>
      </c>
      <c r="AC1785" s="29">
        <f t="shared" si="170"/>
        <v>7377</v>
      </c>
      <c r="AD1785" s="29" t="str">
        <f t="shared" si="171"/>
        <v>7377-Food</v>
      </c>
    </row>
    <row r="1786" spans="1:30">
      <c r="A1786" t="s">
        <v>699</v>
      </c>
      <c r="B1786" t="s">
        <v>592</v>
      </c>
      <c r="C1786" t="s">
        <v>1385</v>
      </c>
      <c r="D1786" t="s">
        <v>619</v>
      </c>
      <c r="E1786" t="s">
        <v>1657</v>
      </c>
      <c r="F1786"/>
      <c r="G1786" s="159">
        <v>45168</v>
      </c>
      <c r="H1786" t="s">
        <v>1472</v>
      </c>
      <c r="I1786" t="s">
        <v>1188</v>
      </c>
      <c r="J1786" t="s">
        <v>747</v>
      </c>
      <c r="K1786" t="s">
        <v>1658</v>
      </c>
      <c r="L1786" t="s">
        <v>749</v>
      </c>
      <c r="M1786">
        <v>1</v>
      </c>
      <c r="N1786">
        <v>30</v>
      </c>
      <c r="O1786">
        <v>30.29</v>
      </c>
      <c r="P1786">
        <v>30.29</v>
      </c>
      <c r="Q1786">
        <v>6763</v>
      </c>
      <c r="R1786">
        <v>8.65</v>
      </c>
      <c r="S1786" s="193" t="str">
        <f>VLOOKUP(U1786,'[1]Cross ref'!I:J,2,0)</f>
        <v>SCL</v>
      </c>
      <c r="T1786" s="193">
        <f t="shared" si="166"/>
        <v>30.29</v>
      </c>
      <c r="U1786" s="193">
        <f>VLOOKUP(VALUE(C1786),'[1]Cross ref'!G:I,3,0)</f>
        <v>7377</v>
      </c>
      <c r="V1786" s="193">
        <f>IFERROR(VLOOKUP(J1786,'[1]Item List (2)'!C:D,2,0),VLOOKUP(K1786,'[1]Item List (2)'!C:D,2,0))</f>
        <v>50007</v>
      </c>
      <c r="W1786" s="193">
        <f>IFERROR(VLOOKUP(J1786,'[1]Item List (2)'!C:E,3,0),VLOOKUP(K1786,'[1]Item List (2)'!C:E,3,0))</f>
        <v>100</v>
      </c>
      <c r="X1786" s="193">
        <f t="shared" si="167"/>
        <v>0</v>
      </c>
      <c r="Y1786" s="193" t="str">
        <f t="shared" si="168"/>
        <v>FRIES, 5/16 REG XLF SK ON COAT</v>
      </c>
      <c r="AA1786" s="29">
        <f t="shared" si="169"/>
        <v>30.29</v>
      </c>
      <c r="AB1786" s="29" t="str">
        <f>VLOOKUP(W1786,'[2]Item List (2)'!$I:$J,2,0)</f>
        <v>Food</v>
      </c>
      <c r="AC1786" s="29">
        <f t="shared" si="170"/>
        <v>7377</v>
      </c>
      <c r="AD1786" s="29" t="str">
        <f t="shared" si="171"/>
        <v>7377-Food</v>
      </c>
    </row>
    <row r="1787" spans="1:30">
      <c r="A1787" t="s">
        <v>699</v>
      </c>
      <c r="B1787" t="s">
        <v>592</v>
      </c>
      <c r="C1787" t="s">
        <v>1385</v>
      </c>
      <c r="D1787" t="s">
        <v>619</v>
      </c>
      <c r="E1787" t="s">
        <v>1657</v>
      </c>
      <c r="F1787"/>
      <c r="G1787" s="159">
        <v>45168</v>
      </c>
      <c r="H1787" t="s">
        <v>1264</v>
      </c>
      <c r="I1787" t="s">
        <v>1188</v>
      </c>
      <c r="J1787" t="s">
        <v>707</v>
      </c>
      <c r="K1787" t="s">
        <v>708</v>
      </c>
      <c r="L1787" t="s">
        <v>709</v>
      </c>
      <c r="M1787">
        <v>1</v>
      </c>
      <c r="N1787">
        <v>0</v>
      </c>
      <c r="O1787">
        <v>99.5</v>
      </c>
      <c r="P1787">
        <v>99.5</v>
      </c>
      <c r="Q1787">
        <v>6763</v>
      </c>
      <c r="R1787">
        <v>8.65</v>
      </c>
      <c r="S1787" s="193" t="str">
        <f>VLOOKUP(U1787,'[1]Cross ref'!I:J,2,0)</f>
        <v>SCL</v>
      </c>
      <c r="T1787" s="193">
        <f t="shared" si="166"/>
        <v>99.5</v>
      </c>
      <c r="U1787" s="193">
        <f>VLOOKUP(VALUE(C1787),'[1]Cross ref'!G:I,3,0)</f>
        <v>7377</v>
      </c>
      <c r="V1787" s="193">
        <f>IFERROR(VLOOKUP(J1787,'[1]Item List (2)'!C:D,2,0),VLOOKUP(K1787,'[1]Item List (2)'!C:D,2,0))</f>
        <v>50007</v>
      </c>
      <c r="W1787" s="193">
        <f>IFERROR(VLOOKUP(J1787,'[1]Item List (2)'!C:E,3,0),VLOOKUP(K1787,'[1]Item List (2)'!C:E,3,0))</f>
        <v>100</v>
      </c>
      <c r="X1787" s="193">
        <f t="shared" si="167"/>
        <v>0</v>
      </c>
      <c r="Y1787" s="193" t="str">
        <f t="shared" si="168"/>
        <v>SYRUP, POWERADE MTN BLAST BIB</v>
      </c>
      <c r="AA1787" s="29">
        <f t="shared" si="169"/>
        <v>99.5</v>
      </c>
      <c r="AB1787" s="29" t="str">
        <f>VLOOKUP(W1787,'[2]Item List (2)'!$I:$J,2,0)</f>
        <v>Food</v>
      </c>
      <c r="AC1787" s="29">
        <f t="shared" si="170"/>
        <v>7377</v>
      </c>
      <c r="AD1787" s="29" t="str">
        <f t="shared" si="171"/>
        <v>7377-Food</v>
      </c>
    </row>
    <row r="1788" spans="1:30">
      <c r="A1788" t="s">
        <v>699</v>
      </c>
      <c r="B1788" t="s">
        <v>592</v>
      </c>
      <c r="C1788" t="s">
        <v>1385</v>
      </c>
      <c r="D1788" t="s">
        <v>619</v>
      </c>
      <c r="E1788" t="s">
        <v>1657</v>
      </c>
      <c r="F1788"/>
      <c r="G1788" s="159">
        <v>45168</v>
      </c>
      <c r="H1788" t="s">
        <v>1313</v>
      </c>
      <c r="I1788" t="s">
        <v>1188</v>
      </c>
      <c r="J1788" t="s">
        <v>710</v>
      </c>
      <c r="K1788" t="s">
        <v>711</v>
      </c>
      <c r="L1788" t="s">
        <v>701</v>
      </c>
      <c r="M1788">
        <v>1</v>
      </c>
      <c r="N1788">
        <v>0</v>
      </c>
      <c r="O1788">
        <v>51.9</v>
      </c>
      <c r="P1788">
        <v>51.9</v>
      </c>
      <c r="Q1788">
        <v>6763</v>
      </c>
      <c r="R1788">
        <v>8.65</v>
      </c>
      <c r="S1788" s="193" t="str">
        <f>VLOOKUP(U1788,'[1]Cross ref'!I:J,2,0)</f>
        <v>SCL</v>
      </c>
      <c r="T1788" s="193">
        <f t="shared" si="166"/>
        <v>51.9</v>
      </c>
      <c r="U1788" s="193">
        <f>VLOOKUP(VALUE(C1788),'[1]Cross ref'!G:I,3,0)</f>
        <v>7377</v>
      </c>
      <c r="V1788" s="193">
        <f>IFERROR(VLOOKUP(J1788,'[1]Item List (2)'!C:D,2,0),VLOOKUP(K1788,'[1]Item List (2)'!C:D,2,0))</f>
        <v>50007</v>
      </c>
      <c r="W1788" s="193">
        <f>IFERROR(VLOOKUP(J1788,'[1]Item List (2)'!C:E,3,0),VLOOKUP(K1788,'[1]Item List (2)'!C:E,3,0))</f>
        <v>100</v>
      </c>
      <c r="X1788" s="193">
        <f t="shared" si="167"/>
        <v>0</v>
      </c>
      <c r="Y1788" s="193" t="str">
        <f t="shared" si="168"/>
        <v>SYRUP, COKE ZERO SUGAR BIB</v>
      </c>
      <c r="AA1788" s="29">
        <f t="shared" si="169"/>
        <v>51.9</v>
      </c>
      <c r="AB1788" s="29" t="str">
        <f>VLOOKUP(W1788,'[2]Item List (2)'!$I:$J,2,0)</f>
        <v>Food</v>
      </c>
      <c r="AC1788" s="29">
        <f t="shared" si="170"/>
        <v>7377</v>
      </c>
      <c r="AD1788" s="29" t="str">
        <f t="shared" si="171"/>
        <v>7377-Food</v>
      </c>
    </row>
    <row r="1789" spans="1:30">
      <c r="A1789" t="s">
        <v>699</v>
      </c>
      <c r="B1789" t="s">
        <v>592</v>
      </c>
      <c r="C1789" t="s">
        <v>1385</v>
      </c>
      <c r="D1789" t="s">
        <v>619</v>
      </c>
      <c r="E1789" t="s">
        <v>1657</v>
      </c>
      <c r="F1789"/>
      <c r="G1789" s="159">
        <v>45168</v>
      </c>
      <c r="H1789" t="s">
        <v>1193</v>
      </c>
      <c r="I1789" t="s">
        <v>1188</v>
      </c>
      <c r="J1789" t="s">
        <v>710</v>
      </c>
      <c r="K1789" t="s">
        <v>712</v>
      </c>
      <c r="L1789" t="s">
        <v>709</v>
      </c>
      <c r="M1789">
        <v>3</v>
      </c>
      <c r="N1789">
        <v>0</v>
      </c>
      <c r="O1789">
        <v>112.77</v>
      </c>
      <c r="P1789">
        <v>338.31</v>
      </c>
      <c r="Q1789">
        <v>6763</v>
      </c>
      <c r="R1789">
        <v>8.65</v>
      </c>
      <c r="S1789" s="193" t="str">
        <f>VLOOKUP(U1789,'[1]Cross ref'!I:J,2,0)</f>
        <v>SCL</v>
      </c>
      <c r="T1789" s="193">
        <f t="shared" si="166"/>
        <v>338.31</v>
      </c>
      <c r="U1789" s="193">
        <f>VLOOKUP(VALUE(C1789),'[1]Cross ref'!G:I,3,0)</f>
        <v>7377</v>
      </c>
      <c r="V1789" s="193">
        <f>IFERROR(VLOOKUP(J1789,'[1]Item List (2)'!C:D,2,0),VLOOKUP(K1789,'[1]Item List (2)'!C:D,2,0))</f>
        <v>50007</v>
      </c>
      <c r="W1789" s="193">
        <f>IFERROR(VLOOKUP(J1789,'[1]Item List (2)'!C:E,3,0),VLOOKUP(K1789,'[1]Item List (2)'!C:E,3,0))</f>
        <v>100</v>
      </c>
      <c r="X1789" s="193">
        <f t="shared" si="167"/>
        <v>0</v>
      </c>
      <c r="Y1789" s="193" t="str">
        <f t="shared" si="168"/>
        <v>SYRUP, COKE CLASC BIB (HYCS)</v>
      </c>
      <c r="AA1789" s="29">
        <f t="shared" si="169"/>
        <v>338.31</v>
      </c>
      <c r="AB1789" s="29" t="str">
        <f>VLOOKUP(W1789,'[2]Item List (2)'!$I:$J,2,0)</f>
        <v>Food</v>
      </c>
      <c r="AC1789" s="29">
        <f t="shared" si="170"/>
        <v>7377</v>
      </c>
      <c r="AD1789" s="29" t="str">
        <f t="shared" si="171"/>
        <v>7377-Food</v>
      </c>
    </row>
    <row r="1790" spans="1:30">
      <c r="A1790" t="s">
        <v>699</v>
      </c>
      <c r="B1790" t="s">
        <v>592</v>
      </c>
      <c r="C1790" t="s">
        <v>1385</v>
      </c>
      <c r="D1790" t="s">
        <v>619</v>
      </c>
      <c r="E1790" t="s">
        <v>1657</v>
      </c>
      <c r="F1790"/>
      <c r="G1790" s="159">
        <v>45168</v>
      </c>
      <c r="H1790" t="s">
        <v>1295</v>
      </c>
      <c r="I1790" t="s">
        <v>1188</v>
      </c>
      <c r="J1790" t="s">
        <v>715</v>
      </c>
      <c r="K1790" t="s">
        <v>716</v>
      </c>
      <c r="L1790" t="s">
        <v>709</v>
      </c>
      <c r="M1790">
        <v>1</v>
      </c>
      <c r="N1790">
        <v>0</v>
      </c>
      <c r="O1790">
        <v>99.5</v>
      </c>
      <c r="P1790">
        <v>99.5</v>
      </c>
      <c r="Q1790">
        <v>6763</v>
      </c>
      <c r="R1790">
        <v>8.65</v>
      </c>
      <c r="S1790" s="193" t="str">
        <f>VLOOKUP(U1790,'[1]Cross ref'!I:J,2,0)</f>
        <v>SCL</v>
      </c>
      <c r="T1790" s="193">
        <f t="shared" si="166"/>
        <v>99.5</v>
      </c>
      <c r="U1790" s="193">
        <f>VLOOKUP(VALUE(C1790),'[1]Cross ref'!G:I,3,0)</f>
        <v>7377</v>
      </c>
      <c r="V1790" s="193">
        <f>IFERROR(VLOOKUP(J1790,'[1]Item List (2)'!C:D,2,0),VLOOKUP(K1790,'[1]Item List (2)'!C:D,2,0))</f>
        <v>50007</v>
      </c>
      <c r="W1790" s="193">
        <f>IFERROR(VLOOKUP(J1790,'[1]Item List (2)'!C:E,3,0),VLOOKUP(K1790,'[1]Item List (2)'!C:E,3,0))</f>
        <v>100</v>
      </c>
      <c r="X1790" s="193">
        <f t="shared" si="167"/>
        <v>0</v>
      </c>
      <c r="Y1790" s="193" t="str">
        <f t="shared" si="168"/>
        <v>SYRUP, TEA RASPBRY BIB</v>
      </c>
      <c r="AA1790" s="29">
        <f t="shared" si="169"/>
        <v>99.5</v>
      </c>
      <c r="AB1790" s="29" t="str">
        <f>VLOOKUP(W1790,'[2]Item List (2)'!$I:$J,2,0)</f>
        <v>Food</v>
      </c>
      <c r="AC1790" s="29">
        <f t="shared" si="170"/>
        <v>7377</v>
      </c>
      <c r="AD1790" s="29" t="str">
        <f t="shared" si="171"/>
        <v>7377-Food</v>
      </c>
    </row>
    <row r="1791" spans="1:30">
      <c r="A1791" t="s">
        <v>699</v>
      </c>
      <c r="B1791" t="s">
        <v>592</v>
      </c>
      <c r="C1791" t="s">
        <v>1385</v>
      </c>
      <c r="D1791" t="s">
        <v>619</v>
      </c>
      <c r="E1791" t="s">
        <v>1657</v>
      </c>
      <c r="F1791"/>
      <c r="G1791" s="159">
        <v>45168</v>
      </c>
      <c r="H1791" t="s">
        <v>1196</v>
      </c>
      <c r="I1791" t="s">
        <v>1188</v>
      </c>
      <c r="J1791" t="s">
        <v>717</v>
      </c>
      <c r="K1791" t="s">
        <v>1568</v>
      </c>
      <c r="L1791" t="s">
        <v>718</v>
      </c>
      <c r="M1791">
        <v>1</v>
      </c>
      <c r="N1791">
        <v>0</v>
      </c>
      <c r="O1791">
        <v>58.17</v>
      </c>
      <c r="P1791">
        <v>58.17</v>
      </c>
      <c r="Q1791">
        <v>6763</v>
      </c>
      <c r="R1791">
        <v>8.65</v>
      </c>
      <c r="S1791" s="193" t="str">
        <f>VLOOKUP(U1791,'[1]Cross ref'!I:J,2,0)</f>
        <v>SCL</v>
      </c>
      <c r="T1791" s="193">
        <f t="shared" si="166"/>
        <v>58.17</v>
      </c>
      <c r="U1791" s="193">
        <f>VLOOKUP(VALUE(C1791),'[1]Cross ref'!G:I,3,0)</f>
        <v>7377</v>
      </c>
      <c r="V1791" s="193">
        <f>IFERROR(VLOOKUP(J1791,'[1]Item List (2)'!C:D,2,0),VLOOKUP(K1791,'[1]Item List (2)'!C:D,2,0))</f>
        <v>50007</v>
      </c>
      <c r="W1791" s="193">
        <f>IFERROR(VLOOKUP(J1791,'[1]Item List (2)'!C:E,3,0),VLOOKUP(K1791,'[1]Item List (2)'!C:E,3,0))</f>
        <v>100</v>
      </c>
      <c r="X1791" s="193">
        <f t="shared" si="167"/>
        <v>0</v>
      </c>
      <c r="Y1791" s="193" t="str">
        <f t="shared" si="168"/>
        <v>EGG, LIQ WHL CAGE FREE P12CE</v>
      </c>
      <c r="AA1791" s="29">
        <f t="shared" si="169"/>
        <v>58.17</v>
      </c>
      <c r="AB1791" s="29" t="str">
        <f>VLOOKUP(W1791,'[2]Item List (2)'!$I:$J,2,0)</f>
        <v>Food</v>
      </c>
      <c r="AC1791" s="29">
        <f t="shared" si="170"/>
        <v>7377</v>
      </c>
      <c r="AD1791" s="29" t="str">
        <f t="shared" si="171"/>
        <v>7377-Food</v>
      </c>
    </row>
    <row r="1792" spans="1:30">
      <c r="A1792" t="s">
        <v>699</v>
      </c>
      <c r="B1792" t="s">
        <v>592</v>
      </c>
      <c r="C1792" t="s">
        <v>1385</v>
      </c>
      <c r="D1792" t="s">
        <v>619</v>
      </c>
      <c r="E1792" t="s">
        <v>1657</v>
      </c>
      <c r="F1792"/>
      <c r="G1792" s="159">
        <v>45168</v>
      </c>
      <c r="H1792" t="s">
        <v>1197</v>
      </c>
      <c r="I1792" t="s">
        <v>1188</v>
      </c>
      <c r="J1792" t="s">
        <v>719</v>
      </c>
      <c r="K1792" t="s">
        <v>720</v>
      </c>
      <c r="L1792" t="s">
        <v>721</v>
      </c>
      <c r="M1792">
        <v>1</v>
      </c>
      <c r="N1792">
        <v>0</v>
      </c>
      <c r="O1792">
        <v>26.21</v>
      </c>
      <c r="P1792">
        <v>26.21</v>
      </c>
      <c r="Q1792">
        <v>6763</v>
      </c>
      <c r="R1792">
        <v>8.65</v>
      </c>
      <c r="S1792" s="193" t="str">
        <f>VLOOKUP(U1792,'[1]Cross ref'!I:J,2,0)</f>
        <v>SCL</v>
      </c>
      <c r="T1792" s="193">
        <f t="shared" si="166"/>
        <v>26.21</v>
      </c>
      <c r="U1792" s="193">
        <f>VLOOKUP(VALUE(C1792),'[1]Cross ref'!G:I,3,0)</f>
        <v>7377</v>
      </c>
      <c r="V1792" s="193">
        <f>IFERROR(VLOOKUP(J1792,'[1]Item List (2)'!C:D,2,0),VLOOKUP(K1792,'[1]Item List (2)'!C:D,2,0))</f>
        <v>50007</v>
      </c>
      <c r="W1792" s="193">
        <f>IFERROR(VLOOKUP(J1792,'[1]Item List (2)'!C:E,3,0),VLOOKUP(K1792,'[1]Item List (2)'!C:E,3,0))</f>
        <v>100</v>
      </c>
      <c r="X1792" s="193">
        <f t="shared" si="167"/>
        <v>0</v>
      </c>
      <c r="Y1792" s="193" t="str">
        <f t="shared" si="168"/>
        <v>JUICE, ORANGE ORIG SIMPLY</v>
      </c>
      <c r="AA1792" s="29">
        <f t="shared" si="169"/>
        <v>26.21</v>
      </c>
      <c r="AB1792" s="29" t="str">
        <f>VLOOKUP(W1792,'[2]Item List (2)'!$I:$J,2,0)</f>
        <v>Food</v>
      </c>
      <c r="AC1792" s="29">
        <f t="shared" si="170"/>
        <v>7377</v>
      </c>
      <c r="AD1792" s="29" t="str">
        <f t="shared" si="171"/>
        <v>7377-Food</v>
      </c>
    </row>
    <row r="1793" spans="1:30">
      <c r="A1793" t="s">
        <v>699</v>
      </c>
      <c r="B1793" t="s">
        <v>592</v>
      </c>
      <c r="C1793" t="s">
        <v>1385</v>
      </c>
      <c r="D1793" t="s">
        <v>619</v>
      </c>
      <c r="E1793" t="s">
        <v>1657</v>
      </c>
      <c r="F1793"/>
      <c r="G1793" s="159">
        <v>45168</v>
      </c>
      <c r="H1793" t="s">
        <v>1198</v>
      </c>
      <c r="I1793" t="s">
        <v>1188</v>
      </c>
      <c r="J1793" t="s">
        <v>702</v>
      </c>
      <c r="K1793" t="s">
        <v>993</v>
      </c>
      <c r="L1793" t="s">
        <v>723</v>
      </c>
      <c r="M1793">
        <v>2</v>
      </c>
      <c r="N1793">
        <v>0</v>
      </c>
      <c r="O1793">
        <v>20.03</v>
      </c>
      <c r="P1793">
        <v>40.06</v>
      </c>
      <c r="Q1793">
        <v>6763</v>
      </c>
      <c r="R1793">
        <v>8.65</v>
      </c>
      <c r="S1793" s="193" t="str">
        <f>VLOOKUP(U1793,'[1]Cross ref'!I:J,2,0)</f>
        <v>SCL</v>
      </c>
      <c r="T1793" s="193">
        <f t="shared" si="166"/>
        <v>40.06</v>
      </c>
      <c r="U1793" s="193">
        <f>VLOOKUP(VALUE(C1793),'[1]Cross ref'!G:I,3,0)</f>
        <v>7377</v>
      </c>
      <c r="V1793" s="193">
        <f>IFERROR(VLOOKUP(J1793,'[1]Item List (2)'!C:D,2,0),VLOOKUP(K1793,'[1]Item List (2)'!C:D,2,0))</f>
        <v>50007</v>
      </c>
      <c r="W1793" s="193">
        <f>IFERROR(VLOOKUP(J1793,'[1]Item List (2)'!C:E,3,0),VLOOKUP(K1793,'[1]Item List (2)'!C:E,3,0))</f>
        <v>100</v>
      </c>
      <c r="X1793" s="193">
        <f t="shared" si="167"/>
        <v>0</v>
      </c>
      <c r="Y1793" s="193" t="str">
        <f t="shared" si="168"/>
        <v>SAUCE, BBQ SWEET &amp; BOLD CUP</v>
      </c>
      <c r="AA1793" s="29">
        <f t="shared" si="169"/>
        <v>40.06</v>
      </c>
      <c r="AB1793" s="29" t="str">
        <f>VLOOKUP(W1793,'[2]Item List (2)'!$I:$J,2,0)</f>
        <v>Food</v>
      </c>
      <c r="AC1793" s="29">
        <f t="shared" si="170"/>
        <v>7377</v>
      </c>
      <c r="AD1793" s="29" t="str">
        <f t="shared" si="171"/>
        <v>7377-Food</v>
      </c>
    </row>
    <row r="1794" spans="1:30">
      <c r="A1794" t="s">
        <v>699</v>
      </c>
      <c r="B1794" t="s">
        <v>592</v>
      </c>
      <c r="C1794" t="s">
        <v>1385</v>
      </c>
      <c r="D1794" t="s">
        <v>619</v>
      </c>
      <c r="E1794" t="s">
        <v>1657</v>
      </c>
      <c r="F1794"/>
      <c r="G1794" s="159">
        <v>45168</v>
      </c>
      <c r="H1794" t="s">
        <v>1199</v>
      </c>
      <c r="I1794" t="s">
        <v>1188</v>
      </c>
      <c r="J1794" t="s">
        <v>714</v>
      </c>
      <c r="K1794" t="s">
        <v>998</v>
      </c>
      <c r="L1794" t="s">
        <v>723</v>
      </c>
      <c r="M1794">
        <v>1</v>
      </c>
      <c r="N1794">
        <v>0</v>
      </c>
      <c r="O1794">
        <v>30.8</v>
      </c>
      <c r="P1794">
        <v>30.8</v>
      </c>
      <c r="Q1794">
        <v>6763</v>
      </c>
      <c r="R1794">
        <v>8.65</v>
      </c>
      <c r="S1794" s="193" t="str">
        <f>VLOOKUP(U1794,'[1]Cross ref'!I:J,2,0)</f>
        <v>SCL</v>
      </c>
      <c r="T1794" s="193">
        <f t="shared" si="166"/>
        <v>30.8</v>
      </c>
      <c r="U1794" s="193">
        <f>VLOOKUP(VALUE(C1794),'[1]Cross ref'!G:I,3,0)</f>
        <v>7377</v>
      </c>
      <c r="V1794" s="193">
        <f>IFERROR(VLOOKUP(J1794,'[1]Item List (2)'!C:D,2,0),VLOOKUP(K1794,'[1]Item List (2)'!C:D,2,0))</f>
        <v>50007</v>
      </c>
      <c r="W1794" s="193">
        <f>IFERROR(VLOOKUP(J1794,'[1]Item List (2)'!C:E,3,0),VLOOKUP(K1794,'[1]Item List (2)'!C:E,3,0))</f>
        <v>100</v>
      </c>
      <c r="X1794" s="193">
        <f t="shared" si="167"/>
        <v>0</v>
      </c>
      <c r="Y1794" s="193" t="str">
        <f t="shared" si="168"/>
        <v>SAUCE, HNY MUST CUP</v>
      </c>
      <c r="AA1794" s="29">
        <f t="shared" si="169"/>
        <v>30.8</v>
      </c>
      <c r="AB1794" s="29" t="str">
        <f>VLOOKUP(W1794,'[2]Item List (2)'!$I:$J,2,0)</f>
        <v>Food</v>
      </c>
      <c r="AC1794" s="29">
        <f t="shared" si="170"/>
        <v>7377</v>
      </c>
      <c r="AD1794" s="29" t="str">
        <f t="shared" si="171"/>
        <v>7377-Food</v>
      </c>
    </row>
    <row r="1795" spans="1:30">
      <c r="A1795" t="s">
        <v>699</v>
      </c>
      <c r="B1795" t="s">
        <v>592</v>
      </c>
      <c r="C1795" t="s">
        <v>1385</v>
      </c>
      <c r="D1795" t="s">
        <v>619</v>
      </c>
      <c r="E1795" t="s">
        <v>1657</v>
      </c>
      <c r="F1795"/>
      <c r="G1795" s="159">
        <v>45168</v>
      </c>
      <c r="H1795" t="s">
        <v>1201</v>
      </c>
      <c r="I1795" t="s">
        <v>1188</v>
      </c>
      <c r="J1795" t="s">
        <v>724</v>
      </c>
      <c r="K1795" t="s">
        <v>725</v>
      </c>
      <c r="L1795" t="s">
        <v>726</v>
      </c>
      <c r="M1795">
        <v>2</v>
      </c>
      <c r="N1795">
        <v>0</v>
      </c>
      <c r="O1795">
        <v>9.5399999999999991</v>
      </c>
      <c r="P1795">
        <v>19.079999999999998</v>
      </c>
      <c r="Q1795">
        <v>6763</v>
      </c>
      <c r="R1795">
        <v>8.65</v>
      </c>
      <c r="S1795" s="193" t="str">
        <f>VLOOKUP(U1795,'[1]Cross ref'!I:J,2,0)</f>
        <v>SCL</v>
      </c>
      <c r="T1795" s="193">
        <f t="shared" ref="T1795:T1858" si="172">P1795</f>
        <v>19.079999999999998</v>
      </c>
      <c r="U1795" s="193">
        <f>VLOOKUP(VALUE(C1795),'[1]Cross ref'!G:I,3,0)</f>
        <v>7377</v>
      </c>
      <c r="V1795" s="193">
        <f>IFERROR(VLOOKUP(J1795,'[1]Item List (2)'!C:D,2,0),VLOOKUP(K1795,'[1]Item List (2)'!C:D,2,0))</f>
        <v>50007</v>
      </c>
      <c r="W1795" s="193">
        <f>IFERROR(VLOOKUP(J1795,'[1]Item List (2)'!C:E,3,0),VLOOKUP(K1795,'[1]Item List (2)'!C:E,3,0))</f>
        <v>100</v>
      </c>
      <c r="X1795" s="193">
        <f t="shared" ref="X1795:X1858" si="173">M1795*O1795-P1795</f>
        <v>0</v>
      </c>
      <c r="Y1795" s="193" t="str">
        <f t="shared" ref="Y1795:Y1858" si="174">K1795</f>
        <v>MILK, 1%</v>
      </c>
      <c r="AA1795" s="29">
        <f t="shared" ref="AA1795:AA1858" si="175">P1795</f>
        <v>19.079999999999998</v>
      </c>
      <c r="AB1795" s="29" t="str">
        <f>VLOOKUP(W1795,'[2]Item List (2)'!$I:$J,2,0)</f>
        <v>Food</v>
      </c>
      <c r="AC1795" s="29">
        <f t="shared" ref="AC1795:AC1858" si="176">U1795</f>
        <v>7377</v>
      </c>
      <c r="AD1795" s="29" t="str">
        <f t="shared" ref="AD1795:AD1858" si="177">AC1795&amp;"-"&amp;AB1795</f>
        <v>7377-Food</v>
      </c>
    </row>
    <row r="1796" spans="1:30">
      <c r="A1796" t="s">
        <v>699</v>
      </c>
      <c r="B1796" t="s">
        <v>592</v>
      </c>
      <c r="C1796" t="s">
        <v>1385</v>
      </c>
      <c r="D1796" t="s">
        <v>619</v>
      </c>
      <c r="E1796" t="s">
        <v>1657</v>
      </c>
      <c r="F1796"/>
      <c r="G1796" s="159">
        <v>45168</v>
      </c>
      <c r="H1796" t="s">
        <v>1202</v>
      </c>
      <c r="I1796" t="s">
        <v>1190</v>
      </c>
      <c r="J1796" t="s">
        <v>727</v>
      </c>
      <c r="K1796" t="s">
        <v>899</v>
      </c>
      <c r="L1796" t="s">
        <v>729</v>
      </c>
      <c r="M1796">
        <v>1</v>
      </c>
      <c r="N1796">
        <v>0</v>
      </c>
      <c r="O1796">
        <v>16.79</v>
      </c>
      <c r="P1796">
        <v>16.79</v>
      </c>
      <c r="Q1796">
        <v>6763</v>
      </c>
      <c r="R1796">
        <v>8.65</v>
      </c>
      <c r="S1796" s="193" t="str">
        <f>VLOOKUP(U1796,'[1]Cross ref'!I:J,2,0)</f>
        <v>SCL</v>
      </c>
      <c r="T1796" s="193">
        <f t="shared" si="172"/>
        <v>16.79</v>
      </c>
      <c r="U1796" s="193">
        <f>VLOOKUP(VALUE(C1796),'[1]Cross ref'!G:I,3,0)</f>
        <v>7377</v>
      </c>
      <c r="V1796" s="193">
        <f>IFERROR(VLOOKUP(J1796,'[1]Item List (2)'!C:D,2,0),VLOOKUP(K1796,'[1]Item List (2)'!C:D,2,0))</f>
        <v>60507</v>
      </c>
      <c r="W1796" s="193">
        <f>IFERROR(VLOOKUP(J1796,'[1]Item List (2)'!C:E,3,0),VLOOKUP(K1796,'[1]Item List (2)'!C:E,3,0))</f>
        <v>1200</v>
      </c>
      <c r="X1796" s="193">
        <f t="shared" si="173"/>
        <v>0</v>
      </c>
      <c r="Y1796" s="193" t="str">
        <f t="shared" si="174"/>
        <v>GLOVE, SYNTH XLG</v>
      </c>
      <c r="AA1796" s="29">
        <f t="shared" si="175"/>
        <v>16.79</v>
      </c>
      <c r="AB1796" s="29" t="str">
        <f>VLOOKUP(W1796,'[2]Item List (2)'!$I:$J,2,0)</f>
        <v>Supplies</v>
      </c>
      <c r="AC1796" s="29">
        <f t="shared" si="176"/>
        <v>7377</v>
      </c>
      <c r="AD1796" s="29" t="str">
        <f t="shared" si="177"/>
        <v>7377-Supplies</v>
      </c>
    </row>
    <row r="1797" spans="1:30">
      <c r="A1797" t="s">
        <v>699</v>
      </c>
      <c r="B1797" t="s">
        <v>592</v>
      </c>
      <c r="C1797" t="s">
        <v>1385</v>
      </c>
      <c r="D1797" t="s">
        <v>619</v>
      </c>
      <c r="E1797" t="s">
        <v>1657</v>
      </c>
      <c r="F1797"/>
      <c r="G1797" s="159">
        <v>45168</v>
      </c>
      <c r="H1797" t="s">
        <v>1203</v>
      </c>
      <c r="I1797" t="s">
        <v>1188</v>
      </c>
      <c r="J1797" t="s">
        <v>900</v>
      </c>
      <c r="K1797" t="s">
        <v>907</v>
      </c>
      <c r="L1797" t="s">
        <v>908</v>
      </c>
      <c r="M1797">
        <v>0</v>
      </c>
      <c r="N1797">
        <v>0</v>
      </c>
      <c r="O1797">
        <v>42.61</v>
      </c>
      <c r="P1797">
        <v>0</v>
      </c>
      <c r="Q1797">
        <v>6763</v>
      </c>
      <c r="R1797">
        <v>8.65</v>
      </c>
      <c r="S1797" s="193" t="str">
        <f>VLOOKUP(U1797,'[1]Cross ref'!I:J,2,0)</f>
        <v>SCL</v>
      </c>
      <c r="T1797" s="193">
        <f t="shared" si="172"/>
        <v>0</v>
      </c>
      <c r="U1797" s="193">
        <f>VLOOKUP(VALUE(C1797),'[1]Cross ref'!G:I,3,0)</f>
        <v>7377</v>
      </c>
      <c r="V1797" s="193">
        <f>IFERROR(VLOOKUP(J1797,'[1]Item List (2)'!C:D,2,0),VLOOKUP(K1797,'[1]Item List (2)'!C:D,2,0))</f>
        <v>50007</v>
      </c>
      <c r="W1797" s="193">
        <f>IFERROR(VLOOKUP(J1797,'[1]Item List (2)'!C:E,3,0),VLOOKUP(K1797,'[1]Item List (2)'!C:E,3,0))</f>
        <v>100</v>
      </c>
      <c r="X1797" s="193">
        <f t="shared" si="173"/>
        <v>0</v>
      </c>
      <c r="Y1797" s="193" t="str">
        <f t="shared" si="174"/>
        <v>PEPPER, CHILE GRN STRIP</v>
      </c>
      <c r="AA1797" s="29">
        <f t="shared" si="175"/>
        <v>0</v>
      </c>
      <c r="AB1797" s="29" t="str">
        <f>VLOOKUP(W1797,'[2]Item List (2)'!$I:$J,2,0)</f>
        <v>Food</v>
      </c>
      <c r="AC1797" s="29">
        <f t="shared" si="176"/>
        <v>7377</v>
      </c>
      <c r="AD1797" s="29" t="str">
        <f t="shared" si="177"/>
        <v>7377-Food</v>
      </c>
    </row>
    <row r="1798" spans="1:30">
      <c r="A1798" t="s">
        <v>699</v>
      </c>
      <c r="B1798" t="s">
        <v>592</v>
      </c>
      <c r="C1798" t="s">
        <v>1385</v>
      </c>
      <c r="D1798" t="s">
        <v>619</v>
      </c>
      <c r="E1798" t="s">
        <v>1657</v>
      </c>
      <c r="F1798"/>
      <c r="G1798" s="159">
        <v>45168</v>
      </c>
      <c r="H1798" t="s">
        <v>1204</v>
      </c>
      <c r="I1798" t="s">
        <v>1188</v>
      </c>
      <c r="J1798" t="s">
        <v>731</v>
      </c>
      <c r="K1798" t="s">
        <v>732</v>
      </c>
      <c r="L1798" t="s">
        <v>733</v>
      </c>
      <c r="M1798">
        <v>1</v>
      </c>
      <c r="N1798">
        <v>0</v>
      </c>
      <c r="O1798">
        <v>40.54</v>
      </c>
      <c r="P1798">
        <v>40.54</v>
      </c>
      <c r="Q1798">
        <v>6763</v>
      </c>
      <c r="R1798">
        <v>8.65</v>
      </c>
      <c r="S1798" s="193" t="str">
        <f>VLOOKUP(U1798,'[1]Cross ref'!I:J,2,0)</f>
        <v>SCL</v>
      </c>
      <c r="T1798" s="193">
        <f t="shared" si="172"/>
        <v>40.54</v>
      </c>
      <c r="U1798" s="193">
        <f>VLOOKUP(VALUE(C1798),'[1]Cross ref'!G:I,3,0)</f>
        <v>7377</v>
      </c>
      <c r="V1798" s="193">
        <f>IFERROR(VLOOKUP(J1798,'[1]Item List (2)'!C:D,2,0),VLOOKUP(K1798,'[1]Item List (2)'!C:D,2,0))</f>
        <v>50007</v>
      </c>
      <c r="W1798" s="193">
        <f>IFERROR(VLOOKUP(J1798,'[1]Item List (2)'!C:E,3,0),VLOOKUP(K1798,'[1]Item List (2)'!C:E,3,0))</f>
        <v>100</v>
      </c>
      <c r="X1798" s="193">
        <f t="shared" si="173"/>
        <v>0</v>
      </c>
      <c r="Y1798" s="193" t="str">
        <f t="shared" si="174"/>
        <v>CHEESECAKE, STAWBRY 3.5Z</v>
      </c>
      <c r="AA1798" s="29">
        <f t="shared" si="175"/>
        <v>40.54</v>
      </c>
      <c r="AB1798" s="29" t="str">
        <f>VLOOKUP(W1798,'[2]Item List (2)'!$I:$J,2,0)</f>
        <v>Food</v>
      </c>
      <c r="AC1798" s="29">
        <f t="shared" si="176"/>
        <v>7377</v>
      </c>
      <c r="AD1798" s="29" t="str">
        <f t="shared" si="177"/>
        <v>7377-Food</v>
      </c>
    </row>
    <row r="1799" spans="1:30">
      <c r="A1799" t="s">
        <v>699</v>
      </c>
      <c r="B1799" t="s">
        <v>592</v>
      </c>
      <c r="C1799" t="s">
        <v>1385</v>
      </c>
      <c r="D1799" t="s">
        <v>619</v>
      </c>
      <c r="E1799" t="s">
        <v>1657</v>
      </c>
      <c r="F1799"/>
      <c r="G1799" s="159">
        <v>45168</v>
      </c>
      <c r="H1799" t="s">
        <v>1205</v>
      </c>
      <c r="I1799" t="s">
        <v>1188</v>
      </c>
      <c r="J1799" t="s">
        <v>734</v>
      </c>
      <c r="K1799" t="s">
        <v>735</v>
      </c>
      <c r="L1799" t="s">
        <v>736</v>
      </c>
      <c r="M1799">
        <v>19</v>
      </c>
      <c r="N1799">
        <v>0</v>
      </c>
      <c r="O1799">
        <v>76.78</v>
      </c>
      <c r="P1799">
        <v>1458.82</v>
      </c>
      <c r="Q1799">
        <v>6763</v>
      </c>
      <c r="R1799">
        <v>8.65</v>
      </c>
      <c r="S1799" s="193" t="str">
        <f>VLOOKUP(U1799,'[1]Cross ref'!I:J,2,0)</f>
        <v>SCL</v>
      </c>
      <c r="T1799" s="193">
        <f t="shared" si="172"/>
        <v>1458.82</v>
      </c>
      <c r="U1799" s="193">
        <f>VLOOKUP(VALUE(C1799),'[1]Cross ref'!G:I,3,0)</f>
        <v>7377</v>
      </c>
      <c r="V1799" s="193">
        <f>IFERROR(VLOOKUP(J1799,'[1]Item List (2)'!C:D,2,0),VLOOKUP(K1799,'[1]Item List (2)'!C:D,2,0))</f>
        <v>50007</v>
      </c>
      <c r="W1799" s="193">
        <f>IFERROR(VLOOKUP(J1799,'[1]Item List (2)'!C:E,3,0),VLOOKUP(K1799,'[1]Item List (2)'!C:E,3,0))</f>
        <v>100</v>
      </c>
      <c r="X1799" s="193">
        <f t="shared" si="173"/>
        <v>0</v>
      </c>
      <c r="Y1799" s="193" t="str">
        <f t="shared" si="174"/>
        <v>BEEF, GRND PTY 3.5Z</v>
      </c>
      <c r="AA1799" s="29">
        <f t="shared" si="175"/>
        <v>1458.82</v>
      </c>
      <c r="AB1799" s="29" t="str">
        <f>VLOOKUP(W1799,'[2]Item List (2)'!$I:$J,2,0)</f>
        <v>Food</v>
      </c>
      <c r="AC1799" s="29">
        <f t="shared" si="176"/>
        <v>7377</v>
      </c>
      <c r="AD1799" s="29" t="str">
        <f t="shared" si="177"/>
        <v>7377-Food</v>
      </c>
    </row>
    <row r="1800" spans="1:30">
      <c r="A1800" t="s">
        <v>699</v>
      </c>
      <c r="B1800" t="s">
        <v>592</v>
      </c>
      <c r="C1800" t="s">
        <v>1385</v>
      </c>
      <c r="D1800" t="s">
        <v>619</v>
      </c>
      <c r="E1800" t="s">
        <v>1657</v>
      </c>
      <c r="F1800"/>
      <c r="G1800" s="159">
        <v>45168</v>
      </c>
      <c r="H1800" t="s">
        <v>1267</v>
      </c>
      <c r="I1800" t="s">
        <v>1188</v>
      </c>
      <c r="J1800" t="s">
        <v>852</v>
      </c>
      <c r="K1800" t="s">
        <v>853</v>
      </c>
      <c r="L1800" t="s">
        <v>854</v>
      </c>
      <c r="M1800">
        <v>1</v>
      </c>
      <c r="N1800">
        <v>0</v>
      </c>
      <c r="O1800">
        <v>11.6</v>
      </c>
      <c r="P1800">
        <v>11.6</v>
      </c>
      <c r="Q1800">
        <v>6763</v>
      </c>
      <c r="R1800">
        <v>8.65</v>
      </c>
      <c r="S1800" s="193" t="str">
        <f>VLOOKUP(U1800,'[1]Cross ref'!I:J,2,0)</f>
        <v>SCL</v>
      </c>
      <c r="T1800" s="193">
        <f t="shared" si="172"/>
        <v>11.6</v>
      </c>
      <c r="U1800" s="193">
        <f>VLOOKUP(VALUE(C1800),'[1]Cross ref'!G:I,3,0)</f>
        <v>7377</v>
      </c>
      <c r="V1800" s="193">
        <f>IFERROR(VLOOKUP(J1800,'[1]Item List (2)'!C:D,2,0),VLOOKUP(K1800,'[1]Item List (2)'!C:D,2,0))</f>
        <v>50007</v>
      </c>
      <c r="W1800" s="193">
        <f>IFERROR(VLOOKUP(J1800,'[1]Item List (2)'!C:E,3,0),VLOOKUP(K1800,'[1]Item List (2)'!C:E,3,0))</f>
        <v>100</v>
      </c>
      <c r="X1800" s="193">
        <f t="shared" si="173"/>
        <v>0</v>
      </c>
      <c r="Y1800" s="193" t="str">
        <f t="shared" si="174"/>
        <v>SALSA, PCH .43Z</v>
      </c>
      <c r="AA1800" s="29">
        <f t="shared" si="175"/>
        <v>11.6</v>
      </c>
      <c r="AB1800" s="29" t="str">
        <f>VLOOKUP(W1800,'[2]Item List (2)'!$I:$J,2,0)</f>
        <v>Food</v>
      </c>
      <c r="AC1800" s="29">
        <f t="shared" si="176"/>
        <v>7377</v>
      </c>
      <c r="AD1800" s="29" t="str">
        <f t="shared" si="177"/>
        <v>7377-Food</v>
      </c>
    </row>
    <row r="1801" spans="1:30">
      <c r="A1801" t="s">
        <v>699</v>
      </c>
      <c r="B1801" t="s">
        <v>592</v>
      </c>
      <c r="C1801" t="s">
        <v>1385</v>
      </c>
      <c r="D1801" t="s">
        <v>619</v>
      </c>
      <c r="E1801" t="s">
        <v>1657</v>
      </c>
      <c r="F1801"/>
      <c r="G1801" s="159">
        <v>45168</v>
      </c>
      <c r="H1801" t="s">
        <v>1206</v>
      </c>
      <c r="I1801" t="s">
        <v>1188</v>
      </c>
      <c r="J1801" t="s">
        <v>737</v>
      </c>
      <c r="K1801" t="s">
        <v>738</v>
      </c>
      <c r="L1801" t="s">
        <v>739</v>
      </c>
      <c r="M1801">
        <v>3</v>
      </c>
      <c r="N1801">
        <v>0</v>
      </c>
      <c r="O1801">
        <v>30.72</v>
      </c>
      <c r="P1801">
        <v>92.16</v>
      </c>
      <c r="Q1801">
        <v>6763</v>
      </c>
      <c r="R1801">
        <v>8.65</v>
      </c>
      <c r="S1801" s="193" t="str">
        <f>VLOOKUP(U1801,'[1]Cross ref'!I:J,2,0)</f>
        <v>SCL</v>
      </c>
      <c r="T1801" s="193">
        <f t="shared" si="172"/>
        <v>92.16</v>
      </c>
      <c r="U1801" s="193">
        <f>VLOOKUP(VALUE(C1801),'[1]Cross ref'!G:I,3,0)</f>
        <v>7377</v>
      </c>
      <c r="V1801" s="193">
        <f>IFERROR(VLOOKUP(J1801,'[1]Item List (2)'!C:D,2,0),VLOOKUP(K1801,'[1]Item List (2)'!C:D,2,0))</f>
        <v>50007</v>
      </c>
      <c r="W1801" s="193">
        <f>IFERROR(VLOOKUP(J1801,'[1]Item List (2)'!C:E,3,0),VLOOKUP(K1801,'[1]Item List (2)'!C:E,3,0))</f>
        <v>100</v>
      </c>
      <c r="X1801" s="193">
        <f t="shared" si="173"/>
        <v>0</v>
      </c>
      <c r="Y1801" s="193" t="str">
        <f t="shared" si="174"/>
        <v>APPTZR, ONION RING</v>
      </c>
      <c r="AA1801" s="29">
        <f t="shared" si="175"/>
        <v>92.16</v>
      </c>
      <c r="AB1801" s="29" t="str">
        <f>VLOOKUP(W1801,'[2]Item List (2)'!$I:$J,2,0)</f>
        <v>Food</v>
      </c>
      <c r="AC1801" s="29">
        <f t="shared" si="176"/>
        <v>7377</v>
      </c>
      <c r="AD1801" s="29" t="str">
        <f t="shared" si="177"/>
        <v>7377-Food</v>
      </c>
    </row>
    <row r="1802" spans="1:30">
      <c r="A1802" t="s">
        <v>699</v>
      </c>
      <c r="B1802" t="s">
        <v>592</v>
      </c>
      <c r="C1802" t="s">
        <v>1385</v>
      </c>
      <c r="D1802" t="s">
        <v>619</v>
      </c>
      <c r="E1802" t="s">
        <v>1657</v>
      </c>
      <c r="F1802"/>
      <c r="G1802" s="159">
        <v>45168</v>
      </c>
      <c r="H1802" t="s">
        <v>1208</v>
      </c>
      <c r="I1802" t="s">
        <v>1188</v>
      </c>
      <c r="J1802" t="s">
        <v>741</v>
      </c>
      <c r="K1802" t="s">
        <v>742</v>
      </c>
      <c r="L1802" t="s">
        <v>743</v>
      </c>
      <c r="M1802">
        <v>3</v>
      </c>
      <c r="N1802">
        <v>0</v>
      </c>
      <c r="O1802">
        <v>21.8</v>
      </c>
      <c r="P1802">
        <v>65.400000000000006</v>
      </c>
      <c r="Q1802">
        <v>6763</v>
      </c>
      <c r="R1802">
        <v>8.65</v>
      </c>
      <c r="S1802" s="193" t="str">
        <f>VLOOKUP(U1802,'[1]Cross ref'!I:J,2,0)</f>
        <v>SCL</v>
      </c>
      <c r="T1802" s="193">
        <f t="shared" si="172"/>
        <v>65.400000000000006</v>
      </c>
      <c r="U1802" s="193">
        <f>VLOOKUP(VALUE(C1802),'[1]Cross ref'!G:I,3,0)</f>
        <v>7377</v>
      </c>
      <c r="V1802" s="193">
        <f>IFERROR(VLOOKUP(J1802,'[1]Item List (2)'!C:D,2,0),VLOOKUP(K1802,'[1]Item List (2)'!C:D,2,0))</f>
        <v>50007</v>
      </c>
      <c r="W1802" s="193">
        <f>IFERROR(VLOOKUP(J1802,'[1]Item List (2)'!C:E,3,0),VLOOKUP(K1802,'[1]Item List (2)'!C:E,3,0))</f>
        <v>100</v>
      </c>
      <c r="X1802" s="193">
        <f t="shared" si="173"/>
        <v>0</v>
      </c>
      <c r="Y1802" s="193" t="str">
        <f t="shared" si="174"/>
        <v>KETCHUP, PKT</v>
      </c>
      <c r="AA1802" s="29">
        <f t="shared" si="175"/>
        <v>65.400000000000006</v>
      </c>
      <c r="AB1802" s="29" t="str">
        <f>VLOOKUP(W1802,'[2]Item List (2)'!$I:$J,2,0)</f>
        <v>Food</v>
      </c>
      <c r="AC1802" s="29">
        <f t="shared" si="176"/>
        <v>7377</v>
      </c>
      <c r="AD1802" s="29" t="str">
        <f t="shared" si="177"/>
        <v>7377-Food</v>
      </c>
    </row>
    <row r="1803" spans="1:30">
      <c r="A1803" t="s">
        <v>699</v>
      </c>
      <c r="B1803" t="s">
        <v>592</v>
      </c>
      <c r="C1803" t="s">
        <v>1385</v>
      </c>
      <c r="D1803" t="s">
        <v>619</v>
      </c>
      <c r="E1803" t="s">
        <v>1657</v>
      </c>
      <c r="F1803"/>
      <c r="G1803" s="159">
        <v>45168</v>
      </c>
      <c r="H1803" t="s">
        <v>1209</v>
      </c>
      <c r="I1803" t="s">
        <v>1188</v>
      </c>
      <c r="J1803" t="s">
        <v>856</v>
      </c>
      <c r="K1803" t="s">
        <v>857</v>
      </c>
      <c r="L1803" t="s">
        <v>814</v>
      </c>
      <c r="M1803">
        <v>1</v>
      </c>
      <c r="N1803">
        <v>0</v>
      </c>
      <c r="O1803">
        <v>17.149999999999999</v>
      </c>
      <c r="P1803">
        <v>17.149999999999999</v>
      </c>
      <c r="Q1803">
        <v>6763</v>
      </c>
      <c r="R1803">
        <v>8.65</v>
      </c>
      <c r="S1803" s="193" t="str">
        <f>VLOOKUP(U1803,'[1]Cross ref'!I:J,2,0)</f>
        <v>SCL</v>
      </c>
      <c r="T1803" s="193">
        <f t="shared" si="172"/>
        <v>17.149999999999999</v>
      </c>
      <c r="U1803" s="193">
        <f>VLOOKUP(VALUE(C1803),'[1]Cross ref'!G:I,3,0)</f>
        <v>7377</v>
      </c>
      <c r="V1803" s="193">
        <f>IFERROR(VLOOKUP(J1803,'[1]Item List (2)'!C:D,2,0),VLOOKUP(K1803,'[1]Item List (2)'!C:D,2,0))</f>
        <v>50007</v>
      </c>
      <c r="W1803" s="193">
        <f>IFERROR(VLOOKUP(J1803,'[1]Item List (2)'!C:E,3,0),VLOOKUP(K1803,'[1]Item List (2)'!C:E,3,0))</f>
        <v>100</v>
      </c>
      <c r="X1803" s="193">
        <f t="shared" si="173"/>
        <v>0</v>
      </c>
      <c r="Y1803" s="193" t="str">
        <f t="shared" si="174"/>
        <v>BREADING, CHICK TNDR</v>
      </c>
      <c r="AA1803" s="29">
        <f t="shared" si="175"/>
        <v>17.149999999999999</v>
      </c>
      <c r="AB1803" s="29" t="str">
        <f>VLOOKUP(W1803,'[2]Item List (2)'!$I:$J,2,0)</f>
        <v>Food</v>
      </c>
      <c r="AC1803" s="29">
        <f t="shared" si="176"/>
        <v>7377</v>
      </c>
      <c r="AD1803" s="29" t="str">
        <f t="shared" si="177"/>
        <v>7377-Food</v>
      </c>
    </row>
    <row r="1804" spans="1:30">
      <c r="A1804" t="s">
        <v>699</v>
      </c>
      <c r="B1804" t="s">
        <v>592</v>
      </c>
      <c r="C1804" t="s">
        <v>1385</v>
      </c>
      <c r="D1804" t="s">
        <v>619</v>
      </c>
      <c r="E1804" t="s">
        <v>1657</v>
      </c>
      <c r="F1804"/>
      <c r="G1804" s="159">
        <v>45168</v>
      </c>
      <c r="H1804" t="s">
        <v>1210</v>
      </c>
      <c r="I1804" t="s">
        <v>1211</v>
      </c>
      <c r="J1804" t="s">
        <v>744</v>
      </c>
      <c r="K1804" t="s">
        <v>745</v>
      </c>
      <c r="L1804" t="s">
        <v>746</v>
      </c>
      <c r="M1804">
        <v>1</v>
      </c>
      <c r="N1804">
        <v>0</v>
      </c>
      <c r="O1804">
        <v>27.22</v>
      </c>
      <c r="P1804">
        <v>27.22</v>
      </c>
      <c r="Q1804">
        <v>6763</v>
      </c>
      <c r="R1804">
        <v>8.65</v>
      </c>
      <c r="S1804" s="193" t="str">
        <f>VLOOKUP(U1804,'[1]Cross ref'!I:J,2,0)</f>
        <v>SCL</v>
      </c>
      <c r="T1804" s="193">
        <f t="shared" si="172"/>
        <v>27.22</v>
      </c>
      <c r="U1804" s="193">
        <f>VLOOKUP(VALUE(C1804),'[1]Cross ref'!G:I,3,0)</f>
        <v>7377</v>
      </c>
      <c r="V1804" s="193">
        <f>IFERROR(VLOOKUP(J1804,'[1]Item List (2)'!C:D,2,0),VLOOKUP(K1804,'[1]Item List (2)'!C:D,2,0))</f>
        <v>51001</v>
      </c>
      <c r="W1804" s="193">
        <f>IFERROR(VLOOKUP(J1804,'[1]Item List (2)'!C:E,3,0),VLOOKUP(K1804,'[1]Item List (2)'!C:E,3,0))</f>
        <v>1000</v>
      </c>
      <c r="X1804" s="193">
        <f t="shared" si="173"/>
        <v>0</v>
      </c>
      <c r="Y1804" s="193" t="str">
        <f t="shared" si="174"/>
        <v>CARRIER, 4-CUP</v>
      </c>
      <c r="AA1804" s="29">
        <f t="shared" si="175"/>
        <v>27.22</v>
      </c>
      <c r="AB1804" s="29" t="str">
        <f>VLOOKUP(W1804,'[2]Item List (2)'!$I:$J,2,0)</f>
        <v>Paper</v>
      </c>
      <c r="AC1804" s="29">
        <f t="shared" si="176"/>
        <v>7377</v>
      </c>
      <c r="AD1804" s="29" t="str">
        <f t="shared" si="177"/>
        <v>7377-Paper</v>
      </c>
    </row>
    <row r="1805" spans="1:30">
      <c r="A1805" t="s">
        <v>699</v>
      </c>
      <c r="B1805" t="s">
        <v>592</v>
      </c>
      <c r="C1805" t="s">
        <v>1385</v>
      </c>
      <c r="D1805" t="s">
        <v>619</v>
      </c>
      <c r="E1805" t="s">
        <v>1657</v>
      </c>
      <c r="F1805"/>
      <c r="G1805" s="159">
        <v>45168</v>
      </c>
      <c r="H1805" t="s">
        <v>1212</v>
      </c>
      <c r="I1805" t="s">
        <v>1188</v>
      </c>
      <c r="J1805" t="s">
        <v>747</v>
      </c>
      <c r="K1805" t="s">
        <v>748</v>
      </c>
      <c r="L1805" t="s">
        <v>749</v>
      </c>
      <c r="M1805">
        <v>1</v>
      </c>
      <c r="N1805">
        <v>0</v>
      </c>
      <c r="O1805">
        <v>33.380000000000003</v>
      </c>
      <c r="P1805">
        <v>33.380000000000003</v>
      </c>
      <c r="Q1805">
        <v>6763</v>
      </c>
      <c r="R1805">
        <v>8.65</v>
      </c>
      <c r="S1805" s="193" t="str">
        <f>VLOOKUP(U1805,'[1]Cross ref'!I:J,2,0)</f>
        <v>SCL</v>
      </c>
      <c r="T1805" s="193">
        <f t="shared" si="172"/>
        <v>33.380000000000003</v>
      </c>
      <c r="U1805" s="193">
        <f>VLOOKUP(VALUE(C1805),'[1]Cross ref'!G:I,3,0)</f>
        <v>7377</v>
      </c>
      <c r="V1805" s="193">
        <f>IFERROR(VLOOKUP(J1805,'[1]Item List (2)'!C:D,2,0),VLOOKUP(K1805,'[1]Item List (2)'!C:D,2,0))</f>
        <v>50007</v>
      </c>
      <c r="W1805" s="193">
        <f>IFERROR(VLOOKUP(J1805,'[1]Item List (2)'!C:E,3,0),VLOOKUP(K1805,'[1]Item List (2)'!C:E,3,0))</f>
        <v>100</v>
      </c>
      <c r="X1805" s="193">
        <f t="shared" si="173"/>
        <v>0</v>
      </c>
      <c r="Y1805" s="193" t="str">
        <f t="shared" si="174"/>
        <v>HASHBROWN, RND ZTF</v>
      </c>
      <c r="AA1805" s="29">
        <f t="shared" si="175"/>
        <v>33.380000000000003</v>
      </c>
      <c r="AB1805" s="29" t="str">
        <f>VLOOKUP(W1805,'[2]Item List (2)'!$I:$J,2,0)</f>
        <v>Food</v>
      </c>
      <c r="AC1805" s="29">
        <f t="shared" si="176"/>
        <v>7377</v>
      </c>
      <c r="AD1805" s="29" t="str">
        <f t="shared" si="177"/>
        <v>7377-Food</v>
      </c>
    </row>
    <row r="1806" spans="1:30">
      <c r="A1806" t="s">
        <v>699</v>
      </c>
      <c r="B1806" t="s">
        <v>592</v>
      </c>
      <c r="C1806" t="s">
        <v>1385</v>
      </c>
      <c r="D1806" t="s">
        <v>619</v>
      </c>
      <c r="E1806" t="s">
        <v>1657</v>
      </c>
      <c r="F1806"/>
      <c r="G1806" s="159">
        <v>45168</v>
      </c>
      <c r="H1806" t="s">
        <v>1213</v>
      </c>
      <c r="I1806" t="s">
        <v>1188</v>
      </c>
      <c r="J1806" t="s">
        <v>747</v>
      </c>
      <c r="K1806" t="s">
        <v>750</v>
      </c>
      <c r="L1806" t="s">
        <v>749</v>
      </c>
      <c r="M1806">
        <v>2</v>
      </c>
      <c r="N1806">
        <v>0</v>
      </c>
      <c r="O1806">
        <v>33.380000000000003</v>
      </c>
      <c r="P1806">
        <v>66.760000000000005</v>
      </c>
      <c r="Q1806">
        <v>6763</v>
      </c>
      <c r="R1806">
        <v>8.65</v>
      </c>
      <c r="S1806" s="193" t="str">
        <f>VLOOKUP(U1806,'[1]Cross ref'!I:J,2,0)</f>
        <v>SCL</v>
      </c>
      <c r="T1806" s="193">
        <f t="shared" si="172"/>
        <v>66.760000000000005</v>
      </c>
      <c r="U1806" s="193">
        <f>VLOOKUP(VALUE(C1806),'[1]Cross ref'!G:I,3,0)</f>
        <v>7377</v>
      </c>
      <c r="V1806" s="193">
        <f>IFERROR(VLOOKUP(J1806,'[1]Item List (2)'!C:D,2,0),VLOOKUP(K1806,'[1]Item List (2)'!C:D,2,0))</f>
        <v>50007</v>
      </c>
      <c r="W1806" s="193">
        <f>IFERROR(VLOOKUP(J1806,'[1]Item List (2)'!C:E,3,0),VLOOKUP(K1806,'[1]Item List (2)'!C:E,3,0))</f>
        <v>100</v>
      </c>
      <c r="X1806" s="193">
        <f t="shared" si="173"/>
        <v>0</v>
      </c>
      <c r="Y1806" s="193" t="str">
        <f t="shared" si="174"/>
        <v>FRIES, CRISS CUT SEASN</v>
      </c>
      <c r="AA1806" s="29">
        <f t="shared" si="175"/>
        <v>66.760000000000005</v>
      </c>
      <c r="AB1806" s="29" t="str">
        <f>VLOOKUP(W1806,'[2]Item List (2)'!$I:$J,2,0)</f>
        <v>Food</v>
      </c>
      <c r="AC1806" s="29">
        <f t="shared" si="176"/>
        <v>7377</v>
      </c>
      <c r="AD1806" s="29" t="str">
        <f t="shared" si="177"/>
        <v>7377-Food</v>
      </c>
    </row>
    <row r="1807" spans="1:30">
      <c r="A1807" t="s">
        <v>699</v>
      </c>
      <c r="B1807" t="s">
        <v>592</v>
      </c>
      <c r="C1807" t="s">
        <v>1385</v>
      </c>
      <c r="D1807" t="s">
        <v>619</v>
      </c>
      <c r="E1807" t="s">
        <v>1657</v>
      </c>
      <c r="F1807"/>
      <c r="G1807" s="159">
        <v>45168</v>
      </c>
      <c r="H1807" t="s">
        <v>1214</v>
      </c>
      <c r="I1807" t="s">
        <v>1188</v>
      </c>
      <c r="J1807" t="s">
        <v>747</v>
      </c>
      <c r="K1807" t="s">
        <v>751</v>
      </c>
      <c r="L1807" t="s">
        <v>752</v>
      </c>
      <c r="M1807">
        <v>16</v>
      </c>
      <c r="N1807">
        <v>0</v>
      </c>
      <c r="O1807">
        <v>35.28</v>
      </c>
      <c r="P1807">
        <v>564.48</v>
      </c>
      <c r="Q1807">
        <v>6763</v>
      </c>
      <c r="R1807">
        <v>8.65</v>
      </c>
      <c r="S1807" s="193" t="str">
        <f>VLOOKUP(U1807,'[1]Cross ref'!I:J,2,0)</f>
        <v>SCL</v>
      </c>
      <c r="T1807" s="193">
        <f t="shared" si="172"/>
        <v>564.48</v>
      </c>
      <c r="U1807" s="193">
        <f>VLOOKUP(VALUE(C1807),'[1]Cross ref'!G:I,3,0)</f>
        <v>7377</v>
      </c>
      <c r="V1807" s="193">
        <f>IFERROR(VLOOKUP(J1807,'[1]Item List (2)'!C:D,2,0),VLOOKUP(K1807,'[1]Item List (2)'!C:D,2,0))</f>
        <v>50007</v>
      </c>
      <c r="W1807" s="193">
        <f>IFERROR(VLOOKUP(J1807,'[1]Item List (2)'!C:E,3,0),VLOOKUP(K1807,'[1]Item List (2)'!C:E,3,0))</f>
        <v>100</v>
      </c>
      <c r="X1807" s="193">
        <f t="shared" si="173"/>
        <v>0</v>
      </c>
      <c r="Y1807" s="193" t="str">
        <f t="shared" si="174"/>
        <v>FRIES, SS SK ON</v>
      </c>
      <c r="AA1807" s="29">
        <f t="shared" si="175"/>
        <v>564.48</v>
      </c>
      <c r="AB1807" s="29" t="str">
        <f>VLOOKUP(W1807,'[2]Item List (2)'!$I:$J,2,0)</f>
        <v>Food</v>
      </c>
      <c r="AC1807" s="29">
        <f t="shared" si="176"/>
        <v>7377</v>
      </c>
      <c r="AD1807" s="29" t="str">
        <f t="shared" si="177"/>
        <v>7377-Food</v>
      </c>
    </row>
    <row r="1808" spans="1:30">
      <c r="A1808" t="s">
        <v>699</v>
      </c>
      <c r="B1808" t="s">
        <v>592</v>
      </c>
      <c r="C1808" t="s">
        <v>1385</v>
      </c>
      <c r="D1808" t="s">
        <v>619</v>
      </c>
      <c r="E1808" t="s">
        <v>1657</v>
      </c>
      <c r="F1808"/>
      <c r="G1808" s="159">
        <v>45168</v>
      </c>
      <c r="H1808" t="s">
        <v>1215</v>
      </c>
      <c r="I1808" t="s">
        <v>1188</v>
      </c>
      <c r="J1808" t="s">
        <v>753</v>
      </c>
      <c r="K1808" t="s">
        <v>754</v>
      </c>
      <c r="L1808" t="s">
        <v>755</v>
      </c>
      <c r="M1808">
        <v>1</v>
      </c>
      <c r="N1808">
        <v>0</v>
      </c>
      <c r="O1808">
        <v>31.31</v>
      </c>
      <c r="P1808">
        <v>31.31</v>
      </c>
      <c r="Q1808">
        <v>6763</v>
      </c>
      <c r="R1808">
        <v>8.65</v>
      </c>
      <c r="S1808" s="193" t="str">
        <f>VLOOKUP(U1808,'[1]Cross ref'!I:J,2,0)</f>
        <v>SCL</v>
      </c>
      <c r="T1808" s="193">
        <f t="shared" si="172"/>
        <v>31.31</v>
      </c>
      <c r="U1808" s="193">
        <f>VLOOKUP(VALUE(C1808),'[1]Cross ref'!G:I,3,0)</f>
        <v>7377</v>
      </c>
      <c r="V1808" s="193">
        <f>IFERROR(VLOOKUP(J1808,'[1]Item List (2)'!C:D,2,0),VLOOKUP(K1808,'[1]Item List (2)'!C:D,2,0))</f>
        <v>50007</v>
      </c>
      <c r="W1808" s="193">
        <f>IFERROR(VLOOKUP(J1808,'[1]Item List (2)'!C:E,3,0),VLOOKUP(K1808,'[1]Item List (2)'!C:E,3,0))</f>
        <v>100</v>
      </c>
      <c r="X1808" s="193">
        <f t="shared" si="173"/>
        <v>0</v>
      </c>
      <c r="Y1808" s="193" t="str">
        <f t="shared" si="174"/>
        <v>TORTILLA, FLOUR 10" FZN</v>
      </c>
      <c r="AA1808" s="29">
        <f t="shared" si="175"/>
        <v>31.31</v>
      </c>
      <c r="AB1808" s="29" t="str">
        <f>VLOOKUP(W1808,'[2]Item List (2)'!$I:$J,2,0)</f>
        <v>Food</v>
      </c>
      <c r="AC1808" s="29">
        <f t="shared" si="176"/>
        <v>7377</v>
      </c>
      <c r="AD1808" s="29" t="str">
        <f t="shared" si="177"/>
        <v>7377-Food</v>
      </c>
    </row>
    <row r="1809" spans="1:30">
      <c r="A1809" t="s">
        <v>699</v>
      </c>
      <c r="B1809" t="s">
        <v>592</v>
      </c>
      <c r="C1809" t="s">
        <v>1385</v>
      </c>
      <c r="D1809" t="s">
        <v>619</v>
      </c>
      <c r="E1809" t="s">
        <v>1657</v>
      </c>
      <c r="F1809"/>
      <c r="G1809" s="159">
        <v>45168</v>
      </c>
      <c r="H1809" t="s">
        <v>1217</v>
      </c>
      <c r="I1809" t="s">
        <v>1188</v>
      </c>
      <c r="J1809" t="s">
        <v>758</v>
      </c>
      <c r="K1809" t="s">
        <v>759</v>
      </c>
      <c r="L1809" t="s">
        <v>760</v>
      </c>
      <c r="M1809">
        <v>1</v>
      </c>
      <c r="N1809">
        <v>0</v>
      </c>
      <c r="O1809">
        <v>111.01</v>
      </c>
      <c r="P1809">
        <v>111.01</v>
      </c>
      <c r="Q1809">
        <v>6763</v>
      </c>
      <c r="R1809">
        <v>8.65</v>
      </c>
      <c r="S1809" s="193" t="str">
        <f>VLOOKUP(U1809,'[1]Cross ref'!I:J,2,0)</f>
        <v>SCL</v>
      </c>
      <c r="T1809" s="193">
        <f t="shared" si="172"/>
        <v>111.01</v>
      </c>
      <c r="U1809" s="193">
        <f>VLOOKUP(VALUE(C1809),'[1]Cross ref'!G:I,3,0)</f>
        <v>7377</v>
      </c>
      <c r="V1809" s="193">
        <f>IFERROR(VLOOKUP(J1809,'[1]Item List (2)'!C:D,2,0),VLOOKUP(K1809,'[1]Item List (2)'!C:D,2,0))</f>
        <v>50007</v>
      </c>
      <c r="W1809" s="193">
        <f>IFERROR(VLOOKUP(J1809,'[1]Item List (2)'!C:E,3,0),VLOOKUP(K1809,'[1]Item List (2)'!C:E,3,0))</f>
        <v>100</v>
      </c>
      <c r="X1809" s="193">
        <f t="shared" si="173"/>
        <v>0</v>
      </c>
      <c r="Y1809" s="193" t="str">
        <f t="shared" si="174"/>
        <v>CHICKEN, TNDRLOIN STRIP 1.5Z</v>
      </c>
      <c r="AA1809" s="29">
        <f t="shared" si="175"/>
        <v>111.01</v>
      </c>
      <c r="AB1809" s="29" t="str">
        <f>VLOOKUP(W1809,'[2]Item List (2)'!$I:$J,2,0)</f>
        <v>Food</v>
      </c>
      <c r="AC1809" s="29">
        <f t="shared" si="176"/>
        <v>7377</v>
      </c>
      <c r="AD1809" s="29" t="str">
        <f t="shared" si="177"/>
        <v>7377-Food</v>
      </c>
    </row>
    <row r="1810" spans="1:30">
      <c r="A1810" t="s">
        <v>699</v>
      </c>
      <c r="B1810" t="s">
        <v>592</v>
      </c>
      <c r="C1810" t="s">
        <v>1385</v>
      </c>
      <c r="D1810" t="s">
        <v>619</v>
      </c>
      <c r="E1810" t="s">
        <v>1657</v>
      </c>
      <c r="F1810"/>
      <c r="G1810" s="159">
        <v>45168</v>
      </c>
      <c r="H1810" t="s">
        <v>1218</v>
      </c>
      <c r="I1810" t="s">
        <v>1188</v>
      </c>
      <c r="J1810" t="s">
        <v>703</v>
      </c>
      <c r="K1810" t="s">
        <v>997</v>
      </c>
      <c r="L1810" t="s">
        <v>723</v>
      </c>
      <c r="M1810">
        <v>4</v>
      </c>
      <c r="N1810">
        <v>0</v>
      </c>
      <c r="O1810">
        <v>25.94</v>
      </c>
      <c r="P1810">
        <v>103.76</v>
      </c>
      <c r="Q1810">
        <v>6763</v>
      </c>
      <c r="R1810">
        <v>8.65</v>
      </c>
      <c r="S1810" s="193" t="str">
        <f>VLOOKUP(U1810,'[1]Cross ref'!I:J,2,0)</f>
        <v>SCL</v>
      </c>
      <c r="T1810" s="193">
        <f t="shared" si="172"/>
        <v>103.76</v>
      </c>
      <c r="U1810" s="193">
        <f>VLOOKUP(VALUE(C1810),'[1]Cross ref'!G:I,3,0)</f>
        <v>7377</v>
      </c>
      <c r="V1810" s="193">
        <f>IFERROR(VLOOKUP(J1810,'[1]Item List (2)'!C:D,2,0),VLOOKUP(K1810,'[1]Item List (2)'!C:D,2,0))</f>
        <v>50007</v>
      </c>
      <c r="W1810" s="193">
        <f>IFERROR(VLOOKUP(J1810,'[1]Item List (2)'!C:E,3,0),VLOOKUP(K1810,'[1]Item List (2)'!C:E,3,0))</f>
        <v>100</v>
      </c>
      <c r="X1810" s="193">
        <f t="shared" si="173"/>
        <v>0</v>
      </c>
      <c r="Y1810" s="193" t="str">
        <f t="shared" si="174"/>
        <v>SAUCE, BTRMILK RANCH CUP</v>
      </c>
      <c r="AA1810" s="29">
        <f t="shared" si="175"/>
        <v>103.76</v>
      </c>
      <c r="AB1810" s="29" t="str">
        <f>VLOOKUP(W1810,'[2]Item List (2)'!$I:$J,2,0)</f>
        <v>Food</v>
      </c>
      <c r="AC1810" s="29">
        <f t="shared" si="176"/>
        <v>7377</v>
      </c>
      <c r="AD1810" s="29" t="str">
        <f t="shared" si="177"/>
        <v>7377-Food</v>
      </c>
    </row>
    <row r="1811" spans="1:30">
      <c r="A1811" t="s">
        <v>699</v>
      </c>
      <c r="B1811" t="s">
        <v>592</v>
      </c>
      <c r="C1811" t="s">
        <v>1385</v>
      </c>
      <c r="D1811" t="s">
        <v>619</v>
      </c>
      <c r="E1811" t="s">
        <v>1657</v>
      </c>
      <c r="F1811"/>
      <c r="G1811" s="159">
        <v>45168</v>
      </c>
      <c r="H1811" t="s">
        <v>1219</v>
      </c>
      <c r="I1811" t="s">
        <v>1188</v>
      </c>
      <c r="J1811" t="s">
        <v>767</v>
      </c>
      <c r="K1811" t="s">
        <v>768</v>
      </c>
      <c r="L1811" t="s">
        <v>769</v>
      </c>
      <c r="M1811">
        <v>2</v>
      </c>
      <c r="N1811">
        <v>0</v>
      </c>
      <c r="O1811">
        <v>11.66</v>
      </c>
      <c r="P1811">
        <v>23.32</v>
      </c>
      <c r="Q1811">
        <v>6763</v>
      </c>
      <c r="R1811">
        <v>8.65</v>
      </c>
      <c r="S1811" s="193" t="str">
        <f>VLOOKUP(U1811,'[1]Cross ref'!I:J,2,0)</f>
        <v>SCL</v>
      </c>
      <c r="T1811" s="193">
        <f t="shared" si="172"/>
        <v>23.32</v>
      </c>
      <c r="U1811" s="193">
        <f>VLOOKUP(VALUE(C1811),'[1]Cross ref'!G:I,3,0)</f>
        <v>7377</v>
      </c>
      <c r="V1811" s="193">
        <f>IFERROR(VLOOKUP(J1811,'[1]Item List (2)'!C:D,2,0),VLOOKUP(K1811,'[1]Item List (2)'!C:D,2,0))</f>
        <v>50007</v>
      </c>
      <c r="W1811" s="193">
        <f>IFERROR(VLOOKUP(J1811,'[1]Item List (2)'!C:E,3,0),VLOOKUP(K1811,'[1]Item List (2)'!C:E,3,0))</f>
        <v>100</v>
      </c>
      <c r="X1811" s="193">
        <f t="shared" si="173"/>
        <v>0</v>
      </c>
      <c r="Y1811" s="193" t="str">
        <f t="shared" si="174"/>
        <v>SAUCE, BUFFALO CUP</v>
      </c>
      <c r="AA1811" s="29">
        <f t="shared" si="175"/>
        <v>23.32</v>
      </c>
      <c r="AB1811" s="29" t="str">
        <f>VLOOKUP(W1811,'[2]Item List (2)'!$I:$J,2,0)</f>
        <v>Food</v>
      </c>
      <c r="AC1811" s="29">
        <f t="shared" si="176"/>
        <v>7377</v>
      </c>
      <c r="AD1811" s="29" t="str">
        <f t="shared" si="177"/>
        <v>7377-Food</v>
      </c>
    </row>
    <row r="1812" spans="1:30">
      <c r="A1812" t="s">
        <v>699</v>
      </c>
      <c r="B1812" t="s">
        <v>592</v>
      </c>
      <c r="C1812" t="s">
        <v>1385</v>
      </c>
      <c r="D1812" t="s">
        <v>619</v>
      </c>
      <c r="E1812" t="s">
        <v>1657</v>
      </c>
      <c r="F1812"/>
      <c r="G1812" s="159">
        <v>45168</v>
      </c>
      <c r="H1812" t="s">
        <v>1220</v>
      </c>
      <c r="I1812" t="s">
        <v>1188</v>
      </c>
      <c r="J1812" t="s">
        <v>770</v>
      </c>
      <c r="K1812" t="s">
        <v>771</v>
      </c>
      <c r="L1812" t="s">
        <v>772</v>
      </c>
      <c r="M1812">
        <v>1</v>
      </c>
      <c r="N1812">
        <v>0</v>
      </c>
      <c r="O1812">
        <v>31.38</v>
      </c>
      <c r="P1812">
        <v>31.38</v>
      </c>
      <c r="Q1812">
        <v>6763</v>
      </c>
      <c r="R1812">
        <v>8.65</v>
      </c>
      <c r="S1812" s="193" t="str">
        <f>VLOOKUP(U1812,'[1]Cross ref'!I:J,2,0)</f>
        <v>SCL</v>
      </c>
      <c r="T1812" s="193">
        <f t="shared" si="172"/>
        <v>31.38</v>
      </c>
      <c r="U1812" s="193">
        <f>VLOOKUP(VALUE(C1812),'[1]Cross ref'!G:I,3,0)</f>
        <v>7377</v>
      </c>
      <c r="V1812" s="193">
        <f>IFERROR(VLOOKUP(J1812,'[1]Item List (2)'!C:D,2,0),VLOOKUP(K1812,'[1]Item List (2)'!C:D,2,0))</f>
        <v>50007</v>
      </c>
      <c r="W1812" s="193">
        <f>IFERROR(VLOOKUP(J1812,'[1]Item List (2)'!C:E,3,0),VLOOKUP(K1812,'[1]Item List (2)'!C:E,3,0))</f>
        <v>100</v>
      </c>
      <c r="X1812" s="193">
        <f t="shared" si="173"/>
        <v>0</v>
      </c>
      <c r="Y1812" s="193" t="str">
        <f t="shared" si="174"/>
        <v>WHIP CREAM, AEROSOL 17Z</v>
      </c>
      <c r="AA1812" s="29">
        <f t="shared" si="175"/>
        <v>31.38</v>
      </c>
      <c r="AB1812" s="29" t="str">
        <f>VLOOKUP(W1812,'[2]Item List (2)'!$I:$J,2,0)</f>
        <v>Food</v>
      </c>
      <c r="AC1812" s="29">
        <f t="shared" si="176"/>
        <v>7377</v>
      </c>
      <c r="AD1812" s="29" t="str">
        <f t="shared" si="177"/>
        <v>7377-Food</v>
      </c>
    </row>
    <row r="1813" spans="1:30">
      <c r="A1813" t="s">
        <v>699</v>
      </c>
      <c r="B1813" t="s">
        <v>592</v>
      </c>
      <c r="C1813" t="s">
        <v>1385</v>
      </c>
      <c r="D1813" t="s">
        <v>619</v>
      </c>
      <c r="E1813" t="s">
        <v>1657</v>
      </c>
      <c r="F1813"/>
      <c r="G1813" s="159">
        <v>45168</v>
      </c>
      <c r="H1813" t="s">
        <v>1221</v>
      </c>
      <c r="I1813" t="s">
        <v>1188</v>
      </c>
      <c r="J1813" t="s">
        <v>773</v>
      </c>
      <c r="K1813" t="s">
        <v>774</v>
      </c>
      <c r="L1813" t="s">
        <v>775</v>
      </c>
      <c r="M1813">
        <v>4</v>
      </c>
      <c r="N1813">
        <v>0</v>
      </c>
      <c r="O1813">
        <v>19.78</v>
      </c>
      <c r="P1813">
        <v>79.12</v>
      </c>
      <c r="Q1813">
        <v>6763</v>
      </c>
      <c r="R1813">
        <v>8.65</v>
      </c>
      <c r="S1813" s="193" t="str">
        <f>VLOOKUP(U1813,'[1]Cross ref'!I:J,2,0)</f>
        <v>SCL</v>
      </c>
      <c r="T1813" s="193">
        <f t="shared" si="172"/>
        <v>79.12</v>
      </c>
      <c r="U1813" s="193">
        <f>VLOOKUP(VALUE(C1813),'[1]Cross ref'!G:I,3,0)</f>
        <v>7377</v>
      </c>
      <c r="V1813" s="193">
        <f>IFERROR(VLOOKUP(J1813,'[1]Item List (2)'!C:D,2,0),VLOOKUP(K1813,'[1]Item List (2)'!C:D,2,0))</f>
        <v>50007</v>
      </c>
      <c r="W1813" s="193">
        <f>IFERROR(VLOOKUP(J1813,'[1]Item List (2)'!C:E,3,0),VLOOKUP(K1813,'[1]Item List (2)'!C:E,3,0))</f>
        <v>100</v>
      </c>
      <c r="X1813" s="193">
        <f t="shared" si="173"/>
        <v>0</v>
      </c>
      <c r="Y1813" s="193" t="str">
        <f t="shared" si="174"/>
        <v>ICE CREAM, VANILLA SLOW MELT</v>
      </c>
      <c r="AA1813" s="29">
        <f t="shared" si="175"/>
        <v>79.12</v>
      </c>
      <c r="AB1813" s="29" t="str">
        <f>VLOOKUP(W1813,'[2]Item List (2)'!$I:$J,2,0)</f>
        <v>Food</v>
      </c>
      <c r="AC1813" s="29">
        <f t="shared" si="176"/>
        <v>7377</v>
      </c>
      <c r="AD1813" s="29" t="str">
        <f t="shared" si="177"/>
        <v>7377-Food</v>
      </c>
    </row>
    <row r="1814" spans="1:30">
      <c r="A1814" t="s">
        <v>699</v>
      </c>
      <c r="B1814" t="s">
        <v>592</v>
      </c>
      <c r="C1814" t="s">
        <v>1385</v>
      </c>
      <c r="D1814" t="s">
        <v>619</v>
      </c>
      <c r="E1814" t="s">
        <v>1657</v>
      </c>
      <c r="F1814"/>
      <c r="G1814" s="159">
        <v>45168</v>
      </c>
      <c r="H1814" t="s">
        <v>1222</v>
      </c>
      <c r="I1814" t="s">
        <v>1188</v>
      </c>
      <c r="J1814" t="s">
        <v>776</v>
      </c>
      <c r="K1814" t="s">
        <v>777</v>
      </c>
      <c r="L1814" t="s">
        <v>778</v>
      </c>
      <c r="M1814">
        <v>6</v>
      </c>
      <c r="N1814">
        <v>0</v>
      </c>
      <c r="O1814">
        <v>36.909999999999997</v>
      </c>
      <c r="P1814">
        <v>221.46</v>
      </c>
      <c r="Q1814">
        <v>6763</v>
      </c>
      <c r="R1814">
        <v>8.65</v>
      </c>
      <c r="S1814" s="193" t="str">
        <f>VLOOKUP(U1814,'[1]Cross ref'!I:J,2,0)</f>
        <v>SCL</v>
      </c>
      <c r="T1814" s="193">
        <f t="shared" si="172"/>
        <v>221.46</v>
      </c>
      <c r="U1814" s="193">
        <f>VLOOKUP(VALUE(C1814),'[1]Cross ref'!G:I,3,0)</f>
        <v>7377</v>
      </c>
      <c r="V1814" s="193">
        <f>IFERROR(VLOOKUP(J1814,'[1]Item List (2)'!C:D,2,0),VLOOKUP(K1814,'[1]Item List (2)'!C:D,2,0))</f>
        <v>50007</v>
      </c>
      <c r="W1814" s="193">
        <f>IFERROR(VLOOKUP(J1814,'[1]Item List (2)'!C:E,3,0),VLOOKUP(K1814,'[1]Item List (2)'!C:E,3,0))</f>
        <v>100</v>
      </c>
      <c r="X1814" s="193">
        <f t="shared" si="173"/>
        <v>0</v>
      </c>
      <c r="Y1814" s="193" t="str">
        <f t="shared" si="174"/>
        <v>SHORTENING, LIQ FRY PREM</v>
      </c>
      <c r="AA1814" s="29">
        <f t="shared" si="175"/>
        <v>221.46</v>
      </c>
      <c r="AB1814" s="29" t="str">
        <f>VLOOKUP(W1814,'[2]Item List (2)'!$I:$J,2,0)</f>
        <v>Food</v>
      </c>
      <c r="AC1814" s="29">
        <f t="shared" si="176"/>
        <v>7377</v>
      </c>
      <c r="AD1814" s="29" t="str">
        <f t="shared" si="177"/>
        <v>7377-Food</v>
      </c>
    </row>
    <row r="1815" spans="1:30">
      <c r="A1815" t="s">
        <v>699</v>
      </c>
      <c r="B1815" t="s">
        <v>592</v>
      </c>
      <c r="C1815" t="s">
        <v>1385</v>
      </c>
      <c r="D1815" t="s">
        <v>619</v>
      </c>
      <c r="E1815" t="s">
        <v>1657</v>
      </c>
      <c r="F1815"/>
      <c r="G1815" s="159">
        <v>45168</v>
      </c>
      <c r="H1815" t="s">
        <v>1271</v>
      </c>
      <c r="I1815" t="s">
        <v>1188</v>
      </c>
      <c r="J1815" t="s">
        <v>740</v>
      </c>
      <c r="K1815" t="s">
        <v>779</v>
      </c>
      <c r="L1815" t="s">
        <v>990</v>
      </c>
      <c r="M1815">
        <v>1</v>
      </c>
      <c r="N1815">
        <v>0</v>
      </c>
      <c r="O1815">
        <v>33.71</v>
      </c>
      <c r="P1815">
        <v>33.71</v>
      </c>
      <c r="Q1815">
        <v>6763</v>
      </c>
      <c r="R1815">
        <v>8.65</v>
      </c>
      <c r="S1815" s="193" t="str">
        <f>VLOOKUP(U1815,'[1]Cross ref'!I:J,2,0)</f>
        <v>SCL</v>
      </c>
      <c r="T1815" s="193">
        <f t="shared" si="172"/>
        <v>33.71</v>
      </c>
      <c r="U1815" s="193">
        <f>VLOOKUP(VALUE(C1815),'[1]Cross ref'!G:I,3,0)</f>
        <v>7377</v>
      </c>
      <c r="V1815" s="193">
        <f>IFERROR(VLOOKUP(J1815,'[1]Item List (2)'!C:D,2,0),VLOOKUP(K1815,'[1]Item List (2)'!C:D,2,0))</f>
        <v>50007</v>
      </c>
      <c r="W1815" s="193">
        <f>IFERROR(VLOOKUP(J1815,'[1]Item List (2)'!C:E,3,0),VLOOKUP(K1815,'[1]Item List (2)'!C:E,3,0))</f>
        <v>100</v>
      </c>
      <c r="X1815" s="193">
        <f t="shared" si="173"/>
        <v>0</v>
      </c>
      <c r="Y1815" s="193" t="str">
        <f t="shared" si="174"/>
        <v>PEPPER, JALAPENO NACHO SLI</v>
      </c>
      <c r="AA1815" s="29">
        <f t="shared" si="175"/>
        <v>33.71</v>
      </c>
      <c r="AB1815" s="29" t="str">
        <f>VLOOKUP(W1815,'[2]Item List (2)'!$I:$J,2,0)</f>
        <v>Food</v>
      </c>
      <c r="AC1815" s="29">
        <f t="shared" si="176"/>
        <v>7377</v>
      </c>
      <c r="AD1815" s="29" t="str">
        <f t="shared" si="177"/>
        <v>7377-Food</v>
      </c>
    </row>
    <row r="1816" spans="1:30">
      <c r="A1816" t="s">
        <v>699</v>
      </c>
      <c r="B1816" t="s">
        <v>592</v>
      </c>
      <c r="C1816" t="s">
        <v>1385</v>
      </c>
      <c r="D1816" t="s">
        <v>619</v>
      </c>
      <c r="E1816" t="s">
        <v>1657</v>
      </c>
      <c r="F1816"/>
      <c r="G1816" s="159">
        <v>45168</v>
      </c>
      <c r="H1816" t="s">
        <v>1366</v>
      </c>
      <c r="I1816" t="s">
        <v>1190</v>
      </c>
      <c r="J1816" t="s">
        <v>820</v>
      </c>
      <c r="K1816" t="s">
        <v>950</v>
      </c>
      <c r="L1816" t="s">
        <v>883</v>
      </c>
      <c r="M1816">
        <v>1</v>
      </c>
      <c r="N1816">
        <v>0</v>
      </c>
      <c r="O1816">
        <v>21.18</v>
      </c>
      <c r="P1816">
        <v>21.18</v>
      </c>
      <c r="Q1816">
        <v>6763</v>
      </c>
      <c r="R1816">
        <v>8.65</v>
      </c>
      <c r="S1816" s="193" t="str">
        <f>VLOOKUP(U1816,'[1]Cross ref'!I:J,2,0)</f>
        <v>SCL</v>
      </c>
      <c r="T1816" s="193">
        <f t="shared" si="172"/>
        <v>21.18</v>
      </c>
      <c r="U1816" s="193">
        <f>VLOOKUP(VALUE(C1816),'[1]Cross ref'!G:I,3,0)</f>
        <v>7377</v>
      </c>
      <c r="V1816" s="193">
        <f>IFERROR(VLOOKUP(J1816,'[1]Item List (2)'!C:D,2,0),VLOOKUP(K1816,'[1]Item List (2)'!C:D,2,0))</f>
        <v>51001</v>
      </c>
      <c r="W1816" s="193">
        <f>IFERROR(VLOOKUP(J1816,'[1]Item List (2)'!C:E,3,0),VLOOKUP(K1816,'[1]Item List (2)'!C:E,3,0))</f>
        <v>1000</v>
      </c>
      <c r="X1816" s="193">
        <f t="shared" si="173"/>
        <v>0</v>
      </c>
      <c r="Y1816" s="193" t="str">
        <f t="shared" si="174"/>
        <v>TRAY, MICRO</v>
      </c>
      <c r="AA1816" s="29">
        <f t="shared" si="175"/>
        <v>21.18</v>
      </c>
      <c r="AB1816" s="29" t="str">
        <f>VLOOKUP(W1816,'[2]Item List (2)'!$I:$J,2,0)</f>
        <v>Paper</v>
      </c>
      <c r="AC1816" s="29">
        <f t="shared" si="176"/>
        <v>7377</v>
      </c>
      <c r="AD1816" s="29" t="str">
        <f t="shared" si="177"/>
        <v>7377-Paper</v>
      </c>
    </row>
    <row r="1817" spans="1:30">
      <c r="A1817" t="s">
        <v>699</v>
      </c>
      <c r="B1817" t="s">
        <v>592</v>
      </c>
      <c r="C1817" t="s">
        <v>1385</v>
      </c>
      <c r="D1817" t="s">
        <v>619</v>
      </c>
      <c r="E1817" t="s">
        <v>1657</v>
      </c>
      <c r="F1817"/>
      <c r="G1817" s="159">
        <v>45168</v>
      </c>
      <c r="H1817" t="s">
        <v>1380</v>
      </c>
      <c r="I1817" t="s">
        <v>1188</v>
      </c>
      <c r="J1817" t="s">
        <v>953</v>
      </c>
      <c r="K1817" t="s">
        <v>1151</v>
      </c>
      <c r="L1817" t="s">
        <v>766</v>
      </c>
      <c r="M1817">
        <v>1</v>
      </c>
      <c r="N1817">
        <v>0</v>
      </c>
      <c r="O1817">
        <v>69.22</v>
      </c>
      <c r="P1817">
        <v>69.22</v>
      </c>
      <c r="Q1817">
        <v>6763</v>
      </c>
      <c r="R1817">
        <v>8.65</v>
      </c>
      <c r="S1817" s="193" t="str">
        <f>VLOOKUP(U1817,'[1]Cross ref'!I:J,2,0)</f>
        <v>SCL</v>
      </c>
      <c r="T1817" s="193">
        <f t="shared" si="172"/>
        <v>69.22</v>
      </c>
      <c r="U1817" s="193">
        <f>VLOOKUP(VALUE(C1817),'[1]Cross ref'!G:I,3,0)</f>
        <v>7377</v>
      </c>
      <c r="V1817" s="193">
        <f>IFERROR(VLOOKUP(J1817,'[1]Item List (2)'!C:D,2,0),VLOOKUP(K1817,'[1]Item List (2)'!C:D,2,0))</f>
        <v>50007</v>
      </c>
      <c r="W1817" s="193">
        <f>IFERROR(VLOOKUP(J1817,'[1]Item List (2)'!C:E,3,0),VLOOKUP(K1817,'[1]Item List (2)'!C:E,3,0))</f>
        <v>100</v>
      </c>
      <c r="X1817" s="193">
        <f t="shared" si="173"/>
        <v>0</v>
      </c>
      <c r="Y1817" s="193" t="str">
        <f t="shared" si="174"/>
        <v>LEMONADE, FZN</v>
      </c>
      <c r="AA1817" s="29">
        <f t="shared" si="175"/>
        <v>69.22</v>
      </c>
      <c r="AB1817" s="29" t="str">
        <f>VLOOKUP(W1817,'[2]Item List (2)'!$I:$J,2,0)</f>
        <v>Food</v>
      </c>
      <c r="AC1817" s="29">
        <f t="shared" si="176"/>
        <v>7377</v>
      </c>
      <c r="AD1817" s="29" t="str">
        <f t="shared" si="177"/>
        <v>7377-Food</v>
      </c>
    </row>
    <row r="1818" spans="1:30">
      <c r="A1818" t="s">
        <v>699</v>
      </c>
      <c r="B1818" t="s">
        <v>592</v>
      </c>
      <c r="C1818" t="s">
        <v>1385</v>
      </c>
      <c r="D1818" t="s">
        <v>619</v>
      </c>
      <c r="E1818" t="s">
        <v>1657</v>
      </c>
      <c r="F1818"/>
      <c r="G1818" s="159">
        <v>45168</v>
      </c>
      <c r="H1818" t="s">
        <v>1223</v>
      </c>
      <c r="I1818" t="s">
        <v>1188</v>
      </c>
      <c r="J1818" t="s">
        <v>758</v>
      </c>
      <c r="K1818" t="s">
        <v>780</v>
      </c>
      <c r="L1818" t="s">
        <v>781</v>
      </c>
      <c r="M1818">
        <v>2</v>
      </c>
      <c r="N1818">
        <v>0</v>
      </c>
      <c r="O1818">
        <v>37.6</v>
      </c>
      <c r="P1818">
        <v>75.2</v>
      </c>
      <c r="Q1818">
        <v>6763</v>
      </c>
      <c r="R1818">
        <v>8.65</v>
      </c>
      <c r="S1818" s="193" t="str">
        <f>VLOOKUP(U1818,'[1]Cross ref'!I:J,2,0)</f>
        <v>SCL</v>
      </c>
      <c r="T1818" s="193">
        <f t="shared" si="172"/>
        <v>75.2</v>
      </c>
      <c r="U1818" s="193">
        <f>VLOOKUP(VALUE(C1818),'[1]Cross ref'!G:I,3,0)</f>
        <v>7377</v>
      </c>
      <c r="V1818" s="193">
        <f>IFERROR(VLOOKUP(J1818,'[1]Item List (2)'!C:D,2,0),VLOOKUP(K1818,'[1]Item List (2)'!C:D,2,0))</f>
        <v>50007</v>
      </c>
      <c r="W1818" s="193">
        <f>IFERROR(VLOOKUP(J1818,'[1]Item List (2)'!C:E,3,0),VLOOKUP(K1818,'[1]Item List (2)'!C:E,3,0))</f>
        <v>100</v>
      </c>
      <c r="X1818" s="193">
        <f t="shared" si="173"/>
        <v>0</v>
      </c>
      <c r="Y1818" s="193" t="str">
        <f t="shared" si="174"/>
        <v>CHICKEN, PTY SPCY 3Z</v>
      </c>
      <c r="AA1818" s="29">
        <f t="shared" si="175"/>
        <v>75.2</v>
      </c>
      <c r="AB1818" s="29" t="str">
        <f>VLOOKUP(W1818,'[2]Item List (2)'!$I:$J,2,0)</f>
        <v>Food</v>
      </c>
      <c r="AC1818" s="29">
        <f t="shared" si="176"/>
        <v>7377</v>
      </c>
      <c r="AD1818" s="29" t="str">
        <f t="shared" si="177"/>
        <v>7377-Food</v>
      </c>
    </row>
    <row r="1819" spans="1:30">
      <c r="A1819" t="s">
        <v>699</v>
      </c>
      <c r="B1819" t="s">
        <v>592</v>
      </c>
      <c r="C1819" t="s">
        <v>1385</v>
      </c>
      <c r="D1819" t="s">
        <v>619</v>
      </c>
      <c r="E1819" t="s">
        <v>1657</v>
      </c>
      <c r="F1819"/>
      <c r="G1819" s="159">
        <v>45168</v>
      </c>
      <c r="H1819" t="s">
        <v>1317</v>
      </c>
      <c r="I1819" t="s">
        <v>1190</v>
      </c>
      <c r="J1819" t="s">
        <v>727</v>
      </c>
      <c r="K1819" t="s">
        <v>782</v>
      </c>
      <c r="L1819" t="s">
        <v>729</v>
      </c>
      <c r="M1819">
        <v>2</v>
      </c>
      <c r="N1819">
        <v>0</v>
      </c>
      <c r="O1819">
        <v>3.84</v>
      </c>
      <c r="P1819">
        <v>7.68</v>
      </c>
      <c r="Q1819">
        <v>6763</v>
      </c>
      <c r="R1819">
        <v>8.65</v>
      </c>
      <c r="S1819" s="193" t="str">
        <f>VLOOKUP(U1819,'[1]Cross ref'!I:J,2,0)</f>
        <v>SCL</v>
      </c>
      <c r="T1819" s="193">
        <f t="shared" si="172"/>
        <v>7.68</v>
      </c>
      <c r="U1819" s="193">
        <f>VLOOKUP(VALUE(C1819),'[1]Cross ref'!G:I,3,0)</f>
        <v>7377</v>
      </c>
      <c r="V1819" s="193">
        <f>IFERROR(VLOOKUP(J1819,'[1]Item List (2)'!C:D,2,0),VLOOKUP(K1819,'[1]Item List (2)'!C:D,2,0))</f>
        <v>60507</v>
      </c>
      <c r="W1819" s="193">
        <f>IFERROR(VLOOKUP(J1819,'[1]Item List (2)'!C:E,3,0),VLOOKUP(K1819,'[1]Item List (2)'!C:E,3,0))</f>
        <v>1200</v>
      </c>
      <c r="X1819" s="193">
        <f t="shared" si="173"/>
        <v>0</v>
      </c>
      <c r="Y1819" s="193" t="str">
        <f t="shared" si="174"/>
        <v>GLOVE, SYNTH LG</v>
      </c>
      <c r="AA1819" s="29">
        <f t="shared" si="175"/>
        <v>7.68</v>
      </c>
      <c r="AB1819" s="29" t="str">
        <f>VLOOKUP(W1819,'[2]Item List (2)'!$I:$J,2,0)</f>
        <v>Supplies</v>
      </c>
      <c r="AC1819" s="29">
        <f t="shared" si="176"/>
        <v>7377</v>
      </c>
      <c r="AD1819" s="29" t="str">
        <f t="shared" si="177"/>
        <v>7377-Supplies</v>
      </c>
    </row>
    <row r="1820" spans="1:30">
      <c r="A1820" t="s">
        <v>699</v>
      </c>
      <c r="B1820" t="s">
        <v>592</v>
      </c>
      <c r="C1820" t="s">
        <v>1385</v>
      </c>
      <c r="D1820" t="s">
        <v>619</v>
      </c>
      <c r="E1820" t="s">
        <v>1657</v>
      </c>
      <c r="F1820"/>
      <c r="G1820" s="159">
        <v>45168</v>
      </c>
      <c r="H1820" t="s">
        <v>1224</v>
      </c>
      <c r="I1820" t="s">
        <v>1188</v>
      </c>
      <c r="J1820" t="s">
        <v>737</v>
      </c>
      <c r="K1820" t="s">
        <v>783</v>
      </c>
      <c r="L1820" t="s">
        <v>784</v>
      </c>
      <c r="M1820">
        <v>1</v>
      </c>
      <c r="N1820">
        <v>0</v>
      </c>
      <c r="O1820">
        <v>29.39</v>
      </c>
      <c r="P1820">
        <v>29.39</v>
      </c>
      <c r="Q1820">
        <v>6763</v>
      </c>
      <c r="R1820">
        <v>8.65</v>
      </c>
      <c r="S1820" s="193" t="str">
        <f>VLOOKUP(U1820,'[1]Cross ref'!I:J,2,0)</f>
        <v>SCL</v>
      </c>
      <c r="T1820" s="193">
        <f t="shared" si="172"/>
        <v>29.39</v>
      </c>
      <c r="U1820" s="193">
        <f>VLOOKUP(VALUE(C1820),'[1]Cross ref'!G:I,3,0)</f>
        <v>7377</v>
      </c>
      <c r="V1820" s="193">
        <f>IFERROR(VLOOKUP(J1820,'[1]Item List (2)'!C:D,2,0),VLOOKUP(K1820,'[1]Item List (2)'!C:D,2,0))</f>
        <v>50007</v>
      </c>
      <c r="W1820" s="193">
        <f>IFERROR(VLOOKUP(J1820,'[1]Item List (2)'!C:E,3,0),VLOOKUP(K1820,'[1]Item List (2)'!C:E,3,0))</f>
        <v>100</v>
      </c>
      <c r="X1820" s="193">
        <f t="shared" si="173"/>
        <v>0</v>
      </c>
      <c r="Y1820" s="193" t="str">
        <f t="shared" si="174"/>
        <v>SQUASH, ZUCCHINI BRD SLI</v>
      </c>
      <c r="AA1820" s="29">
        <f t="shared" si="175"/>
        <v>29.39</v>
      </c>
      <c r="AB1820" s="29" t="str">
        <f>VLOOKUP(W1820,'[2]Item List (2)'!$I:$J,2,0)</f>
        <v>Food</v>
      </c>
      <c r="AC1820" s="29">
        <f t="shared" si="176"/>
        <v>7377</v>
      </c>
      <c r="AD1820" s="29" t="str">
        <f t="shared" si="177"/>
        <v>7377-Food</v>
      </c>
    </row>
    <row r="1821" spans="1:30">
      <c r="A1821" t="s">
        <v>699</v>
      </c>
      <c r="B1821" t="s">
        <v>592</v>
      </c>
      <c r="C1821" t="s">
        <v>1385</v>
      </c>
      <c r="D1821" t="s">
        <v>619</v>
      </c>
      <c r="E1821" t="s">
        <v>1657</v>
      </c>
      <c r="F1821"/>
      <c r="G1821" s="159">
        <v>45168</v>
      </c>
      <c r="H1821" t="s">
        <v>1225</v>
      </c>
      <c r="I1821" t="s">
        <v>1188</v>
      </c>
      <c r="J1821" t="s">
        <v>785</v>
      </c>
      <c r="K1821" t="s">
        <v>1180</v>
      </c>
      <c r="L1821" t="s">
        <v>786</v>
      </c>
      <c r="M1821">
        <v>4</v>
      </c>
      <c r="N1821">
        <v>0</v>
      </c>
      <c r="O1821">
        <v>90.57</v>
      </c>
      <c r="P1821">
        <v>362.28</v>
      </c>
      <c r="Q1821">
        <v>6763</v>
      </c>
      <c r="R1821">
        <v>8.65</v>
      </c>
      <c r="S1821" s="193" t="str">
        <f>VLOOKUP(U1821,'[1]Cross ref'!I:J,2,0)</f>
        <v>SCL</v>
      </c>
      <c r="T1821" s="193">
        <f t="shared" si="172"/>
        <v>362.28</v>
      </c>
      <c r="U1821" s="193">
        <f>VLOOKUP(VALUE(C1821),'[1]Cross ref'!G:I,3,0)</f>
        <v>7377</v>
      </c>
      <c r="V1821" s="193">
        <f>IFERROR(VLOOKUP(J1821,'[1]Item List (2)'!C:D,2,0),VLOOKUP(K1821,'[1]Item List (2)'!C:D,2,0))</f>
        <v>50007</v>
      </c>
      <c r="W1821" s="193">
        <f>IFERROR(VLOOKUP(J1821,'[1]Item List (2)'!C:E,3,0),VLOOKUP(K1821,'[1]Item List (2)'!C:E,3,0))</f>
        <v>100</v>
      </c>
      <c r="X1821" s="193">
        <f t="shared" si="173"/>
        <v>0</v>
      </c>
      <c r="Y1821" s="193" t="str">
        <f t="shared" si="174"/>
        <v>BACON, 500 SLICES FC</v>
      </c>
      <c r="AA1821" s="29">
        <f t="shared" si="175"/>
        <v>362.28</v>
      </c>
      <c r="AB1821" s="29" t="str">
        <f>VLOOKUP(W1821,'[2]Item List (2)'!$I:$J,2,0)</f>
        <v>Food</v>
      </c>
      <c r="AC1821" s="29">
        <f t="shared" si="176"/>
        <v>7377</v>
      </c>
      <c r="AD1821" s="29" t="str">
        <f t="shared" si="177"/>
        <v>7377-Food</v>
      </c>
    </row>
    <row r="1822" spans="1:30">
      <c r="A1822" t="s">
        <v>699</v>
      </c>
      <c r="B1822" t="s">
        <v>592</v>
      </c>
      <c r="C1822" t="s">
        <v>1385</v>
      </c>
      <c r="D1822" t="s">
        <v>619</v>
      </c>
      <c r="E1822" t="s">
        <v>1657</v>
      </c>
      <c r="F1822"/>
      <c r="G1822" s="159">
        <v>45168</v>
      </c>
      <c r="H1822" t="s">
        <v>1226</v>
      </c>
      <c r="I1822" t="s">
        <v>1188</v>
      </c>
      <c r="J1822" t="s">
        <v>734</v>
      </c>
      <c r="K1822" t="s">
        <v>787</v>
      </c>
      <c r="L1822" t="s">
        <v>788</v>
      </c>
      <c r="M1822">
        <v>1</v>
      </c>
      <c r="N1822">
        <v>0</v>
      </c>
      <c r="O1822">
        <v>81.59</v>
      </c>
      <c r="P1822">
        <v>81.59</v>
      </c>
      <c r="Q1822">
        <v>6763</v>
      </c>
      <c r="R1822">
        <v>8.65</v>
      </c>
      <c r="S1822" s="193" t="str">
        <f>VLOOKUP(U1822,'[1]Cross ref'!I:J,2,0)</f>
        <v>SCL</v>
      </c>
      <c r="T1822" s="193">
        <f t="shared" si="172"/>
        <v>81.59</v>
      </c>
      <c r="U1822" s="193">
        <f>VLOOKUP(VALUE(C1822),'[1]Cross ref'!G:I,3,0)</f>
        <v>7377</v>
      </c>
      <c r="V1822" s="193">
        <f>IFERROR(VLOOKUP(J1822,'[1]Item List (2)'!C:D,2,0),VLOOKUP(K1822,'[1]Item List (2)'!C:D,2,0))</f>
        <v>50007</v>
      </c>
      <c r="W1822" s="193">
        <f>IFERROR(VLOOKUP(J1822,'[1]Item List (2)'!C:E,3,0),VLOOKUP(K1822,'[1]Item List (2)'!C:E,3,0))</f>
        <v>100</v>
      </c>
      <c r="X1822" s="193">
        <f t="shared" si="173"/>
        <v>0</v>
      </c>
      <c r="Y1822" s="193" t="str">
        <f t="shared" si="174"/>
        <v>BEEF, GRND PTY 1.78Z</v>
      </c>
      <c r="AA1822" s="29">
        <f t="shared" si="175"/>
        <v>81.59</v>
      </c>
      <c r="AB1822" s="29" t="str">
        <f>VLOOKUP(W1822,'[2]Item List (2)'!$I:$J,2,0)</f>
        <v>Food</v>
      </c>
      <c r="AC1822" s="29">
        <f t="shared" si="176"/>
        <v>7377</v>
      </c>
      <c r="AD1822" s="29" t="str">
        <f t="shared" si="177"/>
        <v>7377-Food</v>
      </c>
    </row>
    <row r="1823" spans="1:30">
      <c r="A1823" t="s">
        <v>699</v>
      </c>
      <c r="B1823" t="s">
        <v>592</v>
      </c>
      <c r="C1823" t="s">
        <v>1385</v>
      </c>
      <c r="D1823" t="s">
        <v>619</v>
      </c>
      <c r="E1823" t="s">
        <v>1657</v>
      </c>
      <c r="F1823"/>
      <c r="G1823" s="159">
        <v>45168</v>
      </c>
      <c r="H1823" t="s">
        <v>1227</v>
      </c>
      <c r="I1823" t="s">
        <v>1188</v>
      </c>
      <c r="J1823" t="s">
        <v>710</v>
      </c>
      <c r="K1823" t="s">
        <v>792</v>
      </c>
      <c r="L1823" t="s">
        <v>709</v>
      </c>
      <c r="M1823">
        <v>1</v>
      </c>
      <c r="N1823">
        <v>0</v>
      </c>
      <c r="O1823">
        <v>99.5</v>
      </c>
      <c r="P1823">
        <v>99.5</v>
      </c>
      <c r="Q1823">
        <v>6763</v>
      </c>
      <c r="R1823">
        <v>8.65</v>
      </c>
      <c r="S1823" s="193" t="str">
        <f>VLOOKUP(U1823,'[1]Cross ref'!I:J,2,0)</f>
        <v>SCL</v>
      </c>
      <c r="T1823" s="193">
        <f t="shared" si="172"/>
        <v>99.5</v>
      </c>
      <c r="U1823" s="193">
        <f>VLOOKUP(VALUE(C1823),'[1]Cross ref'!G:I,3,0)</f>
        <v>7377</v>
      </c>
      <c r="V1823" s="193">
        <f>IFERROR(VLOOKUP(J1823,'[1]Item List (2)'!C:D,2,0),VLOOKUP(K1823,'[1]Item List (2)'!C:D,2,0))</f>
        <v>50007</v>
      </c>
      <c r="W1823" s="193">
        <f>IFERROR(VLOOKUP(J1823,'[1]Item List (2)'!C:E,3,0),VLOOKUP(K1823,'[1]Item List (2)'!C:E,3,0))</f>
        <v>100</v>
      </c>
      <c r="X1823" s="193">
        <f t="shared" si="173"/>
        <v>0</v>
      </c>
      <c r="Y1823" s="193" t="str">
        <f t="shared" si="174"/>
        <v>SYRUP, DR PEPPER BIB</v>
      </c>
      <c r="AA1823" s="29">
        <f t="shared" si="175"/>
        <v>99.5</v>
      </c>
      <c r="AB1823" s="29" t="str">
        <f>VLOOKUP(W1823,'[2]Item List (2)'!$I:$J,2,0)</f>
        <v>Food</v>
      </c>
      <c r="AC1823" s="29">
        <f t="shared" si="176"/>
        <v>7377</v>
      </c>
      <c r="AD1823" s="29" t="str">
        <f t="shared" si="177"/>
        <v>7377-Food</v>
      </c>
    </row>
    <row r="1824" spans="1:30">
      <c r="A1824" t="s">
        <v>699</v>
      </c>
      <c r="B1824" t="s">
        <v>592</v>
      </c>
      <c r="C1824" t="s">
        <v>1385</v>
      </c>
      <c r="D1824" t="s">
        <v>619</v>
      </c>
      <c r="E1824" t="s">
        <v>1657</v>
      </c>
      <c r="F1824"/>
      <c r="G1824" s="159">
        <v>45168</v>
      </c>
      <c r="H1824" t="s">
        <v>1228</v>
      </c>
      <c r="I1824" t="s">
        <v>1188</v>
      </c>
      <c r="J1824" t="s">
        <v>710</v>
      </c>
      <c r="K1824" t="s">
        <v>862</v>
      </c>
      <c r="L1824" t="s">
        <v>709</v>
      </c>
      <c r="M1824">
        <v>1</v>
      </c>
      <c r="N1824">
        <v>0</v>
      </c>
      <c r="O1824">
        <v>99.5</v>
      </c>
      <c r="P1824">
        <v>99.5</v>
      </c>
      <c r="Q1824">
        <v>6763</v>
      </c>
      <c r="R1824">
        <v>8.65</v>
      </c>
      <c r="S1824" s="193" t="str">
        <f>VLOOKUP(U1824,'[1]Cross ref'!I:J,2,0)</f>
        <v>SCL</v>
      </c>
      <c r="T1824" s="193">
        <f t="shared" si="172"/>
        <v>99.5</v>
      </c>
      <c r="U1824" s="193">
        <f>VLOOKUP(VALUE(C1824),'[1]Cross ref'!G:I,3,0)</f>
        <v>7377</v>
      </c>
      <c r="V1824" s="193">
        <f>IFERROR(VLOOKUP(J1824,'[1]Item List (2)'!C:D,2,0),VLOOKUP(K1824,'[1]Item List (2)'!C:D,2,0))</f>
        <v>50007</v>
      </c>
      <c r="W1824" s="193">
        <f>IFERROR(VLOOKUP(J1824,'[1]Item List (2)'!C:E,3,0),VLOOKUP(K1824,'[1]Item List (2)'!C:E,3,0))</f>
        <v>100</v>
      </c>
      <c r="X1824" s="193">
        <f t="shared" si="173"/>
        <v>0</v>
      </c>
      <c r="Y1824" s="193" t="str">
        <f t="shared" si="174"/>
        <v>SYRUP, ROOT BEER BIB</v>
      </c>
      <c r="AA1824" s="29">
        <f t="shared" si="175"/>
        <v>99.5</v>
      </c>
      <c r="AB1824" s="29" t="str">
        <f>VLOOKUP(W1824,'[2]Item List (2)'!$I:$J,2,0)</f>
        <v>Food</v>
      </c>
      <c r="AC1824" s="29">
        <f t="shared" si="176"/>
        <v>7377</v>
      </c>
      <c r="AD1824" s="29" t="str">
        <f t="shared" si="177"/>
        <v>7377-Food</v>
      </c>
    </row>
    <row r="1825" spans="1:30">
      <c r="A1825" t="s">
        <v>699</v>
      </c>
      <c r="B1825" t="s">
        <v>592</v>
      </c>
      <c r="C1825" t="s">
        <v>1385</v>
      </c>
      <c r="D1825" t="s">
        <v>619</v>
      </c>
      <c r="E1825" t="s">
        <v>1657</v>
      </c>
      <c r="F1825"/>
      <c r="G1825" s="159">
        <v>45168</v>
      </c>
      <c r="H1825" t="s">
        <v>1229</v>
      </c>
      <c r="I1825" t="s">
        <v>1188</v>
      </c>
      <c r="J1825" t="s">
        <v>804</v>
      </c>
      <c r="K1825" t="s">
        <v>863</v>
      </c>
      <c r="L1825" t="s">
        <v>760</v>
      </c>
      <c r="M1825">
        <v>2</v>
      </c>
      <c r="N1825">
        <v>0</v>
      </c>
      <c r="O1825">
        <v>77.569999999999993</v>
      </c>
      <c r="P1825">
        <v>155.13999999999999</v>
      </c>
      <c r="Q1825">
        <v>6763</v>
      </c>
      <c r="R1825">
        <v>8.65</v>
      </c>
      <c r="S1825" s="193" t="str">
        <f>VLOOKUP(U1825,'[1]Cross ref'!I:J,2,0)</f>
        <v>SCL</v>
      </c>
      <c r="T1825" s="193">
        <f t="shared" si="172"/>
        <v>155.13999999999999</v>
      </c>
      <c r="U1825" s="193">
        <f>VLOOKUP(VALUE(C1825),'[1]Cross ref'!G:I,3,0)</f>
        <v>7377</v>
      </c>
      <c r="V1825" s="193">
        <f>IFERROR(VLOOKUP(J1825,'[1]Item List (2)'!C:D,2,0),VLOOKUP(K1825,'[1]Item List (2)'!C:D,2,0))</f>
        <v>50007</v>
      </c>
      <c r="W1825" s="193">
        <f>IFERROR(VLOOKUP(J1825,'[1]Item List (2)'!C:E,3,0),VLOOKUP(K1825,'[1]Item List (2)'!C:E,3,0))</f>
        <v>100</v>
      </c>
      <c r="X1825" s="193">
        <f t="shared" si="173"/>
        <v>0</v>
      </c>
      <c r="Y1825" s="193" t="str">
        <f t="shared" si="174"/>
        <v>CHEESE, AMER SHRP SLI 144CT</v>
      </c>
      <c r="AA1825" s="29">
        <f t="shared" si="175"/>
        <v>155.13999999999999</v>
      </c>
      <c r="AB1825" s="29" t="str">
        <f>VLOOKUP(W1825,'[2]Item List (2)'!$I:$J,2,0)</f>
        <v>Food</v>
      </c>
      <c r="AC1825" s="29">
        <f t="shared" si="176"/>
        <v>7377</v>
      </c>
      <c r="AD1825" s="29" t="str">
        <f t="shared" si="177"/>
        <v>7377-Food</v>
      </c>
    </row>
    <row r="1826" spans="1:30">
      <c r="A1826" t="s">
        <v>699</v>
      </c>
      <c r="B1826" t="s">
        <v>592</v>
      </c>
      <c r="C1826" t="s">
        <v>1385</v>
      </c>
      <c r="D1826" t="s">
        <v>619</v>
      </c>
      <c r="E1826" t="s">
        <v>1657</v>
      </c>
      <c r="F1826"/>
      <c r="G1826" s="159">
        <v>45168</v>
      </c>
      <c r="H1826" t="s">
        <v>1230</v>
      </c>
      <c r="I1826" t="s">
        <v>1188</v>
      </c>
      <c r="J1826" t="s">
        <v>737</v>
      </c>
      <c r="K1826" t="s">
        <v>794</v>
      </c>
      <c r="L1826" t="s">
        <v>795</v>
      </c>
      <c r="M1826">
        <v>2</v>
      </c>
      <c r="N1826">
        <v>0</v>
      </c>
      <c r="O1826">
        <v>39.79</v>
      </c>
      <c r="P1826">
        <v>79.58</v>
      </c>
      <c r="Q1826">
        <v>6763</v>
      </c>
      <c r="R1826">
        <v>8.65</v>
      </c>
      <c r="S1826" s="193" t="str">
        <f>VLOOKUP(U1826,'[1]Cross ref'!I:J,2,0)</f>
        <v>SCL</v>
      </c>
      <c r="T1826" s="193">
        <f t="shared" si="172"/>
        <v>79.58</v>
      </c>
      <c r="U1826" s="193">
        <f>VLOOKUP(VALUE(C1826),'[1]Cross ref'!G:I,3,0)</f>
        <v>7377</v>
      </c>
      <c r="V1826" s="193">
        <f>IFERROR(VLOOKUP(J1826,'[1]Item List (2)'!C:D,2,0),VLOOKUP(K1826,'[1]Item List (2)'!C:D,2,0))</f>
        <v>50007</v>
      </c>
      <c r="W1826" s="193">
        <f>IFERROR(VLOOKUP(J1826,'[1]Item List (2)'!C:E,3,0),VLOOKUP(K1826,'[1]Item List (2)'!C:E,3,0))</f>
        <v>100</v>
      </c>
      <c r="X1826" s="193">
        <f t="shared" si="173"/>
        <v>0</v>
      </c>
      <c r="Y1826" s="193" t="str">
        <f t="shared" si="174"/>
        <v>APPTZR, JALAPENO BRD CHSE BITE</v>
      </c>
      <c r="AA1826" s="29">
        <f t="shared" si="175"/>
        <v>79.58</v>
      </c>
      <c r="AB1826" s="29" t="str">
        <f>VLOOKUP(W1826,'[2]Item List (2)'!$I:$J,2,0)</f>
        <v>Food</v>
      </c>
      <c r="AC1826" s="29">
        <f t="shared" si="176"/>
        <v>7377</v>
      </c>
      <c r="AD1826" s="29" t="str">
        <f t="shared" si="177"/>
        <v>7377-Food</v>
      </c>
    </row>
    <row r="1827" spans="1:30">
      <c r="A1827" t="s">
        <v>699</v>
      </c>
      <c r="B1827" t="s">
        <v>592</v>
      </c>
      <c r="C1827" t="s">
        <v>1385</v>
      </c>
      <c r="D1827" t="s">
        <v>619</v>
      </c>
      <c r="E1827" t="s">
        <v>1657</v>
      </c>
      <c r="F1827"/>
      <c r="G1827" s="159">
        <v>45168</v>
      </c>
      <c r="H1827" t="s">
        <v>1231</v>
      </c>
      <c r="I1827" t="s">
        <v>1188</v>
      </c>
      <c r="J1827" t="s">
        <v>734</v>
      </c>
      <c r="K1827" t="s">
        <v>796</v>
      </c>
      <c r="L1827" t="s">
        <v>797</v>
      </c>
      <c r="M1827">
        <v>2</v>
      </c>
      <c r="N1827">
        <v>0</v>
      </c>
      <c r="O1827">
        <v>76.44</v>
      </c>
      <c r="P1827">
        <v>152.88</v>
      </c>
      <c r="Q1827">
        <v>6763</v>
      </c>
      <c r="R1827">
        <v>8.65</v>
      </c>
      <c r="S1827" s="193" t="str">
        <f>VLOOKUP(U1827,'[1]Cross ref'!I:J,2,0)</f>
        <v>SCL</v>
      </c>
      <c r="T1827" s="193">
        <f t="shared" si="172"/>
        <v>152.88</v>
      </c>
      <c r="U1827" s="193">
        <f>VLOOKUP(VALUE(C1827),'[1]Cross ref'!G:I,3,0)</f>
        <v>7377</v>
      </c>
      <c r="V1827" s="193">
        <f>IFERROR(VLOOKUP(J1827,'[1]Item List (2)'!C:D,2,0),VLOOKUP(K1827,'[1]Item List (2)'!C:D,2,0))</f>
        <v>50007</v>
      </c>
      <c r="W1827" s="193">
        <f>IFERROR(VLOOKUP(J1827,'[1]Item List (2)'!C:E,3,0),VLOOKUP(K1827,'[1]Item List (2)'!C:E,3,0))</f>
        <v>100</v>
      </c>
      <c r="X1827" s="193">
        <f t="shared" si="173"/>
        <v>0</v>
      </c>
      <c r="Y1827" s="193" t="str">
        <f t="shared" si="174"/>
        <v>BEEF, GRND PTY 5.33Z ANGUS IQF</v>
      </c>
      <c r="AA1827" s="29">
        <f t="shared" si="175"/>
        <v>152.88</v>
      </c>
      <c r="AB1827" s="29" t="str">
        <f>VLOOKUP(W1827,'[2]Item List (2)'!$I:$J,2,0)</f>
        <v>Food</v>
      </c>
      <c r="AC1827" s="29">
        <f t="shared" si="176"/>
        <v>7377</v>
      </c>
      <c r="AD1827" s="29" t="str">
        <f t="shared" si="177"/>
        <v>7377-Food</v>
      </c>
    </row>
    <row r="1828" spans="1:30">
      <c r="A1828" t="s">
        <v>699</v>
      </c>
      <c r="B1828" t="s">
        <v>592</v>
      </c>
      <c r="C1828" t="s">
        <v>1385</v>
      </c>
      <c r="D1828" t="s">
        <v>619</v>
      </c>
      <c r="E1828" t="s">
        <v>1657</v>
      </c>
      <c r="F1828"/>
      <c r="G1828" s="159">
        <v>45168</v>
      </c>
      <c r="H1828" t="s">
        <v>1232</v>
      </c>
      <c r="I1828" t="s">
        <v>1188</v>
      </c>
      <c r="J1828" t="s">
        <v>758</v>
      </c>
      <c r="K1828" t="s">
        <v>798</v>
      </c>
      <c r="L1828" t="s">
        <v>799</v>
      </c>
      <c r="M1828">
        <v>4</v>
      </c>
      <c r="N1828">
        <v>0</v>
      </c>
      <c r="O1828">
        <v>46.88</v>
      </c>
      <c r="P1828">
        <v>187.52</v>
      </c>
      <c r="Q1828">
        <v>6763</v>
      </c>
      <c r="R1828">
        <v>8.65</v>
      </c>
      <c r="S1828" s="193" t="str">
        <f>VLOOKUP(U1828,'[1]Cross ref'!I:J,2,0)</f>
        <v>SCL</v>
      </c>
      <c r="T1828" s="193">
        <f t="shared" si="172"/>
        <v>187.52</v>
      </c>
      <c r="U1828" s="193">
        <f>VLOOKUP(VALUE(C1828),'[1]Cross ref'!G:I,3,0)</f>
        <v>7377</v>
      </c>
      <c r="V1828" s="193">
        <f>IFERROR(VLOOKUP(J1828,'[1]Item List (2)'!C:D,2,0),VLOOKUP(K1828,'[1]Item List (2)'!C:D,2,0))</f>
        <v>50007</v>
      </c>
      <c r="W1828" s="193">
        <f>IFERROR(VLOOKUP(J1828,'[1]Item List (2)'!C:E,3,0),VLOOKUP(K1828,'[1]Item List (2)'!C:E,3,0))</f>
        <v>100</v>
      </c>
      <c r="X1828" s="193">
        <f t="shared" si="173"/>
        <v>0</v>
      </c>
      <c r="Y1828" s="193" t="str">
        <f t="shared" si="174"/>
        <v>CHICKEN, NUGGET BRD STAR SHP</v>
      </c>
      <c r="AA1828" s="29">
        <f t="shared" si="175"/>
        <v>187.52</v>
      </c>
      <c r="AB1828" s="29" t="str">
        <f>VLOOKUP(W1828,'[2]Item List (2)'!$I:$J,2,0)</f>
        <v>Food</v>
      </c>
      <c r="AC1828" s="29">
        <f t="shared" si="176"/>
        <v>7377</v>
      </c>
      <c r="AD1828" s="29" t="str">
        <f t="shared" si="177"/>
        <v>7377-Food</v>
      </c>
    </row>
    <row r="1829" spans="1:30">
      <c r="A1829" t="s">
        <v>699</v>
      </c>
      <c r="B1829" t="s">
        <v>592</v>
      </c>
      <c r="C1829" t="s">
        <v>1385</v>
      </c>
      <c r="D1829" t="s">
        <v>619</v>
      </c>
      <c r="E1829" t="s">
        <v>1657</v>
      </c>
      <c r="F1829"/>
      <c r="G1829" s="159">
        <v>45168</v>
      </c>
      <c r="H1829" t="s">
        <v>1300</v>
      </c>
      <c r="I1829" t="s">
        <v>1190</v>
      </c>
      <c r="J1829" t="s">
        <v>892</v>
      </c>
      <c r="K1829" t="s">
        <v>893</v>
      </c>
      <c r="L1829" t="s">
        <v>726</v>
      </c>
      <c r="M1829">
        <v>1</v>
      </c>
      <c r="N1829">
        <v>0</v>
      </c>
      <c r="O1829">
        <v>38.76</v>
      </c>
      <c r="P1829">
        <v>38.76</v>
      </c>
      <c r="Q1829">
        <v>6763</v>
      </c>
      <c r="R1829">
        <v>8.65</v>
      </c>
      <c r="S1829" s="193" t="str">
        <f>VLOOKUP(U1829,'[1]Cross ref'!I:J,2,0)</f>
        <v>SCL</v>
      </c>
      <c r="T1829" s="193">
        <f t="shared" si="172"/>
        <v>38.76</v>
      </c>
      <c r="U1829" s="193">
        <f>VLOOKUP(VALUE(C1829),'[1]Cross ref'!G:I,3,0)</f>
        <v>7377</v>
      </c>
      <c r="V1829" s="193">
        <f>IFERROR(VLOOKUP(J1829,'[1]Item List (2)'!C:D,2,0),VLOOKUP(K1829,'[1]Item List (2)'!C:D,2,0))</f>
        <v>60507</v>
      </c>
      <c r="W1829" s="193">
        <f>IFERROR(VLOOKUP(J1829,'[1]Item List (2)'!C:E,3,0),VLOOKUP(K1829,'[1]Item List (2)'!C:E,3,0))</f>
        <v>1200</v>
      </c>
      <c r="X1829" s="193">
        <f t="shared" si="173"/>
        <v>0</v>
      </c>
      <c r="Y1829" s="193" t="str">
        <f t="shared" si="174"/>
        <v>DEGREASER, REMOVE PLUS NTF</v>
      </c>
      <c r="AA1829" s="29">
        <f t="shared" si="175"/>
        <v>38.76</v>
      </c>
      <c r="AB1829" s="29" t="str">
        <f>VLOOKUP(W1829,'[2]Item List (2)'!$I:$J,2,0)</f>
        <v>Supplies</v>
      </c>
      <c r="AC1829" s="29">
        <f t="shared" si="176"/>
        <v>7377</v>
      </c>
      <c r="AD1829" s="29" t="str">
        <f t="shared" si="177"/>
        <v>7377-Supplies</v>
      </c>
    </row>
    <row r="1830" spans="1:30">
      <c r="A1830" t="s">
        <v>699</v>
      </c>
      <c r="B1830" t="s">
        <v>592</v>
      </c>
      <c r="C1830" t="s">
        <v>1385</v>
      </c>
      <c r="D1830" t="s">
        <v>619</v>
      </c>
      <c r="E1830" t="s">
        <v>1657</v>
      </c>
      <c r="F1830"/>
      <c r="G1830" s="159">
        <v>45168</v>
      </c>
      <c r="H1830" t="s">
        <v>1233</v>
      </c>
      <c r="I1830" t="s">
        <v>1188</v>
      </c>
      <c r="J1830" t="s">
        <v>801</v>
      </c>
      <c r="K1830" t="s">
        <v>802</v>
      </c>
      <c r="L1830" t="s">
        <v>803</v>
      </c>
      <c r="M1830">
        <v>1</v>
      </c>
      <c r="N1830">
        <v>0</v>
      </c>
      <c r="O1830">
        <v>24.1</v>
      </c>
      <c r="P1830">
        <v>24.1</v>
      </c>
      <c r="Q1830">
        <v>6763</v>
      </c>
      <c r="R1830">
        <v>8.65</v>
      </c>
      <c r="S1830" s="193" t="str">
        <f>VLOOKUP(U1830,'[1]Cross ref'!I:J,2,0)</f>
        <v>SCL</v>
      </c>
      <c r="T1830" s="193">
        <f t="shared" si="172"/>
        <v>24.1</v>
      </c>
      <c r="U1830" s="193">
        <f>VLOOKUP(VALUE(C1830),'[1]Cross ref'!G:I,3,0)</f>
        <v>7377</v>
      </c>
      <c r="V1830" s="193">
        <f>IFERROR(VLOOKUP(J1830,'[1]Item List (2)'!C:D,2,0),VLOOKUP(K1830,'[1]Item List (2)'!C:D,2,0))</f>
        <v>50007</v>
      </c>
      <c r="W1830" s="193">
        <f>IFERROR(VLOOKUP(J1830,'[1]Item List (2)'!C:E,3,0),VLOOKUP(K1830,'[1]Item List (2)'!C:E,3,0))</f>
        <v>100</v>
      </c>
      <c r="X1830" s="193">
        <f t="shared" si="173"/>
        <v>0</v>
      </c>
      <c r="Y1830" s="193" t="str">
        <f t="shared" si="174"/>
        <v>BISCUIT, BUTTERMILK PARBKD</v>
      </c>
      <c r="AA1830" s="29">
        <f t="shared" si="175"/>
        <v>24.1</v>
      </c>
      <c r="AB1830" s="29" t="str">
        <f>VLOOKUP(W1830,'[2]Item List (2)'!$I:$J,2,0)</f>
        <v>Food</v>
      </c>
      <c r="AC1830" s="29">
        <f t="shared" si="176"/>
        <v>7377</v>
      </c>
      <c r="AD1830" s="29" t="str">
        <f t="shared" si="177"/>
        <v>7377-Food</v>
      </c>
    </row>
    <row r="1831" spans="1:30">
      <c r="A1831" t="s">
        <v>699</v>
      </c>
      <c r="B1831" t="s">
        <v>592</v>
      </c>
      <c r="C1831" t="s">
        <v>1385</v>
      </c>
      <c r="D1831" t="s">
        <v>619</v>
      </c>
      <c r="E1831" t="s">
        <v>1657</v>
      </c>
      <c r="F1831"/>
      <c r="G1831" s="159">
        <v>45168</v>
      </c>
      <c r="H1831" t="s">
        <v>1277</v>
      </c>
      <c r="I1831" t="s">
        <v>1188</v>
      </c>
      <c r="J1831" t="s">
        <v>724</v>
      </c>
      <c r="K1831" t="s">
        <v>866</v>
      </c>
      <c r="L1831" t="s">
        <v>867</v>
      </c>
      <c r="M1831">
        <v>1</v>
      </c>
      <c r="N1831">
        <v>0</v>
      </c>
      <c r="O1831">
        <v>12.91</v>
      </c>
      <c r="P1831">
        <v>12.91</v>
      </c>
      <c r="Q1831">
        <v>6763</v>
      </c>
      <c r="R1831">
        <v>8.65</v>
      </c>
      <c r="S1831" s="193" t="str">
        <f>VLOOKUP(U1831,'[1]Cross ref'!I:J,2,0)</f>
        <v>SCL</v>
      </c>
      <c r="T1831" s="193">
        <f t="shared" si="172"/>
        <v>12.91</v>
      </c>
      <c r="U1831" s="193">
        <f>VLOOKUP(VALUE(C1831),'[1]Cross ref'!G:I,3,0)</f>
        <v>7377</v>
      </c>
      <c r="V1831" s="193">
        <f>IFERROR(VLOOKUP(J1831,'[1]Item List (2)'!C:D,2,0),VLOOKUP(K1831,'[1]Item List (2)'!C:D,2,0))</f>
        <v>50007</v>
      </c>
      <c r="W1831" s="193">
        <f>IFERROR(VLOOKUP(J1831,'[1]Item List (2)'!C:E,3,0),VLOOKUP(K1831,'[1]Item List (2)'!C:E,3,0))</f>
        <v>100</v>
      </c>
      <c r="X1831" s="193">
        <f t="shared" si="173"/>
        <v>0</v>
      </c>
      <c r="Y1831" s="193" t="str">
        <f t="shared" si="174"/>
        <v>BUTTERMILK, 1% LF</v>
      </c>
      <c r="AA1831" s="29">
        <f t="shared" si="175"/>
        <v>12.91</v>
      </c>
      <c r="AB1831" s="29" t="str">
        <f>VLOOKUP(W1831,'[2]Item List (2)'!$I:$J,2,0)</f>
        <v>Food</v>
      </c>
      <c r="AC1831" s="29">
        <f t="shared" si="176"/>
        <v>7377</v>
      </c>
      <c r="AD1831" s="29" t="str">
        <f t="shared" si="177"/>
        <v>7377-Food</v>
      </c>
    </row>
    <row r="1832" spans="1:30">
      <c r="A1832" t="s">
        <v>699</v>
      </c>
      <c r="B1832" t="s">
        <v>592</v>
      </c>
      <c r="C1832" t="s">
        <v>1385</v>
      </c>
      <c r="D1832" t="s">
        <v>619</v>
      </c>
      <c r="E1832" t="s">
        <v>1657</v>
      </c>
      <c r="F1832"/>
      <c r="G1832" s="159">
        <v>45168</v>
      </c>
      <c r="H1832" t="s">
        <v>1280</v>
      </c>
      <c r="I1832" t="s">
        <v>1211</v>
      </c>
      <c r="J1832" t="s">
        <v>806</v>
      </c>
      <c r="K1832" t="s">
        <v>807</v>
      </c>
      <c r="L1832" t="s">
        <v>808</v>
      </c>
      <c r="M1832">
        <v>1</v>
      </c>
      <c r="N1832">
        <v>0</v>
      </c>
      <c r="O1832">
        <v>70.17</v>
      </c>
      <c r="P1832">
        <v>70.17</v>
      </c>
      <c r="Q1832">
        <v>6763</v>
      </c>
      <c r="R1832">
        <v>8.65</v>
      </c>
      <c r="S1832" s="193" t="str">
        <f>VLOOKUP(U1832,'[1]Cross ref'!I:J,2,0)</f>
        <v>SCL</v>
      </c>
      <c r="T1832" s="193">
        <f t="shared" si="172"/>
        <v>70.17</v>
      </c>
      <c r="U1832" s="193">
        <f>VLOOKUP(VALUE(C1832),'[1]Cross ref'!G:I,3,0)</f>
        <v>7377</v>
      </c>
      <c r="V1832" s="193">
        <f>IFERROR(VLOOKUP(J1832,'[1]Item List (2)'!C:D,2,0),VLOOKUP(K1832,'[1]Item List (2)'!C:D,2,0))</f>
        <v>51001</v>
      </c>
      <c r="W1832" s="193">
        <f>IFERROR(VLOOKUP(J1832,'[1]Item List (2)'!C:E,3,0),VLOOKUP(K1832,'[1]Item List (2)'!C:E,3,0))</f>
        <v>1000</v>
      </c>
      <c r="X1832" s="193">
        <f t="shared" si="173"/>
        <v>0</v>
      </c>
      <c r="Y1832" s="193" t="str">
        <f t="shared" si="174"/>
        <v>WRAP, WESTERN SUPER 4 WAY</v>
      </c>
      <c r="AA1832" s="29">
        <f t="shared" si="175"/>
        <v>70.17</v>
      </c>
      <c r="AB1832" s="29" t="str">
        <f>VLOOKUP(W1832,'[2]Item List (2)'!$I:$J,2,0)</f>
        <v>Paper</v>
      </c>
      <c r="AC1832" s="29">
        <f t="shared" si="176"/>
        <v>7377</v>
      </c>
      <c r="AD1832" s="29" t="str">
        <f t="shared" si="177"/>
        <v>7377-Paper</v>
      </c>
    </row>
    <row r="1833" spans="1:30">
      <c r="A1833" t="s">
        <v>699</v>
      </c>
      <c r="B1833" t="s">
        <v>592</v>
      </c>
      <c r="C1833" t="s">
        <v>1385</v>
      </c>
      <c r="D1833" t="s">
        <v>619</v>
      </c>
      <c r="E1833" t="s">
        <v>1657</v>
      </c>
      <c r="F1833"/>
      <c r="G1833" s="159">
        <v>45168</v>
      </c>
      <c r="H1833" t="s">
        <v>1460</v>
      </c>
      <c r="I1833" t="s">
        <v>1188</v>
      </c>
      <c r="J1833" t="s">
        <v>811</v>
      </c>
      <c r="K1833" t="s">
        <v>1433</v>
      </c>
      <c r="L1833" t="s">
        <v>831</v>
      </c>
      <c r="M1833">
        <v>3</v>
      </c>
      <c r="N1833">
        <v>0</v>
      </c>
      <c r="O1833">
        <v>22.17</v>
      </c>
      <c r="P1833">
        <v>66.510000000000005</v>
      </c>
      <c r="Q1833">
        <v>6763</v>
      </c>
      <c r="R1833">
        <v>8.65</v>
      </c>
      <c r="S1833" s="193" t="str">
        <f>VLOOKUP(U1833,'[1]Cross ref'!I:J,2,0)</f>
        <v>SCL</v>
      </c>
      <c r="T1833" s="193">
        <f t="shared" si="172"/>
        <v>66.510000000000005</v>
      </c>
      <c r="U1833" s="193">
        <f>VLOOKUP(VALUE(C1833),'[1]Cross ref'!G:I,3,0)</f>
        <v>7377</v>
      </c>
      <c r="V1833" s="193">
        <f>IFERROR(VLOOKUP(J1833,'[1]Item List (2)'!C:D,2,0),VLOOKUP(K1833,'[1]Item List (2)'!C:D,2,0))</f>
        <v>50007</v>
      </c>
      <c r="W1833" s="193">
        <f>IFERROR(VLOOKUP(J1833,'[1]Item List (2)'!C:E,3,0),VLOOKUP(K1833,'[1]Item List (2)'!C:E,3,0))</f>
        <v>100</v>
      </c>
      <c r="X1833" s="193">
        <f t="shared" si="173"/>
        <v>0</v>
      </c>
      <c r="Y1833" s="193" t="str">
        <f t="shared" si="174"/>
        <v>LETTUCE, LINER</v>
      </c>
      <c r="AA1833" s="29">
        <f t="shared" si="175"/>
        <v>66.510000000000005</v>
      </c>
      <c r="AB1833" s="29" t="str">
        <f>VLOOKUP(W1833,'[2]Item List (2)'!$I:$J,2,0)</f>
        <v>Food</v>
      </c>
      <c r="AC1833" s="29">
        <f t="shared" si="176"/>
        <v>7377</v>
      </c>
      <c r="AD1833" s="29" t="str">
        <f t="shared" si="177"/>
        <v>7377-Food</v>
      </c>
    </row>
    <row r="1834" spans="1:30">
      <c r="A1834" t="s">
        <v>699</v>
      </c>
      <c r="B1834" t="s">
        <v>592</v>
      </c>
      <c r="C1834" t="s">
        <v>1385</v>
      </c>
      <c r="D1834" t="s">
        <v>619</v>
      </c>
      <c r="E1834" t="s">
        <v>1657</v>
      </c>
      <c r="F1834"/>
      <c r="G1834" s="159">
        <v>45168</v>
      </c>
      <c r="H1834" t="s">
        <v>1237</v>
      </c>
      <c r="I1834" t="s">
        <v>1188</v>
      </c>
      <c r="J1834" t="s">
        <v>812</v>
      </c>
      <c r="K1834" t="s">
        <v>813</v>
      </c>
      <c r="L1834" t="s">
        <v>814</v>
      </c>
      <c r="M1834">
        <v>4</v>
      </c>
      <c r="N1834">
        <v>0</v>
      </c>
      <c r="O1834">
        <v>19.57</v>
      </c>
      <c r="P1834">
        <v>78.28</v>
      </c>
      <c r="Q1834">
        <v>6763</v>
      </c>
      <c r="R1834">
        <v>8.65</v>
      </c>
      <c r="S1834" s="193" t="str">
        <f>VLOOKUP(U1834,'[1]Cross ref'!I:J,2,0)</f>
        <v>SCL</v>
      </c>
      <c r="T1834" s="193">
        <f t="shared" si="172"/>
        <v>78.28</v>
      </c>
      <c r="U1834" s="193">
        <f>VLOOKUP(VALUE(C1834),'[1]Cross ref'!G:I,3,0)</f>
        <v>7377</v>
      </c>
      <c r="V1834" s="193">
        <f>IFERROR(VLOOKUP(J1834,'[1]Item List (2)'!C:D,2,0),VLOOKUP(K1834,'[1]Item List (2)'!C:D,2,0))</f>
        <v>50007</v>
      </c>
      <c r="W1834" s="193">
        <f>IFERROR(VLOOKUP(J1834,'[1]Item List (2)'!C:E,3,0),VLOOKUP(K1834,'[1]Item List (2)'!C:E,3,0))</f>
        <v>100</v>
      </c>
      <c r="X1834" s="193">
        <f t="shared" si="173"/>
        <v>0</v>
      </c>
      <c r="Y1834" s="193" t="str">
        <f t="shared" si="174"/>
        <v>TOMATO, RED 5X5 BULK 25LB</v>
      </c>
      <c r="AA1834" s="29">
        <f t="shared" si="175"/>
        <v>78.28</v>
      </c>
      <c r="AB1834" s="29" t="str">
        <f>VLOOKUP(W1834,'[2]Item List (2)'!$I:$J,2,0)</f>
        <v>Food</v>
      </c>
      <c r="AC1834" s="29">
        <f t="shared" si="176"/>
        <v>7377</v>
      </c>
      <c r="AD1834" s="29" t="str">
        <f t="shared" si="177"/>
        <v>7377-Food</v>
      </c>
    </row>
    <row r="1835" spans="1:30">
      <c r="A1835" t="s">
        <v>699</v>
      </c>
      <c r="B1835" t="s">
        <v>592</v>
      </c>
      <c r="C1835" t="s">
        <v>1385</v>
      </c>
      <c r="D1835" t="s">
        <v>619</v>
      </c>
      <c r="E1835" t="s">
        <v>1657</v>
      </c>
      <c r="F1835"/>
      <c r="G1835" s="159">
        <v>45168</v>
      </c>
      <c r="H1835" t="s">
        <v>1301</v>
      </c>
      <c r="I1835" t="s">
        <v>1188</v>
      </c>
      <c r="J1835" t="s">
        <v>819</v>
      </c>
      <c r="K1835" t="s">
        <v>1038</v>
      </c>
      <c r="L1835" t="s">
        <v>1039</v>
      </c>
      <c r="M1835">
        <v>1</v>
      </c>
      <c r="N1835">
        <v>0</v>
      </c>
      <c r="O1835">
        <v>38.47</v>
      </c>
      <c r="P1835">
        <v>38.47</v>
      </c>
      <c r="Q1835">
        <v>6763</v>
      </c>
      <c r="R1835">
        <v>8.65</v>
      </c>
      <c r="S1835" s="193" t="str">
        <f>VLOOKUP(U1835,'[1]Cross ref'!I:J,2,0)</f>
        <v>SCL</v>
      </c>
      <c r="T1835" s="193">
        <f t="shared" si="172"/>
        <v>38.47</v>
      </c>
      <c r="U1835" s="193">
        <f>VLOOKUP(VALUE(C1835),'[1]Cross ref'!G:I,3,0)</f>
        <v>7377</v>
      </c>
      <c r="V1835" s="193">
        <f>IFERROR(VLOOKUP(J1835,'[1]Item List (2)'!C:D,2,0),VLOOKUP(K1835,'[1]Item List (2)'!C:D,2,0))</f>
        <v>50007</v>
      </c>
      <c r="W1835" s="193">
        <f>IFERROR(VLOOKUP(J1835,'[1]Item List (2)'!C:E,3,0),VLOOKUP(K1835,'[1]Item List (2)'!C:E,3,0))</f>
        <v>100</v>
      </c>
      <c r="X1835" s="193">
        <f t="shared" si="173"/>
        <v>0</v>
      </c>
      <c r="Y1835" s="193" t="str">
        <f t="shared" si="174"/>
        <v>SYRUP, MAPLE FLVR CUP PC</v>
      </c>
      <c r="AA1835" s="29">
        <f t="shared" si="175"/>
        <v>38.47</v>
      </c>
      <c r="AB1835" s="29" t="str">
        <f>VLOOKUP(W1835,'[2]Item List (2)'!$I:$J,2,0)</f>
        <v>Food</v>
      </c>
      <c r="AC1835" s="29">
        <f t="shared" si="176"/>
        <v>7377</v>
      </c>
      <c r="AD1835" s="29" t="str">
        <f t="shared" si="177"/>
        <v>7377-Food</v>
      </c>
    </row>
    <row r="1836" spans="1:30">
      <c r="A1836" t="s">
        <v>699</v>
      </c>
      <c r="B1836" t="s">
        <v>592</v>
      </c>
      <c r="C1836" t="s">
        <v>1385</v>
      </c>
      <c r="D1836" t="s">
        <v>619</v>
      </c>
      <c r="E1836" t="s">
        <v>1657</v>
      </c>
      <c r="F1836"/>
      <c r="G1836" s="159">
        <v>45168</v>
      </c>
      <c r="H1836" t="s">
        <v>1238</v>
      </c>
      <c r="I1836" t="s">
        <v>1188</v>
      </c>
      <c r="J1836" t="s">
        <v>927</v>
      </c>
      <c r="K1836" t="s">
        <v>928</v>
      </c>
      <c r="L1836" t="s">
        <v>929</v>
      </c>
      <c r="M1836">
        <v>1</v>
      </c>
      <c r="N1836">
        <v>0</v>
      </c>
      <c r="O1836">
        <v>68.599999999999994</v>
      </c>
      <c r="P1836">
        <v>68.599999999999994</v>
      </c>
      <c r="Q1836">
        <v>6763</v>
      </c>
      <c r="R1836">
        <v>8.65</v>
      </c>
      <c r="S1836" s="193" t="str">
        <f>VLOOKUP(U1836,'[1]Cross ref'!I:J,2,0)</f>
        <v>SCL</v>
      </c>
      <c r="T1836" s="193">
        <f t="shared" si="172"/>
        <v>68.599999999999994</v>
      </c>
      <c r="U1836" s="193">
        <f>VLOOKUP(VALUE(C1836),'[1]Cross ref'!G:I,3,0)</f>
        <v>7377</v>
      </c>
      <c r="V1836" s="193">
        <f>IFERROR(VLOOKUP(J1836,'[1]Item List (2)'!C:D,2,0),VLOOKUP(K1836,'[1]Item List (2)'!C:D,2,0))</f>
        <v>50007</v>
      </c>
      <c r="W1836" s="193">
        <f>IFERROR(VLOOKUP(J1836,'[1]Item List (2)'!C:E,3,0),VLOOKUP(K1836,'[1]Item List (2)'!C:E,3,0))</f>
        <v>100</v>
      </c>
      <c r="X1836" s="193">
        <f t="shared" si="173"/>
        <v>0</v>
      </c>
      <c r="Y1836" s="193" t="str">
        <f t="shared" si="174"/>
        <v>COOKIE, CHOC CHIP THWSRV 1.25Z</v>
      </c>
      <c r="AA1836" s="29">
        <f t="shared" si="175"/>
        <v>68.599999999999994</v>
      </c>
      <c r="AB1836" s="29" t="str">
        <f>VLOOKUP(W1836,'[2]Item List (2)'!$I:$J,2,0)</f>
        <v>Food</v>
      </c>
      <c r="AC1836" s="29">
        <f t="shared" si="176"/>
        <v>7377</v>
      </c>
      <c r="AD1836" s="29" t="str">
        <f t="shared" si="177"/>
        <v>7377-Food</v>
      </c>
    </row>
    <row r="1837" spans="1:30">
      <c r="A1837" t="s">
        <v>699</v>
      </c>
      <c r="B1837" t="s">
        <v>592</v>
      </c>
      <c r="C1837" t="s">
        <v>1385</v>
      </c>
      <c r="D1837" t="s">
        <v>619</v>
      </c>
      <c r="E1837" t="s">
        <v>1657</v>
      </c>
      <c r="F1837"/>
      <c r="G1837" s="159">
        <v>45168</v>
      </c>
      <c r="H1837" t="s">
        <v>1239</v>
      </c>
      <c r="I1837" t="s">
        <v>1188</v>
      </c>
      <c r="J1837" t="s">
        <v>816</v>
      </c>
      <c r="K1837" t="s">
        <v>817</v>
      </c>
      <c r="L1837" t="s">
        <v>709</v>
      </c>
      <c r="M1837">
        <v>1</v>
      </c>
      <c r="N1837">
        <v>0</v>
      </c>
      <c r="O1837">
        <v>27.07</v>
      </c>
      <c r="P1837">
        <v>27.07</v>
      </c>
      <c r="Q1837">
        <v>6763</v>
      </c>
      <c r="R1837">
        <v>8.65</v>
      </c>
      <c r="S1837" s="193" t="str">
        <f>VLOOKUP(U1837,'[1]Cross ref'!I:J,2,0)</f>
        <v>SCL</v>
      </c>
      <c r="T1837" s="193">
        <f t="shared" si="172"/>
        <v>27.07</v>
      </c>
      <c r="U1837" s="193">
        <f>VLOOKUP(VALUE(C1837),'[1]Cross ref'!G:I,3,0)</f>
        <v>7377</v>
      </c>
      <c r="V1837" s="193">
        <f>IFERROR(VLOOKUP(J1837,'[1]Item List (2)'!C:D,2,0),VLOOKUP(K1837,'[1]Item List (2)'!C:D,2,0))</f>
        <v>50007</v>
      </c>
      <c r="W1837" s="193">
        <f>IFERROR(VLOOKUP(J1837,'[1]Item List (2)'!C:E,3,0),VLOOKUP(K1837,'[1]Item List (2)'!C:E,3,0))</f>
        <v>100</v>
      </c>
      <c r="X1837" s="193">
        <f t="shared" si="173"/>
        <v>0</v>
      </c>
      <c r="Y1837" s="193" t="str">
        <f t="shared" si="174"/>
        <v>PICKLE, CHIP DELI 3/16" CC</v>
      </c>
      <c r="AA1837" s="29">
        <f t="shared" si="175"/>
        <v>27.07</v>
      </c>
      <c r="AB1837" s="29" t="str">
        <f>VLOOKUP(W1837,'[2]Item List (2)'!$I:$J,2,0)</f>
        <v>Food</v>
      </c>
      <c r="AC1837" s="29">
        <f t="shared" si="176"/>
        <v>7377</v>
      </c>
      <c r="AD1837" s="29" t="str">
        <f t="shared" si="177"/>
        <v>7377-Food</v>
      </c>
    </row>
    <row r="1838" spans="1:30">
      <c r="A1838" t="s">
        <v>699</v>
      </c>
      <c r="B1838" t="s">
        <v>592</v>
      </c>
      <c r="C1838" t="s">
        <v>1385</v>
      </c>
      <c r="D1838" t="s">
        <v>619</v>
      </c>
      <c r="E1838" t="s">
        <v>1657</v>
      </c>
      <c r="F1838"/>
      <c r="G1838" s="159">
        <v>45168</v>
      </c>
      <c r="H1838" t="s">
        <v>1282</v>
      </c>
      <c r="I1838" t="s">
        <v>1188</v>
      </c>
      <c r="J1838" t="s">
        <v>758</v>
      </c>
      <c r="K1838" t="s">
        <v>1489</v>
      </c>
      <c r="L1838" t="s">
        <v>760</v>
      </c>
      <c r="M1838">
        <v>1</v>
      </c>
      <c r="N1838">
        <v>0</v>
      </c>
      <c r="O1838">
        <v>117.62</v>
      </c>
      <c r="P1838">
        <v>117.62</v>
      </c>
      <c r="Q1838">
        <v>6763</v>
      </c>
      <c r="R1838">
        <v>8.65</v>
      </c>
      <c r="S1838" s="193" t="str">
        <f>VLOOKUP(U1838,'[1]Cross ref'!I:J,2,0)</f>
        <v>SCL</v>
      </c>
      <c r="T1838" s="193">
        <f t="shared" si="172"/>
        <v>117.62</v>
      </c>
      <c r="U1838" s="193">
        <f>VLOOKUP(VALUE(C1838),'[1]Cross ref'!G:I,3,0)</f>
        <v>7377</v>
      </c>
      <c r="V1838" s="193">
        <f>IFERROR(VLOOKUP(J1838,'[1]Item List (2)'!C:D,2,0),VLOOKUP(K1838,'[1]Item List (2)'!C:D,2,0))</f>
        <v>50007</v>
      </c>
      <c r="W1838" s="193">
        <f>IFERROR(VLOOKUP(J1838,'[1]Item List (2)'!C:E,3,0),VLOOKUP(K1838,'[1]Item List (2)'!C:E,3,0))</f>
        <v>100</v>
      </c>
      <c r="X1838" s="193">
        <f t="shared" si="173"/>
        <v>0</v>
      </c>
      <c r="Y1838" s="193" t="str">
        <f t="shared" si="174"/>
        <v>CHICKEN, BRST FLT MARNTD 3.5Z FZN</v>
      </c>
      <c r="AA1838" s="29">
        <f t="shared" si="175"/>
        <v>117.62</v>
      </c>
      <c r="AB1838" s="29" t="str">
        <f>VLOOKUP(W1838,'[2]Item List (2)'!$I:$J,2,0)</f>
        <v>Food</v>
      </c>
      <c r="AC1838" s="29">
        <f t="shared" si="176"/>
        <v>7377</v>
      </c>
      <c r="AD1838" s="29" t="str">
        <f t="shared" si="177"/>
        <v>7377-Food</v>
      </c>
    </row>
    <row r="1839" spans="1:30">
      <c r="A1839" t="s">
        <v>699</v>
      </c>
      <c r="B1839" t="s">
        <v>592</v>
      </c>
      <c r="C1839" t="s">
        <v>1385</v>
      </c>
      <c r="D1839" t="s">
        <v>619</v>
      </c>
      <c r="E1839" t="s">
        <v>1657</v>
      </c>
      <c r="F1839"/>
      <c r="G1839" s="159">
        <v>45168</v>
      </c>
      <c r="H1839" t="s">
        <v>1240</v>
      </c>
      <c r="I1839" t="s">
        <v>1188</v>
      </c>
      <c r="J1839" t="s">
        <v>758</v>
      </c>
      <c r="K1839" t="s">
        <v>1490</v>
      </c>
      <c r="L1839" t="s">
        <v>818</v>
      </c>
      <c r="M1839">
        <v>1</v>
      </c>
      <c r="N1839">
        <v>0</v>
      </c>
      <c r="O1839">
        <v>175.35</v>
      </c>
      <c r="P1839">
        <v>175.35</v>
      </c>
      <c r="Q1839">
        <v>6763</v>
      </c>
      <c r="R1839">
        <v>8.65</v>
      </c>
      <c r="S1839" s="193" t="str">
        <f>VLOOKUP(U1839,'[1]Cross ref'!I:J,2,0)</f>
        <v>SCL</v>
      </c>
      <c r="T1839" s="193">
        <f t="shared" si="172"/>
        <v>175.35</v>
      </c>
      <c r="U1839" s="193">
        <f>VLOOKUP(VALUE(C1839),'[1]Cross ref'!G:I,3,0)</f>
        <v>7377</v>
      </c>
      <c r="V1839" s="193">
        <f>IFERROR(VLOOKUP(J1839,'[1]Item List (2)'!C:D,2,0),VLOOKUP(K1839,'[1]Item List (2)'!C:D,2,0))</f>
        <v>50007</v>
      </c>
      <c r="W1839" s="193">
        <f>IFERROR(VLOOKUP(J1839,'[1]Item List (2)'!C:E,3,0),VLOOKUP(K1839,'[1]Item List (2)'!C:E,3,0))</f>
        <v>100</v>
      </c>
      <c r="X1839" s="193">
        <f t="shared" si="173"/>
        <v>0</v>
      </c>
      <c r="Y1839" s="193" t="str">
        <f t="shared" si="174"/>
        <v>CHICKEN, BRST GR SAVOR 4.25Z CARLS JR</v>
      </c>
      <c r="AA1839" s="29">
        <f t="shared" si="175"/>
        <v>175.35</v>
      </c>
      <c r="AB1839" s="29" t="str">
        <f>VLOOKUP(W1839,'[2]Item List (2)'!$I:$J,2,0)</f>
        <v>Food</v>
      </c>
      <c r="AC1839" s="29">
        <f t="shared" si="176"/>
        <v>7377</v>
      </c>
      <c r="AD1839" s="29" t="str">
        <f t="shared" si="177"/>
        <v>7377-Food</v>
      </c>
    </row>
    <row r="1840" spans="1:30">
      <c r="A1840" t="s">
        <v>699</v>
      </c>
      <c r="B1840" t="s">
        <v>592</v>
      </c>
      <c r="C1840" t="s">
        <v>1385</v>
      </c>
      <c r="D1840" t="s">
        <v>619</v>
      </c>
      <c r="E1840" t="s">
        <v>1657</v>
      </c>
      <c r="F1840"/>
      <c r="G1840" s="159">
        <v>45168</v>
      </c>
      <c r="H1840" t="s">
        <v>1468</v>
      </c>
      <c r="I1840" t="s">
        <v>1211</v>
      </c>
      <c r="J1840" t="s">
        <v>809</v>
      </c>
      <c r="K1840" t="s">
        <v>1440</v>
      </c>
      <c r="L1840" t="s">
        <v>1441</v>
      </c>
      <c r="M1840">
        <v>1</v>
      </c>
      <c r="N1840">
        <v>0</v>
      </c>
      <c r="O1840">
        <v>60.58</v>
      </c>
      <c r="P1840">
        <v>60.58</v>
      </c>
      <c r="Q1840">
        <v>6763</v>
      </c>
      <c r="R1840">
        <v>8.65</v>
      </c>
      <c r="S1840" s="193" t="str">
        <f>VLOOKUP(U1840,'[1]Cross ref'!I:J,2,0)</f>
        <v>SCL</v>
      </c>
      <c r="T1840" s="193">
        <f t="shared" si="172"/>
        <v>60.58</v>
      </c>
      <c r="U1840" s="193">
        <f>VLOOKUP(VALUE(C1840),'[1]Cross ref'!G:I,3,0)</f>
        <v>7377</v>
      </c>
      <c r="V1840" s="193">
        <f>IFERROR(VLOOKUP(J1840,'[1]Item List (2)'!C:D,2,0),VLOOKUP(K1840,'[1]Item List (2)'!C:D,2,0))</f>
        <v>51001</v>
      </c>
      <c r="W1840" s="193">
        <f>IFERROR(VLOOKUP(J1840,'[1]Item List (2)'!C:E,3,0),VLOOKUP(K1840,'[1]Item List (2)'!C:E,3,0))</f>
        <v>1000</v>
      </c>
      <c r="X1840" s="193">
        <f t="shared" si="173"/>
        <v>0</v>
      </c>
      <c r="Y1840" s="193" t="str">
        <f t="shared" si="174"/>
        <v>CARTON, ALL PURPOSE</v>
      </c>
      <c r="AA1840" s="29">
        <f t="shared" si="175"/>
        <v>60.58</v>
      </c>
      <c r="AB1840" s="29" t="str">
        <f>VLOOKUP(W1840,'[2]Item List (2)'!$I:$J,2,0)</f>
        <v>Paper</v>
      </c>
      <c r="AC1840" s="29">
        <f t="shared" si="176"/>
        <v>7377</v>
      </c>
      <c r="AD1840" s="29" t="str">
        <f t="shared" si="177"/>
        <v>7377-Paper</v>
      </c>
    </row>
    <row r="1841" spans="1:30">
      <c r="A1841" t="s">
        <v>699</v>
      </c>
      <c r="B1841" t="s">
        <v>592</v>
      </c>
      <c r="C1841" t="s">
        <v>1385</v>
      </c>
      <c r="D1841" t="s">
        <v>619</v>
      </c>
      <c r="E1841" t="s">
        <v>1657</v>
      </c>
      <c r="F1841"/>
      <c r="G1841" s="159">
        <v>45168</v>
      </c>
      <c r="H1841" t="s">
        <v>1244</v>
      </c>
      <c r="I1841" t="s">
        <v>1188</v>
      </c>
      <c r="J1841" t="s">
        <v>827</v>
      </c>
      <c r="K1841" t="s">
        <v>828</v>
      </c>
      <c r="L1841" t="s">
        <v>829</v>
      </c>
      <c r="M1841">
        <v>1</v>
      </c>
      <c r="N1841">
        <v>0</v>
      </c>
      <c r="O1841">
        <v>30.07</v>
      </c>
      <c r="P1841">
        <v>30.07</v>
      </c>
      <c r="Q1841">
        <v>6763</v>
      </c>
      <c r="R1841">
        <v>8.65</v>
      </c>
      <c r="S1841" s="193" t="str">
        <f>VLOOKUP(U1841,'[1]Cross ref'!I:J,2,0)</f>
        <v>SCL</v>
      </c>
      <c r="T1841" s="193">
        <f t="shared" si="172"/>
        <v>30.07</v>
      </c>
      <c r="U1841" s="193">
        <f>VLOOKUP(VALUE(C1841),'[1]Cross ref'!G:I,3,0)</f>
        <v>7377</v>
      </c>
      <c r="V1841" s="193">
        <f>IFERROR(VLOOKUP(J1841,'[1]Item List (2)'!C:D,2,0),VLOOKUP(K1841,'[1]Item List (2)'!C:D,2,0))</f>
        <v>50007</v>
      </c>
      <c r="W1841" s="193">
        <f>IFERROR(VLOOKUP(J1841,'[1]Item List (2)'!C:E,3,0),VLOOKUP(K1841,'[1]Item List (2)'!C:E,3,0))</f>
        <v>100</v>
      </c>
      <c r="X1841" s="193">
        <f t="shared" si="173"/>
        <v>0</v>
      </c>
      <c r="Y1841" s="193" t="str">
        <f t="shared" si="174"/>
        <v>ONION, YLW</v>
      </c>
      <c r="AA1841" s="29">
        <f t="shared" si="175"/>
        <v>30.07</v>
      </c>
      <c r="AB1841" s="29" t="str">
        <f>VLOOKUP(W1841,'[2]Item List (2)'!$I:$J,2,0)</f>
        <v>Food</v>
      </c>
      <c r="AC1841" s="29">
        <f t="shared" si="176"/>
        <v>7377</v>
      </c>
      <c r="AD1841" s="29" t="str">
        <f t="shared" si="177"/>
        <v>7377-Food</v>
      </c>
    </row>
    <row r="1842" spans="1:30">
      <c r="A1842" t="s">
        <v>699</v>
      </c>
      <c r="B1842" t="s">
        <v>592</v>
      </c>
      <c r="C1842" t="s">
        <v>1385</v>
      </c>
      <c r="D1842" t="s">
        <v>619</v>
      </c>
      <c r="E1842" t="s">
        <v>1657</v>
      </c>
      <c r="F1842"/>
      <c r="G1842" s="159">
        <v>45168</v>
      </c>
      <c r="H1842" t="s">
        <v>1246</v>
      </c>
      <c r="I1842" t="s">
        <v>1211</v>
      </c>
      <c r="J1842" t="s">
        <v>815</v>
      </c>
      <c r="K1842" t="s">
        <v>1033</v>
      </c>
      <c r="L1842" t="s">
        <v>888</v>
      </c>
      <c r="M1842">
        <v>1</v>
      </c>
      <c r="N1842">
        <v>0</v>
      </c>
      <c r="O1842">
        <v>25.97</v>
      </c>
      <c r="P1842">
        <v>25.97</v>
      </c>
      <c r="Q1842">
        <v>6763</v>
      </c>
      <c r="R1842">
        <v>8.65</v>
      </c>
      <c r="S1842" s="193" t="str">
        <f>VLOOKUP(U1842,'[1]Cross ref'!I:J,2,0)</f>
        <v>SCL</v>
      </c>
      <c r="T1842" s="193">
        <f t="shared" si="172"/>
        <v>25.97</v>
      </c>
      <c r="U1842" s="193">
        <f>VLOOKUP(VALUE(C1842),'[1]Cross ref'!G:I,3,0)</f>
        <v>7377</v>
      </c>
      <c r="V1842" s="193">
        <f>IFERROR(VLOOKUP(J1842,'[1]Item List (2)'!C:D,2,0),VLOOKUP(K1842,'[1]Item List (2)'!C:D,2,0))</f>
        <v>51001</v>
      </c>
      <c r="W1842" s="193">
        <f>IFERROR(VLOOKUP(J1842,'[1]Item List (2)'!C:E,3,0),VLOOKUP(K1842,'[1]Item List (2)'!C:E,3,0))</f>
        <v>1000</v>
      </c>
      <c r="X1842" s="193">
        <f t="shared" si="173"/>
        <v>0</v>
      </c>
      <c r="Y1842" s="193" t="str">
        <f t="shared" si="174"/>
        <v>LID, 12-24Z</v>
      </c>
      <c r="AA1842" s="29">
        <f t="shared" si="175"/>
        <v>25.97</v>
      </c>
      <c r="AB1842" s="29" t="str">
        <f>VLOOKUP(W1842,'[2]Item List (2)'!$I:$J,2,0)</f>
        <v>Paper</v>
      </c>
      <c r="AC1842" s="29">
        <f t="shared" si="176"/>
        <v>7377</v>
      </c>
      <c r="AD1842" s="29" t="str">
        <f t="shared" si="177"/>
        <v>7377-Paper</v>
      </c>
    </row>
    <row r="1843" spans="1:30">
      <c r="A1843" t="s">
        <v>699</v>
      </c>
      <c r="B1843" t="s">
        <v>592</v>
      </c>
      <c r="C1843" t="s">
        <v>1385</v>
      </c>
      <c r="D1843" t="s">
        <v>619</v>
      </c>
      <c r="E1843" t="s">
        <v>1657</v>
      </c>
      <c r="F1843"/>
      <c r="G1843" s="159">
        <v>45168</v>
      </c>
      <c r="H1843" t="s">
        <v>1303</v>
      </c>
      <c r="I1843" t="s">
        <v>1211</v>
      </c>
      <c r="J1843" t="s">
        <v>1157</v>
      </c>
      <c r="K1843" t="s">
        <v>1158</v>
      </c>
      <c r="L1843" t="s">
        <v>810</v>
      </c>
      <c r="M1843">
        <v>1</v>
      </c>
      <c r="N1843">
        <v>0</v>
      </c>
      <c r="O1843">
        <v>16.059999999999999</v>
      </c>
      <c r="P1843">
        <v>16.059999999999999</v>
      </c>
      <c r="Q1843">
        <v>6763</v>
      </c>
      <c r="R1843">
        <v>8.65</v>
      </c>
      <c r="S1843" s="193" t="str">
        <f>VLOOKUP(U1843,'[1]Cross ref'!I:J,2,0)</f>
        <v>SCL</v>
      </c>
      <c r="T1843" s="193">
        <f t="shared" si="172"/>
        <v>16.059999999999999</v>
      </c>
      <c r="U1843" s="193">
        <f>VLOOKUP(VALUE(C1843),'[1]Cross ref'!G:I,3,0)</f>
        <v>7377</v>
      </c>
      <c r="V1843" s="193">
        <f>IFERROR(VLOOKUP(J1843,'[1]Item List (2)'!C:D,2,0),VLOOKUP(K1843,'[1]Item List (2)'!C:D,2,0))</f>
        <v>51001</v>
      </c>
      <c r="W1843" s="193">
        <f>IFERROR(VLOOKUP(J1843,'[1]Item List (2)'!C:E,3,0),VLOOKUP(K1843,'[1]Item List (2)'!C:E,3,0))</f>
        <v>1000</v>
      </c>
      <c r="X1843" s="193">
        <f t="shared" si="173"/>
        <v>0</v>
      </c>
      <c r="Y1843" s="193" t="str">
        <f t="shared" si="174"/>
        <v>TRAYLINER, FLVR TRAIL CARLS JR</v>
      </c>
      <c r="AA1843" s="29">
        <f t="shared" si="175"/>
        <v>16.059999999999999</v>
      </c>
      <c r="AB1843" s="29" t="str">
        <f>VLOOKUP(W1843,'[2]Item List (2)'!$I:$J,2,0)</f>
        <v>Paper</v>
      </c>
      <c r="AC1843" s="29">
        <f t="shared" si="176"/>
        <v>7377</v>
      </c>
      <c r="AD1843" s="29" t="str">
        <f t="shared" si="177"/>
        <v>7377-Paper</v>
      </c>
    </row>
    <row r="1844" spans="1:30">
      <c r="A1844" t="s">
        <v>699</v>
      </c>
      <c r="B1844" t="s">
        <v>592</v>
      </c>
      <c r="C1844" t="s">
        <v>1385</v>
      </c>
      <c r="D1844" t="s">
        <v>619</v>
      </c>
      <c r="E1844" t="s">
        <v>1657</v>
      </c>
      <c r="F1844"/>
      <c r="G1844" s="159">
        <v>45168</v>
      </c>
      <c r="H1844" t="s">
        <v>1248</v>
      </c>
      <c r="I1844" t="s">
        <v>1211</v>
      </c>
      <c r="J1844" t="s">
        <v>809</v>
      </c>
      <c r="K1844" t="s">
        <v>999</v>
      </c>
      <c r="L1844" t="s">
        <v>888</v>
      </c>
      <c r="M1844">
        <v>1</v>
      </c>
      <c r="N1844">
        <v>0</v>
      </c>
      <c r="O1844">
        <v>58.44</v>
      </c>
      <c r="P1844">
        <v>58.44</v>
      </c>
      <c r="Q1844">
        <v>6763</v>
      </c>
      <c r="R1844">
        <v>8.65</v>
      </c>
      <c r="S1844" s="193" t="str">
        <f>VLOOKUP(U1844,'[1]Cross ref'!I:J,2,0)</f>
        <v>SCL</v>
      </c>
      <c r="T1844" s="193">
        <f t="shared" si="172"/>
        <v>58.44</v>
      </c>
      <c r="U1844" s="193">
        <f>VLOOKUP(VALUE(C1844),'[1]Cross ref'!G:I,3,0)</f>
        <v>7377</v>
      </c>
      <c r="V1844" s="193">
        <f>IFERROR(VLOOKUP(J1844,'[1]Item List (2)'!C:D,2,0),VLOOKUP(K1844,'[1]Item List (2)'!C:D,2,0))</f>
        <v>51001</v>
      </c>
      <c r="W1844" s="193">
        <f>IFERROR(VLOOKUP(J1844,'[1]Item List (2)'!C:E,3,0),VLOOKUP(K1844,'[1]Item List (2)'!C:E,3,0))</f>
        <v>1000</v>
      </c>
      <c r="X1844" s="193">
        <f t="shared" si="173"/>
        <v>0</v>
      </c>
      <c r="Y1844" s="193" t="str">
        <f t="shared" si="174"/>
        <v>CARTON, FFRY MED FLVR TRAIL</v>
      </c>
      <c r="AA1844" s="29">
        <f t="shared" si="175"/>
        <v>58.44</v>
      </c>
      <c r="AB1844" s="29" t="str">
        <f>VLOOKUP(W1844,'[2]Item List (2)'!$I:$J,2,0)</f>
        <v>Paper</v>
      </c>
      <c r="AC1844" s="29">
        <f t="shared" si="176"/>
        <v>7377</v>
      </c>
      <c r="AD1844" s="29" t="str">
        <f t="shared" si="177"/>
        <v>7377-Paper</v>
      </c>
    </row>
    <row r="1845" spans="1:30">
      <c r="A1845" t="s">
        <v>699</v>
      </c>
      <c r="B1845" t="s">
        <v>592</v>
      </c>
      <c r="C1845" t="s">
        <v>1385</v>
      </c>
      <c r="D1845" t="s">
        <v>619</v>
      </c>
      <c r="E1845" t="s">
        <v>1657</v>
      </c>
      <c r="F1845"/>
      <c r="G1845" s="159">
        <v>45168</v>
      </c>
      <c r="H1845" t="s">
        <v>1250</v>
      </c>
      <c r="I1845" t="s">
        <v>1188</v>
      </c>
      <c r="J1845" t="s">
        <v>770</v>
      </c>
      <c r="K1845" t="s">
        <v>832</v>
      </c>
      <c r="L1845" t="s">
        <v>833</v>
      </c>
      <c r="M1845">
        <v>1</v>
      </c>
      <c r="N1845">
        <v>0</v>
      </c>
      <c r="O1845">
        <v>19.989999999999998</v>
      </c>
      <c r="P1845">
        <v>19.989999999999998</v>
      </c>
      <c r="Q1845">
        <v>6763</v>
      </c>
      <c r="R1845">
        <v>8.65</v>
      </c>
      <c r="S1845" s="193" t="str">
        <f>VLOOKUP(U1845,'[1]Cross ref'!I:J,2,0)</f>
        <v>SCL</v>
      </c>
      <c r="T1845" s="193">
        <f t="shared" si="172"/>
        <v>19.989999999999998</v>
      </c>
      <c r="U1845" s="193">
        <f>VLOOKUP(VALUE(C1845),'[1]Cross ref'!G:I,3,0)</f>
        <v>7377</v>
      </c>
      <c r="V1845" s="193">
        <f>IFERROR(VLOOKUP(J1845,'[1]Item List (2)'!C:D,2,0),VLOOKUP(K1845,'[1]Item List (2)'!C:D,2,0))</f>
        <v>50007</v>
      </c>
      <c r="W1845" s="193">
        <f>IFERROR(VLOOKUP(J1845,'[1]Item List (2)'!C:E,3,0),VLOOKUP(K1845,'[1]Item List (2)'!C:E,3,0))</f>
        <v>100</v>
      </c>
      <c r="X1845" s="193">
        <f t="shared" si="173"/>
        <v>0</v>
      </c>
      <c r="Y1845" s="193" t="str">
        <f t="shared" si="174"/>
        <v>CREAMER, HALF &amp; HALF</v>
      </c>
      <c r="AA1845" s="29">
        <f t="shared" si="175"/>
        <v>19.989999999999998</v>
      </c>
      <c r="AB1845" s="29" t="str">
        <f>VLOOKUP(W1845,'[2]Item List (2)'!$I:$J,2,0)</f>
        <v>Food</v>
      </c>
      <c r="AC1845" s="29">
        <f t="shared" si="176"/>
        <v>7377</v>
      </c>
      <c r="AD1845" s="29" t="str">
        <f t="shared" si="177"/>
        <v>7377-Food</v>
      </c>
    </row>
    <row r="1846" spans="1:30">
      <c r="A1846" t="s">
        <v>699</v>
      </c>
      <c r="B1846" t="s">
        <v>592</v>
      </c>
      <c r="C1846" t="s">
        <v>1385</v>
      </c>
      <c r="D1846" t="s">
        <v>619</v>
      </c>
      <c r="E1846" t="s">
        <v>1657</v>
      </c>
      <c r="F1846"/>
      <c r="G1846" s="159">
        <v>45168</v>
      </c>
      <c r="H1846" t="s">
        <v>1252</v>
      </c>
      <c r="I1846" t="s">
        <v>1211</v>
      </c>
      <c r="J1846" t="s">
        <v>806</v>
      </c>
      <c r="K1846" t="s">
        <v>995</v>
      </c>
      <c r="L1846" t="s">
        <v>874</v>
      </c>
      <c r="M1846">
        <v>1</v>
      </c>
      <c r="N1846">
        <v>0</v>
      </c>
      <c r="O1846">
        <v>56.84</v>
      </c>
      <c r="P1846">
        <v>56.84</v>
      </c>
      <c r="Q1846">
        <v>6763</v>
      </c>
      <c r="R1846">
        <v>8.65</v>
      </c>
      <c r="S1846" s="193" t="str">
        <f>VLOOKUP(U1846,'[1]Cross ref'!I:J,2,0)</f>
        <v>SCL</v>
      </c>
      <c r="T1846" s="193">
        <f t="shared" si="172"/>
        <v>56.84</v>
      </c>
      <c r="U1846" s="193">
        <f>VLOOKUP(VALUE(C1846),'[1]Cross ref'!G:I,3,0)</f>
        <v>7377</v>
      </c>
      <c r="V1846" s="193">
        <f>IFERROR(VLOOKUP(J1846,'[1]Item List (2)'!C:D,2,0),VLOOKUP(K1846,'[1]Item List (2)'!C:D,2,0))</f>
        <v>51001</v>
      </c>
      <c r="W1846" s="193">
        <f>IFERROR(VLOOKUP(J1846,'[1]Item List (2)'!C:E,3,0),VLOOKUP(K1846,'[1]Item List (2)'!C:E,3,0))</f>
        <v>1000</v>
      </c>
      <c r="X1846" s="193">
        <f t="shared" si="173"/>
        <v>0</v>
      </c>
      <c r="Y1846" s="193" t="str">
        <f t="shared" si="174"/>
        <v>WRAP, QUICK HAPPY STAR</v>
      </c>
      <c r="AA1846" s="29">
        <f t="shared" si="175"/>
        <v>56.84</v>
      </c>
      <c r="AB1846" s="29" t="str">
        <f>VLOOKUP(W1846,'[2]Item List (2)'!$I:$J,2,0)</f>
        <v>Paper</v>
      </c>
      <c r="AC1846" s="29">
        <f t="shared" si="176"/>
        <v>7377</v>
      </c>
      <c r="AD1846" s="29" t="str">
        <f t="shared" si="177"/>
        <v>7377-Paper</v>
      </c>
    </row>
    <row r="1847" spans="1:30">
      <c r="A1847" t="s">
        <v>699</v>
      </c>
      <c r="B1847" t="s">
        <v>592</v>
      </c>
      <c r="C1847" t="s">
        <v>1385</v>
      </c>
      <c r="D1847" t="s">
        <v>619</v>
      </c>
      <c r="E1847" t="s">
        <v>1657</v>
      </c>
      <c r="F1847"/>
      <c r="G1847" s="159">
        <v>45168</v>
      </c>
      <c r="H1847" t="s">
        <v>1254</v>
      </c>
      <c r="I1847" t="s">
        <v>1211</v>
      </c>
      <c r="J1847" t="s">
        <v>809</v>
      </c>
      <c r="K1847" t="s">
        <v>989</v>
      </c>
      <c r="L1847" t="s">
        <v>706</v>
      </c>
      <c r="M1847">
        <v>1</v>
      </c>
      <c r="N1847">
        <v>0</v>
      </c>
      <c r="O1847">
        <v>26.37</v>
      </c>
      <c r="P1847">
        <v>26.37</v>
      </c>
      <c r="Q1847">
        <v>6763</v>
      </c>
      <c r="R1847">
        <v>8.65</v>
      </c>
      <c r="S1847" s="193" t="str">
        <f>VLOOKUP(U1847,'[1]Cross ref'!I:J,2,0)</f>
        <v>SCL</v>
      </c>
      <c r="T1847" s="193">
        <f t="shared" si="172"/>
        <v>26.37</v>
      </c>
      <c r="U1847" s="193">
        <f>VLOOKUP(VALUE(C1847),'[1]Cross ref'!G:I,3,0)</f>
        <v>7377</v>
      </c>
      <c r="V1847" s="193">
        <f>IFERROR(VLOOKUP(J1847,'[1]Item List (2)'!C:D,2,0),VLOOKUP(K1847,'[1]Item List (2)'!C:D,2,0))</f>
        <v>51001</v>
      </c>
      <c r="W1847" s="193">
        <f>IFERROR(VLOOKUP(J1847,'[1]Item List (2)'!C:E,3,0),VLOOKUP(K1847,'[1]Item List (2)'!C:E,3,0))</f>
        <v>1000</v>
      </c>
      <c r="X1847" s="193">
        <f t="shared" si="173"/>
        <v>0</v>
      </c>
      <c r="Y1847" s="193" t="str">
        <f t="shared" si="174"/>
        <v>BAG, #8 FLVR TRAILS</v>
      </c>
      <c r="AA1847" s="29">
        <f t="shared" si="175"/>
        <v>26.37</v>
      </c>
      <c r="AB1847" s="29" t="str">
        <f>VLOOKUP(W1847,'[2]Item List (2)'!$I:$J,2,0)</f>
        <v>Paper</v>
      </c>
      <c r="AC1847" s="29">
        <f t="shared" si="176"/>
        <v>7377</v>
      </c>
      <c r="AD1847" s="29" t="str">
        <f t="shared" si="177"/>
        <v>7377-Paper</v>
      </c>
    </row>
    <row r="1848" spans="1:30">
      <c r="A1848" t="s">
        <v>699</v>
      </c>
      <c r="B1848" t="s">
        <v>592</v>
      </c>
      <c r="C1848" t="s">
        <v>1385</v>
      </c>
      <c r="D1848" t="s">
        <v>619</v>
      </c>
      <c r="E1848" t="s">
        <v>1657</v>
      </c>
      <c r="F1848"/>
      <c r="G1848" s="159">
        <v>45168</v>
      </c>
      <c r="H1848" t="s">
        <v>1305</v>
      </c>
      <c r="I1848" t="s">
        <v>1211</v>
      </c>
      <c r="J1848" t="s">
        <v>809</v>
      </c>
      <c r="K1848" t="s">
        <v>994</v>
      </c>
      <c r="L1848" t="s">
        <v>822</v>
      </c>
      <c r="M1848">
        <v>2</v>
      </c>
      <c r="N1848">
        <v>0</v>
      </c>
      <c r="O1848">
        <v>10.7</v>
      </c>
      <c r="P1848">
        <v>21.4</v>
      </c>
      <c r="Q1848">
        <v>6763</v>
      </c>
      <c r="R1848">
        <v>8.65</v>
      </c>
      <c r="S1848" s="193" t="str">
        <f>VLOOKUP(U1848,'[1]Cross ref'!I:J,2,0)</f>
        <v>SCL</v>
      </c>
      <c r="T1848" s="193">
        <f t="shared" si="172"/>
        <v>21.4</v>
      </c>
      <c r="U1848" s="193">
        <f>VLOOKUP(VALUE(C1848),'[1]Cross ref'!G:I,3,0)</f>
        <v>7377</v>
      </c>
      <c r="V1848" s="193">
        <f>IFERROR(VLOOKUP(J1848,'[1]Item List (2)'!C:D,2,0),VLOOKUP(K1848,'[1]Item List (2)'!C:D,2,0))</f>
        <v>51001</v>
      </c>
      <c r="W1848" s="193">
        <f>IFERROR(VLOOKUP(J1848,'[1]Item List (2)'!C:E,3,0),VLOOKUP(K1848,'[1]Item List (2)'!C:E,3,0))</f>
        <v>1000</v>
      </c>
      <c r="X1848" s="193">
        <f t="shared" si="173"/>
        <v>0</v>
      </c>
      <c r="Y1848" s="193" t="str">
        <f t="shared" si="174"/>
        <v>BAG, #4 FLVR TRAILS</v>
      </c>
      <c r="AA1848" s="29">
        <f t="shared" si="175"/>
        <v>21.4</v>
      </c>
      <c r="AB1848" s="29" t="str">
        <f>VLOOKUP(W1848,'[2]Item List (2)'!$I:$J,2,0)</f>
        <v>Paper</v>
      </c>
      <c r="AC1848" s="29">
        <f t="shared" si="176"/>
        <v>7377</v>
      </c>
      <c r="AD1848" s="29" t="str">
        <f t="shared" si="177"/>
        <v>7377-Paper</v>
      </c>
    </row>
    <row r="1849" spans="1:30">
      <c r="A1849" t="s">
        <v>699</v>
      </c>
      <c r="B1849" t="s">
        <v>592</v>
      </c>
      <c r="C1849" t="s">
        <v>1385</v>
      </c>
      <c r="D1849" t="s">
        <v>619</v>
      </c>
      <c r="E1849" t="s">
        <v>1657</v>
      </c>
      <c r="F1849"/>
      <c r="G1849" s="159">
        <v>45168</v>
      </c>
      <c r="H1849" t="s">
        <v>1256</v>
      </c>
      <c r="I1849" t="s">
        <v>1211</v>
      </c>
      <c r="J1849" t="s">
        <v>800</v>
      </c>
      <c r="K1849" t="s">
        <v>1057</v>
      </c>
      <c r="L1849" t="s">
        <v>1058</v>
      </c>
      <c r="M1849">
        <v>2</v>
      </c>
      <c r="N1849">
        <v>0</v>
      </c>
      <c r="O1849">
        <v>30.68</v>
      </c>
      <c r="P1849">
        <v>61.36</v>
      </c>
      <c r="Q1849">
        <v>6763</v>
      </c>
      <c r="R1849">
        <v>8.65</v>
      </c>
      <c r="S1849" s="193" t="str">
        <f>VLOOKUP(U1849,'[1]Cross ref'!I:J,2,0)</f>
        <v>SCL</v>
      </c>
      <c r="T1849" s="193">
        <f t="shared" si="172"/>
        <v>61.36</v>
      </c>
      <c r="U1849" s="193">
        <f>VLOOKUP(VALUE(C1849),'[1]Cross ref'!G:I,3,0)</f>
        <v>7377</v>
      </c>
      <c r="V1849" s="193">
        <f>IFERROR(VLOOKUP(J1849,'[1]Item List (2)'!C:D,2,0),VLOOKUP(K1849,'[1]Item List (2)'!C:D,2,0))</f>
        <v>51001</v>
      </c>
      <c r="W1849" s="193">
        <f>IFERROR(VLOOKUP(J1849,'[1]Item List (2)'!C:E,3,0),VLOOKUP(K1849,'[1]Item List (2)'!C:E,3,0))</f>
        <v>1000</v>
      </c>
      <c r="X1849" s="193">
        <f t="shared" si="173"/>
        <v>0</v>
      </c>
      <c r="Y1849" s="193" t="str">
        <f t="shared" si="174"/>
        <v>CUP, PLS COLD 32Z FLVR TRAIL</v>
      </c>
      <c r="AA1849" s="29">
        <f t="shared" si="175"/>
        <v>61.36</v>
      </c>
      <c r="AB1849" s="29" t="str">
        <f>VLOOKUP(W1849,'[2]Item List (2)'!$I:$J,2,0)</f>
        <v>Paper</v>
      </c>
      <c r="AC1849" s="29">
        <f t="shared" si="176"/>
        <v>7377</v>
      </c>
      <c r="AD1849" s="29" t="str">
        <f t="shared" si="177"/>
        <v>7377-Paper</v>
      </c>
    </row>
    <row r="1850" spans="1:30">
      <c r="A1850" t="s">
        <v>699</v>
      </c>
      <c r="B1850" t="s">
        <v>592</v>
      </c>
      <c r="C1850" t="s">
        <v>1385</v>
      </c>
      <c r="D1850" t="s">
        <v>619</v>
      </c>
      <c r="E1850" t="s">
        <v>1657</v>
      </c>
      <c r="F1850"/>
      <c r="G1850" s="159">
        <v>45168</v>
      </c>
      <c r="H1850" t="s">
        <v>1348</v>
      </c>
      <c r="I1850" t="s">
        <v>1188</v>
      </c>
      <c r="J1850" t="s">
        <v>804</v>
      </c>
      <c r="K1850" t="s">
        <v>1059</v>
      </c>
      <c r="L1850" t="s">
        <v>739</v>
      </c>
      <c r="M1850">
        <v>1</v>
      </c>
      <c r="N1850">
        <v>0</v>
      </c>
      <c r="O1850">
        <v>43.47</v>
      </c>
      <c r="P1850">
        <v>43.47</v>
      </c>
      <c r="Q1850">
        <v>6763</v>
      </c>
      <c r="R1850">
        <v>8.65</v>
      </c>
      <c r="S1850" s="193" t="str">
        <f>VLOOKUP(U1850,'[1]Cross ref'!I:J,2,0)</f>
        <v>SCL</v>
      </c>
      <c r="T1850" s="193">
        <f t="shared" si="172"/>
        <v>43.47</v>
      </c>
      <c r="U1850" s="193">
        <f>VLOOKUP(VALUE(C1850),'[1]Cross ref'!G:I,3,0)</f>
        <v>7377</v>
      </c>
      <c r="V1850" s="193">
        <f>IFERROR(VLOOKUP(J1850,'[1]Item List (2)'!C:D,2,0),VLOOKUP(K1850,'[1]Item List (2)'!C:D,2,0))</f>
        <v>50007</v>
      </c>
      <c r="W1850" s="193">
        <f>IFERROR(VLOOKUP(J1850,'[1]Item List (2)'!C:E,3,0),VLOOKUP(K1850,'[1]Item List (2)'!C:E,3,0))</f>
        <v>100</v>
      </c>
      <c r="X1850" s="193">
        <f t="shared" si="173"/>
        <v>0</v>
      </c>
      <c r="Y1850" s="193" t="str">
        <f t="shared" si="174"/>
        <v>CHEESE, PEPPERJACK 160CT</v>
      </c>
      <c r="AA1850" s="29">
        <f t="shared" si="175"/>
        <v>43.47</v>
      </c>
      <c r="AB1850" s="29" t="str">
        <f>VLOOKUP(W1850,'[2]Item List (2)'!$I:$J,2,0)</f>
        <v>Food</v>
      </c>
      <c r="AC1850" s="29">
        <f t="shared" si="176"/>
        <v>7377</v>
      </c>
      <c r="AD1850" s="29" t="str">
        <f t="shared" si="177"/>
        <v>7377-Food</v>
      </c>
    </row>
    <row r="1851" spans="1:30">
      <c r="A1851" t="s">
        <v>699</v>
      </c>
      <c r="B1851" t="s">
        <v>592</v>
      </c>
      <c r="C1851" t="s">
        <v>1385</v>
      </c>
      <c r="D1851" t="s">
        <v>619</v>
      </c>
      <c r="E1851" t="s">
        <v>1657</v>
      </c>
      <c r="F1851"/>
      <c r="G1851" s="159">
        <v>45168</v>
      </c>
      <c r="H1851" t="s">
        <v>1287</v>
      </c>
      <c r="I1851" t="s">
        <v>1211</v>
      </c>
      <c r="J1851" t="s">
        <v>820</v>
      </c>
      <c r="K1851" t="s">
        <v>1143</v>
      </c>
      <c r="L1851" t="s">
        <v>1144</v>
      </c>
      <c r="M1851">
        <v>1</v>
      </c>
      <c r="N1851">
        <v>0</v>
      </c>
      <c r="O1851">
        <v>47.57</v>
      </c>
      <c r="P1851">
        <v>47.57</v>
      </c>
      <c r="Q1851">
        <v>6763</v>
      </c>
      <c r="R1851">
        <v>8.65</v>
      </c>
      <c r="S1851" s="193" t="str">
        <f>VLOOKUP(U1851,'[1]Cross ref'!I:J,2,0)</f>
        <v>SCL</v>
      </c>
      <c r="T1851" s="193">
        <f t="shared" si="172"/>
        <v>47.57</v>
      </c>
      <c r="U1851" s="193">
        <f>VLOOKUP(VALUE(C1851),'[1]Cross ref'!G:I,3,0)</f>
        <v>7377</v>
      </c>
      <c r="V1851" s="193">
        <f>IFERROR(VLOOKUP(J1851,'[1]Item List (2)'!C:D,2,0),VLOOKUP(K1851,'[1]Item List (2)'!C:D,2,0))</f>
        <v>51001</v>
      </c>
      <c r="W1851" s="193">
        <f>IFERROR(VLOOKUP(J1851,'[1]Item List (2)'!C:E,3,0),VLOOKUP(K1851,'[1]Item List (2)'!C:E,3,0))</f>
        <v>1000</v>
      </c>
      <c r="X1851" s="193">
        <f t="shared" si="173"/>
        <v>0</v>
      </c>
      <c r="Y1851" s="193" t="str">
        <f t="shared" si="174"/>
        <v>CARTON, FINGER FOOD FLVR TRAIL</v>
      </c>
      <c r="AA1851" s="29">
        <f t="shared" si="175"/>
        <v>47.57</v>
      </c>
      <c r="AB1851" s="29" t="str">
        <f>VLOOKUP(W1851,'[2]Item List (2)'!$I:$J,2,0)</f>
        <v>Paper</v>
      </c>
      <c r="AC1851" s="29">
        <f t="shared" si="176"/>
        <v>7377</v>
      </c>
      <c r="AD1851" s="29" t="str">
        <f t="shared" si="177"/>
        <v>7377-Paper</v>
      </c>
    </row>
    <row r="1852" spans="1:30">
      <c r="A1852" t="s">
        <v>699</v>
      </c>
      <c r="B1852" t="s">
        <v>592</v>
      </c>
      <c r="C1852" t="s">
        <v>1385</v>
      </c>
      <c r="D1852" t="s">
        <v>619</v>
      </c>
      <c r="E1852" t="s">
        <v>1657</v>
      </c>
      <c r="F1852"/>
      <c r="G1852" s="159">
        <v>45168</v>
      </c>
      <c r="H1852" t="s">
        <v>1288</v>
      </c>
      <c r="I1852" t="s">
        <v>1188</v>
      </c>
      <c r="J1852" t="s">
        <v>702</v>
      </c>
      <c r="K1852" t="s">
        <v>793</v>
      </c>
      <c r="L1852" t="s">
        <v>766</v>
      </c>
      <c r="M1852">
        <v>1</v>
      </c>
      <c r="N1852">
        <v>0</v>
      </c>
      <c r="O1852">
        <v>22.91</v>
      </c>
      <c r="P1852">
        <v>22.91</v>
      </c>
      <c r="Q1852">
        <v>6763</v>
      </c>
      <c r="R1852">
        <v>8.65</v>
      </c>
      <c r="S1852" s="193" t="str">
        <f>VLOOKUP(U1852,'[1]Cross ref'!I:J,2,0)</f>
        <v>SCL</v>
      </c>
      <c r="T1852" s="193">
        <f t="shared" si="172"/>
        <v>22.91</v>
      </c>
      <c r="U1852" s="193">
        <f>VLOOKUP(VALUE(C1852),'[1]Cross ref'!G:I,3,0)</f>
        <v>7377</v>
      </c>
      <c r="V1852" s="193">
        <f>IFERROR(VLOOKUP(J1852,'[1]Item List (2)'!C:D,2,0),VLOOKUP(K1852,'[1]Item List (2)'!C:D,2,0))</f>
        <v>50007</v>
      </c>
      <c r="W1852" s="193">
        <f>IFERROR(VLOOKUP(J1852,'[1]Item List (2)'!C:E,3,0),VLOOKUP(K1852,'[1]Item List (2)'!C:E,3,0))</f>
        <v>100</v>
      </c>
      <c r="X1852" s="193">
        <f t="shared" si="173"/>
        <v>0</v>
      </c>
      <c r="Y1852" s="193" t="str">
        <f t="shared" si="174"/>
        <v>SAUCE, BBQ</v>
      </c>
      <c r="AA1852" s="29">
        <f t="shared" si="175"/>
        <v>22.91</v>
      </c>
      <c r="AB1852" s="29" t="str">
        <f>VLOOKUP(W1852,'[2]Item List (2)'!$I:$J,2,0)</f>
        <v>Food</v>
      </c>
      <c r="AC1852" s="29">
        <f t="shared" si="176"/>
        <v>7377</v>
      </c>
      <c r="AD1852" s="29" t="str">
        <f t="shared" si="177"/>
        <v>7377-Food</v>
      </c>
    </row>
    <row r="1853" spans="1:30">
      <c r="A1853" t="s">
        <v>699</v>
      </c>
      <c r="B1853" t="s">
        <v>592</v>
      </c>
      <c r="C1853" t="s">
        <v>1385</v>
      </c>
      <c r="D1853" t="s">
        <v>619</v>
      </c>
      <c r="E1853" t="s">
        <v>1657</v>
      </c>
      <c r="F1853"/>
      <c r="G1853" s="159">
        <v>45168</v>
      </c>
      <c r="H1853" t="s">
        <v>1325</v>
      </c>
      <c r="I1853" t="s">
        <v>1188</v>
      </c>
      <c r="J1853" t="s">
        <v>764</v>
      </c>
      <c r="K1853" t="s">
        <v>765</v>
      </c>
      <c r="L1853" t="s">
        <v>766</v>
      </c>
      <c r="M1853">
        <v>2</v>
      </c>
      <c r="N1853">
        <v>0</v>
      </c>
      <c r="O1853">
        <v>23.87</v>
      </c>
      <c r="P1853">
        <v>47.74</v>
      </c>
      <c r="Q1853">
        <v>6763</v>
      </c>
      <c r="R1853">
        <v>8.65</v>
      </c>
      <c r="S1853" s="193" t="str">
        <f>VLOOKUP(U1853,'[1]Cross ref'!I:J,2,0)</f>
        <v>SCL</v>
      </c>
      <c r="T1853" s="193">
        <f t="shared" si="172"/>
        <v>47.74</v>
      </c>
      <c r="U1853" s="193">
        <f>VLOOKUP(VALUE(C1853),'[1]Cross ref'!G:I,3,0)</f>
        <v>7377</v>
      </c>
      <c r="V1853" s="193">
        <f>IFERROR(VLOOKUP(J1853,'[1]Item List (2)'!C:D,2,0),VLOOKUP(K1853,'[1]Item List (2)'!C:D,2,0))</f>
        <v>50007</v>
      </c>
      <c r="W1853" s="193">
        <f>IFERROR(VLOOKUP(J1853,'[1]Item List (2)'!C:E,3,0),VLOOKUP(K1853,'[1]Item List (2)'!C:E,3,0))</f>
        <v>100</v>
      </c>
      <c r="X1853" s="193">
        <f t="shared" si="173"/>
        <v>0</v>
      </c>
      <c r="Y1853" s="193" t="str">
        <f t="shared" si="174"/>
        <v>SAUCE, SPECIAL</v>
      </c>
      <c r="AA1853" s="29">
        <f t="shared" si="175"/>
        <v>47.74</v>
      </c>
      <c r="AB1853" s="29" t="str">
        <f>VLOOKUP(W1853,'[2]Item List (2)'!$I:$J,2,0)</f>
        <v>Food</v>
      </c>
      <c r="AC1853" s="29">
        <f t="shared" si="176"/>
        <v>7377</v>
      </c>
      <c r="AD1853" s="29" t="str">
        <f t="shared" si="177"/>
        <v>7377-Food</v>
      </c>
    </row>
    <row r="1854" spans="1:30">
      <c r="A1854" t="s">
        <v>699</v>
      </c>
      <c r="B1854" t="s">
        <v>592</v>
      </c>
      <c r="C1854" t="s">
        <v>1385</v>
      </c>
      <c r="D1854" t="s">
        <v>619</v>
      </c>
      <c r="E1854" t="s">
        <v>1657</v>
      </c>
      <c r="F1854"/>
      <c r="G1854" s="159">
        <v>45168</v>
      </c>
      <c r="H1854" t="s">
        <v>1258</v>
      </c>
      <c r="I1854" t="s">
        <v>1188</v>
      </c>
      <c r="J1854" t="s">
        <v>825</v>
      </c>
      <c r="K1854" t="s">
        <v>1259</v>
      </c>
      <c r="L1854" t="s">
        <v>1484</v>
      </c>
      <c r="M1854">
        <v>2</v>
      </c>
      <c r="N1854">
        <v>0</v>
      </c>
      <c r="O1854">
        <v>47.11</v>
      </c>
      <c r="P1854">
        <v>94.22</v>
      </c>
      <c r="Q1854">
        <v>6763</v>
      </c>
      <c r="R1854">
        <v>8.65</v>
      </c>
      <c r="S1854" s="193" t="str">
        <f>VLOOKUP(U1854,'[1]Cross ref'!I:J,2,0)</f>
        <v>SCL</v>
      </c>
      <c r="T1854" s="193">
        <f t="shared" si="172"/>
        <v>94.22</v>
      </c>
      <c r="U1854" s="193">
        <f>VLOOKUP(VALUE(C1854),'[1]Cross ref'!G:I,3,0)</f>
        <v>7377</v>
      </c>
      <c r="V1854" s="193">
        <f>IFERROR(VLOOKUP(J1854,'[1]Item List (2)'!C:D,2,0),VLOOKUP(K1854,'[1]Item List (2)'!C:D,2,0))</f>
        <v>50007</v>
      </c>
      <c r="W1854" s="193">
        <f>IFERROR(VLOOKUP(J1854,'[1]Item List (2)'!C:E,3,0),VLOOKUP(K1854,'[1]Item List (2)'!C:E,3,0))</f>
        <v>100</v>
      </c>
      <c r="X1854" s="193">
        <f t="shared" si="173"/>
        <v>0</v>
      </c>
      <c r="Y1854" s="193" t="str">
        <f t="shared" si="174"/>
        <v>MAYONNAISE, 64Z</v>
      </c>
      <c r="AA1854" s="29">
        <f t="shared" si="175"/>
        <v>94.22</v>
      </c>
      <c r="AB1854" s="29" t="str">
        <f>VLOOKUP(W1854,'[2]Item List (2)'!$I:$J,2,0)</f>
        <v>Food</v>
      </c>
      <c r="AC1854" s="29">
        <f t="shared" si="176"/>
        <v>7377</v>
      </c>
      <c r="AD1854" s="29" t="str">
        <f t="shared" si="177"/>
        <v>7377-Food</v>
      </c>
    </row>
    <row r="1855" spans="1:30">
      <c r="A1855" t="s">
        <v>699</v>
      </c>
      <c r="B1855" t="s">
        <v>592</v>
      </c>
      <c r="C1855" t="s">
        <v>1385</v>
      </c>
      <c r="D1855" t="s">
        <v>619</v>
      </c>
      <c r="E1855" t="s">
        <v>1657</v>
      </c>
      <c r="F1855"/>
      <c r="G1855" s="159">
        <v>45168</v>
      </c>
      <c r="H1855" t="s">
        <v>1260</v>
      </c>
      <c r="I1855" t="s">
        <v>1211</v>
      </c>
      <c r="J1855" t="s">
        <v>730</v>
      </c>
      <c r="K1855" t="s">
        <v>1041</v>
      </c>
      <c r="L1855" t="s">
        <v>1042</v>
      </c>
      <c r="M1855">
        <v>1</v>
      </c>
      <c r="N1855">
        <v>0</v>
      </c>
      <c r="O1855">
        <v>45.4</v>
      </c>
      <c r="P1855">
        <v>45.4</v>
      </c>
      <c r="Q1855">
        <v>6763</v>
      </c>
      <c r="R1855">
        <v>8.65</v>
      </c>
      <c r="S1855" s="193" t="str">
        <f>VLOOKUP(U1855,'[1]Cross ref'!I:J,2,0)</f>
        <v>SCL</v>
      </c>
      <c r="T1855" s="193">
        <f t="shared" si="172"/>
        <v>45.4</v>
      </c>
      <c r="U1855" s="193">
        <f>VLOOKUP(VALUE(C1855),'[1]Cross ref'!G:I,3,0)</f>
        <v>7377</v>
      </c>
      <c r="V1855" s="193">
        <f>IFERROR(VLOOKUP(J1855,'[1]Item List (2)'!C:D,2,0),VLOOKUP(K1855,'[1]Item List (2)'!C:D,2,0))</f>
        <v>51001</v>
      </c>
      <c r="W1855" s="193">
        <f>IFERROR(VLOOKUP(J1855,'[1]Item List (2)'!C:E,3,0),VLOOKUP(K1855,'[1]Item List (2)'!C:E,3,0))</f>
        <v>1000</v>
      </c>
      <c r="X1855" s="193">
        <f t="shared" si="173"/>
        <v>0</v>
      </c>
      <c r="Y1855" s="193" t="str">
        <f t="shared" si="174"/>
        <v>NAPKIN, 13X8.5 BRN</v>
      </c>
      <c r="AA1855" s="29">
        <f t="shared" si="175"/>
        <v>45.4</v>
      </c>
      <c r="AB1855" s="29" t="str">
        <f>VLOOKUP(W1855,'[2]Item List (2)'!$I:$J,2,0)</f>
        <v>Paper</v>
      </c>
      <c r="AC1855" s="29">
        <f t="shared" si="176"/>
        <v>7377</v>
      </c>
      <c r="AD1855" s="29" t="str">
        <f t="shared" si="177"/>
        <v>7377-Paper</v>
      </c>
    </row>
    <row r="1856" spans="1:30">
      <c r="A1856" t="s">
        <v>699</v>
      </c>
      <c r="B1856" t="s">
        <v>592</v>
      </c>
      <c r="C1856" t="s">
        <v>1385</v>
      </c>
      <c r="D1856" t="s">
        <v>619</v>
      </c>
      <c r="E1856" t="s">
        <v>1657</v>
      </c>
      <c r="F1856"/>
      <c r="G1856" s="159">
        <v>45168</v>
      </c>
      <c r="H1856" t="s">
        <v>1186</v>
      </c>
      <c r="I1856" t="s">
        <v>1184</v>
      </c>
      <c r="J1856" t="s">
        <v>834</v>
      </c>
      <c r="K1856" t="s">
        <v>835</v>
      </c>
      <c r="L1856" t="s">
        <v>836</v>
      </c>
      <c r="M1856">
        <v>1</v>
      </c>
      <c r="N1856">
        <v>0</v>
      </c>
      <c r="P1856">
        <v>42.92</v>
      </c>
      <c r="Q1856">
        <v>6763</v>
      </c>
      <c r="R1856">
        <v>8.65</v>
      </c>
      <c r="S1856" s="193" t="str">
        <f>VLOOKUP(U1856,'[1]Cross ref'!I:J,2,0)</f>
        <v>SCL</v>
      </c>
      <c r="T1856" s="193">
        <f t="shared" si="172"/>
        <v>42.92</v>
      </c>
      <c r="U1856" s="193">
        <f>VLOOKUP(VALUE(C1856),'[1]Cross ref'!G:I,3,0)</f>
        <v>7377</v>
      </c>
      <c r="V1856" s="193">
        <f>IFERROR(VLOOKUP(J1856,'[1]Item List (2)'!C:D,2,0),VLOOKUP(K1856,'[1]Item List (2)'!C:D,2,0))</f>
        <v>50007</v>
      </c>
      <c r="W1856" s="193">
        <f>IFERROR(VLOOKUP(J1856,'[1]Item List (2)'!C:E,3,0),VLOOKUP(K1856,'[1]Item List (2)'!C:E,3,0))</f>
        <v>100</v>
      </c>
      <c r="X1856" s="193">
        <f t="shared" si="173"/>
        <v>-42.92</v>
      </c>
      <c r="Y1856" s="193" t="str">
        <f t="shared" si="174"/>
        <v>SURCHARGE, FUEL</v>
      </c>
      <c r="AA1856" s="29">
        <f t="shared" si="175"/>
        <v>42.92</v>
      </c>
      <c r="AB1856" s="29" t="str">
        <f>VLOOKUP(W1856,'[2]Item List (2)'!$I:$J,2,0)</f>
        <v>Food</v>
      </c>
      <c r="AC1856" s="29">
        <f t="shared" si="176"/>
        <v>7377</v>
      </c>
      <c r="AD1856" s="29" t="str">
        <f t="shared" si="177"/>
        <v>7377-Food</v>
      </c>
    </row>
    <row r="1857" spans="1:30">
      <c r="A1857" t="s">
        <v>699</v>
      </c>
      <c r="B1857" t="s">
        <v>592</v>
      </c>
      <c r="C1857" t="s">
        <v>1385</v>
      </c>
      <c r="D1857" t="s">
        <v>619</v>
      </c>
      <c r="E1857" t="s">
        <v>1657</v>
      </c>
      <c r="F1857"/>
      <c r="G1857" s="159">
        <v>45168</v>
      </c>
      <c r="H1857" t="s">
        <v>1290</v>
      </c>
      <c r="I1857" t="s">
        <v>1190</v>
      </c>
      <c r="J1857" t="s">
        <v>837</v>
      </c>
      <c r="K1857" t="s">
        <v>1497</v>
      </c>
      <c r="L1857" t="s">
        <v>838</v>
      </c>
      <c r="M1857">
        <v>1</v>
      </c>
      <c r="N1857">
        <v>0</v>
      </c>
      <c r="O1857">
        <v>4.87</v>
      </c>
      <c r="P1857">
        <v>4.87</v>
      </c>
      <c r="Q1857">
        <v>6763</v>
      </c>
      <c r="R1857">
        <v>8.65</v>
      </c>
      <c r="S1857" s="193" t="str">
        <f>VLOOKUP(U1857,'[1]Cross ref'!I:J,2,0)</f>
        <v>SCL</v>
      </c>
      <c r="T1857" s="193">
        <f t="shared" si="172"/>
        <v>4.87</v>
      </c>
      <c r="U1857" s="193">
        <f>VLOOKUP(VALUE(C1857),'[1]Cross ref'!G:I,3,0)</f>
        <v>7377</v>
      </c>
      <c r="V1857" s="193">
        <f>IFERROR(VLOOKUP(J1857,'[1]Item List (2)'!C:D,2,0),VLOOKUP(K1857,'[1]Item List (2)'!C:D,2,0))</f>
        <v>60507</v>
      </c>
      <c r="W1857" s="193">
        <f>IFERROR(VLOOKUP(J1857,'[1]Item List (2)'!C:E,3,0),VLOOKUP(K1857,'[1]Item List (2)'!C:E,3,0))</f>
        <v>1200</v>
      </c>
      <c r="X1857" s="193">
        <f t="shared" si="173"/>
        <v>0</v>
      </c>
      <c r="Y1857" s="193" t="str">
        <f t="shared" si="174"/>
        <v>GRIDDLE SCREEN, 4X5.5" SCOTCH-BRITE</v>
      </c>
      <c r="AA1857" s="29">
        <f t="shared" si="175"/>
        <v>4.87</v>
      </c>
      <c r="AB1857" s="29" t="str">
        <f>VLOOKUP(W1857,'[2]Item List (2)'!$I:$J,2,0)</f>
        <v>Supplies</v>
      </c>
      <c r="AC1857" s="29">
        <f t="shared" si="176"/>
        <v>7377</v>
      </c>
      <c r="AD1857" s="29" t="str">
        <f t="shared" si="177"/>
        <v>7377-Supplies</v>
      </c>
    </row>
    <row r="1858" spans="1:30">
      <c r="A1858" t="s">
        <v>699</v>
      </c>
      <c r="B1858" t="s">
        <v>592</v>
      </c>
      <c r="C1858" t="s">
        <v>1385</v>
      </c>
      <c r="D1858" t="s">
        <v>619</v>
      </c>
      <c r="E1858" t="s">
        <v>1659</v>
      </c>
      <c r="F1858"/>
      <c r="G1858" s="159">
        <v>45168</v>
      </c>
      <c r="H1858" t="s">
        <v>1203</v>
      </c>
      <c r="I1858" t="s">
        <v>1188</v>
      </c>
      <c r="J1858" t="s">
        <v>900</v>
      </c>
      <c r="K1858" t="s">
        <v>907</v>
      </c>
      <c r="L1858" t="s">
        <v>908</v>
      </c>
      <c r="M1858">
        <v>1</v>
      </c>
      <c r="N1858">
        <v>0</v>
      </c>
      <c r="O1858">
        <v>42.61</v>
      </c>
      <c r="P1858">
        <v>42.61</v>
      </c>
      <c r="Q1858">
        <v>42.61</v>
      </c>
      <c r="R1858">
        <v>0</v>
      </c>
      <c r="S1858" s="193" t="str">
        <f>VLOOKUP(U1858,'[1]Cross ref'!I:J,2,0)</f>
        <v>SCL</v>
      </c>
      <c r="T1858" s="193">
        <f t="shared" si="172"/>
        <v>42.61</v>
      </c>
      <c r="U1858" s="193">
        <f>VLOOKUP(VALUE(C1858),'[1]Cross ref'!G:I,3,0)</f>
        <v>7377</v>
      </c>
      <c r="V1858" s="193">
        <f>IFERROR(VLOOKUP(J1858,'[1]Item List (2)'!C:D,2,0),VLOOKUP(K1858,'[1]Item List (2)'!C:D,2,0))</f>
        <v>50007</v>
      </c>
      <c r="W1858" s="193">
        <f>IFERROR(VLOOKUP(J1858,'[1]Item List (2)'!C:E,3,0),VLOOKUP(K1858,'[1]Item List (2)'!C:E,3,0))</f>
        <v>100</v>
      </c>
      <c r="X1858" s="193">
        <f t="shared" si="173"/>
        <v>0</v>
      </c>
      <c r="Y1858" s="193" t="str">
        <f t="shared" si="174"/>
        <v>PEPPER, CHILE GRN STRIP</v>
      </c>
      <c r="AA1858" s="29">
        <f t="shared" si="175"/>
        <v>42.61</v>
      </c>
      <c r="AB1858" s="29" t="str">
        <f>VLOOKUP(W1858,'[2]Item List (2)'!$I:$J,2,0)</f>
        <v>Food</v>
      </c>
      <c r="AC1858" s="29">
        <f t="shared" si="176"/>
        <v>7377</v>
      </c>
      <c r="AD1858" s="29" t="str">
        <f t="shared" si="177"/>
        <v>7377-Food</v>
      </c>
    </row>
    <row r="1859" spans="1:30">
      <c r="A1859" t="s">
        <v>699</v>
      </c>
      <c r="B1859" t="s">
        <v>592</v>
      </c>
      <c r="C1859" t="s">
        <v>1385</v>
      </c>
      <c r="D1859" t="s">
        <v>619</v>
      </c>
      <c r="E1859" t="s">
        <v>1660</v>
      </c>
      <c r="F1859"/>
      <c r="G1859" s="159">
        <v>45170</v>
      </c>
      <c r="H1859" t="s">
        <v>1183</v>
      </c>
      <c r="I1859" t="s">
        <v>1184</v>
      </c>
      <c r="J1859" t="s">
        <v>839</v>
      </c>
      <c r="K1859" t="s">
        <v>588</v>
      </c>
      <c r="L1859" t="s">
        <v>836</v>
      </c>
      <c r="M1859">
        <v>1</v>
      </c>
      <c r="N1859">
        <v>0</v>
      </c>
      <c r="P1859">
        <v>0.03</v>
      </c>
      <c r="Q1859">
        <v>42.64</v>
      </c>
      <c r="R1859">
        <v>0</v>
      </c>
      <c r="S1859" s="193" t="str">
        <f>VLOOKUP(U1859,'[1]Cross ref'!I:J,2,0)</f>
        <v>SCL</v>
      </c>
      <c r="T1859" s="193">
        <f t="shared" ref="T1859:T1922" si="178">P1859</f>
        <v>0.03</v>
      </c>
      <c r="U1859" s="193">
        <f>VLOOKUP(VALUE(C1859),'[1]Cross ref'!G:I,3,0)</f>
        <v>7377</v>
      </c>
      <c r="V1859" s="193">
        <f>IFERROR(VLOOKUP(J1859,'[1]Item List (2)'!C:D,2,0),VLOOKUP(K1859,'[1]Item List (2)'!C:D,2,0))</f>
        <v>50007</v>
      </c>
      <c r="W1859" s="193">
        <f>IFERROR(VLOOKUP(J1859,'[1]Item List (2)'!C:E,3,0),VLOOKUP(K1859,'[1]Item List (2)'!C:E,3,0))</f>
        <v>100</v>
      </c>
      <c r="X1859" s="193">
        <f t="shared" ref="X1859:X1922" si="179">M1859*O1859-P1859</f>
        <v>-0.03</v>
      </c>
      <c r="Y1859" s="193" t="str">
        <f t="shared" ref="Y1859:Y1922" si="180">K1859</f>
        <v>SERVICE - PAYMENT TERMS</v>
      </c>
      <c r="AA1859" s="29">
        <f t="shared" ref="AA1859:AA1922" si="181">P1859</f>
        <v>0.03</v>
      </c>
      <c r="AB1859" s="29" t="str">
        <f>VLOOKUP(W1859,'[2]Item List (2)'!$I:$J,2,0)</f>
        <v>Food</v>
      </c>
      <c r="AC1859" s="29">
        <f t="shared" ref="AC1859:AC1922" si="182">U1859</f>
        <v>7377</v>
      </c>
      <c r="AD1859" s="29" t="str">
        <f t="shared" ref="AD1859:AD1922" si="183">AC1859&amp;"-"&amp;AB1859</f>
        <v>7377-Food</v>
      </c>
    </row>
    <row r="1860" spans="1:30">
      <c r="A1860" t="s">
        <v>699</v>
      </c>
      <c r="B1860" t="s">
        <v>592</v>
      </c>
      <c r="C1860" t="s">
        <v>1385</v>
      </c>
      <c r="D1860" t="s">
        <v>619</v>
      </c>
      <c r="E1860" t="s">
        <v>1660</v>
      </c>
      <c r="F1860"/>
      <c r="G1860" s="159">
        <v>45170</v>
      </c>
      <c r="H1860" t="s">
        <v>1203</v>
      </c>
      <c r="I1860" t="s">
        <v>1188</v>
      </c>
      <c r="J1860" t="s">
        <v>900</v>
      </c>
      <c r="K1860" t="s">
        <v>907</v>
      </c>
      <c r="L1860" t="s">
        <v>908</v>
      </c>
      <c r="M1860">
        <v>1</v>
      </c>
      <c r="N1860">
        <v>0</v>
      </c>
      <c r="O1860">
        <v>42.61</v>
      </c>
      <c r="P1860">
        <v>42.61</v>
      </c>
      <c r="Q1860">
        <v>42.64</v>
      </c>
      <c r="R1860">
        <v>0</v>
      </c>
      <c r="S1860" s="193" t="str">
        <f>VLOOKUP(U1860,'[1]Cross ref'!I:J,2,0)</f>
        <v>SCL</v>
      </c>
      <c r="T1860" s="193">
        <f t="shared" si="178"/>
        <v>42.61</v>
      </c>
      <c r="U1860" s="193">
        <f>VLOOKUP(VALUE(C1860),'[1]Cross ref'!G:I,3,0)</f>
        <v>7377</v>
      </c>
      <c r="V1860" s="193">
        <f>IFERROR(VLOOKUP(J1860,'[1]Item List (2)'!C:D,2,0),VLOOKUP(K1860,'[1]Item List (2)'!C:D,2,0))</f>
        <v>50007</v>
      </c>
      <c r="W1860" s="193">
        <f>IFERROR(VLOOKUP(J1860,'[1]Item List (2)'!C:E,3,0),VLOOKUP(K1860,'[1]Item List (2)'!C:E,3,0))</f>
        <v>100</v>
      </c>
      <c r="X1860" s="193">
        <f t="shared" si="179"/>
        <v>0</v>
      </c>
      <c r="Y1860" s="193" t="str">
        <f t="shared" si="180"/>
        <v>PEPPER, CHILE GRN STRIP</v>
      </c>
      <c r="AA1860" s="29">
        <f t="shared" si="181"/>
        <v>42.61</v>
      </c>
      <c r="AB1860" s="29" t="str">
        <f>VLOOKUP(W1860,'[2]Item List (2)'!$I:$J,2,0)</f>
        <v>Food</v>
      </c>
      <c r="AC1860" s="29">
        <f t="shared" si="182"/>
        <v>7377</v>
      </c>
      <c r="AD1860" s="29" t="str">
        <f t="shared" si="183"/>
        <v>7377-Food</v>
      </c>
    </row>
    <row r="1861" spans="1:30">
      <c r="A1861" t="s">
        <v>699</v>
      </c>
      <c r="B1861" t="s">
        <v>592</v>
      </c>
      <c r="C1861" t="s">
        <v>1386</v>
      </c>
      <c r="D1861" t="s">
        <v>641</v>
      </c>
      <c r="E1861" t="s">
        <v>1661</v>
      </c>
      <c r="F1861"/>
      <c r="G1861" s="159">
        <v>45170</v>
      </c>
      <c r="H1861" t="s">
        <v>1292</v>
      </c>
      <c r="I1861" t="s">
        <v>1188</v>
      </c>
      <c r="J1861" t="s">
        <v>710</v>
      </c>
      <c r="K1861" t="s">
        <v>873</v>
      </c>
      <c r="L1861" t="s">
        <v>709</v>
      </c>
      <c r="M1861">
        <v>1</v>
      </c>
      <c r="N1861">
        <v>0</v>
      </c>
      <c r="O1861">
        <v>99.5</v>
      </c>
      <c r="P1861">
        <v>99.5</v>
      </c>
      <c r="Q1861">
        <v>8871.08</v>
      </c>
      <c r="R1861">
        <v>17.28</v>
      </c>
      <c r="S1861" s="193" t="str">
        <f>VLOOKUP(U1861,'[1]Cross ref'!I:J,2,0)</f>
        <v>SCL</v>
      </c>
      <c r="T1861" s="193">
        <f t="shared" si="178"/>
        <v>99.5</v>
      </c>
      <c r="U1861" s="193">
        <f>VLOOKUP(VALUE(C1861),'[1]Cross ref'!G:I,3,0)</f>
        <v>7378</v>
      </c>
      <c r="V1861" s="193">
        <f>IFERROR(VLOOKUP(J1861,'[1]Item List (2)'!C:D,2,0),VLOOKUP(K1861,'[1]Item List (2)'!C:D,2,0))</f>
        <v>50007</v>
      </c>
      <c r="W1861" s="193">
        <f>IFERROR(VLOOKUP(J1861,'[1]Item List (2)'!C:E,3,0),VLOOKUP(K1861,'[1]Item List (2)'!C:E,3,0))</f>
        <v>100</v>
      </c>
      <c r="X1861" s="193">
        <f t="shared" si="179"/>
        <v>0</v>
      </c>
      <c r="Y1861" s="193" t="str">
        <f t="shared" si="180"/>
        <v>SYRUP, FANTA ORANGE</v>
      </c>
      <c r="AA1861" s="29">
        <f t="shared" si="181"/>
        <v>99.5</v>
      </c>
      <c r="AB1861" s="29" t="str">
        <f>VLOOKUP(W1861,'[2]Item List (2)'!$I:$J,2,0)</f>
        <v>Food</v>
      </c>
      <c r="AC1861" s="29">
        <f t="shared" si="182"/>
        <v>7378</v>
      </c>
      <c r="AD1861" s="29" t="str">
        <f t="shared" si="183"/>
        <v>7378-Food</v>
      </c>
    </row>
    <row r="1862" spans="1:30">
      <c r="A1862" t="s">
        <v>699</v>
      </c>
      <c r="B1862" t="s">
        <v>592</v>
      </c>
      <c r="C1862" t="s">
        <v>1386</v>
      </c>
      <c r="D1862" t="s">
        <v>641</v>
      </c>
      <c r="E1862" t="s">
        <v>1661</v>
      </c>
      <c r="F1862"/>
      <c r="G1862" s="159">
        <v>45170</v>
      </c>
      <c r="H1862" t="s">
        <v>1189</v>
      </c>
      <c r="I1862" t="s">
        <v>1190</v>
      </c>
      <c r="J1862" t="s">
        <v>704</v>
      </c>
      <c r="K1862" t="s">
        <v>1496</v>
      </c>
      <c r="L1862" t="s">
        <v>705</v>
      </c>
      <c r="M1862">
        <v>2</v>
      </c>
      <c r="N1862">
        <v>0</v>
      </c>
      <c r="O1862">
        <v>3.44</v>
      </c>
      <c r="P1862">
        <v>6.88</v>
      </c>
      <c r="Q1862">
        <v>8871.08</v>
      </c>
      <c r="R1862">
        <v>17.28</v>
      </c>
      <c r="S1862" s="193" t="str">
        <f>VLOOKUP(U1862,'[1]Cross ref'!I:J,2,0)</f>
        <v>SCL</v>
      </c>
      <c r="T1862" s="193">
        <f t="shared" si="178"/>
        <v>6.88</v>
      </c>
      <c r="U1862" s="193">
        <f>VLOOKUP(VALUE(C1862),'[1]Cross ref'!G:I,3,0)</f>
        <v>7378</v>
      </c>
      <c r="V1862" s="193">
        <f>IFERROR(VLOOKUP(J1862,'[1]Item List (2)'!C:D,2,0),VLOOKUP(K1862,'[1]Item List (2)'!C:D,2,0))</f>
        <v>60507</v>
      </c>
      <c r="W1862" s="193">
        <f>IFERROR(VLOOKUP(J1862,'[1]Item List (2)'!C:E,3,0),VLOOKUP(K1862,'[1]Item List (2)'!C:E,3,0))</f>
        <v>1200</v>
      </c>
      <c r="X1862" s="193">
        <f t="shared" si="179"/>
        <v>0</v>
      </c>
      <c r="Y1862" s="193" t="str">
        <f t="shared" si="180"/>
        <v>SEAT COVER, PAPER PERSONAL 1/2 FOLD</v>
      </c>
      <c r="AA1862" s="29">
        <f t="shared" si="181"/>
        <v>6.88</v>
      </c>
      <c r="AB1862" s="29" t="str">
        <f>VLOOKUP(W1862,'[2]Item List (2)'!$I:$J,2,0)</f>
        <v>Supplies</v>
      </c>
      <c r="AC1862" s="29">
        <f t="shared" si="182"/>
        <v>7378</v>
      </c>
      <c r="AD1862" s="29" t="str">
        <f t="shared" si="183"/>
        <v>7378-Supplies</v>
      </c>
    </row>
    <row r="1863" spans="1:30">
      <c r="A1863" t="s">
        <v>699</v>
      </c>
      <c r="B1863" t="s">
        <v>592</v>
      </c>
      <c r="C1863" t="s">
        <v>1386</v>
      </c>
      <c r="D1863" t="s">
        <v>641</v>
      </c>
      <c r="E1863" t="s">
        <v>1661</v>
      </c>
      <c r="F1863"/>
      <c r="G1863" s="159">
        <v>45170</v>
      </c>
      <c r="H1863" t="s">
        <v>1332</v>
      </c>
      <c r="I1863" t="s">
        <v>1190</v>
      </c>
      <c r="J1863" t="s">
        <v>889</v>
      </c>
      <c r="K1863" t="s">
        <v>890</v>
      </c>
      <c r="L1863" t="s">
        <v>726</v>
      </c>
      <c r="M1863">
        <v>1</v>
      </c>
      <c r="N1863">
        <v>0</v>
      </c>
      <c r="O1863">
        <v>27.2</v>
      </c>
      <c r="P1863">
        <v>27.2</v>
      </c>
      <c r="Q1863">
        <v>8871.08</v>
      </c>
      <c r="R1863">
        <v>17.28</v>
      </c>
      <c r="S1863" s="193" t="str">
        <f>VLOOKUP(U1863,'[1]Cross ref'!I:J,2,0)</f>
        <v>SCL</v>
      </c>
      <c r="T1863" s="193">
        <f t="shared" si="178"/>
        <v>27.2</v>
      </c>
      <c r="U1863" s="193">
        <f>VLOOKUP(VALUE(C1863),'[1]Cross ref'!G:I,3,0)</f>
        <v>7378</v>
      </c>
      <c r="V1863" s="193">
        <f>IFERROR(VLOOKUP(J1863,'[1]Item List (2)'!C:D,2,0),VLOOKUP(K1863,'[1]Item List (2)'!C:D,2,0))</f>
        <v>60507</v>
      </c>
      <c r="W1863" s="193">
        <f>IFERROR(VLOOKUP(J1863,'[1]Item List (2)'!C:E,3,0),VLOOKUP(K1863,'[1]Item List (2)'!C:E,3,0))</f>
        <v>1200</v>
      </c>
      <c r="X1863" s="193">
        <f t="shared" si="179"/>
        <v>0</v>
      </c>
      <c r="Y1863" s="193" t="str">
        <f t="shared" si="180"/>
        <v>DETERGENT, DISH SUPER RAVE</v>
      </c>
      <c r="AA1863" s="29">
        <f t="shared" si="181"/>
        <v>27.2</v>
      </c>
      <c r="AB1863" s="29" t="str">
        <f>VLOOKUP(W1863,'[2]Item List (2)'!$I:$J,2,0)</f>
        <v>Supplies</v>
      </c>
      <c r="AC1863" s="29">
        <f t="shared" si="182"/>
        <v>7378</v>
      </c>
      <c r="AD1863" s="29" t="str">
        <f t="shared" si="183"/>
        <v>7378-Supplies</v>
      </c>
    </row>
    <row r="1864" spans="1:30">
      <c r="A1864" t="s">
        <v>699</v>
      </c>
      <c r="B1864" t="s">
        <v>592</v>
      </c>
      <c r="C1864" t="s">
        <v>1386</v>
      </c>
      <c r="D1864" t="s">
        <v>641</v>
      </c>
      <c r="E1864" t="s">
        <v>1661</v>
      </c>
      <c r="F1864"/>
      <c r="G1864" s="159">
        <v>45170</v>
      </c>
      <c r="H1864" t="s">
        <v>1183</v>
      </c>
      <c r="I1864" t="s">
        <v>1184</v>
      </c>
      <c r="J1864" t="s">
        <v>839</v>
      </c>
      <c r="K1864" t="s">
        <v>588</v>
      </c>
      <c r="L1864" t="s">
        <v>836</v>
      </c>
      <c r="M1864">
        <v>1</v>
      </c>
      <c r="N1864">
        <v>0</v>
      </c>
      <c r="P1864">
        <v>5.67</v>
      </c>
      <c r="Q1864">
        <v>8871.08</v>
      </c>
      <c r="R1864">
        <v>17.28</v>
      </c>
      <c r="S1864" s="193" t="str">
        <f>VLOOKUP(U1864,'[1]Cross ref'!I:J,2,0)</f>
        <v>SCL</v>
      </c>
      <c r="T1864" s="193">
        <f t="shared" si="178"/>
        <v>5.67</v>
      </c>
      <c r="U1864" s="193">
        <f>VLOOKUP(VALUE(C1864),'[1]Cross ref'!G:I,3,0)</f>
        <v>7378</v>
      </c>
      <c r="V1864" s="193">
        <f>IFERROR(VLOOKUP(J1864,'[1]Item List (2)'!C:D,2,0),VLOOKUP(K1864,'[1]Item List (2)'!C:D,2,0))</f>
        <v>50007</v>
      </c>
      <c r="W1864" s="193">
        <f>IFERROR(VLOOKUP(J1864,'[1]Item List (2)'!C:E,3,0),VLOOKUP(K1864,'[1]Item List (2)'!C:E,3,0))</f>
        <v>100</v>
      </c>
      <c r="X1864" s="193">
        <f t="shared" si="179"/>
        <v>-5.67</v>
      </c>
      <c r="Y1864" s="193" t="str">
        <f t="shared" si="180"/>
        <v>SERVICE - PAYMENT TERMS</v>
      </c>
      <c r="AA1864" s="29">
        <f t="shared" si="181"/>
        <v>5.67</v>
      </c>
      <c r="AB1864" s="29" t="str">
        <f>VLOOKUP(W1864,'[2]Item List (2)'!$I:$J,2,0)</f>
        <v>Food</v>
      </c>
      <c r="AC1864" s="29">
        <f t="shared" si="182"/>
        <v>7378</v>
      </c>
      <c r="AD1864" s="29" t="str">
        <f t="shared" si="183"/>
        <v>7378-Food</v>
      </c>
    </row>
    <row r="1865" spans="1:30">
      <c r="A1865" t="s">
        <v>699</v>
      </c>
      <c r="B1865" t="s">
        <v>592</v>
      </c>
      <c r="C1865" t="s">
        <v>1386</v>
      </c>
      <c r="D1865" t="s">
        <v>641</v>
      </c>
      <c r="E1865" t="s">
        <v>1661</v>
      </c>
      <c r="F1865"/>
      <c r="G1865" s="159">
        <v>45170</v>
      </c>
      <c r="H1865" t="s">
        <v>1339</v>
      </c>
      <c r="I1865" t="s">
        <v>1188</v>
      </c>
      <c r="J1865" t="s">
        <v>767</v>
      </c>
      <c r="K1865" t="s">
        <v>941</v>
      </c>
      <c r="L1865" t="s">
        <v>942</v>
      </c>
      <c r="M1865">
        <v>1</v>
      </c>
      <c r="N1865">
        <v>0</v>
      </c>
      <c r="O1865">
        <v>13.17</v>
      </c>
      <c r="P1865">
        <v>13.17</v>
      </c>
      <c r="Q1865">
        <v>8871.08</v>
      </c>
      <c r="R1865">
        <v>17.28</v>
      </c>
      <c r="S1865" s="193" t="str">
        <f>VLOOKUP(U1865,'[1]Cross ref'!I:J,2,0)</f>
        <v>SCL</v>
      </c>
      <c r="T1865" s="193">
        <f t="shared" si="178"/>
        <v>13.17</v>
      </c>
      <c r="U1865" s="193">
        <f>VLOOKUP(VALUE(C1865),'[1]Cross ref'!G:I,3,0)</f>
        <v>7378</v>
      </c>
      <c r="V1865" s="193">
        <f>IFERROR(VLOOKUP(J1865,'[1]Item List (2)'!C:D,2,0),VLOOKUP(K1865,'[1]Item List (2)'!C:D,2,0))</f>
        <v>50007</v>
      </c>
      <c r="W1865" s="193">
        <f>IFERROR(VLOOKUP(J1865,'[1]Item List (2)'!C:E,3,0),VLOOKUP(K1865,'[1]Item List (2)'!C:E,3,0))</f>
        <v>100</v>
      </c>
      <c r="X1865" s="193">
        <f t="shared" si="179"/>
        <v>0</v>
      </c>
      <c r="Y1865" s="193" t="str">
        <f t="shared" si="180"/>
        <v>SAUCE, HOT MEX PC</v>
      </c>
      <c r="AA1865" s="29">
        <f t="shared" si="181"/>
        <v>13.17</v>
      </c>
      <c r="AB1865" s="29" t="str">
        <f>VLOOKUP(W1865,'[2]Item List (2)'!$I:$J,2,0)</f>
        <v>Food</v>
      </c>
      <c r="AC1865" s="29">
        <f t="shared" si="182"/>
        <v>7378</v>
      </c>
      <c r="AD1865" s="29" t="str">
        <f t="shared" si="183"/>
        <v>7378-Food</v>
      </c>
    </row>
    <row r="1866" spans="1:30">
      <c r="A1866" t="s">
        <v>699</v>
      </c>
      <c r="B1866" t="s">
        <v>592</v>
      </c>
      <c r="C1866" t="s">
        <v>1386</v>
      </c>
      <c r="D1866" t="s">
        <v>641</v>
      </c>
      <c r="E1866" t="s">
        <v>1661</v>
      </c>
      <c r="F1866"/>
      <c r="G1866" s="159">
        <v>45170</v>
      </c>
      <c r="H1866" t="s">
        <v>1293</v>
      </c>
      <c r="I1866" t="s">
        <v>1188</v>
      </c>
      <c r="J1866" t="s">
        <v>710</v>
      </c>
      <c r="K1866" t="s">
        <v>1546</v>
      </c>
      <c r="L1866" t="s">
        <v>709</v>
      </c>
      <c r="M1866">
        <v>1</v>
      </c>
      <c r="N1866">
        <v>0</v>
      </c>
      <c r="O1866">
        <v>99.5</v>
      </c>
      <c r="P1866">
        <v>99.5</v>
      </c>
      <c r="Q1866">
        <v>8871.08</v>
      </c>
      <c r="R1866">
        <v>17.28</v>
      </c>
      <c r="S1866" s="193" t="str">
        <f>VLOOKUP(U1866,'[1]Cross ref'!I:J,2,0)</f>
        <v>SCL</v>
      </c>
      <c r="T1866" s="193">
        <f t="shared" si="178"/>
        <v>99.5</v>
      </c>
      <c r="U1866" s="193">
        <f>VLOOKUP(VALUE(C1866),'[1]Cross ref'!G:I,3,0)</f>
        <v>7378</v>
      </c>
      <c r="V1866" s="193">
        <f>IFERROR(VLOOKUP(J1866,'[1]Item List (2)'!C:D,2,0),VLOOKUP(K1866,'[1]Item List (2)'!C:D,2,0))</f>
        <v>50007</v>
      </c>
      <c r="W1866" s="193">
        <f>IFERROR(VLOOKUP(J1866,'[1]Item List (2)'!C:E,3,0),VLOOKUP(K1866,'[1]Item List (2)'!C:E,3,0))</f>
        <v>100</v>
      </c>
      <c r="X1866" s="193">
        <f t="shared" si="179"/>
        <v>0</v>
      </c>
      <c r="Y1866" s="193" t="str">
        <f t="shared" si="180"/>
        <v>SYRUP, SODA CHERRY COKE BIB</v>
      </c>
      <c r="AA1866" s="29">
        <f t="shared" si="181"/>
        <v>99.5</v>
      </c>
      <c r="AB1866" s="29" t="str">
        <f>VLOOKUP(W1866,'[2]Item List (2)'!$I:$J,2,0)</f>
        <v>Food</v>
      </c>
      <c r="AC1866" s="29">
        <f t="shared" si="182"/>
        <v>7378</v>
      </c>
      <c r="AD1866" s="29" t="str">
        <f t="shared" si="183"/>
        <v>7378-Food</v>
      </c>
    </row>
    <row r="1867" spans="1:30">
      <c r="A1867" t="s">
        <v>699</v>
      </c>
      <c r="B1867" t="s">
        <v>592</v>
      </c>
      <c r="C1867" t="s">
        <v>1386</v>
      </c>
      <c r="D1867" t="s">
        <v>641</v>
      </c>
      <c r="E1867" t="s">
        <v>1661</v>
      </c>
      <c r="F1867"/>
      <c r="G1867" s="159">
        <v>45170</v>
      </c>
      <c r="H1867" t="s">
        <v>1585</v>
      </c>
      <c r="I1867" t="s">
        <v>1188</v>
      </c>
      <c r="J1867" t="s">
        <v>741</v>
      </c>
      <c r="K1867" t="s">
        <v>1586</v>
      </c>
      <c r="L1867" t="s">
        <v>775</v>
      </c>
      <c r="M1867">
        <v>1</v>
      </c>
      <c r="N1867">
        <v>28.526</v>
      </c>
      <c r="O1867">
        <v>36.28</v>
      </c>
      <c r="P1867">
        <v>36.28</v>
      </c>
      <c r="Q1867">
        <v>8871.08</v>
      </c>
      <c r="R1867">
        <v>17.28</v>
      </c>
      <c r="S1867" s="193" t="str">
        <f>VLOOKUP(U1867,'[1]Cross ref'!I:J,2,0)</f>
        <v>SCL</v>
      </c>
      <c r="T1867" s="193">
        <f t="shared" si="178"/>
        <v>36.28</v>
      </c>
      <c r="U1867" s="193">
        <f>VLOOKUP(VALUE(C1867),'[1]Cross ref'!G:I,3,0)</f>
        <v>7378</v>
      </c>
      <c r="V1867" s="193">
        <f>IFERROR(VLOOKUP(J1867,'[1]Item List (2)'!C:D,2,0),VLOOKUP(K1867,'[1]Item List (2)'!C:D,2,0))</f>
        <v>50007</v>
      </c>
      <c r="W1867" s="193">
        <f>IFERROR(VLOOKUP(J1867,'[1]Item List (2)'!C:E,3,0),VLOOKUP(K1867,'[1]Item List (2)'!C:E,3,0))</f>
        <v>100</v>
      </c>
      <c r="X1867" s="193">
        <f t="shared" si="179"/>
        <v>0</v>
      </c>
      <c r="Y1867" s="193" t="str">
        <f t="shared" si="180"/>
        <v>KETCHUP, 33% FCY VOL PK</v>
      </c>
      <c r="AA1867" s="29">
        <f t="shared" si="181"/>
        <v>36.28</v>
      </c>
      <c r="AB1867" s="29" t="str">
        <f>VLOOKUP(W1867,'[2]Item List (2)'!$I:$J,2,0)</f>
        <v>Food</v>
      </c>
      <c r="AC1867" s="29">
        <f t="shared" si="182"/>
        <v>7378</v>
      </c>
      <c r="AD1867" s="29" t="str">
        <f t="shared" si="183"/>
        <v>7378-Food</v>
      </c>
    </row>
    <row r="1868" spans="1:30">
      <c r="A1868" t="s">
        <v>699</v>
      </c>
      <c r="B1868" t="s">
        <v>592</v>
      </c>
      <c r="C1868" t="s">
        <v>1386</v>
      </c>
      <c r="D1868" t="s">
        <v>641</v>
      </c>
      <c r="E1868" t="s">
        <v>1661</v>
      </c>
      <c r="F1868"/>
      <c r="G1868" s="159">
        <v>45170</v>
      </c>
      <c r="H1868" t="s">
        <v>1264</v>
      </c>
      <c r="I1868" t="s">
        <v>1188</v>
      </c>
      <c r="J1868" t="s">
        <v>707</v>
      </c>
      <c r="K1868" t="s">
        <v>708</v>
      </c>
      <c r="L1868" t="s">
        <v>709</v>
      </c>
      <c r="M1868">
        <v>1</v>
      </c>
      <c r="N1868">
        <v>0</v>
      </c>
      <c r="O1868">
        <v>99.5</v>
      </c>
      <c r="P1868">
        <v>99.5</v>
      </c>
      <c r="Q1868">
        <v>8871.08</v>
      </c>
      <c r="R1868">
        <v>17.28</v>
      </c>
      <c r="S1868" s="193" t="str">
        <f>VLOOKUP(U1868,'[1]Cross ref'!I:J,2,0)</f>
        <v>SCL</v>
      </c>
      <c r="T1868" s="193">
        <f t="shared" si="178"/>
        <v>99.5</v>
      </c>
      <c r="U1868" s="193">
        <f>VLOOKUP(VALUE(C1868),'[1]Cross ref'!G:I,3,0)</f>
        <v>7378</v>
      </c>
      <c r="V1868" s="193">
        <f>IFERROR(VLOOKUP(J1868,'[1]Item List (2)'!C:D,2,0),VLOOKUP(K1868,'[1]Item List (2)'!C:D,2,0))</f>
        <v>50007</v>
      </c>
      <c r="W1868" s="193">
        <f>IFERROR(VLOOKUP(J1868,'[1]Item List (2)'!C:E,3,0),VLOOKUP(K1868,'[1]Item List (2)'!C:E,3,0))</f>
        <v>100</v>
      </c>
      <c r="X1868" s="193">
        <f t="shared" si="179"/>
        <v>0</v>
      </c>
      <c r="Y1868" s="193" t="str">
        <f t="shared" si="180"/>
        <v>SYRUP, POWERADE MTN BLAST BIB</v>
      </c>
      <c r="AA1868" s="29">
        <f t="shared" si="181"/>
        <v>99.5</v>
      </c>
      <c r="AB1868" s="29" t="str">
        <f>VLOOKUP(W1868,'[2]Item List (2)'!$I:$J,2,0)</f>
        <v>Food</v>
      </c>
      <c r="AC1868" s="29">
        <f t="shared" si="182"/>
        <v>7378</v>
      </c>
      <c r="AD1868" s="29" t="str">
        <f t="shared" si="183"/>
        <v>7378-Food</v>
      </c>
    </row>
    <row r="1869" spans="1:30">
      <c r="A1869" t="s">
        <v>699</v>
      </c>
      <c r="B1869" t="s">
        <v>592</v>
      </c>
      <c r="C1869" t="s">
        <v>1386</v>
      </c>
      <c r="D1869" t="s">
        <v>641</v>
      </c>
      <c r="E1869" t="s">
        <v>1661</v>
      </c>
      <c r="F1869"/>
      <c r="G1869" s="159">
        <v>45170</v>
      </c>
      <c r="H1869" t="s">
        <v>1192</v>
      </c>
      <c r="I1869" t="s">
        <v>1188</v>
      </c>
      <c r="J1869" t="s">
        <v>921</v>
      </c>
      <c r="K1869" t="s">
        <v>922</v>
      </c>
      <c r="L1869" t="s">
        <v>923</v>
      </c>
      <c r="M1869">
        <v>1</v>
      </c>
      <c r="N1869">
        <v>0</v>
      </c>
      <c r="O1869">
        <v>3.65</v>
      </c>
      <c r="P1869">
        <v>3.65</v>
      </c>
      <c r="Q1869">
        <v>8871.08</v>
      </c>
      <c r="R1869">
        <v>17.28</v>
      </c>
      <c r="S1869" s="193" t="str">
        <f>VLOOKUP(U1869,'[1]Cross ref'!I:J,2,0)</f>
        <v>SCL</v>
      </c>
      <c r="T1869" s="193">
        <f t="shared" si="178"/>
        <v>3.65</v>
      </c>
      <c r="U1869" s="193">
        <f>VLOOKUP(VALUE(C1869),'[1]Cross ref'!G:I,3,0)</f>
        <v>7378</v>
      </c>
      <c r="V1869" s="193">
        <f>IFERROR(VLOOKUP(J1869,'[1]Item List (2)'!C:D,2,0),VLOOKUP(K1869,'[1]Item List (2)'!C:D,2,0))</f>
        <v>50007</v>
      </c>
      <c r="W1869" s="193">
        <f>IFERROR(VLOOKUP(J1869,'[1]Item List (2)'!C:E,3,0),VLOOKUP(K1869,'[1]Item List (2)'!C:E,3,0))</f>
        <v>100</v>
      </c>
      <c r="X1869" s="193">
        <f t="shared" si="179"/>
        <v>0</v>
      </c>
      <c r="Y1869" s="193" t="str">
        <f t="shared" si="180"/>
        <v>CILANTRO, CELLO CLEANED</v>
      </c>
      <c r="AA1869" s="29">
        <f t="shared" si="181"/>
        <v>3.65</v>
      </c>
      <c r="AB1869" s="29" t="str">
        <f>VLOOKUP(W1869,'[2]Item List (2)'!$I:$J,2,0)</f>
        <v>Food</v>
      </c>
      <c r="AC1869" s="29">
        <f t="shared" si="182"/>
        <v>7378</v>
      </c>
      <c r="AD1869" s="29" t="str">
        <f t="shared" si="183"/>
        <v>7378-Food</v>
      </c>
    </row>
    <row r="1870" spans="1:30">
      <c r="A1870" t="s">
        <v>699</v>
      </c>
      <c r="B1870" t="s">
        <v>592</v>
      </c>
      <c r="C1870" t="s">
        <v>1386</v>
      </c>
      <c r="D1870" t="s">
        <v>641</v>
      </c>
      <c r="E1870" t="s">
        <v>1661</v>
      </c>
      <c r="F1870"/>
      <c r="G1870" s="159">
        <v>45170</v>
      </c>
      <c r="H1870" t="s">
        <v>1313</v>
      </c>
      <c r="I1870" t="s">
        <v>1188</v>
      </c>
      <c r="J1870" t="s">
        <v>710</v>
      </c>
      <c r="K1870" t="s">
        <v>711</v>
      </c>
      <c r="L1870" t="s">
        <v>701</v>
      </c>
      <c r="M1870">
        <v>1</v>
      </c>
      <c r="N1870">
        <v>0</v>
      </c>
      <c r="O1870">
        <v>51.9</v>
      </c>
      <c r="P1870">
        <v>51.9</v>
      </c>
      <c r="Q1870">
        <v>8871.08</v>
      </c>
      <c r="R1870">
        <v>17.28</v>
      </c>
      <c r="S1870" s="193" t="str">
        <f>VLOOKUP(U1870,'[1]Cross ref'!I:J,2,0)</f>
        <v>SCL</v>
      </c>
      <c r="T1870" s="193">
        <f t="shared" si="178"/>
        <v>51.9</v>
      </c>
      <c r="U1870" s="193">
        <f>VLOOKUP(VALUE(C1870),'[1]Cross ref'!G:I,3,0)</f>
        <v>7378</v>
      </c>
      <c r="V1870" s="193">
        <f>IFERROR(VLOOKUP(J1870,'[1]Item List (2)'!C:D,2,0),VLOOKUP(K1870,'[1]Item List (2)'!C:D,2,0))</f>
        <v>50007</v>
      </c>
      <c r="W1870" s="193">
        <f>IFERROR(VLOOKUP(J1870,'[1]Item List (2)'!C:E,3,0),VLOOKUP(K1870,'[1]Item List (2)'!C:E,3,0))</f>
        <v>100</v>
      </c>
      <c r="X1870" s="193">
        <f t="shared" si="179"/>
        <v>0</v>
      </c>
      <c r="Y1870" s="193" t="str">
        <f t="shared" si="180"/>
        <v>SYRUP, COKE ZERO SUGAR BIB</v>
      </c>
      <c r="AA1870" s="29">
        <f t="shared" si="181"/>
        <v>51.9</v>
      </c>
      <c r="AB1870" s="29" t="str">
        <f>VLOOKUP(W1870,'[2]Item List (2)'!$I:$J,2,0)</f>
        <v>Food</v>
      </c>
      <c r="AC1870" s="29">
        <f t="shared" si="182"/>
        <v>7378</v>
      </c>
      <c r="AD1870" s="29" t="str">
        <f t="shared" si="183"/>
        <v>7378-Food</v>
      </c>
    </row>
    <row r="1871" spans="1:30">
      <c r="A1871" t="s">
        <v>699</v>
      </c>
      <c r="B1871" t="s">
        <v>592</v>
      </c>
      <c r="C1871" t="s">
        <v>1386</v>
      </c>
      <c r="D1871" t="s">
        <v>641</v>
      </c>
      <c r="E1871" t="s">
        <v>1661</v>
      </c>
      <c r="F1871"/>
      <c r="G1871" s="159">
        <v>45170</v>
      </c>
      <c r="H1871" t="s">
        <v>1294</v>
      </c>
      <c r="I1871" t="s">
        <v>1188</v>
      </c>
      <c r="J1871" t="s">
        <v>710</v>
      </c>
      <c r="K1871" t="s">
        <v>840</v>
      </c>
      <c r="L1871" t="s">
        <v>709</v>
      </c>
      <c r="M1871">
        <v>1</v>
      </c>
      <c r="N1871">
        <v>0</v>
      </c>
      <c r="O1871">
        <v>145.41999999999999</v>
      </c>
      <c r="P1871">
        <v>145.41999999999999</v>
      </c>
      <c r="Q1871">
        <v>8871.08</v>
      </c>
      <c r="R1871">
        <v>17.28</v>
      </c>
      <c r="S1871" s="193" t="str">
        <f>VLOOKUP(U1871,'[1]Cross ref'!I:J,2,0)</f>
        <v>SCL</v>
      </c>
      <c r="T1871" s="193">
        <f t="shared" si="178"/>
        <v>145.41999999999999</v>
      </c>
      <c r="U1871" s="193">
        <f>VLOOKUP(VALUE(C1871),'[1]Cross ref'!G:I,3,0)</f>
        <v>7378</v>
      </c>
      <c r="V1871" s="193">
        <f>IFERROR(VLOOKUP(J1871,'[1]Item List (2)'!C:D,2,0),VLOOKUP(K1871,'[1]Item List (2)'!C:D,2,0))</f>
        <v>50007</v>
      </c>
      <c r="W1871" s="193">
        <f>IFERROR(VLOOKUP(J1871,'[1]Item List (2)'!C:E,3,0),VLOOKUP(K1871,'[1]Item List (2)'!C:E,3,0))</f>
        <v>100</v>
      </c>
      <c r="X1871" s="193">
        <f t="shared" si="179"/>
        <v>0</v>
      </c>
      <c r="Y1871" s="193" t="str">
        <f t="shared" si="180"/>
        <v>SYRUP, COKE DIET HIYLD BIB</v>
      </c>
      <c r="AA1871" s="29">
        <f t="shared" si="181"/>
        <v>145.41999999999999</v>
      </c>
      <c r="AB1871" s="29" t="str">
        <f>VLOOKUP(W1871,'[2]Item List (2)'!$I:$J,2,0)</f>
        <v>Food</v>
      </c>
      <c r="AC1871" s="29">
        <f t="shared" si="182"/>
        <v>7378</v>
      </c>
      <c r="AD1871" s="29" t="str">
        <f t="shared" si="183"/>
        <v>7378-Food</v>
      </c>
    </row>
    <row r="1872" spans="1:30">
      <c r="A1872" t="s">
        <v>699</v>
      </c>
      <c r="B1872" t="s">
        <v>592</v>
      </c>
      <c r="C1872" t="s">
        <v>1386</v>
      </c>
      <c r="D1872" t="s">
        <v>641</v>
      </c>
      <c r="E1872" t="s">
        <v>1661</v>
      </c>
      <c r="F1872"/>
      <c r="G1872" s="159">
        <v>45170</v>
      </c>
      <c r="H1872" t="s">
        <v>1193</v>
      </c>
      <c r="I1872" t="s">
        <v>1188</v>
      </c>
      <c r="J1872" t="s">
        <v>710</v>
      </c>
      <c r="K1872" t="s">
        <v>712</v>
      </c>
      <c r="L1872" t="s">
        <v>709</v>
      </c>
      <c r="M1872">
        <v>3</v>
      </c>
      <c r="N1872">
        <v>0</v>
      </c>
      <c r="O1872">
        <v>112.77</v>
      </c>
      <c r="P1872">
        <v>338.31</v>
      </c>
      <c r="Q1872">
        <v>8871.08</v>
      </c>
      <c r="R1872">
        <v>17.28</v>
      </c>
      <c r="S1872" s="193" t="str">
        <f>VLOOKUP(U1872,'[1]Cross ref'!I:J,2,0)</f>
        <v>SCL</v>
      </c>
      <c r="T1872" s="193">
        <f t="shared" si="178"/>
        <v>338.31</v>
      </c>
      <c r="U1872" s="193">
        <f>VLOOKUP(VALUE(C1872),'[1]Cross ref'!G:I,3,0)</f>
        <v>7378</v>
      </c>
      <c r="V1872" s="193">
        <f>IFERROR(VLOOKUP(J1872,'[1]Item List (2)'!C:D,2,0),VLOOKUP(K1872,'[1]Item List (2)'!C:D,2,0))</f>
        <v>50007</v>
      </c>
      <c r="W1872" s="193">
        <f>IFERROR(VLOOKUP(J1872,'[1]Item List (2)'!C:E,3,0),VLOOKUP(K1872,'[1]Item List (2)'!C:E,3,0))</f>
        <v>100</v>
      </c>
      <c r="X1872" s="193">
        <f t="shared" si="179"/>
        <v>0</v>
      </c>
      <c r="Y1872" s="193" t="str">
        <f t="shared" si="180"/>
        <v>SYRUP, COKE CLASC BIB (HYCS)</v>
      </c>
      <c r="AA1872" s="29">
        <f t="shared" si="181"/>
        <v>338.31</v>
      </c>
      <c r="AB1872" s="29" t="str">
        <f>VLOOKUP(W1872,'[2]Item List (2)'!$I:$J,2,0)</f>
        <v>Food</v>
      </c>
      <c r="AC1872" s="29">
        <f t="shared" si="182"/>
        <v>7378</v>
      </c>
      <c r="AD1872" s="29" t="str">
        <f t="shared" si="183"/>
        <v>7378-Food</v>
      </c>
    </row>
    <row r="1873" spans="1:30">
      <c r="A1873" t="s">
        <v>699</v>
      </c>
      <c r="B1873" t="s">
        <v>592</v>
      </c>
      <c r="C1873" t="s">
        <v>1386</v>
      </c>
      <c r="D1873" t="s">
        <v>641</v>
      </c>
      <c r="E1873" t="s">
        <v>1661</v>
      </c>
      <c r="F1873"/>
      <c r="G1873" s="159">
        <v>45170</v>
      </c>
      <c r="H1873" t="s">
        <v>1194</v>
      </c>
      <c r="I1873" t="s">
        <v>1188</v>
      </c>
      <c r="J1873" t="s">
        <v>710</v>
      </c>
      <c r="K1873" t="s">
        <v>713</v>
      </c>
      <c r="L1873" t="s">
        <v>709</v>
      </c>
      <c r="M1873">
        <v>1</v>
      </c>
      <c r="N1873">
        <v>0</v>
      </c>
      <c r="O1873">
        <v>116.08</v>
      </c>
      <c r="P1873">
        <v>116.08</v>
      </c>
      <c r="Q1873">
        <v>8871.08</v>
      </c>
      <c r="R1873">
        <v>17.28</v>
      </c>
      <c r="S1873" s="193" t="str">
        <f>VLOOKUP(U1873,'[1]Cross ref'!I:J,2,0)</f>
        <v>SCL</v>
      </c>
      <c r="T1873" s="193">
        <f t="shared" si="178"/>
        <v>116.08</v>
      </c>
      <c r="U1873" s="193">
        <f>VLOOKUP(VALUE(C1873),'[1]Cross ref'!G:I,3,0)</f>
        <v>7378</v>
      </c>
      <c r="V1873" s="193">
        <f>IFERROR(VLOOKUP(J1873,'[1]Item List (2)'!C:D,2,0),VLOOKUP(K1873,'[1]Item List (2)'!C:D,2,0))</f>
        <v>50007</v>
      </c>
      <c r="W1873" s="193">
        <f>IFERROR(VLOOKUP(J1873,'[1]Item List (2)'!C:E,3,0),VLOOKUP(K1873,'[1]Item List (2)'!C:E,3,0))</f>
        <v>100</v>
      </c>
      <c r="X1873" s="193">
        <f t="shared" si="179"/>
        <v>0</v>
      </c>
      <c r="Y1873" s="193" t="str">
        <f t="shared" si="180"/>
        <v>SYRUP, SPRITE BIB (HYCS)</v>
      </c>
      <c r="AA1873" s="29">
        <f t="shared" si="181"/>
        <v>116.08</v>
      </c>
      <c r="AB1873" s="29" t="str">
        <f>VLOOKUP(W1873,'[2]Item List (2)'!$I:$J,2,0)</f>
        <v>Food</v>
      </c>
      <c r="AC1873" s="29">
        <f t="shared" si="182"/>
        <v>7378</v>
      </c>
      <c r="AD1873" s="29" t="str">
        <f t="shared" si="183"/>
        <v>7378-Food</v>
      </c>
    </row>
    <row r="1874" spans="1:30">
      <c r="A1874" t="s">
        <v>699</v>
      </c>
      <c r="B1874" t="s">
        <v>592</v>
      </c>
      <c r="C1874" t="s">
        <v>1386</v>
      </c>
      <c r="D1874" t="s">
        <v>641</v>
      </c>
      <c r="E1874" t="s">
        <v>1661</v>
      </c>
      <c r="F1874"/>
      <c r="G1874" s="159">
        <v>45170</v>
      </c>
      <c r="H1874" t="s">
        <v>1265</v>
      </c>
      <c r="I1874" t="s">
        <v>1190</v>
      </c>
      <c r="J1874" t="s">
        <v>903</v>
      </c>
      <c r="K1874" t="s">
        <v>904</v>
      </c>
      <c r="L1874" t="s">
        <v>905</v>
      </c>
      <c r="M1874">
        <v>1</v>
      </c>
      <c r="N1874">
        <v>0</v>
      </c>
      <c r="O1874">
        <v>22.14</v>
      </c>
      <c r="P1874">
        <v>22.14</v>
      </c>
      <c r="Q1874">
        <v>8871.08</v>
      </c>
      <c r="R1874">
        <v>17.28</v>
      </c>
      <c r="S1874" s="193" t="str">
        <f>VLOOKUP(U1874,'[1]Cross ref'!I:J,2,0)</f>
        <v>SCL</v>
      </c>
      <c r="T1874" s="193">
        <f t="shared" si="178"/>
        <v>22.14</v>
      </c>
      <c r="U1874" s="193">
        <f>VLOOKUP(VALUE(C1874),'[1]Cross ref'!G:I,3,0)</f>
        <v>7378</v>
      </c>
      <c r="V1874" s="193">
        <f>IFERROR(VLOOKUP(J1874,'[1]Item List (2)'!C:D,2,0),VLOOKUP(K1874,'[1]Item List (2)'!C:D,2,0))</f>
        <v>60507</v>
      </c>
      <c r="W1874" s="193">
        <f>IFERROR(VLOOKUP(J1874,'[1]Item List (2)'!C:E,3,0),VLOOKUP(K1874,'[1]Item List (2)'!C:E,3,0))</f>
        <v>1200</v>
      </c>
      <c r="X1874" s="193">
        <f t="shared" si="179"/>
        <v>0</v>
      </c>
      <c r="Y1874" s="193" t="str">
        <f t="shared" si="180"/>
        <v>TOWEL, PAPER MULTIFOLD BRN EF</v>
      </c>
      <c r="AA1874" s="29">
        <f t="shared" si="181"/>
        <v>22.14</v>
      </c>
      <c r="AB1874" s="29" t="str">
        <f>VLOOKUP(W1874,'[2]Item List (2)'!$I:$J,2,0)</f>
        <v>Supplies</v>
      </c>
      <c r="AC1874" s="29">
        <f t="shared" si="182"/>
        <v>7378</v>
      </c>
      <c r="AD1874" s="29" t="str">
        <f t="shared" si="183"/>
        <v>7378-Supplies</v>
      </c>
    </row>
    <row r="1875" spans="1:30">
      <c r="A1875" t="s">
        <v>699</v>
      </c>
      <c r="B1875" t="s">
        <v>592</v>
      </c>
      <c r="C1875" t="s">
        <v>1386</v>
      </c>
      <c r="D1875" t="s">
        <v>641</v>
      </c>
      <c r="E1875" t="s">
        <v>1661</v>
      </c>
      <c r="F1875"/>
      <c r="G1875" s="159">
        <v>45170</v>
      </c>
      <c r="H1875" t="s">
        <v>1309</v>
      </c>
      <c r="I1875" t="s">
        <v>1188</v>
      </c>
      <c r="J1875" t="s">
        <v>724</v>
      </c>
      <c r="K1875" t="s">
        <v>841</v>
      </c>
      <c r="L1875" t="s">
        <v>842</v>
      </c>
      <c r="M1875">
        <v>1</v>
      </c>
      <c r="N1875">
        <v>0</v>
      </c>
      <c r="O1875">
        <v>16.14</v>
      </c>
      <c r="P1875">
        <v>16.14</v>
      </c>
      <c r="Q1875">
        <v>8871.08</v>
      </c>
      <c r="R1875">
        <v>17.28</v>
      </c>
      <c r="S1875" s="193" t="str">
        <f>VLOOKUP(U1875,'[1]Cross ref'!I:J,2,0)</f>
        <v>SCL</v>
      </c>
      <c r="T1875" s="193">
        <f t="shared" si="178"/>
        <v>16.14</v>
      </c>
      <c r="U1875" s="193">
        <f>VLOOKUP(VALUE(C1875),'[1]Cross ref'!G:I,3,0)</f>
        <v>7378</v>
      </c>
      <c r="V1875" s="193">
        <f>IFERROR(VLOOKUP(J1875,'[1]Item List (2)'!C:D,2,0),VLOOKUP(K1875,'[1]Item List (2)'!C:D,2,0))</f>
        <v>50007</v>
      </c>
      <c r="W1875" s="193">
        <f>IFERROR(VLOOKUP(J1875,'[1]Item List (2)'!C:E,3,0),VLOOKUP(K1875,'[1]Item List (2)'!C:E,3,0))</f>
        <v>100</v>
      </c>
      <c r="X1875" s="193">
        <f t="shared" si="179"/>
        <v>0</v>
      </c>
      <c r="Y1875" s="193" t="str">
        <f t="shared" si="180"/>
        <v>MILK, 1% LF ESL</v>
      </c>
      <c r="AA1875" s="29">
        <f t="shared" si="181"/>
        <v>16.14</v>
      </c>
      <c r="AB1875" s="29" t="str">
        <f>VLOOKUP(W1875,'[2]Item List (2)'!$I:$J,2,0)</f>
        <v>Food</v>
      </c>
      <c r="AC1875" s="29">
        <f t="shared" si="182"/>
        <v>7378</v>
      </c>
      <c r="AD1875" s="29" t="str">
        <f t="shared" si="183"/>
        <v>7378-Food</v>
      </c>
    </row>
    <row r="1876" spans="1:30">
      <c r="A1876" t="s">
        <v>699</v>
      </c>
      <c r="B1876" t="s">
        <v>592</v>
      </c>
      <c r="C1876" t="s">
        <v>1386</v>
      </c>
      <c r="D1876" t="s">
        <v>641</v>
      </c>
      <c r="E1876" t="s">
        <v>1661</v>
      </c>
      <c r="F1876"/>
      <c r="G1876" s="159">
        <v>45170</v>
      </c>
      <c r="H1876" t="s">
        <v>1195</v>
      </c>
      <c r="I1876" t="s">
        <v>1188</v>
      </c>
      <c r="J1876" t="s">
        <v>724</v>
      </c>
      <c r="K1876" t="s">
        <v>906</v>
      </c>
      <c r="L1876" t="s">
        <v>842</v>
      </c>
      <c r="M1876">
        <v>1</v>
      </c>
      <c r="N1876">
        <v>0</v>
      </c>
      <c r="O1876">
        <v>16.84</v>
      </c>
      <c r="P1876">
        <v>16.84</v>
      </c>
      <c r="Q1876">
        <v>8871.08</v>
      </c>
      <c r="R1876">
        <v>17.28</v>
      </c>
      <c r="S1876" s="193" t="str">
        <f>VLOOKUP(U1876,'[1]Cross ref'!I:J,2,0)</f>
        <v>SCL</v>
      </c>
      <c r="T1876" s="193">
        <f t="shared" si="178"/>
        <v>16.84</v>
      </c>
      <c r="U1876" s="193">
        <f>VLOOKUP(VALUE(C1876),'[1]Cross ref'!G:I,3,0)</f>
        <v>7378</v>
      </c>
      <c r="V1876" s="193">
        <f>IFERROR(VLOOKUP(J1876,'[1]Item List (2)'!C:D,2,0),VLOOKUP(K1876,'[1]Item List (2)'!C:D,2,0))</f>
        <v>50007</v>
      </c>
      <c r="W1876" s="193">
        <f>IFERROR(VLOOKUP(J1876,'[1]Item List (2)'!C:E,3,0),VLOOKUP(K1876,'[1]Item List (2)'!C:E,3,0))</f>
        <v>100</v>
      </c>
      <c r="X1876" s="193">
        <f t="shared" si="179"/>
        <v>0</v>
      </c>
      <c r="Y1876" s="193" t="str">
        <f t="shared" si="180"/>
        <v>MILK, CHOC 1% LF 7Z PLS ESL</v>
      </c>
      <c r="AA1876" s="29">
        <f t="shared" si="181"/>
        <v>16.84</v>
      </c>
      <c r="AB1876" s="29" t="str">
        <f>VLOOKUP(W1876,'[2]Item List (2)'!$I:$J,2,0)</f>
        <v>Food</v>
      </c>
      <c r="AC1876" s="29">
        <f t="shared" si="182"/>
        <v>7378</v>
      </c>
      <c r="AD1876" s="29" t="str">
        <f t="shared" si="183"/>
        <v>7378-Food</v>
      </c>
    </row>
    <row r="1877" spans="1:30">
      <c r="A1877" t="s">
        <v>699</v>
      </c>
      <c r="B1877" t="s">
        <v>592</v>
      </c>
      <c r="C1877" t="s">
        <v>1386</v>
      </c>
      <c r="D1877" t="s">
        <v>641</v>
      </c>
      <c r="E1877" t="s">
        <v>1661</v>
      </c>
      <c r="F1877"/>
      <c r="G1877" s="159">
        <v>45170</v>
      </c>
      <c r="H1877" t="s">
        <v>1196</v>
      </c>
      <c r="I1877" t="s">
        <v>1188</v>
      </c>
      <c r="J1877" t="s">
        <v>717</v>
      </c>
      <c r="K1877" t="s">
        <v>1568</v>
      </c>
      <c r="L1877" t="s">
        <v>718</v>
      </c>
      <c r="M1877">
        <v>2</v>
      </c>
      <c r="N1877">
        <v>0</v>
      </c>
      <c r="O1877">
        <v>58.17</v>
      </c>
      <c r="P1877">
        <v>116.34</v>
      </c>
      <c r="Q1877">
        <v>8871.08</v>
      </c>
      <c r="R1877">
        <v>17.28</v>
      </c>
      <c r="S1877" s="193" t="str">
        <f>VLOOKUP(U1877,'[1]Cross ref'!I:J,2,0)</f>
        <v>SCL</v>
      </c>
      <c r="T1877" s="193">
        <f t="shared" si="178"/>
        <v>116.34</v>
      </c>
      <c r="U1877" s="193">
        <f>VLOOKUP(VALUE(C1877),'[1]Cross ref'!G:I,3,0)</f>
        <v>7378</v>
      </c>
      <c r="V1877" s="193">
        <f>IFERROR(VLOOKUP(J1877,'[1]Item List (2)'!C:D,2,0),VLOOKUP(K1877,'[1]Item List (2)'!C:D,2,0))</f>
        <v>50007</v>
      </c>
      <c r="W1877" s="193">
        <f>IFERROR(VLOOKUP(J1877,'[1]Item List (2)'!C:E,3,0),VLOOKUP(K1877,'[1]Item List (2)'!C:E,3,0))</f>
        <v>100</v>
      </c>
      <c r="X1877" s="193">
        <f t="shared" si="179"/>
        <v>0</v>
      </c>
      <c r="Y1877" s="193" t="str">
        <f t="shared" si="180"/>
        <v>EGG, LIQ WHL CAGE FREE P12CE</v>
      </c>
      <c r="AA1877" s="29">
        <f t="shared" si="181"/>
        <v>116.34</v>
      </c>
      <c r="AB1877" s="29" t="str">
        <f>VLOOKUP(W1877,'[2]Item List (2)'!$I:$J,2,0)</f>
        <v>Food</v>
      </c>
      <c r="AC1877" s="29">
        <f t="shared" si="182"/>
        <v>7378</v>
      </c>
      <c r="AD1877" s="29" t="str">
        <f t="shared" si="183"/>
        <v>7378-Food</v>
      </c>
    </row>
    <row r="1878" spans="1:30">
      <c r="A1878" t="s">
        <v>699</v>
      </c>
      <c r="B1878" t="s">
        <v>592</v>
      </c>
      <c r="C1878" t="s">
        <v>1386</v>
      </c>
      <c r="D1878" t="s">
        <v>641</v>
      </c>
      <c r="E1878" t="s">
        <v>1661</v>
      </c>
      <c r="F1878"/>
      <c r="G1878" s="159">
        <v>45170</v>
      </c>
      <c r="H1878" t="s">
        <v>1197</v>
      </c>
      <c r="I1878" t="s">
        <v>1188</v>
      </c>
      <c r="J1878" t="s">
        <v>719</v>
      </c>
      <c r="K1878" t="s">
        <v>720</v>
      </c>
      <c r="L1878" t="s">
        <v>721</v>
      </c>
      <c r="M1878">
        <v>2</v>
      </c>
      <c r="N1878">
        <v>0</v>
      </c>
      <c r="O1878">
        <v>26.21</v>
      </c>
      <c r="P1878">
        <v>52.42</v>
      </c>
      <c r="Q1878">
        <v>8871.08</v>
      </c>
      <c r="R1878">
        <v>17.28</v>
      </c>
      <c r="S1878" s="193" t="str">
        <f>VLOOKUP(U1878,'[1]Cross ref'!I:J,2,0)</f>
        <v>SCL</v>
      </c>
      <c r="T1878" s="193">
        <f t="shared" si="178"/>
        <v>52.42</v>
      </c>
      <c r="U1878" s="193">
        <f>VLOOKUP(VALUE(C1878),'[1]Cross ref'!G:I,3,0)</f>
        <v>7378</v>
      </c>
      <c r="V1878" s="193">
        <f>IFERROR(VLOOKUP(J1878,'[1]Item List (2)'!C:D,2,0),VLOOKUP(K1878,'[1]Item List (2)'!C:D,2,0))</f>
        <v>50007</v>
      </c>
      <c r="W1878" s="193">
        <f>IFERROR(VLOOKUP(J1878,'[1]Item List (2)'!C:E,3,0),VLOOKUP(K1878,'[1]Item List (2)'!C:E,3,0))</f>
        <v>100</v>
      </c>
      <c r="X1878" s="193">
        <f t="shared" si="179"/>
        <v>0</v>
      </c>
      <c r="Y1878" s="193" t="str">
        <f t="shared" si="180"/>
        <v>JUICE, ORANGE ORIG SIMPLY</v>
      </c>
      <c r="AA1878" s="29">
        <f t="shared" si="181"/>
        <v>52.42</v>
      </c>
      <c r="AB1878" s="29" t="str">
        <f>VLOOKUP(W1878,'[2]Item List (2)'!$I:$J,2,0)</f>
        <v>Food</v>
      </c>
      <c r="AC1878" s="29">
        <f t="shared" si="182"/>
        <v>7378</v>
      </c>
      <c r="AD1878" s="29" t="str">
        <f t="shared" si="183"/>
        <v>7378-Food</v>
      </c>
    </row>
    <row r="1879" spans="1:30">
      <c r="A1879" t="s">
        <v>699</v>
      </c>
      <c r="B1879" t="s">
        <v>592</v>
      </c>
      <c r="C1879" t="s">
        <v>1386</v>
      </c>
      <c r="D1879" t="s">
        <v>641</v>
      </c>
      <c r="E1879" t="s">
        <v>1661</v>
      </c>
      <c r="F1879"/>
      <c r="G1879" s="159">
        <v>45170</v>
      </c>
      <c r="H1879" t="s">
        <v>1198</v>
      </c>
      <c r="I1879" t="s">
        <v>1188</v>
      </c>
      <c r="J1879" t="s">
        <v>702</v>
      </c>
      <c r="K1879" t="s">
        <v>993</v>
      </c>
      <c r="L1879" t="s">
        <v>723</v>
      </c>
      <c r="M1879">
        <v>3</v>
      </c>
      <c r="N1879">
        <v>0</v>
      </c>
      <c r="O1879">
        <v>20.03</v>
      </c>
      <c r="P1879">
        <v>60.09</v>
      </c>
      <c r="Q1879">
        <v>8871.08</v>
      </c>
      <c r="R1879">
        <v>17.28</v>
      </c>
      <c r="S1879" s="193" t="str">
        <f>VLOOKUP(U1879,'[1]Cross ref'!I:J,2,0)</f>
        <v>SCL</v>
      </c>
      <c r="T1879" s="193">
        <f t="shared" si="178"/>
        <v>60.09</v>
      </c>
      <c r="U1879" s="193">
        <f>VLOOKUP(VALUE(C1879),'[1]Cross ref'!G:I,3,0)</f>
        <v>7378</v>
      </c>
      <c r="V1879" s="193">
        <f>IFERROR(VLOOKUP(J1879,'[1]Item List (2)'!C:D,2,0),VLOOKUP(K1879,'[1]Item List (2)'!C:D,2,0))</f>
        <v>50007</v>
      </c>
      <c r="W1879" s="193">
        <f>IFERROR(VLOOKUP(J1879,'[1]Item List (2)'!C:E,3,0),VLOOKUP(K1879,'[1]Item List (2)'!C:E,3,0))</f>
        <v>100</v>
      </c>
      <c r="X1879" s="193">
        <f t="shared" si="179"/>
        <v>0</v>
      </c>
      <c r="Y1879" s="193" t="str">
        <f t="shared" si="180"/>
        <v>SAUCE, BBQ SWEET &amp; BOLD CUP</v>
      </c>
      <c r="AA1879" s="29">
        <f t="shared" si="181"/>
        <v>60.09</v>
      </c>
      <c r="AB1879" s="29" t="str">
        <f>VLOOKUP(W1879,'[2]Item List (2)'!$I:$J,2,0)</f>
        <v>Food</v>
      </c>
      <c r="AC1879" s="29">
        <f t="shared" si="182"/>
        <v>7378</v>
      </c>
      <c r="AD1879" s="29" t="str">
        <f t="shared" si="183"/>
        <v>7378-Food</v>
      </c>
    </row>
    <row r="1880" spans="1:30">
      <c r="A1880" t="s">
        <v>699</v>
      </c>
      <c r="B1880" t="s">
        <v>592</v>
      </c>
      <c r="C1880" t="s">
        <v>1386</v>
      </c>
      <c r="D1880" t="s">
        <v>641</v>
      </c>
      <c r="E1880" t="s">
        <v>1661</v>
      </c>
      <c r="F1880"/>
      <c r="G1880" s="159">
        <v>45170</v>
      </c>
      <c r="H1880" t="s">
        <v>1199</v>
      </c>
      <c r="I1880" t="s">
        <v>1188</v>
      </c>
      <c r="J1880" t="s">
        <v>714</v>
      </c>
      <c r="K1880" t="s">
        <v>998</v>
      </c>
      <c r="L1880" t="s">
        <v>723</v>
      </c>
      <c r="M1880">
        <v>1</v>
      </c>
      <c r="N1880">
        <v>0</v>
      </c>
      <c r="O1880">
        <v>30.8</v>
      </c>
      <c r="P1880">
        <v>30.8</v>
      </c>
      <c r="Q1880">
        <v>8871.08</v>
      </c>
      <c r="R1880">
        <v>17.28</v>
      </c>
      <c r="S1880" s="193" t="str">
        <f>VLOOKUP(U1880,'[1]Cross ref'!I:J,2,0)</f>
        <v>SCL</v>
      </c>
      <c r="T1880" s="193">
        <f t="shared" si="178"/>
        <v>30.8</v>
      </c>
      <c r="U1880" s="193">
        <f>VLOOKUP(VALUE(C1880),'[1]Cross ref'!G:I,3,0)</f>
        <v>7378</v>
      </c>
      <c r="V1880" s="193">
        <f>IFERROR(VLOOKUP(J1880,'[1]Item List (2)'!C:D,2,0),VLOOKUP(K1880,'[1]Item List (2)'!C:D,2,0))</f>
        <v>50007</v>
      </c>
      <c r="W1880" s="193">
        <f>IFERROR(VLOOKUP(J1880,'[1]Item List (2)'!C:E,3,0),VLOOKUP(K1880,'[1]Item List (2)'!C:E,3,0))</f>
        <v>100</v>
      </c>
      <c r="X1880" s="193">
        <f t="shared" si="179"/>
        <v>0</v>
      </c>
      <c r="Y1880" s="193" t="str">
        <f t="shared" si="180"/>
        <v>SAUCE, HNY MUST CUP</v>
      </c>
      <c r="AA1880" s="29">
        <f t="shared" si="181"/>
        <v>30.8</v>
      </c>
      <c r="AB1880" s="29" t="str">
        <f>VLOOKUP(W1880,'[2]Item List (2)'!$I:$J,2,0)</f>
        <v>Food</v>
      </c>
      <c r="AC1880" s="29">
        <f t="shared" si="182"/>
        <v>7378</v>
      </c>
      <c r="AD1880" s="29" t="str">
        <f t="shared" si="183"/>
        <v>7378-Food</v>
      </c>
    </row>
    <row r="1881" spans="1:30">
      <c r="A1881" t="s">
        <v>699</v>
      </c>
      <c r="B1881" t="s">
        <v>592</v>
      </c>
      <c r="C1881" t="s">
        <v>1386</v>
      </c>
      <c r="D1881" t="s">
        <v>641</v>
      </c>
      <c r="E1881" t="s">
        <v>1661</v>
      </c>
      <c r="F1881"/>
      <c r="G1881" s="159">
        <v>45170</v>
      </c>
      <c r="H1881" t="s">
        <v>1200</v>
      </c>
      <c r="I1881" t="s">
        <v>1188</v>
      </c>
      <c r="J1881" t="s">
        <v>703</v>
      </c>
      <c r="K1881" t="s">
        <v>722</v>
      </c>
      <c r="L1881" t="s">
        <v>723</v>
      </c>
      <c r="M1881">
        <v>3</v>
      </c>
      <c r="N1881">
        <v>0</v>
      </c>
      <c r="O1881">
        <v>26.02</v>
      </c>
      <c r="P1881">
        <v>78.06</v>
      </c>
      <c r="Q1881">
        <v>8871.08</v>
      </c>
      <c r="R1881">
        <v>17.28</v>
      </c>
      <c r="S1881" s="193" t="str">
        <f>VLOOKUP(U1881,'[1]Cross ref'!I:J,2,0)</f>
        <v>SCL</v>
      </c>
      <c r="T1881" s="193">
        <f t="shared" si="178"/>
        <v>78.06</v>
      </c>
      <c r="U1881" s="193">
        <f>VLOOKUP(VALUE(C1881),'[1]Cross ref'!G:I,3,0)</f>
        <v>7378</v>
      </c>
      <c r="V1881" s="193">
        <f>IFERROR(VLOOKUP(J1881,'[1]Item List (2)'!C:D,2,0),VLOOKUP(K1881,'[1]Item List (2)'!C:D,2,0))</f>
        <v>50007</v>
      </c>
      <c r="W1881" s="193">
        <f>IFERROR(VLOOKUP(J1881,'[1]Item List (2)'!C:E,3,0),VLOOKUP(K1881,'[1]Item List (2)'!C:E,3,0))</f>
        <v>100</v>
      </c>
      <c r="X1881" s="193">
        <f t="shared" si="179"/>
        <v>0</v>
      </c>
      <c r="Y1881" s="193" t="str">
        <f t="shared" si="180"/>
        <v>SAUCE, HOUSE CUP</v>
      </c>
      <c r="AA1881" s="29">
        <f t="shared" si="181"/>
        <v>78.06</v>
      </c>
      <c r="AB1881" s="29" t="str">
        <f>VLOOKUP(W1881,'[2]Item List (2)'!$I:$J,2,0)</f>
        <v>Food</v>
      </c>
      <c r="AC1881" s="29">
        <f t="shared" si="182"/>
        <v>7378</v>
      </c>
      <c r="AD1881" s="29" t="str">
        <f t="shared" si="183"/>
        <v>7378-Food</v>
      </c>
    </row>
    <row r="1882" spans="1:30">
      <c r="A1882" t="s">
        <v>699</v>
      </c>
      <c r="B1882" t="s">
        <v>592</v>
      </c>
      <c r="C1882" t="s">
        <v>1386</v>
      </c>
      <c r="D1882" t="s">
        <v>641</v>
      </c>
      <c r="E1882" t="s">
        <v>1661</v>
      </c>
      <c r="F1882"/>
      <c r="G1882" s="159">
        <v>45170</v>
      </c>
      <c r="H1882" t="s">
        <v>1201</v>
      </c>
      <c r="I1882" t="s">
        <v>1188</v>
      </c>
      <c r="J1882" t="s">
        <v>724</v>
      </c>
      <c r="K1882" t="s">
        <v>725</v>
      </c>
      <c r="L1882" t="s">
        <v>726</v>
      </c>
      <c r="M1882">
        <v>2</v>
      </c>
      <c r="N1882">
        <v>0</v>
      </c>
      <c r="O1882">
        <v>9.5399999999999991</v>
      </c>
      <c r="P1882">
        <v>19.079999999999998</v>
      </c>
      <c r="Q1882">
        <v>8871.08</v>
      </c>
      <c r="R1882">
        <v>17.28</v>
      </c>
      <c r="S1882" s="193" t="str">
        <f>VLOOKUP(U1882,'[1]Cross ref'!I:J,2,0)</f>
        <v>SCL</v>
      </c>
      <c r="T1882" s="193">
        <f t="shared" si="178"/>
        <v>19.079999999999998</v>
      </c>
      <c r="U1882" s="193">
        <f>VLOOKUP(VALUE(C1882),'[1]Cross ref'!G:I,3,0)</f>
        <v>7378</v>
      </c>
      <c r="V1882" s="193">
        <f>IFERROR(VLOOKUP(J1882,'[1]Item List (2)'!C:D,2,0),VLOOKUP(K1882,'[1]Item List (2)'!C:D,2,0))</f>
        <v>50007</v>
      </c>
      <c r="W1882" s="193">
        <f>IFERROR(VLOOKUP(J1882,'[1]Item List (2)'!C:E,3,0),VLOOKUP(K1882,'[1]Item List (2)'!C:E,3,0))</f>
        <v>100</v>
      </c>
      <c r="X1882" s="193">
        <f t="shared" si="179"/>
        <v>0</v>
      </c>
      <c r="Y1882" s="193" t="str">
        <f t="shared" si="180"/>
        <v>MILK, 1%</v>
      </c>
      <c r="AA1882" s="29">
        <f t="shared" si="181"/>
        <v>19.079999999999998</v>
      </c>
      <c r="AB1882" s="29" t="str">
        <f>VLOOKUP(W1882,'[2]Item List (2)'!$I:$J,2,0)</f>
        <v>Food</v>
      </c>
      <c r="AC1882" s="29">
        <f t="shared" si="182"/>
        <v>7378</v>
      </c>
      <c r="AD1882" s="29" t="str">
        <f t="shared" si="183"/>
        <v>7378-Food</v>
      </c>
    </row>
    <row r="1883" spans="1:30">
      <c r="A1883" t="s">
        <v>699</v>
      </c>
      <c r="B1883" t="s">
        <v>592</v>
      </c>
      <c r="C1883" t="s">
        <v>1386</v>
      </c>
      <c r="D1883" t="s">
        <v>641</v>
      </c>
      <c r="E1883" t="s">
        <v>1661</v>
      </c>
      <c r="F1883"/>
      <c r="G1883" s="159">
        <v>45170</v>
      </c>
      <c r="H1883" t="s">
        <v>1202</v>
      </c>
      <c r="I1883" t="s">
        <v>1190</v>
      </c>
      <c r="J1883" t="s">
        <v>727</v>
      </c>
      <c r="K1883" t="s">
        <v>899</v>
      </c>
      <c r="L1883" t="s">
        <v>729</v>
      </c>
      <c r="M1883">
        <v>1</v>
      </c>
      <c r="N1883">
        <v>0</v>
      </c>
      <c r="O1883">
        <v>16.79</v>
      </c>
      <c r="P1883">
        <v>16.79</v>
      </c>
      <c r="Q1883">
        <v>8871.08</v>
      </c>
      <c r="R1883">
        <v>17.28</v>
      </c>
      <c r="S1883" s="193" t="str">
        <f>VLOOKUP(U1883,'[1]Cross ref'!I:J,2,0)</f>
        <v>SCL</v>
      </c>
      <c r="T1883" s="193">
        <f t="shared" si="178"/>
        <v>16.79</v>
      </c>
      <c r="U1883" s="193">
        <f>VLOOKUP(VALUE(C1883),'[1]Cross ref'!G:I,3,0)</f>
        <v>7378</v>
      </c>
      <c r="V1883" s="193">
        <f>IFERROR(VLOOKUP(J1883,'[1]Item List (2)'!C:D,2,0),VLOOKUP(K1883,'[1]Item List (2)'!C:D,2,0))</f>
        <v>60507</v>
      </c>
      <c r="W1883" s="193">
        <f>IFERROR(VLOOKUP(J1883,'[1]Item List (2)'!C:E,3,0),VLOOKUP(K1883,'[1]Item List (2)'!C:E,3,0))</f>
        <v>1200</v>
      </c>
      <c r="X1883" s="193">
        <f t="shared" si="179"/>
        <v>0</v>
      </c>
      <c r="Y1883" s="193" t="str">
        <f t="shared" si="180"/>
        <v>GLOVE, SYNTH XLG</v>
      </c>
      <c r="AA1883" s="29">
        <f t="shared" si="181"/>
        <v>16.79</v>
      </c>
      <c r="AB1883" s="29" t="str">
        <f>VLOOKUP(W1883,'[2]Item List (2)'!$I:$J,2,0)</f>
        <v>Supplies</v>
      </c>
      <c r="AC1883" s="29">
        <f t="shared" si="182"/>
        <v>7378</v>
      </c>
      <c r="AD1883" s="29" t="str">
        <f t="shared" si="183"/>
        <v>7378-Supplies</v>
      </c>
    </row>
    <row r="1884" spans="1:30">
      <c r="A1884" t="s">
        <v>699</v>
      </c>
      <c r="B1884" t="s">
        <v>592</v>
      </c>
      <c r="C1884" t="s">
        <v>1386</v>
      </c>
      <c r="D1884" t="s">
        <v>641</v>
      </c>
      <c r="E1884" t="s">
        <v>1661</v>
      </c>
      <c r="F1884"/>
      <c r="G1884" s="159">
        <v>45170</v>
      </c>
      <c r="H1884" t="s">
        <v>1203</v>
      </c>
      <c r="I1884" t="s">
        <v>1188</v>
      </c>
      <c r="J1884" t="s">
        <v>900</v>
      </c>
      <c r="K1884" t="s">
        <v>907</v>
      </c>
      <c r="L1884" t="s">
        <v>908</v>
      </c>
      <c r="M1884">
        <v>1</v>
      </c>
      <c r="N1884">
        <v>0</v>
      </c>
      <c r="O1884">
        <v>42.61</v>
      </c>
      <c r="P1884">
        <v>42.61</v>
      </c>
      <c r="Q1884">
        <v>8871.08</v>
      </c>
      <c r="R1884">
        <v>17.28</v>
      </c>
      <c r="S1884" s="193" t="str">
        <f>VLOOKUP(U1884,'[1]Cross ref'!I:J,2,0)</f>
        <v>SCL</v>
      </c>
      <c r="T1884" s="193">
        <f t="shared" si="178"/>
        <v>42.61</v>
      </c>
      <c r="U1884" s="193">
        <f>VLOOKUP(VALUE(C1884),'[1]Cross ref'!G:I,3,0)</f>
        <v>7378</v>
      </c>
      <c r="V1884" s="193">
        <f>IFERROR(VLOOKUP(J1884,'[1]Item List (2)'!C:D,2,0),VLOOKUP(K1884,'[1]Item List (2)'!C:D,2,0))</f>
        <v>50007</v>
      </c>
      <c r="W1884" s="193">
        <f>IFERROR(VLOOKUP(J1884,'[1]Item List (2)'!C:E,3,0),VLOOKUP(K1884,'[1]Item List (2)'!C:E,3,0))</f>
        <v>100</v>
      </c>
      <c r="X1884" s="193">
        <f t="shared" si="179"/>
        <v>0</v>
      </c>
      <c r="Y1884" s="193" t="str">
        <f t="shared" si="180"/>
        <v>PEPPER, CHILE GRN STRIP</v>
      </c>
      <c r="AA1884" s="29">
        <f t="shared" si="181"/>
        <v>42.61</v>
      </c>
      <c r="AB1884" s="29" t="str">
        <f>VLOOKUP(W1884,'[2]Item List (2)'!$I:$J,2,0)</f>
        <v>Food</v>
      </c>
      <c r="AC1884" s="29">
        <f t="shared" si="182"/>
        <v>7378</v>
      </c>
      <c r="AD1884" s="29" t="str">
        <f t="shared" si="183"/>
        <v>7378-Food</v>
      </c>
    </row>
    <row r="1885" spans="1:30">
      <c r="A1885" t="s">
        <v>699</v>
      </c>
      <c r="B1885" t="s">
        <v>592</v>
      </c>
      <c r="C1885" t="s">
        <v>1386</v>
      </c>
      <c r="D1885" t="s">
        <v>641</v>
      </c>
      <c r="E1885" t="s">
        <v>1661</v>
      </c>
      <c r="F1885"/>
      <c r="G1885" s="159">
        <v>45170</v>
      </c>
      <c r="H1885" t="s">
        <v>1205</v>
      </c>
      <c r="I1885" t="s">
        <v>1188</v>
      </c>
      <c r="J1885" t="s">
        <v>734</v>
      </c>
      <c r="K1885" t="s">
        <v>735</v>
      </c>
      <c r="L1885" t="s">
        <v>736</v>
      </c>
      <c r="M1885">
        <v>23</v>
      </c>
      <c r="N1885">
        <v>0</v>
      </c>
      <c r="O1885">
        <v>76.78</v>
      </c>
      <c r="P1885">
        <v>1765.94</v>
      </c>
      <c r="Q1885">
        <v>8871.08</v>
      </c>
      <c r="R1885">
        <v>17.28</v>
      </c>
      <c r="S1885" s="193" t="str">
        <f>VLOOKUP(U1885,'[1]Cross ref'!I:J,2,0)</f>
        <v>SCL</v>
      </c>
      <c r="T1885" s="193">
        <f t="shared" si="178"/>
        <v>1765.94</v>
      </c>
      <c r="U1885" s="193">
        <f>VLOOKUP(VALUE(C1885),'[1]Cross ref'!G:I,3,0)</f>
        <v>7378</v>
      </c>
      <c r="V1885" s="193">
        <f>IFERROR(VLOOKUP(J1885,'[1]Item List (2)'!C:D,2,0),VLOOKUP(K1885,'[1]Item List (2)'!C:D,2,0))</f>
        <v>50007</v>
      </c>
      <c r="W1885" s="193">
        <f>IFERROR(VLOOKUP(J1885,'[1]Item List (2)'!C:E,3,0),VLOOKUP(K1885,'[1]Item List (2)'!C:E,3,0))</f>
        <v>100</v>
      </c>
      <c r="X1885" s="193">
        <f t="shared" si="179"/>
        <v>0</v>
      </c>
      <c r="Y1885" s="193" t="str">
        <f t="shared" si="180"/>
        <v>BEEF, GRND PTY 3.5Z</v>
      </c>
      <c r="AA1885" s="29">
        <f t="shared" si="181"/>
        <v>1765.94</v>
      </c>
      <c r="AB1885" s="29" t="str">
        <f>VLOOKUP(W1885,'[2]Item List (2)'!$I:$J,2,0)</f>
        <v>Food</v>
      </c>
      <c r="AC1885" s="29">
        <f t="shared" si="182"/>
        <v>7378</v>
      </c>
      <c r="AD1885" s="29" t="str">
        <f t="shared" si="183"/>
        <v>7378-Food</v>
      </c>
    </row>
    <row r="1886" spans="1:30">
      <c r="A1886" t="s">
        <v>699</v>
      </c>
      <c r="B1886" t="s">
        <v>592</v>
      </c>
      <c r="C1886" t="s">
        <v>1386</v>
      </c>
      <c r="D1886" t="s">
        <v>641</v>
      </c>
      <c r="E1886" t="s">
        <v>1661</v>
      </c>
      <c r="F1886"/>
      <c r="G1886" s="159">
        <v>45170</v>
      </c>
      <c r="H1886" t="s">
        <v>1267</v>
      </c>
      <c r="I1886" t="s">
        <v>1188</v>
      </c>
      <c r="J1886" t="s">
        <v>852</v>
      </c>
      <c r="K1886" t="s">
        <v>853</v>
      </c>
      <c r="L1886" t="s">
        <v>854</v>
      </c>
      <c r="M1886">
        <v>1</v>
      </c>
      <c r="N1886">
        <v>0</v>
      </c>
      <c r="O1886">
        <v>11.6</v>
      </c>
      <c r="P1886">
        <v>11.6</v>
      </c>
      <c r="Q1886">
        <v>8871.08</v>
      </c>
      <c r="R1886">
        <v>17.28</v>
      </c>
      <c r="S1886" s="193" t="str">
        <f>VLOOKUP(U1886,'[1]Cross ref'!I:J,2,0)</f>
        <v>SCL</v>
      </c>
      <c r="T1886" s="193">
        <f t="shared" si="178"/>
        <v>11.6</v>
      </c>
      <c r="U1886" s="193">
        <f>VLOOKUP(VALUE(C1886),'[1]Cross ref'!G:I,3,0)</f>
        <v>7378</v>
      </c>
      <c r="V1886" s="193">
        <f>IFERROR(VLOOKUP(J1886,'[1]Item List (2)'!C:D,2,0),VLOOKUP(K1886,'[1]Item List (2)'!C:D,2,0))</f>
        <v>50007</v>
      </c>
      <c r="W1886" s="193">
        <f>IFERROR(VLOOKUP(J1886,'[1]Item List (2)'!C:E,3,0),VLOOKUP(K1886,'[1]Item List (2)'!C:E,3,0))</f>
        <v>100</v>
      </c>
      <c r="X1886" s="193">
        <f t="shared" si="179"/>
        <v>0</v>
      </c>
      <c r="Y1886" s="193" t="str">
        <f t="shared" si="180"/>
        <v>SALSA, PCH .43Z</v>
      </c>
      <c r="AA1886" s="29">
        <f t="shared" si="181"/>
        <v>11.6</v>
      </c>
      <c r="AB1886" s="29" t="str">
        <f>VLOOKUP(W1886,'[2]Item List (2)'!$I:$J,2,0)</f>
        <v>Food</v>
      </c>
      <c r="AC1886" s="29">
        <f t="shared" si="182"/>
        <v>7378</v>
      </c>
      <c r="AD1886" s="29" t="str">
        <f t="shared" si="183"/>
        <v>7378-Food</v>
      </c>
    </row>
    <row r="1887" spans="1:30">
      <c r="A1887" t="s">
        <v>699</v>
      </c>
      <c r="B1887" t="s">
        <v>592</v>
      </c>
      <c r="C1887" t="s">
        <v>1386</v>
      </c>
      <c r="D1887" t="s">
        <v>641</v>
      </c>
      <c r="E1887" t="s">
        <v>1661</v>
      </c>
      <c r="F1887"/>
      <c r="G1887" s="159">
        <v>45170</v>
      </c>
      <c r="H1887" t="s">
        <v>1206</v>
      </c>
      <c r="I1887" t="s">
        <v>1188</v>
      </c>
      <c r="J1887" t="s">
        <v>737</v>
      </c>
      <c r="K1887" t="s">
        <v>738</v>
      </c>
      <c r="L1887" t="s">
        <v>739</v>
      </c>
      <c r="M1887">
        <v>4</v>
      </c>
      <c r="N1887">
        <v>0</v>
      </c>
      <c r="O1887">
        <v>30.72</v>
      </c>
      <c r="P1887">
        <v>122.88</v>
      </c>
      <c r="Q1887">
        <v>8871.08</v>
      </c>
      <c r="R1887">
        <v>17.28</v>
      </c>
      <c r="S1887" s="193" t="str">
        <f>VLOOKUP(U1887,'[1]Cross ref'!I:J,2,0)</f>
        <v>SCL</v>
      </c>
      <c r="T1887" s="193">
        <f t="shared" si="178"/>
        <v>122.88</v>
      </c>
      <c r="U1887" s="193">
        <f>VLOOKUP(VALUE(C1887),'[1]Cross ref'!G:I,3,0)</f>
        <v>7378</v>
      </c>
      <c r="V1887" s="193">
        <f>IFERROR(VLOOKUP(J1887,'[1]Item List (2)'!C:D,2,0),VLOOKUP(K1887,'[1]Item List (2)'!C:D,2,0))</f>
        <v>50007</v>
      </c>
      <c r="W1887" s="193">
        <f>IFERROR(VLOOKUP(J1887,'[1]Item List (2)'!C:E,3,0),VLOOKUP(K1887,'[1]Item List (2)'!C:E,3,0))</f>
        <v>100</v>
      </c>
      <c r="X1887" s="193">
        <f t="shared" si="179"/>
        <v>0</v>
      </c>
      <c r="Y1887" s="193" t="str">
        <f t="shared" si="180"/>
        <v>APPTZR, ONION RING</v>
      </c>
      <c r="AA1887" s="29">
        <f t="shared" si="181"/>
        <v>122.88</v>
      </c>
      <c r="AB1887" s="29" t="str">
        <f>VLOOKUP(W1887,'[2]Item List (2)'!$I:$J,2,0)</f>
        <v>Food</v>
      </c>
      <c r="AC1887" s="29">
        <f t="shared" si="182"/>
        <v>7378</v>
      </c>
      <c r="AD1887" s="29" t="str">
        <f t="shared" si="183"/>
        <v>7378-Food</v>
      </c>
    </row>
    <row r="1888" spans="1:30">
      <c r="A1888" t="s">
        <v>699</v>
      </c>
      <c r="B1888" t="s">
        <v>592</v>
      </c>
      <c r="C1888" t="s">
        <v>1386</v>
      </c>
      <c r="D1888" t="s">
        <v>641</v>
      </c>
      <c r="E1888" t="s">
        <v>1661</v>
      </c>
      <c r="F1888"/>
      <c r="G1888" s="159">
        <v>45170</v>
      </c>
      <c r="H1888" t="s">
        <v>1208</v>
      </c>
      <c r="I1888" t="s">
        <v>1188</v>
      </c>
      <c r="J1888" t="s">
        <v>741</v>
      </c>
      <c r="K1888" t="s">
        <v>742</v>
      </c>
      <c r="L1888" t="s">
        <v>743</v>
      </c>
      <c r="M1888">
        <v>3</v>
      </c>
      <c r="N1888">
        <v>0</v>
      </c>
      <c r="O1888">
        <v>21.8</v>
      </c>
      <c r="P1888">
        <v>65.400000000000006</v>
      </c>
      <c r="Q1888">
        <v>8871.08</v>
      </c>
      <c r="R1888">
        <v>17.28</v>
      </c>
      <c r="S1888" s="193" t="str">
        <f>VLOOKUP(U1888,'[1]Cross ref'!I:J,2,0)</f>
        <v>SCL</v>
      </c>
      <c r="T1888" s="193">
        <f t="shared" si="178"/>
        <v>65.400000000000006</v>
      </c>
      <c r="U1888" s="193">
        <f>VLOOKUP(VALUE(C1888),'[1]Cross ref'!G:I,3,0)</f>
        <v>7378</v>
      </c>
      <c r="V1888" s="193">
        <f>IFERROR(VLOOKUP(J1888,'[1]Item List (2)'!C:D,2,0),VLOOKUP(K1888,'[1]Item List (2)'!C:D,2,0))</f>
        <v>50007</v>
      </c>
      <c r="W1888" s="193">
        <f>IFERROR(VLOOKUP(J1888,'[1]Item List (2)'!C:E,3,0),VLOOKUP(K1888,'[1]Item List (2)'!C:E,3,0))</f>
        <v>100</v>
      </c>
      <c r="X1888" s="193">
        <f t="shared" si="179"/>
        <v>0</v>
      </c>
      <c r="Y1888" s="193" t="str">
        <f t="shared" si="180"/>
        <v>KETCHUP, PKT</v>
      </c>
      <c r="AA1888" s="29">
        <f t="shared" si="181"/>
        <v>65.400000000000006</v>
      </c>
      <c r="AB1888" s="29" t="str">
        <f>VLOOKUP(W1888,'[2]Item List (2)'!$I:$J,2,0)</f>
        <v>Food</v>
      </c>
      <c r="AC1888" s="29">
        <f t="shared" si="182"/>
        <v>7378</v>
      </c>
      <c r="AD1888" s="29" t="str">
        <f t="shared" si="183"/>
        <v>7378-Food</v>
      </c>
    </row>
    <row r="1889" spans="1:30">
      <c r="A1889" t="s">
        <v>699</v>
      </c>
      <c r="B1889" t="s">
        <v>592</v>
      </c>
      <c r="C1889" t="s">
        <v>1386</v>
      </c>
      <c r="D1889" t="s">
        <v>641</v>
      </c>
      <c r="E1889" t="s">
        <v>1661</v>
      </c>
      <c r="F1889"/>
      <c r="G1889" s="159">
        <v>45170</v>
      </c>
      <c r="H1889" t="s">
        <v>1209</v>
      </c>
      <c r="I1889" t="s">
        <v>1188</v>
      </c>
      <c r="J1889" t="s">
        <v>856</v>
      </c>
      <c r="K1889" t="s">
        <v>857</v>
      </c>
      <c r="L1889" t="s">
        <v>814</v>
      </c>
      <c r="M1889">
        <v>1</v>
      </c>
      <c r="N1889">
        <v>0</v>
      </c>
      <c r="O1889">
        <v>17.149999999999999</v>
      </c>
      <c r="P1889">
        <v>17.149999999999999</v>
      </c>
      <c r="Q1889">
        <v>8871.08</v>
      </c>
      <c r="R1889">
        <v>17.28</v>
      </c>
      <c r="S1889" s="193" t="str">
        <f>VLOOKUP(U1889,'[1]Cross ref'!I:J,2,0)</f>
        <v>SCL</v>
      </c>
      <c r="T1889" s="193">
        <f t="shared" si="178"/>
        <v>17.149999999999999</v>
      </c>
      <c r="U1889" s="193">
        <f>VLOOKUP(VALUE(C1889),'[1]Cross ref'!G:I,3,0)</f>
        <v>7378</v>
      </c>
      <c r="V1889" s="193">
        <f>IFERROR(VLOOKUP(J1889,'[1]Item List (2)'!C:D,2,0),VLOOKUP(K1889,'[1]Item List (2)'!C:D,2,0))</f>
        <v>50007</v>
      </c>
      <c r="W1889" s="193">
        <f>IFERROR(VLOOKUP(J1889,'[1]Item List (2)'!C:E,3,0),VLOOKUP(K1889,'[1]Item List (2)'!C:E,3,0))</f>
        <v>100</v>
      </c>
      <c r="X1889" s="193">
        <f t="shared" si="179"/>
        <v>0</v>
      </c>
      <c r="Y1889" s="193" t="str">
        <f t="shared" si="180"/>
        <v>BREADING, CHICK TNDR</v>
      </c>
      <c r="AA1889" s="29">
        <f t="shared" si="181"/>
        <v>17.149999999999999</v>
      </c>
      <c r="AB1889" s="29" t="str">
        <f>VLOOKUP(W1889,'[2]Item List (2)'!$I:$J,2,0)</f>
        <v>Food</v>
      </c>
      <c r="AC1889" s="29">
        <f t="shared" si="182"/>
        <v>7378</v>
      </c>
      <c r="AD1889" s="29" t="str">
        <f t="shared" si="183"/>
        <v>7378-Food</v>
      </c>
    </row>
    <row r="1890" spans="1:30">
      <c r="A1890" t="s">
        <v>699</v>
      </c>
      <c r="B1890" t="s">
        <v>592</v>
      </c>
      <c r="C1890" t="s">
        <v>1386</v>
      </c>
      <c r="D1890" t="s">
        <v>641</v>
      </c>
      <c r="E1890" t="s">
        <v>1661</v>
      </c>
      <c r="F1890"/>
      <c r="G1890" s="159">
        <v>45170</v>
      </c>
      <c r="H1890" t="s">
        <v>1210</v>
      </c>
      <c r="I1890" t="s">
        <v>1211</v>
      </c>
      <c r="J1890" t="s">
        <v>744</v>
      </c>
      <c r="K1890" t="s">
        <v>745</v>
      </c>
      <c r="L1890" t="s">
        <v>746</v>
      </c>
      <c r="M1890">
        <v>1</v>
      </c>
      <c r="N1890">
        <v>0</v>
      </c>
      <c r="O1890">
        <v>26.2</v>
      </c>
      <c r="P1890">
        <v>26.2</v>
      </c>
      <c r="Q1890">
        <v>8871.08</v>
      </c>
      <c r="R1890">
        <v>17.28</v>
      </c>
      <c r="S1890" s="193" t="str">
        <f>VLOOKUP(U1890,'[1]Cross ref'!I:J,2,0)</f>
        <v>SCL</v>
      </c>
      <c r="T1890" s="193">
        <f t="shared" si="178"/>
        <v>26.2</v>
      </c>
      <c r="U1890" s="193">
        <f>VLOOKUP(VALUE(C1890),'[1]Cross ref'!G:I,3,0)</f>
        <v>7378</v>
      </c>
      <c r="V1890" s="193">
        <f>IFERROR(VLOOKUP(J1890,'[1]Item List (2)'!C:D,2,0),VLOOKUP(K1890,'[1]Item List (2)'!C:D,2,0))</f>
        <v>51001</v>
      </c>
      <c r="W1890" s="193">
        <f>IFERROR(VLOOKUP(J1890,'[1]Item List (2)'!C:E,3,0),VLOOKUP(K1890,'[1]Item List (2)'!C:E,3,0))</f>
        <v>1000</v>
      </c>
      <c r="X1890" s="193">
        <f t="shared" si="179"/>
        <v>0</v>
      </c>
      <c r="Y1890" s="193" t="str">
        <f t="shared" si="180"/>
        <v>CARRIER, 4-CUP</v>
      </c>
      <c r="AA1890" s="29">
        <f t="shared" si="181"/>
        <v>26.2</v>
      </c>
      <c r="AB1890" s="29" t="str">
        <f>VLOOKUP(W1890,'[2]Item List (2)'!$I:$J,2,0)</f>
        <v>Paper</v>
      </c>
      <c r="AC1890" s="29">
        <f t="shared" si="182"/>
        <v>7378</v>
      </c>
      <c r="AD1890" s="29" t="str">
        <f t="shared" si="183"/>
        <v>7378-Paper</v>
      </c>
    </row>
    <row r="1891" spans="1:30">
      <c r="A1891" t="s">
        <v>699</v>
      </c>
      <c r="B1891" t="s">
        <v>592</v>
      </c>
      <c r="C1891" t="s">
        <v>1386</v>
      </c>
      <c r="D1891" t="s">
        <v>641</v>
      </c>
      <c r="E1891" t="s">
        <v>1661</v>
      </c>
      <c r="F1891"/>
      <c r="G1891" s="159">
        <v>45170</v>
      </c>
      <c r="H1891" t="s">
        <v>1212</v>
      </c>
      <c r="I1891" t="s">
        <v>1188</v>
      </c>
      <c r="J1891" t="s">
        <v>747</v>
      </c>
      <c r="K1891" t="s">
        <v>748</v>
      </c>
      <c r="L1891" t="s">
        <v>749</v>
      </c>
      <c r="M1891">
        <v>1</v>
      </c>
      <c r="N1891">
        <v>0</v>
      </c>
      <c r="O1891">
        <v>33.380000000000003</v>
      </c>
      <c r="P1891">
        <v>33.380000000000003</v>
      </c>
      <c r="Q1891">
        <v>8871.08</v>
      </c>
      <c r="R1891">
        <v>17.28</v>
      </c>
      <c r="S1891" s="193" t="str">
        <f>VLOOKUP(U1891,'[1]Cross ref'!I:J,2,0)</f>
        <v>SCL</v>
      </c>
      <c r="T1891" s="193">
        <f t="shared" si="178"/>
        <v>33.380000000000003</v>
      </c>
      <c r="U1891" s="193">
        <f>VLOOKUP(VALUE(C1891),'[1]Cross ref'!G:I,3,0)</f>
        <v>7378</v>
      </c>
      <c r="V1891" s="193">
        <f>IFERROR(VLOOKUP(J1891,'[1]Item List (2)'!C:D,2,0),VLOOKUP(K1891,'[1]Item List (2)'!C:D,2,0))</f>
        <v>50007</v>
      </c>
      <c r="W1891" s="193">
        <f>IFERROR(VLOOKUP(J1891,'[1]Item List (2)'!C:E,3,0),VLOOKUP(K1891,'[1]Item List (2)'!C:E,3,0))</f>
        <v>100</v>
      </c>
      <c r="X1891" s="193">
        <f t="shared" si="179"/>
        <v>0</v>
      </c>
      <c r="Y1891" s="193" t="str">
        <f t="shared" si="180"/>
        <v>HASHBROWN, RND ZTF</v>
      </c>
      <c r="AA1891" s="29">
        <f t="shared" si="181"/>
        <v>33.380000000000003</v>
      </c>
      <c r="AB1891" s="29" t="str">
        <f>VLOOKUP(W1891,'[2]Item List (2)'!$I:$J,2,0)</f>
        <v>Food</v>
      </c>
      <c r="AC1891" s="29">
        <f t="shared" si="182"/>
        <v>7378</v>
      </c>
      <c r="AD1891" s="29" t="str">
        <f t="shared" si="183"/>
        <v>7378-Food</v>
      </c>
    </row>
    <row r="1892" spans="1:30">
      <c r="A1892" t="s">
        <v>699</v>
      </c>
      <c r="B1892" t="s">
        <v>592</v>
      </c>
      <c r="C1892" t="s">
        <v>1386</v>
      </c>
      <c r="D1892" t="s">
        <v>641</v>
      </c>
      <c r="E1892" t="s">
        <v>1661</v>
      </c>
      <c r="F1892"/>
      <c r="G1892" s="159">
        <v>45170</v>
      </c>
      <c r="H1892" t="s">
        <v>1213</v>
      </c>
      <c r="I1892" t="s">
        <v>1188</v>
      </c>
      <c r="J1892" t="s">
        <v>747</v>
      </c>
      <c r="K1892" t="s">
        <v>750</v>
      </c>
      <c r="L1892" t="s">
        <v>749</v>
      </c>
      <c r="M1892">
        <v>3</v>
      </c>
      <c r="N1892">
        <v>0</v>
      </c>
      <c r="O1892">
        <v>33.380000000000003</v>
      </c>
      <c r="P1892">
        <v>100.14</v>
      </c>
      <c r="Q1892">
        <v>8871.08</v>
      </c>
      <c r="R1892">
        <v>17.28</v>
      </c>
      <c r="S1892" s="193" t="str">
        <f>VLOOKUP(U1892,'[1]Cross ref'!I:J,2,0)</f>
        <v>SCL</v>
      </c>
      <c r="T1892" s="193">
        <f t="shared" si="178"/>
        <v>100.14</v>
      </c>
      <c r="U1892" s="193">
        <f>VLOOKUP(VALUE(C1892),'[1]Cross ref'!G:I,3,0)</f>
        <v>7378</v>
      </c>
      <c r="V1892" s="193">
        <f>IFERROR(VLOOKUP(J1892,'[1]Item List (2)'!C:D,2,0),VLOOKUP(K1892,'[1]Item List (2)'!C:D,2,0))</f>
        <v>50007</v>
      </c>
      <c r="W1892" s="193">
        <f>IFERROR(VLOOKUP(J1892,'[1]Item List (2)'!C:E,3,0),VLOOKUP(K1892,'[1]Item List (2)'!C:E,3,0))</f>
        <v>100</v>
      </c>
      <c r="X1892" s="193">
        <f t="shared" si="179"/>
        <v>0</v>
      </c>
      <c r="Y1892" s="193" t="str">
        <f t="shared" si="180"/>
        <v>FRIES, CRISS CUT SEASN</v>
      </c>
      <c r="AA1892" s="29">
        <f t="shared" si="181"/>
        <v>100.14</v>
      </c>
      <c r="AB1892" s="29" t="str">
        <f>VLOOKUP(W1892,'[2]Item List (2)'!$I:$J,2,0)</f>
        <v>Food</v>
      </c>
      <c r="AC1892" s="29">
        <f t="shared" si="182"/>
        <v>7378</v>
      </c>
      <c r="AD1892" s="29" t="str">
        <f t="shared" si="183"/>
        <v>7378-Food</v>
      </c>
    </row>
    <row r="1893" spans="1:30">
      <c r="A1893" t="s">
        <v>699</v>
      </c>
      <c r="B1893" t="s">
        <v>592</v>
      </c>
      <c r="C1893" t="s">
        <v>1386</v>
      </c>
      <c r="D1893" t="s">
        <v>641</v>
      </c>
      <c r="E1893" t="s">
        <v>1661</v>
      </c>
      <c r="F1893"/>
      <c r="G1893" s="159">
        <v>45170</v>
      </c>
      <c r="H1893" t="s">
        <v>1214</v>
      </c>
      <c r="I1893" t="s">
        <v>1188</v>
      </c>
      <c r="J1893" t="s">
        <v>747</v>
      </c>
      <c r="K1893" t="s">
        <v>751</v>
      </c>
      <c r="L1893" t="s">
        <v>752</v>
      </c>
      <c r="M1893">
        <v>19</v>
      </c>
      <c r="N1893">
        <v>0</v>
      </c>
      <c r="O1893">
        <v>35.28</v>
      </c>
      <c r="P1893">
        <v>670.32</v>
      </c>
      <c r="Q1893">
        <v>8871.08</v>
      </c>
      <c r="R1893">
        <v>17.28</v>
      </c>
      <c r="S1893" s="193" t="str">
        <f>VLOOKUP(U1893,'[1]Cross ref'!I:J,2,0)</f>
        <v>SCL</v>
      </c>
      <c r="T1893" s="193">
        <f t="shared" si="178"/>
        <v>670.32</v>
      </c>
      <c r="U1893" s="193">
        <f>VLOOKUP(VALUE(C1893),'[1]Cross ref'!G:I,3,0)</f>
        <v>7378</v>
      </c>
      <c r="V1893" s="193">
        <f>IFERROR(VLOOKUP(J1893,'[1]Item List (2)'!C:D,2,0),VLOOKUP(K1893,'[1]Item List (2)'!C:D,2,0))</f>
        <v>50007</v>
      </c>
      <c r="W1893" s="193">
        <f>IFERROR(VLOOKUP(J1893,'[1]Item List (2)'!C:E,3,0),VLOOKUP(K1893,'[1]Item List (2)'!C:E,3,0))</f>
        <v>100</v>
      </c>
      <c r="X1893" s="193">
        <f t="shared" si="179"/>
        <v>0</v>
      </c>
      <c r="Y1893" s="193" t="str">
        <f t="shared" si="180"/>
        <v>FRIES, SS SK ON</v>
      </c>
      <c r="AA1893" s="29">
        <f t="shared" si="181"/>
        <v>670.32</v>
      </c>
      <c r="AB1893" s="29" t="str">
        <f>VLOOKUP(W1893,'[2]Item List (2)'!$I:$J,2,0)</f>
        <v>Food</v>
      </c>
      <c r="AC1893" s="29">
        <f t="shared" si="182"/>
        <v>7378</v>
      </c>
      <c r="AD1893" s="29" t="str">
        <f t="shared" si="183"/>
        <v>7378-Food</v>
      </c>
    </row>
    <row r="1894" spans="1:30">
      <c r="A1894" t="s">
        <v>699</v>
      </c>
      <c r="B1894" t="s">
        <v>592</v>
      </c>
      <c r="C1894" t="s">
        <v>1386</v>
      </c>
      <c r="D1894" t="s">
        <v>641</v>
      </c>
      <c r="E1894" t="s">
        <v>1661</v>
      </c>
      <c r="F1894"/>
      <c r="G1894" s="159">
        <v>45170</v>
      </c>
      <c r="H1894" t="s">
        <v>1336</v>
      </c>
      <c r="I1894" t="s">
        <v>1188</v>
      </c>
      <c r="J1894" t="s">
        <v>962</v>
      </c>
      <c r="K1894" t="s">
        <v>969</v>
      </c>
      <c r="L1894" t="s">
        <v>858</v>
      </c>
      <c r="M1894">
        <v>1</v>
      </c>
      <c r="N1894">
        <v>0</v>
      </c>
      <c r="O1894">
        <v>32.57</v>
      </c>
      <c r="P1894">
        <v>32.57</v>
      </c>
      <c r="Q1894">
        <v>8871.08</v>
      </c>
      <c r="R1894">
        <v>17.28</v>
      </c>
      <c r="S1894" s="193" t="str">
        <f>VLOOKUP(U1894,'[1]Cross ref'!I:J,2,0)</f>
        <v>SCL</v>
      </c>
      <c r="T1894" s="193">
        <f t="shared" si="178"/>
        <v>32.57</v>
      </c>
      <c r="U1894" s="193">
        <f>VLOOKUP(VALUE(C1894),'[1]Cross ref'!G:I,3,0)</f>
        <v>7378</v>
      </c>
      <c r="V1894" s="193">
        <f>IFERROR(VLOOKUP(J1894,'[1]Item List (2)'!C:D,2,0),VLOOKUP(K1894,'[1]Item List (2)'!C:D,2,0))</f>
        <v>50007</v>
      </c>
      <c r="W1894" s="193">
        <f>IFERROR(VLOOKUP(J1894,'[1]Item List (2)'!C:E,3,0),VLOOKUP(K1894,'[1]Item List (2)'!C:E,3,0))</f>
        <v>100</v>
      </c>
      <c r="X1894" s="193">
        <f t="shared" si="179"/>
        <v>0</v>
      </c>
      <c r="Y1894" s="193" t="str">
        <f t="shared" si="180"/>
        <v>SYRUP, SHAKE STRAWBRY</v>
      </c>
      <c r="AA1894" s="29">
        <f t="shared" si="181"/>
        <v>32.57</v>
      </c>
      <c r="AB1894" s="29" t="str">
        <f>VLOOKUP(W1894,'[2]Item List (2)'!$I:$J,2,0)</f>
        <v>Food</v>
      </c>
      <c r="AC1894" s="29">
        <f t="shared" si="182"/>
        <v>7378</v>
      </c>
      <c r="AD1894" s="29" t="str">
        <f t="shared" si="183"/>
        <v>7378-Food</v>
      </c>
    </row>
    <row r="1895" spans="1:30">
      <c r="A1895" t="s">
        <v>699</v>
      </c>
      <c r="B1895" t="s">
        <v>592</v>
      </c>
      <c r="C1895" t="s">
        <v>1386</v>
      </c>
      <c r="D1895" t="s">
        <v>641</v>
      </c>
      <c r="E1895" t="s">
        <v>1661</v>
      </c>
      <c r="F1895"/>
      <c r="G1895" s="159">
        <v>45170</v>
      </c>
      <c r="H1895" t="s">
        <v>1215</v>
      </c>
      <c r="I1895" t="s">
        <v>1188</v>
      </c>
      <c r="J1895" t="s">
        <v>753</v>
      </c>
      <c r="K1895" t="s">
        <v>754</v>
      </c>
      <c r="L1895" t="s">
        <v>755</v>
      </c>
      <c r="M1895">
        <v>1</v>
      </c>
      <c r="N1895">
        <v>0</v>
      </c>
      <c r="O1895">
        <v>31.31</v>
      </c>
      <c r="P1895">
        <v>31.31</v>
      </c>
      <c r="Q1895">
        <v>8871.08</v>
      </c>
      <c r="R1895">
        <v>17.28</v>
      </c>
      <c r="S1895" s="193" t="str">
        <f>VLOOKUP(U1895,'[1]Cross ref'!I:J,2,0)</f>
        <v>SCL</v>
      </c>
      <c r="T1895" s="193">
        <f t="shared" si="178"/>
        <v>31.31</v>
      </c>
      <c r="U1895" s="193">
        <f>VLOOKUP(VALUE(C1895),'[1]Cross ref'!G:I,3,0)</f>
        <v>7378</v>
      </c>
      <c r="V1895" s="193">
        <f>IFERROR(VLOOKUP(J1895,'[1]Item List (2)'!C:D,2,0),VLOOKUP(K1895,'[1]Item List (2)'!C:D,2,0))</f>
        <v>50007</v>
      </c>
      <c r="W1895" s="193">
        <f>IFERROR(VLOOKUP(J1895,'[1]Item List (2)'!C:E,3,0),VLOOKUP(K1895,'[1]Item List (2)'!C:E,3,0))</f>
        <v>100</v>
      </c>
      <c r="X1895" s="193">
        <f t="shared" si="179"/>
        <v>0</v>
      </c>
      <c r="Y1895" s="193" t="str">
        <f t="shared" si="180"/>
        <v>TORTILLA, FLOUR 10" FZN</v>
      </c>
      <c r="AA1895" s="29">
        <f t="shared" si="181"/>
        <v>31.31</v>
      </c>
      <c r="AB1895" s="29" t="str">
        <f>VLOOKUP(W1895,'[2]Item List (2)'!$I:$J,2,0)</f>
        <v>Food</v>
      </c>
      <c r="AC1895" s="29">
        <f t="shared" si="182"/>
        <v>7378</v>
      </c>
      <c r="AD1895" s="29" t="str">
        <f t="shared" si="183"/>
        <v>7378-Food</v>
      </c>
    </row>
    <row r="1896" spans="1:30">
      <c r="A1896" t="s">
        <v>699</v>
      </c>
      <c r="B1896" t="s">
        <v>592</v>
      </c>
      <c r="C1896" t="s">
        <v>1386</v>
      </c>
      <c r="D1896" t="s">
        <v>641</v>
      </c>
      <c r="E1896" t="s">
        <v>1661</v>
      </c>
      <c r="F1896"/>
      <c r="G1896" s="159">
        <v>45170</v>
      </c>
      <c r="H1896" t="s">
        <v>1217</v>
      </c>
      <c r="I1896" t="s">
        <v>1188</v>
      </c>
      <c r="J1896" t="s">
        <v>758</v>
      </c>
      <c r="K1896" t="s">
        <v>759</v>
      </c>
      <c r="L1896" t="s">
        <v>760</v>
      </c>
      <c r="M1896">
        <v>1</v>
      </c>
      <c r="N1896">
        <v>0</v>
      </c>
      <c r="O1896">
        <v>112.38</v>
      </c>
      <c r="P1896">
        <v>112.38</v>
      </c>
      <c r="Q1896">
        <v>8871.08</v>
      </c>
      <c r="R1896">
        <v>17.28</v>
      </c>
      <c r="S1896" s="193" t="str">
        <f>VLOOKUP(U1896,'[1]Cross ref'!I:J,2,0)</f>
        <v>SCL</v>
      </c>
      <c r="T1896" s="193">
        <f t="shared" si="178"/>
        <v>112.38</v>
      </c>
      <c r="U1896" s="193">
        <f>VLOOKUP(VALUE(C1896),'[1]Cross ref'!G:I,3,0)</f>
        <v>7378</v>
      </c>
      <c r="V1896" s="193">
        <f>IFERROR(VLOOKUP(J1896,'[1]Item List (2)'!C:D,2,0),VLOOKUP(K1896,'[1]Item List (2)'!C:D,2,0))</f>
        <v>50007</v>
      </c>
      <c r="W1896" s="193">
        <f>IFERROR(VLOOKUP(J1896,'[1]Item List (2)'!C:E,3,0),VLOOKUP(K1896,'[1]Item List (2)'!C:E,3,0))</f>
        <v>100</v>
      </c>
      <c r="X1896" s="193">
        <f t="shared" si="179"/>
        <v>0</v>
      </c>
      <c r="Y1896" s="193" t="str">
        <f t="shared" si="180"/>
        <v>CHICKEN, TNDRLOIN STRIP 1.5Z</v>
      </c>
      <c r="AA1896" s="29">
        <f t="shared" si="181"/>
        <v>112.38</v>
      </c>
      <c r="AB1896" s="29" t="str">
        <f>VLOOKUP(W1896,'[2]Item List (2)'!$I:$J,2,0)</f>
        <v>Food</v>
      </c>
      <c r="AC1896" s="29">
        <f t="shared" si="182"/>
        <v>7378</v>
      </c>
      <c r="AD1896" s="29" t="str">
        <f t="shared" si="183"/>
        <v>7378-Food</v>
      </c>
    </row>
    <row r="1897" spans="1:30">
      <c r="A1897" t="s">
        <v>699</v>
      </c>
      <c r="B1897" t="s">
        <v>592</v>
      </c>
      <c r="C1897" t="s">
        <v>1386</v>
      </c>
      <c r="D1897" t="s">
        <v>641</v>
      </c>
      <c r="E1897" t="s">
        <v>1661</v>
      </c>
      <c r="F1897"/>
      <c r="G1897" s="159">
        <v>45170</v>
      </c>
      <c r="H1897" t="s">
        <v>1218</v>
      </c>
      <c r="I1897" t="s">
        <v>1188</v>
      </c>
      <c r="J1897" t="s">
        <v>703</v>
      </c>
      <c r="K1897" t="s">
        <v>997</v>
      </c>
      <c r="L1897" t="s">
        <v>723</v>
      </c>
      <c r="M1897">
        <v>3</v>
      </c>
      <c r="N1897">
        <v>0</v>
      </c>
      <c r="O1897">
        <v>25.94</v>
      </c>
      <c r="P1897">
        <v>77.819999999999993</v>
      </c>
      <c r="Q1897">
        <v>8871.08</v>
      </c>
      <c r="R1897">
        <v>17.28</v>
      </c>
      <c r="S1897" s="193" t="str">
        <f>VLOOKUP(U1897,'[1]Cross ref'!I:J,2,0)</f>
        <v>SCL</v>
      </c>
      <c r="T1897" s="193">
        <f t="shared" si="178"/>
        <v>77.819999999999993</v>
      </c>
      <c r="U1897" s="193">
        <f>VLOOKUP(VALUE(C1897),'[1]Cross ref'!G:I,3,0)</f>
        <v>7378</v>
      </c>
      <c r="V1897" s="193">
        <f>IFERROR(VLOOKUP(J1897,'[1]Item List (2)'!C:D,2,0),VLOOKUP(K1897,'[1]Item List (2)'!C:D,2,0))</f>
        <v>50007</v>
      </c>
      <c r="W1897" s="193">
        <f>IFERROR(VLOOKUP(J1897,'[1]Item List (2)'!C:E,3,0),VLOOKUP(K1897,'[1]Item List (2)'!C:E,3,0))</f>
        <v>100</v>
      </c>
      <c r="X1897" s="193">
        <f t="shared" si="179"/>
        <v>0</v>
      </c>
      <c r="Y1897" s="193" t="str">
        <f t="shared" si="180"/>
        <v>SAUCE, BTRMILK RANCH CUP</v>
      </c>
      <c r="AA1897" s="29">
        <f t="shared" si="181"/>
        <v>77.819999999999993</v>
      </c>
      <c r="AB1897" s="29" t="str">
        <f>VLOOKUP(W1897,'[2]Item List (2)'!$I:$J,2,0)</f>
        <v>Food</v>
      </c>
      <c r="AC1897" s="29">
        <f t="shared" si="182"/>
        <v>7378</v>
      </c>
      <c r="AD1897" s="29" t="str">
        <f t="shared" si="183"/>
        <v>7378-Food</v>
      </c>
    </row>
    <row r="1898" spans="1:30">
      <c r="A1898" t="s">
        <v>699</v>
      </c>
      <c r="B1898" t="s">
        <v>592</v>
      </c>
      <c r="C1898" t="s">
        <v>1386</v>
      </c>
      <c r="D1898" t="s">
        <v>641</v>
      </c>
      <c r="E1898" t="s">
        <v>1661</v>
      </c>
      <c r="F1898"/>
      <c r="G1898" s="159">
        <v>45170</v>
      </c>
      <c r="H1898" t="s">
        <v>1219</v>
      </c>
      <c r="I1898" t="s">
        <v>1188</v>
      </c>
      <c r="J1898" t="s">
        <v>767</v>
      </c>
      <c r="K1898" t="s">
        <v>768</v>
      </c>
      <c r="L1898" t="s">
        <v>769</v>
      </c>
      <c r="M1898">
        <v>1</v>
      </c>
      <c r="N1898">
        <v>0</v>
      </c>
      <c r="O1898">
        <v>11.66</v>
      </c>
      <c r="P1898">
        <v>11.66</v>
      </c>
      <c r="Q1898">
        <v>8871.08</v>
      </c>
      <c r="R1898">
        <v>17.28</v>
      </c>
      <c r="S1898" s="193" t="str">
        <f>VLOOKUP(U1898,'[1]Cross ref'!I:J,2,0)</f>
        <v>SCL</v>
      </c>
      <c r="T1898" s="193">
        <f t="shared" si="178"/>
        <v>11.66</v>
      </c>
      <c r="U1898" s="193">
        <f>VLOOKUP(VALUE(C1898),'[1]Cross ref'!G:I,3,0)</f>
        <v>7378</v>
      </c>
      <c r="V1898" s="193">
        <f>IFERROR(VLOOKUP(J1898,'[1]Item List (2)'!C:D,2,0),VLOOKUP(K1898,'[1]Item List (2)'!C:D,2,0))</f>
        <v>50007</v>
      </c>
      <c r="W1898" s="193">
        <f>IFERROR(VLOOKUP(J1898,'[1]Item List (2)'!C:E,3,0),VLOOKUP(K1898,'[1]Item List (2)'!C:E,3,0))</f>
        <v>100</v>
      </c>
      <c r="X1898" s="193">
        <f t="shared" si="179"/>
        <v>0</v>
      </c>
      <c r="Y1898" s="193" t="str">
        <f t="shared" si="180"/>
        <v>SAUCE, BUFFALO CUP</v>
      </c>
      <c r="AA1898" s="29">
        <f t="shared" si="181"/>
        <v>11.66</v>
      </c>
      <c r="AB1898" s="29" t="str">
        <f>VLOOKUP(W1898,'[2]Item List (2)'!$I:$J,2,0)</f>
        <v>Food</v>
      </c>
      <c r="AC1898" s="29">
        <f t="shared" si="182"/>
        <v>7378</v>
      </c>
      <c r="AD1898" s="29" t="str">
        <f t="shared" si="183"/>
        <v>7378-Food</v>
      </c>
    </row>
    <row r="1899" spans="1:30">
      <c r="A1899" t="s">
        <v>699</v>
      </c>
      <c r="B1899" t="s">
        <v>592</v>
      </c>
      <c r="C1899" t="s">
        <v>1386</v>
      </c>
      <c r="D1899" t="s">
        <v>641</v>
      </c>
      <c r="E1899" t="s">
        <v>1661</v>
      </c>
      <c r="F1899"/>
      <c r="G1899" s="159">
        <v>45170</v>
      </c>
      <c r="H1899" t="s">
        <v>1220</v>
      </c>
      <c r="I1899" t="s">
        <v>1188</v>
      </c>
      <c r="J1899" t="s">
        <v>770</v>
      </c>
      <c r="K1899" t="s">
        <v>771</v>
      </c>
      <c r="L1899" t="s">
        <v>772</v>
      </c>
      <c r="M1899">
        <v>1</v>
      </c>
      <c r="N1899">
        <v>0</v>
      </c>
      <c r="O1899">
        <v>31.38</v>
      </c>
      <c r="P1899">
        <v>31.38</v>
      </c>
      <c r="Q1899">
        <v>8871.08</v>
      </c>
      <c r="R1899">
        <v>17.28</v>
      </c>
      <c r="S1899" s="193" t="str">
        <f>VLOOKUP(U1899,'[1]Cross ref'!I:J,2,0)</f>
        <v>SCL</v>
      </c>
      <c r="T1899" s="193">
        <f t="shared" si="178"/>
        <v>31.38</v>
      </c>
      <c r="U1899" s="193">
        <f>VLOOKUP(VALUE(C1899),'[1]Cross ref'!G:I,3,0)</f>
        <v>7378</v>
      </c>
      <c r="V1899" s="193">
        <f>IFERROR(VLOOKUP(J1899,'[1]Item List (2)'!C:D,2,0),VLOOKUP(K1899,'[1]Item List (2)'!C:D,2,0))</f>
        <v>50007</v>
      </c>
      <c r="W1899" s="193">
        <f>IFERROR(VLOOKUP(J1899,'[1]Item List (2)'!C:E,3,0),VLOOKUP(K1899,'[1]Item List (2)'!C:E,3,0))</f>
        <v>100</v>
      </c>
      <c r="X1899" s="193">
        <f t="shared" si="179"/>
        <v>0</v>
      </c>
      <c r="Y1899" s="193" t="str">
        <f t="shared" si="180"/>
        <v>WHIP CREAM, AEROSOL 17Z</v>
      </c>
      <c r="AA1899" s="29">
        <f t="shared" si="181"/>
        <v>31.38</v>
      </c>
      <c r="AB1899" s="29" t="str">
        <f>VLOOKUP(W1899,'[2]Item List (2)'!$I:$J,2,0)</f>
        <v>Food</v>
      </c>
      <c r="AC1899" s="29">
        <f t="shared" si="182"/>
        <v>7378</v>
      </c>
      <c r="AD1899" s="29" t="str">
        <f t="shared" si="183"/>
        <v>7378-Food</v>
      </c>
    </row>
    <row r="1900" spans="1:30">
      <c r="A1900" t="s">
        <v>699</v>
      </c>
      <c r="B1900" t="s">
        <v>592</v>
      </c>
      <c r="C1900" t="s">
        <v>1386</v>
      </c>
      <c r="D1900" t="s">
        <v>641</v>
      </c>
      <c r="E1900" t="s">
        <v>1661</v>
      </c>
      <c r="F1900"/>
      <c r="G1900" s="159">
        <v>45170</v>
      </c>
      <c r="H1900" t="s">
        <v>1221</v>
      </c>
      <c r="I1900" t="s">
        <v>1188</v>
      </c>
      <c r="J1900" t="s">
        <v>773</v>
      </c>
      <c r="K1900" t="s">
        <v>774</v>
      </c>
      <c r="L1900" t="s">
        <v>775</v>
      </c>
      <c r="M1900">
        <v>6</v>
      </c>
      <c r="N1900">
        <v>0</v>
      </c>
      <c r="O1900">
        <v>19.78</v>
      </c>
      <c r="P1900">
        <v>118.68</v>
      </c>
      <c r="Q1900">
        <v>8871.08</v>
      </c>
      <c r="R1900">
        <v>17.28</v>
      </c>
      <c r="S1900" s="193" t="str">
        <f>VLOOKUP(U1900,'[1]Cross ref'!I:J,2,0)</f>
        <v>SCL</v>
      </c>
      <c r="T1900" s="193">
        <f t="shared" si="178"/>
        <v>118.68</v>
      </c>
      <c r="U1900" s="193">
        <f>VLOOKUP(VALUE(C1900),'[1]Cross ref'!G:I,3,0)</f>
        <v>7378</v>
      </c>
      <c r="V1900" s="193">
        <f>IFERROR(VLOOKUP(J1900,'[1]Item List (2)'!C:D,2,0),VLOOKUP(K1900,'[1]Item List (2)'!C:D,2,0))</f>
        <v>50007</v>
      </c>
      <c r="W1900" s="193">
        <f>IFERROR(VLOOKUP(J1900,'[1]Item List (2)'!C:E,3,0),VLOOKUP(K1900,'[1]Item List (2)'!C:E,3,0))</f>
        <v>100</v>
      </c>
      <c r="X1900" s="193">
        <f t="shared" si="179"/>
        <v>0</v>
      </c>
      <c r="Y1900" s="193" t="str">
        <f t="shared" si="180"/>
        <v>ICE CREAM, VANILLA SLOW MELT</v>
      </c>
      <c r="AA1900" s="29">
        <f t="shared" si="181"/>
        <v>118.68</v>
      </c>
      <c r="AB1900" s="29" t="str">
        <f>VLOOKUP(W1900,'[2]Item List (2)'!$I:$J,2,0)</f>
        <v>Food</v>
      </c>
      <c r="AC1900" s="29">
        <f t="shared" si="182"/>
        <v>7378</v>
      </c>
      <c r="AD1900" s="29" t="str">
        <f t="shared" si="183"/>
        <v>7378-Food</v>
      </c>
    </row>
    <row r="1901" spans="1:30">
      <c r="A1901" t="s">
        <v>699</v>
      </c>
      <c r="B1901" t="s">
        <v>592</v>
      </c>
      <c r="C1901" t="s">
        <v>1386</v>
      </c>
      <c r="D1901" t="s">
        <v>641</v>
      </c>
      <c r="E1901" t="s">
        <v>1661</v>
      </c>
      <c r="F1901"/>
      <c r="G1901" s="159">
        <v>45170</v>
      </c>
      <c r="H1901" t="s">
        <v>1222</v>
      </c>
      <c r="I1901" t="s">
        <v>1188</v>
      </c>
      <c r="J1901" t="s">
        <v>776</v>
      </c>
      <c r="K1901" t="s">
        <v>777</v>
      </c>
      <c r="L1901" t="s">
        <v>778</v>
      </c>
      <c r="M1901">
        <v>9</v>
      </c>
      <c r="N1901">
        <v>0</v>
      </c>
      <c r="O1901">
        <v>36.5</v>
      </c>
      <c r="P1901">
        <v>328.5</v>
      </c>
      <c r="Q1901">
        <v>8871.08</v>
      </c>
      <c r="R1901">
        <v>17.28</v>
      </c>
      <c r="S1901" s="193" t="str">
        <f>VLOOKUP(U1901,'[1]Cross ref'!I:J,2,0)</f>
        <v>SCL</v>
      </c>
      <c r="T1901" s="193">
        <f t="shared" si="178"/>
        <v>328.5</v>
      </c>
      <c r="U1901" s="193">
        <f>VLOOKUP(VALUE(C1901),'[1]Cross ref'!G:I,3,0)</f>
        <v>7378</v>
      </c>
      <c r="V1901" s="193">
        <f>IFERROR(VLOOKUP(J1901,'[1]Item List (2)'!C:D,2,0),VLOOKUP(K1901,'[1]Item List (2)'!C:D,2,0))</f>
        <v>50007</v>
      </c>
      <c r="W1901" s="193">
        <f>IFERROR(VLOOKUP(J1901,'[1]Item List (2)'!C:E,3,0),VLOOKUP(K1901,'[1]Item List (2)'!C:E,3,0))</f>
        <v>100</v>
      </c>
      <c r="X1901" s="193">
        <f t="shared" si="179"/>
        <v>0</v>
      </c>
      <c r="Y1901" s="193" t="str">
        <f t="shared" si="180"/>
        <v>SHORTENING, LIQ FRY PREM</v>
      </c>
      <c r="AA1901" s="29">
        <f t="shared" si="181"/>
        <v>328.5</v>
      </c>
      <c r="AB1901" s="29" t="str">
        <f>VLOOKUP(W1901,'[2]Item List (2)'!$I:$J,2,0)</f>
        <v>Food</v>
      </c>
      <c r="AC1901" s="29">
        <f t="shared" si="182"/>
        <v>7378</v>
      </c>
      <c r="AD1901" s="29" t="str">
        <f t="shared" si="183"/>
        <v>7378-Food</v>
      </c>
    </row>
    <row r="1902" spans="1:30">
      <c r="A1902" t="s">
        <v>699</v>
      </c>
      <c r="B1902" t="s">
        <v>592</v>
      </c>
      <c r="C1902" t="s">
        <v>1386</v>
      </c>
      <c r="D1902" t="s">
        <v>641</v>
      </c>
      <c r="E1902" t="s">
        <v>1661</v>
      </c>
      <c r="F1902"/>
      <c r="G1902" s="159">
        <v>45170</v>
      </c>
      <c r="H1902" t="s">
        <v>1346</v>
      </c>
      <c r="I1902" t="s">
        <v>1188</v>
      </c>
      <c r="J1902" t="s">
        <v>734</v>
      </c>
      <c r="K1902" t="s">
        <v>917</v>
      </c>
      <c r="L1902" t="s">
        <v>918</v>
      </c>
      <c r="M1902">
        <v>1</v>
      </c>
      <c r="N1902">
        <v>0</v>
      </c>
      <c r="O1902">
        <v>166.32</v>
      </c>
      <c r="P1902">
        <v>166.32</v>
      </c>
      <c r="Q1902">
        <v>8871.08</v>
      </c>
      <c r="R1902">
        <v>17.28</v>
      </c>
      <c r="S1902" s="193" t="str">
        <f>VLOOKUP(U1902,'[1]Cross ref'!I:J,2,0)</f>
        <v>SCL</v>
      </c>
      <c r="T1902" s="193">
        <f t="shared" si="178"/>
        <v>166.32</v>
      </c>
      <c r="U1902" s="193">
        <f>VLOOKUP(VALUE(C1902),'[1]Cross ref'!G:I,3,0)</f>
        <v>7378</v>
      </c>
      <c r="V1902" s="193">
        <f>IFERROR(VLOOKUP(J1902,'[1]Item List (2)'!C:D,2,0),VLOOKUP(K1902,'[1]Item List (2)'!C:D,2,0))</f>
        <v>50007</v>
      </c>
      <c r="W1902" s="193">
        <f>IFERROR(VLOOKUP(J1902,'[1]Item List (2)'!C:E,3,0),VLOOKUP(K1902,'[1]Item List (2)'!C:E,3,0))</f>
        <v>100</v>
      </c>
      <c r="X1902" s="193">
        <f t="shared" si="179"/>
        <v>0</v>
      </c>
      <c r="Y1902" s="193" t="str">
        <f t="shared" si="180"/>
        <v>BEEF, STEAK FC</v>
      </c>
      <c r="AA1902" s="29">
        <f t="shared" si="181"/>
        <v>166.32</v>
      </c>
      <c r="AB1902" s="29" t="str">
        <f>VLOOKUP(W1902,'[2]Item List (2)'!$I:$J,2,0)</f>
        <v>Food</v>
      </c>
      <c r="AC1902" s="29">
        <f t="shared" si="182"/>
        <v>7378</v>
      </c>
      <c r="AD1902" s="29" t="str">
        <f t="shared" si="183"/>
        <v>7378-Food</v>
      </c>
    </row>
    <row r="1903" spans="1:30">
      <c r="A1903" t="s">
        <v>699</v>
      </c>
      <c r="B1903" t="s">
        <v>592</v>
      </c>
      <c r="C1903" t="s">
        <v>1386</v>
      </c>
      <c r="D1903" t="s">
        <v>641</v>
      </c>
      <c r="E1903" t="s">
        <v>1661</v>
      </c>
      <c r="F1903"/>
      <c r="G1903" s="159">
        <v>45170</v>
      </c>
      <c r="H1903" t="s">
        <v>1271</v>
      </c>
      <c r="I1903" t="s">
        <v>1188</v>
      </c>
      <c r="J1903" t="s">
        <v>740</v>
      </c>
      <c r="K1903" t="s">
        <v>779</v>
      </c>
      <c r="L1903" t="s">
        <v>990</v>
      </c>
      <c r="M1903">
        <v>1</v>
      </c>
      <c r="N1903">
        <v>0</v>
      </c>
      <c r="O1903">
        <v>33.71</v>
      </c>
      <c r="P1903">
        <v>33.71</v>
      </c>
      <c r="Q1903">
        <v>8871.08</v>
      </c>
      <c r="R1903">
        <v>17.28</v>
      </c>
      <c r="S1903" s="193" t="str">
        <f>VLOOKUP(U1903,'[1]Cross ref'!I:J,2,0)</f>
        <v>SCL</v>
      </c>
      <c r="T1903" s="193">
        <f t="shared" si="178"/>
        <v>33.71</v>
      </c>
      <c r="U1903" s="193">
        <f>VLOOKUP(VALUE(C1903),'[1]Cross ref'!G:I,3,0)</f>
        <v>7378</v>
      </c>
      <c r="V1903" s="193">
        <f>IFERROR(VLOOKUP(J1903,'[1]Item List (2)'!C:D,2,0),VLOOKUP(K1903,'[1]Item List (2)'!C:D,2,0))</f>
        <v>50007</v>
      </c>
      <c r="W1903" s="193">
        <f>IFERROR(VLOOKUP(J1903,'[1]Item List (2)'!C:E,3,0),VLOOKUP(K1903,'[1]Item List (2)'!C:E,3,0))</f>
        <v>100</v>
      </c>
      <c r="X1903" s="193">
        <f t="shared" si="179"/>
        <v>0</v>
      </c>
      <c r="Y1903" s="193" t="str">
        <f t="shared" si="180"/>
        <v>PEPPER, JALAPENO NACHO SLI</v>
      </c>
      <c r="AA1903" s="29">
        <f t="shared" si="181"/>
        <v>33.71</v>
      </c>
      <c r="AB1903" s="29" t="str">
        <f>VLOOKUP(W1903,'[2]Item List (2)'!$I:$J,2,0)</f>
        <v>Food</v>
      </c>
      <c r="AC1903" s="29">
        <f t="shared" si="182"/>
        <v>7378</v>
      </c>
      <c r="AD1903" s="29" t="str">
        <f t="shared" si="183"/>
        <v>7378-Food</v>
      </c>
    </row>
    <row r="1904" spans="1:30">
      <c r="A1904" t="s">
        <v>699</v>
      </c>
      <c r="B1904" t="s">
        <v>592</v>
      </c>
      <c r="C1904" t="s">
        <v>1386</v>
      </c>
      <c r="D1904" t="s">
        <v>641</v>
      </c>
      <c r="E1904" t="s">
        <v>1661</v>
      </c>
      <c r="F1904"/>
      <c r="G1904" s="159">
        <v>45170</v>
      </c>
      <c r="H1904" t="s">
        <v>1366</v>
      </c>
      <c r="I1904" t="s">
        <v>1190</v>
      </c>
      <c r="J1904" t="s">
        <v>820</v>
      </c>
      <c r="K1904" t="s">
        <v>950</v>
      </c>
      <c r="L1904" t="s">
        <v>883</v>
      </c>
      <c r="M1904">
        <v>1</v>
      </c>
      <c r="N1904">
        <v>0</v>
      </c>
      <c r="O1904">
        <v>21.18</v>
      </c>
      <c r="P1904">
        <v>21.18</v>
      </c>
      <c r="Q1904">
        <v>8871.08</v>
      </c>
      <c r="R1904">
        <v>17.28</v>
      </c>
      <c r="S1904" s="193" t="str">
        <f>VLOOKUP(U1904,'[1]Cross ref'!I:J,2,0)</f>
        <v>SCL</v>
      </c>
      <c r="T1904" s="193">
        <f t="shared" si="178"/>
        <v>21.18</v>
      </c>
      <c r="U1904" s="193">
        <f>VLOOKUP(VALUE(C1904),'[1]Cross ref'!G:I,3,0)</f>
        <v>7378</v>
      </c>
      <c r="V1904" s="193">
        <f>IFERROR(VLOOKUP(J1904,'[1]Item List (2)'!C:D,2,0),VLOOKUP(K1904,'[1]Item List (2)'!C:D,2,0))</f>
        <v>51001</v>
      </c>
      <c r="W1904" s="193">
        <f>IFERROR(VLOOKUP(J1904,'[1]Item List (2)'!C:E,3,0),VLOOKUP(K1904,'[1]Item List (2)'!C:E,3,0))</f>
        <v>1000</v>
      </c>
      <c r="X1904" s="193">
        <f t="shared" si="179"/>
        <v>0</v>
      </c>
      <c r="Y1904" s="193" t="str">
        <f t="shared" si="180"/>
        <v>TRAY, MICRO</v>
      </c>
      <c r="AA1904" s="29">
        <f t="shared" si="181"/>
        <v>21.18</v>
      </c>
      <c r="AB1904" s="29" t="str">
        <f>VLOOKUP(W1904,'[2]Item List (2)'!$I:$J,2,0)</f>
        <v>Paper</v>
      </c>
      <c r="AC1904" s="29">
        <f t="shared" si="182"/>
        <v>7378</v>
      </c>
      <c r="AD1904" s="29" t="str">
        <f t="shared" si="183"/>
        <v>7378-Paper</v>
      </c>
    </row>
    <row r="1905" spans="1:30">
      <c r="A1905" t="s">
        <v>699</v>
      </c>
      <c r="B1905" t="s">
        <v>592</v>
      </c>
      <c r="C1905" t="s">
        <v>1386</v>
      </c>
      <c r="D1905" t="s">
        <v>641</v>
      </c>
      <c r="E1905" t="s">
        <v>1661</v>
      </c>
      <c r="F1905"/>
      <c r="G1905" s="159">
        <v>45170</v>
      </c>
      <c r="H1905" t="s">
        <v>1272</v>
      </c>
      <c r="I1905" t="s">
        <v>1211</v>
      </c>
      <c r="J1905" t="s">
        <v>815</v>
      </c>
      <c r="K1905" t="s">
        <v>1145</v>
      </c>
      <c r="L1905" t="s">
        <v>1146</v>
      </c>
      <c r="M1905">
        <v>1</v>
      </c>
      <c r="N1905">
        <v>0</v>
      </c>
      <c r="O1905">
        <v>28.75</v>
      </c>
      <c r="P1905">
        <v>28.75</v>
      </c>
      <c r="Q1905">
        <v>8871.08</v>
      </c>
      <c r="R1905">
        <v>17.28</v>
      </c>
      <c r="S1905" s="193" t="str">
        <f>VLOOKUP(U1905,'[1]Cross ref'!I:J,2,0)</f>
        <v>SCL</v>
      </c>
      <c r="T1905" s="193">
        <f t="shared" si="178"/>
        <v>28.75</v>
      </c>
      <c r="U1905" s="193">
        <f>VLOOKUP(VALUE(C1905),'[1]Cross ref'!G:I,3,0)</f>
        <v>7378</v>
      </c>
      <c r="V1905" s="193">
        <f>IFERROR(VLOOKUP(J1905,'[1]Item List (2)'!C:D,2,0),VLOOKUP(K1905,'[1]Item List (2)'!C:D,2,0))</f>
        <v>51001</v>
      </c>
      <c r="W1905" s="193">
        <f>IFERROR(VLOOKUP(J1905,'[1]Item List (2)'!C:E,3,0),VLOOKUP(K1905,'[1]Item List (2)'!C:E,3,0))</f>
        <v>1000</v>
      </c>
      <c r="X1905" s="193">
        <f t="shared" si="179"/>
        <v>0</v>
      </c>
      <c r="Y1905" s="193" t="str">
        <f t="shared" si="180"/>
        <v>LID, CUP CRUISER 32Z</v>
      </c>
      <c r="AA1905" s="29">
        <f t="shared" si="181"/>
        <v>28.75</v>
      </c>
      <c r="AB1905" s="29" t="str">
        <f>VLOOKUP(W1905,'[2]Item List (2)'!$I:$J,2,0)</f>
        <v>Paper</v>
      </c>
      <c r="AC1905" s="29">
        <f t="shared" si="182"/>
        <v>7378</v>
      </c>
      <c r="AD1905" s="29" t="str">
        <f t="shared" si="183"/>
        <v>7378-Paper</v>
      </c>
    </row>
    <row r="1906" spans="1:30">
      <c r="A1906" t="s">
        <v>699</v>
      </c>
      <c r="B1906" t="s">
        <v>592</v>
      </c>
      <c r="C1906" t="s">
        <v>1386</v>
      </c>
      <c r="D1906" t="s">
        <v>641</v>
      </c>
      <c r="E1906" t="s">
        <v>1661</v>
      </c>
      <c r="F1906"/>
      <c r="G1906" s="159">
        <v>45170</v>
      </c>
      <c r="H1906" t="s">
        <v>1380</v>
      </c>
      <c r="I1906" t="s">
        <v>1188</v>
      </c>
      <c r="J1906" t="s">
        <v>953</v>
      </c>
      <c r="K1906" t="s">
        <v>1151</v>
      </c>
      <c r="L1906" t="s">
        <v>766</v>
      </c>
      <c r="M1906">
        <v>1</v>
      </c>
      <c r="N1906">
        <v>0</v>
      </c>
      <c r="O1906">
        <v>69.22</v>
      </c>
      <c r="P1906">
        <v>69.22</v>
      </c>
      <c r="Q1906">
        <v>8871.08</v>
      </c>
      <c r="R1906">
        <v>17.28</v>
      </c>
      <c r="S1906" s="193" t="str">
        <f>VLOOKUP(U1906,'[1]Cross ref'!I:J,2,0)</f>
        <v>SCL</v>
      </c>
      <c r="T1906" s="193">
        <f t="shared" si="178"/>
        <v>69.22</v>
      </c>
      <c r="U1906" s="193">
        <f>VLOOKUP(VALUE(C1906),'[1]Cross ref'!G:I,3,0)</f>
        <v>7378</v>
      </c>
      <c r="V1906" s="193">
        <f>IFERROR(VLOOKUP(J1906,'[1]Item List (2)'!C:D,2,0),VLOOKUP(K1906,'[1]Item List (2)'!C:D,2,0))</f>
        <v>50007</v>
      </c>
      <c r="W1906" s="193">
        <f>IFERROR(VLOOKUP(J1906,'[1]Item List (2)'!C:E,3,0),VLOOKUP(K1906,'[1]Item List (2)'!C:E,3,0))</f>
        <v>100</v>
      </c>
      <c r="X1906" s="193">
        <f t="shared" si="179"/>
        <v>0</v>
      </c>
      <c r="Y1906" s="193" t="str">
        <f t="shared" si="180"/>
        <v>LEMONADE, FZN</v>
      </c>
      <c r="AA1906" s="29">
        <f t="shared" si="181"/>
        <v>69.22</v>
      </c>
      <c r="AB1906" s="29" t="str">
        <f>VLOOKUP(W1906,'[2]Item List (2)'!$I:$J,2,0)</f>
        <v>Food</v>
      </c>
      <c r="AC1906" s="29">
        <f t="shared" si="182"/>
        <v>7378</v>
      </c>
      <c r="AD1906" s="29" t="str">
        <f t="shared" si="183"/>
        <v>7378-Food</v>
      </c>
    </row>
    <row r="1907" spans="1:30">
      <c r="A1907" t="s">
        <v>699</v>
      </c>
      <c r="B1907" t="s">
        <v>592</v>
      </c>
      <c r="C1907" t="s">
        <v>1386</v>
      </c>
      <c r="D1907" t="s">
        <v>641</v>
      </c>
      <c r="E1907" t="s">
        <v>1661</v>
      </c>
      <c r="F1907"/>
      <c r="G1907" s="159">
        <v>45170</v>
      </c>
      <c r="H1907" t="s">
        <v>1223</v>
      </c>
      <c r="I1907" t="s">
        <v>1188</v>
      </c>
      <c r="J1907" t="s">
        <v>758</v>
      </c>
      <c r="K1907" t="s">
        <v>780</v>
      </c>
      <c r="L1907" t="s">
        <v>781</v>
      </c>
      <c r="M1907">
        <v>3</v>
      </c>
      <c r="N1907">
        <v>0</v>
      </c>
      <c r="O1907">
        <v>37.6</v>
      </c>
      <c r="P1907">
        <v>112.8</v>
      </c>
      <c r="Q1907">
        <v>8871.08</v>
      </c>
      <c r="R1907">
        <v>17.28</v>
      </c>
      <c r="S1907" s="193" t="str">
        <f>VLOOKUP(U1907,'[1]Cross ref'!I:J,2,0)</f>
        <v>SCL</v>
      </c>
      <c r="T1907" s="193">
        <f t="shared" si="178"/>
        <v>112.8</v>
      </c>
      <c r="U1907" s="193">
        <f>VLOOKUP(VALUE(C1907),'[1]Cross ref'!G:I,3,0)</f>
        <v>7378</v>
      </c>
      <c r="V1907" s="193">
        <f>IFERROR(VLOOKUP(J1907,'[1]Item List (2)'!C:D,2,0),VLOOKUP(K1907,'[1]Item List (2)'!C:D,2,0))</f>
        <v>50007</v>
      </c>
      <c r="W1907" s="193">
        <f>IFERROR(VLOOKUP(J1907,'[1]Item List (2)'!C:E,3,0),VLOOKUP(K1907,'[1]Item List (2)'!C:E,3,0))</f>
        <v>100</v>
      </c>
      <c r="X1907" s="193">
        <f t="shared" si="179"/>
        <v>0</v>
      </c>
      <c r="Y1907" s="193" t="str">
        <f t="shared" si="180"/>
        <v>CHICKEN, PTY SPCY 3Z</v>
      </c>
      <c r="AA1907" s="29">
        <f t="shared" si="181"/>
        <v>112.8</v>
      </c>
      <c r="AB1907" s="29" t="str">
        <f>VLOOKUP(W1907,'[2]Item List (2)'!$I:$J,2,0)</f>
        <v>Food</v>
      </c>
      <c r="AC1907" s="29">
        <f t="shared" si="182"/>
        <v>7378</v>
      </c>
      <c r="AD1907" s="29" t="str">
        <f t="shared" si="183"/>
        <v>7378-Food</v>
      </c>
    </row>
    <row r="1908" spans="1:30">
      <c r="A1908" t="s">
        <v>699</v>
      </c>
      <c r="B1908" t="s">
        <v>592</v>
      </c>
      <c r="C1908" t="s">
        <v>1386</v>
      </c>
      <c r="D1908" t="s">
        <v>641</v>
      </c>
      <c r="E1908" t="s">
        <v>1661</v>
      </c>
      <c r="F1908"/>
      <c r="G1908" s="159">
        <v>45170</v>
      </c>
      <c r="H1908" t="s">
        <v>1273</v>
      </c>
      <c r="I1908" t="s">
        <v>1190</v>
      </c>
      <c r="J1908" t="s">
        <v>727</v>
      </c>
      <c r="K1908" t="s">
        <v>782</v>
      </c>
      <c r="L1908" t="s">
        <v>729</v>
      </c>
      <c r="M1908">
        <v>1</v>
      </c>
      <c r="N1908">
        <v>0</v>
      </c>
      <c r="O1908">
        <v>16.79</v>
      </c>
      <c r="P1908">
        <v>16.79</v>
      </c>
      <c r="Q1908">
        <v>8871.08</v>
      </c>
      <c r="R1908">
        <v>17.28</v>
      </c>
      <c r="S1908" s="193" t="str">
        <f>VLOOKUP(U1908,'[1]Cross ref'!I:J,2,0)</f>
        <v>SCL</v>
      </c>
      <c r="T1908" s="193">
        <f t="shared" si="178"/>
        <v>16.79</v>
      </c>
      <c r="U1908" s="193">
        <f>VLOOKUP(VALUE(C1908),'[1]Cross ref'!G:I,3,0)</f>
        <v>7378</v>
      </c>
      <c r="V1908" s="193">
        <f>IFERROR(VLOOKUP(J1908,'[1]Item List (2)'!C:D,2,0),VLOOKUP(K1908,'[1]Item List (2)'!C:D,2,0))</f>
        <v>60507</v>
      </c>
      <c r="W1908" s="193">
        <f>IFERROR(VLOOKUP(J1908,'[1]Item List (2)'!C:E,3,0),VLOOKUP(K1908,'[1]Item List (2)'!C:E,3,0))</f>
        <v>1200</v>
      </c>
      <c r="X1908" s="193">
        <f t="shared" si="179"/>
        <v>0</v>
      </c>
      <c r="Y1908" s="193" t="str">
        <f t="shared" si="180"/>
        <v>GLOVE, SYNTH LG</v>
      </c>
      <c r="AA1908" s="29">
        <f t="shared" si="181"/>
        <v>16.79</v>
      </c>
      <c r="AB1908" s="29" t="str">
        <f>VLOOKUP(W1908,'[2]Item List (2)'!$I:$J,2,0)</f>
        <v>Supplies</v>
      </c>
      <c r="AC1908" s="29">
        <f t="shared" si="182"/>
        <v>7378</v>
      </c>
      <c r="AD1908" s="29" t="str">
        <f t="shared" si="183"/>
        <v>7378-Supplies</v>
      </c>
    </row>
    <row r="1909" spans="1:30">
      <c r="A1909" t="s">
        <v>699</v>
      </c>
      <c r="B1909" t="s">
        <v>592</v>
      </c>
      <c r="C1909" t="s">
        <v>1386</v>
      </c>
      <c r="D1909" t="s">
        <v>641</v>
      </c>
      <c r="E1909" t="s">
        <v>1661</v>
      </c>
      <c r="F1909"/>
      <c r="G1909" s="159">
        <v>45170</v>
      </c>
      <c r="H1909" t="s">
        <v>1224</v>
      </c>
      <c r="I1909" t="s">
        <v>1188</v>
      </c>
      <c r="J1909" t="s">
        <v>737</v>
      </c>
      <c r="K1909" t="s">
        <v>783</v>
      </c>
      <c r="L1909" t="s">
        <v>784</v>
      </c>
      <c r="M1909">
        <v>0</v>
      </c>
      <c r="N1909">
        <v>0</v>
      </c>
      <c r="O1909">
        <v>29.39</v>
      </c>
      <c r="P1909">
        <v>0</v>
      </c>
      <c r="Q1909">
        <v>8871.08</v>
      </c>
      <c r="R1909">
        <v>17.28</v>
      </c>
      <c r="S1909" s="193" t="str">
        <f>VLOOKUP(U1909,'[1]Cross ref'!I:J,2,0)</f>
        <v>SCL</v>
      </c>
      <c r="T1909" s="193">
        <f t="shared" si="178"/>
        <v>0</v>
      </c>
      <c r="U1909" s="193">
        <f>VLOOKUP(VALUE(C1909),'[1]Cross ref'!G:I,3,0)</f>
        <v>7378</v>
      </c>
      <c r="V1909" s="193">
        <f>IFERROR(VLOOKUP(J1909,'[1]Item List (2)'!C:D,2,0),VLOOKUP(K1909,'[1]Item List (2)'!C:D,2,0))</f>
        <v>50007</v>
      </c>
      <c r="W1909" s="193">
        <f>IFERROR(VLOOKUP(J1909,'[1]Item List (2)'!C:E,3,0),VLOOKUP(K1909,'[1]Item List (2)'!C:E,3,0))</f>
        <v>100</v>
      </c>
      <c r="X1909" s="193">
        <f t="shared" si="179"/>
        <v>0</v>
      </c>
      <c r="Y1909" s="193" t="str">
        <f t="shared" si="180"/>
        <v>SQUASH, ZUCCHINI BRD SLI</v>
      </c>
      <c r="AA1909" s="29">
        <f t="shared" si="181"/>
        <v>0</v>
      </c>
      <c r="AB1909" s="29" t="str">
        <f>VLOOKUP(W1909,'[2]Item List (2)'!$I:$J,2,0)</f>
        <v>Food</v>
      </c>
      <c r="AC1909" s="29">
        <f t="shared" si="182"/>
        <v>7378</v>
      </c>
      <c r="AD1909" s="29" t="str">
        <f t="shared" si="183"/>
        <v>7378-Food</v>
      </c>
    </row>
    <row r="1910" spans="1:30">
      <c r="A1910" t="s">
        <v>699</v>
      </c>
      <c r="B1910" t="s">
        <v>592</v>
      </c>
      <c r="C1910" t="s">
        <v>1386</v>
      </c>
      <c r="D1910" t="s">
        <v>641</v>
      </c>
      <c r="E1910" t="s">
        <v>1661</v>
      </c>
      <c r="F1910"/>
      <c r="G1910" s="159">
        <v>45170</v>
      </c>
      <c r="H1910" t="s">
        <v>1225</v>
      </c>
      <c r="I1910" t="s">
        <v>1188</v>
      </c>
      <c r="J1910" t="s">
        <v>785</v>
      </c>
      <c r="K1910" t="s">
        <v>1180</v>
      </c>
      <c r="L1910" t="s">
        <v>786</v>
      </c>
      <c r="M1910">
        <v>4</v>
      </c>
      <c r="N1910">
        <v>0</v>
      </c>
      <c r="O1910">
        <v>90.57</v>
      </c>
      <c r="P1910">
        <v>362.28</v>
      </c>
      <c r="Q1910">
        <v>8871.08</v>
      </c>
      <c r="R1910">
        <v>17.28</v>
      </c>
      <c r="S1910" s="193" t="str">
        <f>VLOOKUP(U1910,'[1]Cross ref'!I:J,2,0)</f>
        <v>SCL</v>
      </c>
      <c r="T1910" s="193">
        <f t="shared" si="178"/>
        <v>362.28</v>
      </c>
      <c r="U1910" s="193">
        <f>VLOOKUP(VALUE(C1910),'[1]Cross ref'!G:I,3,0)</f>
        <v>7378</v>
      </c>
      <c r="V1910" s="193">
        <f>IFERROR(VLOOKUP(J1910,'[1]Item List (2)'!C:D,2,0),VLOOKUP(K1910,'[1]Item List (2)'!C:D,2,0))</f>
        <v>50007</v>
      </c>
      <c r="W1910" s="193">
        <f>IFERROR(VLOOKUP(J1910,'[1]Item List (2)'!C:E,3,0),VLOOKUP(K1910,'[1]Item List (2)'!C:E,3,0))</f>
        <v>100</v>
      </c>
      <c r="X1910" s="193">
        <f t="shared" si="179"/>
        <v>0</v>
      </c>
      <c r="Y1910" s="193" t="str">
        <f t="shared" si="180"/>
        <v>BACON, 500 SLICES FC</v>
      </c>
      <c r="AA1910" s="29">
        <f t="shared" si="181"/>
        <v>362.28</v>
      </c>
      <c r="AB1910" s="29" t="str">
        <f>VLOOKUP(W1910,'[2]Item List (2)'!$I:$J,2,0)</f>
        <v>Food</v>
      </c>
      <c r="AC1910" s="29">
        <f t="shared" si="182"/>
        <v>7378</v>
      </c>
      <c r="AD1910" s="29" t="str">
        <f t="shared" si="183"/>
        <v>7378-Food</v>
      </c>
    </row>
    <row r="1911" spans="1:30">
      <c r="A1911" t="s">
        <v>699</v>
      </c>
      <c r="B1911" t="s">
        <v>592</v>
      </c>
      <c r="C1911" t="s">
        <v>1386</v>
      </c>
      <c r="D1911" t="s">
        <v>641</v>
      </c>
      <c r="E1911" t="s">
        <v>1661</v>
      </c>
      <c r="F1911"/>
      <c r="G1911" s="159">
        <v>45170</v>
      </c>
      <c r="H1911" t="s">
        <v>1226</v>
      </c>
      <c r="I1911" t="s">
        <v>1188</v>
      </c>
      <c r="J1911" t="s">
        <v>734</v>
      </c>
      <c r="K1911" t="s">
        <v>787</v>
      </c>
      <c r="L1911" t="s">
        <v>788</v>
      </c>
      <c r="M1911">
        <v>1</v>
      </c>
      <c r="N1911">
        <v>0</v>
      </c>
      <c r="O1911">
        <v>81.59</v>
      </c>
      <c r="P1911">
        <v>81.59</v>
      </c>
      <c r="Q1911">
        <v>8871.08</v>
      </c>
      <c r="R1911">
        <v>17.28</v>
      </c>
      <c r="S1911" s="193" t="str">
        <f>VLOOKUP(U1911,'[1]Cross ref'!I:J,2,0)</f>
        <v>SCL</v>
      </c>
      <c r="T1911" s="193">
        <f t="shared" si="178"/>
        <v>81.59</v>
      </c>
      <c r="U1911" s="193">
        <f>VLOOKUP(VALUE(C1911),'[1]Cross ref'!G:I,3,0)</f>
        <v>7378</v>
      </c>
      <c r="V1911" s="193">
        <f>IFERROR(VLOOKUP(J1911,'[1]Item List (2)'!C:D,2,0),VLOOKUP(K1911,'[1]Item List (2)'!C:D,2,0))</f>
        <v>50007</v>
      </c>
      <c r="W1911" s="193">
        <f>IFERROR(VLOOKUP(J1911,'[1]Item List (2)'!C:E,3,0),VLOOKUP(K1911,'[1]Item List (2)'!C:E,3,0))</f>
        <v>100</v>
      </c>
      <c r="X1911" s="193">
        <f t="shared" si="179"/>
        <v>0</v>
      </c>
      <c r="Y1911" s="193" t="str">
        <f t="shared" si="180"/>
        <v>BEEF, GRND PTY 1.78Z</v>
      </c>
      <c r="AA1911" s="29">
        <f t="shared" si="181"/>
        <v>81.59</v>
      </c>
      <c r="AB1911" s="29" t="str">
        <f>VLOOKUP(W1911,'[2]Item List (2)'!$I:$J,2,0)</f>
        <v>Food</v>
      </c>
      <c r="AC1911" s="29">
        <f t="shared" si="182"/>
        <v>7378</v>
      </c>
      <c r="AD1911" s="29" t="str">
        <f t="shared" si="183"/>
        <v>7378-Food</v>
      </c>
    </row>
    <row r="1912" spans="1:30">
      <c r="A1912" t="s">
        <v>699</v>
      </c>
      <c r="B1912" t="s">
        <v>592</v>
      </c>
      <c r="C1912" t="s">
        <v>1386</v>
      </c>
      <c r="D1912" t="s">
        <v>641</v>
      </c>
      <c r="E1912" t="s">
        <v>1661</v>
      </c>
      <c r="F1912"/>
      <c r="G1912" s="159">
        <v>45170</v>
      </c>
      <c r="H1912" t="s">
        <v>1318</v>
      </c>
      <c r="I1912" t="s">
        <v>1188</v>
      </c>
      <c r="J1912" t="s">
        <v>789</v>
      </c>
      <c r="K1912" t="s">
        <v>790</v>
      </c>
      <c r="L1912" t="s">
        <v>791</v>
      </c>
      <c r="M1912">
        <v>1</v>
      </c>
      <c r="N1912">
        <v>0</v>
      </c>
      <c r="O1912">
        <v>25.95</v>
      </c>
      <c r="P1912">
        <v>25.95</v>
      </c>
      <c r="Q1912">
        <v>8871.08</v>
      </c>
      <c r="R1912">
        <v>17.28</v>
      </c>
      <c r="S1912" s="193" t="str">
        <f>VLOOKUP(U1912,'[1]Cross ref'!I:J,2,0)</f>
        <v>SCL</v>
      </c>
      <c r="T1912" s="193">
        <f t="shared" si="178"/>
        <v>25.95</v>
      </c>
      <c r="U1912" s="193">
        <f>VLOOKUP(VALUE(C1912),'[1]Cross ref'!G:I,3,0)</f>
        <v>7378</v>
      </c>
      <c r="V1912" s="193">
        <f>IFERROR(VLOOKUP(J1912,'[1]Item List (2)'!C:D,2,0),VLOOKUP(K1912,'[1]Item List (2)'!C:D,2,0))</f>
        <v>50007</v>
      </c>
      <c r="W1912" s="193">
        <f>IFERROR(VLOOKUP(J1912,'[1]Item List (2)'!C:E,3,0),VLOOKUP(K1912,'[1]Item List (2)'!C:E,3,0))</f>
        <v>100</v>
      </c>
      <c r="X1912" s="193">
        <f t="shared" si="179"/>
        <v>0</v>
      </c>
      <c r="Y1912" s="193" t="str">
        <f t="shared" si="180"/>
        <v>BREAD, SOURDOUGH THICKER SLI</v>
      </c>
      <c r="AA1912" s="29">
        <f t="shared" si="181"/>
        <v>25.95</v>
      </c>
      <c r="AB1912" s="29" t="str">
        <f>VLOOKUP(W1912,'[2]Item List (2)'!$I:$J,2,0)</f>
        <v>Food</v>
      </c>
      <c r="AC1912" s="29">
        <f t="shared" si="182"/>
        <v>7378</v>
      </c>
      <c r="AD1912" s="29" t="str">
        <f t="shared" si="183"/>
        <v>7378-Food</v>
      </c>
    </row>
    <row r="1913" spans="1:30">
      <c r="A1913" t="s">
        <v>699</v>
      </c>
      <c r="B1913" t="s">
        <v>592</v>
      </c>
      <c r="C1913" t="s">
        <v>1386</v>
      </c>
      <c r="D1913" t="s">
        <v>641</v>
      </c>
      <c r="E1913" t="s">
        <v>1661</v>
      </c>
      <c r="F1913"/>
      <c r="G1913" s="159">
        <v>45170</v>
      </c>
      <c r="H1913" t="s">
        <v>1227</v>
      </c>
      <c r="I1913" t="s">
        <v>1188</v>
      </c>
      <c r="J1913" t="s">
        <v>710</v>
      </c>
      <c r="K1913" t="s">
        <v>792</v>
      </c>
      <c r="L1913" t="s">
        <v>709</v>
      </c>
      <c r="M1913">
        <v>2</v>
      </c>
      <c r="N1913">
        <v>0</v>
      </c>
      <c r="O1913">
        <v>99.5</v>
      </c>
      <c r="P1913">
        <v>199</v>
      </c>
      <c r="Q1913">
        <v>8871.08</v>
      </c>
      <c r="R1913">
        <v>17.28</v>
      </c>
      <c r="S1913" s="193" t="str">
        <f>VLOOKUP(U1913,'[1]Cross ref'!I:J,2,0)</f>
        <v>SCL</v>
      </c>
      <c r="T1913" s="193">
        <f t="shared" si="178"/>
        <v>199</v>
      </c>
      <c r="U1913" s="193">
        <f>VLOOKUP(VALUE(C1913),'[1]Cross ref'!G:I,3,0)</f>
        <v>7378</v>
      </c>
      <c r="V1913" s="193">
        <f>IFERROR(VLOOKUP(J1913,'[1]Item List (2)'!C:D,2,0),VLOOKUP(K1913,'[1]Item List (2)'!C:D,2,0))</f>
        <v>50007</v>
      </c>
      <c r="W1913" s="193">
        <f>IFERROR(VLOOKUP(J1913,'[1]Item List (2)'!C:E,3,0),VLOOKUP(K1913,'[1]Item List (2)'!C:E,3,0))</f>
        <v>100</v>
      </c>
      <c r="X1913" s="193">
        <f t="shared" si="179"/>
        <v>0</v>
      </c>
      <c r="Y1913" s="193" t="str">
        <f t="shared" si="180"/>
        <v>SYRUP, DR PEPPER BIB</v>
      </c>
      <c r="AA1913" s="29">
        <f t="shared" si="181"/>
        <v>199</v>
      </c>
      <c r="AB1913" s="29" t="str">
        <f>VLOOKUP(W1913,'[2]Item List (2)'!$I:$J,2,0)</f>
        <v>Food</v>
      </c>
      <c r="AC1913" s="29">
        <f t="shared" si="182"/>
        <v>7378</v>
      </c>
      <c r="AD1913" s="29" t="str">
        <f t="shared" si="183"/>
        <v>7378-Food</v>
      </c>
    </row>
    <row r="1914" spans="1:30">
      <c r="A1914" t="s">
        <v>699</v>
      </c>
      <c r="B1914" t="s">
        <v>592</v>
      </c>
      <c r="C1914" t="s">
        <v>1386</v>
      </c>
      <c r="D1914" t="s">
        <v>641</v>
      </c>
      <c r="E1914" t="s">
        <v>1661</v>
      </c>
      <c r="F1914"/>
      <c r="G1914" s="159">
        <v>45170</v>
      </c>
      <c r="H1914" t="s">
        <v>1274</v>
      </c>
      <c r="I1914" t="s">
        <v>1190</v>
      </c>
      <c r="J1914" t="s">
        <v>954</v>
      </c>
      <c r="K1914" t="s">
        <v>955</v>
      </c>
      <c r="L1914" t="s">
        <v>956</v>
      </c>
      <c r="M1914">
        <v>1</v>
      </c>
      <c r="N1914">
        <v>0</v>
      </c>
      <c r="O1914">
        <v>28.84</v>
      </c>
      <c r="P1914">
        <v>28.84</v>
      </c>
      <c r="Q1914">
        <v>8871.08</v>
      </c>
      <c r="R1914">
        <v>17.28</v>
      </c>
      <c r="S1914" s="193" t="str">
        <f>VLOOKUP(U1914,'[1]Cross ref'!I:J,2,0)</f>
        <v>SCL</v>
      </c>
      <c r="T1914" s="193">
        <f t="shared" si="178"/>
        <v>28.84</v>
      </c>
      <c r="U1914" s="193">
        <f>VLOOKUP(VALUE(C1914),'[1]Cross ref'!G:I,3,0)</f>
        <v>7378</v>
      </c>
      <c r="V1914" s="193">
        <f>IFERROR(VLOOKUP(J1914,'[1]Item List (2)'!C:D,2,0),VLOOKUP(K1914,'[1]Item List (2)'!C:D,2,0))</f>
        <v>60507</v>
      </c>
      <c r="W1914" s="193">
        <f>IFERROR(VLOOKUP(J1914,'[1]Item List (2)'!C:E,3,0),VLOOKUP(K1914,'[1]Item List (2)'!C:E,3,0))</f>
        <v>1200</v>
      </c>
      <c r="X1914" s="193">
        <f t="shared" si="179"/>
        <v>0</v>
      </c>
      <c r="Y1914" s="193" t="str">
        <f t="shared" si="180"/>
        <v>TOWEL, RED HVY WGT</v>
      </c>
      <c r="AA1914" s="29">
        <f t="shared" si="181"/>
        <v>28.84</v>
      </c>
      <c r="AB1914" s="29" t="str">
        <f>VLOOKUP(W1914,'[2]Item List (2)'!$I:$J,2,0)</f>
        <v>Supplies</v>
      </c>
      <c r="AC1914" s="29">
        <f t="shared" si="182"/>
        <v>7378</v>
      </c>
      <c r="AD1914" s="29" t="str">
        <f t="shared" si="183"/>
        <v>7378-Supplies</v>
      </c>
    </row>
    <row r="1915" spans="1:30">
      <c r="A1915" t="s">
        <v>699</v>
      </c>
      <c r="B1915" t="s">
        <v>592</v>
      </c>
      <c r="C1915" t="s">
        <v>1386</v>
      </c>
      <c r="D1915" t="s">
        <v>641</v>
      </c>
      <c r="E1915" t="s">
        <v>1661</v>
      </c>
      <c r="F1915"/>
      <c r="G1915" s="159">
        <v>45170</v>
      </c>
      <c r="H1915" t="s">
        <v>1229</v>
      </c>
      <c r="I1915" t="s">
        <v>1188</v>
      </c>
      <c r="J1915" t="s">
        <v>804</v>
      </c>
      <c r="K1915" t="s">
        <v>863</v>
      </c>
      <c r="L1915" t="s">
        <v>760</v>
      </c>
      <c r="M1915">
        <v>2</v>
      </c>
      <c r="N1915">
        <v>0</v>
      </c>
      <c r="O1915">
        <v>87.91</v>
      </c>
      <c r="P1915">
        <v>175.82</v>
      </c>
      <c r="Q1915">
        <v>8871.08</v>
      </c>
      <c r="R1915">
        <v>17.28</v>
      </c>
      <c r="S1915" s="193" t="str">
        <f>VLOOKUP(U1915,'[1]Cross ref'!I:J,2,0)</f>
        <v>SCL</v>
      </c>
      <c r="T1915" s="193">
        <f t="shared" si="178"/>
        <v>175.82</v>
      </c>
      <c r="U1915" s="193">
        <f>VLOOKUP(VALUE(C1915),'[1]Cross ref'!G:I,3,0)</f>
        <v>7378</v>
      </c>
      <c r="V1915" s="193">
        <f>IFERROR(VLOOKUP(J1915,'[1]Item List (2)'!C:D,2,0),VLOOKUP(K1915,'[1]Item List (2)'!C:D,2,0))</f>
        <v>50007</v>
      </c>
      <c r="W1915" s="193">
        <f>IFERROR(VLOOKUP(J1915,'[1]Item List (2)'!C:E,3,0),VLOOKUP(K1915,'[1]Item List (2)'!C:E,3,0))</f>
        <v>100</v>
      </c>
      <c r="X1915" s="193">
        <f t="shared" si="179"/>
        <v>0</v>
      </c>
      <c r="Y1915" s="193" t="str">
        <f t="shared" si="180"/>
        <v>CHEESE, AMER SHRP SLI 144CT</v>
      </c>
      <c r="AA1915" s="29">
        <f t="shared" si="181"/>
        <v>175.82</v>
      </c>
      <c r="AB1915" s="29" t="str">
        <f>VLOOKUP(W1915,'[2]Item List (2)'!$I:$J,2,0)</f>
        <v>Food</v>
      </c>
      <c r="AC1915" s="29">
        <f t="shared" si="182"/>
        <v>7378</v>
      </c>
      <c r="AD1915" s="29" t="str">
        <f t="shared" si="183"/>
        <v>7378-Food</v>
      </c>
    </row>
    <row r="1916" spans="1:30">
      <c r="A1916" t="s">
        <v>699</v>
      </c>
      <c r="B1916" t="s">
        <v>592</v>
      </c>
      <c r="C1916" t="s">
        <v>1386</v>
      </c>
      <c r="D1916" t="s">
        <v>641</v>
      </c>
      <c r="E1916" t="s">
        <v>1661</v>
      </c>
      <c r="F1916"/>
      <c r="G1916" s="159">
        <v>45170</v>
      </c>
      <c r="H1916" t="s">
        <v>1230</v>
      </c>
      <c r="I1916" t="s">
        <v>1188</v>
      </c>
      <c r="J1916" t="s">
        <v>737</v>
      </c>
      <c r="K1916" t="s">
        <v>794</v>
      </c>
      <c r="L1916" t="s">
        <v>795</v>
      </c>
      <c r="M1916">
        <v>2</v>
      </c>
      <c r="N1916">
        <v>0</v>
      </c>
      <c r="O1916">
        <v>39.79</v>
      </c>
      <c r="P1916">
        <v>79.58</v>
      </c>
      <c r="Q1916">
        <v>8871.08</v>
      </c>
      <c r="R1916">
        <v>17.28</v>
      </c>
      <c r="S1916" s="193" t="str">
        <f>VLOOKUP(U1916,'[1]Cross ref'!I:J,2,0)</f>
        <v>SCL</v>
      </c>
      <c r="T1916" s="193">
        <f t="shared" si="178"/>
        <v>79.58</v>
      </c>
      <c r="U1916" s="193">
        <f>VLOOKUP(VALUE(C1916),'[1]Cross ref'!G:I,3,0)</f>
        <v>7378</v>
      </c>
      <c r="V1916" s="193">
        <f>IFERROR(VLOOKUP(J1916,'[1]Item List (2)'!C:D,2,0),VLOOKUP(K1916,'[1]Item List (2)'!C:D,2,0))</f>
        <v>50007</v>
      </c>
      <c r="W1916" s="193">
        <f>IFERROR(VLOOKUP(J1916,'[1]Item List (2)'!C:E,3,0),VLOOKUP(K1916,'[1]Item List (2)'!C:E,3,0))</f>
        <v>100</v>
      </c>
      <c r="X1916" s="193">
        <f t="shared" si="179"/>
        <v>0</v>
      </c>
      <c r="Y1916" s="193" t="str">
        <f t="shared" si="180"/>
        <v>APPTZR, JALAPENO BRD CHSE BITE</v>
      </c>
      <c r="AA1916" s="29">
        <f t="shared" si="181"/>
        <v>79.58</v>
      </c>
      <c r="AB1916" s="29" t="str">
        <f>VLOOKUP(W1916,'[2]Item List (2)'!$I:$J,2,0)</f>
        <v>Food</v>
      </c>
      <c r="AC1916" s="29">
        <f t="shared" si="182"/>
        <v>7378</v>
      </c>
      <c r="AD1916" s="29" t="str">
        <f t="shared" si="183"/>
        <v>7378-Food</v>
      </c>
    </row>
    <row r="1917" spans="1:30">
      <c r="A1917" t="s">
        <v>699</v>
      </c>
      <c r="B1917" t="s">
        <v>592</v>
      </c>
      <c r="C1917" t="s">
        <v>1386</v>
      </c>
      <c r="D1917" t="s">
        <v>641</v>
      </c>
      <c r="E1917" t="s">
        <v>1661</v>
      </c>
      <c r="F1917"/>
      <c r="G1917" s="159">
        <v>45170</v>
      </c>
      <c r="H1917" t="s">
        <v>1231</v>
      </c>
      <c r="I1917" t="s">
        <v>1188</v>
      </c>
      <c r="J1917" t="s">
        <v>734</v>
      </c>
      <c r="K1917" t="s">
        <v>796</v>
      </c>
      <c r="L1917" t="s">
        <v>797</v>
      </c>
      <c r="M1917">
        <v>2</v>
      </c>
      <c r="N1917">
        <v>0</v>
      </c>
      <c r="O1917">
        <v>76.44</v>
      </c>
      <c r="P1917">
        <v>152.88</v>
      </c>
      <c r="Q1917">
        <v>8871.08</v>
      </c>
      <c r="R1917">
        <v>17.28</v>
      </c>
      <c r="S1917" s="193" t="str">
        <f>VLOOKUP(U1917,'[1]Cross ref'!I:J,2,0)</f>
        <v>SCL</v>
      </c>
      <c r="T1917" s="193">
        <f t="shared" si="178"/>
        <v>152.88</v>
      </c>
      <c r="U1917" s="193">
        <f>VLOOKUP(VALUE(C1917),'[1]Cross ref'!G:I,3,0)</f>
        <v>7378</v>
      </c>
      <c r="V1917" s="193">
        <f>IFERROR(VLOOKUP(J1917,'[1]Item List (2)'!C:D,2,0),VLOOKUP(K1917,'[1]Item List (2)'!C:D,2,0))</f>
        <v>50007</v>
      </c>
      <c r="W1917" s="193">
        <f>IFERROR(VLOOKUP(J1917,'[1]Item List (2)'!C:E,3,0),VLOOKUP(K1917,'[1]Item List (2)'!C:E,3,0))</f>
        <v>100</v>
      </c>
      <c r="X1917" s="193">
        <f t="shared" si="179"/>
        <v>0</v>
      </c>
      <c r="Y1917" s="193" t="str">
        <f t="shared" si="180"/>
        <v>BEEF, GRND PTY 5.33Z ANGUS IQF</v>
      </c>
      <c r="AA1917" s="29">
        <f t="shared" si="181"/>
        <v>152.88</v>
      </c>
      <c r="AB1917" s="29" t="str">
        <f>VLOOKUP(W1917,'[2]Item List (2)'!$I:$J,2,0)</f>
        <v>Food</v>
      </c>
      <c r="AC1917" s="29">
        <f t="shared" si="182"/>
        <v>7378</v>
      </c>
      <c r="AD1917" s="29" t="str">
        <f t="shared" si="183"/>
        <v>7378-Food</v>
      </c>
    </row>
    <row r="1918" spans="1:30">
      <c r="A1918" t="s">
        <v>699</v>
      </c>
      <c r="B1918" t="s">
        <v>592</v>
      </c>
      <c r="C1918" t="s">
        <v>1386</v>
      </c>
      <c r="D1918" t="s">
        <v>641</v>
      </c>
      <c r="E1918" t="s">
        <v>1661</v>
      </c>
      <c r="F1918"/>
      <c r="G1918" s="159">
        <v>45170</v>
      </c>
      <c r="H1918" t="s">
        <v>1232</v>
      </c>
      <c r="I1918" t="s">
        <v>1188</v>
      </c>
      <c r="J1918" t="s">
        <v>758</v>
      </c>
      <c r="K1918" t="s">
        <v>798</v>
      </c>
      <c r="L1918" t="s">
        <v>799</v>
      </c>
      <c r="M1918">
        <v>5</v>
      </c>
      <c r="N1918">
        <v>0</v>
      </c>
      <c r="O1918">
        <v>46.88</v>
      </c>
      <c r="P1918">
        <v>234.4</v>
      </c>
      <c r="Q1918">
        <v>8871.08</v>
      </c>
      <c r="R1918">
        <v>17.28</v>
      </c>
      <c r="S1918" s="193" t="str">
        <f>VLOOKUP(U1918,'[1]Cross ref'!I:J,2,0)</f>
        <v>SCL</v>
      </c>
      <c r="T1918" s="193">
        <f t="shared" si="178"/>
        <v>234.4</v>
      </c>
      <c r="U1918" s="193">
        <f>VLOOKUP(VALUE(C1918),'[1]Cross ref'!G:I,3,0)</f>
        <v>7378</v>
      </c>
      <c r="V1918" s="193">
        <f>IFERROR(VLOOKUP(J1918,'[1]Item List (2)'!C:D,2,0),VLOOKUP(K1918,'[1]Item List (2)'!C:D,2,0))</f>
        <v>50007</v>
      </c>
      <c r="W1918" s="193">
        <f>IFERROR(VLOOKUP(J1918,'[1]Item List (2)'!C:E,3,0),VLOOKUP(K1918,'[1]Item List (2)'!C:E,3,0))</f>
        <v>100</v>
      </c>
      <c r="X1918" s="193">
        <f t="shared" si="179"/>
        <v>0</v>
      </c>
      <c r="Y1918" s="193" t="str">
        <f t="shared" si="180"/>
        <v>CHICKEN, NUGGET BRD STAR SHP</v>
      </c>
      <c r="AA1918" s="29">
        <f t="shared" si="181"/>
        <v>234.4</v>
      </c>
      <c r="AB1918" s="29" t="str">
        <f>VLOOKUP(W1918,'[2]Item List (2)'!$I:$J,2,0)</f>
        <v>Food</v>
      </c>
      <c r="AC1918" s="29">
        <f t="shared" si="182"/>
        <v>7378</v>
      </c>
      <c r="AD1918" s="29" t="str">
        <f t="shared" si="183"/>
        <v>7378-Food</v>
      </c>
    </row>
    <row r="1919" spans="1:30">
      <c r="A1919" t="s">
        <v>699</v>
      </c>
      <c r="B1919" t="s">
        <v>592</v>
      </c>
      <c r="C1919" t="s">
        <v>1386</v>
      </c>
      <c r="D1919" t="s">
        <v>641</v>
      </c>
      <c r="E1919" t="s">
        <v>1661</v>
      </c>
      <c r="F1919"/>
      <c r="G1919" s="159">
        <v>45170</v>
      </c>
      <c r="H1919" t="s">
        <v>1233</v>
      </c>
      <c r="I1919" t="s">
        <v>1188</v>
      </c>
      <c r="J1919" t="s">
        <v>801</v>
      </c>
      <c r="K1919" t="s">
        <v>802</v>
      </c>
      <c r="L1919" t="s">
        <v>803</v>
      </c>
      <c r="M1919">
        <v>1</v>
      </c>
      <c r="N1919">
        <v>0</v>
      </c>
      <c r="O1919">
        <v>24.1</v>
      </c>
      <c r="P1919">
        <v>24.1</v>
      </c>
      <c r="Q1919">
        <v>8871.08</v>
      </c>
      <c r="R1919">
        <v>17.28</v>
      </c>
      <c r="S1919" s="193" t="str">
        <f>VLOOKUP(U1919,'[1]Cross ref'!I:J,2,0)</f>
        <v>SCL</v>
      </c>
      <c r="T1919" s="193">
        <f t="shared" si="178"/>
        <v>24.1</v>
      </c>
      <c r="U1919" s="193">
        <f>VLOOKUP(VALUE(C1919),'[1]Cross ref'!G:I,3,0)</f>
        <v>7378</v>
      </c>
      <c r="V1919" s="193">
        <f>IFERROR(VLOOKUP(J1919,'[1]Item List (2)'!C:D,2,0),VLOOKUP(K1919,'[1]Item List (2)'!C:D,2,0))</f>
        <v>50007</v>
      </c>
      <c r="W1919" s="193">
        <f>IFERROR(VLOOKUP(J1919,'[1]Item List (2)'!C:E,3,0),VLOOKUP(K1919,'[1]Item List (2)'!C:E,3,0))</f>
        <v>100</v>
      </c>
      <c r="X1919" s="193">
        <f t="shared" si="179"/>
        <v>0</v>
      </c>
      <c r="Y1919" s="193" t="str">
        <f t="shared" si="180"/>
        <v>BISCUIT, BUTTERMILK PARBKD</v>
      </c>
      <c r="AA1919" s="29">
        <f t="shared" si="181"/>
        <v>24.1</v>
      </c>
      <c r="AB1919" s="29" t="str">
        <f>VLOOKUP(W1919,'[2]Item List (2)'!$I:$J,2,0)</f>
        <v>Food</v>
      </c>
      <c r="AC1919" s="29">
        <f t="shared" si="182"/>
        <v>7378</v>
      </c>
      <c r="AD1919" s="29" t="str">
        <f t="shared" si="183"/>
        <v>7378-Food</v>
      </c>
    </row>
    <row r="1920" spans="1:30">
      <c r="A1920" t="s">
        <v>699</v>
      </c>
      <c r="B1920" t="s">
        <v>592</v>
      </c>
      <c r="C1920" t="s">
        <v>1386</v>
      </c>
      <c r="D1920" t="s">
        <v>641</v>
      </c>
      <c r="E1920" t="s">
        <v>1661</v>
      </c>
      <c r="F1920"/>
      <c r="G1920" s="159">
        <v>45170</v>
      </c>
      <c r="H1920" t="s">
        <v>1277</v>
      </c>
      <c r="I1920" t="s">
        <v>1188</v>
      </c>
      <c r="J1920" t="s">
        <v>724</v>
      </c>
      <c r="K1920" t="s">
        <v>866</v>
      </c>
      <c r="L1920" t="s">
        <v>867</v>
      </c>
      <c r="M1920">
        <v>1</v>
      </c>
      <c r="N1920">
        <v>0</v>
      </c>
      <c r="O1920">
        <v>12.91</v>
      </c>
      <c r="P1920">
        <v>12.91</v>
      </c>
      <c r="Q1920">
        <v>8871.08</v>
      </c>
      <c r="R1920">
        <v>17.28</v>
      </c>
      <c r="S1920" s="193" t="str">
        <f>VLOOKUP(U1920,'[1]Cross ref'!I:J,2,0)</f>
        <v>SCL</v>
      </c>
      <c r="T1920" s="193">
        <f t="shared" si="178"/>
        <v>12.91</v>
      </c>
      <c r="U1920" s="193">
        <f>VLOOKUP(VALUE(C1920),'[1]Cross ref'!G:I,3,0)</f>
        <v>7378</v>
      </c>
      <c r="V1920" s="193">
        <f>IFERROR(VLOOKUP(J1920,'[1]Item List (2)'!C:D,2,0),VLOOKUP(K1920,'[1]Item List (2)'!C:D,2,0))</f>
        <v>50007</v>
      </c>
      <c r="W1920" s="193">
        <f>IFERROR(VLOOKUP(J1920,'[1]Item List (2)'!C:E,3,0),VLOOKUP(K1920,'[1]Item List (2)'!C:E,3,0))</f>
        <v>100</v>
      </c>
      <c r="X1920" s="193">
        <f t="shared" si="179"/>
        <v>0</v>
      </c>
      <c r="Y1920" s="193" t="str">
        <f t="shared" si="180"/>
        <v>BUTTERMILK, 1% LF</v>
      </c>
      <c r="AA1920" s="29">
        <f t="shared" si="181"/>
        <v>12.91</v>
      </c>
      <c r="AB1920" s="29" t="str">
        <f>VLOOKUP(W1920,'[2]Item List (2)'!$I:$J,2,0)</f>
        <v>Food</v>
      </c>
      <c r="AC1920" s="29">
        <f t="shared" si="182"/>
        <v>7378</v>
      </c>
      <c r="AD1920" s="29" t="str">
        <f t="shared" si="183"/>
        <v>7378-Food</v>
      </c>
    </row>
    <row r="1921" spans="1:30">
      <c r="A1921" t="s">
        <v>699</v>
      </c>
      <c r="B1921" t="s">
        <v>592</v>
      </c>
      <c r="C1921" t="s">
        <v>1386</v>
      </c>
      <c r="D1921" t="s">
        <v>641</v>
      </c>
      <c r="E1921" t="s">
        <v>1661</v>
      </c>
      <c r="F1921"/>
      <c r="G1921" s="159">
        <v>45170</v>
      </c>
      <c r="H1921" t="s">
        <v>1234</v>
      </c>
      <c r="I1921" t="s">
        <v>1188</v>
      </c>
      <c r="J1921" t="s">
        <v>804</v>
      </c>
      <c r="K1921" t="s">
        <v>805</v>
      </c>
      <c r="L1921" t="s">
        <v>760</v>
      </c>
      <c r="M1921">
        <v>1</v>
      </c>
      <c r="N1921">
        <v>0</v>
      </c>
      <c r="O1921">
        <v>88.31</v>
      </c>
      <c r="P1921">
        <v>88.31</v>
      </c>
      <c r="Q1921">
        <v>8871.08</v>
      </c>
      <c r="R1921">
        <v>17.28</v>
      </c>
      <c r="S1921" s="193" t="str">
        <f>VLOOKUP(U1921,'[1]Cross ref'!I:J,2,0)</f>
        <v>SCL</v>
      </c>
      <c r="T1921" s="193">
        <f t="shared" si="178"/>
        <v>88.31</v>
      </c>
      <c r="U1921" s="193">
        <f>VLOOKUP(VALUE(C1921),'[1]Cross ref'!G:I,3,0)</f>
        <v>7378</v>
      </c>
      <c r="V1921" s="193">
        <f>IFERROR(VLOOKUP(J1921,'[1]Item List (2)'!C:D,2,0),VLOOKUP(K1921,'[1]Item List (2)'!C:D,2,0))</f>
        <v>50007</v>
      </c>
      <c r="W1921" s="193">
        <f>IFERROR(VLOOKUP(J1921,'[1]Item List (2)'!C:E,3,0),VLOOKUP(K1921,'[1]Item List (2)'!C:E,3,0))</f>
        <v>100</v>
      </c>
      <c r="X1921" s="193">
        <f t="shared" si="179"/>
        <v>0</v>
      </c>
      <c r="Y1921" s="193" t="str">
        <f t="shared" si="180"/>
        <v>CHEESE, AMER SHRP SLI 200CT SM</v>
      </c>
      <c r="AA1921" s="29">
        <f t="shared" si="181"/>
        <v>88.31</v>
      </c>
      <c r="AB1921" s="29" t="str">
        <f>VLOOKUP(W1921,'[2]Item List (2)'!$I:$J,2,0)</f>
        <v>Food</v>
      </c>
      <c r="AC1921" s="29">
        <f t="shared" si="182"/>
        <v>7378</v>
      </c>
      <c r="AD1921" s="29" t="str">
        <f t="shared" si="183"/>
        <v>7378-Food</v>
      </c>
    </row>
    <row r="1922" spans="1:30">
      <c r="A1922" t="s">
        <v>699</v>
      </c>
      <c r="B1922" t="s">
        <v>592</v>
      </c>
      <c r="C1922" t="s">
        <v>1386</v>
      </c>
      <c r="D1922" t="s">
        <v>641</v>
      </c>
      <c r="E1922" t="s">
        <v>1661</v>
      </c>
      <c r="F1922"/>
      <c r="G1922" s="159">
        <v>45170</v>
      </c>
      <c r="H1922" t="s">
        <v>1278</v>
      </c>
      <c r="I1922" t="s">
        <v>1188</v>
      </c>
      <c r="J1922" t="s">
        <v>868</v>
      </c>
      <c r="K1922" t="s">
        <v>869</v>
      </c>
      <c r="L1922" t="s">
        <v>870</v>
      </c>
      <c r="M1922">
        <v>1</v>
      </c>
      <c r="N1922">
        <v>0</v>
      </c>
      <c r="O1922">
        <v>107.29</v>
      </c>
      <c r="P1922">
        <v>107.29</v>
      </c>
      <c r="Q1922">
        <v>8871.08</v>
      </c>
      <c r="R1922">
        <v>17.28</v>
      </c>
      <c r="S1922" s="193" t="str">
        <f>VLOOKUP(U1922,'[1]Cross ref'!I:J,2,0)</f>
        <v>SCL</v>
      </c>
      <c r="T1922" s="193">
        <f t="shared" si="178"/>
        <v>107.29</v>
      </c>
      <c r="U1922" s="193">
        <f>VLOOKUP(VALUE(C1922),'[1]Cross ref'!G:I,3,0)</f>
        <v>7378</v>
      </c>
      <c r="V1922" s="193">
        <f>IFERROR(VLOOKUP(J1922,'[1]Item List (2)'!C:D,2,0),VLOOKUP(K1922,'[1]Item List (2)'!C:D,2,0))</f>
        <v>50007</v>
      </c>
      <c r="W1922" s="193">
        <f>IFERROR(VLOOKUP(J1922,'[1]Item List (2)'!C:E,3,0),VLOOKUP(K1922,'[1]Item List (2)'!C:E,3,0))</f>
        <v>100</v>
      </c>
      <c r="X1922" s="193">
        <f t="shared" si="179"/>
        <v>0</v>
      </c>
      <c r="Y1922" s="193" t="str">
        <f t="shared" si="180"/>
        <v>BURGER, BEYOND MEAT 3.7Z</v>
      </c>
      <c r="AA1922" s="29">
        <f t="shared" si="181"/>
        <v>107.29</v>
      </c>
      <c r="AB1922" s="29" t="str">
        <f>VLOOKUP(W1922,'[2]Item List (2)'!$I:$J,2,0)</f>
        <v>Food</v>
      </c>
      <c r="AC1922" s="29">
        <f t="shared" si="182"/>
        <v>7378</v>
      </c>
      <c r="AD1922" s="29" t="str">
        <f t="shared" si="183"/>
        <v>7378-Food</v>
      </c>
    </row>
    <row r="1923" spans="1:30">
      <c r="A1923" t="s">
        <v>699</v>
      </c>
      <c r="B1923" t="s">
        <v>592</v>
      </c>
      <c r="C1923" t="s">
        <v>1386</v>
      </c>
      <c r="D1923" t="s">
        <v>641</v>
      </c>
      <c r="E1923" t="s">
        <v>1661</v>
      </c>
      <c r="F1923"/>
      <c r="G1923" s="159">
        <v>45170</v>
      </c>
      <c r="H1923" t="s">
        <v>1280</v>
      </c>
      <c r="I1923" t="s">
        <v>1211</v>
      </c>
      <c r="J1923" t="s">
        <v>806</v>
      </c>
      <c r="K1923" t="s">
        <v>807</v>
      </c>
      <c r="L1923" t="s">
        <v>808</v>
      </c>
      <c r="M1923">
        <v>1</v>
      </c>
      <c r="N1923">
        <v>0</v>
      </c>
      <c r="O1923">
        <v>70.17</v>
      </c>
      <c r="P1923">
        <v>70.17</v>
      </c>
      <c r="Q1923">
        <v>8871.08</v>
      </c>
      <c r="R1923">
        <v>17.28</v>
      </c>
      <c r="S1923" s="193" t="str">
        <f>VLOOKUP(U1923,'[1]Cross ref'!I:J,2,0)</f>
        <v>SCL</v>
      </c>
      <c r="T1923" s="193">
        <f t="shared" ref="T1923:T1986" si="184">P1923</f>
        <v>70.17</v>
      </c>
      <c r="U1923" s="193">
        <f>VLOOKUP(VALUE(C1923),'[1]Cross ref'!G:I,3,0)</f>
        <v>7378</v>
      </c>
      <c r="V1923" s="193">
        <f>IFERROR(VLOOKUP(J1923,'[1]Item List (2)'!C:D,2,0),VLOOKUP(K1923,'[1]Item List (2)'!C:D,2,0))</f>
        <v>51001</v>
      </c>
      <c r="W1923" s="193">
        <f>IFERROR(VLOOKUP(J1923,'[1]Item List (2)'!C:E,3,0),VLOOKUP(K1923,'[1]Item List (2)'!C:E,3,0))</f>
        <v>1000</v>
      </c>
      <c r="X1923" s="193">
        <f t="shared" ref="X1923:X1986" si="185">M1923*O1923-P1923</f>
        <v>0</v>
      </c>
      <c r="Y1923" s="193" t="str">
        <f t="shared" ref="Y1923:Y1986" si="186">K1923</f>
        <v>WRAP, WESTERN SUPER 4 WAY</v>
      </c>
      <c r="AA1923" s="29">
        <f t="shared" ref="AA1923:AA1986" si="187">P1923</f>
        <v>70.17</v>
      </c>
      <c r="AB1923" s="29" t="str">
        <f>VLOOKUP(W1923,'[2]Item List (2)'!$I:$J,2,0)</f>
        <v>Paper</v>
      </c>
      <c r="AC1923" s="29">
        <f t="shared" ref="AC1923:AC1986" si="188">U1923</f>
        <v>7378</v>
      </c>
      <c r="AD1923" s="29" t="str">
        <f t="shared" ref="AD1923:AD1986" si="189">AC1923&amp;"-"&amp;AB1923</f>
        <v>7378-Paper</v>
      </c>
    </row>
    <row r="1924" spans="1:30">
      <c r="A1924" t="s">
        <v>699</v>
      </c>
      <c r="B1924" t="s">
        <v>592</v>
      </c>
      <c r="C1924" t="s">
        <v>1386</v>
      </c>
      <c r="D1924" t="s">
        <v>641</v>
      </c>
      <c r="E1924" t="s">
        <v>1661</v>
      </c>
      <c r="F1924"/>
      <c r="G1924" s="159">
        <v>45170</v>
      </c>
      <c r="H1924" t="s">
        <v>1236</v>
      </c>
      <c r="I1924" t="s">
        <v>1211</v>
      </c>
      <c r="J1924" t="s">
        <v>806</v>
      </c>
      <c r="K1924" t="s">
        <v>952</v>
      </c>
      <c r="L1924" t="s">
        <v>874</v>
      </c>
      <c r="M1924">
        <v>1</v>
      </c>
      <c r="N1924">
        <v>0</v>
      </c>
      <c r="O1924">
        <v>71.87</v>
      </c>
      <c r="P1924">
        <v>71.87</v>
      </c>
      <c r="Q1924">
        <v>8871.08</v>
      </c>
      <c r="R1924">
        <v>17.28</v>
      </c>
      <c r="S1924" s="193" t="str">
        <f>VLOOKUP(U1924,'[1]Cross ref'!I:J,2,0)</f>
        <v>SCL</v>
      </c>
      <c r="T1924" s="193">
        <f t="shared" si="184"/>
        <v>71.87</v>
      </c>
      <c r="U1924" s="193">
        <f>VLOOKUP(VALUE(C1924),'[1]Cross ref'!G:I,3,0)</f>
        <v>7378</v>
      </c>
      <c r="V1924" s="193">
        <f>IFERROR(VLOOKUP(J1924,'[1]Item List (2)'!C:D,2,0),VLOOKUP(K1924,'[1]Item List (2)'!C:D,2,0))</f>
        <v>51001</v>
      </c>
      <c r="W1924" s="193">
        <f>IFERROR(VLOOKUP(J1924,'[1]Item List (2)'!C:E,3,0),VLOOKUP(K1924,'[1]Item List (2)'!C:E,3,0))</f>
        <v>1000</v>
      </c>
      <c r="X1924" s="193">
        <f t="shared" si="185"/>
        <v>0</v>
      </c>
      <c r="Y1924" s="193" t="str">
        <f t="shared" si="186"/>
        <v>WRAP, PAPR FAMOUS BIG 4</v>
      </c>
      <c r="AA1924" s="29">
        <f t="shared" si="187"/>
        <v>71.87</v>
      </c>
      <c r="AB1924" s="29" t="str">
        <f>VLOOKUP(W1924,'[2]Item List (2)'!$I:$J,2,0)</f>
        <v>Paper</v>
      </c>
      <c r="AC1924" s="29">
        <f t="shared" si="188"/>
        <v>7378</v>
      </c>
      <c r="AD1924" s="29" t="str">
        <f t="shared" si="189"/>
        <v>7378-Paper</v>
      </c>
    </row>
    <row r="1925" spans="1:30">
      <c r="A1925" t="s">
        <v>699</v>
      </c>
      <c r="B1925" t="s">
        <v>592</v>
      </c>
      <c r="C1925" t="s">
        <v>1386</v>
      </c>
      <c r="D1925" t="s">
        <v>641</v>
      </c>
      <c r="E1925" t="s">
        <v>1661</v>
      </c>
      <c r="F1925"/>
      <c r="G1925" s="159">
        <v>45170</v>
      </c>
      <c r="H1925" t="s">
        <v>1460</v>
      </c>
      <c r="I1925" t="s">
        <v>1188</v>
      </c>
      <c r="J1925" t="s">
        <v>811</v>
      </c>
      <c r="K1925" t="s">
        <v>1433</v>
      </c>
      <c r="L1925" t="s">
        <v>831</v>
      </c>
      <c r="M1925">
        <v>5</v>
      </c>
      <c r="N1925">
        <v>0</v>
      </c>
      <c r="O1925">
        <v>22.17</v>
      </c>
      <c r="P1925">
        <v>110.85</v>
      </c>
      <c r="Q1925">
        <v>8871.08</v>
      </c>
      <c r="R1925">
        <v>17.28</v>
      </c>
      <c r="S1925" s="193" t="str">
        <f>VLOOKUP(U1925,'[1]Cross ref'!I:J,2,0)</f>
        <v>SCL</v>
      </c>
      <c r="T1925" s="193">
        <f t="shared" si="184"/>
        <v>110.85</v>
      </c>
      <c r="U1925" s="193">
        <f>VLOOKUP(VALUE(C1925),'[1]Cross ref'!G:I,3,0)</f>
        <v>7378</v>
      </c>
      <c r="V1925" s="193">
        <f>IFERROR(VLOOKUP(J1925,'[1]Item List (2)'!C:D,2,0),VLOOKUP(K1925,'[1]Item List (2)'!C:D,2,0))</f>
        <v>50007</v>
      </c>
      <c r="W1925" s="193">
        <f>IFERROR(VLOOKUP(J1925,'[1]Item List (2)'!C:E,3,0),VLOOKUP(K1925,'[1]Item List (2)'!C:E,3,0))</f>
        <v>100</v>
      </c>
      <c r="X1925" s="193">
        <f t="shared" si="185"/>
        <v>0</v>
      </c>
      <c r="Y1925" s="193" t="str">
        <f t="shared" si="186"/>
        <v>LETTUCE, LINER</v>
      </c>
      <c r="AA1925" s="29">
        <f t="shared" si="187"/>
        <v>110.85</v>
      </c>
      <c r="AB1925" s="29" t="str">
        <f>VLOOKUP(W1925,'[2]Item List (2)'!$I:$J,2,0)</f>
        <v>Food</v>
      </c>
      <c r="AC1925" s="29">
        <f t="shared" si="188"/>
        <v>7378</v>
      </c>
      <c r="AD1925" s="29" t="str">
        <f t="shared" si="189"/>
        <v>7378-Food</v>
      </c>
    </row>
    <row r="1926" spans="1:30">
      <c r="A1926" t="s">
        <v>699</v>
      </c>
      <c r="B1926" t="s">
        <v>592</v>
      </c>
      <c r="C1926" t="s">
        <v>1386</v>
      </c>
      <c r="D1926" t="s">
        <v>641</v>
      </c>
      <c r="E1926" t="s">
        <v>1661</v>
      </c>
      <c r="F1926"/>
      <c r="G1926" s="159">
        <v>45170</v>
      </c>
      <c r="H1926" t="s">
        <v>1237</v>
      </c>
      <c r="I1926" t="s">
        <v>1188</v>
      </c>
      <c r="J1926" t="s">
        <v>812</v>
      </c>
      <c r="K1926" t="s">
        <v>813</v>
      </c>
      <c r="L1926" t="s">
        <v>814</v>
      </c>
      <c r="M1926">
        <v>4</v>
      </c>
      <c r="N1926">
        <v>0</v>
      </c>
      <c r="O1926">
        <v>19.57</v>
      </c>
      <c r="P1926">
        <v>78.28</v>
      </c>
      <c r="Q1926">
        <v>8871.08</v>
      </c>
      <c r="R1926">
        <v>17.28</v>
      </c>
      <c r="S1926" s="193" t="str">
        <f>VLOOKUP(U1926,'[1]Cross ref'!I:J,2,0)</f>
        <v>SCL</v>
      </c>
      <c r="T1926" s="193">
        <f t="shared" si="184"/>
        <v>78.28</v>
      </c>
      <c r="U1926" s="193">
        <f>VLOOKUP(VALUE(C1926),'[1]Cross ref'!G:I,3,0)</f>
        <v>7378</v>
      </c>
      <c r="V1926" s="193">
        <f>IFERROR(VLOOKUP(J1926,'[1]Item List (2)'!C:D,2,0),VLOOKUP(K1926,'[1]Item List (2)'!C:D,2,0))</f>
        <v>50007</v>
      </c>
      <c r="W1926" s="193">
        <f>IFERROR(VLOOKUP(J1926,'[1]Item List (2)'!C:E,3,0),VLOOKUP(K1926,'[1]Item List (2)'!C:E,3,0))</f>
        <v>100</v>
      </c>
      <c r="X1926" s="193">
        <f t="shared" si="185"/>
        <v>0</v>
      </c>
      <c r="Y1926" s="193" t="str">
        <f t="shared" si="186"/>
        <v>TOMATO, RED 5X5 BULK 25LB</v>
      </c>
      <c r="AA1926" s="29">
        <f t="shared" si="187"/>
        <v>78.28</v>
      </c>
      <c r="AB1926" s="29" t="str">
        <f>VLOOKUP(W1926,'[2]Item List (2)'!$I:$J,2,0)</f>
        <v>Food</v>
      </c>
      <c r="AC1926" s="29">
        <f t="shared" si="188"/>
        <v>7378</v>
      </c>
      <c r="AD1926" s="29" t="str">
        <f t="shared" si="189"/>
        <v>7378-Food</v>
      </c>
    </row>
    <row r="1927" spans="1:30">
      <c r="A1927" t="s">
        <v>699</v>
      </c>
      <c r="B1927" t="s">
        <v>592</v>
      </c>
      <c r="C1927" t="s">
        <v>1386</v>
      </c>
      <c r="D1927" t="s">
        <v>641</v>
      </c>
      <c r="E1927" t="s">
        <v>1661</v>
      </c>
      <c r="F1927"/>
      <c r="G1927" s="159">
        <v>45170</v>
      </c>
      <c r="H1927" t="s">
        <v>1301</v>
      </c>
      <c r="I1927" t="s">
        <v>1188</v>
      </c>
      <c r="J1927" t="s">
        <v>819</v>
      </c>
      <c r="K1927" t="s">
        <v>1038</v>
      </c>
      <c r="L1927" t="s">
        <v>1039</v>
      </c>
      <c r="M1927">
        <v>1</v>
      </c>
      <c r="N1927">
        <v>0</v>
      </c>
      <c r="O1927">
        <v>38.47</v>
      </c>
      <c r="P1927">
        <v>38.47</v>
      </c>
      <c r="Q1927">
        <v>8871.08</v>
      </c>
      <c r="R1927">
        <v>17.28</v>
      </c>
      <c r="S1927" s="193" t="str">
        <f>VLOOKUP(U1927,'[1]Cross ref'!I:J,2,0)</f>
        <v>SCL</v>
      </c>
      <c r="T1927" s="193">
        <f t="shared" si="184"/>
        <v>38.47</v>
      </c>
      <c r="U1927" s="193">
        <f>VLOOKUP(VALUE(C1927),'[1]Cross ref'!G:I,3,0)</f>
        <v>7378</v>
      </c>
      <c r="V1927" s="193">
        <f>IFERROR(VLOOKUP(J1927,'[1]Item List (2)'!C:D,2,0),VLOOKUP(K1927,'[1]Item List (2)'!C:D,2,0))</f>
        <v>50007</v>
      </c>
      <c r="W1927" s="193">
        <f>IFERROR(VLOOKUP(J1927,'[1]Item List (2)'!C:E,3,0),VLOOKUP(K1927,'[1]Item List (2)'!C:E,3,0))</f>
        <v>100</v>
      </c>
      <c r="X1927" s="193">
        <f t="shared" si="185"/>
        <v>0</v>
      </c>
      <c r="Y1927" s="193" t="str">
        <f t="shared" si="186"/>
        <v>SYRUP, MAPLE FLVR CUP PC</v>
      </c>
      <c r="AA1927" s="29">
        <f t="shared" si="187"/>
        <v>38.47</v>
      </c>
      <c r="AB1927" s="29" t="str">
        <f>VLOOKUP(W1927,'[2]Item List (2)'!$I:$J,2,0)</f>
        <v>Food</v>
      </c>
      <c r="AC1927" s="29">
        <f t="shared" si="188"/>
        <v>7378</v>
      </c>
      <c r="AD1927" s="29" t="str">
        <f t="shared" si="189"/>
        <v>7378-Food</v>
      </c>
    </row>
    <row r="1928" spans="1:30">
      <c r="A1928" t="s">
        <v>699</v>
      </c>
      <c r="B1928" t="s">
        <v>592</v>
      </c>
      <c r="C1928" t="s">
        <v>1386</v>
      </c>
      <c r="D1928" t="s">
        <v>641</v>
      </c>
      <c r="E1928" t="s">
        <v>1661</v>
      </c>
      <c r="F1928"/>
      <c r="G1928" s="159">
        <v>45170</v>
      </c>
      <c r="H1928" t="s">
        <v>1238</v>
      </c>
      <c r="I1928" t="s">
        <v>1188</v>
      </c>
      <c r="J1928" t="s">
        <v>927</v>
      </c>
      <c r="K1928" t="s">
        <v>928</v>
      </c>
      <c r="L1928" t="s">
        <v>929</v>
      </c>
      <c r="M1928">
        <v>1</v>
      </c>
      <c r="N1928">
        <v>0</v>
      </c>
      <c r="O1928">
        <v>68.599999999999994</v>
      </c>
      <c r="P1928">
        <v>68.599999999999994</v>
      </c>
      <c r="Q1928">
        <v>8871.08</v>
      </c>
      <c r="R1928">
        <v>17.28</v>
      </c>
      <c r="S1928" s="193" t="str">
        <f>VLOOKUP(U1928,'[1]Cross ref'!I:J,2,0)</f>
        <v>SCL</v>
      </c>
      <c r="T1928" s="193">
        <f t="shared" si="184"/>
        <v>68.599999999999994</v>
      </c>
      <c r="U1928" s="193">
        <f>VLOOKUP(VALUE(C1928),'[1]Cross ref'!G:I,3,0)</f>
        <v>7378</v>
      </c>
      <c r="V1928" s="193">
        <f>IFERROR(VLOOKUP(J1928,'[1]Item List (2)'!C:D,2,0),VLOOKUP(K1928,'[1]Item List (2)'!C:D,2,0))</f>
        <v>50007</v>
      </c>
      <c r="W1928" s="193">
        <f>IFERROR(VLOOKUP(J1928,'[1]Item List (2)'!C:E,3,0),VLOOKUP(K1928,'[1]Item List (2)'!C:E,3,0))</f>
        <v>100</v>
      </c>
      <c r="X1928" s="193">
        <f t="shared" si="185"/>
        <v>0</v>
      </c>
      <c r="Y1928" s="193" t="str">
        <f t="shared" si="186"/>
        <v>COOKIE, CHOC CHIP THWSRV 1.25Z</v>
      </c>
      <c r="AA1928" s="29">
        <f t="shared" si="187"/>
        <v>68.599999999999994</v>
      </c>
      <c r="AB1928" s="29" t="str">
        <f>VLOOKUP(W1928,'[2]Item List (2)'!$I:$J,2,0)</f>
        <v>Food</v>
      </c>
      <c r="AC1928" s="29">
        <f t="shared" si="188"/>
        <v>7378</v>
      </c>
      <c r="AD1928" s="29" t="str">
        <f t="shared" si="189"/>
        <v>7378-Food</v>
      </c>
    </row>
    <row r="1929" spans="1:30">
      <c r="A1929" t="s">
        <v>699</v>
      </c>
      <c r="B1929" t="s">
        <v>592</v>
      </c>
      <c r="C1929" t="s">
        <v>1386</v>
      </c>
      <c r="D1929" t="s">
        <v>641</v>
      </c>
      <c r="E1929" t="s">
        <v>1661</v>
      </c>
      <c r="F1929"/>
      <c r="G1929" s="159">
        <v>45170</v>
      </c>
      <c r="H1929" t="s">
        <v>1302</v>
      </c>
      <c r="I1929" t="s">
        <v>1188</v>
      </c>
      <c r="J1929" t="s">
        <v>871</v>
      </c>
      <c r="K1929" t="s">
        <v>872</v>
      </c>
      <c r="L1929" t="s">
        <v>814</v>
      </c>
      <c r="M1929">
        <v>1</v>
      </c>
      <c r="N1929">
        <v>0</v>
      </c>
      <c r="O1929">
        <v>14.65</v>
      </c>
      <c r="P1929">
        <v>14.65</v>
      </c>
      <c r="Q1929">
        <v>8871.08</v>
      </c>
      <c r="R1929">
        <v>17.28</v>
      </c>
      <c r="S1929" s="193" t="str">
        <f>VLOOKUP(U1929,'[1]Cross ref'!I:J,2,0)</f>
        <v>SCL</v>
      </c>
      <c r="T1929" s="193">
        <f t="shared" si="184"/>
        <v>14.65</v>
      </c>
      <c r="U1929" s="193">
        <f>VLOOKUP(VALUE(C1929),'[1]Cross ref'!G:I,3,0)</f>
        <v>7378</v>
      </c>
      <c r="V1929" s="193">
        <f>IFERROR(VLOOKUP(J1929,'[1]Item List (2)'!C:D,2,0),VLOOKUP(K1929,'[1]Item List (2)'!C:D,2,0))</f>
        <v>50007</v>
      </c>
      <c r="W1929" s="193">
        <f>IFERROR(VLOOKUP(J1929,'[1]Item List (2)'!C:E,3,0),VLOOKUP(K1929,'[1]Item List (2)'!C:E,3,0))</f>
        <v>100</v>
      </c>
      <c r="X1929" s="193">
        <f t="shared" si="185"/>
        <v>0</v>
      </c>
      <c r="Y1929" s="193" t="str">
        <f t="shared" si="186"/>
        <v>ONION, RED JMBO</v>
      </c>
      <c r="AA1929" s="29">
        <f t="shared" si="187"/>
        <v>14.65</v>
      </c>
      <c r="AB1929" s="29" t="str">
        <f>VLOOKUP(W1929,'[2]Item List (2)'!$I:$J,2,0)</f>
        <v>Food</v>
      </c>
      <c r="AC1929" s="29">
        <f t="shared" si="188"/>
        <v>7378</v>
      </c>
      <c r="AD1929" s="29" t="str">
        <f t="shared" si="189"/>
        <v>7378-Food</v>
      </c>
    </row>
    <row r="1930" spans="1:30">
      <c r="A1930" t="s">
        <v>699</v>
      </c>
      <c r="B1930" t="s">
        <v>592</v>
      </c>
      <c r="C1930" t="s">
        <v>1386</v>
      </c>
      <c r="D1930" t="s">
        <v>641</v>
      </c>
      <c r="E1930" t="s">
        <v>1661</v>
      </c>
      <c r="F1930"/>
      <c r="G1930" s="159">
        <v>45170</v>
      </c>
      <c r="H1930" t="s">
        <v>1239</v>
      </c>
      <c r="I1930" t="s">
        <v>1188</v>
      </c>
      <c r="J1930" t="s">
        <v>816</v>
      </c>
      <c r="K1930" t="s">
        <v>817</v>
      </c>
      <c r="L1930" t="s">
        <v>709</v>
      </c>
      <c r="M1930">
        <v>2</v>
      </c>
      <c r="N1930">
        <v>0</v>
      </c>
      <c r="O1930">
        <v>27.07</v>
      </c>
      <c r="P1930">
        <v>54.14</v>
      </c>
      <c r="Q1930">
        <v>8871.08</v>
      </c>
      <c r="R1930">
        <v>17.28</v>
      </c>
      <c r="S1930" s="193" t="str">
        <f>VLOOKUP(U1930,'[1]Cross ref'!I:J,2,0)</f>
        <v>SCL</v>
      </c>
      <c r="T1930" s="193">
        <f t="shared" si="184"/>
        <v>54.14</v>
      </c>
      <c r="U1930" s="193">
        <f>VLOOKUP(VALUE(C1930),'[1]Cross ref'!G:I,3,0)</f>
        <v>7378</v>
      </c>
      <c r="V1930" s="193">
        <f>IFERROR(VLOOKUP(J1930,'[1]Item List (2)'!C:D,2,0),VLOOKUP(K1930,'[1]Item List (2)'!C:D,2,0))</f>
        <v>50007</v>
      </c>
      <c r="W1930" s="193">
        <f>IFERROR(VLOOKUP(J1930,'[1]Item List (2)'!C:E,3,0),VLOOKUP(K1930,'[1]Item List (2)'!C:E,3,0))</f>
        <v>100</v>
      </c>
      <c r="X1930" s="193">
        <f t="shared" si="185"/>
        <v>0</v>
      </c>
      <c r="Y1930" s="193" t="str">
        <f t="shared" si="186"/>
        <v>PICKLE, CHIP DELI 3/16" CC</v>
      </c>
      <c r="AA1930" s="29">
        <f t="shared" si="187"/>
        <v>54.14</v>
      </c>
      <c r="AB1930" s="29" t="str">
        <f>VLOOKUP(W1930,'[2]Item List (2)'!$I:$J,2,0)</f>
        <v>Food</v>
      </c>
      <c r="AC1930" s="29">
        <f t="shared" si="188"/>
        <v>7378</v>
      </c>
      <c r="AD1930" s="29" t="str">
        <f t="shared" si="189"/>
        <v>7378-Food</v>
      </c>
    </row>
    <row r="1931" spans="1:30">
      <c r="A1931" t="s">
        <v>699</v>
      </c>
      <c r="B1931" t="s">
        <v>592</v>
      </c>
      <c r="C1931" t="s">
        <v>1386</v>
      </c>
      <c r="D1931" t="s">
        <v>641</v>
      </c>
      <c r="E1931" t="s">
        <v>1661</v>
      </c>
      <c r="F1931"/>
      <c r="G1931" s="159">
        <v>45170</v>
      </c>
      <c r="H1931" t="s">
        <v>1240</v>
      </c>
      <c r="I1931" t="s">
        <v>1188</v>
      </c>
      <c r="J1931" t="s">
        <v>758</v>
      </c>
      <c r="K1931" t="s">
        <v>1490</v>
      </c>
      <c r="L1931" t="s">
        <v>818</v>
      </c>
      <c r="M1931">
        <v>1</v>
      </c>
      <c r="N1931">
        <v>0</v>
      </c>
      <c r="O1931">
        <v>175.35</v>
      </c>
      <c r="P1931">
        <v>175.35</v>
      </c>
      <c r="Q1931">
        <v>8871.08</v>
      </c>
      <c r="R1931">
        <v>17.28</v>
      </c>
      <c r="S1931" s="193" t="str">
        <f>VLOOKUP(U1931,'[1]Cross ref'!I:J,2,0)</f>
        <v>SCL</v>
      </c>
      <c r="T1931" s="193">
        <f t="shared" si="184"/>
        <v>175.35</v>
      </c>
      <c r="U1931" s="193">
        <f>VLOOKUP(VALUE(C1931),'[1]Cross ref'!G:I,3,0)</f>
        <v>7378</v>
      </c>
      <c r="V1931" s="193">
        <f>IFERROR(VLOOKUP(J1931,'[1]Item List (2)'!C:D,2,0),VLOOKUP(K1931,'[1]Item List (2)'!C:D,2,0))</f>
        <v>50007</v>
      </c>
      <c r="W1931" s="193">
        <f>IFERROR(VLOOKUP(J1931,'[1]Item List (2)'!C:E,3,0),VLOOKUP(K1931,'[1]Item List (2)'!C:E,3,0))</f>
        <v>100</v>
      </c>
      <c r="X1931" s="193">
        <f t="shared" si="185"/>
        <v>0</v>
      </c>
      <c r="Y1931" s="193" t="str">
        <f t="shared" si="186"/>
        <v>CHICKEN, BRST GR SAVOR 4.25Z CARLS JR</v>
      </c>
      <c r="AA1931" s="29">
        <f t="shared" si="187"/>
        <v>175.35</v>
      </c>
      <c r="AB1931" s="29" t="str">
        <f>VLOOKUP(W1931,'[2]Item List (2)'!$I:$J,2,0)</f>
        <v>Food</v>
      </c>
      <c r="AC1931" s="29">
        <f t="shared" si="188"/>
        <v>7378</v>
      </c>
      <c r="AD1931" s="29" t="str">
        <f t="shared" si="189"/>
        <v>7378-Food</v>
      </c>
    </row>
    <row r="1932" spans="1:30">
      <c r="A1932" t="s">
        <v>699</v>
      </c>
      <c r="B1932" t="s">
        <v>592</v>
      </c>
      <c r="C1932" t="s">
        <v>1386</v>
      </c>
      <c r="D1932" t="s">
        <v>641</v>
      </c>
      <c r="E1932" t="s">
        <v>1661</v>
      </c>
      <c r="F1932"/>
      <c r="G1932" s="159">
        <v>45170</v>
      </c>
      <c r="H1932" t="s">
        <v>1377</v>
      </c>
      <c r="I1932" t="s">
        <v>1188</v>
      </c>
      <c r="J1932" t="s">
        <v>825</v>
      </c>
      <c r="K1932" t="s">
        <v>1056</v>
      </c>
      <c r="L1932" t="s">
        <v>763</v>
      </c>
      <c r="M1932">
        <v>1</v>
      </c>
      <c r="N1932">
        <v>0</v>
      </c>
      <c r="O1932">
        <v>12.97</v>
      </c>
      <c r="P1932">
        <v>12.97</v>
      </c>
      <c r="Q1932">
        <v>8871.08</v>
      </c>
      <c r="R1932">
        <v>17.28</v>
      </c>
      <c r="S1932" s="193" t="str">
        <f>VLOOKUP(U1932,'[1]Cross ref'!I:J,2,0)</f>
        <v>SCL</v>
      </c>
      <c r="T1932" s="193">
        <f t="shared" si="184"/>
        <v>12.97</v>
      </c>
      <c r="U1932" s="193">
        <f>VLOOKUP(VALUE(C1932),'[1]Cross ref'!G:I,3,0)</f>
        <v>7378</v>
      </c>
      <c r="V1932" s="193">
        <f>IFERROR(VLOOKUP(J1932,'[1]Item List (2)'!C:D,2,0),VLOOKUP(K1932,'[1]Item List (2)'!C:D,2,0))</f>
        <v>50007</v>
      </c>
      <c r="W1932" s="193">
        <f>IFERROR(VLOOKUP(J1932,'[1]Item List (2)'!C:E,3,0),VLOOKUP(K1932,'[1]Item List (2)'!C:E,3,0))</f>
        <v>100</v>
      </c>
      <c r="X1932" s="193">
        <f t="shared" si="185"/>
        <v>0</v>
      </c>
      <c r="Y1932" s="193" t="str">
        <f t="shared" si="186"/>
        <v>MAYONNAISE, PC PCH CJR</v>
      </c>
      <c r="AA1932" s="29">
        <f t="shared" si="187"/>
        <v>12.97</v>
      </c>
      <c r="AB1932" s="29" t="str">
        <f>VLOOKUP(W1932,'[2]Item List (2)'!$I:$J,2,0)</f>
        <v>Food</v>
      </c>
      <c r="AC1932" s="29">
        <f t="shared" si="188"/>
        <v>7378</v>
      </c>
      <c r="AD1932" s="29" t="str">
        <f t="shared" si="189"/>
        <v>7378-Food</v>
      </c>
    </row>
    <row r="1933" spans="1:30">
      <c r="A1933" t="s">
        <v>699</v>
      </c>
      <c r="B1933" t="s">
        <v>592</v>
      </c>
      <c r="C1933" t="s">
        <v>1386</v>
      </c>
      <c r="D1933" t="s">
        <v>641</v>
      </c>
      <c r="E1933" t="s">
        <v>1661</v>
      </c>
      <c r="F1933"/>
      <c r="G1933" s="159">
        <v>45170</v>
      </c>
      <c r="H1933" t="s">
        <v>1241</v>
      </c>
      <c r="I1933" t="s">
        <v>1188</v>
      </c>
      <c r="J1933" t="s">
        <v>894</v>
      </c>
      <c r="K1933" t="s">
        <v>895</v>
      </c>
      <c r="L1933" t="s">
        <v>896</v>
      </c>
      <c r="M1933">
        <v>1</v>
      </c>
      <c r="N1933">
        <v>0</v>
      </c>
      <c r="O1933">
        <v>13.66</v>
      </c>
      <c r="P1933">
        <v>13.66</v>
      </c>
      <c r="Q1933">
        <v>8871.08</v>
      </c>
      <c r="R1933">
        <v>17.28</v>
      </c>
      <c r="S1933" s="193" t="str">
        <f>VLOOKUP(U1933,'[1]Cross ref'!I:J,2,0)</f>
        <v>SCL</v>
      </c>
      <c r="T1933" s="193">
        <f t="shared" si="184"/>
        <v>13.66</v>
      </c>
      <c r="U1933" s="193">
        <f>VLOOKUP(VALUE(C1933),'[1]Cross ref'!G:I,3,0)</f>
        <v>7378</v>
      </c>
      <c r="V1933" s="193">
        <f>IFERROR(VLOOKUP(J1933,'[1]Item List (2)'!C:D,2,0),VLOOKUP(K1933,'[1]Item List (2)'!C:D,2,0))</f>
        <v>50007</v>
      </c>
      <c r="W1933" s="193">
        <f>IFERROR(VLOOKUP(J1933,'[1]Item List (2)'!C:E,3,0),VLOOKUP(K1933,'[1]Item List (2)'!C:E,3,0))</f>
        <v>100</v>
      </c>
      <c r="X1933" s="193">
        <f t="shared" si="185"/>
        <v>0</v>
      </c>
      <c r="Y1933" s="193" t="str">
        <f t="shared" si="186"/>
        <v>WATER, PURIFIED 16.9Z DASANI</v>
      </c>
      <c r="AA1933" s="29">
        <f t="shared" si="187"/>
        <v>13.66</v>
      </c>
      <c r="AB1933" s="29" t="str">
        <f>VLOOKUP(W1933,'[2]Item List (2)'!$I:$J,2,0)</f>
        <v>Food</v>
      </c>
      <c r="AC1933" s="29">
        <f t="shared" si="188"/>
        <v>7378</v>
      </c>
      <c r="AD1933" s="29" t="str">
        <f t="shared" si="189"/>
        <v>7378-Food</v>
      </c>
    </row>
    <row r="1934" spans="1:30">
      <c r="A1934" t="s">
        <v>699</v>
      </c>
      <c r="B1934" t="s">
        <v>592</v>
      </c>
      <c r="C1934" t="s">
        <v>1386</v>
      </c>
      <c r="D1934" t="s">
        <v>641</v>
      </c>
      <c r="E1934" t="s">
        <v>1661</v>
      </c>
      <c r="F1934"/>
      <c r="G1934" s="159">
        <v>45170</v>
      </c>
      <c r="H1934" t="s">
        <v>1473</v>
      </c>
      <c r="I1934" t="s">
        <v>1211</v>
      </c>
      <c r="J1934" t="s">
        <v>806</v>
      </c>
      <c r="K1934" t="s">
        <v>1474</v>
      </c>
      <c r="L1934" t="s">
        <v>1475</v>
      </c>
      <c r="M1934">
        <v>1</v>
      </c>
      <c r="N1934">
        <v>0</v>
      </c>
      <c r="O1934">
        <v>86.88</v>
      </c>
      <c r="P1934">
        <v>86.88</v>
      </c>
      <c r="Q1934">
        <v>8871.08</v>
      </c>
      <c r="R1934">
        <v>17.28</v>
      </c>
      <c r="S1934" s="193" t="str">
        <f>VLOOKUP(U1934,'[1]Cross ref'!I:J,2,0)</f>
        <v>SCL</v>
      </c>
      <c r="T1934" s="193">
        <f t="shared" si="184"/>
        <v>86.88</v>
      </c>
      <c r="U1934" s="193">
        <f>VLOOKUP(VALUE(C1934),'[1]Cross ref'!G:I,3,0)</f>
        <v>7378</v>
      </c>
      <c r="V1934" s="193">
        <f>IFERROR(VLOOKUP(J1934,'[1]Item List (2)'!C:D,2,0),VLOOKUP(K1934,'[1]Item List (2)'!C:D,2,0))</f>
        <v>51001</v>
      </c>
      <c r="W1934" s="193">
        <f>IFERROR(VLOOKUP(J1934,'[1]Item List (2)'!C:E,3,0),VLOOKUP(K1934,'[1]Item List (2)'!C:E,3,0))</f>
        <v>1000</v>
      </c>
      <c r="X1934" s="193">
        <f t="shared" si="185"/>
        <v>0</v>
      </c>
      <c r="Y1934" s="193" t="str">
        <f t="shared" si="186"/>
        <v>WRAP, CHICKEN 15</v>
      </c>
      <c r="AA1934" s="29">
        <f t="shared" si="187"/>
        <v>86.88</v>
      </c>
      <c r="AB1934" s="29" t="str">
        <f>VLOOKUP(W1934,'[2]Item List (2)'!$I:$J,2,0)</f>
        <v>Paper</v>
      </c>
      <c r="AC1934" s="29">
        <f t="shared" si="188"/>
        <v>7378</v>
      </c>
      <c r="AD1934" s="29" t="str">
        <f t="shared" si="189"/>
        <v>7378-Paper</v>
      </c>
    </row>
    <row r="1935" spans="1:30">
      <c r="A1935" t="s">
        <v>699</v>
      </c>
      <c r="B1935" t="s">
        <v>592</v>
      </c>
      <c r="C1935" t="s">
        <v>1386</v>
      </c>
      <c r="D1935" t="s">
        <v>641</v>
      </c>
      <c r="E1935" t="s">
        <v>1661</v>
      </c>
      <c r="F1935"/>
      <c r="G1935" s="159">
        <v>45170</v>
      </c>
      <c r="H1935" t="s">
        <v>1337</v>
      </c>
      <c r="I1935" t="s">
        <v>1190</v>
      </c>
      <c r="J1935" t="s">
        <v>809</v>
      </c>
      <c r="K1935" t="s">
        <v>1049</v>
      </c>
      <c r="L1935" t="s">
        <v>1050</v>
      </c>
      <c r="M1935">
        <v>1</v>
      </c>
      <c r="N1935">
        <v>0</v>
      </c>
      <c r="O1935">
        <v>23.33</v>
      </c>
      <c r="P1935">
        <v>23.33</v>
      </c>
      <c r="Q1935">
        <v>8871.08</v>
      </c>
      <c r="R1935">
        <v>17.28</v>
      </c>
      <c r="S1935" s="193" t="str">
        <f>VLOOKUP(U1935,'[1]Cross ref'!I:J,2,0)</f>
        <v>SCL</v>
      </c>
      <c r="T1935" s="193">
        <f t="shared" si="184"/>
        <v>23.33</v>
      </c>
      <c r="U1935" s="193">
        <f>VLOOKUP(VALUE(C1935),'[1]Cross ref'!G:I,3,0)</f>
        <v>7378</v>
      </c>
      <c r="V1935" s="193">
        <f>IFERROR(VLOOKUP(J1935,'[1]Item List (2)'!C:D,2,0),VLOOKUP(K1935,'[1]Item List (2)'!C:D,2,0))</f>
        <v>51001</v>
      </c>
      <c r="W1935" s="193">
        <f>IFERROR(VLOOKUP(J1935,'[1]Item List (2)'!C:E,3,0),VLOOKUP(K1935,'[1]Item List (2)'!C:E,3,0))</f>
        <v>1000</v>
      </c>
      <c r="X1935" s="193">
        <f t="shared" si="185"/>
        <v>0</v>
      </c>
      <c r="Y1935" s="193" t="str">
        <f t="shared" si="186"/>
        <v>BAG, TEMPERING</v>
      </c>
      <c r="AA1935" s="29">
        <f t="shared" si="187"/>
        <v>23.33</v>
      </c>
      <c r="AB1935" s="29" t="str">
        <f>VLOOKUP(W1935,'[2]Item List (2)'!$I:$J,2,0)</f>
        <v>Paper</v>
      </c>
      <c r="AC1935" s="29">
        <f t="shared" si="188"/>
        <v>7378</v>
      </c>
      <c r="AD1935" s="29" t="str">
        <f t="shared" si="189"/>
        <v>7378-Paper</v>
      </c>
    </row>
    <row r="1936" spans="1:30">
      <c r="A1936" t="s">
        <v>699</v>
      </c>
      <c r="B1936" t="s">
        <v>592</v>
      </c>
      <c r="C1936" t="s">
        <v>1386</v>
      </c>
      <c r="D1936" t="s">
        <v>641</v>
      </c>
      <c r="E1936" t="s">
        <v>1661</v>
      </c>
      <c r="F1936"/>
      <c r="G1936" s="159">
        <v>45170</v>
      </c>
      <c r="H1936" t="s">
        <v>1242</v>
      </c>
      <c r="I1936" t="s">
        <v>1211</v>
      </c>
      <c r="J1936" t="s">
        <v>823</v>
      </c>
      <c r="K1936" t="s">
        <v>966</v>
      </c>
      <c r="L1936" t="s">
        <v>920</v>
      </c>
      <c r="M1936">
        <v>1</v>
      </c>
      <c r="N1936">
        <v>0</v>
      </c>
      <c r="O1936">
        <v>4.95</v>
      </c>
      <c r="P1936">
        <v>4.95</v>
      </c>
      <c r="Q1936">
        <v>8871.08</v>
      </c>
      <c r="R1936">
        <v>17.28</v>
      </c>
      <c r="S1936" s="193" t="str">
        <f>VLOOKUP(U1936,'[1]Cross ref'!I:J,2,0)</f>
        <v>SCL</v>
      </c>
      <c r="T1936" s="193">
        <f t="shared" si="184"/>
        <v>4.95</v>
      </c>
      <c r="U1936" s="193">
        <f>VLOOKUP(VALUE(C1936),'[1]Cross ref'!G:I,3,0)</f>
        <v>7378</v>
      </c>
      <c r="V1936" s="193">
        <f>IFERROR(VLOOKUP(J1936,'[1]Item List (2)'!C:D,2,0),VLOOKUP(K1936,'[1]Item List (2)'!C:D,2,0))</f>
        <v>51001</v>
      </c>
      <c r="W1936" s="193">
        <f>IFERROR(VLOOKUP(J1936,'[1]Item List (2)'!C:E,3,0),VLOOKUP(K1936,'[1]Item List (2)'!C:E,3,0))</f>
        <v>1000</v>
      </c>
      <c r="X1936" s="193">
        <f t="shared" si="185"/>
        <v>0</v>
      </c>
      <c r="Y1936" s="193" t="str">
        <f t="shared" si="186"/>
        <v>LABEL, BEYOND MEAT CARLS JR</v>
      </c>
      <c r="AA1936" s="29">
        <f t="shared" si="187"/>
        <v>4.95</v>
      </c>
      <c r="AB1936" s="29" t="str">
        <f>VLOOKUP(W1936,'[2]Item List (2)'!$I:$J,2,0)</f>
        <v>Paper</v>
      </c>
      <c r="AC1936" s="29">
        <f t="shared" si="188"/>
        <v>7378</v>
      </c>
      <c r="AD1936" s="29" t="str">
        <f t="shared" si="189"/>
        <v>7378-Paper</v>
      </c>
    </row>
    <row r="1937" spans="1:30">
      <c r="A1937" t="s">
        <v>699</v>
      </c>
      <c r="B1937" t="s">
        <v>592</v>
      </c>
      <c r="C1937" t="s">
        <v>1386</v>
      </c>
      <c r="D1937" t="s">
        <v>641</v>
      </c>
      <c r="E1937" t="s">
        <v>1661</v>
      </c>
      <c r="F1937"/>
      <c r="G1937" s="159">
        <v>45170</v>
      </c>
      <c r="H1937" t="s">
        <v>1283</v>
      </c>
      <c r="I1937" t="s">
        <v>1211</v>
      </c>
      <c r="J1937" t="s">
        <v>823</v>
      </c>
      <c r="K1937" t="s">
        <v>1511</v>
      </c>
      <c r="L1937" t="s">
        <v>963</v>
      </c>
      <c r="M1937">
        <v>1</v>
      </c>
      <c r="N1937">
        <v>0</v>
      </c>
      <c r="O1937">
        <v>6.32</v>
      </c>
      <c r="P1937">
        <v>6.32</v>
      </c>
      <c r="Q1937">
        <v>8871.08</v>
      </c>
      <c r="R1937">
        <v>17.28</v>
      </c>
      <c r="S1937" s="193" t="str">
        <f>VLOOKUP(U1937,'[1]Cross ref'!I:J,2,0)</f>
        <v>SCL</v>
      </c>
      <c r="T1937" s="193">
        <f t="shared" si="184"/>
        <v>6.32</v>
      </c>
      <c r="U1937" s="193">
        <f>VLOOKUP(VALUE(C1937),'[1]Cross ref'!G:I,3,0)</f>
        <v>7378</v>
      </c>
      <c r="V1937" s="193">
        <f>IFERROR(VLOOKUP(J1937,'[1]Item List (2)'!C:D,2,0),VLOOKUP(K1937,'[1]Item List (2)'!C:D,2,0))</f>
        <v>51001</v>
      </c>
      <c r="W1937" s="193">
        <f>IFERROR(VLOOKUP(J1937,'[1]Item List (2)'!C:E,3,0),VLOOKUP(K1937,'[1]Item List (2)'!C:E,3,0))</f>
        <v>1000</v>
      </c>
      <c r="X1937" s="193">
        <f t="shared" si="185"/>
        <v>0</v>
      </c>
      <c r="Y1937" s="193" t="str">
        <f t="shared" si="186"/>
        <v>LABEL, HANDBREADED CK 2" CARLS JR</v>
      </c>
      <c r="AA1937" s="29">
        <f t="shared" si="187"/>
        <v>6.32</v>
      </c>
      <c r="AB1937" s="29" t="str">
        <f>VLOOKUP(W1937,'[2]Item List (2)'!$I:$J,2,0)</f>
        <v>Paper</v>
      </c>
      <c r="AC1937" s="29">
        <f t="shared" si="188"/>
        <v>7378</v>
      </c>
      <c r="AD1937" s="29" t="str">
        <f t="shared" si="189"/>
        <v>7378-Paper</v>
      </c>
    </row>
    <row r="1938" spans="1:30">
      <c r="A1938" t="s">
        <v>699</v>
      </c>
      <c r="B1938" t="s">
        <v>592</v>
      </c>
      <c r="C1938" t="s">
        <v>1386</v>
      </c>
      <c r="D1938" t="s">
        <v>641</v>
      </c>
      <c r="E1938" t="s">
        <v>1661</v>
      </c>
      <c r="F1938"/>
      <c r="G1938" s="159">
        <v>45170</v>
      </c>
      <c r="H1938" t="s">
        <v>1471</v>
      </c>
      <c r="I1938" t="s">
        <v>1211</v>
      </c>
      <c r="J1938" t="s">
        <v>823</v>
      </c>
      <c r="K1938" t="s">
        <v>1446</v>
      </c>
      <c r="L1938" t="s">
        <v>876</v>
      </c>
      <c r="M1938">
        <v>1</v>
      </c>
      <c r="N1938">
        <v>0</v>
      </c>
      <c r="O1938">
        <v>4.7</v>
      </c>
      <c r="P1938">
        <v>4.7</v>
      </c>
      <c r="Q1938">
        <v>8871.08</v>
      </c>
      <c r="R1938">
        <v>17.28</v>
      </c>
      <c r="S1938" s="193" t="str">
        <f>VLOOKUP(U1938,'[1]Cross ref'!I:J,2,0)</f>
        <v>SCL</v>
      </c>
      <c r="T1938" s="193">
        <f t="shared" si="184"/>
        <v>4.7</v>
      </c>
      <c r="U1938" s="193">
        <f>VLOOKUP(VALUE(C1938),'[1]Cross ref'!G:I,3,0)</f>
        <v>7378</v>
      </c>
      <c r="V1938" s="193">
        <f>IFERROR(VLOOKUP(J1938,'[1]Item List (2)'!C:D,2,0),VLOOKUP(K1938,'[1]Item List (2)'!C:D,2,0))</f>
        <v>51001</v>
      </c>
      <c r="W1938" s="193">
        <f>IFERROR(VLOOKUP(J1938,'[1]Item List (2)'!C:E,3,0),VLOOKUP(K1938,'[1]Item List (2)'!C:E,3,0))</f>
        <v>1000</v>
      </c>
      <c r="X1938" s="193">
        <f t="shared" si="185"/>
        <v>0</v>
      </c>
      <c r="Y1938" s="193" t="str">
        <f t="shared" si="186"/>
        <v>LABEL, PROMO CARLS JR</v>
      </c>
      <c r="AA1938" s="29">
        <f t="shared" si="187"/>
        <v>4.7</v>
      </c>
      <c r="AB1938" s="29" t="str">
        <f>VLOOKUP(W1938,'[2]Item List (2)'!$I:$J,2,0)</f>
        <v>Paper</v>
      </c>
      <c r="AC1938" s="29">
        <f t="shared" si="188"/>
        <v>7378</v>
      </c>
      <c r="AD1938" s="29" t="str">
        <f t="shared" si="189"/>
        <v>7378-Paper</v>
      </c>
    </row>
    <row r="1939" spans="1:30">
      <c r="A1939" t="s">
        <v>699</v>
      </c>
      <c r="B1939" t="s">
        <v>592</v>
      </c>
      <c r="C1939" t="s">
        <v>1386</v>
      </c>
      <c r="D1939" t="s">
        <v>641</v>
      </c>
      <c r="E1939" t="s">
        <v>1661</v>
      </c>
      <c r="F1939"/>
      <c r="G1939" s="159">
        <v>45170</v>
      </c>
      <c r="H1939" t="s">
        <v>1342</v>
      </c>
      <c r="I1939" t="s">
        <v>1211</v>
      </c>
      <c r="J1939" t="s">
        <v>823</v>
      </c>
      <c r="K1939" t="s">
        <v>875</v>
      </c>
      <c r="L1939" t="s">
        <v>876</v>
      </c>
      <c r="M1939">
        <v>1</v>
      </c>
      <c r="N1939">
        <v>0</v>
      </c>
      <c r="O1939">
        <v>5.2</v>
      </c>
      <c r="P1939">
        <v>5.2</v>
      </c>
      <c r="Q1939">
        <v>8871.08</v>
      </c>
      <c r="R1939">
        <v>17.28</v>
      </c>
      <c r="S1939" s="193" t="str">
        <f>VLOOKUP(U1939,'[1]Cross ref'!I:J,2,0)</f>
        <v>SCL</v>
      </c>
      <c r="T1939" s="193">
        <f t="shared" si="184"/>
        <v>5.2</v>
      </c>
      <c r="U1939" s="193">
        <f>VLOOKUP(VALUE(C1939),'[1]Cross ref'!G:I,3,0)</f>
        <v>7378</v>
      </c>
      <c r="V1939" s="193">
        <f>IFERROR(VLOOKUP(J1939,'[1]Item List (2)'!C:D,2,0),VLOOKUP(K1939,'[1]Item List (2)'!C:D,2,0))</f>
        <v>51001</v>
      </c>
      <c r="W1939" s="193">
        <f>IFERROR(VLOOKUP(J1939,'[1]Item List (2)'!C:E,3,0),VLOOKUP(K1939,'[1]Item List (2)'!C:E,3,0))</f>
        <v>1000</v>
      </c>
      <c r="X1939" s="193">
        <f t="shared" si="185"/>
        <v>0</v>
      </c>
      <c r="Y1939" s="193" t="str">
        <f t="shared" si="186"/>
        <v>LABEL, SPECIAL CARLS JR</v>
      </c>
      <c r="AA1939" s="29">
        <f t="shared" si="187"/>
        <v>5.2</v>
      </c>
      <c r="AB1939" s="29" t="str">
        <f>VLOOKUP(W1939,'[2]Item List (2)'!$I:$J,2,0)</f>
        <v>Paper</v>
      </c>
      <c r="AC1939" s="29">
        <f t="shared" si="188"/>
        <v>7378</v>
      </c>
      <c r="AD1939" s="29" t="str">
        <f t="shared" si="189"/>
        <v>7378-Paper</v>
      </c>
    </row>
    <row r="1940" spans="1:30">
      <c r="A1940" t="s">
        <v>699</v>
      </c>
      <c r="B1940" t="s">
        <v>592</v>
      </c>
      <c r="C1940" t="s">
        <v>1386</v>
      </c>
      <c r="D1940" t="s">
        <v>641</v>
      </c>
      <c r="E1940" t="s">
        <v>1661</v>
      </c>
      <c r="F1940"/>
      <c r="G1940" s="159">
        <v>45170</v>
      </c>
      <c r="H1940" t="s">
        <v>1432</v>
      </c>
      <c r="I1940" t="s">
        <v>1188</v>
      </c>
      <c r="J1940" t="s">
        <v>764</v>
      </c>
      <c r="K1940" t="s">
        <v>826</v>
      </c>
      <c r="L1940" t="s">
        <v>766</v>
      </c>
      <c r="M1940">
        <v>1</v>
      </c>
      <c r="N1940">
        <v>0</v>
      </c>
      <c r="O1940">
        <v>31.3</v>
      </c>
      <c r="P1940">
        <v>31.3</v>
      </c>
      <c r="Q1940">
        <v>8871.08</v>
      </c>
      <c r="R1940">
        <v>17.28</v>
      </c>
      <c r="S1940" s="193" t="str">
        <f>VLOOKUP(U1940,'[1]Cross ref'!I:J,2,0)</f>
        <v>SCL</v>
      </c>
      <c r="T1940" s="193">
        <f t="shared" si="184"/>
        <v>31.3</v>
      </c>
      <c r="U1940" s="193">
        <f>VLOOKUP(VALUE(C1940),'[1]Cross ref'!G:I,3,0)</f>
        <v>7378</v>
      </c>
      <c r="V1940" s="193">
        <f>IFERROR(VLOOKUP(J1940,'[1]Item List (2)'!C:D,2,0),VLOOKUP(K1940,'[1]Item List (2)'!C:D,2,0))</f>
        <v>50007</v>
      </c>
      <c r="W1940" s="193">
        <f>IFERROR(VLOOKUP(J1940,'[1]Item List (2)'!C:E,3,0),VLOOKUP(K1940,'[1]Item List (2)'!C:E,3,0))</f>
        <v>100</v>
      </c>
      <c r="X1940" s="193">
        <f t="shared" si="185"/>
        <v>0</v>
      </c>
      <c r="Y1940" s="193" t="str">
        <f t="shared" si="186"/>
        <v>SAUCE, CLASSIC W-CAGE FREE EGG</v>
      </c>
      <c r="AA1940" s="29">
        <f t="shared" si="187"/>
        <v>31.3</v>
      </c>
      <c r="AB1940" s="29" t="str">
        <f>VLOOKUP(W1940,'[2]Item List (2)'!$I:$J,2,0)</f>
        <v>Food</v>
      </c>
      <c r="AC1940" s="29">
        <f t="shared" si="188"/>
        <v>7378</v>
      </c>
      <c r="AD1940" s="29" t="str">
        <f t="shared" si="189"/>
        <v>7378-Food</v>
      </c>
    </row>
    <row r="1941" spans="1:30">
      <c r="A1941" t="s">
        <v>699</v>
      </c>
      <c r="B1941" t="s">
        <v>592</v>
      </c>
      <c r="C1941" t="s">
        <v>1386</v>
      </c>
      <c r="D1941" t="s">
        <v>641</v>
      </c>
      <c r="E1941" t="s">
        <v>1661</v>
      </c>
      <c r="F1941"/>
      <c r="G1941" s="159">
        <v>45170</v>
      </c>
      <c r="H1941" t="s">
        <v>1579</v>
      </c>
      <c r="I1941" t="s">
        <v>1188</v>
      </c>
      <c r="J1941" t="s">
        <v>764</v>
      </c>
      <c r="K1941" t="s">
        <v>1580</v>
      </c>
      <c r="L1941" t="s">
        <v>766</v>
      </c>
      <c r="M1941">
        <v>1</v>
      </c>
      <c r="N1941">
        <v>0</v>
      </c>
      <c r="O1941">
        <v>32.32</v>
      </c>
      <c r="P1941">
        <v>32.32</v>
      </c>
      <c r="Q1941">
        <v>8871.08</v>
      </c>
      <c r="R1941">
        <v>17.28</v>
      </c>
      <c r="S1941" s="193" t="str">
        <f>VLOOKUP(U1941,'[1]Cross ref'!I:J,2,0)</f>
        <v>SCL</v>
      </c>
      <c r="T1941" s="193">
        <f t="shared" si="184"/>
        <v>32.32</v>
      </c>
      <c r="U1941" s="193">
        <f>VLOOKUP(VALUE(C1941),'[1]Cross ref'!G:I,3,0)</f>
        <v>7378</v>
      </c>
      <c r="V1941" s="193">
        <f>IFERROR(VLOOKUP(J1941,'[1]Item List (2)'!C:D,2,0),VLOOKUP(K1941,'[1]Item List (2)'!C:D,2,0))</f>
        <v>50007</v>
      </c>
      <c r="W1941" s="193">
        <f>IFERROR(VLOOKUP(J1941,'[1]Item List (2)'!C:E,3,0),VLOOKUP(K1941,'[1]Item List (2)'!C:E,3,0))</f>
        <v>100</v>
      </c>
      <c r="X1941" s="193">
        <f t="shared" si="185"/>
        <v>0</v>
      </c>
      <c r="Y1941" s="193" t="str">
        <f t="shared" si="186"/>
        <v>SAUCE, SANTA FE W-CAGE FREE EGG</v>
      </c>
      <c r="AA1941" s="29">
        <f t="shared" si="187"/>
        <v>32.32</v>
      </c>
      <c r="AB1941" s="29" t="str">
        <f>VLOOKUP(W1941,'[2]Item List (2)'!$I:$J,2,0)</f>
        <v>Food</v>
      </c>
      <c r="AC1941" s="29">
        <f t="shared" si="188"/>
        <v>7378</v>
      </c>
      <c r="AD1941" s="29" t="str">
        <f t="shared" si="189"/>
        <v>7378-Food</v>
      </c>
    </row>
    <row r="1942" spans="1:30">
      <c r="A1942" t="s">
        <v>699</v>
      </c>
      <c r="B1942" t="s">
        <v>592</v>
      </c>
      <c r="C1942" t="s">
        <v>1386</v>
      </c>
      <c r="D1942" t="s">
        <v>641</v>
      </c>
      <c r="E1942" t="s">
        <v>1661</v>
      </c>
      <c r="F1942"/>
      <c r="G1942" s="159">
        <v>45170</v>
      </c>
      <c r="H1942" t="s">
        <v>1244</v>
      </c>
      <c r="I1942" t="s">
        <v>1188</v>
      </c>
      <c r="J1942" t="s">
        <v>827</v>
      </c>
      <c r="K1942" t="s">
        <v>828</v>
      </c>
      <c r="L1942" t="s">
        <v>829</v>
      </c>
      <c r="M1942">
        <v>1</v>
      </c>
      <c r="N1942">
        <v>0</v>
      </c>
      <c r="O1942">
        <v>23.67</v>
      </c>
      <c r="P1942">
        <v>23.67</v>
      </c>
      <c r="Q1942">
        <v>8871.08</v>
      </c>
      <c r="R1942">
        <v>17.28</v>
      </c>
      <c r="S1942" s="193" t="str">
        <f>VLOOKUP(U1942,'[1]Cross ref'!I:J,2,0)</f>
        <v>SCL</v>
      </c>
      <c r="T1942" s="193">
        <f t="shared" si="184"/>
        <v>23.67</v>
      </c>
      <c r="U1942" s="193">
        <f>VLOOKUP(VALUE(C1942),'[1]Cross ref'!G:I,3,0)</f>
        <v>7378</v>
      </c>
      <c r="V1942" s="193">
        <f>IFERROR(VLOOKUP(J1942,'[1]Item List (2)'!C:D,2,0),VLOOKUP(K1942,'[1]Item List (2)'!C:D,2,0))</f>
        <v>50007</v>
      </c>
      <c r="W1942" s="193">
        <f>IFERROR(VLOOKUP(J1942,'[1]Item List (2)'!C:E,3,0),VLOOKUP(K1942,'[1]Item List (2)'!C:E,3,0))</f>
        <v>100</v>
      </c>
      <c r="X1942" s="193">
        <f t="shared" si="185"/>
        <v>0</v>
      </c>
      <c r="Y1942" s="193" t="str">
        <f t="shared" si="186"/>
        <v>ONION, YLW</v>
      </c>
      <c r="AA1942" s="29">
        <f t="shared" si="187"/>
        <v>23.67</v>
      </c>
      <c r="AB1942" s="29" t="str">
        <f>VLOOKUP(W1942,'[2]Item List (2)'!$I:$J,2,0)</f>
        <v>Food</v>
      </c>
      <c r="AC1942" s="29">
        <f t="shared" si="188"/>
        <v>7378</v>
      </c>
      <c r="AD1942" s="29" t="str">
        <f t="shared" si="189"/>
        <v>7378-Food</v>
      </c>
    </row>
    <row r="1943" spans="1:30">
      <c r="A1943" t="s">
        <v>699</v>
      </c>
      <c r="B1943" t="s">
        <v>592</v>
      </c>
      <c r="C1943" t="s">
        <v>1386</v>
      </c>
      <c r="D1943" t="s">
        <v>641</v>
      </c>
      <c r="E1943" t="s">
        <v>1661</v>
      </c>
      <c r="F1943"/>
      <c r="G1943" s="159">
        <v>45170</v>
      </c>
      <c r="H1943" t="s">
        <v>1246</v>
      </c>
      <c r="I1943" t="s">
        <v>1211</v>
      </c>
      <c r="J1943" t="s">
        <v>815</v>
      </c>
      <c r="K1943" t="s">
        <v>1033</v>
      </c>
      <c r="L1943" t="s">
        <v>888</v>
      </c>
      <c r="M1943">
        <v>1</v>
      </c>
      <c r="N1943">
        <v>0</v>
      </c>
      <c r="O1943">
        <v>25.89</v>
      </c>
      <c r="P1943">
        <v>25.89</v>
      </c>
      <c r="Q1943">
        <v>8871.08</v>
      </c>
      <c r="R1943">
        <v>17.28</v>
      </c>
      <c r="S1943" s="193" t="str">
        <f>VLOOKUP(U1943,'[1]Cross ref'!I:J,2,0)</f>
        <v>SCL</v>
      </c>
      <c r="T1943" s="193">
        <f t="shared" si="184"/>
        <v>25.89</v>
      </c>
      <c r="U1943" s="193">
        <f>VLOOKUP(VALUE(C1943),'[1]Cross ref'!G:I,3,0)</f>
        <v>7378</v>
      </c>
      <c r="V1943" s="193">
        <f>IFERROR(VLOOKUP(J1943,'[1]Item List (2)'!C:D,2,0),VLOOKUP(K1943,'[1]Item List (2)'!C:D,2,0))</f>
        <v>51001</v>
      </c>
      <c r="W1943" s="193">
        <f>IFERROR(VLOOKUP(J1943,'[1]Item List (2)'!C:E,3,0),VLOOKUP(K1943,'[1]Item List (2)'!C:E,3,0))</f>
        <v>1000</v>
      </c>
      <c r="X1943" s="193">
        <f t="shared" si="185"/>
        <v>0</v>
      </c>
      <c r="Y1943" s="193" t="str">
        <f t="shared" si="186"/>
        <v>LID, 12-24Z</v>
      </c>
      <c r="AA1943" s="29">
        <f t="shared" si="187"/>
        <v>25.89</v>
      </c>
      <c r="AB1943" s="29" t="str">
        <f>VLOOKUP(W1943,'[2]Item List (2)'!$I:$J,2,0)</f>
        <v>Paper</v>
      </c>
      <c r="AC1943" s="29">
        <f t="shared" si="188"/>
        <v>7378</v>
      </c>
      <c r="AD1943" s="29" t="str">
        <f t="shared" si="189"/>
        <v>7378-Paper</v>
      </c>
    </row>
    <row r="1944" spans="1:30">
      <c r="A1944" t="s">
        <v>699</v>
      </c>
      <c r="B1944" t="s">
        <v>592</v>
      </c>
      <c r="C1944" t="s">
        <v>1386</v>
      </c>
      <c r="D1944" t="s">
        <v>641</v>
      </c>
      <c r="E1944" t="s">
        <v>1661</v>
      </c>
      <c r="F1944"/>
      <c r="G1944" s="159">
        <v>45170</v>
      </c>
      <c r="H1944" t="s">
        <v>1285</v>
      </c>
      <c r="I1944" t="s">
        <v>1211</v>
      </c>
      <c r="J1944" t="s">
        <v>809</v>
      </c>
      <c r="K1944" t="s">
        <v>996</v>
      </c>
      <c r="L1944" t="s">
        <v>883</v>
      </c>
      <c r="M1944">
        <v>1</v>
      </c>
      <c r="N1944">
        <v>0</v>
      </c>
      <c r="O1944">
        <v>46.14</v>
      </c>
      <c r="P1944">
        <v>46.14</v>
      </c>
      <c r="Q1944">
        <v>8871.08</v>
      </c>
      <c r="R1944">
        <v>17.28</v>
      </c>
      <c r="S1944" s="193" t="str">
        <f>VLOOKUP(U1944,'[1]Cross ref'!I:J,2,0)</f>
        <v>SCL</v>
      </c>
      <c r="T1944" s="193">
        <f t="shared" si="184"/>
        <v>46.14</v>
      </c>
      <c r="U1944" s="193">
        <f>VLOOKUP(VALUE(C1944),'[1]Cross ref'!G:I,3,0)</f>
        <v>7378</v>
      </c>
      <c r="V1944" s="193">
        <f>IFERROR(VLOOKUP(J1944,'[1]Item List (2)'!C:D,2,0),VLOOKUP(K1944,'[1]Item List (2)'!C:D,2,0))</f>
        <v>51001</v>
      </c>
      <c r="W1944" s="193">
        <f>IFERROR(VLOOKUP(J1944,'[1]Item List (2)'!C:E,3,0),VLOOKUP(K1944,'[1]Item List (2)'!C:E,3,0))</f>
        <v>1000</v>
      </c>
      <c r="X1944" s="193">
        <f t="shared" si="185"/>
        <v>0</v>
      </c>
      <c r="Y1944" s="193" t="str">
        <f t="shared" si="186"/>
        <v>CARTON, FFRY LG FLVR TRAIL</v>
      </c>
      <c r="AA1944" s="29">
        <f t="shared" si="187"/>
        <v>46.14</v>
      </c>
      <c r="AB1944" s="29" t="str">
        <f>VLOOKUP(W1944,'[2]Item List (2)'!$I:$J,2,0)</f>
        <v>Paper</v>
      </c>
      <c r="AC1944" s="29">
        <f t="shared" si="188"/>
        <v>7378</v>
      </c>
      <c r="AD1944" s="29" t="str">
        <f t="shared" si="189"/>
        <v>7378-Paper</v>
      </c>
    </row>
    <row r="1945" spans="1:30">
      <c r="A1945" t="s">
        <v>699</v>
      </c>
      <c r="B1945" t="s">
        <v>592</v>
      </c>
      <c r="C1945" t="s">
        <v>1386</v>
      </c>
      <c r="D1945" t="s">
        <v>641</v>
      </c>
      <c r="E1945" t="s">
        <v>1661</v>
      </c>
      <c r="F1945"/>
      <c r="G1945" s="159">
        <v>45170</v>
      </c>
      <c r="H1945" t="s">
        <v>1250</v>
      </c>
      <c r="I1945" t="s">
        <v>1188</v>
      </c>
      <c r="J1945" t="s">
        <v>770</v>
      </c>
      <c r="K1945" t="s">
        <v>832</v>
      </c>
      <c r="L1945" t="s">
        <v>833</v>
      </c>
      <c r="M1945">
        <v>2</v>
      </c>
      <c r="N1945">
        <v>0</v>
      </c>
      <c r="O1945">
        <v>19.989999999999998</v>
      </c>
      <c r="P1945">
        <v>39.979999999999997</v>
      </c>
      <c r="Q1945">
        <v>8871.08</v>
      </c>
      <c r="R1945">
        <v>17.28</v>
      </c>
      <c r="S1945" s="193" t="str">
        <f>VLOOKUP(U1945,'[1]Cross ref'!I:J,2,0)</f>
        <v>SCL</v>
      </c>
      <c r="T1945" s="193">
        <f t="shared" si="184"/>
        <v>39.979999999999997</v>
      </c>
      <c r="U1945" s="193">
        <f>VLOOKUP(VALUE(C1945),'[1]Cross ref'!G:I,3,0)</f>
        <v>7378</v>
      </c>
      <c r="V1945" s="193">
        <f>IFERROR(VLOOKUP(J1945,'[1]Item List (2)'!C:D,2,0),VLOOKUP(K1945,'[1]Item List (2)'!C:D,2,0))</f>
        <v>50007</v>
      </c>
      <c r="W1945" s="193">
        <f>IFERROR(VLOOKUP(J1945,'[1]Item List (2)'!C:E,3,0),VLOOKUP(K1945,'[1]Item List (2)'!C:E,3,0))</f>
        <v>100</v>
      </c>
      <c r="X1945" s="193">
        <f t="shared" si="185"/>
        <v>0</v>
      </c>
      <c r="Y1945" s="193" t="str">
        <f t="shared" si="186"/>
        <v>CREAMER, HALF &amp; HALF</v>
      </c>
      <c r="AA1945" s="29">
        <f t="shared" si="187"/>
        <v>39.979999999999997</v>
      </c>
      <c r="AB1945" s="29" t="str">
        <f>VLOOKUP(W1945,'[2]Item List (2)'!$I:$J,2,0)</f>
        <v>Food</v>
      </c>
      <c r="AC1945" s="29">
        <f t="shared" si="188"/>
        <v>7378</v>
      </c>
      <c r="AD1945" s="29" t="str">
        <f t="shared" si="189"/>
        <v>7378-Food</v>
      </c>
    </row>
    <row r="1946" spans="1:30">
      <c r="A1946" t="s">
        <v>699</v>
      </c>
      <c r="B1946" t="s">
        <v>592</v>
      </c>
      <c r="C1946" t="s">
        <v>1386</v>
      </c>
      <c r="D1946" t="s">
        <v>641</v>
      </c>
      <c r="E1946" t="s">
        <v>1661</v>
      </c>
      <c r="F1946"/>
      <c r="G1946" s="159">
        <v>45170</v>
      </c>
      <c r="H1946" t="s">
        <v>1252</v>
      </c>
      <c r="I1946" t="s">
        <v>1211</v>
      </c>
      <c r="J1946" t="s">
        <v>806</v>
      </c>
      <c r="K1946" t="s">
        <v>995</v>
      </c>
      <c r="L1946" t="s">
        <v>874</v>
      </c>
      <c r="M1946">
        <v>1</v>
      </c>
      <c r="N1946">
        <v>0</v>
      </c>
      <c r="O1946">
        <v>56.84</v>
      </c>
      <c r="P1946">
        <v>56.84</v>
      </c>
      <c r="Q1946">
        <v>8871.08</v>
      </c>
      <c r="R1946">
        <v>17.28</v>
      </c>
      <c r="S1946" s="193" t="str">
        <f>VLOOKUP(U1946,'[1]Cross ref'!I:J,2,0)</f>
        <v>SCL</v>
      </c>
      <c r="T1946" s="193">
        <f t="shared" si="184"/>
        <v>56.84</v>
      </c>
      <c r="U1946" s="193">
        <f>VLOOKUP(VALUE(C1946),'[1]Cross ref'!G:I,3,0)</f>
        <v>7378</v>
      </c>
      <c r="V1946" s="193">
        <f>IFERROR(VLOOKUP(J1946,'[1]Item List (2)'!C:D,2,0),VLOOKUP(K1946,'[1]Item List (2)'!C:D,2,0))</f>
        <v>51001</v>
      </c>
      <c r="W1946" s="193">
        <f>IFERROR(VLOOKUP(J1946,'[1]Item List (2)'!C:E,3,0),VLOOKUP(K1946,'[1]Item List (2)'!C:E,3,0))</f>
        <v>1000</v>
      </c>
      <c r="X1946" s="193">
        <f t="shared" si="185"/>
        <v>0</v>
      </c>
      <c r="Y1946" s="193" t="str">
        <f t="shared" si="186"/>
        <v>WRAP, QUICK HAPPY STAR</v>
      </c>
      <c r="AA1946" s="29">
        <f t="shared" si="187"/>
        <v>56.84</v>
      </c>
      <c r="AB1946" s="29" t="str">
        <f>VLOOKUP(W1946,'[2]Item List (2)'!$I:$J,2,0)</f>
        <v>Paper</v>
      </c>
      <c r="AC1946" s="29">
        <f t="shared" si="188"/>
        <v>7378</v>
      </c>
      <c r="AD1946" s="29" t="str">
        <f t="shared" si="189"/>
        <v>7378-Paper</v>
      </c>
    </row>
    <row r="1947" spans="1:30">
      <c r="A1947" t="s">
        <v>699</v>
      </c>
      <c r="B1947" t="s">
        <v>592</v>
      </c>
      <c r="C1947" t="s">
        <v>1386</v>
      </c>
      <c r="D1947" t="s">
        <v>641</v>
      </c>
      <c r="E1947" t="s">
        <v>1661</v>
      </c>
      <c r="F1947"/>
      <c r="G1947" s="159">
        <v>45170</v>
      </c>
      <c r="H1947" t="s">
        <v>1253</v>
      </c>
      <c r="I1947" t="s">
        <v>1211</v>
      </c>
      <c r="J1947" t="s">
        <v>809</v>
      </c>
      <c r="K1947" t="s">
        <v>991</v>
      </c>
      <c r="L1947" t="s">
        <v>822</v>
      </c>
      <c r="M1947">
        <v>1</v>
      </c>
      <c r="N1947">
        <v>0</v>
      </c>
      <c r="O1947">
        <v>16.89</v>
      </c>
      <c r="P1947">
        <v>16.89</v>
      </c>
      <c r="Q1947">
        <v>8871.08</v>
      </c>
      <c r="R1947">
        <v>17.28</v>
      </c>
      <c r="S1947" s="193" t="str">
        <f>VLOOKUP(U1947,'[1]Cross ref'!I:J,2,0)</f>
        <v>SCL</v>
      </c>
      <c r="T1947" s="193">
        <f t="shared" si="184"/>
        <v>16.89</v>
      </c>
      <c r="U1947" s="193">
        <f>VLOOKUP(VALUE(C1947),'[1]Cross ref'!G:I,3,0)</f>
        <v>7378</v>
      </c>
      <c r="V1947" s="193">
        <f>IFERROR(VLOOKUP(J1947,'[1]Item List (2)'!C:D,2,0),VLOOKUP(K1947,'[1]Item List (2)'!C:D,2,0))</f>
        <v>51001</v>
      </c>
      <c r="W1947" s="193">
        <f>IFERROR(VLOOKUP(J1947,'[1]Item List (2)'!C:E,3,0),VLOOKUP(K1947,'[1]Item List (2)'!C:E,3,0))</f>
        <v>1000</v>
      </c>
      <c r="X1947" s="193">
        <f t="shared" si="185"/>
        <v>0</v>
      </c>
      <c r="Y1947" s="193" t="str">
        <f t="shared" si="186"/>
        <v>BAG, #12 FVLR TRAILS</v>
      </c>
      <c r="AA1947" s="29">
        <f t="shared" si="187"/>
        <v>16.89</v>
      </c>
      <c r="AB1947" s="29" t="str">
        <f>VLOOKUP(W1947,'[2]Item List (2)'!$I:$J,2,0)</f>
        <v>Paper</v>
      </c>
      <c r="AC1947" s="29">
        <f t="shared" si="188"/>
        <v>7378</v>
      </c>
      <c r="AD1947" s="29" t="str">
        <f t="shared" si="189"/>
        <v>7378-Paper</v>
      </c>
    </row>
    <row r="1948" spans="1:30">
      <c r="A1948" t="s">
        <v>699</v>
      </c>
      <c r="B1948" t="s">
        <v>592</v>
      </c>
      <c r="C1948" t="s">
        <v>1386</v>
      </c>
      <c r="D1948" t="s">
        <v>641</v>
      </c>
      <c r="E1948" t="s">
        <v>1661</v>
      </c>
      <c r="F1948"/>
      <c r="G1948" s="159">
        <v>45170</v>
      </c>
      <c r="H1948" t="s">
        <v>1254</v>
      </c>
      <c r="I1948" t="s">
        <v>1211</v>
      </c>
      <c r="J1948" t="s">
        <v>809</v>
      </c>
      <c r="K1948" t="s">
        <v>989</v>
      </c>
      <c r="L1948" t="s">
        <v>706</v>
      </c>
      <c r="M1948">
        <v>2</v>
      </c>
      <c r="N1948">
        <v>0</v>
      </c>
      <c r="O1948">
        <v>26.37</v>
      </c>
      <c r="P1948">
        <v>52.74</v>
      </c>
      <c r="Q1948">
        <v>8871.08</v>
      </c>
      <c r="R1948">
        <v>17.28</v>
      </c>
      <c r="S1948" s="193" t="str">
        <f>VLOOKUP(U1948,'[1]Cross ref'!I:J,2,0)</f>
        <v>SCL</v>
      </c>
      <c r="T1948" s="193">
        <f t="shared" si="184"/>
        <v>52.74</v>
      </c>
      <c r="U1948" s="193">
        <f>VLOOKUP(VALUE(C1948),'[1]Cross ref'!G:I,3,0)</f>
        <v>7378</v>
      </c>
      <c r="V1948" s="193">
        <f>IFERROR(VLOOKUP(J1948,'[1]Item List (2)'!C:D,2,0),VLOOKUP(K1948,'[1]Item List (2)'!C:D,2,0))</f>
        <v>51001</v>
      </c>
      <c r="W1948" s="193">
        <f>IFERROR(VLOOKUP(J1948,'[1]Item List (2)'!C:E,3,0),VLOOKUP(K1948,'[1]Item List (2)'!C:E,3,0))</f>
        <v>1000</v>
      </c>
      <c r="X1948" s="193">
        <f t="shared" si="185"/>
        <v>0</v>
      </c>
      <c r="Y1948" s="193" t="str">
        <f t="shared" si="186"/>
        <v>BAG, #8 FLVR TRAILS</v>
      </c>
      <c r="AA1948" s="29">
        <f t="shared" si="187"/>
        <v>52.74</v>
      </c>
      <c r="AB1948" s="29" t="str">
        <f>VLOOKUP(W1948,'[2]Item List (2)'!$I:$J,2,0)</f>
        <v>Paper</v>
      </c>
      <c r="AC1948" s="29">
        <f t="shared" si="188"/>
        <v>7378</v>
      </c>
      <c r="AD1948" s="29" t="str">
        <f t="shared" si="189"/>
        <v>7378-Paper</v>
      </c>
    </row>
    <row r="1949" spans="1:30">
      <c r="A1949" t="s">
        <v>699</v>
      </c>
      <c r="B1949" t="s">
        <v>592</v>
      </c>
      <c r="C1949" t="s">
        <v>1386</v>
      </c>
      <c r="D1949" t="s">
        <v>641</v>
      </c>
      <c r="E1949" t="s">
        <v>1661</v>
      </c>
      <c r="F1949"/>
      <c r="G1949" s="159">
        <v>45170</v>
      </c>
      <c r="H1949" t="s">
        <v>1305</v>
      </c>
      <c r="I1949" t="s">
        <v>1211</v>
      </c>
      <c r="J1949" t="s">
        <v>809</v>
      </c>
      <c r="K1949" t="s">
        <v>994</v>
      </c>
      <c r="L1949" t="s">
        <v>822</v>
      </c>
      <c r="M1949">
        <v>1</v>
      </c>
      <c r="N1949">
        <v>0</v>
      </c>
      <c r="O1949">
        <v>10.7</v>
      </c>
      <c r="P1949">
        <v>10.7</v>
      </c>
      <c r="Q1949">
        <v>8871.08</v>
      </c>
      <c r="R1949">
        <v>17.28</v>
      </c>
      <c r="S1949" s="193" t="str">
        <f>VLOOKUP(U1949,'[1]Cross ref'!I:J,2,0)</f>
        <v>SCL</v>
      </c>
      <c r="T1949" s="193">
        <f t="shared" si="184"/>
        <v>10.7</v>
      </c>
      <c r="U1949" s="193">
        <f>VLOOKUP(VALUE(C1949),'[1]Cross ref'!G:I,3,0)</f>
        <v>7378</v>
      </c>
      <c r="V1949" s="193">
        <f>IFERROR(VLOOKUP(J1949,'[1]Item List (2)'!C:D,2,0),VLOOKUP(K1949,'[1]Item List (2)'!C:D,2,0))</f>
        <v>51001</v>
      </c>
      <c r="W1949" s="193">
        <f>IFERROR(VLOOKUP(J1949,'[1]Item List (2)'!C:E,3,0),VLOOKUP(K1949,'[1]Item List (2)'!C:E,3,0))</f>
        <v>1000</v>
      </c>
      <c r="X1949" s="193">
        <f t="shared" si="185"/>
        <v>0</v>
      </c>
      <c r="Y1949" s="193" t="str">
        <f t="shared" si="186"/>
        <v>BAG, #4 FLVR TRAILS</v>
      </c>
      <c r="AA1949" s="29">
        <f t="shared" si="187"/>
        <v>10.7</v>
      </c>
      <c r="AB1949" s="29" t="str">
        <f>VLOOKUP(W1949,'[2]Item List (2)'!$I:$J,2,0)</f>
        <v>Paper</v>
      </c>
      <c r="AC1949" s="29">
        <f t="shared" si="188"/>
        <v>7378</v>
      </c>
      <c r="AD1949" s="29" t="str">
        <f t="shared" si="189"/>
        <v>7378-Paper</v>
      </c>
    </row>
    <row r="1950" spans="1:30">
      <c r="A1950" t="s">
        <v>699</v>
      </c>
      <c r="B1950" t="s">
        <v>592</v>
      </c>
      <c r="C1950" t="s">
        <v>1386</v>
      </c>
      <c r="D1950" t="s">
        <v>641</v>
      </c>
      <c r="E1950" t="s">
        <v>1661</v>
      </c>
      <c r="F1950"/>
      <c r="G1950" s="159">
        <v>45170</v>
      </c>
      <c r="H1950" t="s">
        <v>1256</v>
      </c>
      <c r="I1950" t="s">
        <v>1211</v>
      </c>
      <c r="J1950" t="s">
        <v>800</v>
      </c>
      <c r="K1950" t="s">
        <v>1057</v>
      </c>
      <c r="L1950" t="s">
        <v>1058</v>
      </c>
      <c r="M1950">
        <v>2</v>
      </c>
      <c r="N1950">
        <v>0</v>
      </c>
      <c r="O1950">
        <v>30.68</v>
      </c>
      <c r="P1950">
        <v>61.36</v>
      </c>
      <c r="Q1950">
        <v>8871.08</v>
      </c>
      <c r="R1950">
        <v>17.28</v>
      </c>
      <c r="S1950" s="193" t="str">
        <f>VLOOKUP(U1950,'[1]Cross ref'!I:J,2,0)</f>
        <v>SCL</v>
      </c>
      <c r="T1950" s="193">
        <f t="shared" si="184"/>
        <v>61.36</v>
      </c>
      <c r="U1950" s="193">
        <f>VLOOKUP(VALUE(C1950),'[1]Cross ref'!G:I,3,0)</f>
        <v>7378</v>
      </c>
      <c r="V1950" s="193">
        <f>IFERROR(VLOOKUP(J1950,'[1]Item List (2)'!C:D,2,0),VLOOKUP(K1950,'[1]Item List (2)'!C:D,2,0))</f>
        <v>51001</v>
      </c>
      <c r="W1950" s="193">
        <f>IFERROR(VLOOKUP(J1950,'[1]Item List (2)'!C:E,3,0),VLOOKUP(K1950,'[1]Item List (2)'!C:E,3,0))</f>
        <v>1000</v>
      </c>
      <c r="X1950" s="193">
        <f t="shared" si="185"/>
        <v>0</v>
      </c>
      <c r="Y1950" s="193" t="str">
        <f t="shared" si="186"/>
        <v>CUP, PLS COLD 32Z FLVR TRAIL</v>
      </c>
      <c r="AA1950" s="29">
        <f t="shared" si="187"/>
        <v>61.36</v>
      </c>
      <c r="AB1950" s="29" t="str">
        <f>VLOOKUP(W1950,'[2]Item List (2)'!$I:$J,2,0)</f>
        <v>Paper</v>
      </c>
      <c r="AC1950" s="29">
        <f t="shared" si="188"/>
        <v>7378</v>
      </c>
      <c r="AD1950" s="29" t="str">
        <f t="shared" si="189"/>
        <v>7378-Paper</v>
      </c>
    </row>
    <row r="1951" spans="1:30">
      <c r="A1951" t="s">
        <v>699</v>
      </c>
      <c r="B1951" t="s">
        <v>592</v>
      </c>
      <c r="C1951" t="s">
        <v>1386</v>
      </c>
      <c r="D1951" t="s">
        <v>641</v>
      </c>
      <c r="E1951" t="s">
        <v>1661</v>
      </c>
      <c r="F1951"/>
      <c r="G1951" s="159">
        <v>45170</v>
      </c>
      <c r="H1951" t="s">
        <v>1348</v>
      </c>
      <c r="I1951" t="s">
        <v>1188</v>
      </c>
      <c r="J1951" t="s">
        <v>804</v>
      </c>
      <c r="K1951" t="s">
        <v>1059</v>
      </c>
      <c r="L1951" t="s">
        <v>739</v>
      </c>
      <c r="M1951">
        <v>1</v>
      </c>
      <c r="N1951">
        <v>0</v>
      </c>
      <c r="O1951">
        <v>48.64</v>
      </c>
      <c r="P1951">
        <v>48.64</v>
      </c>
      <c r="Q1951">
        <v>8871.08</v>
      </c>
      <c r="R1951">
        <v>17.28</v>
      </c>
      <c r="S1951" s="193" t="str">
        <f>VLOOKUP(U1951,'[1]Cross ref'!I:J,2,0)</f>
        <v>SCL</v>
      </c>
      <c r="T1951" s="193">
        <f t="shared" si="184"/>
        <v>48.64</v>
      </c>
      <c r="U1951" s="193">
        <f>VLOOKUP(VALUE(C1951),'[1]Cross ref'!G:I,3,0)</f>
        <v>7378</v>
      </c>
      <c r="V1951" s="193">
        <f>IFERROR(VLOOKUP(J1951,'[1]Item List (2)'!C:D,2,0),VLOOKUP(K1951,'[1]Item List (2)'!C:D,2,0))</f>
        <v>50007</v>
      </c>
      <c r="W1951" s="193">
        <f>IFERROR(VLOOKUP(J1951,'[1]Item List (2)'!C:E,3,0),VLOOKUP(K1951,'[1]Item List (2)'!C:E,3,0))</f>
        <v>100</v>
      </c>
      <c r="X1951" s="193">
        <f t="shared" si="185"/>
        <v>0</v>
      </c>
      <c r="Y1951" s="193" t="str">
        <f t="shared" si="186"/>
        <v>CHEESE, PEPPERJACK 160CT</v>
      </c>
      <c r="AA1951" s="29">
        <f t="shared" si="187"/>
        <v>48.64</v>
      </c>
      <c r="AB1951" s="29" t="str">
        <f>VLOOKUP(W1951,'[2]Item List (2)'!$I:$J,2,0)</f>
        <v>Food</v>
      </c>
      <c r="AC1951" s="29">
        <f t="shared" si="188"/>
        <v>7378</v>
      </c>
      <c r="AD1951" s="29" t="str">
        <f t="shared" si="189"/>
        <v>7378-Food</v>
      </c>
    </row>
    <row r="1952" spans="1:30">
      <c r="A1952" t="s">
        <v>699</v>
      </c>
      <c r="B1952" t="s">
        <v>592</v>
      </c>
      <c r="C1952" t="s">
        <v>1386</v>
      </c>
      <c r="D1952" t="s">
        <v>641</v>
      </c>
      <c r="E1952" t="s">
        <v>1661</v>
      </c>
      <c r="F1952"/>
      <c r="G1952" s="159">
        <v>45170</v>
      </c>
      <c r="H1952" t="s">
        <v>1257</v>
      </c>
      <c r="I1952" t="s">
        <v>1188</v>
      </c>
      <c r="J1952" t="s">
        <v>764</v>
      </c>
      <c r="K1952" t="s">
        <v>1181</v>
      </c>
      <c r="L1952" t="s">
        <v>766</v>
      </c>
      <c r="M1952">
        <v>1</v>
      </c>
      <c r="N1952">
        <v>0</v>
      </c>
      <c r="O1952">
        <v>31.24</v>
      </c>
      <c r="P1952">
        <v>31.24</v>
      </c>
      <c r="Q1952">
        <v>8871.08</v>
      </c>
      <c r="R1952">
        <v>17.28</v>
      </c>
      <c r="S1952" s="193" t="str">
        <f>VLOOKUP(U1952,'[1]Cross ref'!I:J,2,0)</f>
        <v>SCL</v>
      </c>
      <c r="T1952" s="193">
        <f t="shared" si="184"/>
        <v>31.24</v>
      </c>
      <c r="U1952" s="193">
        <f>VLOOKUP(VALUE(C1952),'[1]Cross ref'!G:I,3,0)</f>
        <v>7378</v>
      </c>
      <c r="V1952" s="193">
        <f>IFERROR(VLOOKUP(J1952,'[1]Item List (2)'!C:D,2,0),VLOOKUP(K1952,'[1]Item List (2)'!C:D,2,0))</f>
        <v>50007</v>
      </c>
      <c r="W1952" s="193">
        <f>IFERROR(VLOOKUP(J1952,'[1]Item List (2)'!C:E,3,0),VLOOKUP(K1952,'[1]Item List (2)'!C:E,3,0))</f>
        <v>100</v>
      </c>
      <c r="X1952" s="193">
        <f t="shared" si="185"/>
        <v>0</v>
      </c>
      <c r="Y1952" s="193" t="str">
        <f t="shared" si="186"/>
        <v>SAUCE, CLASSIC</v>
      </c>
      <c r="AA1952" s="29">
        <f t="shared" si="187"/>
        <v>31.24</v>
      </c>
      <c r="AB1952" s="29" t="str">
        <f>VLOOKUP(W1952,'[2]Item List (2)'!$I:$J,2,0)</f>
        <v>Food</v>
      </c>
      <c r="AC1952" s="29">
        <f t="shared" si="188"/>
        <v>7378</v>
      </c>
      <c r="AD1952" s="29" t="str">
        <f t="shared" si="189"/>
        <v>7378-Food</v>
      </c>
    </row>
    <row r="1953" spans="1:30">
      <c r="A1953" t="s">
        <v>699</v>
      </c>
      <c r="B1953" t="s">
        <v>592</v>
      </c>
      <c r="C1953" t="s">
        <v>1386</v>
      </c>
      <c r="D1953" t="s">
        <v>641</v>
      </c>
      <c r="E1953" t="s">
        <v>1661</v>
      </c>
      <c r="F1953"/>
      <c r="G1953" s="159">
        <v>45170</v>
      </c>
      <c r="H1953" t="s">
        <v>1288</v>
      </c>
      <c r="I1953" t="s">
        <v>1188</v>
      </c>
      <c r="J1953" t="s">
        <v>702</v>
      </c>
      <c r="K1953" t="s">
        <v>793</v>
      </c>
      <c r="L1953" t="s">
        <v>766</v>
      </c>
      <c r="M1953">
        <v>2</v>
      </c>
      <c r="N1953">
        <v>0</v>
      </c>
      <c r="O1953">
        <v>22.91</v>
      </c>
      <c r="P1953">
        <v>45.82</v>
      </c>
      <c r="Q1953">
        <v>8871.08</v>
      </c>
      <c r="R1953">
        <v>17.28</v>
      </c>
      <c r="S1953" s="193" t="str">
        <f>VLOOKUP(U1953,'[1]Cross ref'!I:J,2,0)</f>
        <v>SCL</v>
      </c>
      <c r="T1953" s="193">
        <f t="shared" si="184"/>
        <v>45.82</v>
      </c>
      <c r="U1953" s="193">
        <f>VLOOKUP(VALUE(C1953),'[1]Cross ref'!G:I,3,0)</f>
        <v>7378</v>
      </c>
      <c r="V1953" s="193">
        <f>IFERROR(VLOOKUP(J1953,'[1]Item List (2)'!C:D,2,0),VLOOKUP(K1953,'[1]Item List (2)'!C:D,2,0))</f>
        <v>50007</v>
      </c>
      <c r="W1953" s="193">
        <f>IFERROR(VLOOKUP(J1953,'[1]Item List (2)'!C:E,3,0),VLOOKUP(K1953,'[1]Item List (2)'!C:E,3,0))</f>
        <v>100</v>
      </c>
      <c r="X1953" s="193">
        <f t="shared" si="185"/>
        <v>0</v>
      </c>
      <c r="Y1953" s="193" t="str">
        <f t="shared" si="186"/>
        <v>SAUCE, BBQ</v>
      </c>
      <c r="AA1953" s="29">
        <f t="shared" si="187"/>
        <v>45.82</v>
      </c>
      <c r="AB1953" s="29" t="str">
        <f>VLOOKUP(W1953,'[2]Item List (2)'!$I:$J,2,0)</f>
        <v>Food</v>
      </c>
      <c r="AC1953" s="29">
        <f t="shared" si="188"/>
        <v>7378</v>
      </c>
      <c r="AD1953" s="29" t="str">
        <f t="shared" si="189"/>
        <v>7378-Food</v>
      </c>
    </row>
    <row r="1954" spans="1:30">
      <c r="A1954" t="s">
        <v>699</v>
      </c>
      <c r="B1954" t="s">
        <v>592</v>
      </c>
      <c r="C1954" t="s">
        <v>1386</v>
      </c>
      <c r="D1954" t="s">
        <v>641</v>
      </c>
      <c r="E1954" t="s">
        <v>1661</v>
      </c>
      <c r="F1954"/>
      <c r="G1954" s="159">
        <v>45170</v>
      </c>
      <c r="H1954" t="s">
        <v>1325</v>
      </c>
      <c r="I1954" t="s">
        <v>1188</v>
      </c>
      <c r="J1954" t="s">
        <v>764</v>
      </c>
      <c r="K1954" t="s">
        <v>765</v>
      </c>
      <c r="L1954" t="s">
        <v>766</v>
      </c>
      <c r="M1954">
        <v>3</v>
      </c>
      <c r="N1954">
        <v>0</v>
      </c>
      <c r="O1954">
        <v>23.87</v>
      </c>
      <c r="P1954">
        <v>71.61</v>
      </c>
      <c r="Q1954">
        <v>8871.08</v>
      </c>
      <c r="R1954">
        <v>17.28</v>
      </c>
      <c r="S1954" s="193" t="str">
        <f>VLOOKUP(U1954,'[1]Cross ref'!I:J,2,0)</f>
        <v>SCL</v>
      </c>
      <c r="T1954" s="193">
        <f t="shared" si="184"/>
        <v>71.61</v>
      </c>
      <c r="U1954" s="193">
        <f>VLOOKUP(VALUE(C1954),'[1]Cross ref'!G:I,3,0)</f>
        <v>7378</v>
      </c>
      <c r="V1954" s="193">
        <f>IFERROR(VLOOKUP(J1954,'[1]Item List (2)'!C:D,2,0),VLOOKUP(K1954,'[1]Item List (2)'!C:D,2,0))</f>
        <v>50007</v>
      </c>
      <c r="W1954" s="193">
        <f>IFERROR(VLOOKUP(J1954,'[1]Item List (2)'!C:E,3,0),VLOOKUP(K1954,'[1]Item List (2)'!C:E,3,0))</f>
        <v>100</v>
      </c>
      <c r="X1954" s="193">
        <f t="shared" si="185"/>
        <v>0</v>
      </c>
      <c r="Y1954" s="193" t="str">
        <f t="shared" si="186"/>
        <v>SAUCE, SPECIAL</v>
      </c>
      <c r="AA1954" s="29">
        <f t="shared" si="187"/>
        <v>71.61</v>
      </c>
      <c r="AB1954" s="29" t="str">
        <f>VLOOKUP(W1954,'[2]Item List (2)'!$I:$J,2,0)</f>
        <v>Food</v>
      </c>
      <c r="AC1954" s="29">
        <f t="shared" si="188"/>
        <v>7378</v>
      </c>
      <c r="AD1954" s="29" t="str">
        <f t="shared" si="189"/>
        <v>7378-Food</v>
      </c>
    </row>
    <row r="1955" spans="1:30">
      <c r="A1955" t="s">
        <v>699</v>
      </c>
      <c r="B1955" t="s">
        <v>592</v>
      </c>
      <c r="C1955" t="s">
        <v>1386</v>
      </c>
      <c r="D1955" t="s">
        <v>641</v>
      </c>
      <c r="E1955" t="s">
        <v>1661</v>
      </c>
      <c r="F1955"/>
      <c r="G1955" s="159">
        <v>45170</v>
      </c>
      <c r="H1955" t="s">
        <v>1258</v>
      </c>
      <c r="I1955" t="s">
        <v>1188</v>
      </c>
      <c r="J1955" t="s">
        <v>825</v>
      </c>
      <c r="K1955" t="s">
        <v>1259</v>
      </c>
      <c r="L1955" t="s">
        <v>1484</v>
      </c>
      <c r="M1955">
        <v>3</v>
      </c>
      <c r="N1955">
        <v>0</v>
      </c>
      <c r="O1955">
        <v>44.7</v>
      </c>
      <c r="P1955">
        <v>134.1</v>
      </c>
      <c r="Q1955">
        <v>8871.08</v>
      </c>
      <c r="R1955">
        <v>17.28</v>
      </c>
      <c r="S1955" s="193" t="str">
        <f>VLOOKUP(U1955,'[1]Cross ref'!I:J,2,0)</f>
        <v>SCL</v>
      </c>
      <c r="T1955" s="193">
        <f t="shared" si="184"/>
        <v>134.1</v>
      </c>
      <c r="U1955" s="193">
        <f>VLOOKUP(VALUE(C1955),'[1]Cross ref'!G:I,3,0)</f>
        <v>7378</v>
      </c>
      <c r="V1955" s="193">
        <f>IFERROR(VLOOKUP(J1955,'[1]Item List (2)'!C:D,2,0),VLOOKUP(K1955,'[1]Item List (2)'!C:D,2,0))</f>
        <v>50007</v>
      </c>
      <c r="W1955" s="193">
        <f>IFERROR(VLOOKUP(J1955,'[1]Item List (2)'!C:E,3,0),VLOOKUP(K1955,'[1]Item List (2)'!C:E,3,0))</f>
        <v>100</v>
      </c>
      <c r="X1955" s="193">
        <f t="shared" si="185"/>
        <v>0</v>
      </c>
      <c r="Y1955" s="193" t="str">
        <f t="shared" si="186"/>
        <v>MAYONNAISE, 64Z</v>
      </c>
      <c r="AA1955" s="29">
        <f t="shared" si="187"/>
        <v>134.1</v>
      </c>
      <c r="AB1955" s="29" t="str">
        <f>VLOOKUP(W1955,'[2]Item List (2)'!$I:$J,2,0)</f>
        <v>Food</v>
      </c>
      <c r="AC1955" s="29">
        <f t="shared" si="188"/>
        <v>7378</v>
      </c>
      <c r="AD1955" s="29" t="str">
        <f t="shared" si="189"/>
        <v>7378-Food</v>
      </c>
    </row>
    <row r="1956" spans="1:30">
      <c r="A1956" t="s">
        <v>699</v>
      </c>
      <c r="B1956" t="s">
        <v>592</v>
      </c>
      <c r="C1956" t="s">
        <v>1386</v>
      </c>
      <c r="D1956" t="s">
        <v>641</v>
      </c>
      <c r="E1956" t="s">
        <v>1661</v>
      </c>
      <c r="F1956"/>
      <c r="G1956" s="159">
        <v>45170</v>
      </c>
      <c r="H1956" t="s">
        <v>1260</v>
      </c>
      <c r="I1956" t="s">
        <v>1211</v>
      </c>
      <c r="J1956" t="s">
        <v>730</v>
      </c>
      <c r="K1956" t="s">
        <v>1041</v>
      </c>
      <c r="L1956" t="s">
        <v>1042</v>
      </c>
      <c r="M1956">
        <v>1</v>
      </c>
      <c r="N1956">
        <v>0</v>
      </c>
      <c r="O1956">
        <v>45.4</v>
      </c>
      <c r="P1956">
        <v>45.4</v>
      </c>
      <c r="Q1956">
        <v>8871.08</v>
      </c>
      <c r="R1956">
        <v>17.28</v>
      </c>
      <c r="S1956" s="193" t="str">
        <f>VLOOKUP(U1956,'[1]Cross ref'!I:J,2,0)</f>
        <v>SCL</v>
      </c>
      <c r="T1956" s="193">
        <f t="shared" si="184"/>
        <v>45.4</v>
      </c>
      <c r="U1956" s="193">
        <f>VLOOKUP(VALUE(C1956),'[1]Cross ref'!G:I,3,0)</f>
        <v>7378</v>
      </c>
      <c r="V1956" s="193">
        <f>IFERROR(VLOOKUP(J1956,'[1]Item List (2)'!C:D,2,0),VLOOKUP(K1956,'[1]Item List (2)'!C:D,2,0))</f>
        <v>51001</v>
      </c>
      <c r="W1956" s="193">
        <f>IFERROR(VLOOKUP(J1956,'[1]Item List (2)'!C:E,3,0),VLOOKUP(K1956,'[1]Item List (2)'!C:E,3,0))</f>
        <v>1000</v>
      </c>
      <c r="X1956" s="193">
        <f t="shared" si="185"/>
        <v>0</v>
      </c>
      <c r="Y1956" s="193" t="str">
        <f t="shared" si="186"/>
        <v>NAPKIN, 13X8.5 BRN</v>
      </c>
      <c r="AA1956" s="29">
        <f t="shared" si="187"/>
        <v>45.4</v>
      </c>
      <c r="AB1956" s="29" t="str">
        <f>VLOOKUP(W1956,'[2]Item List (2)'!$I:$J,2,0)</f>
        <v>Paper</v>
      </c>
      <c r="AC1956" s="29">
        <f t="shared" si="188"/>
        <v>7378</v>
      </c>
      <c r="AD1956" s="29" t="str">
        <f t="shared" si="189"/>
        <v>7378-Paper</v>
      </c>
    </row>
    <row r="1957" spans="1:30">
      <c r="A1957" t="s">
        <v>699</v>
      </c>
      <c r="B1957" t="s">
        <v>592</v>
      </c>
      <c r="C1957" t="s">
        <v>1386</v>
      </c>
      <c r="D1957" t="s">
        <v>641</v>
      </c>
      <c r="E1957" t="s">
        <v>1661</v>
      </c>
      <c r="F1957"/>
      <c r="G1957" s="159">
        <v>45170</v>
      </c>
      <c r="H1957" t="s">
        <v>1306</v>
      </c>
      <c r="I1957" t="s">
        <v>1211</v>
      </c>
      <c r="J1957" t="s">
        <v>912</v>
      </c>
      <c r="K1957" t="s">
        <v>1153</v>
      </c>
      <c r="L1957" t="s">
        <v>1154</v>
      </c>
      <c r="M1957">
        <v>1</v>
      </c>
      <c r="N1957">
        <v>0</v>
      </c>
      <c r="O1957">
        <v>48.42</v>
      </c>
      <c r="P1957">
        <v>48.42</v>
      </c>
      <c r="Q1957">
        <v>8871.08</v>
      </c>
      <c r="R1957">
        <v>17.28</v>
      </c>
      <c r="S1957" s="193" t="str">
        <f>VLOOKUP(U1957,'[1]Cross ref'!I:J,2,0)</f>
        <v>SCL</v>
      </c>
      <c r="T1957" s="193">
        <f t="shared" si="184"/>
        <v>48.42</v>
      </c>
      <c r="U1957" s="193">
        <f>VLOOKUP(VALUE(C1957),'[1]Cross ref'!G:I,3,0)</f>
        <v>7378</v>
      </c>
      <c r="V1957" s="193">
        <f>IFERROR(VLOOKUP(J1957,'[1]Item List (2)'!C:D,2,0),VLOOKUP(K1957,'[1]Item List (2)'!C:D,2,0))</f>
        <v>51001</v>
      </c>
      <c r="W1957" s="193">
        <f>IFERROR(VLOOKUP(J1957,'[1]Item List (2)'!C:E,3,0),VLOOKUP(K1957,'[1]Item List (2)'!C:E,3,0))</f>
        <v>1000</v>
      </c>
      <c r="X1957" s="193">
        <f t="shared" si="185"/>
        <v>0</v>
      </c>
      <c r="Y1957" s="193" t="str">
        <f t="shared" si="186"/>
        <v>STRAW, WRPD 8.5" RED</v>
      </c>
      <c r="AA1957" s="29">
        <f t="shared" si="187"/>
        <v>48.42</v>
      </c>
      <c r="AB1957" s="29" t="str">
        <f>VLOOKUP(W1957,'[2]Item List (2)'!$I:$J,2,0)</f>
        <v>Paper</v>
      </c>
      <c r="AC1957" s="29">
        <f t="shared" si="188"/>
        <v>7378</v>
      </c>
      <c r="AD1957" s="29" t="str">
        <f t="shared" si="189"/>
        <v>7378-Paper</v>
      </c>
    </row>
    <row r="1958" spans="1:30">
      <c r="A1958" t="s">
        <v>699</v>
      </c>
      <c r="B1958" t="s">
        <v>592</v>
      </c>
      <c r="C1958" t="s">
        <v>1386</v>
      </c>
      <c r="D1958" t="s">
        <v>641</v>
      </c>
      <c r="E1958" t="s">
        <v>1661</v>
      </c>
      <c r="F1958"/>
      <c r="G1958" s="159">
        <v>45170</v>
      </c>
      <c r="H1958" t="s">
        <v>1261</v>
      </c>
      <c r="I1958" t="s">
        <v>1188</v>
      </c>
      <c r="J1958" t="s">
        <v>756</v>
      </c>
      <c r="K1958" t="s">
        <v>1491</v>
      </c>
      <c r="L1958" t="s">
        <v>757</v>
      </c>
      <c r="M1958">
        <v>1</v>
      </c>
      <c r="N1958">
        <v>0</v>
      </c>
      <c r="O1958">
        <v>39.82</v>
      </c>
      <c r="P1958">
        <v>39.82</v>
      </c>
      <c r="Q1958">
        <v>8871.08</v>
      </c>
      <c r="R1958">
        <v>17.28</v>
      </c>
      <c r="S1958" s="193" t="str">
        <f>VLOOKUP(U1958,'[1]Cross ref'!I:J,2,0)</f>
        <v>SCL</v>
      </c>
      <c r="T1958" s="193">
        <f t="shared" si="184"/>
        <v>39.82</v>
      </c>
      <c r="U1958" s="193">
        <f>VLOOKUP(VALUE(C1958),'[1]Cross ref'!G:I,3,0)</f>
        <v>7378</v>
      </c>
      <c r="V1958" s="193">
        <f>IFERROR(VLOOKUP(J1958,'[1]Item List (2)'!C:D,2,0),VLOOKUP(K1958,'[1]Item List (2)'!C:D,2,0))</f>
        <v>50007</v>
      </c>
      <c r="W1958" s="193">
        <f>IFERROR(VLOOKUP(J1958,'[1]Item List (2)'!C:E,3,0),VLOOKUP(K1958,'[1]Item List (2)'!C:E,3,0))</f>
        <v>100</v>
      </c>
      <c r="X1958" s="193">
        <f t="shared" si="185"/>
        <v>0</v>
      </c>
      <c r="Y1958" s="193" t="str">
        <f t="shared" si="186"/>
        <v>FRENCH TOAST, STICK ORIGINAL CARLS JR</v>
      </c>
      <c r="AA1958" s="29">
        <f t="shared" si="187"/>
        <v>39.82</v>
      </c>
      <c r="AB1958" s="29" t="str">
        <f>VLOOKUP(W1958,'[2]Item List (2)'!$I:$J,2,0)</f>
        <v>Food</v>
      </c>
      <c r="AC1958" s="29">
        <f t="shared" si="188"/>
        <v>7378</v>
      </c>
      <c r="AD1958" s="29" t="str">
        <f t="shared" si="189"/>
        <v>7378-Food</v>
      </c>
    </row>
    <row r="1959" spans="1:30">
      <c r="A1959" t="s">
        <v>699</v>
      </c>
      <c r="B1959" t="s">
        <v>592</v>
      </c>
      <c r="C1959" t="s">
        <v>1386</v>
      </c>
      <c r="D1959" t="s">
        <v>641</v>
      </c>
      <c r="E1959" t="s">
        <v>1661</v>
      </c>
      <c r="F1959"/>
      <c r="G1959" s="159">
        <v>45170</v>
      </c>
      <c r="H1959" t="s">
        <v>1186</v>
      </c>
      <c r="I1959" t="s">
        <v>1184</v>
      </c>
      <c r="J1959" t="s">
        <v>834</v>
      </c>
      <c r="K1959" t="s">
        <v>835</v>
      </c>
      <c r="L1959" t="s">
        <v>836</v>
      </c>
      <c r="M1959">
        <v>1</v>
      </c>
      <c r="N1959">
        <v>0</v>
      </c>
      <c r="P1959">
        <v>57.13</v>
      </c>
      <c r="Q1959">
        <v>8871.08</v>
      </c>
      <c r="R1959">
        <v>17.28</v>
      </c>
      <c r="S1959" s="193" t="str">
        <f>VLOOKUP(U1959,'[1]Cross ref'!I:J,2,0)</f>
        <v>SCL</v>
      </c>
      <c r="T1959" s="193">
        <f t="shared" si="184"/>
        <v>57.13</v>
      </c>
      <c r="U1959" s="193">
        <f>VLOOKUP(VALUE(C1959),'[1]Cross ref'!G:I,3,0)</f>
        <v>7378</v>
      </c>
      <c r="V1959" s="193">
        <f>IFERROR(VLOOKUP(J1959,'[1]Item List (2)'!C:D,2,0),VLOOKUP(K1959,'[1]Item List (2)'!C:D,2,0))</f>
        <v>50007</v>
      </c>
      <c r="W1959" s="193">
        <f>IFERROR(VLOOKUP(J1959,'[1]Item List (2)'!C:E,3,0),VLOOKUP(K1959,'[1]Item List (2)'!C:E,3,0))</f>
        <v>100</v>
      </c>
      <c r="X1959" s="193">
        <f t="shared" si="185"/>
        <v>-57.13</v>
      </c>
      <c r="Y1959" s="193" t="str">
        <f t="shared" si="186"/>
        <v>SURCHARGE, FUEL</v>
      </c>
      <c r="AA1959" s="29">
        <f t="shared" si="187"/>
        <v>57.13</v>
      </c>
      <c r="AB1959" s="29" t="str">
        <f>VLOOKUP(W1959,'[2]Item List (2)'!$I:$J,2,0)</f>
        <v>Food</v>
      </c>
      <c r="AC1959" s="29">
        <f t="shared" si="188"/>
        <v>7378</v>
      </c>
      <c r="AD1959" s="29" t="str">
        <f t="shared" si="189"/>
        <v>7378-Food</v>
      </c>
    </row>
    <row r="1960" spans="1:30">
      <c r="A1960" t="s">
        <v>699</v>
      </c>
      <c r="B1960" t="s">
        <v>592</v>
      </c>
      <c r="C1960" t="s">
        <v>1387</v>
      </c>
      <c r="D1960" t="s">
        <v>620</v>
      </c>
      <c r="E1960" t="s">
        <v>1662</v>
      </c>
      <c r="F1960"/>
      <c r="G1960" s="159">
        <v>45168</v>
      </c>
      <c r="H1960" t="s">
        <v>1183</v>
      </c>
      <c r="I1960" t="s">
        <v>1184</v>
      </c>
      <c r="J1960" t="s">
        <v>839</v>
      </c>
      <c r="K1960" t="s">
        <v>588</v>
      </c>
      <c r="L1960" t="s">
        <v>836</v>
      </c>
      <c r="M1960">
        <v>1</v>
      </c>
      <c r="N1960">
        <v>0</v>
      </c>
      <c r="P1960">
        <v>1.62</v>
      </c>
      <c r="Q1960">
        <v>3002.34</v>
      </c>
      <c r="R1960">
        <v>1.6</v>
      </c>
      <c r="S1960" s="193" t="str">
        <f>VLOOKUP(U1960,'[1]Cross ref'!I:J,2,0)</f>
        <v>SCL</v>
      </c>
      <c r="T1960" s="193">
        <f t="shared" si="184"/>
        <v>1.62</v>
      </c>
      <c r="U1960" s="193">
        <f>VLOOKUP(VALUE(C1960),'[1]Cross ref'!G:I,3,0)</f>
        <v>7379</v>
      </c>
      <c r="V1960" s="193">
        <f>IFERROR(VLOOKUP(J1960,'[1]Item List (2)'!C:D,2,0),VLOOKUP(K1960,'[1]Item List (2)'!C:D,2,0))</f>
        <v>50007</v>
      </c>
      <c r="W1960" s="193">
        <f>IFERROR(VLOOKUP(J1960,'[1]Item List (2)'!C:E,3,0),VLOOKUP(K1960,'[1]Item List (2)'!C:E,3,0))</f>
        <v>100</v>
      </c>
      <c r="X1960" s="193">
        <f t="shared" si="185"/>
        <v>-1.62</v>
      </c>
      <c r="Y1960" s="193" t="str">
        <f t="shared" si="186"/>
        <v>SERVICE - PAYMENT TERMS</v>
      </c>
      <c r="AA1960" s="29">
        <f t="shared" si="187"/>
        <v>1.62</v>
      </c>
      <c r="AB1960" s="29" t="str">
        <f>VLOOKUP(W1960,'[2]Item List (2)'!$I:$J,2,0)</f>
        <v>Food</v>
      </c>
      <c r="AC1960" s="29">
        <f t="shared" si="188"/>
        <v>7379</v>
      </c>
      <c r="AD1960" s="29" t="str">
        <f t="shared" si="189"/>
        <v>7379-Food</v>
      </c>
    </row>
    <row r="1961" spans="1:30">
      <c r="A1961" t="s">
        <v>699</v>
      </c>
      <c r="B1961" t="s">
        <v>592</v>
      </c>
      <c r="C1961" t="s">
        <v>1387</v>
      </c>
      <c r="D1961" t="s">
        <v>620</v>
      </c>
      <c r="E1961" t="s">
        <v>1662</v>
      </c>
      <c r="F1961"/>
      <c r="G1961" s="159">
        <v>45168</v>
      </c>
      <c r="H1961" t="s">
        <v>1339</v>
      </c>
      <c r="I1961" t="s">
        <v>1188</v>
      </c>
      <c r="J1961" t="s">
        <v>767</v>
      </c>
      <c r="K1961" t="s">
        <v>941</v>
      </c>
      <c r="L1961" t="s">
        <v>942</v>
      </c>
      <c r="M1961">
        <v>1</v>
      </c>
      <c r="N1961">
        <v>0</v>
      </c>
      <c r="O1961">
        <v>13.17</v>
      </c>
      <c r="P1961">
        <v>13.17</v>
      </c>
      <c r="Q1961">
        <v>3002.34</v>
      </c>
      <c r="R1961">
        <v>1.6</v>
      </c>
      <c r="S1961" s="193" t="str">
        <f>VLOOKUP(U1961,'[1]Cross ref'!I:J,2,0)</f>
        <v>SCL</v>
      </c>
      <c r="T1961" s="193">
        <f t="shared" si="184"/>
        <v>13.17</v>
      </c>
      <c r="U1961" s="193">
        <f>VLOOKUP(VALUE(C1961),'[1]Cross ref'!G:I,3,0)</f>
        <v>7379</v>
      </c>
      <c r="V1961" s="193">
        <f>IFERROR(VLOOKUP(J1961,'[1]Item List (2)'!C:D,2,0),VLOOKUP(K1961,'[1]Item List (2)'!C:D,2,0))</f>
        <v>50007</v>
      </c>
      <c r="W1961" s="193">
        <f>IFERROR(VLOOKUP(J1961,'[1]Item List (2)'!C:E,3,0),VLOOKUP(K1961,'[1]Item List (2)'!C:E,3,0))</f>
        <v>100</v>
      </c>
      <c r="X1961" s="193">
        <f t="shared" si="185"/>
        <v>0</v>
      </c>
      <c r="Y1961" s="193" t="str">
        <f t="shared" si="186"/>
        <v>SAUCE, HOT MEX PC</v>
      </c>
      <c r="AA1961" s="29">
        <f t="shared" si="187"/>
        <v>13.17</v>
      </c>
      <c r="AB1961" s="29" t="str">
        <f>VLOOKUP(W1961,'[2]Item List (2)'!$I:$J,2,0)</f>
        <v>Food</v>
      </c>
      <c r="AC1961" s="29">
        <f t="shared" si="188"/>
        <v>7379</v>
      </c>
      <c r="AD1961" s="29" t="str">
        <f t="shared" si="189"/>
        <v>7379-Food</v>
      </c>
    </row>
    <row r="1962" spans="1:30">
      <c r="A1962" t="s">
        <v>699</v>
      </c>
      <c r="B1962" t="s">
        <v>592</v>
      </c>
      <c r="C1962" t="s">
        <v>1387</v>
      </c>
      <c r="D1962" t="s">
        <v>620</v>
      </c>
      <c r="E1962" t="s">
        <v>1662</v>
      </c>
      <c r="F1962"/>
      <c r="G1962" s="159">
        <v>45168</v>
      </c>
      <c r="H1962" t="s">
        <v>1293</v>
      </c>
      <c r="I1962" t="s">
        <v>1188</v>
      </c>
      <c r="J1962" t="s">
        <v>710</v>
      </c>
      <c r="K1962" t="s">
        <v>1546</v>
      </c>
      <c r="L1962" t="s">
        <v>709</v>
      </c>
      <c r="M1962">
        <v>1</v>
      </c>
      <c r="N1962">
        <v>0</v>
      </c>
      <c r="O1962">
        <v>99.5</v>
      </c>
      <c r="P1962">
        <v>99.5</v>
      </c>
      <c r="Q1962">
        <v>3002.34</v>
      </c>
      <c r="R1962">
        <v>1.6</v>
      </c>
      <c r="S1962" s="193" t="str">
        <f>VLOOKUP(U1962,'[1]Cross ref'!I:J,2,0)</f>
        <v>SCL</v>
      </c>
      <c r="T1962" s="193">
        <f t="shared" si="184"/>
        <v>99.5</v>
      </c>
      <c r="U1962" s="193">
        <f>VLOOKUP(VALUE(C1962),'[1]Cross ref'!G:I,3,0)</f>
        <v>7379</v>
      </c>
      <c r="V1962" s="193">
        <f>IFERROR(VLOOKUP(J1962,'[1]Item List (2)'!C:D,2,0),VLOOKUP(K1962,'[1]Item List (2)'!C:D,2,0))</f>
        <v>50007</v>
      </c>
      <c r="W1962" s="193">
        <f>IFERROR(VLOOKUP(J1962,'[1]Item List (2)'!C:E,3,0),VLOOKUP(K1962,'[1]Item List (2)'!C:E,3,0))</f>
        <v>100</v>
      </c>
      <c r="X1962" s="193">
        <f t="shared" si="185"/>
        <v>0</v>
      </c>
      <c r="Y1962" s="193" t="str">
        <f t="shared" si="186"/>
        <v>SYRUP, SODA CHERRY COKE BIB</v>
      </c>
      <c r="AA1962" s="29">
        <f t="shared" si="187"/>
        <v>99.5</v>
      </c>
      <c r="AB1962" s="29" t="str">
        <f>VLOOKUP(W1962,'[2]Item List (2)'!$I:$J,2,0)</f>
        <v>Food</v>
      </c>
      <c r="AC1962" s="29">
        <f t="shared" si="188"/>
        <v>7379</v>
      </c>
      <c r="AD1962" s="29" t="str">
        <f t="shared" si="189"/>
        <v>7379-Food</v>
      </c>
    </row>
    <row r="1963" spans="1:30">
      <c r="A1963" t="s">
        <v>699</v>
      </c>
      <c r="B1963" t="s">
        <v>592</v>
      </c>
      <c r="C1963" t="s">
        <v>1387</v>
      </c>
      <c r="D1963" s="3" t="s">
        <v>620</v>
      </c>
      <c r="E1963" t="s">
        <v>1662</v>
      </c>
      <c r="F1963"/>
      <c r="G1963" s="159">
        <v>45168</v>
      </c>
      <c r="H1963" t="s">
        <v>1308</v>
      </c>
      <c r="I1963" t="s">
        <v>1188</v>
      </c>
      <c r="J1963" t="s">
        <v>710</v>
      </c>
      <c r="K1963" t="s">
        <v>902</v>
      </c>
      <c r="L1963" t="s">
        <v>709</v>
      </c>
      <c r="M1963">
        <v>1</v>
      </c>
      <c r="N1963">
        <v>0</v>
      </c>
      <c r="O1963">
        <v>99.5</v>
      </c>
      <c r="P1963">
        <v>99.5</v>
      </c>
      <c r="Q1963">
        <v>3002.34</v>
      </c>
      <c r="R1963">
        <v>1.6</v>
      </c>
      <c r="S1963" s="193" t="str">
        <f>VLOOKUP(U1963,'[1]Cross ref'!I:J,2,0)</f>
        <v>SCL</v>
      </c>
      <c r="T1963" s="193">
        <f t="shared" si="184"/>
        <v>99.5</v>
      </c>
      <c r="U1963" s="193">
        <f>VLOOKUP(VALUE(C1963),'[1]Cross ref'!G:I,3,0)</f>
        <v>7379</v>
      </c>
      <c r="V1963" s="193">
        <f>IFERROR(VLOOKUP(J1963,'[1]Item List (2)'!C:D,2,0),VLOOKUP(K1963,'[1]Item List (2)'!C:D,2,0))</f>
        <v>50007</v>
      </c>
      <c r="W1963" s="193">
        <f>IFERROR(VLOOKUP(J1963,'[1]Item List (2)'!C:E,3,0),VLOOKUP(K1963,'[1]Item List (2)'!C:E,3,0))</f>
        <v>100</v>
      </c>
      <c r="X1963" s="193">
        <f t="shared" si="185"/>
        <v>0</v>
      </c>
      <c r="Y1963" s="193" t="str">
        <f t="shared" si="186"/>
        <v>SYRUP, DR PEPPER DIET BIB</v>
      </c>
      <c r="AA1963" s="29">
        <f t="shared" si="187"/>
        <v>99.5</v>
      </c>
      <c r="AB1963" s="29" t="str">
        <f>VLOOKUP(W1963,'[2]Item List (2)'!$I:$J,2,0)</f>
        <v>Food</v>
      </c>
      <c r="AC1963" s="29">
        <f t="shared" si="188"/>
        <v>7379</v>
      </c>
      <c r="AD1963" s="29" t="str">
        <f t="shared" si="189"/>
        <v>7379-Food</v>
      </c>
    </row>
    <row r="1964" spans="1:30">
      <c r="A1964" t="s">
        <v>699</v>
      </c>
      <c r="B1964" t="s">
        <v>592</v>
      </c>
      <c r="C1964" t="s">
        <v>1387</v>
      </c>
      <c r="D1964" t="s">
        <v>620</v>
      </c>
      <c r="E1964" t="s">
        <v>1662</v>
      </c>
      <c r="F1964"/>
      <c r="G1964" s="159">
        <v>45168</v>
      </c>
      <c r="H1964" t="s">
        <v>1264</v>
      </c>
      <c r="I1964" t="s">
        <v>1188</v>
      </c>
      <c r="J1964" t="s">
        <v>707</v>
      </c>
      <c r="K1964" t="s">
        <v>708</v>
      </c>
      <c r="L1964" t="s">
        <v>709</v>
      </c>
      <c r="M1964">
        <v>1</v>
      </c>
      <c r="N1964">
        <v>0</v>
      </c>
      <c r="O1964">
        <v>99.5</v>
      </c>
      <c r="P1964">
        <v>99.5</v>
      </c>
      <c r="Q1964">
        <v>3002.34</v>
      </c>
      <c r="R1964">
        <v>1.6</v>
      </c>
      <c r="S1964" s="193" t="str">
        <f>VLOOKUP(U1964,'[1]Cross ref'!I:J,2,0)</f>
        <v>SCL</v>
      </c>
      <c r="T1964" s="193">
        <f t="shared" si="184"/>
        <v>99.5</v>
      </c>
      <c r="U1964" s="193">
        <f>VLOOKUP(VALUE(C1964),'[1]Cross ref'!G:I,3,0)</f>
        <v>7379</v>
      </c>
      <c r="V1964" s="193">
        <f>IFERROR(VLOOKUP(J1964,'[1]Item List (2)'!C:D,2,0),VLOOKUP(K1964,'[1]Item List (2)'!C:D,2,0))</f>
        <v>50007</v>
      </c>
      <c r="W1964" s="193">
        <f>IFERROR(VLOOKUP(J1964,'[1]Item List (2)'!C:E,3,0),VLOOKUP(K1964,'[1]Item List (2)'!C:E,3,0))</f>
        <v>100</v>
      </c>
      <c r="X1964" s="193">
        <f t="shared" si="185"/>
        <v>0</v>
      </c>
      <c r="Y1964" s="193" t="str">
        <f t="shared" si="186"/>
        <v>SYRUP, POWERADE MTN BLAST BIB</v>
      </c>
      <c r="AA1964" s="29">
        <f t="shared" si="187"/>
        <v>99.5</v>
      </c>
      <c r="AB1964" s="29" t="str">
        <f>VLOOKUP(W1964,'[2]Item List (2)'!$I:$J,2,0)</f>
        <v>Food</v>
      </c>
      <c r="AC1964" s="29">
        <f t="shared" si="188"/>
        <v>7379</v>
      </c>
      <c r="AD1964" s="29" t="str">
        <f t="shared" si="189"/>
        <v>7379-Food</v>
      </c>
    </row>
    <row r="1965" spans="1:30">
      <c r="A1965" t="s">
        <v>699</v>
      </c>
      <c r="B1965" t="s">
        <v>592</v>
      </c>
      <c r="C1965" t="s">
        <v>1387</v>
      </c>
      <c r="D1965" t="s">
        <v>620</v>
      </c>
      <c r="E1965" t="s">
        <v>1662</v>
      </c>
      <c r="F1965"/>
      <c r="G1965" s="159">
        <v>45168</v>
      </c>
      <c r="H1965" t="s">
        <v>1193</v>
      </c>
      <c r="I1965" t="s">
        <v>1188</v>
      </c>
      <c r="J1965" t="s">
        <v>710</v>
      </c>
      <c r="K1965" t="s">
        <v>712</v>
      </c>
      <c r="L1965" t="s">
        <v>709</v>
      </c>
      <c r="M1965">
        <v>2</v>
      </c>
      <c r="N1965">
        <v>0</v>
      </c>
      <c r="O1965">
        <v>112.77</v>
      </c>
      <c r="P1965">
        <v>225.54</v>
      </c>
      <c r="Q1965">
        <v>3002.34</v>
      </c>
      <c r="R1965">
        <v>1.6</v>
      </c>
      <c r="S1965" s="193" t="str">
        <f>VLOOKUP(U1965,'[1]Cross ref'!I:J,2,0)</f>
        <v>SCL</v>
      </c>
      <c r="T1965" s="193">
        <f t="shared" si="184"/>
        <v>225.54</v>
      </c>
      <c r="U1965" s="193">
        <f>VLOOKUP(VALUE(C1965),'[1]Cross ref'!G:I,3,0)</f>
        <v>7379</v>
      </c>
      <c r="V1965" s="193">
        <f>IFERROR(VLOOKUP(J1965,'[1]Item List (2)'!C:D,2,0),VLOOKUP(K1965,'[1]Item List (2)'!C:D,2,0))</f>
        <v>50007</v>
      </c>
      <c r="W1965" s="193">
        <f>IFERROR(VLOOKUP(J1965,'[1]Item List (2)'!C:E,3,0),VLOOKUP(K1965,'[1]Item List (2)'!C:E,3,0))</f>
        <v>100</v>
      </c>
      <c r="X1965" s="193">
        <f t="shared" si="185"/>
        <v>0</v>
      </c>
      <c r="Y1965" s="193" t="str">
        <f t="shared" si="186"/>
        <v>SYRUP, COKE CLASC BIB (HYCS)</v>
      </c>
      <c r="AA1965" s="29">
        <f t="shared" si="187"/>
        <v>225.54</v>
      </c>
      <c r="AB1965" s="29" t="str">
        <f>VLOOKUP(W1965,'[2]Item List (2)'!$I:$J,2,0)</f>
        <v>Food</v>
      </c>
      <c r="AC1965" s="29">
        <f t="shared" si="188"/>
        <v>7379</v>
      </c>
      <c r="AD1965" s="29" t="str">
        <f t="shared" si="189"/>
        <v>7379-Food</v>
      </c>
    </row>
    <row r="1966" spans="1:30">
      <c r="A1966" t="s">
        <v>699</v>
      </c>
      <c r="B1966" t="s">
        <v>592</v>
      </c>
      <c r="C1966" t="s">
        <v>1387</v>
      </c>
      <c r="D1966" t="s">
        <v>620</v>
      </c>
      <c r="E1966" t="s">
        <v>1662</v>
      </c>
      <c r="F1966"/>
      <c r="G1966" s="159">
        <v>45168</v>
      </c>
      <c r="H1966" t="s">
        <v>1194</v>
      </c>
      <c r="I1966" t="s">
        <v>1188</v>
      </c>
      <c r="J1966" t="s">
        <v>710</v>
      </c>
      <c r="K1966" t="s">
        <v>713</v>
      </c>
      <c r="L1966" t="s">
        <v>709</v>
      </c>
      <c r="M1966">
        <v>1</v>
      </c>
      <c r="N1966">
        <v>0</v>
      </c>
      <c r="O1966">
        <v>116.08</v>
      </c>
      <c r="P1966">
        <v>116.08</v>
      </c>
      <c r="Q1966">
        <v>3002.34</v>
      </c>
      <c r="R1966">
        <v>1.6</v>
      </c>
      <c r="S1966" s="193" t="str">
        <f>VLOOKUP(U1966,'[1]Cross ref'!I:J,2,0)</f>
        <v>SCL</v>
      </c>
      <c r="T1966" s="193">
        <f t="shared" si="184"/>
        <v>116.08</v>
      </c>
      <c r="U1966" s="193">
        <f>VLOOKUP(VALUE(C1966),'[1]Cross ref'!G:I,3,0)</f>
        <v>7379</v>
      </c>
      <c r="V1966" s="193">
        <f>IFERROR(VLOOKUP(J1966,'[1]Item List (2)'!C:D,2,0),VLOOKUP(K1966,'[1]Item List (2)'!C:D,2,0))</f>
        <v>50007</v>
      </c>
      <c r="W1966" s="193">
        <f>IFERROR(VLOOKUP(J1966,'[1]Item List (2)'!C:E,3,0),VLOOKUP(K1966,'[1]Item List (2)'!C:E,3,0))</f>
        <v>100</v>
      </c>
      <c r="X1966" s="193">
        <f t="shared" si="185"/>
        <v>0</v>
      </c>
      <c r="Y1966" s="193" t="str">
        <f t="shared" si="186"/>
        <v>SYRUP, SPRITE BIB (HYCS)</v>
      </c>
      <c r="AA1966" s="29">
        <f t="shared" si="187"/>
        <v>116.08</v>
      </c>
      <c r="AB1966" s="29" t="str">
        <f>VLOOKUP(W1966,'[2]Item List (2)'!$I:$J,2,0)</f>
        <v>Food</v>
      </c>
      <c r="AC1966" s="29">
        <f t="shared" si="188"/>
        <v>7379</v>
      </c>
      <c r="AD1966" s="29" t="str">
        <f t="shared" si="189"/>
        <v>7379-Food</v>
      </c>
    </row>
    <row r="1967" spans="1:30">
      <c r="A1967" t="s">
        <v>699</v>
      </c>
      <c r="B1967" t="s">
        <v>592</v>
      </c>
      <c r="C1967" t="s">
        <v>1387</v>
      </c>
      <c r="D1967" t="s">
        <v>620</v>
      </c>
      <c r="E1967" t="s">
        <v>1662</v>
      </c>
      <c r="F1967"/>
      <c r="G1967" s="159">
        <v>45168</v>
      </c>
      <c r="H1967" t="s">
        <v>1201</v>
      </c>
      <c r="I1967" t="s">
        <v>1188</v>
      </c>
      <c r="J1967" t="s">
        <v>724</v>
      </c>
      <c r="K1967" t="s">
        <v>725</v>
      </c>
      <c r="L1967" t="s">
        <v>726</v>
      </c>
      <c r="M1967">
        <v>2</v>
      </c>
      <c r="N1967">
        <v>0</v>
      </c>
      <c r="O1967">
        <v>9.5399999999999991</v>
      </c>
      <c r="P1967">
        <v>19.079999999999998</v>
      </c>
      <c r="Q1967">
        <v>3002.34</v>
      </c>
      <c r="R1967">
        <v>1.6</v>
      </c>
      <c r="S1967" s="193" t="str">
        <f>VLOOKUP(U1967,'[1]Cross ref'!I:J,2,0)</f>
        <v>SCL</v>
      </c>
      <c r="T1967" s="193">
        <f t="shared" si="184"/>
        <v>19.079999999999998</v>
      </c>
      <c r="U1967" s="193">
        <f>VLOOKUP(VALUE(C1967),'[1]Cross ref'!G:I,3,0)</f>
        <v>7379</v>
      </c>
      <c r="V1967" s="193">
        <f>IFERROR(VLOOKUP(J1967,'[1]Item List (2)'!C:D,2,0),VLOOKUP(K1967,'[1]Item List (2)'!C:D,2,0))</f>
        <v>50007</v>
      </c>
      <c r="W1967" s="193">
        <f>IFERROR(VLOOKUP(J1967,'[1]Item List (2)'!C:E,3,0),VLOOKUP(K1967,'[1]Item List (2)'!C:E,3,0))</f>
        <v>100</v>
      </c>
      <c r="X1967" s="193">
        <f t="shared" si="185"/>
        <v>0</v>
      </c>
      <c r="Y1967" s="193" t="str">
        <f t="shared" si="186"/>
        <v>MILK, 1%</v>
      </c>
      <c r="AA1967" s="29">
        <f t="shared" si="187"/>
        <v>19.079999999999998</v>
      </c>
      <c r="AB1967" s="29" t="str">
        <f>VLOOKUP(W1967,'[2]Item List (2)'!$I:$J,2,0)</f>
        <v>Food</v>
      </c>
      <c r="AC1967" s="29">
        <f t="shared" si="188"/>
        <v>7379</v>
      </c>
      <c r="AD1967" s="29" t="str">
        <f t="shared" si="189"/>
        <v>7379-Food</v>
      </c>
    </row>
    <row r="1968" spans="1:30">
      <c r="A1968" t="s">
        <v>699</v>
      </c>
      <c r="B1968" t="s">
        <v>592</v>
      </c>
      <c r="C1968" t="s">
        <v>1387</v>
      </c>
      <c r="D1968" t="s">
        <v>620</v>
      </c>
      <c r="E1968" t="s">
        <v>1662</v>
      </c>
      <c r="F1968"/>
      <c r="G1968" s="159">
        <v>45168</v>
      </c>
      <c r="H1968" t="s">
        <v>1205</v>
      </c>
      <c r="I1968" t="s">
        <v>1188</v>
      </c>
      <c r="J1968" t="s">
        <v>734</v>
      </c>
      <c r="K1968" t="s">
        <v>735</v>
      </c>
      <c r="L1968" t="s">
        <v>736</v>
      </c>
      <c r="M1968">
        <v>8</v>
      </c>
      <c r="N1968">
        <v>0</v>
      </c>
      <c r="O1968">
        <v>76.78</v>
      </c>
      <c r="P1968">
        <v>614.24</v>
      </c>
      <c r="Q1968">
        <v>3002.34</v>
      </c>
      <c r="R1968">
        <v>1.6</v>
      </c>
      <c r="S1968" s="193" t="str">
        <f>VLOOKUP(U1968,'[1]Cross ref'!I:J,2,0)</f>
        <v>SCL</v>
      </c>
      <c r="T1968" s="193">
        <f t="shared" si="184"/>
        <v>614.24</v>
      </c>
      <c r="U1968" s="193">
        <f>VLOOKUP(VALUE(C1968),'[1]Cross ref'!G:I,3,0)</f>
        <v>7379</v>
      </c>
      <c r="V1968" s="193">
        <f>IFERROR(VLOOKUP(J1968,'[1]Item List (2)'!C:D,2,0),VLOOKUP(K1968,'[1]Item List (2)'!C:D,2,0))</f>
        <v>50007</v>
      </c>
      <c r="W1968" s="193">
        <f>IFERROR(VLOOKUP(J1968,'[1]Item List (2)'!C:E,3,0),VLOOKUP(K1968,'[1]Item List (2)'!C:E,3,0))</f>
        <v>100</v>
      </c>
      <c r="X1968" s="193">
        <f t="shared" si="185"/>
        <v>0</v>
      </c>
      <c r="Y1968" s="193" t="str">
        <f t="shared" si="186"/>
        <v>BEEF, GRND PTY 3.5Z</v>
      </c>
      <c r="AA1968" s="29">
        <f t="shared" si="187"/>
        <v>614.24</v>
      </c>
      <c r="AB1968" s="29" t="str">
        <f>VLOOKUP(W1968,'[2]Item List (2)'!$I:$J,2,0)</f>
        <v>Food</v>
      </c>
      <c r="AC1968" s="29">
        <f t="shared" si="188"/>
        <v>7379</v>
      </c>
      <c r="AD1968" s="29" t="str">
        <f t="shared" si="189"/>
        <v>7379-Food</v>
      </c>
    </row>
    <row r="1969" spans="1:30">
      <c r="A1969" t="s">
        <v>699</v>
      </c>
      <c r="B1969" t="s">
        <v>592</v>
      </c>
      <c r="C1969" t="s">
        <v>1387</v>
      </c>
      <c r="D1969" t="s">
        <v>620</v>
      </c>
      <c r="E1969" t="s">
        <v>1662</v>
      </c>
      <c r="F1969"/>
      <c r="G1969" s="159">
        <v>45168</v>
      </c>
      <c r="H1969" t="s">
        <v>1267</v>
      </c>
      <c r="I1969" t="s">
        <v>1188</v>
      </c>
      <c r="J1969" t="s">
        <v>852</v>
      </c>
      <c r="K1969" t="s">
        <v>853</v>
      </c>
      <c r="L1969" t="s">
        <v>854</v>
      </c>
      <c r="M1969">
        <v>1</v>
      </c>
      <c r="N1969">
        <v>0</v>
      </c>
      <c r="O1969">
        <v>11.6</v>
      </c>
      <c r="P1969">
        <v>11.6</v>
      </c>
      <c r="Q1969">
        <v>3002.34</v>
      </c>
      <c r="R1969">
        <v>1.6</v>
      </c>
      <c r="S1969" s="193" t="str">
        <f>VLOOKUP(U1969,'[1]Cross ref'!I:J,2,0)</f>
        <v>SCL</v>
      </c>
      <c r="T1969" s="193">
        <f t="shared" si="184"/>
        <v>11.6</v>
      </c>
      <c r="U1969" s="193">
        <f>VLOOKUP(VALUE(C1969),'[1]Cross ref'!G:I,3,0)</f>
        <v>7379</v>
      </c>
      <c r="V1969" s="193">
        <f>IFERROR(VLOOKUP(J1969,'[1]Item List (2)'!C:D,2,0),VLOOKUP(K1969,'[1]Item List (2)'!C:D,2,0))</f>
        <v>50007</v>
      </c>
      <c r="W1969" s="193">
        <f>IFERROR(VLOOKUP(J1969,'[1]Item List (2)'!C:E,3,0),VLOOKUP(K1969,'[1]Item List (2)'!C:E,3,0))</f>
        <v>100</v>
      </c>
      <c r="X1969" s="193">
        <f t="shared" si="185"/>
        <v>0</v>
      </c>
      <c r="Y1969" s="193" t="str">
        <f t="shared" si="186"/>
        <v>SALSA, PCH .43Z</v>
      </c>
      <c r="AA1969" s="29">
        <f t="shared" si="187"/>
        <v>11.6</v>
      </c>
      <c r="AB1969" s="29" t="str">
        <f>VLOOKUP(W1969,'[2]Item List (2)'!$I:$J,2,0)</f>
        <v>Food</v>
      </c>
      <c r="AC1969" s="29">
        <f t="shared" si="188"/>
        <v>7379</v>
      </c>
      <c r="AD1969" s="29" t="str">
        <f t="shared" si="189"/>
        <v>7379-Food</v>
      </c>
    </row>
    <row r="1970" spans="1:30">
      <c r="A1970" t="s">
        <v>699</v>
      </c>
      <c r="B1970" t="s">
        <v>592</v>
      </c>
      <c r="C1970" t="s">
        <v>1387</v>
      </c>
      <c r="D1970" t="s">
        <v>620</v>
      </c>
      <c r="E1970" t="s">
        <v>1662</v>
      </c>
      <c r="F1970"/>
      <c r="G1970" s="159">
        <v>45168</v>
      </c>
      <c r="H1970" t="s">
        <v>1206</v>
      </c>
      <c r="I1970" t="s">
        <v>1188</v>
      </c>
      <c r="J1970" t="s">
        <v>737</v>
      </c>
      <c r="K1970" t="s">
        <v>738</v>
      </c>
      <c r="L1970" t="s">
        <v>739</v>
      </c>
      <c r="M1970">
        <v>1</v>
      </c>
      <c r="N1970">
        <v>0</v>
      </c>
      <c r="O1970">
        <v>30.72</v>
      </c>
      <c r="P1970">
        <v>30.72</v>
      </c>
      <c r="Q1970">
        <v>3002.34</v>
      </c>
      <c r="R1970">
        <v>1.6</v>
      </c>
      <c r="S1970" s="193" t="str">
        <f>VLOOKUP(U1970,'[1]Cross ref'!I:J,2,0)</f>
        <v>SCL</v>
      </c>
      <c r="T1970" s="193">
        <f t="shared" si="184"/>
        <v>30.72</v>
      </c>
      <c r="U1970" s="193">
        <f>VLOOKUP(VALUE(C1970),'[1]Cross ref'!G:I,3,0)</f>
        <v>7379</v>
      </c>
      <c r="V1970" s="193">
        <f>IFERROR(VLOOKUP(J1970,'[1]Item List (2)'!C:D,2,0),VLOOKUP(K1970,'[1]Item List (2)'!C:D,2,0))</f>
        <v>50007</v>
      </c>
      <c r="W1970" s="193">
        <f>IFERROR(VLOOKUP(J1970,'[1]Item List (2)'!C:E,3,0),VLOOKUP(K1970,'[1]Item List (2)'!C:E,3,0))</f>
        <v>100</v>
      </c>
      <c r="X1970" s="193">
        <f t="shared" si="185"/>
        <v>0</v>
      </c>
      <c r="Y1970" s="193" t="str">
        <f t="shared" si="186"/>
        <v>APPTZR, ONION RING</v>
      </c>
      <c r="AA1970" s="29">
        <f t="shared" si="187"/>
        <v>30.72</v>
      </c>
      <c r="AB1970" s="29" t="str">
        <f>VLOOKUP(W1970,'[2]Item List (2)'!$I:$J,2,0)</f>
        <v>Food</v>
      </c>
      <c r="AC1970" s="29">
        <f t="shared" si="188"/>
        <v>7379</v>
      </c>
      <c r="AD1970" s="29" t="str">
        <f t="shared" si="189"/>
        <v>7379-Food</v>
      </c>
    </row>
    <row r="1971" spans="1:30">
      <c r="A1971" t="s">
        <v>699</v>
      </c>
      <c r="B1971" t="s">
        <v>592</v>
      </c>
      <c r="C1971" t="s">
        <v>1387</v>
      </c>
      <c r="D1971" t="s">
        <v>620</v>
      </c>
      <c r="E1971" t="s">
        <v>1662</v>
      </c>
      <c r="F1971"/>
      <c r="G1971" s="159">
        <v>45168</v>
      </c>
      <c r="H1971" t="s">
        <v>1208</v>
      </c>
      <c r="I1971" t="s">
        <v>1188</v>
      </c>
      <c r="J1971" t="s">
        <v>741</v>
      </c>
      <c r="K1971" t="s">
        <v>742</v>
      </c>
      <c r="L1971" t="s">
        <v>743</v>
      </c>
      <c r="M1971">
        <v>1</v>
      </c>
      <c r="N1971">
        <v>0</v>
      </c>
      <c r="O1971">
        <v>21.8</v>
      </c>
      <c r="P1971">
        <v>21.8</v>
      </c>
      <c r="Q1971">
        <v>3002.34</v>
      </c>
      <c r="R1971">
        <v>1.6</v>
      </c>
      <c r="S1971" s="193" t="str">
        <f>VLOOKUP(U1971,'[1]Cross ref'!I:J,2,0)</f>
        <v>SCL</v>
      </c>
      <c r="T1971" s="193">
        <f t="shared" si="184"/>
        <v>21.8</v>
      </c>
      <c r="U1971" s="193">
        <f>VLOOKUP(VALUE(C1971),'[1]Cross ref'!G:I,3,0)</f>
        <v>7379</v>
      </c>
      <c r="V1971" s="193">
        <f>IFERROR(VLOOKUP(J1971,'[1]Item List (2)'!C:D,2,0),VLOOKUP(K1971,'[1]Item List (2)'!C:D,2,0))</f>
        <v>50007</v>
      </c>
      <c r="W1971" s="193">
        <f>IFERROR(VLOOKUP(J1971,'[1]Item List (2)'!C:E,3,0),VLOOKUP(K1971,'[1]Item List (2)'!C:E,3,0))</f>
        <v>100</v>
      </c>
      <c r="X1971" s="193">
        <f t="shared" si="185"/>
        <v>0</v>
      </c>
      <c r="Y1971" s="193" t="str">
        <f t="shared" si="186"/>
        <v>KETCHUP, PKT</v>
      </c>
      <c r="AA1971" s="29">
        <f t="shared" si="187"/>
        <v>21.8</v>
      </c>
      <c r="AB1971" s="29" t="str">
        <f>VLOOKUP(W1971,'[2]Item List (2)'!$I:$J,2,0)</f>
        <v>Food</v>
      </c>
      <c r="AC1971" s="29">
        <f t="shared" si="188"/>
        <v>7379</v>
      </c>
      <c r="AD1971" s="29" t="str">
        <f t="shared" si="189"/>
        <v>7379-Food</v>
      </c>
    </row>
    <row r="1972" spans="1:30">
      <c r="A1972" t="s">
        <v>699</v>
      </c>
      <c r="B1972" t="s">
        <v>592</v>
      </c>
      <c r="C1972" t="s">
        <v>1387</v>
      </c>
      <c r="D1972" t="s">
        <v>620</v>
      </c>
      <c r="E1972" t="s">
        <v>1662</v>
      </c>
      <c r="F1972"/>
      <c r="G1972" s="159">
        <v>45168</v>
      </c>
      <c r="H1972" t="s">
        <v>1213</v>
      </c>
      <c r="I1972" t="s">
        <v>1188</v>
      </c>
      <c r="J1972" t="s">
        <v>747</v>
      </c>
      <c r="K1972" t="s">
        <v>750</v>
      </c>
      <c r="L1972" t="s">
        <v>749</v>
      </c>
      <c r="M1972">
        <v>1</v>
      </c>
      <c r="N1972">
        <v>0</v>
      </c>
      <c r="O1972">
        <v>33.380000000000003</v>
      </c>
      <c r="P1972">
        <v>33.380000000000003</v>
      </c>
      <c r="Q1972">
        <v>3002.34</v>
      </c>
      <c r="R1972">
        <v>1.6</v>
      </c>
      <c r="S1972" s="193" t="str">
        <f>VLOOKUP(U1972,'[1]Cross ref'!I:J,2,0)</f>
        <v>SCL</v>
      </c>
      <c r="T1972" s="193">
        <f t="shared" si="184"/>
        <v>33.380000000000003</v>
      </c>
      <c r="U1972" s="193">
        <f>VLOOKUP(VALUE(C1972),'[1]Cross ref'!G:I,3,0)</f>
        <v>7379</v>
      </c>
      <c r="V1972" s="193">
        <f>IFERROR(VLOOKUP(J1972,'[1]Item List (2)'!C:D,2,0),VLOOKUP(K1972,'[1]Item List (2)'!C:D,2,0))</f>
        <v>50007</v>
      </c>
      <c r="W1972" s="193">
        <f>IFERROR(VLOOKUP(J1972,'[1]Item List (2)'!C:E,3,0),VLOOKUP(K1972,'[1]Item List (2)'!C:E,3,0))</f>
        <v>100</v>
      </c>
      <c r="X1972" s="193">
        <f t="shared" si="185"/>
        <v>0</v>
      </c>
      <c r="Y1972" s="193" t="str">
        <f t="shared" si="186"/>
        <v>FRIES, CRISS CUT SEASN</v>
      </c>
      <c r="AA1972" s="29">
        <f t="shared" si="187"/>
        <v>33.380000000000003</v>
      </c>
      <c r="AB1972" s="29" t="str">
        <f>VLOOKUP(W1972,'[2]Item List (2)'!$I:$J,2,0)</f>
        <v>Food</v>
      </c>
      <c r="AC1972" s="29">
        <f t="shared" si="188"/>
        <v>7379</v>
      </c>
      <c r="AD1972" s="29" t="str">
        <f t="shared" si="189"/>
        <v>7379-Food</v>
      </c>
    </row>
    <row r="1973" spans="1:30">
      <c r="A1973" t="s">
        <v>699</v>
      </c>
      <c r="B1973" t="s">
        <v>592</v>
      </c>
      <c r="C1973" t="s">
        <v>1387</v>
      </c>
      <c r="D1973" t="s">
        <v>620</v>
      </c>
      <c r="E1973" t="s">
        <v>1662</v>
      </c>
      <c r="F1973"/>
      <c r="G1973" s="159">
        <v>45168</v>
      </c>
      <c r="H1973" t="s">
        <v>1214</v>
      </c>
      <c r="I1973" t="s">
        <v>1188</v>
      </c>
      <c r="J1973" t="s">
        <v>747</v>
      </c>
      <c r="K1973" t="s">
        <v>751</v>
      </c>
      <c r="L1973" t="s">
        <v>752</v>
      </c>
      <c r="M1973">
        <v>7</v>
      </c>
      <c r="N1973">
        <v>0</v>
      </c>
      <c r="O1973">
        <v>35.28</v>
      </c>
      <c r="P1973">
        <v>246.96</v>
      </c>
      <c r="Q1973">
        <v>3002.34</v>
      </c>
      <c r="R1973">
        <v>1.6</v>
      </c>
      <c r="S1973" s="193" t="str">
        <f>VLOOKUP(U1973,'[1]Cross ref'!I:J,2,0)</f>
        <v>SCL</v>
      </c>
      <c r="T1973" s="193">
        <f t="shared" si="184"/>
        <v>246.96</v>
      </c>
      <c r="U1973" s="193">
        <f>VLOOKUP(VALUE(C1973),'[1]Cross ref'!G:I,3,0)</f>
        <v>7379</v>
      </c>
      <c r="V1973" s="193">
        <f>IFERROR(VLOOKUP(J1973,'[1]Item List (2)'!C:D,2,0),VLOOKUP(K1973,'[1]Item List (2)'!C:D,2,0))</f>
        <v>50007</v>
      </c>
      <c r="W1973" s="193">
        <f>IFERROR(VLOOKUP(J1973,'[1]Item List (2)'!C:E,3,0),VLOOKUP(K1973,'[1]Item List (2)'!C:E,3,0))</f>
        <v>100</v>
      </c>
      <c r="X1973" s="193">
        <f t="shared" si="185"/>
        <v>0</v>
      </c>
      <c r="Y1973" s="193" t="str">
        <f t="shared" si="186"/>
        <v>FRIES, SS SK ON</v>
      </c>
      <c r="AA1973" s="29">
        <f t="shared" si="187"/>
        <v>246.96</v>
      </c>
      <c r="AB1973" s="29" t="str">
        <f>VLOOKUP(W1973,'[2]Item List (2)'!$I:$J,2,0)</f>
        <v>Food</v>
      </c>
      <c r="AC1973" s="29">
        <f t="shared" si="188"/>
        <v>7379</v>
      </c>
      <c r="AD1973" s="29" t="str">
        <f t="shared" si="189"/>
        <v>7379-Food</v>
      </c>
    </row>
    <row r="1974" spans="1:30">
      <c r="A1974" t="s">
        <v>699</v>
      </c>
      <c r="B1974" t="s">
        <v>592</v>
      </c>
      <c r="C1974" t="s">
        <v>1387</v>
      </c>
      <c r="D1974" t="s">
        <v>620</v>
      </c>
      <c r="E1974" t="s">
        <v>1662</v>
      </c>
      <c r="F1974"/>
      <c r="G1974" s="159">
        <v>45168</v>
      </c>
      <c r="H1974" t="s">
        <v>1336</v>
      </c>
      <c r="I1974" t="s">
        <v>1188</v>
      </c>
      <c r="J1974" t="s">
        <v>962</v>
      </c>
      <c r="K1974" t="s">
        <v>969</v>
      </c>
      <c r="L1974" t="s">
        <v>858</v>
      </c>
      <c r="M1974">
        <v>1</v>
      </c>
      <c r="N1974">
        <v>0</v>
      </c>
      <c r="O1974">
        <v>32.57</v>
      </c>
      <c r="P1974">
        <v>32.57</v>
      </c>
      <c r="Q1974">
        <v>3002.34</v>
      </c>
      <c r="R1974">
        <v>1.6</v>
      </c>
      <c r="S1974" s="193" t="str">
        <f>VLOOKUP(U1974,'[1]Cross ref'!I:J,2,0)</f>
        <v>SCL</v>
      </c>
      <c r="T1974" s="193">
        <f t="shared" si="184"/>
        <v>32.57</v>
      </c>
      <c r="U1974" s="193">
        <f>VLOOKUP(VALUE(C1974),'[1]Cross ref'!G:I,3,0)</f>
        <v>7379</v>
      </c>
      <c r="V1974" s="193">
        <f>IFERROR(VLOOKUP(J1974,'[1]Item List (2)'!C:D,2,0),VLOOKUP(K1974,'[1]Item List (2)'!C:D,2,0))</f>
        <v>50007</v>
      </c>
      <c r="W1974" s="193">
        <f>IFERROR(VLOOKUP(J1974,'[1]Item List (2)'!C:E,3,0),VLOOKUP(K1974,'[1]Item List (2)'!C:E,3,0))</f>
        <v>100</v>
      </c>
      <c r="X1974" s="193">
        <f t="shared" si="185"/>
        <v>0</v>
      </c>
      <c r="Y1974" s="193" t="str">
        <f t="shared" si="186"/>
        <v>SYRUP, SHAKE STRAWBRY</v>
      </c>
      <c r="AA1974" s="29">
        <f t="shared" si="187"/>
        <v>32.57</v>
      </c>
      <c r="AB1974" s="29" t="str">
        <f>VLOOKUP(W1974,'[2]Item List (2)'!$I:$J,2,0)</f>
        <v>Food</v>
      </c>
      <c r="AC1974" s="29">
        <f t="shared" si="188"/>
        <v>7379</v>
      </c>
      <c r="AD1974" s="29" t="str">
        <f t="shared" si="189"/>
        <v>7379-Food</v>
      </c>
    </row>
    <row r="1975" spans="1:30">
      <c r="A1975" t="s">
        <v>699</v>
      </c>
      <c r="B1975" t="s">
        <v>592</v>
      </c>
      <c r="C1975" t="s">
        <v>1387</v>
      </c>
      <c r="D1975" t="s">
        <v>620</v>
      </c>
      <c r="E1975" t="s">
        <v>1662</v>
      </c>
      <c r="F1975"/>
      <c r="G1975" s="159">
        <v>45168</v>
      </c>
      <c r="H1975" t="s">
        <v>1215</v>
      </c>
      <c r="I1975" t="s">
        <v>1188</v>
      </c>
      <c r="J1975" t="s">
        <v>753</v>
      </c>
      <c r="K1975" t="s">
        <v>754</v>
      </c>
      <c r="L1975" t="s">
        <v>755</v>
      </c>
      <c r="M1975">
        <v>1</v>
      </c>
      <c r="N1975">
        <v>0</v>
      </c>
      <c r="O1975">
        <v>31.31</v>
      </c>
      <c r="P1975">
        <v>31.31</v>
      </c>
      <c r="Q1975">
        <v>3002.34</v>
      </c>
      <c r="R1975">
        <v>1.6</v>
      </c>
      <c r="S1975" s="193" t="str">
        <f>VLOOKUP(U1975,'[1]Cross ref'!I:J,2,0)</f>
        <v>SCL</v>
      </c>
      <c r="T1975" s="193">
        <f t="shared" si="184"/>
        <v>31.31</v>
      </c>
      <c r="U1975" s="193">
        <f>VLOOKUP(VALUE(C1975),'[1]Cross ref'!G:I,3,0)</f>
        <v>7379</v>
      </c>
      <c r="V1975" s="193">
        <f>IFERROR(VLOOKUP(J1975,'[1]Item List (2)'!C:D,2,0),VLOOKUP(K1975,'[1]Item List (2)'!C:D,2,0))</f>
        <v>50007</v>
      </c>
      <c r="W1975" s="193">
        <f>IFERROR(VLOOKUP(J1975,'[1]Item List (2)'!C:E,3,0),VLOOKUP(K1975,'[1]Item List (2)'!C:E,3,0))</f>
        <v>100</v>
      </c>
      <c r="X1975" s="193">
        <f t="shared" si="185"/>
        <v>0</v>
      </c>
      <c r="Y1975" s="193" t="str">
        <f t="shared" si="186"/>
        <v>TORTILLA, FLOUR 10" FZN</v>
      </c>
      <c r="AA1975" s="29">
        <f t="shared" si="187"/>
        <v>31.31</v>
      </c>
      <c r="AB1975" s="29" t="str">
        <f>VLOOKUP(W1975,'[2]Item List (2)'!$I:$J,2,0)</f>
        <v>Food</v>
      </c>
      <c r="AC1975" s="29">
        <f t="shared" si="188"/>
        <v>7379</v>
      </c>
      <c r="AD1975" s="29" t="str">
        <f t="shared" si="189"/>
        <v>7379-Food</v>
      </c>
    </row>
    <row r="1976" spans="1:30">
      <c r="A1976" t="s">
        <v>699</v>
      </c>
      <c r="B1976" t="s">
        <v>592</v>
      </c>
      <c r="C1976" t="s">
        <v>1387</v>
      </c>
      <c r="D1976" t="s">
        <v>620</v>
      </c>
      <c r="E1976" t="s">
        <v>1662</v>
      </c>
      <c r="F1976"/>
      <c r="G1976" s="159">
        <v>45168</v>
      </c>
      <c r="H1976" t="s">
        <v>1218</v>
      </c>
      <c r="I1976" t="s">
        <v>1188</v>
      </c>
      <c r="J1976" t="s">
        <v>703</v>
      </c>
      <c r="K1976" t="s">
        <v>997</v>
      </c>
      <c r="L1976" t="s">
        <v>723</v>
      </c>
      <c r="M1976">
        <v>2</v>
      </c>
      <c r="N1976">
        <v>0</v>
      </c>
      <c r="O1976">
        <v>25.94</v>
      </c>
      <c r="P1976">
        <v>51.88</v>
      </c>
      <c r="Q1976">
        <v>3002.34</v>
      </c>
      <c r="R1976">
        <v>1.6</v>
      </c>
      <c r="S1976" s="193" t="str">
        <f>VLOOKUP(U1976,'[1]Cross ref'!I:J,2,0)</f>
        <v>SCL</v>
      </c>
      <c r="T1976" s="193">
        <f t="shared" si="184"/>
        <v>51.88</v>
      </c>
      <c r="U1976" s="193">
        <f>VLOOKUP(VALUE(C1976),'[1]Cross ref'!G:I,3,0)</f>
        <v>7379</v>
      </c>
      <c r="V1976" s="193">
        <f>IFERROR(VLOOKUP(J1976,'[1]Item List (2)'!C:D,2,0),VLOOKUP(K1976,'[1]Item List (2)'!C:D,2,0))</f>
        <v>50007</v>
      </c>
      <c r="W1976" s="193">
        <f>IFERROR(VLOOKUP(J1976,'[1]Item List (2)'!C:E,3,0),VLOOKUP(K1976,'[1]Item List (2)'!C:E,3,0))</f>
        <v>100</v>
      </c>
      <c r="X1976" s="193">
        <f t="shared" si="185"/>
        <v>0</v>
      </c>
      <c r="Y1976" s="193" t="str">
        <f t="shared" si="186"/>
        <v>SAUCE, BTRMILK RANCH CUP</v>
      </c>
      <c r="AA1976" s="29">
        <f t="shared" si="187"/>
        <v>51.88</v>
      </c>
      <c r="AB1976" s="29" t="str">
        <f>VLOOKUP(W1976,'[2]Item List (2)'!$I:$J,2,0)</f>
        <v>Food</v>
      </c>
      <c r="AC1976" s="29">
        <f t="shared" si="188"/>
        <v>7379</v>
      </c>
      <c r="AD1976" s="29" t="str">
        <f t="shared" si="189"/>
        <v>7379-Food</v>
      </c>
    </row>
    <row r="1977" spans="1:30">
      <c r="A1977" t="s">
        <v>699</v>
      </c>
      <c r="B1977" t="s">
        <v>592</v>
      </c>
      <c r="C1977" t="s">
        <v>1387</v>
      </c>
      <c r="D1977" t="s">
        <v>620</v>
      </c>
      <c r="E1977" t="s">
        <v>1662</v>
      </c>
      <c r="F1977"/>
      <c r="G1977" s="159">
        <v>45168</v>
      </c>
      <c r="H1977" t="s">
        <v>1219</v>
      </c>
      <c r="I1977" t="s">
        <v>1188</v>
      </c>
      <c r="J1977" t="s">
        <v>767</v>
      </c>
      <c r="K1977" t="s">
        <v>768</v>
      </c>
      <c r="L1977" t="s">
        <v>769</v>
      </c>
      <c r="M1977">
        <v>1</v>
      </c>
      <c r="N1977">
        <v>0</v>
      </c>
      <c r="O1977">
        <v>11.66</v>
      </c>
      <c r="P1977">
        <v>11.66</v>
      </c>
      <c r="Q1977">
        <v>3002.34</v>
      </c>
      <c r="R1977">
        <v>1.6</v>
      </c>
      <c r="S1977" s="193" t="str">
        <f>VLOOKUP(U1977,'[1]Cross ref'!I:J,2,0)</f>
        <v>SCL</v>
      </c>
      <c r="T1977" s="193">
        <f t="shared" si="184"/>
        <v>11.66</v>
      </c>
      <c r="U1977" s="193">
        <f>VLOOKUP(VALUE(C1977),'[1]Cross ref'!G:I,3,0)</f>
        <v>7379</v>
      </c>
      <c r="V1977" s="193">
        <f>IFERROR(VLOOKUP(J1977,'[1]Item List (2)'!C:D,2,0),VLOOKUP(K1977,'[1]Item List (2)'!C:D,2,0))</f>
        <v>50007</v>
      </c>
      <c r="W1977" s="193">
        <f>IFERROR(VLOOKUP(J1977,'[1]Item List (2)'!C:E,3,0),VLOOKUP(K1977,'[1]Item List (2)'!C:E,3,0))</f>
        <v>100</v>
      </c>
      <c r="X1977" s="193">
        <f t="shared" si="185"/>
        <v>0</v>
      </c>
      <c r="Y1977" s="193" t="str">
        <f t="shared" si="186"/>
        <v>SAUCE, BUFFALO CUP</v>
      </c>
      <c r="AA1977" s="29">
        <f t="shared" si="187"/>
        <v>11.66</v>
      </c>
      <c r="AB1977" s="29" t="str">
        <f>VLOOKUP(W1977,'[2]Item List (2)'!$I:$J,2,0)</f>
        <v>Food</v>
      </c>
      <c r="AC1977" s="29">
        <f t="shared" si="188"/>
        <v>7379</v>
      </c>
      <c r="AD1977" s="29" t="str">
        <f t="shared" si="189"/>
        <v>7379-Food</v>
      </c>
    </row>
    <row r="1978" spans="1:30">
      <c r="A1978" t="s">
        <v>699</v>
      </c>
      <c r="B1978" t="s">
        <v>592</v>
      </c>
      <c r="C1978" t="s">
        <v>1387</v>
      </c>
      <c r="D1978" t="s">
        <v>620</v>
      </c>
      <c r="E1978" t="s">
        <v>1662</v>
      </c>
      <c r="F1978"/>
      <c r="G1978" s="159">
        <v>45168</v>
      </c>
      <c r="H1978" t="s">
        <v>1221</v>
      </c>
      <c r="I1978" t="s">
        <v>1188</v>
      </c>
      <c r="J1978" t="s">
        <v>773</v>
      </c>
      <c r="K1978" t="s">
        <v>774</v>
      </c>
      <c r="L1978" t="s">
        <v>775</v>
      </c>
      <c r="M1978">
        <v>1</v>
      </c>
      <c r="N1978">
        <v>0</v>
      </c>
      <c r="O1978">
        <v>19.78</v>
      </c>
      <c r="P1978">
        <v>19.78</v>
      </c>
      <c r="Q1978">
        <v>3002.34</v>
      </c>
      <c r="R1978">
        <v>1.6</v>
      </c>
      <c r="S1978" s="193" t="str">
        <f>VLOOKUP(U1978,'[1]Cross ref'!I:J,2,0)</f>
        <v>SCL</v>
      </c>
      <c r="T1978" s="193">
        <f t="shared" si="184"/>
        <v>19.78</v>
      </c>
      <c r="U1978" s="193">
        <f>VLOOKUP(VALUE(C1978),'[1]Cross ref'!G:I,3,0)</f>
        <v>7379</v>
      </c>
      <c r="V1978" s="193">
        <f>IFERROR(VLOOKUP(J1978,'[1]Item List (2)'!C:D,2,0),VLOOKUP(K1978,'[1]Item List (2)'!C:D,2,0))</f>
        <v>50007</v>
      </c>
      <c r="W1978" s="193">
        <f>IFERROR(VLOOKUP(J1978,'[1]Item List (2)'!C:E,3,0),VLOOKUP(K1978,'[1]Item List (2)'!C:E,3,0))</f>
        <v>100</v>
      </c>
      <c r="X1978" s="193">
        <f t="shared" si="185"/>
        <v>0</v>
      </c>
      <c r="Y1978" s="193" t="str">
        <f t="shared" si="186"/>
        <v>ICE CREAM, VANILLA SLOW MELT</v>
      </c>
      <c r="AA1978" s="29">
        <f t="shared" si="187"/>
        <v>19.78</v>
      </c>
      <c r="AB1978" s="29" t="str">
        <f>VLOOKUP(W1978,'[2]Item List (2)'!$I:$J,2,0)</f>
        <v>Food</v>
      </c>
      <c r="AC1978" s="29">
        <f t="shared" si="188"/>
        <v>7379</v>
      </c>
      <c r="AD1978" s="29" t="str">
        <f t="shared" si="189"/>
        <v>7379-Food</v>
      </c>
    </row>
    <row r="1979" spans="1:30">
      <c r="A1979" t="s">
        <v>699</v>
      </c>
      <c r="B1979" t="s">
        <v>592</v>
      </c>
      <c r="C1979" t="s">
        <v>1387</v>
      </c>
      <c r="D1979" t="s">
        <v>620</v>
      </c>
      <c r="E1979" t="s">
        <v>1662</v>
      </c>
      <c r="F1979"/>
      <c r="G1979" s="159">
        <v>45168</v>
      </c>
      <c r="H1979" t="s">
        <v>1222</v>
      </c>
      <c r="I1979" t="s">
        <v>1188</v>
      </c>
      <c r="J1979" t="s">
        <v>776</v>
      </c>
      <c r="K1979" t="s">
        <v>777</v>
      </c>
      <c r="L1979" t="s">
        <v>778</v>
      </c>
      <c r="M1979">
        <v>4</v>
      </c>
      <c r="N1979">
        <v>0</v>
      </c>
      <c r="O1979">
        <v>36.909999999999997</v>
      </c>
      <c r="P1979">
        <v>147.63999999999999</v>
      </c>
      <c r="Q1979">
        <v>3002.34</v>
      </c>
      <c r="R1979">
        <v>1.6</v>
      </c>
      <c r="S1979" s="193" t="str">
        <f>VLOOKUP(U1979,'[1]Cross ref'!I:J,2,0)</f>
        <v>SCL</v>
      </c>
      <c r="T1979" s="193">
        <f t="shared" si="184"/>
        <v>147.63999999999999</v>
      </c>
      <c r="U1979" s="193">
        <f>VLOOKUP(VALUE(C1979),'[1]Cross ref'!G:I,3,0)</f>
        <v>7379</v>
      </c>
      <c r="V1979" s="193">
        <f>IFERROR(VLOOKUP(J1979,'[1]Item List (2)'!C:D,2,0),VLOOKUP(K1979,'[1]Item List (2)'!C:D,2,0))</f>
        <v>50007</v>
      </c>
      <c r="W1979" s="193">
        <f>IFERROR(VLOOKUP(J1979,'[1]Item List (2)'!C:E,3,0),VLOOKUP(K1979,'[1]Item List (2)'!C:E,3,0))</f>
        <v>100</v>
      </c>
      <c r="X1979" s="193">
        <f t="shared" si="185"/>
        <v>0</v>
      </c>
      <c r="Y1979" s="193" t="str">
        <f t="shared" si="186"/>
        <v>SHORTENING, LIQ FRY PREM</v>
      </c>
      <c r="AA1979" s="29">
        <f t="shared" si="187"/>
        <v>147.63999999999999</v>
      </c>
      <c r="AB1979" s="29" t="str">
        <f>VLOOKUP(W1979,'[2]Item List (2)'!$I:$J,2,0)</f>
        <v>Food</v>
      </c>
      <c r="AC1979" s="29">
        <f t="shared" si="188"/>
        <v>7379</v>
      </c>
      <c r="AD1979" s="29" t="str">
        <f t="shared" si="189"/>
        <v>7379-Food</v>
      </c>
    </row>
    <row r="1980" spans="1:30">
      <c r="A1980" t="s">
        <v>699</v>
      </c>
      <c r="B1980" t="s">
        <v>592</v>
      </c>
      <c r="C1980" t="s">
        <v>1387</v>
      </c>
      <c r="D1980" t="s">
        <v>620</v>
      </c>
      <c r="E1980" t="s">
        <v>1662</v>
      </c>
      <c r="F1980"/>
      <c r="G1980" s="159">
        <v>45168</v>
      </c>
      <c r="H1980" t="s">
        <v>1380</v>
      </c>
      <c r="I1980" t="s">
        <v>1188</v>
      </c>
      <c r="J1980" t="s">
        <v>953</v>
      </c>
      <c r="K1980" t="s">
        <v>1151</v>
      </c>
      <c r="L1980" t="s">
        <v>766</v>
      </c>
      <c r="M1980">
        <v>1</v>
      </c>
      <c r="N1980">
        <v>0</v>
      </c>
      <c r="O1980">
        <v>69.22</v>
      </c>
      <c r="P1980">
        <v>69.22</v>
      </c>
      <c r="Q1980">
        <v>3002.34</v>
      </c>
      <c r="R1980">
        <v>1.6</v>
      </c>
      <c r="S1980" s="193" t="str">
        <f>VLOOKUP(U1980,'[1]Cross ref'!I:J,2,0)</f>
        <v>SCL</v>
      </c>
      <c r="T1980" s="193">
        <f t="shared" si="184"/>
        <v>69.22</v>
      </c>
      <c r="U1980" s="193">
        <f>VLOOKUP(VALUE(C1980),'[1]Cross ref'!G:I,3,0)</f>
        <v>7379</v>
      </c>
      <c r="V1980" s="193">
        <f>IFERROR(VLOOKUP(J1980,'[1]Item List (2)'!C:D,2,0),VLOOKUP(K1980,'[1]Item List (2)'!C:D,2,0))</f>
        <v>50007</v>
      </c>
      <c r="W1980" s="193">
        <f>IFERROR(VLOOKUP(J1980,'[1]Item List (2)'!C:E,3,0),VLOOKUP(K1980,'[1]Item List (2)'!C:E,3,0))</f>
        <v>100</v>
      </c>
      <c r="X1980" s="193">
        <f t="shared" si="185"/>
        <v>0</v>
      </c>
      <c r="Y1980" s="193" t="str">
        <f t="shared" si="186"/>
        <v>LEMONADE, FZN</v>
      </c>
      <c r="AA1980" s="29">
        <f t="shared" si="187"/>
        <v>69.22</v>
      </c>
      <c r="AB1980" s="29" t="str">
        <f>VLOOKUP(W1980,'[2]Item List (2)'!$I:$J,2,0)</f>
        <v>Food</v>
      </c>
      <c r="AC1980" s="29">
        <f t="shared" si="188"/>
        <v>7379</v>
      </c>
      <c r="AD1980" s="29" t="str">
        <f t="shared" si="189"/>
        <v>7379-Food</v>
      </c>
    </row>
    <row r="1981" spans="1:30">
      <c r="A1981" t="s">
        <v>699</v>
      </c>
      <c r="B1981" t="s">
        <v>592</v>
      </c>
      <c r="C1981" t="s">
        <v>1387</v>
      </c>
      <c r="D1981" t="s">
        <v>620</v>
      </c>
      <c r="E1981" t="s">
        <v>1662</v>
      </c>
      <c r="F1981"/>
      <c r="G1981" s="159">
        <v>45168</v>
      </c>
      <c r="H1981" t="s">
        <v>1225</v>
      </c>
      <c r="I1981" t="s">
        <v>1188</v>
      </c>
      <c r="J1981" t="s">
        <v>785</v>
      </c>
      <c r="K1981" t="s">
        <v>1180</v>
      </c>
      <c r="L1981" t="s">
        <v>786</v>
      </c>
      <c r="M1981">
        <v>1</v>
      </c>
      <c r="N1981">
        <v>0</v>
      </c>
      <c r="O1981">
        <v>90.57</v>
      </c>
      <c r="P1981">
        <v>90.57</v>
      </c>
      <c r="Q1981">
        <v>3002.34</v>
      </c>
      <c r="R1981">
        <v>1.6</v>
      </c>
      <c r="S1981" s="193" t="str">
        <f>VLOOKUP(U1981,'[1]Cross ref'!I:J,2,0)</f>
        <v>SCL</v>
      </c>
      <c r="T1981" s="193">
        <f t="shared" si="184"/>
        <v>90.57</v>
      </c>
      <c r="U1981" s="193">
        <f>VLOOKUP(VALUE(C1981),'[1]Cross ref'!G:I,3,0)</f>
        <v>7379</v>
      </c>
      <c r="V1981" s="193">
        <f>IFERROR(VLOOKUP(J1981,'[1]Item List (2)'!C:D,2,0),VLOOKUP(K1981,'[1]Item List (2)'!C:D,2,0))</f>
        <v>50007</v>
      </c>
      <c r="W1981" s="193">
        <f>IFERROR(VLOOKUP(J1981,'[1]Item List (2)'!C:E,3,0),VLOOKUP(K1981,'[1]Item List (2)'!C:E,3,0))</f>
        <v>100</v>
      </c>
      <c r="X1981" s="193">
        <f t="shared" si="185"/>
        <v>0</v>
      </c>
      <c r="Y1981" s="193" t="str">
        <f t="shared" si="186"/>
        <v>BACON, 500 SLICES FC</v>
      </c>
      <c r="AA1981" s="29">
        <f t="shared" si="187"/>
        <v>90.57</v>
      </c>
      <c r="AB1981" s="29" t="str">
        <f>VLOOKUP(W1981,'[2]Item List (2)'!$I:$J,2,0)</f>
        <v>Food</v>
      </c>
      <c r="AC1981" s="29">
        <f t="shared" si="188"/>
        <v>7379</v>
      </c>
      <c r="AD1981" s="29" t="str">
        <f t="shared" si="189"/>
        <v>7379-Food</v>
      </c>
    </row>
    <row r="1982" spans="1:30">
      <c r="A1982" t="s">
        <v>699</v>
      </c>
      <c r="B1982" t="s">
        <v>592</v>
      </c>
      <c r="C1982" t="s">
        <v>1387</v>
      </c>
      <c r="D1982" t="s">
        <v>620</v>
      </c>
      <c r="E1982" t="s">
        <v>1662</v>
      </c>
      <c r="F1982"/>
      <c r="G1982" s="159">
        <v>45168</v>
      </c>
      <c r="H1982" t="s">
        <v>1226</v>
      </c>
      <c r="I1982" t="s">
        <v>1188</v>
      </c>
      <c r="J1982" t="s">
        <v>734</v>
      </c>
      <c r="K1982" t="s">
        <v>787</v>
      </c>
      <c r="L1982" t="s">
        <v>788</v>
      </c>
      <c r="M1982">
        <v>1</v>
      </c>
      <c r="N1982">
        <v>0</v>
      </c>
      <c r="O1982">
        <v>81.59</v>
      </c>
      <c r="P1982">
        <v>81.59</v>
      </c>
      <c r="Q1982">
        <v>3002.34</v>
      </c>
      <c r="R1982">
        <v>1.6</v>
      </c>
      <c r="S1982" s="193" t="str">
        <f>VLOOKUP(U1982,'[1]Cross ref'!I:J,2,0)</f>
        <v>SCL</v>
      </c>
      <c r="T1982" s="193">
        <f t="shared" si="184"/>
        <v>81.59</v>
      </c>
      <c r="U1982" s="193">
        <f>VLOOKUP(VALUE(C1982),'[1]Cross ref'!G:I,3,0)</f>
        <v>7379</v>
      </c>
      <c r="V1982" s="193">
        <f>IFERROR(VLOOKUP(J1982,'[1]Item List (2)'!C:D,2,0),VLOOKUP(K1982,'[1]Item List (2)'!C:D,2,0))</f>
        <v>50007</v>
      </c>
      <c r="W1982" s="193">
        <f>IFERROR(VLOOKUP(J1982,'[1]Item List (2)'!C:E,3,0),VLOOKUP(K1982,'[1]Item List (2)'!C:E,3,0))</f>
        <v>100</v>
      </c>
      <c r="X1982" s="193">
        <f t="shared" si="185"/>
        <v>0</v>
      </c>
      <c r="Y1982" s="193" t="str">
        <f t="shared" si="186"/>
        <v>BEEF, GRND PTY 1.78Z</v>
      </c>
      <c r="AA1982" s="29">
        <f t="shared" si="187"/>
        <v>81.59</v>
      </c>
      <c r="AB1982" s="29" t="str">
        <f>VLOOKUP(W1982,'[2]Item List (2)'!$I:$J,2,0)</f>
        <v>Food</v>
      </c>
      <c r="AC1982" s="29">
        <f t="shared" si="188"/>
        <v>7379</v>
      </c>
      <c r="AD1982" s="29" t="str">
        <f t="shared" si="189"/>
        <v>7379-Food</v>
      </c>
    </row>
    <row r="1983" spans="1:30">
      <c r="A1983" t="s">
        <v>699</v>
      </c>
      <c r="B1983" t="s">
        <v>592</v>
      </c>
      <c r="C1983" t="s">
        <v>1387</v>
      </c>
      <c r="D1983" t="s">
        <v>620</v>
      </c>
      <c r="E1983" t="s">
        <v>1662</v>
      </c>
      <c r="F1983"/>
      <c r="G1983" s="159">
        <v>45168</v>
      </c>
      <c r="H1983" t="s">
        <v>1227</v>
      </c>
      <c r="I1983" t="s">
        <v>1188</v>
      </c>
      <c r="J1983" t="s">
        <v>710</v>
      </c>
      <c r="K1983" t="s">
        <v>792</v>
      </c>
      <c r="L1983" t="s">
        <v>709</v>
      </c>
      <c r="M1983">
        <v>1</v>
      </c>
      <c r="N1983">
        <v>0</v>
      </c>
      <c r="O1983">
        <v>99.5</v>
      </c>
      <c r="P1983">
        <v>99.5</v>
      </c>
      <c r="Q1983">
        <v>3002.34</v>
      </c>
      <c r="R1983">
        <v>1.6</v>
      </c>
      <c r="S1983" s="193" t="str">
        <f>VLOOKUP(U1983,'[1]Cross ref'!I:J,2,0)</f>
        <v>SCL</v>
      </c>
      <c r="T1983" s="193">
        <f t="shared" si="184"/>
        <v>99.5</v>
      </c>
      <c r="U1983" s="193">
        <f>VLOOKUP(VALUE(C1983),'[1]Cross ref'!G:I,3,0)</f>
        <v>7379</v>
      </c>
      <c r="V1983" s="193">
        <f>IFERROR(VLOOKUP(J1983,'[1]Item List (2)'!C:D,2,0),VLOOKUP(K1983,'[1]Item List (2)'!C:D,2,0))</f>
        <v>50007</v>
      </c>
      <c r="W1983" s="193">
        <f>IFERROR(VLOOKUP(J1983,'[1]Item List (2)'!C:E,3,0),VLOOKUP(K1983,'[1]Item List (2)'!C:E,3,0))</f>
        <v>100</v>
      </c>
      <c r="X1983" s="193">
        <f t="shared" si="185"/>
        <v>0</v>
      </c>
      <c r="Y1983" s="193" t="str">
        <f t="shared" si="186"/>
        <v>SYRUP, DR PEPPER BIB</v>
      </c>
      <c r="AA1983" s="29">
        <f t="shared" si="187"/>
        <v>99.5</v>
      </c>
      <c r="AB1983" s="29" t="str">
        <f>VLOOKUP(W1983,'[2]Item List (2)'!$I:$J,2,0)</f>
        <v>Food</v>
      </c>
      <c r="AC1983" s="29">
        <f t="shared" si="188"/>
        <v>7379</v>
      </c>
      <c r="AD1983" s="29" t="str">
        <f t="shared" si="189"/>
        <v>7379-Food</v>
      </c>
    </row>
    <row r="1984" spans="1:30">
      <c r="A1984" t="s">
        <v>699</v>
      </c>
      <c r="B1984" t="s">
        <v>592</v>
      </c>
      <c r="C1984" t="s">
        <v>1387</v>
      </c>
      <c r="D1984" t="s">
        <v>620</v>
      </c>
      <c r="E1984" t="s">
        <v>1662</v>
      </c>
      <c r="F1984"/>
      <c r="G1984" s="159">
        <v>45168</v>
      </c>
      <c r="H1984" t="s">
        <v>1230</v>
      </c>
      <c r="I1984" t="s">
        <v>1188</v>
      </c>
      <c r="J1984" t="s">
        <v>737</v>
      </c>
      <c r="K1984" t="s">
        <v>794</v>
      </c>
      <c r="L1984" t="s">
        <v>795</v>
      </c>
      <c r="M1984">
        <v>1</v>
      </c>
      <c r="N1984">
        <v>0</v>
      </c>
      <c r="O1984">
        <v>39.79</v>
      </c>
      <c r="P1984">
        <v>39.79</v>
      </c>
      <c r="Q1984">
        <v>3002.34</v>
      </c>
      <c r="R1984">
        <v>1.6</v>
      </c>
      <c r="S1984" s="193" t="str">
        <f>VLOOKUP(U1984,'[1]Cross ref'!I:J,2,0)</f>
        <v>SCL</v>
      </c>
      <c r="T1984" s="193">
        <f t="shared" si="184"/>
        <v>39.79</v>
      </c>
      <c r="U1984" s="193">
        <f>VLOOKUP(VALUE(C1984),'[1]Cross ref'!G:I,3,0)</f>
        <v>7379</v>
      </c>
      <c r="V1984" s="193">
        <f>IFERROR(VLOOKUP(J1984,'[1]Item List (2)'!C:D,2,0),VLOOKUP(K1984,'[1]Item List (2)'!C:D,2,0))</f>
        <v>50007</v>
      </c>
      <c r="W1984" s="193">
        <f>IFERROR(VLOOKUP(J1984,'[1]Item List (2)'!C:E,3,0),VLOOKUP(K1984,'[1]Item List (2)'!C:E,3,0))</f>
        <v>100</v>
      </c>
      <c r="X1984" s="193">
        <f t="shared" si="185"/>
        <v>0</v>
      </c>
      <c r="Y1984" s="193" t="str">
        <f t="shared" si="186"/>
        <v>APPTZR, JALAPENO BRD CHSE BITE</v>
      </c>
      <c r="AA1984" s="29">
        <f t="shared" si="187"/>
        <v>39.79</v>
      </c>
      <c r="AB1984" s="29" t="str">
        <f>VLOOKUP(W1984,'[2]Item List (2)'!$I:$J,2,0)</f>
        <v>Food</v>
      </c>
      <c r="AC1984" s="29">
        <f t="shared" si="188"/>
        <v>7379</v>
      </c>
      <c r="AD1984" s="29" t="str">
        <f t="shared" si="189"/>
        <v>7379-Food</v>
      </c>
    </row>
    <row r="1985" spans="1:30">
      <c r="A1985" t="s">
        <v>699</v>
      </c>
      <c r="B1985" t="s">
        <v>592</v>
      </c>
      <c r="C1985" t="s">
        <v>1387</v>
      </c>
      <c r="D1985" t="s">
        <v>620</v>
      </c>
      <c r="E1985" t="s">
        <v>1662</v>
      </c>
      <c r="F1985"/>
      <c r="G1985" s="159">
        <v>45168</v>
      </c>
      <c r="H1985" t="s">
        <v>1231</v>
      </c>
      <c r="I1985" t="s">
        <v>1188</v>
      </c>
      <c r="J1985" t="s">
        <v>734</v>
      </c>
      <c r="K1985" t="s">
        <v>796</v>
      </c>
      <c r="L1985" t="s">
        <v>797</v>
      </c>
      <c r="M1985">
        <v>2</v>
      </c>
      <c r="N1985">
        <v>0</v>
      </c>
      <c r="O1985">
        <v>76.44</v>
      </c>
      <c r="P1985">
        <v>152.88</v>
      </c>
      <c r="Q1985">
        <v>3002.34</v>
      </c>
      <c r="R1985">
        <v>1.6</v>
      </c>
      <c r="S1985" s="193" t="str">
        <f>VLOOKUP(U1985,'[1]Cross ref'!I:J,2,0)</f>
        <v>SCL</v>
      </c>
      <c r="T1985" s="193">
        <f t="shared" si="184"/>
        <v>152.88</v>
      </c>
      <c r="U1985" s="193">
        <f>VLOOKUP(VALUE(C1985),'[1]Cross ref'!G:I,3,0)</f>
        <v>7379</v>
      </c>
      <c r="V1985" s="193">
        <f>IFERROR(VLOOKUP(J1985,'[1]Item List (2)'!C:D,2,0),VLOOKUP(K1985,'[1]Item List (2)'!C:D,2,0))</f>
        <v>50007</v>
      </c>
      <c r="W1985" s="193">
        <f>IFERROR(VLOOKUP(J1985,'[1]Item List (2)'!C:E,3,0),VLOOKUP(K1985,'[1]Item List (2)'!C:E,3,0))</f>
        <v>100</v>
      </c>
      <c r="X1985" s="193">
        <f t="shared" si="185"/>
        <v>0</v>
      </c>
      <c r="Y1985" s="193" t="str">
        <f t="shared" si="186"/>
        <v>BEEF, GRND PTY 5.33Z ANGUS IQF</v>
      </c>
      <c r="AA1985" s="29">
        <f t="shared" si="187"/>
        <v>152.88</v>
      </c>
      <c r="AB1985" s="29" t="str">
        <f>VLOOKUP(W1985,'[2]Item List (2)'!$I:$J,2,0)</f>
        <v>Food</v>
      </c>
      <c r="AC1985" s="29">
        <f t="shared" si="188"/>
        <v>7379</v>
      </c>
      <c r="AD1985" s="29" t="str">
        <f t="shared" si="189"/>
        <v>7379-Food</v>
      </c>
    </row>
    <row r="1986" spans="1:30">
      <c r="A1986" t="s">
        <v>699</v>
      </c>
      <c r="B1986" t="s">
        <v>592</v>
      </c>
      <c r="C1986" t="s">
        <v>1387</v>
      </c>
      <c r="D1986" t="s">
        <v>620</v>
      </c>
      <c r="E1986" t="s">
        <v>1662</v>
      </c>
      <c r="F1986"/>
      <c r="G1986" s="159">
        <v>45168</v>
      </c>
      <c r="H1986" t="s">
        <v>1232</v>
      </c>
      <c r="I1986" t="s">
        <v>1188</v>
      </c>
      <c r="J1986" t="s">
        <v>758</v>
      </c>
      <c r="K1986" t="s">
        <v>798</v>
      </c>
      <c r="L1986" t="s">
        <v>799</v>
      </c>
      <c r="M1986">
        <v>2</v>
      </c>
      <c r="N1986">
        <v>0</v>
      </c>
      <c r="O1986">
        <v>46.88</v>
      </c>
      <c r="P1986">
        <v>93.76</v>
      </c>
      <c r="Q1986">
        <v>3002.34</v>
      </c>
      <c r="R1986">
        <v>1.6</v>
      </c>
      <c r="S1986" s="193" t="str">
        <f>VLOOKUP(U1986,'[1]Cross ref'!I:J,2,0)</f>
        <v>SCL</v>
      </c>
      <c r="T1986" s="193">
        <f t="shared" si="184"/>
        <v>93.76</v>
      </c>
      <c r="U1986" s="193">
        <f>VLOOKUP(VALUE(C1986),'[1]Cross ref'!G:I,3,0)</f>
        <v>7379</v>
      </c>
      <c r="V1986" s="193">
        <f>IFERROR(VLOOKUP(J1986,'[1]Item List (2)'!C:D,2,0),VLOOKUP(K1986,'[1]Item List (2)'!C:D,2,0))</f>
        <v>50007</v>
      </c>
      <c r="W1986" s="193">
        <f>IFERROR(VLOOKUP(J1986,'[1]Item List (2)'!C:E,3,0),VLOOKUP(K1986,'[1]Item List (2)'!C:E,3,0))</f>
        <v>100</v>
      </c>
      <c r="X1986" s="193">
        <f t="shared" si="185"/>
        <v>0</v>
      </c>
      <c r="Y1986" s="193" t="str">
        <f t="shared" si="186"/>
        <v>CHICKEN, NUGGET BRD STAR SHP</v>
      </c>
      <c r="AA1986" s="29">
        <f t="shared" si="187"/>
        <v>93.76</v>
      </c>
      <c r="AB1986" s="29" t="str">
        <f>VLOOKUP(W1986,'[2]Item List (2)'!$I:$J,2,0)</f>
        <v>Food</v>
      </c>
      <c r="AC1986" s="29">
        <f t="shared" si="188"/>
        <v>7379</v>
      </c>
      <c r="AD1986" s="29" t="str">
        <f t="shared" si="189"/>
        <v>7379-Food</v>
      </c>
    </row>
    <row r="1987" spans="1:30">
      <c r="A1987" t="s">
        <v>699</v>
      </c>
      <c r="B1987" t="s">
        <v>592</v>
      </c>
      <c r="C1987" t="s">
        <v>1387</v>
      </c>
      <c r="D1987" t="s">
        <v>620</v>
      </c>
      <c r="E1987" t="s">
        <v>1662</v>
      </c>
      <c r="F1987"/>
      <c r="G1987" s="159">
        <v>45168</v>
      </c>
      <c r="H1987" t="s">
        <v>1278</v>
      </c>
      <c r="I1987" t="s">
        <v>1188</v>
      </c>
      <c r="J1987" t="s">
        <v>868</v>
      </c>
      <c r="K1987" t="s">
        <v>869</v>
      </c>
      <c r="L1987" t="s">
        <v>870</v>
      </c>
      <c r="M1987">
        <v>1</v>
      </c>
      <c r="N1987">
        <v>0</v>
      </c>
      <c r="O1987">
        <v>107.29</v>
      </c>
      <c r="P1987">
        <v>107.29</v>
      </c>
      <c r="Q1987">
        <v>3002.34</v>
      </c>
      <c r="R1987">
        <v>1.6</v>
      </c>
      <c r="S1987" s="193" t="str">
        <f>VLOOKUP(U1987,'[1]Cross ref'!I:J,2,0)</f>
        <v>SCL</v>
      </c>
      <c r="T1987" s="193">
        <f t="shared" ref="T1987:T2050" si="190">P1987</f>
        <v>107.29</v>
      </c>
      <c r="U1987" s="193">
        <f>VLOOKUP(VALUE(C1987),'[1]Cross ref'!G:I,3,0)</f>
        <v>7379</v>
      </c>
      <c r="V1987" s="193">
        <f>IFERROR(VLOOKUP(J1987,'[1]Item List (2)'!C:D,2,0),VLOOKUP(K1987,'[1]Item List (2)'!C:D,2,0))</f>
        <v>50007</v>
      </c>
      <c r="W1987" s="193">
        <f>IFERROR(VLOOKUP(J1987,'[1]Item List (2)'!C:E,3,0),VLOOKUP(K1987,'[1]Item List (2)'!C:E,3,0))</f>
        <v>100</v>
      </c>
      <c r="X1987" s="193">
        <f t="shared" ref="X1987:X2050" si="191">M1987*O1987-P1987</f>
        <v>0</v>
      </c>
      <c r="Y1987" s="193" t="str">
        <f t="shared" ref="Y1987:Y2050" si="192">K1987</f>
        <v>BURGER, BEYOND MEAT 3.7Z</v>
      </c>
      <c r="AA1987" s="29">
        <f t="shared" ref="AA1987:AA2050" si="193">P1987</f>
        <v>107.29</v>
      </c>
      <c r="AB1987" s="29" t="str">
        <f>VLOOKUP(W1987,'[2]Item List (2)'!$I:$J,2,0)</f>
        <v>Food</v>
      </c>
      <c r="AC1987" s="29">
        <f t="shared" ref="AC1987:AC2050" si="194">U1987</f>
        <v>7379</v>
      </c>
      <c r="AD1987" s="29" t="str">
        <f t="shared" ref="AD1987:AD2050" si="195">AC1987&amp;"-"&amp;AB1987</f>
        <v>7379-Food</v>
      </c>
    </row>
    <row r="1988" spans="1:30">
      <c r="A1988" t="s">
        <v>699</v>
      </c>
      <c r="B1988" t="s">
        <v>592</v>
      </c>
      <c r="C1988" t="s">
        <v>1387</v>
      </c>
      <c r="D1988" t="s">
        <v>620</v>
      </c>
      <c r="E1988" t="s">
        <v>1662</v>
      </c>
      <c r="F1988"/>
      <c r="G1988" s="159">
        <v>45168</v>
      </c>
      <c r="H1988" t="s">
        <v>1460</v>
      </c>
      <c r="I1988" t="s">
        <v>1188</v>
      </c>
      <c r="J1988" t="s">
        <v>811</v>
      </c>
      <c r="K1988" t="s">
        <v>1433</v>
      </c>
      <c r="L1988" t="s">
        <v>831</v>
      </c>
      <c r="M1988">
        <v>2</v>
      </c>
      <c r="N1988">
        <v>0</v>
      </c>
      <c r="O1988">
        <v>22.17</v>
      </c>
      <c r="P1988">
        <v>44.34</v>
      </c>
      <c r="Q1988">
        <v>3002.34</v>
      </c>
      <c r="R1988">
        <v>1.6</v>
      </c>
      <c r="S1988" s="193" t="str">
        <f>VLOOKUP(U1988,'[1]Cross ref'!I:J,2,0)</f>
        <v>SCL</v>
      </c>
      <c r="T1988" s="193">
        <f t="shared" si="190"/>
        <v>44.34</v>
      </c>
      <c r="U1988" s="193">
        <f>VLOOKUP(VALUE(C1988),'[1]Cross ref'!G:I,3,0)</f>
        <v>7379</v>
      </c>
      <c r="V1988" s="193">
        <f>IFERROR(VLOOKUP(J1988,'[1]Item List (2)'!C:D,2,0),VLOOKUP(K1988,'[1]Item List (2)'!C:D,2,0))</f>
        <v>50007</v>
      </c>
      <c r="W1988" s="193">
        <f>IFERROR(VLOOKUP(J1988,'[1]Item List (2)'!C:E,3,0),VLOOKUP(K1988,'[1]Item List (2)'!C:E,3,0))</f>
        <v>100</v>
      </c>
      <c r="X1988" s="193">
        <f t="shared" si="191"/>
        <v>0</v>
      </c>
      <c r="Y1988" s="193" t="str">
        <f t="shared" si="192"/>
        <v>LETTUCE, LINER</v>
      </c>
      <c r="AA1988" s="29">
        <f t="shared" si="193"/>
        <v>44.34</v>
      </c>
      <c r="AB1988" s="29" t="str">
        <f>VLOOKUP(W1988,'[2]Item List (2)'!$I:$J,2,0)</f>
        <v>Food</v>
      </c>
      <c r="AC1988" s="29">
        <f t="shared" si="194"/>
        <v>7379</v>
      </c>
      <c r="AD1988" s="29" t="str">
        <f t="shared" si="195"/>
        <v>7379-Food</v>
      </c>
    </row>
    <row r="1989" spans="1:30">
      <c r="A1989" t="s">
        <v>699</v>
      </c>
      <c r="B1989" t="s">
        <v>592</v>
      </c>
      <c r="C1989" t="s">
        <v>1387</v>
      </c>
      <c r="D1989" t="s">
        <v>620</v>
      </c>
      <c r="E1989" t="s">
        <v>1662</v>
      </c>
      <c r="F1989"/>
      <c r="G1989" s="159">
        <v>45168</v>
      </c>
      <c r="H1989" t="s">
        <v>1237</v>
      </c>
      <c r="I1989" t="s">
        <v>1188</v>
      </c>
      <c r="J1989" t="s">
        <v>812</v>
      </c>
      <c r="K1989" t="s">
        <v>813</v>
      </c>
      <c r="L1989" t="s">
        <v>814</v>
      </c>
      <c r="M1989">
        <v>2</v>
      </c>
      <c r="N1989">
        <v>0</v>
      </c>
      <c r="O1989">
        <v>19.57</v>
      </c>
      <c r="P1989">
        <v>39.14</v>
      </c>
      <c r="Q1989">
        <v>3002.34</v>
      </c>
      <c r="R1989">
        <v>1.6</v>
      </c>
      <c r="S1989" s="193" t="str">
        <f>VLOOKUP(U1989,'[1]Cross ref'!I:J,2,0)</f>
        <v>SCL</v>
      </c>
      <c r="T1989" s="193">
        <f t="shared" si="190"/>
        <v>39.14</v>
      </c>
      <c r="U1989" s="193">
        <f>VLOOKUP(VALUE(C1989),'[1]Cross ref'!G:I,3,0)</f>
        <v>7379</v>
      </c>
      <c r="V1989" s="193">
        <f>IFERROR(VLOOKUP(J1989,'[1]Item List (2)'!C:D,2,0),VLOOKUP(K1989,'[1]Item List (2)'!C:D,2,0))</f>
        <v>50007</v>
      </c>
      <c r="W1989" s="193">
        <f>IFERROR(VLOOKUP(J1989,'[1]Item List (2)'!C:E,3,0),VLOOKUP(K1989,'[1]Item List (2)'!C:E,3,0))</f>
        <v>100</v>
      </c>
      <c r="X1989" s="193">
        <f t="shared" si="191"/>
        <v>0</v>
      </c>
      <c r="Y1989" s="193" t="str">
        <f t="shared" si="192"/>
        <v>TOMATO, RED 5X5 BULK 25LB</v>
      </c>
      <c r="AA1989" s="29">
        <f t="shared" si="193"/>
        <v>39.14</v>
      </c>
      <c r="AB1989" s="29" t="str">
        <f>VLOOKUP(W1989,'[2]Item List (2)'!$I:$J,2,0)</f>
        <v>Food</v>
      </c>
      <c r="AC1989" s="29">
        <f t="shared" si="194"/>
        <v>7379</v>
      </c>
      <c r="AD1989" s="29" t="str">
        <f t="shared" si="195"/>
        <v>7379-Food</v>
      </c>
    </row>
    <row r="1990" spans="1:30">
      <c r="A1990" t="s">
        <v>699</v>
      </c>
      <c r="B1990" t="s">
        <v>592</v>
      </c>
      <c r="C1990" t="s">
        <v>1387</v>
      </c>
      <c r="D1990" t="s">
        <v>620</v>
      </c>
      <c r="E1990" t="s">
        <v>1662</v>
      </c>
      <c r="F1990"/>
      <c r="G1990" s="159">
        <v>45168</v>
      </c>
      <c r="H1990" t="s">
        <v>1241</v>
      </c>
      <c r="I1990" t="s">
        <v>1188</v>
      </c>
      <c r="J1990" t="s">
        <v>894</v>
      </c>
      <c r="K1990" t="s">
        <v>895</v>
      </c>
      <c r="L1990" t="s">
        <v>896</v>
      </c>
      <c r="M1990">
        <v>1</v>
      </c>
      <c r="N1990">
        <v>0</v>
      </c>
      <c r="O1990">
        <v>13.66</v>
      </c>
      <c r="P1990">
        <v>13.66</v>
      </c>
      <c r="Q1990">
        <v>3002.34</v>
      </c>
      <c r="R1990">
        <v>1.6</v>
      </c>
      <c r="S1990" s="193" t="str">
        <f>VLOOKUP(U1990,'[1]Cross ref'!I:J,2,0)</f>
        <v>SCL</v>
      </c>
      <c r="T1990" s="193">
        <f t="shared" si="190"/>
        <v>13.66</v>
      </c>
      <c r="U1990" s="193">
        <f>VLOOKUP(VALUE(C1990),'[1]Cross ref'!G:I,3,0)</f>
        <v>7379</v>
      </c>
      <c r="V1990" s="193">
        <f>IFERROR(VLOOKUP(J1990,'[1]Item List (2)'!C:D,2,0),VLOOKUP(K1990,'[1]Item List (2)'!C:D,2,0))</f>
        <v>50007</v>
      </c>
      <c r="W1990" s="193">
        <f>IFERROR(VLOOKUP(J1990,'[1]Item List (2)'!C:E,3,0),VLOOKUP(K1990,'[1]Item List (2)'!C:E,3,0))</f>
        <v>100</v>
      </c>
      <c r="X1990" s="193">
        <f t="shared" si="191"/>
        <v>0</v>
      </c>
      <c r="Y1990" s="193" t="str">
        <f t="shared" si="192"/>
        <v>WATER, PURIFIED 16.9Z DASANI</v>
      </c>
      <c r="AA1990" s="29">
        <f t="shared" si="193"/>
        <v>13.66</v>
      </c>
      <c r="AB1990" s="29" t="str">
        <f>VLOOKUP(W1990,'[2]Item List (2)'!$I:$J,2,0)</f>
        <v>Food</v>
      </c>
      <c r="AC1990" s="29">
        <f t="shared" si="194"/>
        <v>7379</v>
      </c>
      <c r="AD1990" s="29" t="str">
        <f t="shared" si="195"/>
        <v>7379-Food</v>
      </c>
    </row>
    <row r="1991" spans="1:30">
      <c r="A1991" t="s">
        <v>699</v>
      </c>
      <c r="B1991" t="s">
        <v>592</v>
      </c>
      <c r="C1991" t="s">
        <v>1387</v>
      </c>
      <c r="D1991" t="s">
        <v>620</v>
      </c>
      <c r="E1991" t="s">
        <v>1662</v>
      </c>
      <c r="F1991"/>
      <c r="G1991" s="159">
        <v>45168</v>
      </c>
      <c r="H1991" t="s">
        <v>1579</v>
      </c>
      <c r="I1991" t="s">
        <v>1188</v>
      </c>
      <c r="J1991" t="s">
        <v>764</v>
      </c>
      <c r="K1991" t="s">
        <v>1580</v>
      </c>
      <c r="L1991" t="s">
        <v>766</v>
      </c>
      <c r="M1991">
        <v>2</v>
      </c>
      <c r="N1991">
        <v>0</v>
      </c>
      <c r="O1991">
        <v>32.32</v>
      </c>
      <c r="P1991">
        <v>64.64</v>
      </c>
      <c r="Q1991">
        <v>3002.34</v>
      </c>
      <c r="R1991">
        <v>1.6</v>
      </c>
      <c r="S1991" s="193" t="str">
        <f>VLOOKUP(U1991,'[1]Cross ref'!I:J,2,0)</f>
        <v>SCL</v>
      </c>
      <c r="T1991" s="193">
        <f t="shared" si="190"/>
        <v>64.64</v>
      </c>
      <c r="U1991" s="193">
        <f>VLOOKUP(VALUE(C1991),'[1]Cross ref'!G:I,3,0)</f>
        <v>7379</v>
      </c>
      <c r="V1991" s="193">
        <f>IFERROR(VLOOKUP(J1991,'[1]Item List (2)'!C:D,2,0),VLOOKUP(K1991,'[1]Item List (2)'!C:D,2,0))</f>
        <v>50007</v>
      </c>
      <c r="W1991" s="193">
        <f>IFERROR(VLOOKUP(J1991,'[1]Item List (2)'!C:E,3,0),VLOOKUP(K1991,'[1]Item List (2)'!C:E,3,0))</f>
        <v>100</v>
      </c>
      <c r="X1991" s="193">
        <f t="shared" si="191"/>
        <v>0</v>
      </c>
      <c r="Y1991" s="193" t="str">
        <f t="shared" si="192"/>
        <v>SAUCE, SANTA FE W-CAGE FREE EGG</v>
      </c>
      <c r="AA1991" s="29">
        <f t="shared" si="193"/>
        <v>64.64</v>
      </c>
      <c r="AB1991" s="29" t="str">
        <f>VLOOKUP(W1991,'[2]Item List (2)'!$I:$J,2,0)</f>
        <v>Food</v>
      </c>
      <c r="AC1991" s="29">
        <f t="shared" si="194"/>
        <v>7379</v>
      </c>
      <c r="AD1991" s="29" t="str">
        <f t="shared" si="195"/>
        <v>7379-Food</v>
      </c>
    </row>
    <row r="1992" spans="1:30">
      <c r="A1992" t="s">
        <v>699</v>
      </c>
      <c r="B1992" t="s">
        <v>592</v>
      </c>
      <c r="C1992" t="s">
        <v>1387</v>
      </c>
      <c r="D1992" t="s">
        <v>620</v>
      </c>
      <c r="E1992" t="s">
        <v>1662</v>
      </c>
      <c r="F1992"/>
      <c r="G1992" s="159">
        <v>45168</v>
      </c>
      <c r="H1992" t="s">
        <v>1431</v>
      </c>
      <c r="I1992" t="s">
        <v>1188</v>
      </c>
      <c r="J1992" t="s">
        <v>717</v>
      </c>
      <c r="K1992" t="s">
        <v>1589</v>
      </c>
      <c r="L1992" t="s">
        <v>918</v>
      </c>
      <c r="M1992">
        <v>1</v>
      </c>
      <c r="N1992">
        <v>0</v>
      </c>
      <c r="O1992">
        <v>65.83</v>
      </c>
      <c r="P1992">
        <v>65.83</v>
      </c>
      <c r="Q1992">
        <v>3002.34</v>
      </c>
      <c r="R1992">
        <v>1.6</v>
      </c>
      <c r="S1992" s="193" t="str">
        <f>VLOOKUP(U1992,'[1]Cross ref'!I:J,2,0)</f>
        <v>SCL</v>
      </c>
      <c r="T1992" s="193">
        <f t="shared" si="190"/>
        <v>65.83</v>
      </c>
      <c r="U1992" s="193">
        <f>VLOOKUP(VALUE(C1992),'[1]Cross ref'!G:I,3,0)</f>
        <v>7379</v>
      </c>
      <c r="V1992" s="193">
        <f>IFERROR(VLOOKUP(J1992,'[1]Item List (2)'!C:D,2,0),VLOOKUP(K1992,'[1]Item List (2)'!C:D,2,0))</f>
        <v>50007</v>
      </c>
      <c r="W1992" s="193">
        <f>IFERROR(VLOOKUP(J1992,'[1]Item List (2)'!C:E,3,0),VLOOKUP(K1992,'[1]Item List (2)'!C:E,3,0))</f>
        <v>100</v>
      </c>
      <c r="X1992" s="193">
        <f t="shared" si="191"/>
        <v>0</v>
      </c>
      <c r="Y1992" s="193" t="str">
        <f t="shared" si="192"/>
        <v>EGG, LIQ WHL W-CITRC ACID ESL P12CE</v>
      </c>
      <c r="AA1992" s="29">
        <f t="shared" si="193"/>
        <v>65.83</v>
      </c>
      <c r="AB1992" s="29" t="str">
        <f>VLOOKUP(W1992,'[2]Item List (2)'!$I:$J,2,0)</f>
        <v>Food</v>
      </c>
      <c r="AC1992" s="29">
        <f t="shared" si="194"/>
        <v>7379</v>
      </c>
      <c r="AD1992" s="29" t="str">
        <f t="shared" si="195"/>
        <v>7379-Food</v>
      </c>
    </row>
    <row r="1993" spans="1:30">
      <c r="A1993" t="s">
        <v>699</v>
      </c>
      <c r="B1993" t="s">
        <v>592</v>
      </c>
      <c r="C1993" t="s">
        <v>1387</v>
      </c>
      <c r="D1993" t="s">
        <v>620</v>
      </c>
      <c r="E1993" t="s">
        <v>1662</v>
      </c>
      <c r="F1993"/>
      <c r="G1993" s="159">
        <v>45168</v>
      </c>
      <c r="H1993" t="s">
        <v>1288</v>
      </c>
      <c r="I1993" t="s">
        <v>1188</v>
      </c>
      <c r="J1993" t="s">
        <v>702</v>
      </c>
      <c r="K1993" t="s">
        <v>793</v>
      </c>
      <c r="L1993" t="s">
        <v>766</v>
      </c>
      <c r="M1993">
        <v>1</v>
      </c>
      <c r="N1993">
        <v>0</v>
      </c>
      <c r="O1993">
        <v>22.91</v>
      </c>
      <c r="P1993">
        <v>22.91</v>
      </c>
      <c r="Q1993">
        <v>3002.34</v>
      </c>
      <c r="R1993">
        <v>1.6</v>
      </c>
      <c r="S1993" s="193" t="str">
        <f>VLOOKUP(U1993,'[1]Cross ref'!I:J,2,0)</f>
        <v>SCL</v>
      </c>
      <c r="T1993" s="193">
        <f t="shared" si="190"/>
        <v>22.91</v>
      </c>
      <c r="U1993" s="193">
        <f>VLOOKUP(VALUE(C1993),'[1]Cross ref'!G:I,3,0)</f>
        <v>7379</v>
      </c>
      <c r="V1993" s="193">
        <f>IFERROR(VLOOKUP(J1993,'[1]Item List (2)'!C:D,2,0),VLOOKUP(K1993,'[1]Item List (2)'!C:D,2,0))</f>
        <v>50007</v>
      </c>
      <c r="W1993" s="193">
        <f>IFERROR(VLOOKUP(J1993,'[1]Item List (2)'!C:E,3,0),VLOOKUP(K1993,'[1]Item List (2)'!C:E,3,0))</f>
        <v>100</v>
      </c>
      <c r="X1993" s="193">
        <f t="shared" si="191"/>
        <v>0</v>
      </c>
      <c r="Y1993" s="193" t="str">
        <f t="shared" si="192"/>
        <v>SAUCE, BBQ</v>
      </c>
      <c r="AA1993" s="29">
        <f t="shared" si="193"/>
        <v>22.91</v>
      </c>
      <c r="AB1993" s="29" t="str">
        <f>VLOOKUP(W1993,'[2]Item List (2)'!$I:$J,2,0)</f>
        <v>Food</v>
      </c>
      <c r="AC1993" s="29">
        <f t="shared" si="194"/>
        <v>7379</v>
      </c>
      <c r="AD1993" s="29" t="str">
        <f t="shared" si="195"/>
        <v>7379-Food</v>
      </c>
    </row>
    <row r="1994" spans="1:30">
      <c r="A1994" t="s">
        <v>699</v>
      </c>
      <c r="B1994" t="s">
        <v>592</v>
      </c>
      <c r="C1994" t="s">
        <v>1387</v>
      </c>
      <c r="D1994" t="s">
        <v>620</v>
      </c>
      <c r="E1994" t="s">
        <v>1662</v>
      </c>
      <c r="F1994"/>
      <c r="G1994" s="159">
        <v>45168</v>
      </c>
      <c r="H1994" t="s">
        <v>1325</v>
      </c>
      <c r="I1994" t="s">
        <v>1188</v>
      </c>
      <c r="J1994" t="s">
        <v>764</v>
      </c>
      <c r="K1994" t="s">
        <v>765</v>
      </c>
      <c r="L1994" t="s">
        <v>766</v>
      </c>
      <c r="M1994">
        <v>1</v>
      </c>
      <c r="N1994">
        <v>0</v>
      </c>
      <c r="O1994">
        <v>23.87</v>
      </c>
      <c r="P1994">
        <v>23.87</v>
      </c>
      <c r="Q1994">
        <v>3002.34</v>
      </c>
      <c r="R1994">
        <v>1.6</v>
      </c>
      <c r="S1994" s="193" t="str">
        <f>VLOOKUP(U1994,'[1]Cross ref'!I:J,2,0)</f>
        <v>SCL</v>
      </c>
      <c r="T1994" s="193">
        <f t="shared" si="190"/>
        <v>23.87</v>
      </c>
      <c r="U1994" s="193">
        <f>VLOOKUP(VALUE(C1994),'[1]Cross ref'!G:I,3,0)</f>
        <v>7379</v>
      </c>
      <c r="V1994" s="193">
        <f>IFERROR(VLOOKUP(J1994,'[1]Item List (2)'!C:D,2,0),VLOOKUP(K1994,'[1]Item List (2)'!C:D,2,0))</f>
        <v>50007</v>
      </c>
      <c r="W1994" s="193">
        <f>IFERROR(VLOOKUP(J1994,'[1]Item List (2)'!C:E,3,0),VLOOKUP(K1994,'[1]Item List (2)'!C:E,3,0))</f>
        <v>100</v>
      </c>
      <c r="X1994" s="193">
        <f t="shared" si="191"/>
        <v>0</v>
      </c>
      <c r="Y1994" s="193" t="str">
        <f t="shared" si="192"/>
        <v>SAUCE, SPECIAL</v>
      </c>
      <c r="AA1994" s="29">
        <f t="shared" si="193"/>
        <v>23.87</v>
      </c>
      <c r="AB1994" s="29" t="str">
        <f>VLOOKUP(W1994,'[2]Item List (2)'!$I:$J,2,0)</f>
        <v>Food</v>
      </c>
      <c r="AC1994" s="29">
        <f t="shared" si="194"/>
        <v>7379</v>
      </c>
      <c r="AD1994" s="29" t="str">
        <f t="shared" si="195"/>
        <v>7379-Food</v>
      </c>
    </row>
    <row r="1995" spans="1:30">
      <c r="A1995" t="s">
        <v>699</v>
      </c>
      <c r="B1995" t="s">
        <v>592</v>
      </c>
      <c r="C1995" t="s">
        <v>1387</v>
      </c>
      <c r="D1995" t="s">
        <v>620</v>
      </c>
      <c r="E1995" t="s">
        <v>1662</v>
      </c>
      <c r="F1995"/>
      <c r="G1995" s="159">
        <v>45168</v>
      </c>
      <c r="H1995" t="s">
        <v>1258</v>
      </c>
      <c r="I1995" t="s">
        <v>1188</v>
      </c>
      <c r="J1995" t="s">
        <v>825</v>
      </c>
      <c r="K1995" t="s">
        <v>1259</v>
      </c>
      <c r="L1995" t="s">
        <v>1484</v>
      </c>
      <c r="M1995">
        <v>1</v>
      </c>
      <c r="N1995">
        <v>0</v>
      </c>
      <c r="O1995">
        <v>47.11</v>
      </c>
      <c r="P1995">
        <v>47.11</v>
      </c>
      <c r="Q1995">
        <v>3002.34</v>
      </c>
      <c r="R1995">
        <v>1.6</v>
      </c>
      <c r="S1995" s="193" t="str">
        <f>VLOOKUP(U1995,'[1]Cross ref'!I:J,2,0)</f>
        <v>SCL</v>
      </c>
      <c r="T1995" s="193">
        <f t="shared" si="190"/>
        <v>47.11</v>
      </c>
      <c r="U1995" s="193">
        <f>VLOOKUP(VALUE(C1995),'[1]Cross ref'!G:I,3,0)</f>
        <v>7379</v>
      </c>
      <c r="V1995" s="193">
        <f>IFERROR(VLOOKUP(J1995,'[1]Item List (2)'!C:D,2,0),VLOOKUP(K1995,'[1]Item List (2)'!C:D,2,0))</f>
        <v>50007</v>
      </c>
      <c r="W1995" s="193">
        <f>IFERROR(VLOOKUP(J1995,'[1]Item List (2)'!C:E,3,0),VLOOKUP(K1995,'[1]Item List (2)'!C:E,3,0))</f>
        <v>100</v>
      </c>
      <c r="X1995" s="193">
        <f t="shared" si="191"/>
        <v>0</v>
      </c>
      <c r="Y1995" s="193" t="str">
        <f t="shared" si="192"/>
        <v>MAYONNAISE, 64Z</v>
      </c>
      <c r="AA1995" s="29">
        <f t="shared" si="193"/>
        <v>47.11</v>
      </c>
      <c r="AB1995" s="29" t="str">
        <f>VLOOKUP(W1995,'[2]Item List (2)'!$I:$J,2,0)</f>
        <v>Food</v>
      </c>
      <c r="AC1995" s="29">
        <f t="shared" si="194"/>
        <v>7379</v>
      </c>
      <c r="AD1995" s="29" t="str">
        <f t="shared" si="195"/>
        <v>7379-Food</v>
      </c>
    </row>
    <row r="1996" spans="1:30">
      <c r="A1996" t="s">
        <v>699</v>
      </c>
      <c r="B1996" t="s">
        <v>592</v>
      </c>
      <c r="C1996" t="s">
        <v>1387</v>
      </c>
      <c r="D1996" t="s">
        <v>620</v>
      </c>
      <c r="E1996" t="s">
        <v>1662</v>
      </c>
      <c r="F1996"/>
      <c r="G1996" s="159">
        <v>45168</v>
      </c>
      <c r="H1996" t="s">
        <v>1186</v>
      </c>
      <c r="I1996" t="s">
        <v>1184</v>
      </c>
      <c r="J1996" t="s">
        <v>834</v>
      </c>
      <c r="K1996" t="s">
        <v>835</v>
      </c>
      <c r="L1996" t="s">
        <v>836</v>
      </c>
      <c r="M1996">
        <v>1</v>
      </c>
      <c r="N1996">
        <v>0</v>
      </c>
      <c r="P1996">
        <v>17.11</v>
      </c>
      <c r="Q1996">
        <v>3002.34</v>
      </c>
      <c r="R1996">
        <v>1.6</v>
      </c>
      <c r="S1996" s="193" t="str">
        <f>VLOOKUP(U1996,'[1]Cross ref'!I:J,2,0)</f>
        <v>SCL</v>
      </c>
      <c r="T1996" s="193">
        <f t="shared" si="190"/>
        <v>17.11</v>
      </c>
      <c r="U1996" s="193">
        <f>VLOOKUP(VALUE(C1996),'[1]Cross ref'!G:I,3,0)</f>
        <v>7379</v>
      </c>
      <c r="V1996" s="193">
        <f>IFERROR(VLOOKUP(J1996,'[1]Item List (2)'!C:D,2,0),VLOOKUP(K1996,'[1]Item List (2)'!C:D,2,0))</f>
        <v>50007</v>
      </c>
      <c r="W1996" s="193">
        <f>IFERROR(VLOOKUP(J1996,'[1]Item List (2)'!C:E,3,0),VLOOKUP(K1996,'[1]Item List (2)'!C:E,3,0))</f>
        <v>100</v>
      </c>
      <c r="X1996" s="193">
        <f t="shared" si="191"/>
        <v>-17.11</v>
      </c>
      <c r="Y1996" s="193" t="str">
        <f t="shared" si="192"/>
        <v>SURCHARGE, FUEL</v>
      </c>
      <c r="AA1996" s="29">
        <f t="shared" si="193"/>
        <v>17.11</v>
      </c>
      <c r="AB1996" s="29" t="str">
        <f>VLOOKUP(W1996,'[2]Item List (2)'!$I:$J,2,0)</f>
        <v>Food</v>
      </c>
      <c r="AC1996" s="29">
        <f t="shared" si="194"/>
        <v>7379</v>
      </c>
      <c r="AD1996" s="29" t="str">
        <f t="shared" si="195"/>
        <v>7379-Food</v>
      </c>
    </row>
    <row r="1997" spans="1:30">
      <c r="A1997" t="s">
        <v>699</v>
      </c>
      <c r="B1997" t="s">
        <v>592</v>
      </c>
      <c r="C1997" t="s">
        <v>1387</v>
      </c>
      <c r="D1997" t="s">
        <v>620</v>
      </c>
      <c r="E1997" t="s">
        <v>1663</v>
      </c>
      <c r="F1997"/>
      <c r="G1997" s="159">
        <v>45171</v>
      </c>
      <c r="H1997" t="s">
        <v>1482</v>
      </c>
      <c r="I1997" t="s">
        <v>1185</v>
      </c>
      <c r="J1997" t="s">
        <v>1066</v>
      </c>
      <c r="K1997" t="s">
        <v>1492</v>
      </c>
      <c r="L1997" t="s">
        <v>1483</v>
      </c>
      <c r="M1997">
        <v>1</v>
      </c>
      <c r="N1997">
        <v>0</v>
      </c>
      <c r="O1997">
        <v>116.52</v>
      </c>
      <c r="P1997">
        <v>116.52</v>
      </c>
      <c r="Q1997">
        <v>5064.88</v>
      </c>
      <c r="R1997">
        <v>6.44</v>
      </c>
      <c r="S1997" s="193" t="str">
        <f>VLOOKUP(U1997,'[1]Cross ref'!I:J,2,0)</f>
        <v>SCL</v>
      </c>
      <c r="T1997" s="193">
        <f t="shared" si="190"/>
        <v>116.52</v>
      </c>
      <c r="U1997" s="193">
        <f>VLOOKUP(VALUE(C1997),'[1]Cross ref'!G:I,3,0)</f>
        <v>7379</v>
      </c>
      <c r="V1997" s="193">
        <f>IFERROR(VLOOKUP(J1997,'[1]Item List (2)'!C:D,2,0),VLOOKUP(K1997,'[1]Item List (2)'!C:D,2,0))</f>
        <v>51001</v>
      </c>
      <c r="W1997" s="193">
        <f>IFERROR(VLOOKUP(J1997,'[1]Item List (2)'!C:E,3,0),VLOOKUP(K1997,'[1]Item List (2)'!C:E,3,0))</f>
        <v>1000</v>
      </c>
      <c r="X1997" s="193">
        <f t="shared" si="191"/>
        <v>0</v>
      </c>
      <c r="Y1997" s="193" t="str">
        <f t="shared" si="192"/>
        <v>PREMIUM, TOY KIDS MEAL LOONEY TUNES</v>
      </c>
      <c r="AA1997" s="29">
        <f t="shared" si="193"/>
        <v>116.52</v>
      </c>
      <c r="AB1997" s="29" t="str">
        <f>VLOOKUP(W1997,'[2]Item List (2)'!$I:$J,2,0)</f>
        <v>Paper</v>
      </c>
      <c r="AC1997" s="29">
        <f t="shared" si="194"/>
        <v>7379</v>
      </c>
      <c r="AD1997" s="29" t="str">
        <f t="shared" si="195"/>
        <v>7379-Paper</v>
      </c>
    </row>
    <row r="1998" spans="1:30">
      <c r="A1998" t="s">
        <v>699</v>
      </c>
      <c r="B1998" t="s">
        <v>592</v>
      </c>
      <c r="C1998" t="s">
        <v>1387</v>
      </c>
      <c r="D1998" t="s">
        <v>620</v>
      </c>
      <c r="E1998" t="s">
        <v>1663</v>
      </c>
      <c r="F1998"/>
      <c r="G1998" s="159">
        <v>45171</v>
      </c>
      <c r="H1998" t="s">
        <v>1189</v>
      </c>
      <c r="I1998" t="s">
        <v>1190</v>
      </c>
      <c r="J1998" t="s">
        <v>704</v>
      </c>
      <c r="K1998" t="s">
        <v>1496</v>
      </c>
      <c r="L1998" t="s">
        <v>705</v>
      </c>
      <c r="M1998">
        <v>1</v>
      </c>
      <c r="N1998">
        <v>0</v>
      </c>
      <c r="O1998">
        <v>3.44</v>
      </c>
      <c r="P1998">
        <v>3.44</v>
      </c>
      <c r="Q1998">
        <v>5064.88</v>
      </c>
      <c r="R1998">
        <v>6.44</v>
      </c>
      <c r="S1998" s="193" t="str">
        <f>VLOOKUP(U1998,'[1]Cross ref'!I:J,2,0)</f>
        <v>SCL</v>
      </c>
      <c r="T1998" s="193">
        <f t="shared" si="190"/>
        <v>3.44</v>
      </c>
      <c r="U1998" s="193">
        <f>VLOOKUP(VALUE(C1998),'[1]Cross ref'!G:I,3,0)</f>
        <v>7379</v>
      </c>
      <c r="V1998" s="193">
        <f>IFERROR(VLOOKUP(J1998,'[1]Item List (2)'!C:D,2,0),VLOOKUP(K1998,'[1]Item List (2)'!C:D,2,0))</f>
        <v>60507</v>
      </c>
      <c r="W1998" s="193">
        <f>IFERROR(VLOOKUP(J1998,'[1]Item List (2)'!C:E,3,0),VLOOKUP(K1998,'[1]Item List (2)'!C:E,3,0))</f>
        <v>1200</v>
      </c>
      <c r="X1998" s="193">
        <f t="shared" si="191"/>
        <v>0</v>
      </c>
      <c r="Y1998" s="193" t="str">
        <f t="shared" si="192"/>
        <v>SEAT COVER, PAPER PERSONAL 1/2 FOLD</v>
      </c>
      <c r="AA1998" s="29">
        <f t="shared" si="193"/>
        <v>3.44</v>
      </c>
      <c r="AB1998" s="29" t="str">
        <f>VLOOKUP(W1998,'[2]Item List (2)'!$I:$J,2,0)</f>
        <v>Supplies</v>
      </c>
      <c r="AC1998" s="29">
        <f t="shared" si="194"/>
        <v>7379</v>
      </c>
      <c r="AD1998" s="29" t="str">
        <f t="shared" si="195"/>
        <v>7379-Supplies</v>
      </c>
    </row>
    <row r="1999" spans="1:30">
      <c r="A1999" t="s">
        <v>699</v>
      </c>
      <c r="B1999" t="s">
        <v>592</v>
      </c>
      <c r="C1999" t="s">
        <v>1387</v>
      </c>
      <c r="D1999" t="s">
        <v>620</v>
      </c>
      <c r="E1999" t="s">
        <v>1663</v>
      </c>
      <c r="F1999"/>
      <c r="G1999" s="159">
        <v>45171</v>
      </c>
      <c r="H1999" t="s">
        <v>1183</v>
      </c>
      <c r="I1999" t="s">
        <v>1184</v>
      </c>
      <c r="J1999" t="s">
        <v>839</v>
      </c>
      <c r="K1999" t="s">
        <v>588</v>
      </c>
      <c r="L1999" t="s">
        <v>836</v>
      </c>
      <c r="M1999">
        <v>1</v>
      </c>
      <c r="N1999">
        <v>0</v>
      </c>
      <c r="P1999">
        <v>3.12</v>
      </c>
      <c r="Q1999">
        <v>5064.88</v>
      </c>
      <c r="R1999">
        <v>6.44</v>
      </c>
      <c r="S1999" s="193" t="str">
        <f>VLOOKUP(U1999,'[1]Cross ref'!I:J,2,0)</f>
        <v>SCL</v>
      </c>
      <c r="T1999" s="193">
        <f t="shared" si="190"/>
        <v>3.12</v>
      </c>
      <c r="U1999" s="193">
        <f>VLOOKUP(VALUE(C1999),'[1]Cross ref'!G:I,3,0)</f>
        <v>7379</v>
      </c>
      <c r="V1999" s="193">
        <f>IFERROR(VLOOKUP(J1999,'[1]Item List (2)'!C:D,2,0),VLOOKUP(K1999,'[1]Item List (2)'!C:D,2,0))</f>
        <v>50007</v>
      </c>
      <c r="W1999" s="193">
        <f>IFERROR(VLOOKUP(J1999,'[1]Item List (2)'!C:E,3,0),VLOOKUP(K1999,'[1]Item List (2)'!C:E,3,0))</f>
        <v>100</v>
      </c>
      <c r="X1999" s="193">
        <f t="shared" si="191"/>
        <v>-3.12</v>
      </c>
      <c r="Y1999" s="193" t="str">
        <f t="shared" si="192"/>
        <v>SERVICE - PAYMENT TERMS</v>
      </c>
      <c r="AA1999" s="29">
        <f t="shared" si="193"/>
        <v>3.12</v>
      </c>
      <c r="AB1999" s="29" t="str">
        <f>VLOOKUP(W1999,'[2]Item List (2)'!$I:$J,2,0)</f>
        <v>Food</v>
      </c>
      <c r="AC1999" s="29">
        <f t="shared" si="194"/>
        <v>7379</v>
      </c>
      <c r="AD1999" s="29" t="str">
        <f t="shared" si="195"/>
        <v>7379-Food</v>
      </c>
    </row>
    <row r="2000" spans="1:30">
      <c r="A2000" t="s">
        <v>699</v>
      </c>
      <c r="B2000" t="s">
        <v>592</v>
      </c>
      <c r="C2000" t="s">
        <v>1387</v>
      </c>
      <c r="D2000" t="s">
        <v>620</v>
      </c>
      <c r="E2000" t="s">
        <v>1663</v>
      </c>
      <c r="F2000"/>
      <c r="G2000" s="159">
        <v>45171</v>
      </c>
      <c r="H2000" t="s">
        <v>1339</v>
      </c>
      <c r="I2000" t="s">
        <v>1188</v>
      </c>
      <c r="J2000" t="s">
        <v>767</v>
      </c>
      <c r="K2000" t="s">
        <v>941</v>
      </c>
      <c r="L2000" t="s">
        <v>942</v>
      </c>
      <c r="M2000">
        <v>1</v>
      </c>
      <c r="N2000">
        <v>0</v>
      </c>
      <c r="O2000">
        <v>13.17</v>
      </c>
      <c r="P2000">
        <v>13.17</v>
      </c>
      <c r="Q2000">
        <v>5064.88</v>
      </c>
      <c r="R2000">
        <v>6.44</v>
      </c>
      <c r="S2000" s="193" t="str">
        <f>VLOOKUP(U2000,'[1]Cross ref'!I:J,2,0)</f>
        <v>SCL</v>
      </c>
      <c r="T2000" s="193">
        <f t="shared" si="190"/>
        <v>13.17</v>
      </c>
      <c r="U2000" s="193">
        <f>VLOOKUP(VALUE(C2000),'[1]Cross ref'!G:I,3,0)</f>
        <v>7379</v>
      </c>
      <c r="V2000" s="193">
        <f>IFERROR(VLOOKUP(J2000,'[1]Item List (2)'!C:D,2,0),VLOOKUP(K2000,'[1]Item List (2)'!C:D,2,0))</f>
        <v>50007</v>
      </c>
      <c r="W2000" s="193">
        <f>IFERROR(VLOOKUP(J2000,'[1]Item List (2)'!C:E,3,0),VLOOKUP(K2000,'[1]Item List (2)'!C:E,3,0))</f>
        <v>100</v>
      </c>
      <c r="X2000" s="193">
        <f t="shared" si="191"/>
        <v>0</v>
      </c>
      <c r="Y2000" s="193" t="str">
        <f t="shared" si="192"/>
        <v>SAUCE, HOT MEX PC</v>
      </c>
      <c r="AA2000" s="29">
        <f t="shared" si="193"/>
        <v>13.17</v>
      </c>
      <c r="AB2000" s="29" t="str">
        <f>VLOOKUP(W2000,'[2]Item List (2)'!$I:$J,2,0)</f>
        <v>Food</v>
      </c>
      <c r="AC2000" s="29">
        <f t="shared" si="194"/>
        <v>7379</v>
      </c>
      <c r="AD2000" s="29" t="str">
        <f t="shared" si="195"/>
        <v>7379-Food</v>
      </c>
    </row>
    <row r="2001" spans="1:30">
      <c r="A2001" t="s">
        <v>699</v>
      </c>
      <c r="B2001" t="s">
        <v>592</v>
      </c>
      <c r="C2001" t="s">
        <v>1387</v>
      </c>
      <c r="D2001" t="s">
        <v>620</v>
      </c>
      <c r="E2001" t="s">
        <v>1663</v>
      </c>
      <c r="F2001"/>
      <c r="G2001" s="159">
        <v>45171</v>
      </c>
      <c r="H2001" t="s">
        <v>1313</v>
      </c>
      <c r="I2001" t="s">
        <v>1188</v>
      </c>
      <c r="J2001" t="s">
        <v>710</v>
      </c>
      <c r="K2001" t="s">
        <v>711</v>
      </c>
      <c r="L2001" t="s">
        <v>701</v>
      </c>
      <c r="M2001">
        <v>1</v>
      </c>
      <c r="N2001">
        <v>0</v>
      </c>
      <c r="O2001">
        <v>51.9</v>
      </c>
      <c r="P2001">
        <v>51.9</v>
      </c>
      <c r="Q2001">
        <v>5064.88</v>
      </c>
      <c r="R2001">
        <v>6.44</v>
      </c>
      <c r="S2001" s="193" t="str">
        <f>VLOOKUP(U2001,'[1]Cross ref'!I:J,2,0)</f>
        <v>SCL</v>
      </c>
      <c r="T2001" s="193">
        <f t="shared" si="190"/>
        <v>51.9</v>
      </c>
      <c r="U2001" s="193">
        <f>VLOOKUP(VALUE(C2001),'[1]Cross ref'!G:I,3,0)</f>
        <v>7379</v>
      </c>
      <c r="V2001" s="193">
        <f>IFERROR(VLOOKUP(J2001,'[1]Item List (2)'!C:D,2,0),VLOOKUP(K2001,'[1]Item List (2)'!C:D,2,0))</f>
        <v>50007</v>
      </c>
      <c r="W2001" s="193">
        <f>IFERROR(VLOOKUP(J2001,'[1]Item List (2)'!C:E,3,0),VLOOKUP(K2001,'[1]Item List (2)'!C:E,3,0))</f>
        <v>100</v>
      </c>
      <c r="X2001" s="193">
        <f t="shared" si="191"/>
        <v>0</v>
      </c>
      <c r="Y2001" s="193" t="str">
        <f t="shared" si="192"/>
        <v>SYRUP, COKE ZERO SUGAR BIB</v>
      </c>
      <c r="AA2001" s="29">
        <f t="shared" si="193"/>
        <v>51.9</v>
      </c>
      <c r="AB2001" s="29" t="str">
        <f>VLOOKUP(W2001,'[2]Item List (2)'!$I:$J,2,0)</f>
        <v>Food</v>
      </c>
      <c r="AC2001" s="29">
        <f t="shared" si="194"/>
        <v>7379</v>
      </c>
      <c r="AD2001" s="29" t="str">
        <f t="shared" si="195"/>
        <v>7379-Food</v>
      </c>
    </row>
    <row r="2002" spans="1:30">
      <c r="A2002" t="s">
        <v>699</v>
      </c>
      <c r="B2002" t="s">
        <v>592</v>
      </c>
      <c r="C2002" t="s">
        <v>1387</v>
      </c>
      <c r="D2002" t="s">
        <v>620</v>
      </c>
      <c r="E2002" t="s">
        <v>1663</v>
      </c>
      <c r="F2002"/>
      <c r="G2002" s="159">
        <v>45171</v>
      </c>
      <c r="H2002" t="s">
        <v>1294</v>
      </c>
      <c r="I2002" t="s">
        <v>1188</v>
      </c>
      <c r="J2002" t="s">
        <v>710</v>
      </c>
      <c r="K2002" t="s">
        <v>840</v>
      </c>
      <c r="L2002" t="s">
        <v>709</v>
      </c>
      <c r="M2002">
        <v>1</v>
      </c>
      <c r="N2002">
        <v>0</v>
      </c>
      <c r="O2002">
        <v>145.41999999999999</v>
      </c>
      <c r="P2002">
        <v>145.41999999999999</v>
      </c>
      <c r="Q2002">
        <v>5064.88</v>
      </c>
      <c r="R2002">
        <v>6.44</v>
      </c>
      <c r="S2002" s="193" t="str">
        <f>VLOOKUP(U2002,'[1]Cross ref'!I:J,2,0)</f>
        <v>SCL</v>
      </c>
      <c r="T2002" s="193">
        <f t="shared" si="190"/>
        <v>145.41999999999999</v>
      </c>
      <c r="U2002" s="193">
        <f>VLOOKUP(VALUE(C2002),'[1]Cross ref'!G:I,3,0)</f>
        <v>7379</v>
      </c>
      <c r="V2002" s="193">
        <f>IFERROR(VLOOKUP(J2002,'[1]Item List (2)'!C:D,2,0),VLOOKUP(K2002,'[1]Item List (2)'!C:D,2,0))</f>
        <v>50007</v>
      </c>
      <c r="W2002" s="193">
        <f>IFERROR(VLOOKUP(J2002,'[1]Item List (2)'!C:E,3,0),VLOOKUP(K2002,'[1]Item List (2)'!C:E,3,0))</f>
        <v>100</v>
      </c>
      <c r="X2002" s="193">
        <f t="shared" si="191"/>
        <v>0</v>
      </c>
      <c r="Y2002" s="193" t="str">
        <f t="shared" si="192"/>
        <v>SYRUP, COKE DIET HIYLD BIB</v>
      </c>
      <c r="AA2002" s="29">
        <f t="shared" si="193"/>
        <v>145.41999999999999</v>
      </c>
      <c r="AB2002" s="29" t="str">
        <f>VLOOKUP(W2002,'[2]Item List (2)'!$I:$J,2,0)</f>
        <v>Food</v>
      </c>
      <c r="AC2002" s="29">
        <f t="shared" si="194"/>
        <v>7379</v>
      </c>
      <c r="AD2002" s="29" t="str">
        <f t="shared" si="195"/>
        <v>7379-Food</v>
      </c>
    </row>
    <row r="2003" spans="1:30">
      <c r="A2003" t="s">
        <v>699</v>
      </c>
      <c r="B2003" t="s">
        <v>592</v>
      </c>
      <c r="C2003" t="s">
        <v>1387</v>
      </c>
      <c r="D2003" t="s">
        <v>620</v>
      </c>
      <c r="E2003" t="s">
        <v>1663</v>
      </c>
      <c r="F2003"/>
      <c r="G2003" s="159">
        <v>45171</v>
      </c>
      <c r="H2003" t="s">
        <v>1193</v>
      </c>
      <c r="I2003" t="s">
        <v>1188</v>
      </c>
      <c r="J2003" t="s">
        <v>710</v>
      </c>
      <c r="K2003" t="s">
        <v>712</v>
      </c>
      <c r="L2003" t="s">
        <v>709</v>
      </c>
      <c r="M2003">
        <v>1</v>
      </c>
      <c r="N2003">
        <v>0</v>
      </c>
      <c r="O2003">
        <v>112.77</v>
      </c>
      <c r="P2003">
        <v>112.77</v>
      </c>
      <c r="Q2003">
        <v>5064.88</v>
      </c>
      <c r="R2003">
        <v>6.44</v>
      </c>
      <c r="S2003" s="193" t="str">
        <f>VLOOKUP(U2003,'[1]Cross ref'!I:J,2,0)</f>
        <v>SCL</v>
      </c>
      <c r="T2003" s="193">
        <f t="shared" si="190"/>
        <v>112.77</v>
      </c>
      <c r="U2003" s="193">
        <f>VLOOKUP(VALUE(C2003),'[1]Cross ref'!G:I,3,0)</f>
        <v>7379</v>
      </c>
      <c r="V2003" s="193">
        <f>IFERROR(VLOOKUP(J2003,'[1]Item List (2)'!C:D,2,0),VLOOKUP(K2003,'[1]Item List (2)'!C:D,2,0))</f>
        <v>50007</v>
      </c>
      <c r="W2003" s="193">
        <f>IFERROR(VLOOKUP(J2003,'[1]Item List (2)'!C:E,3,0),VLOOKUP(K2003,'[1]Item List (2)'!C:E,3,0))</f>
        <v>100</v>
      </c>
      <c r="X2003" s="193">
        <f t="shared" si="191"/>
        <v>0</v>
      </c>
      <c r="Y2003" s="193" t="str">
        <f t="shared" si="192"/>
        <v>SYRUP, COKE CLASC BIB (HYCS)</v>
      </c>
      <c r="AA2003" s="29">
        <f t="shared" si="193"/>
        <v>112.77</v>
      </c>
      <c r="AB2003" s="29" t="str">
        <f>VLOOKUP(W2003,'[2]Item List (2)'!$I:$J,2,0)</f>
        <v>Food</v>
      </c>
      <c r="AC2003" s="29">
        <f t="shared" si="194"/>
        <v>7379</v>
      </c>
      <c r="AD2003" s="29" t="str">
        <f t="shared" si="195"/>
        <v>7379-Food</v>
      </c>
    </row>
    <row r="2004" spans="1:30">
      <c r="A2004" t="s">
        <v>699</v>
      </c>
      <c r="B2004" t="s">
        <v>592</v>
      </c>
      <c r="C2004" t="s">
        <v>1387</v>
      </c>
      <c r="D2004" t="s">
        <v>620</v>
      </c>
      <c r="E2004" t="s">
        <v>1663</v>
      </c>
      <c r="F2004"/>
      <c r="G2004" s="159">
        <v>45171</v>
      </c>
      <c r="H2004" t="s">
        <v>1194</v>
      </c>
      <c r="I2004" t="s">
        <v>1188</v>
      </c>
      <c r="J2004" t="s">
        <v>710</v>
      </c>
      <c r="K2004" t="s">
        <v>713</v>
      </c>
      <c r="L2004" t="s">
        <v>709</v>
      </c>
      <c r="M2004">
        <v>1</v>
      </c>
      <c r="N2004">
        <v>0</v>
      </c>
      <c r="O2004">
        <v>116.08</v>
      </c>
      <c r="P2004">
        <v>116.08</v>
      </c>
      <c r="Q2004">
        <v>5064.88</v>
      </c>
      <c r="R2004">
        <v>6.44</v>
      </c>
      <c r="S2004" s="193" t="str">
        <f>VLOOKUP(U2004,'[1]Cross ref'!I:J,2,0)</f>
        <v>SCL</v>
      </c>
      <c r="T2004" s="193">
        <f t="shared" si="190"/>
        <v>116.08</v>
      </c>
      <c r="U2004" s="193">
        <f>VLOOKUP(VALUE(C2004),'[1]Cross ref'!G:I,3,0)</f>
        <v>7379</v>
      </c>
      <c r="V2004" s="193">
        <f>IFERROR(VLOOKUP(J2004,'[1]Item List (2)'!C:D,2,0),VLOOKUP(K2004,'[1]Item List (2)'!C:D,2,0))</f>
        <v>50007</v>
      </c>
      <c r="W2004" s="193">
        <f>IFERROR(VLOOKUP(J2004,'[1]Item List (2)'!C:E,3,0),VLOOKUP(K2004,'[1]Item List (2)'!C:E,3,0))</f>
        <v>100</v>
      </c>
      <c r="X2004" s="193">
        <f t="shared" si="191"/>
        <v>0</v>
      </c>
      <c r="Y2004" s="193" t="str">
        <f t="shared" si="192"/>
        <v>SYRUP, SPRITE BIB (HYCS)</v>
      </c>
      <c r="AA2004" s="29">
        <f t="shared" si="193"/>
        <v>116.08</v>
      </c>
      <c r="AB2004" s="29" t="str">
        <f>VLOOKUP(W2004,'[2]Item List (2)'!$I:$J,2,0)</f>
        <v>Food</v>
      </c>
      <c r="AC2004" s="29">
        <f t="shared" si="194"/>
        <v>7379</v>
      </c>
      <c r="AD2004" s="29" t="str">
        <f t="shared" si="195"/>
        <v>7379-Food</v>
      </c>
    </row>
    <row r="2005" spans="1:30">
      <c r="A2005" t="s">
        <v>699</v>
      </c>
      <c r="B2005" t="s">
        <v>592</v>
      </c>
      <c r="C2005" t="s">
        <v>1387</v>
      </c>
      <c r="D2005" t="s">
        <v>620</v>
      </c>
      <c r="E2005" t="s">
        <v>1663</v>
      </c>
      <c r="F2005"/>
      <c r="G2005" s="159">
        <v>45171</v>
      </c>
      <c r="H2005" t="s">
        <v>1196</v>
      </c>
      <c r="I2005" t="s">
        <v>1188</v>
      </c>
      <c r="J2005" t="s">
        <v>717</v>
      </c>
      <c r="K2005" t="s">
        <v>1568</v>
      </c>
      <c r="L2005" t="s">
        <v>718</v>
      </c>
      <c r="M2005">
        <v>1</v>
      </c>
      <c r="N2005">
        <v>0</v>
      </c>
      <c r="O2005">
        <v>58.17</v>
      </c>
      <c r="P2005">
        <v>58.17</v>
      </c>
      <c r="Q2005">
        <v>5064.88</v>
      </c>
      <c r="R2005">
        <v>6.44</v>
      </c>
      <c r="S2005" s="193" t="str">
        <f>VLOOKUP(U2005,'[1]Cross ref'!I:J,2,0)</f>
        <v>SCL</v>
      </c>
      <c r="T2005" s="193">
        <f t="shared" si="190"/>
        <v>58.17</v>
      </c>
      <c r="U2005" s="193">
        <f>VLOOKUP(VALUE(C2005),'[1]Cross ref'!G:I,3,0)</f>
        <v>7379</v>
      </c>
      <c r="V2005" s="193">
        <f>IFERROR(VLOOKUP(J2005,'[1]Item List (2)'!C:D,2,0),VLOOKUP(K2005,'[1]Item List (2)'!C:D,2,0))</f>
        <v>50007</v>
      </c>
      <c r="W2005" s="193">
        <f>IFERROR(VLOOKUP(J2005,'[1]Item List (2)'!C:E,3,0),VLOOKUP(K2005,'[1]Item List (2)'!C:E,3,0))</f>
        <v>100</v>
      </c>
      <c r="X2005" s="193">
        <f t="shared" si="191"/>
        <v>0</v>
      </c>
      <c r="Y2005" s="193" t="str">
        <f t="shared" si="192"/>
        <v>EGG, LIQ WHL CAGE FREE P12CE</v>
      </c>
      <c r="AA2005" s="29">
        <f t="shared" si="193"/>
        <v>58.17</v>
      </c>
      <c r="AB2005" s="29" t="str">
        <f>VLOOKUP(W2005,'[2]Item List (2)'!$I:$J,2,0)</f>
        <v>Food</v>
      </c>
      <c r="AC2005" s="29">
        <f t="shared" si="194"/>
        <v>7379</v>
      </c>
      <c r="AD2005" s="29" t="str">
        <f t="shared" si="195"/>
        <v>7379-Food</v>
      </c>
    </row>
    <row r="2006" spans="1:30">
      <c r="A2006" t="s">
        <v>699</v>
      </c>
      <c r="B2006" t="s">
        <v>592</v>
      </c>
      <c r="C2006" t="s">
        <v>1387</v>
      </c>
      <c r="D2006" t="s">
        <v>620</v>
      </c>
      <c r="E2006" t="s">
        <v>1663</v>
      </c>
      <c r="F2006"/>
      <c r="G2006" s="159">
        <v>45171</v>
      </c>
      <c r="H2006" t="s">
        <v>1197</v>
      </c>
      <c r="I2006" t="s">
        <v>1188</v>
      </c>
      <c r="J2006" t="s">
        <v>719</v>
      </c>
      <c r="K2006" t="s">
        <v>720</v>
      </c>
      <c r="L2006" t="s">
        <v>721</v>
      </c>
      <c r="M2006">
        <v>1</v>
      </c>
      <c r="N2006">
        <v>0</v>
      </c>
      <c r="O2006">
        <v>26.21</v>
      </c>
      <c r="P2006">
        <v>26.21</v>
      </c>
      <c r="Q2006">
        <v>5064.88</v>
      </c>
      <c r="R2006">
        <v>6.44</v>
      </c>
      <c r="S2006" s="193" t="str">
        <f>VLOOKUP(U2006,'[1]Cross ref'!I:J,2,0)</f>
        <v>SCL</v>
      </c>
      <c r="T2006" s="193">
        <f t="shared" si="190"/>
        <v>26.21</v>
      </c>
      <c r="U2006" s="193">
        <f>VLOOKUP(VALUE(C2006),'[1]Cross ref'!G:I,3,0)</f>
        <v>7379</v>
      </c>
      <c r="V2006" s="193">
        <f>IFERROR(VLOOKUP(J2006,'[1]Item List (2)'!C:D,2,0),VLOOKUP(K2006,'[1]Item List (2)'!C:D,2,0))</f>
        <v>50007</v>
      </c>
      <c r="W2006" s="193">
        <f>IFERROR(VLOOKUP(J2006,'[1]Item List (2)'!C:E,3,0),VLOOKUP(K2006,'[1]Item List (2)'!C:E,3,0))</f>
        <v>100</v>
      </c>
      <c r="X2006" s="193">
        <f t="shared" si="191"/>
        <v>0</v>
      </c>
      <c r="Y2006" s="193" t="str">
        <f t="shared" si="192"/>
        <v>JUICE, ORANGE ORIG SIMPLY</v>
      </c>
      <c r="AA2006" s="29">
        <f t="shared" si="193"/>
        <v>26.21</v>
      </c>
      <c r="AB2006" s="29" t="str">
        <f>VLOOKUP(W2006,'[2]Item List (2)'!$I:$J,2,0)</f>
        <v>Food</v>
      </c>
      <c r="AC2006" s="29">
        <f t="shared" si="194"/>
        <v>7379</v>
      </c>
      <c r="AD2006" s="29" t="str">
        <f t="shared" si="195"/>
        <v>7379-Food</v>
      </c>
    </row>
    <row r="2007" spans="1:30">
      <c r="A2007" t="s">
        <v>699</v>
      </c>
      <c r="B2007" t="s">
        <v>592</v>
      </c>
      <c r="C2007" t="s">
        <v>1387</v>
      </c>
      <c r="D2007" t="s">
        <v>620</v>
      </c>
      <c r="E2007" t="s">
        <v>1663</v>
      </c>
      <c r="F2007"/>
      <c r="G2007" s="159">
        <v>45171</v>
      </c>
      <c r="H2007" t="s">
        <v>1198</v>
      </c>
      <c r="I2007" t="s">
        <v>1188</v>
      </c>
      <c r="J2007" t="s">
        <v>702</v>
      </c>
      <c r="K2007" t="s">
        <v>993</v>
      </c>
      <c r="L2007" t="s">
        <v>723</v>
      </c>
      <c r="M2007">
        <v>2</v>
      </c>
      <c r="N2007">
        <v>0</v>
      </c>
      <c r="O2007">
        <v>20.03</v>
      </c>
      <c r="P2007">
        <v>40.06</v>
      </c>
      <c r="Q2007">
        <v>5064.88</v>
      </c>
      <c r="R2007">
        <v>6.44</v>
      </c>
      <c r="S2007" s="193" t="str">
        <f>VLOOKUP(U2007,'[1]Cross ref'!I:J,2,0)</f>
        <v>SCL</v>
      </c>
      <c r="T2007" s="193">
        <f t="shared" si="190"/>
        <v>40.06</v>
      </c>
      <c r="U2007" s="193">
        <f>VLOOKUP(VALUE(C2007),'[1]Cross ref'!G:I,3,0)</f>
        <v>7379</v>
      </c>
      <c r="V2007" s="193">
        <f>IFERROR(VLOOKUP(J2007,'[1]Item List (2)'!C:D,2,0),VLOOKUP(K2007,'[1]Item List (2)'!C:D,2,0))</f>
        <v>50007</v>
      </c>
      <c r="W2007" s="193">
        <f>IFERROR(VLOOKUP(J2007,'[1]Item List (2)'!C:E,3,0),VLOOKUP(K2007,'[1]Item List (2)'!C:E,3,0))</f>
        <v>100</v>
      </c>
      <c r="X2007" s="193">
        <f t="shared" si="191"/>
        <v>0</v>
      </c>
      <c r="Y2007" s="193" t="str">
        <f t="shared" si="192"/>
        <v>SAUCE, BBQ SWEET &amp; BOLD CUP</v>
      </c>
      <c r="AA2007" s="29">
        <f t="shared" si="193"/>
        <v>40.06</v>
      </c>
      <c r="AB2007" s="29" t="str">
        <f>VLOOKUP(W2007,'[2]Item List (2)'!$I:$J,2,0)</f>
        <v>Food</v>
      </c>
      <c r="AC2007" s="29">
        <f t="shared" si="194"/>
        <v>7379</v>
      </c>
      <c r="AD2007" s="29" t="str">
        <f t="shared" si="195"/>
        <v>7379-Food</v>
      </c>
    </row>
    <row r="2008" spans="1:30">
      <c r="A2008" t="s">
        <v>699</v>
      </c>
      <c r="B2008" t="s">
        <v>592</v>
      </c>
      <c r="C2008" t="s">
        <v>1387</v>
      </c>
      <c r="D2008" t="s">
        <v>620</v>
      </c>
      <c r="E2008" t="s">
        <v>1663</v>
      </c>
      <c r="F2008"/>
      <c r="G2008" s="159">
        <v>45171</v>
      </c>
      <c r="H2008" t="s">
        <v>1199</v>
      </c>
      <c r="I2008" t="s">
        <v>1188</v>
      </c>
      <c r="J2008" t="s">
        <v>714</v>
      </c>
      <c r="K2008" t="s">
        <v>998</v>
      </c>
      <c r="L2008" t="s">
        <v>723</v>
      </c>
      <c r="M2008">
        <v>1</v>
      </c>
      <c r="N2008">
        <v>0</v>
      </c>
      <c r="O2008">
        <v>30.8</v>
      </c>
      <c r="P2008">
        <v>30.8</v>
      </c>
      <c r="Q2008">
        <v>5064.88</v>
      </c>
      <c r="R2008">
        <v>6.44</v>
      </c>
      <c r="S2008" s="193" t="str">
        <f>VLOOKUP(U2008,'[1]Cross ref'!I:J,2,0)</f>
        <v>SCL</v>
      </c>
      <c r="T2008" s="193">
        <f t="shared" si="190"/>
        <v>30.8</v>
      </c>
      <c r="U2008" s="193">
        <f>VLOOKUP(VALUE(C2008),'[1]Cross ref'!G:I,3,0)</f>
        <v>7379</v>
      </c>
      <c r="V2008" s="193">
        <f>IFERROR(VLOOKUP(J2008,'[1]Item List (2)'!C:D,2,0),VLOOKUP(K2008,'[1]Item List (2)'!C:D,2,0))</f>
        <v>50007</v>
      </c>
      <c r="W2008" s="193">
        <f>IFERROR(VLOOKUP(J2008,'[1]Item List (2)'!C:E,3,0),VLOOKUP(K2008,'[1]Item List (2)'!C:E,3,0))</f>
        <v>100</v>
      </c>
      <c r="X2008" s="193">
        <f t="shared" si="191"/>
        <v>0</v>
      </c>
      <c r="Y2008" s="193" t="str">
        <f t="shared" si="192"/>
        <v>SAUCE, HNY MUST CUP</v>
      </c>
      <c r="AA2008" s="29">
        <f t="shared" si="193"/>
        <v>30.8</v>
      </c>
      <c r="AB2008" s="29" t="str">
        <f>VLOOKUP(W2008,'[2]Item List (2)'!$I:$J,2,0)</f>
        <v>Food</v>
      </c>
      <c r="AC2008" s="29">
        <f t="shared" si="194"/>
        <v>7379</v>
      </c>
      <c r="AD2008" s="29" t="str">
        <f t="shared" si="195"/>
        <v>7379-Food</v>
      </c>
    </row>
    <row r="2009" spans="1:30">
      <c r="A2009" t="s">
        <v>699</v>
      </c>
      <c r="B2009" t="s">
        <v>592</v>
      </c>
      <c r="C2009" t="s">
        <v>1387</v>
      </c>
      <c r="D2009" t="s">
        <v>620</v>
      </c>
      <c r="E2009" t="s">
        <v>1663</v>
      </c>
      <c r="F2009"/>
      <c r="G2009" s="159">
        <v>45171</v>
      </c>
      <c r="H2009" t="s">
        <v>1201</v>
      </c>
      <c r="I2009" t="s">
        <v>1188</v>
      </c>
      <c r="J2009" t="s">
        <v>724</v>
      </c>
      <c r="K2009" t="s">
        <v>725</v>
      </c>
      <c r="L2009" t="s">
        <v>726</v>
      </c>
      <c r="M2009">
        <v>1</v>
      </c>
      <c r="N2009">
        <v>0</v>
      </c>
      <c r="O2009">
        <v>9.5399999999999991</v>
      </c>
      <c r="P2009">
        <v>9.5399999999999991</v>
      </c>
      <c r="Q2009">
        <v>5064.88</v>
      </c>
      <c r="R2009">
        <v>6.44</v>
      </c>
      <c r="S2009" s="193" t="str">
        <f>VLOOKUP(U2009,'[1]Cross ref'!I:J,2,0)</f>
        <v>SCL</v>
      </c>
      <c r="T2009" s="193">
        <f t="shared" si="190"/>
        <v>9.5399999999999991</v>
      </c>
      <c r="U2009" s="193">
        <f>VLOOKUP(VALUE(C2009),'[1]Cross ref'!G:I,3,0)</f>
        <v>7379</v>
      </c>
      <c r="V2009" s="193">
        <f>IFERROR(VLOOKUP(J2009,'[1]Item List (2)'!C:D,2,0),VLOOKUP(K2009,'[1]Item List (2)'!C:D,2,0))</f>
        <v>50007</v>
      </c>
      <c r="W2009" s="193">
        <f>IFERROR(VLOOKUP(J2009,'[1]Item List (2)'!C:E,3,0),VLOOKUP(K2009,'[1]Item List (2)'!C:E,3,0))</f>
        <v>100</v>
      </c>
      <c r="X2009" s="193">
        <f t="shared" si="191"/>
        <v>0</v>
      </c>
      <c r="Y2009" s="193" t="str">
        <f t="shared" si="192"/>
        <v>MILK, 1%</v>
      </c>
      <c r="AA2009" s="29">
        <f t="shared" si="193"/>
        <v>9.5399999999999991</v>
      </c>
      <c r="AB2009" s="29" t="str">
        <f>VLOOKUP(W2009,'[2]Item List (2)'!$I:$J,2,0)</f>
        <v>Food</v>
      </c>
      <c r="AC2009" s="29">
        <f t="shared" si="194"/>
        <v>7379</v>
      </c>
      <c r="AD2009" s="29" t="str">
        <f t="shared" si="195"/>
        <v>7379-Food</v>
      </c>
    </row>
    <row r="2010" spans="1:30">
      <c r="A2010" t="s">
        <v>699</v>
      </c>
      <c r="B2010" t="s">
        <v>592</v>
      </c>
      <c r="C2010" t="s">
        <v>1387</v>
      </c>
      <c r="D2010" t="s">
        <v>620</v>
      </c>
      <c r="E2010" t="s">
        <v>1663</v>
      </c>
      <c r="F2010"/>
      <c r="G2010" s="159">
        <v>45171</v>
      </c>
      <c r="H2010" t="s">
        <v>1203</v>
      </c>
      <c r="I2010" t="s">
        <v>1188</v>
      </c>
      <c r="J2010" t="s">
        <v>900</v>
      </c>
      <c r="K2010" t="s">
        <v>907</v>
      </c>
      <c r="L2010" t="s">
        <v>908</v>
      </c>
      <c r="M2010">
        <v>2</v>
      </c>
      <c r="N2010">
        <v>0</v>
      </c>
      <c r="O2010">
        <v>42.61</v>
      </c>
      <c r="P2010">
        <v>85.22</v>
      </c>
      <c r="Q2010">
        <v>5064.88</v>
      </c>
      <c r="R2010">
        <v>6.44</v>
      </c>
      <c r="S2010" s="193" t="str">
        <f>VLOOKUP(U2010,'[1]Cross ref'!I:J,2,0)</f>
        <v>SCL</v>
      </c>
      <c r="T2010" s="193">
        <f t="shared" si="190"/>
        <v>85.22</v>
      </c>
      <c r="U2010" s="193">
        <f>VLOOKUP(VALUE(C2010),'[1]Cross ref'!G:I,3,0)</f>
        <v>7379</v>
      </c>
      <c r="V2010" s="193">
        <f>IFERROR(VLOOKUP(J2010,'[1]Item List (2)'!C:D,2,0),VLOOKUP(K2010,'[1]Item List (2)'!C:D,2,0))</f>
        <v>50007</v>
      </c>
      <c r="W2010" s="193">
        <f>IFERROR(VLOOKUP(J2010,'[1]Item List (2)'!C:E,3,0),VLOOKUP(K2010,'[1]Item List (2)'!C:E,3,0))</f>
        <v>100</v>
      </c>
      <c r="X2010" s="193">
        <f t="shared" si="191"/>
        <v>0</v>
      </c>
      <c r="Y2010" s="193" t="str">
        <f t="shared" si="192"/>
        <v>PEPPER, CHILE GRN STRIP</v>
      </c>
      <c r="AA2010" s="29">
        <f t="shared" si="193"/>
        <v>85.22</v>
      </c>
      <c r="AB2010" s="29" t="str">
        <f>VLOOKUP(W2010,'[2]Item List (2)'!$I:$J,2,0)</f>
        <v>Food</v>
      </c>
      <c r="AC2010" s="29">
        <f t="shared" si="194"/>
        <v>7379</v>
      </c>
      <c r="AD2010" s="29" t="str">
        <f t="shared" si="195"/>
        <v>7379-Food</v>
      </c>
    </row>
    <row r="2011" spans="1:30">
      <c r="A2011" t="s">
        <v>699</v>
      </c>
      <c r="B2011" t="s">
        <v>592</v>
      </c>
      <c r="C2011" t="s">
        <v>1387</v>
      </c>
      <c r="D2011" t="s">
        <v>620</v>
      </c>
      <c r="E2011" t="s">
        <v>1663</v>
      </c>
      <c r="F2011"/>
      <c r="G2011" s="159">
        <v>45171</v>
      </c>
      <c r="H2011" t="s">
        <v>1204</v>
      </c>
      <c r="I2011" t="s">
        <v>1188</v>
      </c>
      <c r="J2011" t="s">
        <v>731</v>
      </c>
      <c r="K2011" t="s">
        <v>732</v>
      </c>
      <c r="L2011" t="s">
        <v>733</v>
      </c>
      <c r="M2011">
        <v>1</v>
      </c>
      <c r="N2011">
        <v>0</v>
      </c>
      <c r="O2011">
        <v>40.54</v>
      </c>
      <c r="P2011">
        <v>40.54</v>
      </c>
      <c r="Q2011">
        <v>5064.88</v>
      </c>
      <c r="R2011">
        <v>6.44</v>
      </c>
      <c r="S2011" s="193" t="str">
        <f>VLOOKUP(U2011,'[1]Cross ref'!I:J,2,0)</f>
        <v>SCL</v>
      </c>
      <c r="T2011" s="193">
        <f t="shared" si="190"/>
        <v>40.54</v>
      </c>
      <c r="U2011" s="193">
        <f>VLOOKUP(VALUE(C2011),'[1]Cross ref'!G:I,3,0)</f>
        <v>7379</v>
      </c>
      <c r="V2011" s="193">
        <f>IFERROR(VLOOKUP(J2011,'[1]Item List (2)'!C:D,2,0),VLOOKUP(K2011,'[1]Item List (2)'!C:D,2,0))</f>
        <v>50007</v>
      </c>
      <c r="W2011" s="193">
        <f>IFERROR(VLOOKUP(J2011,'[1]Item List (2)'!C:E,3,0),VLOOKUP(K2011,'[1]Item List (2)'!C:E,3,0))</f>
        <v>100</v>
      </c>
      <c r="X2011" s="193">
        <f t="shared" si="191"/>
        <v>0</v>
      </c>
      <c r="Y2011" s="193" t="str">
        <f t="shared" si="192"/>
        <v>CHEESECAKE, STAWBRY 3.5Z</v>
      </c>
      <c r="AA2011" s="29">
        <f t="shared" si="193"/>
        <v>40.54</v>
      </c>
      <c r="AB2011" s="29" t="str">
        <f>VLOOKUP(W2011,'[2]Item List (2)'!$I:$J,2,0)</f>
        <v>Food</v>
      </c>
      <c r="AC2011" s="29">
        <f t="shared" si="194"/>
        <v>7379</v>
      </c>
      <c r="AD2011" s="29" t="str">
        <f t="shared" si="195"/>
        <v>7379-Food</v>
      </c>
    </row>
    <row r="2012" spans="1:30">
      <c r="A2012" t="s">
        <v>699</v>
      </c>
      <c r="B2012" t="s">
        <v>592</v>
      </c>
      <c r="C2012" t="s">
        <v>1387</v>
      </c>
      <c r="D2012" t="s">
        <v>620</v>
      </c>
      <c r="E2012" t="s">
        <v>1663</v>
      </c>
      <c r="F2012"/>
      <c r="G2012" s="159">
        <v>45171</v>
      </c>
      <c r="H2012" t="s">
        <v>1205</v>
      </c>
      <c r="I2012" t="s">
        <v>1188</v>
      </c>
      <c r="J2012" t="s">
        <v>734</v>
      </c>
      <c r="K2012" t="s">
        <v>735</v>
      </c>
      <c r="L2012" t="s">
        <v>736</v>
      </c>
      <c r="M2012">
        <v>11</v>
      </c>
      <c r="N2012">
        <v>0</v>
      </c>
      <c r="O2012">
        <v>76.78</v>
      </c>
      <c r="P2012">
        <v>844.58</v>
      </c>
      <c r="Q2012">
        <v>5064.88</v>
      </c>
      <c r="R2012">
        <v>6.44</v>
      </c>
      <c r="S2012" s="193" t="str">
        <f>VLOOKUP(U2012,'[1]Cross ref'!I:J,2,0)</f>
        <v>SCL</v>
      </c>
      <c r="T2012" s="193">
        <f t="shared" si="190"/>
        <v>844.58</v>
      </c>
      <c r="U2012" s="193">
        <f>VLOOKUP(VALUE(C2012),'[1]Cross ref'!G:I,3,0)</f>
        <v>7379</v>
      </c>
      <c r="V2012" s="193">
        <f>IFERROR(VLOOKUP(J2012,'[1]Item List (2)'!C:D,2,0),VLOOKUP(K2012,'[1]Item List (2)'!C:D,2,0))</f>
        <v>50007</v>
      </c>
      <c r="W2012" s="193">
        <f>IFERROR(VLOOKUP(J2012,'[1]Item List (2)'!C:E,3,0),VLOOKUP(K2012,'[1]Item List (2)'!C:E,3,0))</f>
        <v>100</v>
      </c>
      <c r="X2012" s="193">
        <f t="shared" si="191"/>
        <v>0</v>
      </c>
      <c r="Y2012" s="193" t="str">
        <f t="shared" si="192"/>
        <v>BEEF, GRND PTY 3.5Z</v>
      </c>
      <c r="AA2012" s="29">
        <f t="shared" si="193"/>
        <v>844.58</v>
      </c>
      <c r="AB2012" s="29" t="str">
        <f>VLOOKUP(W2012,'[2]Item List (2)'!$I:$J,2,0)</f>
        <v>Food</v>
      </c>
      <c r="AC2012" s="29">
        <f t="shared" si="194"/>
        <v>7379</v>
      </c>
      <c r="AD2012" s="29" t="str">
        <f t="shared" si="195"/>
        <v>7379-Food</v>
      </c>
    </row>
    <row r="2013" spans="1:30">
      <c r="A2013" t="s">
        <v>699</v>
      </c>
      <c r="B2013" t="s">
        <v>592</v>
      </c>
      <c r="C2013" t="s">
        <v>1387</v>
      </c>
      <c r="D2013" t="s">
        <v>620</v>
      </c>
      <c r="E2013" t="s">
        <v>1663</v>
      </c>
      <c r="F2013"/>
      <c r="G2013" s="159">
        <v>45171</v>
      </c>
      <c r="H2013" t="s">
        <v>1206</v>
      </c>
      <c r="I2013" t="s">
        <v>1188</v>
      </c>
      <c r="J2013" t="s">
        <v>737</v>
      </c>
      <c r="K2013" t="s">
        <v>738</v>
      </c>
      <c r="L2013" t="s">
        <v>739</v>
      </c>
      <c r="M2013">
        <v>3</v>
      </c>
      <c r="N2013">
        <v>0</v>
      </c>
      <c r="O2013">
        <v>30.72</v>
      </c>
      <c r="P2013">
        <v>92.16</v>
      </c>
      <c r="Q2013">
        <v>5064.88</v>
      </c>
      <c r="R2013">
        <v>6.44</v>
      </c>
      <c r="S2013" s="193" t="str">
        <f>VLOOKUP(U2013,'[1]Cross ref'!I:J,2,0)</f>
        <v>SCL</v>
      </c>
      <c r="T2013" s="193">
        <f t="shared" si="190"/>
        <v>92.16</v>
      </c>
      <c r="U2013" s="193">
        <f>VLOOKUP(VALUE(C2013),'[1]Cross ref'!G:I,3,0)</f>
        <v>7379</v>
      </c>
      <c r="V2013" s="193">
        <f>IFERROR(VLOOKUP(J2013,'[1]Item List (2)'!C:D,2,0),VLOOKUP(K2013,'[1]Item List (2)'!C:D,2,0))</f>
        <v>50007</v>
      </c>
      <c r="W2013" s="193">
        <f>IFERROR(VLOOKUP(J2013,'[1]Item List (2)'!C:E,3,0),VLOOKUP(K2013,'[1]Item List (2)'!C:E,3,0))</f>
        <v>100</v>
      </c>
      <c r="X2013" s="193">
        <f t="shared" si="191"/>
        <v>0</v>
      </c>
      <c r="Y2013" s="193" t="str">
        <f t="shared" si="192"/>
        <v>APPTZR, ONION RING</v>
      </c>
      <c r="AA2013" s="29">
        <f t="shared" si="193"/>
        <v>92.16</v>
      </c>
      <c r="AB2013" s="29" t="str">
        <f>VLOOKUP(W2013,'[2]Item List (2)'!$I:$J,2,0)</f>
        <v>Food</v>
      </c>
      <c r="AC2013" s="29">
        <f t="shared" si="194"/>
        <v>7379</v>
      </c>
      <c r="AD2013" s="29" t="str">
        <f t="shared" si="195"/>
        <v>7379-Food</v>
      </c>
    </row>
    <row r="2014" spans="1:30">
      <c r="A2014" t="s">
        <v>699</v>
      </c>
      <c r="B2014" t="s">
        <v>592</v>
      </c>
      <c r="C2014" t="s">
        <v>1387</v>
      </c>
      <c r="D2014" t="s">
        <v>620</v>
      </c>
      <c r="E2014" t="s">
        <v>1663</v>
      </c>
      <c r="F2014"/>
      <c r="G2014" s="159">
        <v>45171</v>
      </c>
      <c r="H2014" t="s">
        <v>1461</v>
      </c>
      <c r="I2014" t="s">
        <v>1188</v>
      </c>
      <c r="J2014" t="s">
        <v>740</v>
      </c>
      <c r="K2014" t="s">
        <v>1436</v>
      </c>
      <c r="L2014" t="s">
        <v>1437</v>
      </c>
      <c r="M2014">
        <v>1</v>
      </c>
      <c r="N2014">
        <v>0</v>
      </c>
      <c r="O2014">
        <v>37.31</v>
      </c>
      <c r="P2014">
        <v>37.31</v>
      </c>
      <c r="Q2014">
        <v>5064.88</v>
      </c>
      <c r="R2014">
        <v>6.44</v>
      </c>
      <c r="S2014" s="193" t="str">
        <f>VLOOKUP(U2014,'[1]Cross ref'!I:J,2,0)</f>
        <v>SCL</v>
      </c>
      <c r="T2014" s="193">
        <f t="shared" si="190"/>
        <v>37.31</v>
      </c>
      <c r="U2014" s="193">
        <f>VLOOKUP(VALUE(C2014),'[1]Cross ref'!G:I,3,0)</f>
        <v>7379</v>
      </c>
      <c r="V2014" s="193">
        <f>IFERROR(VLOOKUP(J2014,'[1]Item List (2)'!C:D,2,0),VLOOKUP(K2014,'[1]Item List (2)'!C:D,2,0))</f>
        <v>50007</v>
      </c>
      <c r="W2014" s="193">
        <f>IFERROR(VLOOKUP(J2014,'[1]Item List (2)'!C:E,3,0),VLOOKUP(K2014,'[1]Item List (2)'!C:E,3,0))</f>
        <v>100</v>
      </c>
      <c r="X2014" s="193">
        <f t="shared" si="191"/>
        <v>0</v>
      </c>
      <c r="Y2014" s="193" t="str">
        <f t="shared" si="192"/>
        <v>JALAPENO, DICED</v>
      </c>
      <c r="AA2014" s="29">
        <f t="shared" si="193"/>
        <v>37.31</v>
      </c>
      <c r="AB2014" s="29" t="str">
        <f>VLOOKUP(W2014,'[2]Item List (2)'!$I:$J,2,0)</f>
        <v>Food</v>
      </c>
      <c r="AC2014" s="29">
        <f t="shared" si="194"/>
        <v>7379</v>
      </c>
      <c r="AD2014" s="29" t="str">
        <f t="shared" si="195"/>
        <v>7379-Food</v>
      </c>
    </row>
    <row r="2015" spans="1:30">
      <c r="A2015" t="s">
        <v>699</v>
      </c>
      <c r="B2015" t="s">
        <v>592</v>
      </c>
      <c r="C2015" t="s">
        <v>1387</v>
      </c>
      <c r="D2015" t="s">
        <v>620</v>
      </c>
      <c r="E2015" t="s">
        <v>1663</v>
      </c>
      <c r="F2015"/>
      <c r="G2015" s="159">
        <v>45171</v>
      </c>
      <c r="H2015" t="s">
        <v>1208</v>
      </c>
      <c r="I2015" t="s">
        <v>1188</v>
      </c>
      <c r="J2015" t="s">
        <v>741</v>
      </c>
      <c r="K2015" t="s">
        <v>742</v>
      </c>
      <c r="L2015" t="s">
        <v>743</v>
      </c>
      <c r="M2015">
        <v>3</v>
      </c>
      <c r="N2015">
        <v>0</v>
      </c>
      <c r="O2015">
        <v>21.8</v>
      </c>
      <c r="P2015">
        <v>65.400000000000006</v>
      </c>
      <c r="Q2015">
        <v>5064.88</v>
      </c>
      <c r="R2015">
        <v>6.44</v>
      </c>
      <c r="S2015" s="193" t="str">
        <f>VLOOKUP(U2015,'[1]Cross ref'!I:J,2,0)</f>
        <v>SCL</v>
      </c>
      <c r="T2015" s="193">
        <f t="shared" si="190"/>
        <v>65.400000000000006</v>
      </c>
      <c r="U2015" s="193">
        <f>VLOOKUP(VALUE(C2015),'[1]Cross ref'!G:I,3,0)</f>
        <v>7379</v>
      </c>
      <c r="V2015" s="193">
        <f>IFERROR(VLOOKUP(J2015,'[1]Item List (2)'!C:D,2,0),VLOOKUP(K2015,'[1]Item List (2)'!C:D,2,0))</f>
        <v>50007</v>
      </c>
      <c r="W2015" s="193">
        <f>IFERROR(VLOOKUP(J2015,'[1]Item List (2)'!C:E,3,0),VLOOKUP(K2015,'[1]Item List (2)'!C:E,3,0))</f>
        <v>100</v>
      </c>
      <c r="X2015" s="193">
        <f t="shared" si="191"/>
        <v>0</v>
      </c>
      <c r="Y2015" s="193" t="str">
        <f t="shared" si="192"/>
        <v>KETCHUP, PKT</v>
      </c>
      <c r="AA2015" s="29">
        <f t="shared" si="193"/>
        <v>65.400000000000006</v>
      </c>
      <c r="AB2015" s="29" t="str">
        <f>VLOOKUP(W2015,'[2]Item List (2)'!$I:$J,2,0)</f>
        <v>Food</v>
      </c>
      <c r="AC2015" s="29">
        <f t="shared" si="194"/>
        <v>7379</v>
      </c>
      <c r="AD2015" s="29" t="str">
        <f t="shared" si="195"/>
        <v>7379-Food</v>
      </c>
    </row>
    <row r="2016" spans="1:30">
      <c r="A2016" t="s">
        <v>699</v>
      </c>
      <c r="B2016" t="s">
        <v>592</v>
      </c>
      <c r="C2016" t="s">
        <v>1387</v>
      </c>
      <c r="D2016" t="s">
        <v>620</v>
      </c>
      <c r="E2016" t="s">
        <v>1663</v>
      </c>
      <c r="F2016"/>
      <c r="G2016" s="159">
        <v>45171</v>
      </c>
      <c r="H2016" t="s">
        <v>1209</v>
      </c>
      <c r="I2016" t="s">
        <v>1188</v>
      </c>
      <c r="J2016" t="s">
        <v>856</v>
      </c>
      <c r="K2016" t="s">
        <v>857</v>
      </c>
      <c r="L2016" t="s">
        <v>814</v>
      </c>
      <c r="M2016">
        <v>1</v>
      </c>
      <c r="N2016">
        <v>0</v>
      </c>
      <c r="O2016">
        <v>17.149999999999999</v>
      </c>
      <c r="P2016">
        <v>17.149999999999999</v>
      </c>
      <c r="Q2016">
        <v>5064.88</v>
      </c>
      <c r="R2016">
        <v>6.44</v>
      </c>
      <c r="S2016" s="193" t="str">
        <f>VLOOKUP(U2016,'[1]Cross ref'!I:J,2,0)</f>
        <v>SCL</v>
      </c>
      <c r="T2016" s="193">
        <f t="shared" si="190"/>
        <v>17.149999999999999</v>
      </c>
      <c r="U2016" s="193">
        <f>VLOOKUP(VALUE(C2016),'[1]Cross ref'!G:I,3,0)</f>
        <v>7379</v>
      </c>
      <c r="V2016" s="193">
        <f>IFERROR(VLOOKUP(J2016,'[1]Item List (2)'!C:D,2,0),VLOOKUP(K2016,'[1]Item List (2)'!C:D,2,0))</f>
        <v>50007</v>
      </c>
      <c r="W2016" s="193">
        <f>IFERROR(VLOOKUP(J2016,'[1]Item List (2)'!C:E,3,0),VLOOKUP(K2016,'[1]Item List (2)'!C:E,3,0))</f>
        <v>100</v>
      </c>
      <c r="X2016" s="193">
        <f t="shared" si="191"/>
        <v>0</v>
      </c>
      <c r="Y2016" s="193" t="str">
        <f t="shared" si="192"/>
        <v>BREADING, CHICK TNDR</v>
      </c>
      <c r="AA2016" s="29">
        <f t="shared" si="193"/>
        <v>17.149999999999999</v>
      </c>
      <c r="AB2016" s="29" t="str">
        <f>VLOOKUP(W2016,'[2]Item List (2)'!$I:$J,2,0)</f>
        <v>Food</v>
      </c>
      <c r="AC2016" s="29">
        <f t="shared" si="194"/>
        <v>7379</v>
      </c>
      <c r="AD2016" s="29" t="str">
        <f t="shared" si="195"/>
        <v>7379-Food</v>
      </c>
    </row>
    <row r="2017" spans="1:30">
      <c r="A2017" t="s">
        <v>699</v>
      </c>
      <c r="B2017" t="s">
        <v>592</v>
      </c>
      <c r="C2017" t="s">
        <v>1387</v>
      </c>
      <c r="D2017" t="s">
        <v>620</v>
      </c>
      <c r="E2017" t="s">
        <v>1663</v>
      </c>
      <c r="F2017"/>
      <c r="G2017" s="159">
        <v>45171</v>
      </c>
      <c r="H2017" t="s">
        <v>1212</v>
      </c>
      <c r="I2017" t="s">
        <v>1188</v>
      </c>
      <c r="J2017" t="s">
        <v>747</v>
      </c>
      <c r="K2017" t="s">
        <v>748</v>
      </c>
      <c r="L2017" t="s">
        <v>749</v>
      </c>
      <c r="M2017">
        <v>1</v>
      </c>
      <c r="N2017">
        <v>0</v>
      </c>
      <c r="O2017">
        <v>33.380000000000003</v>
      </c>
      <c r="P2017">
        <v>33.380000000000003</v>
      </c>
      <c r="Q2017">
        <v>5064.88</v>
      </c>
      <c r="R2017">
        <v>6.44</v>
      </c>
      <c r="S2017" s="193" t="str">
        <f>VLOOKUP(U2017,'[1]Cross ref'!I:J,2,0)</f>
        <v>SCL</v>
      </c>
      <c r="T2017" s="193">
        <f t="shared" si="190"/>
        <v>33.380000000000003</v>
      </c>
      <c r="U2017" s="193">
        <f>VLOOKUP(VALUE(C2017),'[1]Cross ref'!G:I,3,0)</f>
        <v>7379</v>
      </c>
      <c r="V2017" s="193">
        <f>IFERROR(VLOOKUP(J2017,'[1]Item List (2)'!C:D,2,0),VLOOKUP(K2017,'[1]Item List (2)'!C:D,2,0))</f>
        <v>50007</v>
      </c>
      <c r="W2017" s="193">
        <f>IFERROR(VLOOKUP(J2017,'[1]Item List (2)'!C:E,3,0),VLOOKUP(K2017,'[1]Item List (2)'!C:E,3,0))</f>
        <v>100</v>
      </c>
      <c r="X2017" s="193">
        <f t="shared" si="191"/>
        <v>0</v>
      </c>
      <c r="Y2017" s="193" t="str">
        <f t="shared" si="192"/>
        <v>HASHBROWN, RND ZTF</v>
      </c>
      <c r="AA2017" s="29">
        <f t="shared" si="193"/>
        <v>33.380000000000003</v>
      </c>
      <c r="AB2017" s="29" t="str">
        <f>VLOOKUP(W2017,'[2]Item List (2)'!$I:$J,2,0)</f>
        <v>Food</v>
      </c>
      <c r="AC2017" s="29">
        <f t="shared" si="194"/>
        <v>7379</v>
      </c>
      <c r="AD2017" s="29" t="str">
        <f t="shared" si="195"/>
        <v>7379-Food</v>
      </c>
    </row>
    <row r="2018" spans="1:30">
      <c r="A2018" t="s">
        <v>699</v>
      </c>
      <c r="B2018" t="s">
        <v>592</v>
      </c>
      <c r="C2018" t="s">
        <v>1387</v>
      </c>
      <c r="D2018" t="s">
        <v>620</v>
      </c>
      <c r="E2018" t="s">
        <v>1663</v>
      </c>
      <c r="F2018"/>
      <c r="G2018" s="159">
        <v>45171</v>
      </c>
      <c r="H2018" t="s">
        <v>1213</v>
      </c>
      <c r="I2018" t="s">
        <v>1188</v>
      </c>
      <c r="J2018" t="s">
        <v>747</v>
      </c>
      <c r="K2018" t="s">
        <v>750</v>
      </c>
      <c r="L2018" t="s">
        <v>749</v>
      </c>
      <c r="M2018">
        <v>1</v>
      </c>
      <c r="N2018">
        <v>0</v>
      </c>
      <c r="O2018">
        <v>33.380000000000003</v>
      </c>
      <c r="P2018">
        <v>33.380000000000003</v>
      </c>
      <c r="Q2018">
        <v>5064.88</v>
      </c>
      <c r="R2018">
        <v>6.44</v>
      </c>
      <c r="S2018" s="193" t="str">
        <f>VLOOKUP(U2018,'[1]Cross ref'!I:J,2,0)</f>
        <v>SCL</v>
      </c>
      <c r="T2018" s="193">
        <f t="shared" si="190"/>
        <v>33.380000000000003</v>
      </c>
      <c r="U2018" s="193">
        <f>VLOOKUP(VALUE(C2018),'[1]Cross ref'!G:I,3,0)</f>
        <v>7379</v>
      </c>
      <c r="V2018" s="193">
        <f>IFERROR(VLOOKUP(J2018,'[1]Item List (2)'!C:D,2,0),VLOOKUP(K2018,'[1]Item List (2)'!C:D,2,0))</f>
        <v>50007</v>
      </c>
      <c r="W2018" s="193">
        <f>IFERROR(VLOOKUP(J2018,'[1]Item List (2)'!C:E,3,0),VLOOKUP(K2018,'[1]Item List (2)'!C:E,3,0))</f>
        <v>100</v>
      </c>
      <c r="X2018" s="193">
        <f t="shared" si="191"/>
        <v>0</v>
      </c>
      <c r="Y2018" s="193" t="str">
        <f t="shared" si="192"/>
        <v>FRIES, CRISS CUT SEASN</v>
      </c>
      <c r="AA2018" s="29">
        <f t="shared" si="193"/>
        <v>33.380000000000003</v>
      </c>
      <c r="AB2018" s="29" t="str">
        <f>VLOOKUP(W2018,'[2]Item List (2)'!$I:$J,2,0)</f>
        <v>Food</v>
      </c>
      <c r="AC2018" s="29">
        <f t="shared" si="194"/>
        <v>7379</v>
      </c>
      <c r="AD2018" s="29" t="str">
        <f t="shared" si="195"/>
        <v>7379-Food</v>
      </c>
    </row>
    <row r="2019" spans="1:30">
      <c r="A2019" t="s">
        <v>699</v>
      </c>
      <c r="B2019" t="s">
        <v>592</v>
      </c>
      <c r="C2019" t="s">
        <v>1387</v>
      </c>
      <c r="D2019" t="s">
        <v>620</v>
      </c>
      <c r="E2019" t="s">
        <v>1663</v>
      </c>
      <c r="F2019"/>
      <c r="G2019" s="159">
        <v>45171</v>
      </c>
      <c r="H2019" t="s">
        <v>1214</v>
      </c>
      <c r="I2019" t="s">
        <v>1188</v>
      </c>
      <c r="J2019" t="s">
        <v>747</v>
      </c>
      <c r="K2019" t="s">
        <v>751</v>
      </c>
      <c r="L2019" t="s">
        <v>752</v>
      </c>
      <c r="M2019">
        <v>11</v>
      </c>
      <c r="N2019">
        <v>0</v>
      </c>
      <c r="O2019">
        <v>35.28</v>
      </c>
      <c r="P2019">
        <v>388.08</v>
      </c>
      <c r="Q2019">
        <v>5064.88</v>
      </c>
      <c r="R2019">
        <v>6.44</v>
      </c>
      <c r="S2019" s="193" t="str">
        <f>VLOOKUP(U2019,'[1]Cross ref'!I:J,2,0)</f>
        <v>SCL</v>
      </c>
      <c r="T2019" s="193">
        <f t="shared" si="190"/>
        <v>388.08</v>
      </c>
      <c r="U2019" s="193">
        <f>VLOOKUP(VALUE(C2019),'[1]Cross ref'!G:I,3,0)</f>
        <v>7379</v>
      </c>
      <c r="V2019" s="193">
        <f>IFERROR(VLOOKUP(J2019,'[1]Item List (2)'!C:D,2,0),VLOOKUP(K2019,'[1]Item List (2)'!C:D,2,0))</f>
        <v>50007</v>
      </c>
      <c r="W2019" s="193">
        <f>IFERROR(VLOOKUP(J2019,'[1]Item List (2)'!C:E,3,0),VLOOKUP(K2019,'[1]Item List (2)'!C:E,3,0))</f>
        <v>100</v>
      </c>
      <c r="X2019" s="193">
        <f t="shared" si="191"/>
        <v>0</v>
      </c>
      <c r="Y2019" s="193" t="str">
        <f t="shared" si="192"/>
        <v>FRIES, SS SK ON</v>
      </c>
      <c r="AA2019" s="29">
        <f t="shared" si="193"/>
        <v>388.08</v>
      </c>
      <c r="AB2019" s="29" t="str">
        <f>VLOOKUP(W2019,'[2]Item List (2)'!$I:$J,2,0)</f>
        <v>Food</v>
      </c>
      <c r="AC2019" s="29">
        <f t="shared" si="194"/>
        <v>7379</v>
      </c>
      <c r="AD2019" s="29" t="str">
        <f t="shared" si="195"/>
        <v>7379-Food</v>
      </c>
    </row>
    <row r="2020" spans="1:30">
      <c r="A2020" t="s">
        <v>699</v>
      </c>
      <c r="B2020" t="s">
        <v>592</v>
      </c>
      <c r="C2020" t="s">
        <v>1387</v>
      </c>
      <c r="D2020" t="s">
        <v>620</v>
      </c>
      <c r="E2020" t="s">
        <v>1663</v>
      </c>
      <c r="F2020"/>
      <c r="G2020" s="159">
        <v>45171</v>
      </c>
      <c r="H2020" t="s">
        <v>1215</v>
      </c>
      <c r="I2020" t="s">
        <v>1188</v>
      </c>
      <c r="J2020" t="s">
        <v>753</v>
      </c>
      <c r="K2020" t="s">
        <v>754</v>
      </c>
      <c r="L2020" t="s">
        <v>755</v>
      </c>
      <c r="M2020">
        <v>1</v>
      </c>
      <c r="N2020">
        <v>0</v>
      </c>
      <c r="O2020">
        <v>31.31</v>
      </c>
      <c r="P2020">
        <v>31.31</v>
      </c>
      <c r="Q2020">
        <v>5064.88</v>
      </c>
      <c r="R2020">
        <v>6.44</v>
      </c>
      <c r="S2020" s="193" t="str">
        <f>VLOOKUP(U2020,'[1]Cross ref'!I:J,2,0)</f>
        <v>SCL</v>
      </c>
      <c r="T2020" s="193">
        <f t="shared" si="190"/>
        <v>31.31</v>
      </c>
      <c r="U2020" s="193">
        <f>VLOOKUP(VALUE(C2020),'[1]Cross ref'!G:I,3,0)</f>
        <v>7379</v>
      </c>
      <c r="V2020" s="193">
        <f>IFERROR(VLOOKUP(J2020,'[1]Item List (2)'!C:D,2,0),VLOOKUP(K2020,'[1]Item List (2)'!C:D,2,0))</f>
        <v>50007</v>
      </c>
      <c r="W2020" s="193">
        <f>IFERROR(VLOOKUP(J2020,'[1]Item List (2)'!C:E,3,0),VLOOKUP(K2020,'[1]Item List (2)'!C:E,3,0))</f>
        <v>100</v>
      </c>
      <c r="X2020" s="193">
        <f t="shared" si="191"/>
        <v>0</v>
      </c>
      <c r="Y2020" s="193" t="str">
        <f t="shared" si="192"/>
        <v>TORTILLA, FLOUR 10" FZN</v>
      </c>
      <c r="AA2020" s="29">
        <f t="shared" si="193"/>
        <v>31.31</v>
      </c>
      <c r="AB2020" s="29" t="str">
        <f>VLOOKUP(W2020,'[2]Item List (2)'!$I:$J,2,0)</f>
        <v>Food</v>
      </c>
      <c r="AC2020" s="29">
        <f t="shared" si="194"/>
        <v>7379</v>
      </c>
      <c r="AD2020" s="29" t="str">
        <f t="shared" si="195"/>
        <v>7379-Food</v>
      </c>
    </row>
    <row r="2021" spans="1:30">
      <c r="A2021" t="s">
        <v>699</v>
      </c>
      <c r="B2021" t="s">
        <v>592</v>
      </c>
      <c r="C2021" t="s">
        <v>1387</v>
      </c>
      <c r="D2021" t="s">
        <v>620</v>
      </c>
      <c r="E2021" t="s">
        <v>1663</v>
      </c>
      <c r="F2021"/>
      <c r="G2021" s="159">
        <v>45171</v>
      </c>
      <c r="H2021" t="s">
        <v>1269</v>
      </c>
      <c r="I2021" t="s">
        <v>1190</v>
      </c>
      <c r="J2021" t="s">
        <v>761</v>
      </c>
      <c r="K2021" t="s">
        <v>762</v>
      </c>
      <c r="L2021" t="s">
        <v>763</v>
      </c>
      <c r="M2021">
        <v>1</v>
      </c>
      <c r="N2021">
        <v>0</v>
      </c>
      <c r="O2021">
        <v>17.57</v>
      </c>
      <c r="P2021">
        <v>17.57</v>
      </c>
      <c r="Q2021">
        <v>5064.88</v>
      </c>
      <c r="R2021">
        <v>6.44</v>
      </c>
      <c r="S2021" s="193" t="str">
        <f>VLOOKUP(U2021,'[1]Cross ref'!I:J,2,0)</f>
        <v>SCL</v>
      </c>
      <c r="T2021" s="193">
        <f t="shared" si="190"/>
        <v>17.57</v>
      </c>
      <c r="U2021" s="193">
        <f>VLOOKUP(VALUE(C2021),'[1]Cross ref'!G:I,3,0)</f>
        <v>7379</v>
      </c>
      <c r="V2021" s="193">
        <f>IFERROR(VLOOKUP(J2021,'[1]Item List (2)'!C:D,2,0),VLOOKUP(K2021,'[1]Item List (2)'!C:D,2,0))</f>
        <v>60507</v>
      </c>
      <c r="W2021" s="193">
        <f>IFERROR(VLOOKUP(J2021,'[1]Item List (2)'!C:E,3,0),VLOOKUP(K2021,'[1]Item List (2)'!C:E,3,0))</f>
        <v>1200</v>
      </c>
      <c r="X2021" s="193">
        <f t="shared" si="191"/>
        <v>0</v>
      </c>
      <c r="Y2021" s="193" t="str">
        <f t="shared" si="192"/>
        <v>LINER, CAN 38X44 BLK</v>
      </c>
      <c r="AA2021" s="29">
        <f t="shared" si="193"/>
        <v>17.57</v>
      </c>
      <c r="AB2021" s="29" t="str">
        <f>VLOOKUP(W2021,'[2]Item List (2)'!$I:$J,2,0)</f>
        <v>Supplies</v>
      </c>
      <c r="AC2021" s="29">
        <f t="shared" si="194"/>
        <v>7379</v>
      </c>
      <c r="AD2021" s="29" t="str">
        <f t="shared" si="195"/>
        <v>7379-Supplies</v>
      </c>
    </row>
    <row r="2022" spans="1:30">
      <c r="A2022" t="s">
        <v>699</v>
      </c>
      <c r="B2022" t="s">
        <v>592</v>
      </c>
      <c r="C2022" t="s">
        <v>1387</v>
      </c>
      <c r="D2022" t="s">
        <v>620</v>
      </c>
      <c r="E2022" t="s">
        <v>1663</v>
      </c>
      <c r="F2022"/>
      <c r="G2022" s="159">
        <v>45171</v>
      </c>
      <c r="H2022" t="s">
        <v>1218</v>
      </c>
      <c r="I2022" t="s">
        <v>1188</v>
      </c>
      <c r="J2022" t="s">
        <v>703</v>
      </c>
      <c r="K2022" t="s">
        <v>997</v>
      </c>
      <c r="L2022" t="s">
        <v>723</v>
      </c>
      <c r="M2022">
        <v>4</v>
      </c>
      <c r="N2022">
        <v>0</v>
      </c>
      <c r="O2022">
        <v>25.94</v>
      </c>
      <c r="P2022">
        <v>103.76</v>
      </c>
      <c r="Q2022">
        <v>5064.88</v>
      </c>
      <c r="R2022">
        <v>6.44</v>
      </c>
      <c r="S2022" s="193" t="str">
        <f>VLOOKUP(U2022,'[1]Cross ref'!I:J,2,0)</f>
        <v>SCL</v>
      </c>
      <c r="T2022" s="193">
        <f t="shared" si="190"/>
        <v>103.76</v>
      </c>
      <c r="U2022" s="193">
        <f>VLOOKUP(VALUE(C2022),'[1]Cross ref'!G:I,3,0)</f>
        <v>7379</v>
      </c>
      <c r="V2022" s="193">
        <f>IFERROR(VLOOKUP(J2022,'[1]Item List (2)'!C:D,2,0),VLOOKUP(K2022,'[1]Item List (2)'!C:D,2,0))</f>
        <v>50007</v>
      </c>
      <c r="W2022" s="193">
        <f>IFERROR(VLOOKUP(J2022,'[1]Item List (2)'!C:E,3,0),VLOOKUP(K2022,'[1]Item List (2)'!C:E,3,0))</f>
        <v>100</v>
      </c>
      <c r="X2022" s="193">
        <f t="shared" si="191"/>
        <v>0</v>
      </c>
      <c r="Y2022" s="193" t="str">
        <f t="shared" si="192"/>
        <v>SAUCE, BTRMILK RANCH CUP</v>
      </c>
      <c r="AA2022" s="29">
        <f t="shared" si="193"/>
        <v>103.76</v>
      </c>
      <c r="AB2022" s="29" t="str">
        <f>VLOOKUP(W2022,'[2]Item List (2)'!$I:$J,2,0)</f>
        <v>Food</v>
      </c>
      <c r="AC2022" s="29">
        <f t="shared" si="194"/>
        <v>7379</v>
      </c>
      <c r="AD2022" s="29" t="str">
        <f t="shared" si="195"/>
        <v>7379-Food</v>
      </c>
    </row>
    <row r="2023" spans="1:30">
      <c r="A2023" t="s">
        <v>699</v>
      </c>
      <c r="B2023" t="s">
        <v>592</v>
      </c>
      <c r="C2023" t="s">
        <v>1387</v>
      </c>
      <c r="D2023" t="s">
        <v>620</v>
      </c>
      <c r="E2023" t="s">
        <v>1663</v>
      </c>
      <c r="F2023"/>
      <c r="G2023" s="159">
        <v>45171</v>
      </c>
      <c r="H2023" t="s">
        <v>1221</v>
      </c>
      <c r="I2023" t="s">
        <v>1188</v>
      </c>
      <c r="J2023" t="s">
        <v>773</v>
      </c>
      <c r="K2023" t="s">
        <v>774</v>
      </c>
      <c r="L2023" t="s">
        <v>775</v>
      </c>
      <c r="M2023">
        <v>3</v>
      </c>
      <c r="N2023">
        <v>0</v>
      </c>
      <c r="O2023">
        <v>19.78</v>
      </c>
      <c r="P2023">
        <v>59.34</v>
      </c>
      <c r="Q2023">
        <v>5064.88</v>
      </c>
      <c r="R2023">
        <v>6.44</v>
      </c>
      <c r="S2023" s="193" t="str">
        <f>VLOOKUP(U2023,'[1]Cross ref'!I:J,2,0)</f>
        <v>SCL</v>
      </c>
      <c r="T2023" s="193">
        <f t="shared" si="190"/>
        <v>59.34</v>
      </c>
      <c r="U2023" s="193">
        <f>VLOOKUP(VALUE(C2023),'[1]Cross ref'!G:I,3,0)</f>
        <v>7379</v>
      </c>
      <c r="V2023" s="193">
        <f>IFERROR(VLOOKUP(J2023,'[1]Item List (2)'!C:D,2,0),VLOOKUP(K2023,'[1]Item List (2)'!C:D,2,0))</f>
        <v>50007</v>
      </c>
      <c r="W2023" s="193">
        <f>IFERROR(VLOOKUP(J2023,'[1]Item List (2)'!C:E,3,0),VLOOKUP(K2023,'[1]Item List (2)'!C:E,3,0))</f>
        <v>100</v>
      </c>
      <c r="X2023" s="193">
        <f t="shared" si="191"/>
        <v>0</v>
      </c>
      <c r="Y2023" s="193" t="str">
        <f t="shared" si="192"/>
        <v>ICE CREAM, VANILLA SLOW MELT</v>
      </c>
      <c r="AA2023" s="29">
        <f t="shared" si="193"/>
        <v>59.34</v>
      </c>
      <c r="AB2023" s="29" t="str">
        <f>VLOOKUP(W2023,'[2]Item List (2)'!$I:$J,2,0)</f>
        <v>Food</v>
      </c>
      <c r="AC2023" s="29">
        <f t="shared" si="194"/>
        <v>7379</v>
      </c>
      <c r="AD2023" s="29" t="str">
        <f t="shared" si="195"/>
        <v>7379-Food</v>
      </c>
    </row>
    <row r="2024" spans="1:30">
      <c r="A2024" t="s">
        <v>699</v>
      </c>
      <c r="B2024" t="s">
        <v>592</v>
      </c>
      <c r="C2024" t="s">
        <v>1387</v>
      </c>
      <c r="D2024" t="s">
        <v>620</v>
      </c>
      <c r="E2024" t="s">
        <v>1663</v>
      </c>
      <c r="F2024"/>
      <c r="G2024" s="159">
        <v>45171</v>
      </c>
      <c r="H2024" t="s">
        <v>1222</v>
      </c>
      <c r="I2024" t="s">
        <v>1188</v>
      </c>
      <c r="J2024" t="s">
        <v>776</v>
      </c>
      <c r="K2024" t="s">
        <v>777</v>
      </c>
      <c r="L2024" t="s">
        <v>778</v>
      </c>
      <c r="M2024">
        <v>3</v>
      </c>
      <c r="N2024">
        <v>0</v>
      </c>
      <c r="O2024">
        <v>36.5</v>
      </c>
      <c r="P2024">
        <v>109.5</v>
      </c>
      <c r="Q2024">
        <v>5064.88</v>
      </c>
      <c r="R2024">
        <v>6.44</v>
      </c>
      <c r="S2024" s="193" t="str">
        <f>VLOOKUP(U2024,'[1]Cross ref'!I:J,2,0)</f>
        <v>SCL</v>
      </c>
      <c r="T2024" s="193">
        <f t="shared" si="190"/>
        <v>109.5</v>
      </c>
      <c r="U2024" s="193">
        <f>VLOOKUP(VALUE(C2024),'[1]Cross ref'!G:I,3,0)</f>
        <v>7379</v>
      </c>
      <c r="V2024" s="193">
        <f>IFERROR(VLOOKUP(J2024,'[1]Item List (2)'!C:D,2,0),VLOOKUP(K2024,'[1]Item List (2)'!C:D,2,0))</f>
        <v>50007</v>
      </c>
      <c r="W2024" s="193">
        <f>IFERROR(VLOOKUP(J2024,'[1]Item List (2)'!C:E,3,0),VLOOKUP(K2024,'[1]Item List (2)'!C:E,3,0))</f>
        <v>100</v>
      </c>
      <c r="X2024" s="193">
        <f t="shared" si="191"/>
        <v>0</v>
      </c>
      <c r="Y2024" s="193" t="str">
        <f t="shared" si="192"/>
        <v>SHORTENING, LIQ FRY PREM</v>
      </c>
      <c r="AA2024" s="29">
        <f t="shared" si="193"/>
        <v>109.5</v>
      </c>
      <c r="AB2024" s="29" t="str">
        <f>VLOOKUP(W2024,'[2]Item List (2)'!$I:$J,2,0)</f>
        <v>Food</v>
      </c>
      <c r="AC2024" s="29">
        <f t="shared" si="194"/>
        <v>7379</v>
      </c>
      <c r="AD2024" s="29" t="str">
        <f t="shared" si="195"/>
        <v>7379-Food</v>
      </c>
    </row>
    <row r="2025" spans="1:30">
      <c r="A2025" t="s">
        <v>699</v>
      </c>
      <c r="B2025" t="s">
        <v>592</v>
      </c>
      <c r="C2025" t="s">
        <v>1387</v>
      </c>
      <c r="D2025" t="s">
        <v>620</v>
      </c>
      <c r="E2025" t="s">
        <v>1663</v>
      </c>
      <c r="F2025"/>
      <c r="G2025" s="159">
        <v>45171</v>
      </c>
      <c r="H2025" t="s">
        <v>1346</v>
      </c>
      <c r="I2025" t="s">
        <v>1188</v>
      </c>
      <c r="J2025" t="s">
        <v>734</v>
      </c>
      <c r="K2025" t="s">
        <v>917</v>
      </c>
      <c r="L2025" t="s">
        <v>918</v>
      </c>
      <c r="M2025">
        <v>1</v>
      </c>
      <c r="N2025">
        <v>0</v>
      </c>
      <c r="O2025">
        <v>166.32</v>
      </c>
      <c r="P2025">
        <v>166.32</v>
      </c>
      <c r="Q2025">
        <v>5064.88</v>
      </c>
      <c r="R2025">
        <v>6.44</v>
      </c>
      <c r="S2025" s="193" t="str">
        <f>VLOOKUP(U2025,'[1]Cross ref'!I:J,2,0)</f>
        <v>SCL</v>
      </c>
      <c r="T2025" s="193">
        <f t="shared" si="190"/>
        <v>166.32</v>
      </c>
      <c r="U2025" s="193">
        <f>VLOOKUP(VALUE(C2025),'[1]Cross ref'!G:I,3,0)</f>
        <v>7379</v>
      </c>
      <c r="V2025" s="193">
        <f>IFERROR(VLOOKUP(J2025,'[1]Item List (2)'!C:D,2,0),VLOOKUP(K2025,'[1]Item List (2)'!C:D,2,0))</f>
        <v>50007</v>
      </c>
      <c r="W2025" s="193">
        <f>IFERROR(VLOOKUP(J2025,'[1]Item List (2)'!C:E,3,0),VLOOKUP(K2025,'[1]Item List (2)'!C:E,3,0))</f>
        <v>100</v>
      </c>
      <c r="X2025" s="193">
        <f t="shared" si="191"/>
        <v>0</v>
      </c>
      <c r="Y2025" s="193" t="str">
        <f t="shared" si="192"/>
        <v>BEEF, STEAK FC</v>
      </c>
      <c r="AA2025" s="29">
        <f t="shared" si="193"/>
        <v>166.32</v>
      </c>
      <c r="AB2025" s="29" t="str">
        <f>VLOOKUP(W2025,'[2]Item List (2)'!$I:$J,2,0)</f>
        <v>Food</v>
      </c>
      <c r="AC2025" s="29">
        <f t="shared" si="194"/>
        <v>7379</v>
      </c>
      <c r="AD2025" s="29" t="str">
        <f t="shared" si="195"/>
        <v>7379-Food</v>
      </c>
    </row>
    <row r="2026" spans="1:30">
      <c r="A2026" t="s">
        <v>699</v>
      </c>
      <c r="B2026" t="s">
        <v>592</v>
      </c>
      <c r="C2026" t="s">
        <v>1387</v>
      </c>
      <c r="D2026" t="s">
        <v>620</v>
      </c>
      <c r="E2026" t="s">
        <v>1663</v>
      </c>
      <c r="F2026"/>
      <c r="G2026" s="159">
        <v>45171</v>
      </c>
      <c r="H2026" t="s">
        <v>1361</v>
      </c>
      <c r="I2026" t="s">
        <v>1211</v>
      </c>
      <c r="J2026" t="s">
        <v>815</v>
      </c>
      <c r="K2026" t="s">
        <v>930</v>
      </c>
      <c r="L2026" t="s">
        <v>931</v>
      </c>
      <c r="M2026">
        <v>1</v>
      </c>
      <c r="N2026">
        <v>0</v>
      </c>
      <c r="O2026">
        <v>23.01</v>
      </c>
      <c r="P2026">
        <v>23.01</v>
      </c>
      <c r="Q2026">
        <v>5064.88</v>
      </c>
      <c r="R2026">
        <v>6.44</v>
      </c>
      <c r="S2026" s="193" t="str">
        <f>VLOOKUP(U2026,'[1]Cross ref'!I:J,2,0)</f>
        <v>SCL</v>
      </c>
      <c r="T2026" s="193">
        <f t="shared" si="190"/>
        <v>23.01</v>
      </c>
      <c r="U2026" s="193">
        <f>VLOOKUP(VALUE(C2026),'[1]Cross ref'!G:I,3,0)</f>
        <v>7379</v>
      </c>
      <c r="V2026" s="193">
        <f>IFERROR(VLOOKUP(J2026,'[1]Item List (2)'!C:D,2,0),VLOOKUP(K2026,'[1]Item List (2)'!C:D,2,0))</f>
        <v>51001</v>
      </c>
      <c r="W2026" s="193">
        <f>IFERROR(VLOOKUP(J2026,'[1]Item List (2)'!C:E,3,0),VLOOKUP(K2026,'[1]Item List (2)'!C:E,3,0))</f>
        <v>1000</v>
      </c>
      <c r="X2026" s="193">
        <f t="shared" si="191"/>
        <v>0</v>
      </c>
      <c r="Y2026" s="193" t="str">
        <f t="shared" si="192"/>
        <v>LID, PLS DOME SHAKE CUP</v>
      </c>
      <c r="AA2026" s="29">
        <f t="shared" si="193"/>
        <v>23.01</v>
      </c>
      <c r="AB2026" s="29" t="str">
        <f>VLOOKUP(W2026,'[2]Item List (2)'!$I:$J,2,0)</f>
        <v>Paper</v>
      </c>
      <c r="AC2026" s="29">
        <f t="shared" si="194"/>
        <v>7379</v>
      </c>
      <c r="AD2026" s="29" t="str">
        <f t="shared" si="195"/>
        <v>7379-Paper</v>
      </c>
    </row>
    <row r="2027" spans="1:30">
      <c r="A2027" t="s">
        <v>699</v>
      </c>
      <c r="B2027" t="s">
        <v>592</v>
      </c>
      <c r="C2027" t="s">
        <v>1387</v>
      </c>
      <c r="D2027" t="s">
        <v>620</v>
      </c>
      <c r="E2027" t="s">
        <v>1663</v>
      </c>
      <c r="F2027"/>
      <c r="G2027" s="159">
        <v>45171</v>
      </c>
      <c r="H2027" t="s">
        <v>1273</v>
      </c>
      <c r="I2027" t="s">
        <v>1190</v>
      </c>
      <c r="J2027" t="s">
        <v>727</v>
      </c>
      <c r="K2027" t="s">
        <v>782</v>
      </c>
      <c r="L2027" t="s">
        <v>729</v>
      </c>
      <c r="M2027">
        <v>1</v>
      </c>
      <c r="N2027">
        <v>0</v>
      </c>
      <c r="O2027">
        <v>16.79</v>
      </c>
      <c r="P2027">
        <v>16.79</v>
      </c>
      <c r="Q2027">
        <v>5064.88</v>
      </c>
      <c r="R2027">
        <v>6.44</v>
      </c>
      <c r="S2027" s="193" t="str">
        <f>VLOOKUP(U2027,'[1]Cross ref'!I:J,2,0)</f>
        <v>SCL</v>
      </c>
      <c r="T2027" s="193">
        <f t="shared" si="190"/>
        <v>16.79</v>
      </c>
      <c r="U2027" s="193">
        <f>VLOOKUP(VALUE(C2027),'[1]Cross ref'!G:I,3,0)</f>
        <v>7379</v>
      </c>
      <c r="V2027" s="193">
        <f>IFERROR(VLOOKUP(J2027,'[1]Item List (2)'!C:D,2,0),VLOOKUP(K2027,'[1]Item List (2)'!C:D,2,0))</f>
        <v>60507</v>
      </c>
      <c r="W2027" s="193">
        <f>IFERROR(VLOOKUP(J2027,'[1]Item List (2)'!C:E,3,0),VLOOKUP(K2027,'[1]Item List (2)'!C:E,3,0))</f>
        <v>1200</v>
      </c>
      <c r="X2027" s="193">
        <f t="shared" si="191"/>
        <v>0</v>
      </c>
      <c r="Y2027" s="193" t="str">
        <f t="shared" si="192"/>
        <v>GLOVE, SYNTH LG</v>
      </c>
      <c r="AA2027" s="29">
        <f t="shared" si="193"/>
        <v>16.79</v>
      </c>
      <c r="AB2027" s="29" t="str">
        <f>VLOOKUP(W2027,'[2]Item List (2)'!$I:$J,2,0)</f>
        <v>Supplies</v>
      </c>
      <c r="AC2027" s="29">
        <f t="shared" si="194"/>
        <v>7379</v>
      </c>
      <c r="AD2027" s="29" t="str">
        <f t="shared" si="195"/>
        <v>7379-Supplies</v>
      </c>
    </row>
    <row r="2028" spans="1:30">
      <c r="A2028" t="s">
        <v>699</v>
      </c>
      <c r="B2028" t="s">
        <v>592</v>
      </c>
      <c r="C2028" t="s">
        <v>1387</v>
      </c>
      <c r="D2028" t="s">
        <v>620</v>
      </c>
      <c r="E2028" t="s">
        <v>1663</v>
      </c>
      <c r="F2028"/>
      <c r="G2028" s="159">
        <v>45171</v>
      </c>
      <c r="H2028" t="s">
        <v>1224</v>
      </c>
      <c r="I2028" t="s">
        <v>1188</v>
      </c>
      <c r="J2028" t="s">
        <v>737</v>
      </c>
      <c r="K2028" t="s">
        <v>783</v>
      </c>
      <c r="L2028" t="s">
        <v>784</v>
      </c>
      <c r="M2028">
        <v>0</v>
      </c>
      <c r="N2028">
        <v>0</v>
      </c>
      <c r="O2028">
        <v>29.39</v>
      </c>
      <c r="P2028">
        <v>0</v>
      </c>
      <c r="Q2028">
        <v>5064.88</v>
      </c>
      <c r="R2028">
        <v>6.44</v>
      </c>
      <c r="S2028" s="193" t="str">
        <f>VLOOKUP(U2028,'[1]Cross ref'!I:J,2,0)</f>
        <v>SCL</v>
      </c>
      <c r="T2028" s="193">
        <f t="shared" si="190"/>
        <v>0</v>
      </c>
      <c r="U2028" s="193">
        <f>VLOOKUP(VALUE(C2028),'[1]Cross ref'!G:I,3,0)</f>
        <v>7379</v>
      </c>
      <c r="V2028" s="193">
        <f>IFERROR(VLOOKUP(J2028,'[1]Item List (2)'!C:D,2,0),VLOOKUP(K2028,'[1]Item List (2)'!C:D,2,0))</f>
        <v>50007</v>
      </c>
      <c r="W2028" s="193">
        <f>IFERROR(VLOOKUP(J2028,'[1]Item List (2)'!C:E,3,0),VLOOKUP(K2028,'[1]Item List (2)'!C:E,3,0))</f>
        <v>100</v>
      </c>
      <c r="X2028" s="193">
        <f t="shared" si="191"/>
        <v>0</v>
      </c>
      <c r="Y2028" s="193" t="str">
        <f t="shared" si="192"/>
        <v>SQUASH, ZUCCHINI BRD SLI</v>
      </c>
      <c r="AA2028" s="29">
        <f t="shared" si="193"/>
        <v>0</v>
      </c>
      <c r="AB2028" s="29" t="str">
        <f>VLOOKUP(W2028,'[2]Item List (2)'!$I:$J,2,0)</f>
        <v>Food</v>
      </c>
      <c r="AC2028" s="29">
        <f t="shared" si="194"/>
        <v>7379</v>
      </c>
      <c r="AD2028" s="29" t="str">
        <f t="shared" si="195"/>
        <v>7379-Food</v>
      </c>
    </row>
    <row r="2029" spans="1:30">
      <c r="A2029" t="s">
        <v>699</v>
      </c>
      <c r="B2029" t="s">
        <v>592</v>
      </c>
      <c r="C2029" t="s">
        <v>1387</v>
      </c>
      <c r="D2029" t="s">
        <v>620</v>
      </c>
      <c r="E2029" t="s">
        <v>1663</v>
      </c>
      <c r="F2029"/>
      <c r="G2029" s="159">
        <v>45171</v>
      </c>
      <c r="H2029" t="s">
        <v>1225</v>
      </c>
      <c r="I2029" t="s">
        <v>1188</v>
      </c>
      <c r="J2029" t="s">
        <v>785</v>
      </c>
      <c r="K2029" t="s">
        <v>1180</v>
      </c>
      <c r="L2029" t="s">
        <v>786</v>
      </c>
      <c r="M2029">
        <v>3</v>
      </c>
      <c r="N2029">
        <v>0</v>
      </c>
      <c r="O2029">
        <v>90.57</v>
      </c>
      <c r="P2029">
        <v>271.70999999999998</v>
      </c>
      <c r="Q2029">
        <v>5064.88</v>
      </c>
      <c r="R2029">
        <v>6.44</v>
      </c>
      <c r="S2029" s="193" t="str">
        <f>VLOOKUP(U2029,'[1]Cross ref'!I:J,2,0)</f>
        <v>SCL</v>
      </c>
      <c r="T2029" s="193">
        <f t="shared" si="190"/>
        <v>271.70999999999998</v>
      </c>
      <c r="U2029" s="193">
        <f>VLOOKUP(VALUE(C2029),'[1]Cross ref'!G:I,3,0)</f>
        <v>7379</v>
      </c>
      <c r="V2029" s="193">
        <f>IFERROR(VLOOKUP(J2029,'[1]Item List (2)'!C:D,2,0),VLOOKUP(K2029,'[1]Item List (2)'!C:D,2,0))</f>
        <v>50007</v>
      </c>
      <c r="W2029" s="193">
        <f>IFERROR(VLOOKUP(J2029,'[1]Item List (2)'!C:E,3,0),VLOOKUP(K2029,'[1]Item List (2)'!C:E,3,0))</f>
        <v>100</v>
      </c>
      <c r="X2029" s="193">
        <f t="shared" si="191"/>
        <v>0</v>
      </c>
      <c r="Y2029" s="193" t="str">
        <f t="shared" si="192"/>
        <v>BACON, 500 SLICES FC</v>
      </c>
      <c r="AA2029" s="29">
        <f t="shared" si="193"/>
        <v>271.70999999999998</v>
      </c>
      <c r="AB2029" s="29" t="str">
        <f>VLOOKUP(W2029,'[2]Item List (2)'!$I:$J,2,0)</f>
        <v>Food</v>
      </c>
      <c r="AC2029" s="29">
        <f t="shared" si="194"/>
        <v>7379</v>
      </c>
      <c r="AD2029" s="29" t="str">
        <f t="shared" si="195"/>
        <v>7379-Food</v>
      </c>
    </row>
    <row r="2030" spans="1:30">
      <c r="A2030" t="s">
        <v>699</v>
      </c>
      <c r="B2030" t="s">
        <v>592</v>
      </c>
      <c r="C2030" t="s">
        <v>1387</v>
      </c>
      <c r="D2030" t="s">
        <v>620</v>
      </c>
      <c r="E2030" t="s">
        <v>1663</v>
      </c>
      <c r="F2030"/>
      <c r="G2030" s="159">
        <v>45171</v>
      </c>
      <c r="H2030" t="s">
        <v>1226</v>
      </c>
      <c r="I2030" t="s">
        <v>1188</v>
      </c>
      <c r="J2030" t="s">
        <v>734</v>
      </c>
      <c r="K2030" t="s">
        <v>787</v>
      </c>
      <c r="L2030" t="s">
        <v>788</v>
      </c>
      <c r="M2030">
        <v>1</v>
      </c>
      <c r="N2030">
        <v>0</v>
      </c>
      <c r="O2030">
        <v>81.59</v>
      </c>
      <c r="P2030">
        <v>81.59</v>
      </c>
      <c r="Q2030">
        <v>5064.88</v>
      </c>
      <c r="R2030">
        <v>6.44</v>
      </c>
      <c r="S2030" s="193" t="str">
        <f>VLOOKUP(U2030,'[1]Cross ref'!I:J,2,0)</f>
        <v>SCL</v>
      </c>
      <c r="T2030" s="193">
        <f t="shared" si="190"/>
        <v>81.59</v>
      </c>
      <c r="U2030" s="193">
        <f>VLOOKUP(VALUE(C2030),'[1]Cross ref'!G:I,3,0)</f>
        <v>7379</v>
      </c>
      <c r="V2030" s="193">
        <f>IFERROR(VLOOKUP(J2030,'[1]Item List (2)'!C:D,2,0),VLOOKUP(K2030,'[1]Item List (2)'!C:D,2,0))</f>
        <v>50007</v>
      </c>
      <c r="W2030" s="193">
        <f>IFERROR(VLOOKUP(J2030,'[1]Item List (2)'!C:E,3,0),VLOOKUP(K2030,'[1]Item List (2)'!C:E,3,0))</f>
        <v>100</v>
      </c>
      <c r="X2030" s="193">
        <f t="shared" si="191"/>
        <v>0</v>
      </c>
      <c r="Y2030" s="193" t="str">
        <f t="shared" si="192"/>
        <v>BEEF, GRND PTY 1.78Z</v>
      </c>
      <c r="AA2030" s="29">
        <f t="shared" si="193"/>
        <v>81.59</v>
      </c>
      <c r="AB2030" s="29" t="str">
        <f>VLOOKUP(W2030,'[2]Item List (2)'!$I:$J,2,0)</f>
        <v>Food</v>
      </c>
      <c r="AC2030" s="29">
        <f t="shared" si="194"/>
        <v>7379</v>
      </c>
      <c r="AD2030" s="29" t="str">
        <f t="shared" si="195"/>
        <v>7379-Food</v>
      </c>
    </row>
    <row r="2031" spans="1:30">
      <c r="A2031" t="s">
        <v>699</v>
      </c>
      <c r="B2031" t="s">
        <v>592</v>
      </c>
      <c r="C2031" t="s">
        <v>1387</v>
      </c>
      <c r="D2031" t="s">
        <v>620</v>
      </c>
      <c r="E2031" t="s">
        <v>1663</v>
      </c>
      <c r="F2031"/>
      <c r="G2031" s="159">
        <v>45171</v>
      </c>
      <c r="H2031" t="s">
        <v>1229</v>
      </c>
      <c r="I2031" t="s">
        <v>1188</v>
      </c>
      <c r="J2031" t="s">
        <v>804</v>
      </c>
      <c r="K2031" t="s">
        <v>863</v>
      </c>
      <c r="L2031" t="s">
        <v>760</v>
      </c>
      <c r="M2031">
        <v>1</v>
      </c>
      <c r="N2031">
        <v>0</v>
      </c>
      <c r="O2031">
        <v>87.91</v>
      </c>
      <c r="P2031">
        <v>87.91</v>
      </c>
      <c r="Q2031">
        <v>5064.88</v>
      </c>
      <c r="R2031">
        <v>6.44</v>
      </c>
      <c r="S2031" s="193" t="str">
        <f>VLOOKUP(U2031,'[1]Cross ref'!I:J,2,0)</f>
        <v>SCL</v>
      </c>
      <c r="T2031" s="193">
        <f t="shared" si="190"/>
        <v>87.91</v>
      </c>
      <c r="U2031" s="193">
        <f>VLOOKUP(VALUE(C2031),'[1]Cross ref'!G:I,3,0)</f>
        <v>7379</v>
      </c>
      <c r="V2031" s="193">
        <f>IFERROR(VLOOKUP(J2031,'[1]Item List (2)'!C:D,2,0),VLOOKUP(K2031,'[1]Item List (2)'!C:D,2,0))</f>
        <v>50007</v>
      </c>
      <c r="W2031" s="193">
        <f>IFERROR(VLOOKUP(J2031,'[1]Item List (2)'!C:E,3,0),VLOOKUP(K2031,'[1]Item List (2)'!C:E,3,0))</f>
        <v>100</v>
      </c>
      <c r="X2031" s="193">
        <f t="shared" si="191"/>
        <v>0</v>
      </c>
      <c r="Y2031" s="193" t="str">
        <f t="shared" si="192"/>
        <v>CHEESE, AMER SHRP SLI 144CT</v>
      </c>
      <c r="AA2031" s="29">
        <f t="shared" si="193"/>
        <v>87.91</v>
      </c>
      <c r="AB2031" s="29" t="str">
        <f>VLOOKUP(W2031,'[2]Item List (2)'!$I:$J,2,0)</f>
        <v>Food</v>
      </c>
      <c r="AC2031" s="29">
        <f t="shared" si="194"/>
        <v>7379</v>
      </c>
      <c r="AD2031" s="29" t="str">
        <f t="shared" si="195"/>
        <v>7379-Food</v>
      </c>
    </row>
    <row r="2032" spans="1:30">
      <c r="A2032" t="s">
        <v>699</v>
      </c>
      <c r="B2032" t="s">
        <v>592</v>
      </c>
      <c r="C2032" t="s">
        <v>1387</v>
      </c>
      <c r="D2032" t="s">
        <v>620</v>
      </c>
      <c r="E2032" t="s">
        <v>1663</v>
      </c>
      <c r="F2032"/>
      <c r="G2032" s="159">
        <v>45171</v>
      </c>
      <c r="H2032" t="s">
        <v>1319</v>
      </c>
      <c r="I2032" t="s">
        <v>1188</v>
      </c>
      <c r="J2032" t="s">
        <v>864</v>
      </c>
      <c r="K2032" t="s">
        <v>938</v>
      </c>
      <c r="L2032" t="s">
        <v>939</v>
      </c>
      <c r="M2032">
        <v>1</v>
      </c>
      <c r="N2032">
        <v>0</v>
      </c>
      <c r="O2032">
        <v>102.99</v>
      </c>
      <c r="P2032">
        <v>102.99</v>
      </c>
      <c r="Q2032">
        <v>5064.88</v>
      </c>
      <c r="R2032">
        <v>6.44</v>
      </c>
      <c r="S2032" s="193" t="str">
        <f>VLOOKUP(U2032,'[1]Cross ref'!I:J,2,0)</f>
        <v>SCL</v>
      </c>
      <c r="T2032" s="193">
        <f t="shared" si="190"/>
        <v>102.99</v>
      </c>
      <c r="U2032" s="193">
        <f>VLOOKUP(VALUE(C2032),'[1]Cross ref'!G:I,3,0)</f>
        <v>7379</v>
      </c>
      <c r="V2032" s="193">
        <f>IFERROR(VLOOKUP(J2032,'[1]Item List (2)'!C:D,2,0),VLOOKUP(K2032,'[1]Item List (2)'!C:D,2,0))</f>
        <v>50007</v>
      </c>
      <c r="W2032" s="193">
        <f>IFERROR(VLOOKUP(J2032,'[1]Item List (2)'!C:E,3,0),VLOOKUP(K2032,'[1]Item List (2)'!C:E,3,0))</f>
        <v>100</v>
      </c>
      <c r="X2032" s="193">
        <f t="shared" si="191"/>
        <v>0</v>
      </c>
      <c r="Y2032" s="193" t="str">
        <f t="shared" si="192"/>
        <v>COFFEE, DRK RST BLND</v>
      </c>
      <c r="AA2032" s="29">
        <f t="shared" si="193"/>
        <v>102.99</v>
      </c>
      <c r="AB2032" s="29" t="str">
        <f>VLOOKUP(W2032,'[2]Item List (2)'!$I:$J,2,0)</f>
        <v>Food</v>
      </c>
      <c r="AC2032" s="29">
        <f t="shared" si="194"/>
        <v>7379</v>
      </c>
      <c r="AD2032" s="29" t="str">
        <f t="shared" si="195"/>
        <v>7379-Food</v>
      </c>
    </row>
    <row r="2033" spans="1:30">
      <c r="A2033" t="s">
        <v>699</v>
      </c>
      <c r="B2033" t="s">
        <v>592</v>
      </c>
      <c r="C2033" t="s">
        <v>1387</v>
      </c>
      <c r="D2033" t="s">
        <v>620</v>
      </c>
      <c r="E2033" t="s">
        <v>1663</v>
      </c>
      <c r="F2033"/>
      <c r="G2033" s="159">
        <v>45171</v>
      </c>
      <c r="H2033" t="s">
        <v>1230</v>
      </c>
      <c r="I2033" t="s">
        <v>1188</v>
      </c>
      <c r="J2033" t="s">
        <v>737</v>
      </c>
      <c r="K2033" t="s">
        <v>794</v>
      </c>
      <c r="L2033" t="s">
        <v>795</v>
      </c>
      <c r="M2033">
        <v>2</v>
      </c>
      <c r="N2033">
        <v>0</v>
      </c>
      <c r="O2033">
        <v>39.79</v>
      </c>
      <c r="P2033">
        <v>79.58</v>
      </c>
      <c r="Q2033">
        <v>5064.88</v>
      </c>
      <c r="R2033">
        <v>6.44</v>
      </c>
      <c r="S2033" s="193" t="str">
        <f>VLOOKUP(U2033,'[1]Cross ref'!I:J,2,0)</f>
        <v>SCL</v>
      </c>
      <c r="T2033" s="193">
        <f t="shared" si="190"/>
        <v>79.58</v>
      </c>
      <c r="U2033" s="193">
        <f>VLOOKUP(VALUE(C2033),'[1]Cross ref'!G:I,3,0)</f>
        <v>7379</v>
      </c>
      <c r="V2033" s="193">
        <f>IFERROR(VLOOKUP(J2033,'[1]Item List (2)'!C:D,2,0),VLOOKUP(K2033,'[1]Item List (2)'!C:D,2,0))</f>
        <v>50007</v>
      </c>
      <c r="W2033" s="193">
        <f>IFERROR(VLOOKUP(J2033,'[1]Item List (2)'!C:E,3,0),VLOOKUP(K2033,'[1]Item List (2)'!C:E,3,0))</f>
        <v>100</v>
      </c>
      <c r="X2033" s="193">
        <f t="shared" si="191"/>
        <v>0</v>
      </c>
      <c r="Y2033" s="193" t="str">
        <f t="shared" si="192"/>
        <v>APPTZR, JALAPENO BRD CHSE BITE</v>
      </c>
      <c r="AA2033" s="29">
        <f t="shared" si="193"/>
        <v>79.58</v>
      </c>
      <c r="AB2033" s="29" t="str">
        <f>VLOOKUP(W2033,'[2]Item List (2)'!$I:$J,2,0)</f>
        <v>Food</v>
      </c>
      <c r="AC2033" s="29">
        <f t="shared" si="194"/>
        <v>7379</v>
      </c>
      <c r="AD2033" s="29" t="str">
        <f t="shared" si="195"/>
        <v>7379-Food</v>
      </c>
    </row>
    <row r="2034" spans="1:30">
      <c r="A2034" t="s">
        <v>699</v>
      </c>
      <c r="B2034" t="s">
        <v>592</v>
      </c>
      <c r="C2034" t="s">
        <v>1387</v>
      </c>
      <c r="D2034" t="s">
        <v>620</v>
      </c>
      <c r="E2034" t="s">
        <v>1663</v>
      </c>
      <c r="F2034"/>
      <c r="G2034" s="159">
        <v>45171</v>
      </c>
      <c r="H2034" t="s">
        <v>1231</v>
      </c>
      <c r="I2034" t="s">
        <v>1188</v>
      </c>
      <c r="J2034" t="s">
        <v>734</v>
      </c>
      <c r="K2034" t="s">
        <v>796</v>
      </c>
      <c r="L2034" t="s">
        <v>797</v>
      </c>
      <c r="M2034">
        <v>3</v>
      </c>
      <c r="N2034">
        <v>0</v>
      </c>
      <c r="O2034">
        <v>76.44</v>
      </c>
      <c r="P2034">
        <v>229.32</v>
      </c>
      <c r="Q2034">
        <v>5064.88</v>
      </c>
      <c r="R2034">
        <v>6.44</v>
      </c>
      <c r="S2034" s="193" t="str">
        <f>VLOOKUP(U2034,'[1]Cross ref'!I:J,2,0)</f>
        <v>SCL</v>
      </c>
      <c r="T2034" s="193">
        <f t="shared" si="190"/>
        <v>229.32</v>
      </c>
      <c r="U2034" s="193">
        <f>VLOOKUP(VALUE(C2034),'[1]Cross ref'!G:I,3,0)</f>
        <v>7379</v>
      </c>
      <c r="V2034" s="193">
        <f>IFERROR(VLOOKUP(J2034,'[1]Item List (2)'!C:D,2,0),VLOOKUP(K2034,'[1]Item List (2)'!C:D,2,0))</f>
        <v>50007</v>
      </c>
      <c r="W2034" s="193">
        <f>IFERROR(VLOOKUP(J2034,'[1]Item List (2)'!C:E,3,0),VLOOKUP(K2034,'[1]Item List (2)'!C:E,3,0))</f>
        <v>100</v>
      </c>
      <c r="X2034" s="193">
        <f t="shared" si="191"/>
        <v>0</v>
      </c>
      <c r="Y2034" s="193" t="str">
        <f t="shared" si="192"/>
        <v>BEEF, GRND PTY 5.33Z ANGUS IQF</v>
      </c>
      <c r="AA2034" s="29">
        <f t="shared" si="193"/>
        <v>229.32</v>
      </c>
      <c r="AB2034" s="29" t="str">
        <f>VLOOKUP(W2034,'[2]Item List (2)'!$I:$J,2,0)</f>
        <v>Food</v>
      </c>
      <c r="AC2034" s="29">
        <f t="shared" si="194"/>
        <v>7379</v>
      </c>
      <c r="AD2034" s="29" t="str">
        <f t="shared" si="195"/>
        <v>7379-Food</v>
      </c>
    </row>
    <row r="2035" spans="1:30">
      <c r="A2035" t="s">
        <v>699</v>
      </c>
      <c r="B2035" t="s">
        <v>592</v>
      </c>
      <c r="C2035" t="s">
        <v>1387</v>
      </c>
      <c r="D2035" t="s">
        <v>620</v>
      </c>
      <c r="E2035" t="s">
        <v>1663</v>
      </c>
      <c r="F2035"/>
      <c r="G2035" s="159">
        <v>45171</v>
      </c>
      <c r="H2035" t="s">
        <v>1232</v>
      </c>
      <c r="I2035" t="s">
        <v>1188</v>
      </c>
      <c r="J2035" t="s">
        <v>758</v>
      </c>
      <c r="K2035" t="s">
        <v>798</v>
      </c>
      <c r="L2035" t="s">
        <v>799</v>
      </c>
      <c r="M2035">
        <v>3</v>
      </c>
      <c r="N2035">
        <v>0</v>
      </c>
      <c r="O2035">
        <v>46.88</v>
      </c>
      <c r="P2035">
        <v>140.63999999999999</v>
      </c>
      <c r="Q2035">
        <v>5064.88</v>
      </c>
      <c r="R2035">
        <v>6.44</v>
      </c>
      <c r="S2035" s="193" t="str">
        <f>VLOOKUP(U2035,'[1]Cross ref'!I:J,2,0)</f>
        <v>SCL</v>
      </c>
      <c r="T2035" s="193">
        <f t="shared" si="190"/>
        <v>140.63999999999999</v>
      </c>
      <c r="U2035" s="193">
        <f>VLOOKUP(VALUE(C2035),'[1]Cross ref'!G:I,3,0)</f>
        <v>7379</v>
      </c>
      <c r="V2035" s="193">
        <f>IFERROR(VLOOKUP(J2035,'[1]Item List (2)'!C:D,2,0),VLOOKUP(K2035,'[1]Item List (2)'!C:D,2,0))</f>
        <v>50007</v>
      </c>
      <c r="W2035" s="193">
        <f>IFERROR(VLOOKUP(J2035,'[1]Item List (2)'!C:E,3,0),VLOOKUP(K2035,'[1]Item List (2)'!C:E,3,0))</f>
        <v>100</v>
      </c>
      <c r="X2035" s="193">
        <f t="shared" si="191"/>
        <v>0</v>
      </c>
      <c r="Y2035" s="193" t="str">
        <f t="shared" si="192"/>
        <v>CHICKEN, NUGGET BRD STAR SHP</v>
      </c>
      <c r="AA2035" s="29">
        <f t="shared" si="193"/>
        <v>140.63999999999999</v>
      </c>
      <c r="AB2035" s="29" t="str">
        <f>VLOOKUP(W2035,'[2]Item List (2)'!$I:$J,2,0)</f>
        <v>Food</v>
      </c>
      <c r="AC2035" s="29">
        <f t="shared" si="194"/>
        <v>7379</v>
      </c>
      <c r="AD2035" s="29" t="str">
        <f t="shared" si="195"/>
        <v>7379-Food</v>
      </c>
    </row>
    <row r="2036" spans="1:30">
      <c r="A2036" t="s">
        <v>699</v>
      </c>
      <c r="B2036" t="s">
        <v>592</v>
      </c>
      <c r="C2036" t="s">
        <v>1387</v>
      </c>
      <c r="D2036" t="s">
        <v>620</v>
      </c>
      <c r="E2036" t="s">
        <v>1663</v>
      </c>
      <c r="F2036"/>
      <c r="G2036" s="159">
        <v>45171</v>
      </c>
      <c r="H2036" t="s">
        <v>1234</v>
      </c>
      <c r="I2036" t="s">
        <v>1188</v>
      </c>
      <c r="J2036" t="s">
        <v>804</v>
      </c>
      <c r="K2036" t="s">
        <v>805</v>
      </c>
      <c r="L2036" t="s">
        <v>760</v>
      </c>
      <c r="M2036">
        <v>1</v>
      </c>
      <c r="N2036">
        <v>0</v>
      </c>
      <c r="O2036">
        <v>88.31</v>
      </c>
      <c r="P2036">
        <v>88.31</v>
      </c>
      <c r="Q2036">
        <v>5064.88</v>
      </c>
      <c r="R2036">
        <v>6.44</v>
      </c>
      <c r="S2036" s="193" t="str">
        <f>VLOOKUP(U2036,'[1]Cross ref'!I:J,2,0)</f>
        <v>SCL</v>
      </c>
      <c r="T2036" s="193">
        <f t="shared" si="190"/>
        <v>88.31</v>
      </c>
      <c r="U2036" s="193">
        <f>VLOOKUP(VALUE(C2036),'[1]Cross ref'!G:I,3,0)</f>
        <v>7379</v>
      </c>
      <c r="V2036" s="193">
        <f>IFERROR(VLOOKUP(J2036,'[1]Item List (2)'!C:D,2,0),VLOOKUP(K2036,'[1]Item List (2)'!C:D,2,0))</f>
        <v>50007</v>
      </c>
      <c r="W2036" s="193">
        <f>IFERROR(VLOOKUP(J2036,'[1]Item List (2)'!C:E,3,0),VLOOKUP(K2036,'[1]Item List (2)'!C:E,3,0))</f>
        <v>100</v>
      </c>
      <c r="X2036" s="193">
        <f t="shared" si="191"/>
        <v>0</v>
      </c>
      <c r="Y2036" s="193" t="str">
        <f t="shared" si="192"/>
        <v>CHEESE, AMER SHRP SLI 200CT SM</v>
      </c>
      <c r="AA2036" s="29">
        <f t="shared" si="193"/>
        <v>88.31</v>
      </c>
      <c r="AB2036" s="29" t="str">
        <f>VLOOKUP(W2036,'[2]Item List (2)'!$I:$J,2,0)</f>
        <v>Food</v>
      </c>
      <c r="AC2036" s="29">
        <f t="shared" si="194"/>
        <v>7379</v>
      </c>
      <c r="AD2036" s="29" t="str">
        <f t="shared" si="195"/>
        <v>7379-Food</v>
      </c>
    </row>
    <row r="2037" spans="1:30">
      <c r="A2037" t="s">
        <v>699</v>
      </c>
      <c r="B2037" t="s">
        <v>592</v>
      </c>
      <c r="C2037" t="s">
        <v>1387</v>
      </c>
      <c r="D2037" t="s">
        <v>620</v>
      </c>
      <c r="E2037" t="s">
        <v>1663</v>
      </c>
      <c r="F2037"/>
      <c r="G2037" s="159">
        <v>45171</v>
      </c>
      <c r="H2037" t="s">
        <v>1376</v>
      </c>
      <c r="I2037" t="s">
        <v>1211</v>
      </c>
      <c r="J2037" t="s">
        <v>957</v>
      </c>
      <c r="K2037" t="s">
        <v>958</v>
      </c>
      <c r="L2037" t="s">
        <v>959</v>
      </c>
      <c r="M2037">
        <v>1</v>
      </c>
      <c r="N2037">
        <v>0</v>
      </c>
      <c r="O2037">
        <v>87.85</v>
      </c>
      <c r="P2037">
        <v>87.85</v>
      </c>
      <c r="Q2037">
        <v>5064.88</v>
      </c>
      <c r="R2037">
        <v>6.44</v>
      </c>
      <c r="S2037" s="193" t="str">
        <f>VLOOKUP(U2037,'[1]Cross ref'!I:J,2,0)</f>
        <v>SCL</v>
      </c>
      <c r="T2037" s="193">
        <f t="shared" si="190"/>
        <v>87.85</v>
      </c>
      <c r="U2037" s="193">
        <f>VLOOKUP(VALUE(C2037),'[1]Cross ref'!G:I,3,0)</f>
        <v>7379</v>
      </c>
      <c r="V2037" s="193">
        <f>IFERROR(VLOOKUP(J2037,'[1]Item List (2)'!C:D,2,0),VLOOKUP(K2037,'[1]Item List (2)'!C:D,2,0))</f>
        <v>51001</v>
      </c>
      <c r="W2037" s="193">
        <f>IFERROR(VLOOKUP(J2037,'[1]Item List (2)'!C:E,3,0),VLOOKUP(K2037,'[1]Item List (2)'!C:E,3,0))</f>
        <v>1000</v>
      </c>
      <c r="X2037" s="193">
        <f t="shared" si="191"/>
        <v>0</v>
      </c>
      <c r="Y2037" s="193" t="str">
        <f t="shared" si="192"/>
        <v>WRAP, FOIL BRKFST</v>
      </c>
      <c r="AA2037" s="29">
        <f t="shared" si="193"/>
        <v>87.85</v>
      </c>
      <c r="AB2037" s="29" t="str">
        <f>VLOOKUP(W2037,'[2]Item List (2)'!$I:$J,2,0)</f>
        <v>Paper</v>
      </c>
      <c r="AC2037" s="29">
        <f t="shared" si="194"/>
        <v>7379</v>
      </c>
      <c r="AD2037" s="29" t="str">
        <f t="shared" si="195"/>
        <v>7379-Paper</v>
      </c>
    </row>
    <row r="2038" spans="1:30">
      <c r="A2038" t="s">
        <v>699</v>
      </c>
      <c r="B2038" t="s">
        <v>592</v>
      </c>
      <c r="C2038" t="s">
        <v>1387</v>
      </c>
      <c r="D2038" t="s">
        <v>620</v>
      </c>
      <c r="E2038" t="s">
        <v>1663</v>
      </c>
      <c r="F2038"/>
      <c r="G2038" s="159">
        <v>45171</v>
      </c>
      <c r="H2038" t="s">
        <v>1281</v>
      </c>
      <c r="I2038" t="s">
        <v>1211</v>
      </c>
      <c r="J2038" t="s">
        <v>806</v>
      </c>
      <c r="K2038" t="s">
        <v>940</v>
      </c>
      <c r="L2038" t="s">
        <v>808</v>
      </c>
      <c r="M2038">
        <v>1</v>
      </c>
      <c r="N2038">
        <v>0</v>
      </c>
      <c r="O2038">
        <v>70.17</v>
      </c>
      <c r="P2038">
        <v>70.17</v>
      </c>
      <c r="Q2038">
        <v>5064.88</v>
      </c>
      <c r="R2038">
        <v>6.44</v>
      </c>
      <c r="S2038" s="193" t="str">
        <f>VLOOKUP(U2038,'[1]Cross ref'!I:J,2,0)</f>
        <v>SCL</v>
      </c>
      <c r="T2038" s="193">
        <f t="shared" si="190"/>
        <v>70.17</v>
      </c>
      <c r="U2038" s="193">
        <f>VLOOKUP(VALUE(C2038),'[1]Cross ref'!G:I,3,0)</f>
        <v>7379</v>
      </c>
      <c r="V2038" s="193">
        <f>IFERROR(VLOOKUP(J2038,'[1]Item List (2)'!C:D,2,0),VLOOKUP(K2038,'[1]Item List (2)'!C:D,2,0))</f>
        <v>51001</v>
      </c>
      <c r="W2038" s="193">
        <f>IFERROR(VLOOKUP(J2038,'[1]Item List (2)'!C:E,3,0),VLOOKUP(K2038,'[1]Item List (2)'!C:E,3,0))</f>
        <v>1000</v>
      </c>
      <c r="X2038" s="193">
        <f t="shared" si="191"/>
        <v>0</v>
      </c>
      <c r="Y2038" s="193" t="str">
        <f t="shared" si="192"/>
        <v>WRAP, PAPR BIG CARL PROMO</v>
      </c>
      <c r="AA2038" s="29">
        <f t="shared" si="193"/>
        <v>70.17</v>
      </c>
      <c r="AB2038" s="29" t="str">
        <f>VLOOKUP(W2038,'[2]Item List (2)'!$I:$J,2,0)</f>
        <v>Paper</v>
      </c>
      <c r="AC2038" s="29">
        <f t="shared" si="194"/>
        <v>7379</v>
      </c>
      <c r="AD2038" s="29" t="str">
        <f t="shared" si="195"/>
        <v>7379-Paper</v>
      </c>
    </row>
    <row r="2039" spans="1:30">
      <c r="A2039" t="s">
        <v>699</v>
      </c>
      <c r="B2039" t="s">
        <v>592</v>
      </c>
      <c r="C2039" t="s">
        <v>1387</v>
      </c>
      <c r="D2039" t="s">
        <v>620</v>
      </c>
      <c r="E2039" t="s">
        <v>1663</v>
      </c>
      <c r="F2039"/>
      <c r="G2039" s="159">
        <v>45171</v>
      </c>
      <c r="H2039" t="s">
        <v>1460</v>
      </c>
      <c r="I2039" t="s">
        <v>1188</v>
      </c>
      <c r="J2039" t="s">
        <v>811</v>
      </c>
      <c r="K2039" t="s">
        <v>1433</v>
      </c>
      <c r="L2039" t="s">
        <v>831</v>
      </c>
      <c r="M2039">
        <v>3</v>
      </c>
      <c r="N2039">
        <v>0</v>
      </c>
      <c r="O2039">
        <v>22.17</v>
      </c>
      <c r="P2039">
        <v>66.510000000000005</v>
      </c>
      <c r="Q2039">
        <v>5064.88</v>
      </c>
      <c r="R2039">
        <v>6.44</v>
      </c>
      <c r="S2039" s="193" t="str">
        <f>VLOOKUP(U2039,'[1]Cross ref'!I:J,2,0)</f>
        <v>SCL</v>
      </c>
      <c r="T2039" s="193">
        <f t="shared" si="190"/>
        <v>66.510000000000005</v>
      </c>
      <c r="U2039" s="193">
        <f>VLOOKUP(VALUE(C2039),'[1]Cross ref'!G:I,3,0)</f>
        <v>7379</v>
      </c>
      <c r="V2039" s="193">
        <f>IFERROR(VLOOKUP(J2039,'[1]Item List (2)'!C:D,2,0),VLOOKUP(K2039,'[1]Item List (2)'!C:D,2,0))</f>
        <v>50007</v>
      </c>
      <c r="W2039" s="193">
        <f>IFERROR(VLOOKUP(J2039,'[1]Item List (2)'!C:E,3,0),VLOOKUP(K2039,'[1]Item List (2)'!C:E,3,0))</f>
        <v>100</v>
      </c>
      <c r="X2039" s="193">
        <f t="shared" si="191"/>
        <v>0</v>
      </c>
      <c r="Y2039" s="193" t="str">
        <f t="shared" si="192"/>
        <v>LETTUCE, LINER</v>
      </c>
      <c r="AA2039" s="29">
        <f t="shared" si="193"/>
        <v>66.510000000000005</v>
      </c>
      <c r="AB2039" s="29" t="str">
        <f>VLOOKUP(W2039,'[2]Item List (2)'!$I:$J,2,0)</f>
        <v>Food</v>
      </c>
      <c r="AC2039" s="29">
        <f t="shared" si="194"/>
        <v>7379</v>
      </c>
      <c r="AD2039" s="29" t="str">
        <f t="shared" si="195"/>
        <v>7379-Food</v>
      </c>
    </row>
    <row r="2040" spans="1:30">
      <c r="A2040" t="s">
        <v>699</v>
      </c>
      <c r="B2040" t="s">
        <v>592</v>
      </c>
      <c r="C2040" t="s">
        <v>1387</v>
      </c>
      <c r="D2040" t="s">
        <v>620</v>
      </c>
      <c r="E2040" t="s">
        <v>1663</v>
      </c>
      <c r="F2040"/>
      <c r="G2040" s="159">
        <v>45171</v>
      </c>
      <c r="H2040" t="s">
        <v>1237</v>
      </c>
      <c r="I2040" t="s">
        <v>1188</v>
      </c>
      <c r="J2040" t="s">
        <v>812</v>
      </c>
      <c r="K2040" t="s">
        <v>813</v>
      </c>
      <c r="L2040" t="s">
        <v>814</v>
      </c>
      <c r="M2040">
        <v>2</v>
      </c>
      <c r="N2040">
        <v>0</v>
      </c>
      <c r="O2040">
        <v>19.57</v>
      </c>
      <c r="P2040">
        <v>39.14</v>
      </c>
      <c r="Q2040">
        <v>5064.88</v>
      </c>
      <c r="R2040">
        <v>6.44</v>
      </c>
      <c r="S2040" s="193" t="str">
        <f>VLOOKUP(U2040,'[1]Cross ref'!I:J,2,0)</f>
        <v>SCL</v>
      </c>
      <c r="T2040" s="193">
        <f t="shared" si="190"/>
        <v>39.14</v>
      </c>
      <c r="U2040" s="193">
        <f>VLOOKUP(VALUE(C2040),'[1]Cross ref'!G:I,3,0)</f>
        <v>7379</v>
      </c>
      <c r="V2040" s="193">
        <f>IFERROR(VLOOKUP(J2040,'[1]Item List (2)'!C:D,2,0),VLOOKUP(K2040,'[1]Item List (2)'!C:D,2,0))</f>
        <v>50007</v>
      </c>
      <c r="W2040" s="193">
        <f>IFERROR(VLOOKUP(J2040,'[1]Item List (2)'!C:E,3,0),VLOOKUP(K2040,'[1]Item List (2)'!C:E,3,0))</f>
        <v>100</v>
      </c>
      <c r="X2040" s="193">
        <f t="shared" si="191"/>
        <v>0</v>
      </c>
      <c r="Y2040" s="193" t="str">
        <f t="shared" si="192"/>
        <v>TOMATO, RED 5X5 BULK 25LB</v>
      </c>
      <c r="AA2040" s="29">
        <f t="shared" si="193"/>
        <v>39.14</v>
      </c>
      <c r="AB2040" s="29" t="str">
        <f>VLOOKUP(W2040,'[2]Item List (2)'!$I:$J,2,0)</f>
        <v>Food</v>
      </c>
      <c r="AC2040" s="29">
        <f t="shared" si="194"/>
        <v>7379</v>
      </c>
      <c r="AD2040" s="29" t="str">
        <f t="shared" si="195"/>
        <v>7379-Food</v>
      </c>
    </row>
    <row r="2041" spans="1:30">
      <c r="A2041" t="s">
        <v>699</v>
      </c>
      <c r="B2041" t="s">
        <v>592</v>
      </c>
      <c r="C2041" t="s">
        <v>1387</v>
      </c>
      <c r="D2041" t="s">
        <v>620</v>
      </c>
      <c r="E2041" t="s">
        <v>1663</v>
      </c>
      <c r="F2041"/>
      <c r="G2041" s="159">
        <v>45171</v>
      </c>
      <c r="H2041" t="s">
        <v>1301</v>
      </c>
      <c r="I2041" t="s">
        <v>1188</v>
      </c>
      <c r="J2041" t="s">
        <v>819</v>
      </c>
      <c r="K2041" t="s">
        <v>1038</v>
      </c>
      <c r="L2041" t="s">
        <v>1039</v>
      </c>
      <c r="M2041">
        <v>1</v>
      </c>
      <c r="N2041">
        <v>0</v>
      </c>
      <c r="O2041">
        <v>38.47</v>
      </c>
      <c r="P2041">
        <v>38.47</v>
      </c>
      <c r="Q2041">
        <v>5064.88</v>
      </c>
      <c r="R2041">
        <v>6.44</v>
      </c>
      <c r="S2041" s="193" t="str">
        <f>VLOOKUP(U2041,'[1]Cross ref'!I:J,2,0)</f>
        <v>SCL</v>
      </c>
      <c r="T2041" s="193">
        <f t="shared" si="190"/>
        <v>38.47</v>
      </c>
      <c r="U2041" s="193">
        <f>VLOOKUP(VALUE(C2041),'[1]Cross ref'!G:I,3,0)</f>
        <v>7379</v>
      </c>
      <c r="V2041" s="193">
        <f>IFERROR(VLOOKUP(J2041,'[1]Item List (2)'!C:D,2,0),VLOOKUP(K2041,'[1]Item List (2)'!C:D,2,0))</f>
        <v>50007</v>
      </c>
      <c r="W2041" s="193">
        <f>IFERROR(VLOOKUP(J2041,'[1]Item List (2)'!C:E,3,0),VLOOKUP(K2041,'[1]Item List (2)'!C:E,3,0))</f>
        <v>100</v>
      </c>
      <c r="X2041" s="193">
        <f t="shared" si="191"/>
        <v>0</v>
      </c>
      <c r="Y2041" s="193" t="str">
        <f t="shared" si="192"/>
        <v>SYRUP, MAPLE FLVR CUP PC</v>
      </c>
      <c r="AA2041" s="29">
        <f t="shared" si="193"/>
        <v>38.47</v>
      </c>
      <c r="AB2041" s="29" t="str">
        <f>VLOOKUP(W2041,'[2]Item List (2)'!$I:$J,2,0)</f>
        <v>Food</v>
      </c>
      <c r="AC2041" s="29">
        <f t="shared" si="194"/>
        <v>7379</v>
      </c>
      <c r="AD2041" s="29" t="str">
        <f t="shared" si="195"/>
        <v>7379-Food</v>
      </c>
    </row>
    <row r="2042" spans="1:30">
      <c r="A2042" t="s">
        <v>699</v>
      </c>
      <c r="B2042" t="s">
        <v>592</v>
      </c>
      <c r="C2042" t="s">
        <v>1387</v>
      </c>
      <c r="D2042" t="s">
        <v>620</v>
      </c>
      <c r="E2042" t="s">
        <v>1663</v>
      </c>
      <c r="F2042"/>
      <c r="G2042" s="159">
        <v>45171</v>
      </c>
      <c r="H2042" t="s">
        <v>1302</v>
      </c>
      <c r="I2042" t="s">
        <v>1188</v>
      </c>
      <c r="J2042" t="s">
        <v>871</v>
      </c>
      <c r="K2042" t="s">
        <v>872</v>
      </c>
      <c r="L2042" t="s">
        <v>814</v>
      </c>
      <c r="M2042">
        <v>1</v>
      </c>
      <c r="N2042">
        <v>0</v>
      </c>
      <c r="O2042">
        <v>14.65</v>
      </c>
      <c r="P2042">
        <v>14.65</v>
      </c>
      <c r="Q2042">
        <v>5064.88</v>
      </c>
      <c r="R2042">
        <v>6.44</v>
      </c>
      <c r="S2042" s="193" t="str">
        <f>VLOOKUP(U2042,'[1]Cross ref'!I:J,2,0)</f>
        <v>SCL</v>
      </c>
      <c r="T2042" s="193">
        <f t="shared" si="190"/>
        <v>14.65</v>
      </c>
      <c r="U2042" s="193">
        <f>VLOOKUP(VALUE(C2042),'[1]Cross ref'!G:I,3,0)</f>
        <v>7379</v>
      </c>
      <c r="V2042" s="193">
        <f>IFERROR(VLOOKUP(J2042,'[1]Item List (2)'!C:D,2,0),VLOOKUP(K2042,'[1]Item List (2)'!C:D,2,0))</f>
        <v>50007</v>
      </c>
      <c r="W2042" s="193">
        <f>IFERROR(VLOOKUP(J2042,'[1]Item List (2)'!C:E,3,0),VLOOKUP(K2042,'[1]Item List (2)'!C:E,3,0))</f>
        <v>100</v>
      </c>
      <c r="X2042" s="193">
        <f t="shared" si="191"/>
        <v>0</v>
      </c>
      <c r="Y2042" s="193" t="str">
        <f t="shared" si="192"/>
        <v>ONION, RED JMBO</v>
      </c>
      <c r="AA2042" s="29">
        <f t="shared" si="193"/>
        <v>14.65</v>
      </c>
      <c r="AB2042" s="29" t="str">
        <f>VLOOKUP(W2042,'[2]Item List (2)'!$I:$J,2,0)</f>
        <v>Food</v>
      </c>
      <c r="AC2042" s="29">
        <f t="shared" si="194"/>
        <v>7379</v>
      </c>
      <c r="AD2042" s="29" t="str">
        <f t="shared" si="195"/>
        <v>7379-Food</v>
      </c>
    </row>
    <row r="2043" spans="1:30">
      <c r="A2043" t="s">
        <v>699</v>
      </c>
      <c r="B2043" t="s">
        <v>592</v>
      </c>
      <c r="C2043" t="s">
        <v>1387</v>
      </c>
      <c r="D2043" t="s">
        <v>620</v>
      </c>
      <c r="E2043" t="s">
        <v>1663</v>
      </c>
      <c r="F2043"/>
      <c r="G2043" s="159">
        <v>45171</v>
      </c>
      <c r="H2043" t="s">
        <v>1239</v>
      </c>
      <c r="I2043" t="s">
        <v>1188</v>
      </c>
      <c r="J2043" t="s">
        <v>816</v>
      </c>
      <c r="K2043" t="s">
        <v>817</v>
      </c>
      <c r="L2043" t="s">
        <v>709</v>
      </c>
      <c r="M2043">
        <v>2</v>
      </c>
      <c r="N2043">
        <v>0</v>
      </c>
      <c r="O2043">
        <v>27.07</v>
      </c>
      <c r="P2043">
        <v>54.14</v>
      </c>
      <c r="Q2043">
        <v>5064.88</v>
      </c>
      <c r="R2043">
        <v>6.44</v>
      </c>
      <c r="S2043" s="193" t="str">
        <f>VLOOKUP(U2043,'[1]Cross ref'!I:J,2,0)</f>
        <v>SCL</v>
      </c>
      <c r="T2043" s="193">
        <f t="shared" si="190"/>
        <v>54.14</v>
      </c>
      <c r="U2043" s="193">
        <f>VLOOKUP(VALUE(C2043),'[1]Cross ref'!G:I,3,0)</f>
        <v>7379</v>
      </c>
      <c r="V2043" s="193">
        <f>IFERROR(VLOOKUP(J2043,'[1]Item List (2)'!C:D,2,0),VLOOKUP(K2043,'[1]Item List (2)'!C:D,2,0))</f>
        <v>50007</v>
      </c>
      <c r="W2043" s="193">
        <f>IFERROR(VLOOKUP(J2043,'[1]Item List (2)'!C:E,3,0),VLOOKUP(K2043,'[1]Item List (2)'!C:E,3,0))</f>
        <v>100</v>
      </c>
      <c r="X2043" s="193">
        <f t="shared" si="191"/>
        <v>0</v>
      </c>
      <c r="Y2043" s="193" t="str">
        <f t="shared" si="192"/>
        <v>PICKLE, CHIP DELI 3/16" CC</v>
      </c>
      <c r="AA2043" s="29">
        <f t="shared" si="193"/>
        <v>54.14</v>
      </c>
      <c r="AB2043" s="29" t="str">
        <f>VLOOKUP(W2043,'[2]Item List (2)'!$I:$J,2,0)</f>
        <v>Food</v>
      </c>
      <c r="AC2043" s="29">
        <f t="shared" si="194"/>
        <v>7379</v>
      </c>
      <c r="AD2043" s="29" t="str">
        <f t="shared" si="195"/>
        <v>7379-Food</v>
      </c>
    </row>
    <row r="2044" spans="1:30">
      <c r="A2044" t="s">
        <v>699</v>
      </c>
      <c r="B2044" t="s">
        <v>592</v>
      </c>
      <c r="C2044" t="s">
        <v>1387</v>
      </c>
      <c r="D2044" t="s">
        <v>620</v>
      </c>
      <c r="E2044" t="s">
        <v>1663</v>
      </c>
      <c r="F2044"/>
      <c r="G2044" s="159">
        <v>45171</v>
      </c>
      <c r="H2044" t="s">
        <v>1240</v>
      </c>
      <c r="I2044" t="s">
        <v>1188</v>
      </c>
      <c r="J2044" t="s">
        <v>758</v>
      </c>
      <c r="K2044" t="s">
        <v>1490</v>
      </c>
      <c r="L2044" t="s">
        <v>818</v>
      </c>
      <c r="M2044">
        <v>1</v>
      </c>
      <c r="N2044">
        <v>0</v>
      </c>
      <c r="O2044">
        <v>175.35</v>
      </c>
      <c r="P2044">
        <v>175.35</v>
      </c>
      <c r="Q2044">
        <v>5064.88</v>
      </c>
      <c r="R2044">
        <v>6.44</v>
      </c>
      <c r="S2044" s="193" t="str">
        <f>VLOOKUP(U2044,'[1]Cross ref'!I:J,2,0)</f>
        <v>SCL</v>
      </c>
      <c r="T2044" s="193">
        <f t="shared" si="190"/>
        <v>175.35</v>
      </c>
      <c r="U2044" s="193">
        <f>VLOOKUP(VALUE(C2044),'[1]Cross ref'!G:I,3,0)</f>
        <v>7379</v>
      </c>
      <c r="V2044" s="193">
        <f>IFERROR(VLOOKUP(J2044,'[1]Item List (2)'!C:D,2,0),VLOOKUP(K2044,'[1]Item List (2)'!C:D,2,0))</f>
        <v>50007</v>
      </c>
      <c r="W2044" s="193">
        <f>IFERROR(VLOOKUP(J2044,'[1]Item List (2)'!C:E,3,0),VLOOKUP(K2044,'[1]Item List (2)'!C:E,3,0))</f>
        <v>100</v>
      </c>
      <c r="X2044" s="193">
        <f t="shared" si="191"/>
        <v>0</v>
      </c>
      <c r="Y2044" s="193" t="str">
        <f t="shared" si="192"/>
        <v>CHICKEN, BRST GR SAVOR 4.25Z CARLS JR</v>
      </c>
      <c r="AA2044" s="29">
        <f t="shared" si="193"/>
        <v>175.35</v>
      </c>
      <c r="AB2044" s="29" t="str">
        <f>VLOOKUP(W2044,'[2]Item List (2)'!$I:$J,2,0)</f>
        <v>Food</v>
      </c>
      <c r="AC2044" s="29">
        <f t="shared" si="194"/>
        <v>7379</v>
      </c>
      <c r="AD2044" s="29" t="str">
        <f t="shared" si="195"/>
        <v>7379-Food</v>
      </c>
    </row>
    <row r="2045" spans="1:30">
      <c r="A2045" t="s">
        <v>699</v>
      </c>
      <c r="B2045" t="s">
        <v>592</v>
      </c>
      <c r="C2045" t="s">
        <v>1387</v>
      </c>
      <c r="D2045" t="s">
        <v>620</v>
      </c>
      <c r="E2045" t="s">
        <v>1663</v>
      </c>
      <c r="F2045"/>
      <c r="G2045" s="159">
        <v>45171</v>
      </c>
      <c r="H2045" t="s">
        <v>1243</v>
      </c>
      <c r="I2045" t="s">
        <v>1211</v>
      </c>
      <c r="J2045" t="s">
        <v>823</v>
      </c>
      <c r="K2045" t="s">
        <v>1504</v>
      </c>
      <c r="L2045" t="s">
        <v>824</v>
      </c>
      <c r="M2045">
        <v>1</v>
      </c>
      <c r="N2045">
        <v>0</v>
      </c>
      <c r="O2045">
        <v>12.07</v>
      </c>
      <c r="P2045">
        <v>12.07</v>
      </c>
      <c r="Q2045">
        <v>5064.88</v>
      </c>
      <c r="R2045">
        <v>6.44</v>
      </c>
      <c r="S2045" s="193" t="str">
        <f>VLOOKUP(U2045,'[1]Cross ref'!I:J,2,0)</f>
        <v>SCL</v>
      </c>
      <c r="T2045" s="193">
        <f t="shared" si="190"/>
        <v>12.07</v>
      </c>
      <c r="U2045" s="193">
        <f>VLOOKUP(VALUE(C2045),'[1]Cross ref'!G:I,3,0)</f>
        <v>7379</v>
      </c>
      <c r="V2045" s="193">
        <f>IFERROR(VLOOKUP(J2045,'[1]Item List (2)'!C:D,2,0),VLOOKUP(K2045,'[1]Item List (2)'!C:D,2,0))</f>
        <v>51001</v>
      </c>
      <c r="W2045" s="193">
        <f>IFERROR(VLOOKUP(J2045,'[1]Item List (2)'!C:E,3,0),VLOOKUP(K2045,'[1]Item List (2)'!C:E,3,0))</f>
        <v>1000</v>
      </c>
      <c r="X2045" s="193">
        <f t="shared" si="191"/>
        <v>0</v>
      </c>
      <c r="Y2045" s="193" t="str">
        <f t="shared" si="192"/>
        <v>LABEL, DELIVERY 2.5X8" SECUREIT CARLS JR</v>
      </c>
      <c r="AA2045" s="29">
        <f t="shared" si="193"/>
        <v>12.07</v>
      </c>
      <c r="AB2045" s="29" t="str">
        <f>VLOOKUP(W2045,'[2]Item List (2)'!$I:$J,2,0)</f>
        <v>Paper</v>
      </c>
      <c r="AC2045" s="29">
        <f t="shared" si="194"/>
        <v>7379</v>
      </c>
      <c r="AD2045" s="29" t="str">
        <f t="shared" si="195"/>
        <v>7379-Paper</v>
      </c>
    </row>
    <row r="2046" spans="1:30">
      <c r="A2046" t="s">
        <v>699</v>
      </c>
      <c r="B2046" t="s">
        <v>592</v>
      </c>
      <c r="C2046" t="s">
        <v>1387</v>
      </c>
      <c r="D2046" t="s">
        <v>620</v>
      </c>
      <c r="E2046" t="s">
        <v>1663</v>
      </c>
      <c r="F2046"/>
      <c r="G2046" s="159">
        <v>45171</v>
      </c>
      <c r="H2046" t="s">
        <v>1342</v>
      </c>
      <c r="I2046" t="s">
        <v>1211</v>
      </c>
      <c r="J2046" t="s">
        <v>823</v>
      </c>
      <c r="K2046" t="s">
        <v>875</v>
      </c>
      <c r="L2046" t="s">
        <v>876</v>
      </c>
      <c r="M2046">
        <v>1</v>
      </c>
      <c r="N2046">
        <v>0</v>
      </c>
      <c r="O2046">
        <v>5.2</v>
      </c>
      <c r="P2046">
        <v>5.2</v>
      </c>
      <c r="Q2046">
        <v>5064.88</v>
      </c>
      <c r="R2046">
        <v>6.44</v>
      </c>
      <c r="S2046" s="193" t="str">
        <f>VLOOKUP(U2046,'[1]Cross ref'!I:J,2,0)</f>
        <v>SCL</v>
      </c>
      <c r="T2046" s="193">
        <f t="shared" si="190"/>
        <v>5.2</v>
      </c>
      <c r="U2046" s="193">
        <f>VLOOKUP(VALUE(C2046),'[1]Cross ref'!G:I,3,0)</f>
        <v>7379</v>
      </c>
      <c r="V2046" s="193">
        <f>IFERROR(VLOOKUP(J2046,'[1]Item List (2)'!C:D,2,0),VLOOKUP(K2046,'[1]Item List (2)'!C:D,2,0))</f>
        <v>51001</v>
      </c>
      <c r="W2046" s="193">
        <f>IFERROR(VLOOKUP(J2046,'[1]Item List (2)'!C:E,3,0),VLOOKUP(K2046,'[1]Item List (2)'!C:E,3,0))</f>
        <v>1000</v>
      </c>
      <c r="X2046" s="193">
        <f t="shared" si="191"/>
        <v>0</v>
      </c>
      <c r="Y2046" s="193" t="str">
        <f t="shared" si="192"/>
        <v>LABEL, SPECIAL CARLS JR</v>
      </c>
      <c r="AA2046" s="29">
        <f t="shared" si="193"/>
        <v>5.2</v>
      </c>
      <c r="AB2046" s="29" t="str">
        <f>VLOOKUP(W2046,'[2]Item List (2)'!$I:$J,2,0)</f>
        <v>Paper</v>
      </c>
      <c r="AC2046" s="29">
        <f t="shared" si="194"/>
        <v>7379</v>
      </c>
      <c r="AD2046" s="29" t="str">
        <f t="shared" si="195"/>
        <v>7379-Paper</v>
      </c>
    </row>
    <row r="2047" spans="1:30">
      <c r="A2047" t="s">
        <v>699</v>
      </c>
      <c r="B2047" t="s">
        <v>592</v>
      </c>
      <c r="C2047" t="s">
        <v>1387</v>
      </c>
      <c r="D2047" t="s">
        <v>620</v>
      </c>
      <c r="E2047" t="s">
        <v>1663</v>
      </c>
      <c r="F2047"/>
      <c r="G2047" s="159">
        <v>45171</v>
      </c>
      <c r="H2047" t="s">
        <v>1244</v>
      </c>
      <c r="I2047" t="s">
        <v>1188</v>
      </c>
      <c r="J2047" t="s">
        <v>827</v>
      </c>
      <c r="K2047" t="s">
        <v>828</v>
      </c>
      <c r="L2047" t="s">
        <v>829</v>
      </c>
      <c r="M2047">
        <v>1</v>
      </c>
      <c r="N2047">
        <v>0</v>
      </c>
      <c r="O2047">
        <v>23.67</v>
      </c>
      <c r="P2047">
        <v>23.67</v>
      </c>
      <c r="Q2047">
        <v>5064.88</v>
      </c>
      <c r="R2047">
        <v>6.44</v>
      </c>
      <c r="S2047" s="193" t="str">
        <f>VLOOKUP(U2047,'[1]Cross ref'!I:J,2,0)</f>
        <v>SCL</v>
      </c>
      <c r="T2047" s="193">
        <f t="shared" si="190"/>
        <v>23.67</v>
      </c>
      <c r="U2047" s="193">
        <f>VLOOKUP(VALUE(C2047),'[1]Cross ref'!G:I,3,0)</f>
        <v>7379</v>
      </c>
      <c r="V2047" s="193">
        <f>IFERROR(VLOOKUP(J2047,'[1]Item List (2)'!C:D,2,0),VLOOKUP(K2047,'[1]Item List (2)'!C:D,2,0))</f>
        <v>50007</v>
      </c>
      <c r="W2047" s="193">
        <f>IFERROR(VLOOKUP(J2047,'[1]Item List (2)'!C:E,3,0),VLOOKUP(K2047,'[1]Item List (2)'!C:E,3,0))</f>
        <v>100</v>
      </c>
      <c r="X2047" s="193">
        <f t="shared" si="191"/>
        <v>0</v>
      </c>
      <c r="Y2047" s="193" t="str">
        <f t="shared" si="192"/>
        <v>ONION, YLW</v>
      </c>
      <c r="AA2047" s="29">
        <f t="shared" si="193"/>
        <v>23.67</v>
      </c>
      <c r="AB2047" s="29" t="str">
        <f>VLOOKUP(W2047,'[2]Item List (2)'!$I:$J,2,0)</f>
        <v>Food</v>
      </c>
      <c r="AC2047" s="29">
        <f t="shared" si="194"/>
        <v>7379</v>
      </c>
      <c r="AD2047" s="29" t="str">
        <f t="shared" si="195"/>
        <v>7379-Food</v>
      </c>
    </row>
    <row r="2048" spans="1:30">
      <c r="A2048" t="s">
        <v>699</v>
      </c>
      <c r="B2048" t="s">
        <v>592</v>
      </c>
      <c r="C2048" t="s">
        <v>1387</v>
      </c>
      <c r="D2048" t="s">
        <v>620</v>
      </c>
      <c r="E2048" t="s">
        <v>1663</v>
      </c>
      <c r="F2048"/>
      <c r="G2048" s="159">
        <v>45171</v>
      </c>
      <c r="H2048" t="s">
        <v>1247</v>
      </c>
      <c r="I2048" t="s">
        <v>1211</v>
      </c>
      <c r="J2048" t="s">
        <v>800</v>
      </c>
      <c r="K2048" t="s">
        <v>877</v>
      </c>
      <c r="L2048" t="s">
        <v>878</v>
      </c>
      <c r="M2048">
        <v>1</v>
      </c>
      <c r="N2048">
        <v>0</v>
      </c>
      <c r="O2048">
        <v>59.08</v>
      </c>
      <c r="P2048">
        <v>59.08</v>
      </c>
      <c r="Q2048">
        <v>5064.88</v>
      </c>
      <c r="R2048">
        <v>6.44</v>
      </c>
      <c r="S2048" s="193" t="str">
        <f>VLOOKUP(U2048,'[1]Cross ref'!I:J,2,0)</f>
        <v>SCL</v>
      </c>
      <c r="T2048" s="193">
        <f t="shared" si="190"/>
        <v>59.08</v>
      </c>
      <c r="U2048" s="193">
        <f>VLOOKUP(VALUE(C2048),'[1]Cross ref'!G:I,3,0)</f>
        <v>7379</v>
      </c>
      <c r="V2048" s="193">
        <f>IFERROR(VLOOKUP(J2048,'[1]Item List (2)'!C:D,2,0),VLOOKUP(K2048,'[1]Item List (2)'!C:D,2,0))</f>
        <v>51001</v>
      </c>
      <c r="W2048" s="193">
        <f>IFERROR(VLOOKUP(J2048,'[1]Item List (2)'!C:E,3,0),VLOOKUP(K2048,'[1]Item List (2)'!C:E,3,0))</f>
        <v>1000</v>
      </c>
      <c r="X2048" s="193">
        <f t="shared" si="191"/>
        <v>0</v>
      </c>
      <c r="Y2048" s="193" t="str">
        <f t="shared" si="192"/>
        <v>CUP, COLD 20Z FLV TRL</v>
      </c>
      <c r="AA2048" s="29">
        <f t="shared" si="193"/>
        <v>59.08</v>
      </c>
      <c r="AB2048" s="29" t="str">
        <f>VLOOKUP(W2048,'[2]Item List (2)'!$I:$J,2,0)</f>
        <v>Paper</v>
      </c>
      <c r="AC2048" s="29">
        <f t="shared" si="194"/>
        <v>7379</v>
      </c>
      <c r="AD2048" s="29" t="str">
        <f t="shared" si="195"/>
        <v>7379-Paper</v>
      </c>
    </row>
    <row r="2049" spans="1:30">
      <c r="A2049" t="s">
        <v>699</v>
      </c>
      <c r="B2049" t="s">
        <v>592</v>
      </c>
      <c r="C2049" t="s">
        <v>1387</v>
      </c>
      <c r="D2049" t="s">
        <v>620</v>
      </c>
      <c r="E2049" t="s">
        <v>1663</v>
      </c>
      <c r="F2049"/>
      <c r="G2049" s="159">
        <v>45171</v>
      </c>
      <c r="H2049" t="s">
        <v>1285</v>
      </c>
      <c r="I2049" t="s">
        <v>1211</v>
      </c>
      <c r="J2049" t="s">
        <v>809</v>
      </c>
      <c r="K2049" t="s">
        <v>996</v>
      </c>
      <c r="L2049" t="s">
        <v>883</v>
      </c>
      <c r="M2049">
        <v>1</v>
      </c>
      <c r="N2049">
        <v>0</v>
      </c>
      <c r="O2049">
        <v>46.14</v>
      </c>
      <c r="P2049">
        <v>46.14</v>
      </c>
      <c r="Q2049">
        <v>5064.88</v>
      </c>
      <c r="R2049">
        <v>6.44</v>
      </c>
      <c r="S2049" s="193" t="str">
        <f>VLOOKUP(U2049,'[1]Cross ref'!I:J,2,0)</f>
        <v>SCL</v>
      </c>
      <c r="T2049" s="193">
        <f t="shared" si="190"/>
        <v>46.14</v>
      </c>
      <c r="U2049" s="193">
        <f>VLOOKUP(VALUE(C2049),'[1]Cross ref'!G:I,3,0)</f>
        <v>7379</v>
      </c>
      <c r="V2049" s="193">
        <f>IFERROR(VLOOKUP(J2049,'[1]Item List (2)'!C:D,2,0),VLOOKUP(K2049,'[1]Item List (2)'!C:D,2,0))</f>
        <v>51001</v>
      </c>
      <c r="W2049" s="193">
        <f>IFERROR(VLOOKUP(J2049,'[1]Item List (2)'!C:E,3,0),VLOOKUP(K2049,'[1]Item List (2)'!C:E,3,0))</f>
        <v>1000</v>
      </c>
      <c r="X2049" s="193">
        <f t="shared" si="191"/>
        <v>0</v>
      </c>
      <c r="Y2049" s="193" t="str">
        <f t="shared" si="192"/>
        <v>CARTON, FFRY LG FLVR TRAIL</v>
      </c>
      <c r="AA2049" s="29">
        <f t="shared" si="193"/>
        <v>46.14</v>
      </c>
      <c r="AB2049" s="29" t="str">
        <f>VLOOKUP(W2049,'[2]Item List (2)'!$I:$J,2,0)</f>
        <v>Paper</v>
      </c>
      <c r="AC2049" s="29">
        <f t="shared" si="194"/>
        <v>7379</v>
      </c>
      <c r="AD2049" s="29" t="str">
        <f t="shared" si="195"/>
        <v>7379-Paper</v>
      </c>
    </row>
    <row r="2050" spans="1:30">
      <c r="A2050" t="s">
        <v>699</v>
      </c>
      <c r="B2050" t="s">
        <v>592</v>
      </c>
      <c r="C2050" t="s">
        <v>1387</v>
      </c>
      <c r="D2050" t="s">
        <v>620</v>
      </c>
      <c r="E2050" t="s">
        <v>1663</v>
      </c>
      <c r="F2050"/>
      <c r="G2050" s="159">
        <v>45171</v>
      </c>
      <c r="H2050" t="s">
        <v>1250</v>
      </c>
      <c r="I2050" t="s">
        <v>1188</v>
      </c>
      <c r="J2050" t="s">
        <v>770</v>
      </c>
      <c r="K2050" t="s">
        <v>832</v>
      </c>
      <c r="L2050" t="s">
        <v>833</v>
      </c>
      <c r="M2050">
        <v>1</v>
      </c>
      <c r="N2050">
        <v>0</v>
      </c>
      <c r="O2050">
        <v>19.989999999999998</v>
      </c>
      <c r="P2050">
        <v>19.989999999999998</v>
      </c>
      <c r="Q2050">
        <v>5064.88</v>
      </c>
      <c r="R2050">
        <v>6.44</v>
      </c>
      <c r="S2050" s="193" t="str">
        <f>VLOOKUP(U2050,'[1]Cross ref'!I:J,2,0)</f>
        <v>SCL</v>
      </c>
      <c r="T2050" s="193">
        <f t="shared" si="190"/>
        <v>19.989999999999998</v>
      </c>
      <c r="U2050" s="193">
        <f>VLOOKUP(VALUE(C2050),'[1]Cross ref'!G:I,3,0)</f>
        <v>7379</v>
      </c>
      <c r="V2050" s="193">
        <f>IFERROR(VLOOKUP(J2050,'[1]Item List (2)'!C:D,2,0),VLOOKUP(K2050,'[1]Item List (2)'!C:D,2,0))</f>
        <v>50007</v>
      </c>
      <c r="W2050" s="193">
        <f>IFERROR(VLOOKUP(J2050,'[1]Item List (2)'!C:E,3,0),VLOOKUP(K2050,'[1]Item List (2)'!C:E,3,0))</f>
        <v>100</v>
      </c>
      <c r="X2050" s="193">
        <f t="shared" si="191"/>
        <v>0</v>
      </c>
      <c r="Y2050" s="193" t="str">
        <f t="shared" si="192"/>
        <v>CREAMER, HALF &amp; HALF</v>
      </c>
      <c r="AA2050" s="29">
        <f t="shared" si="193"/>
        <v>19.989999999999998</v>
      </c>
      <c r="AB2050" s="29" t="str">
        <f>VLOOKUP(W2050,'[2]Item List (2)'!$I:$J,2,0)</f>
        <v>Food</v>
      </c>
      <c r="AC2050" s="29">
        <f t="shared" si="194"/>
        <v>7379</v>
      </c>
      <c r="AD2050" s="29" t="str">
        <f t="shared" si="195"/>
        <v>7379-Food</v>
      </c>
    </row>
    <row r="2051" spans="1:30">
      <c r="A2051" t="s">
        <v>699</v>
      </c>
      <c r="B2051" t="s">
        <v>592</v>
      </c>
      <c r="C2051" t="s">
        <v>1387</v>
      </c>
      <c r="D2051" t="s">
        <v>620</v>
      </c>
      <c r="E2051" t="s">
        <v>1663</v>
      </c>
      <c r="F2051"/>
      <c r="G2051" s="159">
        <v>45171</v>
      </c>
      <c r="H2051" t="s">
        <v>1252</v>
      </c>
      <c r="I2051" t="s">
        <v>1211</v>
      </c>
      <c r="J2051" t="s">
        <v>806</v>
      </c>
      <c r="K2051" t="s">
        <v>995</v>
      </c>
      <c r="L2051" t="s">
        <v>874</v>
      </c>
      <c r="M2051">
        <v>1</v>
      </c>
      <c r="N2051">
        <v>0</v>
      </c>
      <c r="O2051">
        <v>56.84</v>
      </c>
      <c r="P2051">
        <v>56.84</v>
      </c>
      <c r="Q2051">
        <v>5064.88</v>
      </c>
      <c r="R2051">
        <v>6.44</v>
      </c>
      <c r="S2051" s="193" t="str">
        <f>VLOOKUP(U2051,'[1]Cross ref'!I:J,2,0)</f>
        <v>SCL</v>
      </c>
      <c r="T2051" s="193">
        <f t="shared" ref="T2051:T2114" si="196">P2051</f>
        <v>56.84</v>
      </c>
      <c r="U2051" s="193">
        <f>VLOOKUP(VALUE(C2051),'[1]Cross ref'!G:I,3,0)</f>
        <v>7379</v>
      </c>
      <c r="V2051" s="193">
        <f>IFERROR(VLOOKUP(J2051,'[1]Item List (2)'!C:D,2,0),VLOOKUP(K2051,'[1]Item List (2)'!C:D,2,0))</f>
        <v>51001</v>
      </c>
      <c r="W2051" s="193">
        <f>IFERROR(VLOOKUP(J2051,'[1]Item List (2)'!C:E,3,0),VLOOKUP(K2051,'[1]Item List (2)'!C:E,3,0))</f>
        <v>1000</v>
      </c>
      <c r="X2051" s="193">
        <f t="shared" ref="X2051:X2114" si="197">M2051*O2051-P2051</f>
        <v>0</v>
      </c>
      <c r="Y2051" s="193" t="str">
        <f t="shared" ref="Y2051:Y2114" si="198">K2051</f>
        <v>WRAP, QUICK HAPPY STAR</v>
      </c>
      <c r="AA2051" s="29">
        <f t="shared" ref="AA2051:AA2114" si="199">P2051</f>
        <v>56.84</v>
      </c>
      <c r="AB2051" s="29" t="str">
        <f>VLOOKUP(W2051,'[2]Item List (2)'!$I:$J,2,0)</f>
        <v>Paper</v>
      </c>
      <c r="AC2051" s="29">
        <f t="shared" ref="AC2051:AC2114" si="200">U2051</f>
        <v>7379</v>
      </c>
      <c r="AD2051" s="29" t="str">
        <f t="shared" ref="AD2051:AD2114" si="201">AC2051&amp;"-"&amp;AB2051</f>
        <v>7379-Paper</v>
      </c>
    </row>
    <row r="2052" spans="1:30">
      <c r="A2052" t="s">
        <v>699</v>
      </c>
      <c r="B2052" t="s">
        <v>592</v>
      </c>
      <c r="C2052" t="s">
        <v>1387</v>
      </c>
      <c r="D2052" t="s">
        <v>620</v>
      </c>
      <c r="E2052" t="s">
        <v>1663</v>
      </c>
      <c r="F2052"/>
      <c r="G2052" s="159">
        <v>45171</v>
      </c>
      <c r="H2052" t="s">
        <v>1253</v>
      </c>
      <c r="I2052" t="s">
        <v>1211</v>
      </c>
      <c r="J2052" t="s">
        <v>809</v>
      </c>
      <c r="K2052" t="s">
        <v>991</v>
      </c>
      <c r="L2052" t="s">
        <v>822</v>
      </c>
      <c r="M2052">
        <v>1</v>
      </c>
      <c r="N2052">
        <v>0</v>
      </c>
      <c r="O2052">
        <v>16.89</v>
      </c>
      <c r="P2052">
        <v>16.89</v>
      </c>
      <c r="Q2052">
        <v>5064.88</v>
      </c>
      <c r="R2052">
        <v>6.44</v>
      </c>
      <c r="S2052" s="193" t="str">
        <f>VLOOKUP(U2052,'[1]Cross ref'!I:J,2,0)</f>
        <v>SCL</v>
      </c>
      <c r="T2052" s="193">
        <f t="shared" si="196"/>
        <v>16.89</v>
      </c>
      <c r="U2052" s="193">
        <f>VLOOKUP(VALUE(C2052),'[1]Cross ref'!G:I,3,0)</f>
        <v>7379</v>
      </c>
      <c r="V2052" s="193">
        <f>IFERROR(VLOOKUP(J2052,'[1]Item List (2)'!C:D,2,0),VLOOKUP(K2052,'[1]Item List (2)'!C:D,2,0))</f>
        <v>51001</v>
      </c>
      <c r="W2052" s="193">
        <f>IFERROR(VLOOKUP(J2052,'[1]Item List (2)'!C:E,3,0),VLOOKUP(K2052,'[1]Item List (2)'!C:E,3,0))</f>
        <v>1000</v>
      </c>
      <c r="X2052" s="193">
        <f t="shared" si="197"/>
        <v>0</v>
      </c>
      <c r="Y2052" s="193" t="str">
        <f t="shared" si="198"/>
        <v>BAG, #12 FVLR TRAILS</v>
      </c>
      <c r="AA2052" s="29">
        <f t="shared" si="199"/>
        <v>16.89</v>
      </c>
      <c r="AB2052" s="29" t="str">
        <f>VLOOKUP(W2052,'[2]Item List (2)'!$I:$J,2,0)</f>
        <v>Paper</v>
      </c>
      <c r="AC2052" s="29">
        <f t="shared" si="200"/>
        <v>7379</v>
      </c>
      <c r="AD2052" s="29" t="str">
        <f t="shared" si="201"/>
        <v>7379-Paper</v>
      </c>
    </row>
    <row r="2053" spans="1:30">
      <c r="A2053" t="s">
        <v>699</v>
      </c>
      <c r="B2053" t="s">
        <v>592</v>
      </c>
      <c r="C2053" t="s">
        <v>1387</v>
      </c>
      <c r="D2053" t="s">
        <v>620</v>
      </c>
      <c r="E2053" t="s">
        <v>1663</v>
      </c>
      <c r="F2053"/>
      <c r="G2053" s="159">
        <v>45171</v>
      </c>
      <c r="H2053" t="s">
        <v>1254</v>
      </c>
      <c r="I2053" t="s">
        <v>1211</v>
      </c>
      <c r="J2053" t="s">
        <v>809</v>
      </c>
      <c r="K2053" t="s">
        <v>989</v>
      </c>
      <c r="L2053" t="s">
        <v>706</v>
      </c>
      <c r="M2053">
        <v>1</v>
      </c>
      <c r="N2053">
        <v>0</v>
      </c>
      <c r="O2053">
        <v>26.37</v>
      </c>
      <c r="P2053">
        <v>26.37</v>
      </c>
      <c r="Q2053">
        <v>5064.88</v>
      </c>
      <c r="R2053">
        <v>6.44</v>
      </c>
      <c r="S2053" s="193" t="str">
        <f>VLOOKUP(U2053,'[1]Cross ref'!I:J,2,0)</f>
        <v>SCL</v>
      </c>
      <c r="T2053" s="193">
        <f t="shared" si="196"/>
        <v>26.37</v>
      </c>
      <c r="U2053" s="193">
        <f>VLOOKUP(VALUE(C2053),'[1]Cross ref'!G:I,3,0)</f>
        <v>7379</v>
      </c>
      <c r="V2053" s="193">
        <f>IFERROR(VLOOKUP(J2053,'[1]Item List (2)'!C:D,2,0),VLOOKUP(K2053,'[1]Item List (2)'!C:D,2,0))</f>
        <v>51001</v>
      </c>
      <c r="W2053" s="193">
        <f>IFERROR(VLOOKUP(J2053,'[1]Item List (2)'!C:E,3,0),VLOOKUP(K2053,'[1]Item List (2)'!C:E,3,0))</f>
        <v>1000</v>
      </c>
      <c r="X2053" s="193">
        <f t="shared" si="197"/>
        <v>0</v>
      </c>
      <c r="Y2053" s="193" t="str">
        <f t="shared" si="198"/>
        <v>BAG, #8 FLVR TRAILS</v>
      </c>
      <c r="AA2053" s="29">
        <f t="shared" si="199"/>
        <v>26.37</v>
      </c>
      <c r="AB2053" s="29" t="str">
        <f>VLOOKUP(W2053,'[2]Item List (2)'!$I:$J,2,0)</f>
        <v>Paper</v>
      </c>
      <c r="AC2053" s="29">
        <f t="shared" si="200"/>
        <v>7379</v>
      </c>
      <c r="AD2053" s="29" t="str">
        <f t="shared" si="201"/>
        <v>7379-Paper</v>
      </c>
    </row>
    <row r="2054" spans="1:30">
      <c r="A2054" t="s">
        <v>699</v>
      </c>
      <c r="B2054" t="s">
        <v>592</v>
      </c>
      <c r="C2054" t="s">
        <v>1387</v>
      </c>
      <c r="D2054" t="s">
        <v>620</v>
      </c>
      <c r="E2054" t="s">
        <v>1663</v>
      </c>
      <c r="F2054"/>
      <c r="G2054" s="159">
        <v>45171</v>
      </c>
      <c r="H2054" t="s">
        <v>1305</v>
      </c>
      <c r="I2054" t="s">
        <v>1211</v>
      </c>
      <c r="J2054" t="s">
        <v>809</v>
      </c>
      <c r="K2054" t="s">
        <v>994</v>
      </c>
      <c r="L2054" t="s">
        <v>822</v>
      </c>
      <c r="M2054">
        <v>1</v>
      </c>
      <c r="N2054">
        <v>0</v>
      </c>
      <c r="O2054">
        <v>10.7</v>
      </c>
      <c r="P2054">
        <v>10.7</v>
      </c>
      <c r="Q2054">
        <v>5064.88</v>
      </c>
      <c r="R2054">
        <v>6.44</v>
      </c>
      <c r="S2054" s="193" t="str">
        <f>VLOOKUP(U2054,'[1]Cross ref'!I:J,2,0)</f>
        <v>SCL</v>
      </c>
      <c r="T2054" s="193">
        <f t="shared" si="196"/>
        <v>10.7</v>
      </c>
      <c r="U2054" s="193">
        <f>VLOOKUP(VALUE(C2054),'[1]Cross ref'!G:I,3,0)</f>
        <v>7379</v>
      </c>
      <c r="V2054" s="193">
        <f>IFERROR(VLOOKUP(J2054,'[1]Item List (2)'!C:D,2,0),VLOOKUP(K2054,'[1]Item List (2)'!C:D,2,0))</f>
        <v>51001</v>
      </c>
      <c r="W2054" s="193">
        <f>IFERROR(VLOOKUP(J2054,'[1]Item List (2)'!C:E,3,0),VLOOKUP(K2054,'[1]Item List (2)'!C:E,3,0))</f>
        <v>1000</v>
      </c>
      <c r="X2054" s="193">
        <f t="shared" si="197"/>
        <v>0</v>
      </c>
      <c r="Y2054" s="193" t="str">
        <f t="shared" si="198"/>
        <v>BAG, #4 FLVR TRAILS</v>
      </c>
      <c r="AA2054" s="29">
        <f t="shared" si="199"/>
        <v>10.7</v>
      </c>
      <c r="AB2054" s="29" t="str">
        <f>VLOOKUP(W2054,'[2]Item List (2)'!$I:$J,2,0)</f>
        <v>Paper</v>
      </c>
      <c r="AC2054" s="29">
        <f t="shared" si="200"/>
        <v>7379</v>
      </c>
      <c r="AD2054" s="29" t="str">
        <f t="shared" si="201"/>
        <v>7379-Paper</v>
      </c>
    </row>
    <row r="2055" spans="1:30">
      <c r="A2055" t="s">
        <v>699</v>
      </c>
      <c r="B2055" t="s">
        <v>592</v>
      </c>
      <c r="C2055" t="s">
        <v>1387</v>
      </c>
      <c r="D2055" t="s">
        <v>620</v>
      </c>
      <c r="E2055" t="s">
        <v>1663</v>
      </c>
      <c r="F2055"/>
      <c r="G2055" s="159">
        <v>45171</v>
      </c>
      <c r="H2055" t="s">
        <v>1286</v>
      </c>
      <c r="I2055" t="s">
        <v>1211</v>
      </c>
      <c r="J2055" t="s">
        <v>809</v>
      </c>
      <c r="K2055" t="s">
        <v>1031</v>
      </c>
      <c r="L2055" t="s">
        <v>810</v>
      </c>
      <c r="M2055">
        <v>1</v>
      </c>
      <c r="N2055">
        <v>0</v>
      </c>
      <c r="O2055">
        <v>27.95</v>
      </c>
      <c r="P2055">
        <v>27.95</v>
      </c>
      <c r="Q2055">
        <v>5064.88</v>
      </c>
      <c r="R2055">
        <v>6.44</v>
      </c>
      <c r="S2055" s="193" t="str">
        <f>VLOOKUP(U2055,'[1]Cross ref'!I:J,2,0)</f>
        <v>SCL</v>
      </c>
      <c r="T2055" s="193">
        <f t="shared" si="196"/>
        <v>27.95</v>
      </c>
      <c r="U2055" s="193">
        <f>VLOOKUP(VALUE(C2055),'[1]Cross ref'!G:I,3,0)</f>
        <v>7379</v>
      </c>
      <c r="V2055" s="193">
        <f>IFERROR(VLOOKUP(J2055,'[1]Item List (2)'!C:D,2,0),VLOOKUP(K2055,'[1]Item List (2)'!C:D,2,0))</f>
        <v>51001</v>
      </c>
      <c r="W2055" s="193">
        <f>IFERROR(VLOOKUP(J2055,'[1]Item List (2)'!C:E,3,0),VLOOKUP(K2055,'[1]Item List (2)'!C:E,3,0))</f>
        <v>1000</v>
      </c>
      <c r="X2055" s="193">
        <f t="shared" si="197"/>
        <v>0</v>
      </c>
      <c r="Y2055" s="193" t="str">
        <f t="shared" si="198"/>
        <v>BAG, ALL PURPOSE FLVR TRAILS</v>
      </c>
      <c r="AA2055" s="29">
        <f t="shared" si="199"/>
        <v>27.95</v>
      </c>
      <c r="AB2055" s="29" t="str">
        <f>VLOOKUP(W2055,'[2]Item List (2)'!$I:$J,2,0)</f>
        <v>Paper</v>
      </c>
      <c r="AC2055" s="29">
        <f t="shared" si="200"/>
        <v>7379</v>
      </c>
      <c r="AD2055" s="29" t="str">
        <f t="shared" si="201"/>
        <v>7379-Paper</v>
      </c>
    </row>
    <row r="2056" spans="1:30">
      <c r="A2056" t="s">
        <v>699</v>
      </c>
      <c r="B2056" t="s">
        <v>592</v>
      </c>
      <c r="C2056" t="s">
        <v>1387</v>
      </c>
      <c r="D2056" t="s">
        <v>620</v>
      </c>
      <c r="E2056" t="s">
        <v>1663</v>
      </c>
      <c r="F2056"/>
      <c r="G2056" s="159">
        <v>45171</v>
      </c>
      <c r="H2056" t="s">
        <v>1256</v>
      </c>
      <c r="I2056" t="s">
        <v>1211</v>
      </c>
      <c r="J2056" t="s">
        <v>800</v>
      </c>
      <c r="K2056" t="s">
        <v>1057</v>
      </c>
      <c r="L2056" t="s">
        <v>1058</v>
      </c>
      <c r="M2056">
        <v>2</v>
      </c>
      <c r="N2056">
        <v>0</v>
      </c>
      <c r="O2056">
        <v>30.68</v>
      </c>
      <c r="P2056">
        <v>61.36</v>
      </c>
      <c r="Q2056">
        <v>5064.88</v>
      </c>
      <c r="R2056">
        <v>6.44</v>
      </c>
      <c r="S2056" s="193" t="str">
        <f>VLOOKUP(U2056,'[1]Cross ref'!I:J,2,0)</f>
        <v>SCL</v>
      </c>
      <c r="T2056" s="193">
        <f t="shared" si="196"/>
        <v>61.36</v>
      </c>
      <c r="U2056" s="193">
        <f>VLOOKUP(VALUE(C2056),'[1]Cross ref'!G:I,3,0)</f>
        <v>7379</v>
      </c>
      <c r="V2056" s="193">
        <f>IFERROR(VLOOKUP(J2056,'[1]Item List (2)'!C:D,2,0),VLOOKUP(K2056,'[1]Item List (2)'!C:D,2,0))</f>
        <v>51001</v>
      </c>
      <c r="W2056" s="193">
        <f>IFERROR(VLOOKUP(J2056,'[1]Item List (2)'!C:E,3,0),VLOOKUP(K2056,'[1]Item List (2)'!C:E,3,0))</f>
        <v>1000</v>
      </c>
      <c r="X2056" s="193">
        <f t="shared" si="197"/>
        <v>0</v>
      </c>
      <c r="Y2056" s="193" t="str">
        <f t="shared" si="198"/>
        <v>CUP, PLS COLD 32Z FLVR TRAIL</v>
      </c>
      <c r="AA2056" s="29">
        <f t="shared" si="199"/>
        <v>61.36</v>
      </c>
      <c r="AB2056" s="29" t="str">
        <f>VLOOKUP(W2056,'[2]Item List (2)'!$I:$J,2,0)</f>
        <v>Paper</v>
      </c>
      <c r="AC2056" s="29">
        <f t="shared" si="200"/>
        <v>7379</v>
      </c>
      <c r="AD2056" s="29" t="str">
        <f t="shared" si="201"/>
        <v>7379-Paper</v>
      </c>
    </row>
    <row r="2057" spans="1:30">
      <c r="A2057" t="s">
        <v>699</v>
      </c>
      <c r="B2057" t="s">
        <v>592</v>
      </c>
      <c r="C2057" t="s">
        <v>1387</v>
      </c>
      <c r="D2057" t="s">
        <v>620</v>
      </c>
      <c r="E2057" t="s">
        <v>1663</v>
      </c>
      <c r="F2057"/>
      <c r="G2057" s="159">
        <v>45171</v>
      </c>
      <c r="H2057" t="s">
        <v>1348</v>
      </c>
      <c r="I2057" t="s">
        <v>1188</v>
      </c>
      <c r="J2057" t="s">
        <v>804</v>
      </c>
      <c r="K2057" t="s">
        <v>1059</v>
      </c>
      <c r="L2057" t="s">
        <v>739</v>
      </c>
      <c r="M2057">
        <v>1</v>
      </c>
      <c r="N2057">
        <v>0</v>
      </c>
      <c r="O2057">
        <v>48.64</v>
      </c>
      <c r="P2057">
        <v>48.64</v>
      </c>
      <c r="Q2057">
        <v>5064.88</v>
      </c>
      <c r="R2057">
        <v>6.44</v>
      </c>
      <c r="S2057" s="193" t="str">
        <f>VLOOKUP(U2057,'[1]Cross ref'!I:J,2,0)</f>
        <v>SCL</v>
      </c>
      <c r="T2057" s="193">
        <f t="shared" si="196"/>
        <v>48.64</v>
      </c>
      <c r="U2057" s="193">
        <f>VLOOKUP(VALUE(C2057),'[1]Cross ref'!G:I,3,0)</f>
        <v>7379</v>
      </c>
      <c r="V2057" s="193">
        <f>IFERROR(VLOOKUP(J2057,'[1]Item List (2)'!C:D,2,0),VLOOKUP(K2057,'[1]Item List (2)'!C:D,2,0))</f>
        <v>50007</v>
      </c>
      <c r="W2057" s="193">
        <f>IFERROR(VLOOKUP(J2057,'[1]Item List (2)'!C:E,3,0),VLOOKUP(K2057,'[1]Item List (2)'!C:E,3,0))</f>
        <v>100</v>
      </c>
      <c r="X2057" s="193">
        <f t="shared" si="197"/>
        <v>0</v>
      </c>
      <c r="Y2057" s="193" t="str">
        <f t="shared" si="198"/>
        <v>CHEESE, PEPPERJACK 160CT</v>
      </c>
      <c r="AA2057" s="29">
        <f t="shared" si="199"/>
        <v>48.64</v>
      </c>
      <c r="AB2057" s="29" t="str">
        <f>VLOOKUP(W2057,'[2]Item List (2)'!$I:$J,2,0)</f>
        <v>Food</v>
      </c>
      <c r="AC2057" s="29">
        <f t="shared" si="200"/>
        <v>7379</v>
      </c>
      <c r="AD2057" s="29" t="str">
        <f t="shared" si="201"/>
        <v>7379-Food</v>
      </c>
    </row>
    <row r="2058" spans="1:30">
      <c r="A2058" t="s">
        <v>699</v>
      </c>
      <c r="B2058" t="s">
        <v>592</v>
      </c>
      <c r="C2058" t="s">
        <v>1387</v>
      </c>
      <c r="D2058" t="s">
        <v>620</v>
      </c>
      <c r="E2058" t="s">
        <v>1663</v>
      </c>
      <c r="F2058"/>
      <c r="G2058" s="159">
        <v>45171</v>
      </c>
      <c r="H2058" t="s">
        <v>1288</v>
      </c>
      <c r="I2058" t="s">
        <v>1188</v>
      </c>
      <c r="J2058" t="s">
        <v>702</v>
      </c>
      <c r="K2058" t="s">
        <v>793</v>
      </c>
      <c r="L2058" t="s">
        <v>766</v>
      </c>
      <c r="M2058">
        <v>1</v>
      </c>
      <c r="N2058">
        <v>0</v>
      </c>
      <c r="O2058">
        <v>22.91</v>
      </c>
      <c r="P2058">
        <v>22.91</v>
      </c>
      <c r="Q2058">
        <v>5064.88</v>
      </c>
      <c r="R2058">
        <v>6.44</v>
      </c>
      <c r="S2058" s="193" t="str">
        <f>VLOOKUP(U2058,'[1]Cross ref'!I:J,2,0)</f>
        <v>SCL</v>
      </c>
      <c r="T2058" s="193">
        <f t="shared" si="196"/>
        <v>22.91</v>
      </c>
      <c r="U2058" s="193">
        <f>VLOOKUP(VALUE(C2058),'[1]Cross ref'!G:I,3,0)</f>
        <v>7379</v>
      </c>
      <c r="V2058" s="193">
        <f>IFERROR(VLOOKUP(J2058,'[1]Item List (2)'!C:D,2,0),VLOOKUP(K2058,'[1]Item List (2)'!C:D,2,0))</f>
        <v>50007</v>
      </c>
      <c r="W2058" s="193">
        <f>IFERROR(VLOOKUP(J2058,'[1]Item List (2)'!C:E,3,0),VLOOKUP(K2058,'[1]Item List (2)'!C:E,3,0))</f>
        <v>100</v>
      </c>
      <c r="X2058" s="193">
        <f t="shared" si="197"/>
        <v>0</v>
      </c>
      <c r="Y2058" s="193" t="str">
        <f t="shared" si="198"/>
        <v>SAUCE, BBQ</v>
      </c>
      <c r="AA2058" s="29">
        <f t="shared" si="199"/>
        <v>22.91</v>
      </c>
      <c r="AB2058" s="29" t="str">
        <f>VLOOKUP(W2058,'[2]Item List (2)'!$I:$J,2,0)</f>
        <v>Food</v>
      </c>
      <c r="AC2058" s="29">
        <f t="shared" si="200"/>
        <v>7379</v>
      </c>
      <c r="AD2058" s="29" t="str">
        <f t="shared" si="201"/>
        <v>7379-Food</v>
      </c>
    </row>
    <row r="2059" spans="1:30">
      <c r="A2059" t="s">
        <v>699</v>
      </c>
      <c r="B2059" t="s">
        <v>592</v>
      </c>
      <c r="C2059" t="s">
        <v>1387</v>
      </c>
      <c r="D2059" t="s">
        <v>620</v>
      </c>
      <c r="E2059" t="s">
        <v>1663</v>
      </c>
      <c r="F2059"/>
      <c r="G2059" s="159">
        <v>45171</v>
      </c>
      <c r="H2059" t="s">
        <v>1325</v>
      </c>
      <c r="I2059" t="s">
        <v>1188</v>
      </c>
      <c r="J2059" t="s">
        <v>764</v>
      </c>
      <c r="K2059" t="s">
        <v>765</v>
      </c>
      <c r="L2059" t="s">
        <v>766</v>
      </c>
      <c r="M2059">
        <v>1</v>
      </c>
      <c r="N2059">
        <v>0</v>
      </c>
      <c r="O2059">
        <v>23.87</v>
      </c>
      <c r="P2059">
        <v>23.87</v>
      </c>
      <c r="Q2059">
        <v>5064.88</v>
      </c>
      <c r="R2059">
        <v>6.44</v>
      </c>
      <c r="S2059" s="193" t="str">
        <f>VLOOKUP(U2059,'[1]Cross ref'!I:J,2,0)</f>
        <v>SCL</v>
      </c>
      <c r="T2059" s="193">
        <f t="shared" si="196"/>
        <v>23.87</v>
      </c>
      <c r="U2059" s="193">
        <f>VLOOKUP(VALUE(C2059),'[1]Cross ref'!G:I,3,0)</f>
        <v>7379</v>
      </c>
      <c r="V2059" s="193">
        <f>IFERROR(VLOOKUP(J2059,'[1]Item List (2)'!C:D,2,0),VLOOKUP(K2059,'[1]Item List (2)'!C:D,2,0))</f>
        <v>50007</v>
      </c>
      <c r="W2059" s="193">
        <f>IFERROR(VLOOKUP(J2059,'[1]Item List (2)'!C:E,3,0),VLOOKUP(K2059,'[1]Item List (2)'!C:E,3,0))</f>
        <v>100</v>
      </c>
      <c r="X2059" s="193">
        <f t="shared" si="197"/>
        <v>0</v>
      </c>
      <c r="Y2059" s="193" t="str">
        <f t="shared" si="198"/>
        <v>SAUCE, SPECIAL</v>
      </c>
      <c r="AA2059" s="29">
        <f t="shared" si="199"/>
        <v>23.87</v>
      </c>
      <c r="AB2059" s="29" t="str">
        <f>VLOOKUP(W2059,'[2]Item List (2)'!$I:$J,2,0)</f>
        <v>Food</v>
      </c>
      <c r="AC2059" s="29">
        <f t="shared" si="200"/>
        <v>7379</v>
      </c>
      <c r="AD2059" s="29" t="str">
        <f t="shared" si="201"/>
        <v>7379-Food</v>
      </c>
    </row>
    <row r="2060" spans="1:30">
      <c r="A2060" t="s">
        <v>699</v>
      </c>
      <c r="B2060" t="s">
        <v>592</v>
      </c>
      <c r="C2060" t="s">
        <v>1387</v>
      </c>
      <c r="D2060" t="s">
        <v>620</v>
      </c>
      <c r="E2060" t="s">
        <v>1663</v>
      </c>
      <c r="F2060"/>
      <c r="G2060" s="159">
        <v>45171</v>
      </c>
      <c r="H2060" t="s">
        <v>1260</v>
      </c>
      <c r="I2060" t="s">
        <v>1211</v>
      </c>
      <c r="J2060" t="s">
        <v>730</v>
      </c>
      <c r="K2060" t="s">
        <v>1041</v>
      </c>
      <c r="L2060" t="s">
        <v>1042</v>
      </c>
      <c r="M2060">
        <v>1</v>
      </c>
      <c r="N2060">
        <v>0</v>
      </c>
      <c r="O2060">
        <v>45.4</v>
      </c>
      <c r="P2060">
        <v>45.4</v>
      </c>
      <c r="Q2060">
        <v>5064.88</v>
      </c>
      <c r="R2060">
        <v>6.44</v>
      </c>
      <c r="S2060" s="193" t="str">
        <f>VLOOKUP(U2060,'[1]Cross ref'!I:J,2,0)</f>
        <v>SCL</v>
      </c>
      <c r="T2060" s="193">
        <f t="shared" si="196"/>
        <v>45.4</v>
      </c>
      <c r="U2060" s="193">
        <f>VLOOKUP(VALUE(C2060),'[1]Cross ref'!G:I,3,0)</f>
        <v>7379</v>
      </c>
      <c r="V2060" s="193">
        <f>IFERROR(VLOOKUP(J2060,'[1]Item List (2)'!C:D,2,0),VLOOKUP(K2060,'[1]Item List (2)'!C:D,2,0))</f>
        <v>51001</v>
      </c>
      <c r="W2060" s="193">
        <f>IFERROR(VLOOKUP(J2060,'[1]Item List (2)'!C:E,3,0),VLOOKUP(K2060,'[1]Item List (2)'!C:E,3,0))</f>
        <v>1000</v>
      </c>
      <c r="X2060" s="193">
        <f t="shared" si="197"/>
        <v>0</v>
      </c>
      <c r="Y2060" s="193" t="str">
        <f t="shared" si="198"/>
        <v>NAPKIN, 13X8.5 BRN</v>
      </c>
      <c r="AA2060" s="29">
        <f t="shared" si="199"/>
        <v>45.4</v>
      </c>
      <c r="AB2060" s="29" t="str">
        <f>VLOOKUP(W2060,'[2]Item List (2)'!$I:$J,2,0)</f>
        <v>Paper</v>
      </c>
      <c r="AC2060" s="29">
        <f t="shared" si="200"/>
        <v>7379</v>
      </c>
      <c r="AD2060" s="29" t="str">
        <f t="shared" si="201"/>
        <v>7379-Paper</v>
      </c>
    </row>
    <row r="2061" spans="1:30">
      <c r="A2061" t="s">
        <v>699</v>
      </c>
      <c r="B2061" t="s">
        <v>592</v>
      </c>
      <c r="C2061" t="s">
        <v>1387</v>
      </c>
      <c r="D2061" t="s">
        <v>620</v>
      </c>
      <c r="E2061" t="s">
        <v>1663</v>
      </c>
      <c r="F2061"/>
      <c r="G2061" s="159">
        <v>45171</v>
      </c>
      <c r="H2061" t="s">
        <v>1186</v>
      </c>
      <c r="I2061" t="s">
        <v>1184</v>
      </c>
      <c r="J2061" t="s">
        <v>834</v>
      </c>
      <c r="K2061" t="s">
        <v>835</v>
      </c>
      <c r="L2061" t="s">
        <v>836</v>
      </c>
      <c r="M2061">
        <v>1</v>
      </c>
      <c r="N2061">
        <v>0</v>
      </c>
      <c r="P2061">
        <v>31.03</v>
      </c>
      <c r="Q2061">
        <v>5064.88</v>
      </c>
      <c r="R2061">
        <v>6.44</v>
      </c>
      <c r="S2061" s="193" t="str">
        <f>VLOOKUP(U2061,'[1]Cross ref'!I:J,2,0)</f>
        <v>SCL</v>
      </c>
      <c r="T2061" s="193">
        <f t="shared" si="196"/>
        <v>31.03</v>
      </c>
      <c r="U2061" s="193">
        <f>VLOOKUP(VALUE(C2061),'[1]Cross ref'!G:I,3,0)</f>
        <v>7379</v>
      </c>
      <c r="V2061" s="193">
        <f>IFERROR(VLOOKUP(J2061,'[1]Item List (2)'!C:D,2,0),VLOOKUP(K2061,'[1]Item List (2)'!C:D,2,0))</f>
        <v>50007</v>
      </c>
      <c r="W2061" s="193">
        <f>IFERROR(VLOOKUP(J2061,'[1]Item List (2)'!C:E,3,0),VLOOKUP(K2061,'[1]Item List (2)'!C:E,3,0))</f>
        <v>100</v>
      </c>
      <c r="X2061" s="193">
        <f t="shared" si="197"/>
        <v>-31.03</v>
      </c>
      <c r="Y2061" s="193" t="str">
        <f t="shared" si="198"/>
        <v>SURCHARGE, FUEL</v>
      </c>
      <c r="AA2061" s="29">
        <f t="shared" si="199"/>
        <v>31.03</v>
      </c>
      <c r="AB2061" s="29" t="str">
        <f>VLOOKUP(W2061,'[2]Item List (2)'!$I:$J,2,0)</f>
        <v>Food</v>
      </c>
      <c r="AC2061" s="29">
        <f t="shared" si="200"/>
        <v>7379</v>
      </c>
      <c r="AD2061" s="29" t="str">
        <f t="shared" si="201"/>
        <v>7379-Food</v>
      </c>
    </row>
    <row r="2062" spans="1:30">
      <c r="A2062" t="s">
        <v>699</v>
      </c>
      <c r="B2062" t="s">
        <v>592</v>
      </c>
      <c r="C2062" t="s">
        <v>1389</v>
      </c>
      <c r="D2062" t="s">
        <v>636</v>
      </c>
      <c r="E2062" t="s">
        <v>1517</v>
      </c>
      <c r="F2062" t="s">
        <v>1664</v>
      </c>
      <c r="G2062" s="159">
        <v>45169</v>
      </c>
      <c r="H2062" t="s">
        <v>1217</v>
      </c>
      <c r="I2062" t="s">
        <v>1188</v>
      </c>
      <c r="J2062" t="s">
        <v>758</v>
      </c>
      <c r="K2062" t="s">
        <v>759</v>
      </c>
      <c r="L2062" t="s">
        <v>760</v>
      </c>
      <c r="M2062">
        <v>-0.13</v>
      </c>
      <c r="N2062">
        <v>0</v>
      </c>
      <c r="O2062">
        <v>111.01</v>
      </c>
      <c r="P2062">
        <v>-14.43</v>
      </c>
      <c r="Q2062">
        <v>-14.47</v>
      </c>
      <c r="R2062">
        <v>0</v>
      </c>
      <c r="S2062" s="193" t="str">
        <f>VLOOKUP(U2062,'[1]Cross ref'!I:J,2,0)</f>
        <v>SCL</v>
      </c>
      <c r="T2062" s="193">
        <f t="shared" si="196"/>
        <v>-14.43</v>
      </c>
      <c r="U2062" s="193">
        <f>VLOOKUP(VALUE(C2062),'[1]Cross ref'!G:I,3,0)</f>
        <v>7380</v>
      </c>
      <c r="V2062" s="193">
        <f>IFERROR(VLOOKUP(J2062,'[1]Item List (2)'!C:D,2,0),VLOOKUP(K2062,'[1]Item List (2)'!C:D,2,0))</f>
        <v>50007</v>
      </c>
      <c r="W2062" s="193">
        <f>IFERROR(VLOOKUP(J2062,'[1]Item List (2)'!C:E,3,0),VLOOKUP(K2062,'[1]Item List (2)'!C:E,3,0))</f>
        <v>100</v>
      </c>
      <c r="X2062" s="193">
        <f t="shared" si="197"/>
        <v>-1.3000000000022993E-3</v>
      </c>
      <c r="Y2062" s="193" t="str">
        <f t="shared" si="198"/>
        <v>CHICKEN, TNDRLOIN STRIP 1.5Z</v>
      </c>
      <c r="AA2062" s="29">
        <f t="shared" si="199"/>
        <v>-14.43</v>
      </c>
      <c r="AB2062" s="29" t="str">
        <f>VLOOKUP(W2062,'[2]Item List (2)'!$I:$J,2,0)</f>
        <v>Food</v>
      </c>
      <c r="AC2062" s="29">
        <f t="shared" si="200"/>
        <v>7380</v>
      </c>
      <c r="AD2062" s="29" t="str">
        <f t="shared" si="201"/>
        <v>7380-Food</v>
      </c>
    </row>
    <row r="2063" spans="1:30">
      <c r="A2063" t="s">
        <v>699</v>
      </c>
      <c r="B2063" t="s">
        <v>592</v>
      </c>
      <c r="C2063" t="s">
        <v>1389</v>
      </c>
      <c r="D2063" t="s">
        <v>636</v>
      </c>
      <c r="E2063" t="s">
        <v>1517</v>
      </c>
      <c r="F2063" t="s">
        <v>1664</v>
      </c>
      <c r="G2063" s="159">
        <v>45169</v>
      </c>
      <c r="H2063" t="s">
        <v>1186</v>
      </c>
      <c r="I2063" t="s">
        <v>1184</v>
      </c>
      <c r="J2063" t="s">
        <v>834</v>
      </c>
      <c r="K2063" t="s">
        <v>835</v>
      </c>
      <c r="L2063" t="s">
        <v>836</v>
      </c>
      <c r="M2063">
        <v>-1</v>
      </c>
      <c r="N2063">
        <v>0</v>
      </c>
      <c r="P2063">
        <v>-0.04</v>
      </c>
      <c r="Q2063">
        <v>-14.47</v>
      </c>
      <c r="R2063">
        <v>0</v>
      </c>
      <c r="S2063" s="193" t="str">
        <f>VLOOKUP(U2063,'[1]Cross ref'!I:J,2,0)</f>
        <v>SCL</v>
      </c>
      <c r="T2063" s="193">
        <f t="shared" si="196"/>
        <v>-0.04</v>
      </c>
      <c r="U2063" s="193">
        <f>VLOOKUP(VALUE(C2063),'[1]Cross ref'!G:I,3,0)</f>
        <v>7380</v>
      </c>
      <c r="V2063" s="193">
        <f>IFERROR(VLOOKUP(J2063,'[1]Item List (2)'!C:D,2,0),VLOOKUP(K2063,'[1]Item List (2)'!C:D,2,0))</f>
        <v>50007</v>
      </c>
      <c r="W2063" s="193">
        <f>IFERROR(VLOOKUP(J2063,'[1]Item List (2)'!C:E,3,0),VLOOKUP(K2063,'[1]Item List (2)'!C:E,3,0))</f>
        <v>100</v>
      </c>
      <c r="X2063" s="193">
        <f t="shared" si="197"/>
        <v>0.04</v>
      </c>
      <c r="Y2063" s="193" t="str">
        <f t="shared" si="198"/>
        <v>SURCHARGE, FUEL</v>
      </c>
      <c r="AA2063" s="29">
        <f t="shared" si="199"/>
        <v>-0.04</v>
      </c>
      <c r="AB2063" s="29" t="str">
        <f>VLOOKUP(W2063,'[2]Item List (2)'!$I:$J,2,0)</f>
        <v>Food</v>
      </c>
      <c r="AC2063" s="29">
        <f t="shared" si="200"/>
        <v>7380</v>
      </c>
      <c r="AD2063" s="29" t="str">
        <f t="shared" si="201"/>
        <v>7380-Food</v>
      </c>
    </row>
    <row r="2064" spans="1:30">
      <c r="A2064" t="s">
        <v>699</v>
      </c>
      <c r="B2064" t="s">
        <v>592</v>
      </c>
      <c r="C2064" t="s">
        <v>1389</v>
      </c>
      <c r="D2064" t="s">
        <v>636</v>
      </c>
      <c r="E2064" t="s">
        <v>1665</v>
      </c>
      <c r="F2064"/>
      <c r="G2064" s="159">
        <v>45169</v>
      </c>
      <c r="H2064" t="s">
        <v>1187</v>
      </c>
      <c r="I2064" t="s">
        <v>1188</v>
      </c>
      <c r="J2064" t="s">
        <v>700</v>
      </c>
      <c r="K2064" t="s">
        <v>1494</v>
      </c>
      <c r="L2064" t="s">
        <v>701</v>
      </c>
      <c r="M2064">
        <v>1</v>
      </c>
      <c r="N2064">
        <v>0</v>
      </c>
      <c r="O2064">
        <v>51.9</v>
      </c>
      <c r="P2064">
        <v>51.9</v>
      </c>
      <c r="Q2064">
        <v>3015.62</v>
      </c>
      <c r="R2064">
        <v>5.77</v>
      </c>
      <c r="S2064" s="193" t="str">
        <f>VLOOKUP(U2064,'[1]Cross ref'!I:J,2,0)</f>
        <v>SCL</v>
      </c>
      <c r="T2064" s="193">
        <f t="shared" si="196"/>
        <v>51.9</v>
      </c>
      <c r="U2064" s="193">
        <f>VLOOKUP(VALUE(C2064),'[1]Cross ref'!G:I,3,0)</f>
        <v>7380</v>
      </c>
      <c r="V2064" s="193">
        <f>IFERROR(VLOOKUP(J2064,'[1]Item List (2)'!C:D,2,0),VLOOKUP(K2064,'[1]Item List (2)'!C:D,2,0))</f>
        <v>50007</v>
      </c>
      <c r="W2064" s="193">
        <f>IFERROR(VLOOKUP(J2064,'[1]Item List (2)'!C:E,3,0),VLOOKUP(K2064,'[1]Item List (2)'!C:E,3,0))</f>
        <v>100</v>
      </c>
      <c r="X2064" s="193">
        <f t="shared" si="197"/>
        <v>0</v>
      </c>
      <c r="Y2064" s="193" t="str">
        <f t="shared" si="198"/>
        <v>SYRUP, FLASHIN FRUIT PUNCH 2.5GL BIB</v>
      </c>
      <c r="AA2064" s="29">
        <f t="shared" si="199"/>
        <v>51.9</v>
      </c>
      <c r="AB2064" s="29" t="str">
        <f>VLOOKUP(W2064,'[2]Item List (2)'!$I:$J,2,0)</f>
        <v>Food</v>
      </c>
      <c r="AC2064" s="29">
        <f t="shared" si="200"/>
        <v>7380</v>
      </c>
      <c r="AD2064" s="29" t="str">
        <f t="shared" si="201"/>
        <v>7380-Food</v>
      </c>
    </row>
    <row r="2065" spans="1:30">
      <c r="A2065" t="s">
        <v>699</v>
      </c>
      <c r="B2065" t="s">
        <v>592</v>
      </c>
      <c r="C2065" t="s">
        <v>1389</v>
      </c>
      <c r="D2065" t="s">
        <v>636</v>
      </c>
      <c r="E2065" t="s">
        <v>1665</v>
      </c>
      <c r="F2065"/>
      <c r="G2065" s="159">
        <v>45169</v>
      </c>
      <c r="H2065" t="s">
        <v>1183</v>
      </c>
      <c r="I2065" t="s">
        <v>1184</v>
      </c>
      <c r="J2065" t="s">
        <v>839</v>
      </c>
      <c r="K2065" t="s">
        <v>588</v>
      </c>
      <c r="L2065" t="s">
        <v>836</v>
      </c>
      <c r="M2065">
        <v>1</v>
      </c>
      <c r="N2065">
        <v>0</v>
      </c>
      <c r="P2065">
        <v>2.0099999999999998</v>
      </c>
      <c r="Q2065">
        <v>3015.62</v>
      </c>
      <c r="R2065">
        <v>5.77</v>
      </c>
      <c r="S2065" s="193" t="str">
        <f>VLOOKUP(U2065,'[1]Cross ref'!I:J,2,0)</f>
        <v>SCL</v>
      </c>
      <c r="T2065" s="193">
        <f t="shared" si="196"/>
        <v>2.0099999999999998</v>
      </c>
      <c r="U2065" s="193">
        <f>VLOOKUP(VALUE(C2065),'[1]Cross ref'!G:I,3,0)</f>
        <v>7380</v>
      </c>
      <c r="V2065" s="193">
        <f>IFERROR(VLOOKUP(J2065,'[1]Item List (2)'!C:D,2,0),VLOOKUP(K2065,'[1]Item List (2)'!C:D,2,0))</f>
        <v>50007</v>
      </c>
      <c r="W2065" s="193">
        <f>IFERROR(VLOOKUP(J2065,'[1]Item List (2)'!C:E,3,0),VLOOKUP(K2065,'[1]Item List (2)'!C:E,3,0))</f>
        <v>100</v>
      </c>
      <c r="X2065" s="193">
        <f t="shared" si="197"/>
        <v>-2.0099999999999998</v>
      </c>
      <c r="Y2065" s="193" t="str">
        <f t="shared" si="198"/>
        <v>SERVICE - PAYMENT TERMS</v>
      </c>
      <c r="AA2065" s="29">
        <f t="shared" si="199"/>
        <v>2.0099999999999998</v>
      </c>
      <c r="AB2065" s="29" t="str">
        <f>VLOOKUP(W2065,'[2]Item List (2)'!$I:$J,2,0)</f>
        <v>Food</v>
      </c>
      <c r="AC2065" s="29">
        <f t="shared" si="200"/>
        <v>7380</v>
      </c>
      <c r="AD2065" s="29" t="str">
        <f t="shared" si="201"/>
        <v>7380-Food</v>
      </c>
    </row>
    <row r="2066" spans="1:30">
      <c r="A2066" t="s">
        <v>699</v>
      </c>
      <c r="B2066" t="s">
        <v>592</v>
      </c>
      <c r="C2066" t="s">
        <v>1389</v>
      </c>
      <c r="D2066" t="s">
        <v>636</v>
      </c>
      <c r="E2066" t="s">
        <v>1665</v>
      </c>
      <c r="F2066"/>
      <c r="G2066" s="159">
        <v>45169</v>
      </c>
      <c r="H2066" t="s">
        <v>1193</v>
      </c>
      <c r="I2066" t="s">
        <v>1188</v>
      </c>
      <c r="J2066" t="s">
        <v>710</v>
      </c>
      <c r="K2066" t="s">
        <v>712</v>
      </c>
      <c r="L2066" t="s">
        <v>709</v>
      </c>
      <c r="M2066">
        <v>2</v>
      </c>
      <c r="N2066">
        <v>0</v>
      </c>
      <c r="O2066">
        <v>112.77</v>
      </c>
      <c r="P2066">
        <v>225.54</v>
      </c>
      <c r="Q2066">
        <v>3015.62</v>
      </c>
      <c r="R2066">
        <v>5.77</v>
      </c>
      <c r="S2066" s="193" t="str">
        <f>VLOOKUP(U2066,'[1]Cross ref'!I:J,2,0)</f>
        <v>SCL</v>
      </c>
      <c r="T2066" s="193">
        <f t="shared" si="196"/>
        <v>225.54</v>
      </c>
      <c r="U2066" s="193">
        <f>VLOOKUP(VALUE(C2066),'[1]Cross ref'!G:I,3,0)</f>
        <v>7380</v>
      </c>
      <c r="V2066" s="193">
        <f>IFERROR(VLOOKUP(J2066,'[1]Item List (2)'!C:D,2,0),VLOOKUP(K2066,'[1]Item List (2)'!C:D,2,0))</f>
        <v>50007</v>
      </c>
      <c r="W2066" s="193">
        <f>IFERROR(VLOOKUP(J2066,'[1]Item List (2)'!C:E,3,0),VLOOKUP(K2066,'[1]Item List (2)'!C:E,3,0))</f>
        <v>100</v>
      </c>
      <c r="X2066" s="193">
        <f t="shared" si="197"/>
        <v>0</v>
      </c>
      <c r="Y2066" s="193" t="str">
        <f t="shared" si="198"/>
        <v>SYRUP, COKE CLASC BIB (HYCS)</v>
      </c>
      <c r="AA2066" s="29">
        <f t="shared" si="199"/>
        <v>225.54</v>
      </c>
      <c r="AB2066" s="29" t="str">
        <f>VLOOKUP(W2066,'[2]Item List (2)'!$I:$J,2,0)</f>
        <v>Food</v>
      </c>
      <c r="AC2066" s="29">
        <f t="shared" si="200"/>
        <v>7380</v>
      </c>
      <c r="AD2066" s="29" t="str">
        <f t="shared" si="201"/>
        <v>7380-Food</v>
      </c>
    </row>
    <row r="2067" spans="1:30">
      <c r="A2067" t="s">
        <v>699</v>
      </c>
      <c r="B2067" t="s">
        <v>592</v>
      </c>
      <c r="C2067" t="s">
        <v>1389</v>
      </c>
      <c r="D2067" t="s">
        <v>636</v>
      </c>
      <c r="E2067" t="s">
        <v>1665</v>
      </c>
      <c r="F2067"/>
      <c r="G2067" s="159">
        <v>45169</v>
      </c>
      <c r="H2067" t="s">
        <v>1195</v>
      </c>
      <c r="I2067" t="s">
        <v>1188</v>
      </c>
      <c r="J2067" t="s">
        <v>724</v>
      </c>
      <c r="K2067" t="s">
        <v>906</v>
      </c>
      <c r="L2067" t="s">
        <v>842</v>
      </c>
      <c r="M2067">
        <v>1</v>
      </c>
      <c r="N2067">
        <v>0</v>
      </c>
      <c r="O2067">
        <v>16.920000000000002</v>
      </c>
      <c r="P2067">
        <v>16.920000000000002</v>
      </c>
      <c r="Q2067">
        <v>3015.62</v>
      </c>
      <c r="R2067">
        <v>5.77</v>
      </c>
      <c r="S2067" s="193" t="str">
        <f>VLOOKUP(U2067,'[1]Cross ref'!I:J,2,0)</f>
        <v>SCL</v>
      </c>
      <c r="T2067" s="193">
        <f t="shared" si="196"/>
        <v>16.920000000000002</v>
      </c>
      <c r="U2067" s="193">
        <f>VLOOKUP(VALUE(C2067),'[1]Cross ref'!G:I,3,0)</f>
        <v>7380</v>
      </c>
      <c r="V2067" s="193">
        <f>IFERROR(VLOOKUP(J2067,'[1]Item List (2)'!C:D,2,0),VLOOKUP(K2067,'[1]Item List (2)'!C:D,2,0))</f>
        <v>50007</v>
      </c>
      <c r="W2067" s="193">
        <f>IFERROR(VLOOKUP(J2067,'[1]Item List (2)'!C:E,3,0),VLOOKUP(K2067,'[1]Item List (2)'!C:E,3,0))</f>
        <v>100</v>
      </c>
      <c r="X2067" s="193">
        <f t="shared" si="197"/>
        <v>0</v>
      </c>
      <c r="Y2067" s="193" t="str">
        <f t="shared" si="198"/>
        <v>MILK, CHOC 1% LF 7Z PLS ESL</v>
      </c>
      <c r="AA2067" s="29">
        <f t="shared" si="199"/>
        <v>16.920000000000002</v>
      </c>
      <c r="AB2067" s="29" t="str">
        <f>VLOOKUP(W2067,'[2]Item List (2)'!$I:$J,2,0)</f>
        <v>Food</v>
      </c>
      <c r="AC2067" s="29">
        <f t="shared" si="200"/>
        <v>7380</v>
      </c>
      <c r="AD2067" s="29" t="str">
        <f t="shared" si="201"/>
        <v>7380-Food</v>
      </c>
    </row>
    <row r="2068" spans="1:30">
      <c r="A2068" t="s">
        <v>699</v>
      </c>
      <c r="B2068" t="s">
        <v>592</v>
      </c>
      <c r="C2068" t="s">
        <v>1389</v>
      </c>
      <c r="D2068" t="s">
        <v>636</v>
      </c>
      <c r="E2068" t="s">
        <v>1665</v>
      </c>
      <c r="F2068"/>
      <c r="G2068" s="159">
        <v>45169</v>
      </c>
      <c r="H2068" t="s">
        <v>1197</v>
      </c>
      <c r="I2068" t="s">
        <v>1188</v>
      </c>
      <c r="J2068" t="s">
        <v>719</v>
      </c>
      <c r="K2068" t="s">
        <v>720</v>
      </c>
      <c r="L2068" t="s">
        <v>721</v>
      </c>
      <c r="M2068">
        <v>2</v>
      </c>
      <c r="N2068">
        <v>0</v>
      </c>
      <c r="O2068">
        <v>26.21</v>
      </c>
      <c r="P2068">
        <v>52.42</v>
      </c>
      <c r="Q2068">
        <v>3015.62</v>
      </c>
      <c r="R2068">
        <v>5.77</v>
      </c>
      <c r="S2068" s="193" t="str">
        <f>VLOOKUP(U2068,'[1]Cross ref'!I:J,2,0)</f>
        <v>SCL</v>
      </c>
      <c r="T2068" s="193">
        <f t="shared" si="196"/>
        <v>52.42</v>
      </c>
      <c r="U2068" s="193">
        <f>VLOOKUP(VALUE(C2068),'[1]Cross ref'!G:I,3,0)</f>
        <v>7380</v>
      </c>
      <c r="V2068" s="193">
        <f>IFERROR(VLOOKUP(J2068,'[1]Item List (2)'!C:D,2,0),VLOOKUP(K2068,'[1]Item List (2)'!C:D,2,0))</f>
        <v>50007</v>
      </c>
      <c r="W2068" s="193">
        <f>IFERROR(VLOOKUP(J2068,'[1]Item List (2)'!C:E,3,0),VLOOKUP(K2068,'[1]Item List (2)'!C:E,3,0))</f>
        <v>100</v>
      </c>
      <c r="X2068" s="193">
        <f t="shared" si="197"/>
        <v>0</v>
      </c>
      <c r="Y2068" s="193" t="str">
        <f t="shared" si="198"/>
        <v>JUICE, ORANGE ORIG SIMPLY</v>
      </c>
      <c r="AA2068" s="29">
        <f t="shared" si="199"/>
        <v>52.42</v>
      </c>
      <c r="AB2068" s="29" t="str">
        <f>VLOOKUP(W2068,'[2]Item List (2)'!$I:$J,2,0)</f>
        <v>Food</v>
      </c>
      <c r="AC2068" s="29">
        <f t="shared" si="200"/>
        <v>7380</v>
      </c>
      <c r="AD2068" s="29" t="str">
        <f t="shared" si="201"/>
        <v>7380-Food</v>
      </c>
    </row>
    <row r="2069" spans="1:30">
      <c r="A2069" t="s">
        <v>699</v>
      </c>
      <c r="B2069" t="s">
        <v>592</v>
      </c>
      <c r="C2069" t="s">
        <v>1389</v>
      </c>
      <c r="D2069" t="s">
        <v>636</v>
      </c>
      <c r="E2069" t="s">
        <v>1665</v>
      </c>
      <c r="F2069"/>
      <c r="G2069" s="159">
        <v>45169</v>
      </c>
      <c r="H2069" t="s">
        <v>1198</v>
      </c>
      <c r="I2069" t="s">
        <v>1188</v>
      </c>
      <c r="J2069" t="s">
        <v>702</v>
      </c>
      <c r="K2069" t="s">
        <v>993</v>
      </c>
      <c r="L2069" t="s">
        <v>723</v>
      </c>
      <c r="M2069">
        <v>1</v>
      </c>
      <c r="N2069">
        <v>0</v>
      </c>
      <c r="O2069">
        <v>20.03</v>
      </c>
      <c r="P2069">
        <v>20.03</v>
      </c>
      <c r="Q2069">
        <v>3015.62</v>
      </c>
      <c r="R2069">
        <v>5.77</v>
      </c>
      <c r="S2069" s="193" t="str">
        <f>VLOOKUP(U2069,'[1]Cross ref'!I:J,2,0)</f>
        <v>SCL</v>
      </c>
      <c r="T2069" s="193">
        <f t="shared" si="196"/>
        <v>20.03</v>
      </c>
      <c r="U2069" s="193">
        <f>VLOOKUP(VALUE(C2069),'[1]Cross ref'!G:I,3,0)</f>
        <v>7380</v>
      </c>
      <c r="V2069" s="193">
        <f>IFERROR(VLOOKUP(J2069,'[1]Item List (2)'!C:D,2,0),VLOOKUP(K2069,'[1]Item List (2)'!C:D,2,0))</f>
        <v>50007</v>
      </c>
      <c r="W2069" s="193">
        <f>IFERROR(VLOOKUP(J2069,'[1]Item List (2)'!C:E,3,0),VLOOKUP(K2069,'[1]Item List (2)'!C:E,3,0))</f>
        <v>100</v>
      </c>
      <c r="X2069" s="193">
        <f t="shared" si="197"/>
        <v>0</v>
      </c>
      <c r="Y2069" s="193" t="str">
        <f t="shared" si="198"/>
        <v>SAUCE, BBQ SWEET &amp; BOLD CUP</v>
      </c>
      <c r="AA2069" s="29">
        <f t="shared" si="199"/>
        <v>20.03</v>
      </c>
      <c r="AB2069" s="29" t="str">
        <f>VLOOKUP(W2069,'[2]Item List (2)'!$I:$J,2,0)</f>
        <v>Food</v>
      </c>
      <c r="AC2069" s="29">
        <f t="shared" si="200"/>
        <v>7380</v>
      </c>
      <c r="AD2069" s="29" t="str">
        <f t="shared" si="201"/>
        <v>7380-Food</v>
      </c>
    </row>
    <row r="2070" spans="1:30">
      <c r="A2070" t="s">
        <v>699</v>
      </c>
      <c r="B2070" t="s">
        <v>592</v>
      </c>
      <c r="C2070" t="s">
        <v>1389</v>
      </c>
      <c r="D2070" t="s">
        <v>636</v>
      </c>
      <c r="E2070" t="s">
        <v>1665</v>
      </c>
      <c r="F2070"/>
      <c r="G2070" s="159">
        <v>45169</v>
      </c>
      <c r="H2070" t="s">
        <v>1203</v>
      </c>
      <c r="I2070" t="s">
        <v>1188</v>
      </c>
      <c r="J2070" t="s">
        <v>900</v>
      </c>
      <c r="K2070" t="s">
        <v>907</v>
      </c>
      <c r="L2070" t="s">
        <v>908</v>
      </c>
      <c r="M2070">
        <v>1</v>
      </c>
      <c r="N2070">
        <v>0</v>
      </c>
      <c r="O2070">
        <v>42.61</v>
      </c>
      <c r="P2070">
        <v>42.61</v>
      </c>
      <c r="Q2070">
        <v>3015.62</v>
      </c>
      <c r="R2070">
        <v>5.77</v>
      </c>
      <c r="S2070" s="193" t="str">
        <f>VLOOKUP(U2070,'[1]Cross ref'!I:J,2,0)</f>
        <v>SCL</v>
      </c>
      <c r="T2070" s="193">
        <f t="shared" si="196"/>
        <v>42.61</v>
      </c>
      <c r="U2070" s="193">
        <f>VLOOKUP(VALUE(C2070),'[1]Cross ref'!G:I,3,0)</f>
        <v>7380</v>
      </c>
      <c r="V2070" s="193">
        <f>IFERROR(VLOOKUP(J2070,'[1]Item List (2)'!C:D,2,0),VLOOKUP(K2070,'[1]Item List (2)'!C:D,2,0))</f>
        <v>50007</v>
      </c>
      <c r="W2070" s="193">
        <f>IFERROR(VLOOKUP(J2070,'[1]Item List (2)'!C:E,3,0),VLOOKUP(K2070,'[1]Item List (2)'!C:E,3,0))</f>
        <v>100</v>
      </c>
      <c r="X2070" s="193">
        <f t="shared" si="197"/>
        <v>0</v>
      </c>
      <c r="Y2070" s="193" t="str">
        <f t="shared" si="198"/>
        <v>PEPPER, CHILE GRN STRIP</v>
      </c>
      <c r="AA2070" s="29">
        <f t="shared" si="199"/>
        <v>42.61</v>
      </c>
      <c r="AB2070" s="29" t="str">
        <f>VLOOKUP(W2070,'[2]Item List (2)'!$I:$J,2,0)</f>
        <v>Food</v>
      </c>
      <c r="AC2070" s="29">
        <f t="shared" si="200"/>
        <v>7380</v>
      </c>
      <c r="AD2070" s="29" t="str">
        <f t="shared" si="201"/>
        <v>7380-Food</v>
      </c>
    </row>
    <row r="2071" spans="1:30">
      <c r="A2071" t="s">
        <v>699</v>
      </c>
      <c r="B2071" t="s">
        <v>592</v>
      </c>
      <c r="C2071" t="s">
        <v>1389</v>
      </c>
      <c r="D2071" t="s">
        <v>636</v>
      </c>
      <c r="E2071" t="s">
        <v>1665</v>
      </c>
      <c r="F2071"/>
      <c r="G2071" s="159">
        <v>45169</v>
      </c>
      <c r="H2071" t="s">
        <v>1205</v>
      </c>
      <c r="I2071" t="s">
        <v>1188</v>
      </c>
      <c r="J2071" t="s">
        <v>734</v>
      </c>
      <c r="K2071" t="s">
        <v>735</v>
      </c>
      <c r="L2071" t="s">
        <v>736</v>
      </c>
      <c r="M2071">
        <v>10</v>
      </c>
      <c r="N2071">
        <v>0</v>
      </c>
      <c r="O2071">
        <v>76.78</v>
      </c>
      <c r="P2071">
        <v>767.8</v>
      </c>
      <c r="Q2071">
        <v>3015.62</v>
      </c>
      <c r="R2071">
        <v>5.77</v>
      </c>
      <c r="S2071" s="193" t="str">
        <f>VLOOKUP(U2071,'[1]Cross ref'!I:J,2,0)</f>
        <v>SCL</v>
      </c>
      <c r="T2071" s="193">
        <f t="shared" si="196"/>
        <v>767.8</v>
      </c>
      <c r="U2071" s="193">
        <f>VLOOKUP(VALUE(C2071),'[1]Cross ref'!G:I,3,0)</f>
        <v>7380</v>
      </c>
      <c r="V2071" s="193">
        <f>IFERROR(VLOOKUP(J2071,'[1]Item List (2)'!C:D,2,0),VLOOKUP(K2071,'[1]Item List (2)'!C:D,2,0))</f>
        <v>50007</v>
      </c>
      <c r="W2071" s="193">
        <f>IFERROR(VLOOKUP(J2071,'[1]Item List (2)'!C:E,3,0),VLOOKUP(K2071,'[1]Item List (2)'!C:E,3,0))</f>
        <v>100</v>
      </c>
      <c r="X2071" s="193">
        <f t="shared" si="197"/>
        <v>0</v>
      </c>
      <c r="Y2071" s="193" t="str">
        <f t="shared" si="198"/>
        <v>BEEF, GRND PTY 3.5Z</v>
      </c>
      <c r="AA2071" s="29">
        <f t="shared" si="199"/>
        <v>767.8</v>
      </c>
      <c r="AB2071" s="29" t="str">
        <f>VLOOKUP(W2071,'[2]Item List (2)'!$I:$J,2,0)</f>
        <v>Food</v>
      </c>
      <c r="AC2071" s="29">
        <f t="shared" si="200"/>
        <v>7380</v>
      </c>
      <c r="AD2071" s="29" t="str">
        <f t="shared" si="201"/>
        <v>7380-Food</v>
      </c>
    </row>
    <row r="2072" spans="1:30">
      <c r="A2072" t="s">
        <v>699</v>
      </c>
      <c r="B2072" t="s">
        <v>592</v>
      </c>
      <c r="C2072" t="s">
        <v>1389</v>
      </c>
      <c r="D2072" t="s">
        <v>636</v>
      </c>
      <c r="E2072" t="s">
        <v>1665</v>
      </c>
      <c r="F2072"/>
      <c r="G2072" s="159">
        <v>45169</v>
      </c>
      <c r="H2072" t="s">
        <v>1206</v>
      </c>
      <c r="I2072" t="s">
        <v>1188</v>
      </c>
      <c r="J2072" t="s">
        <v>737</v>
      </c>
      <c r="K2072" t="s">
        <v>738</v>
      </c>
      <c r="L2072" t="s">
        <v>739</v>
      </c>
      <c r="M2072">
        <v>2</v>
      </c>
      <c r="N2072">
        <v>0</v>
      </c>
      <c r="O2072">
        <v>30.72</v>
      </c>
      <c r="P2072">
        <v>61.44</v>
      </c>
      <c r="Q2072">
        <v>3015.62</v>
      </c>
      <c r="R2072">
        <v>5.77</v>
      </c>
      <c r="S2072" s="193" t="str">
        <f>VLOOKUP(U2072,'[1]Cross ref'!I:J,2,0)</f>
        <v>SCL</v>
      </c>
      <c r="T2072" s="193">
        <f t="shared" si="196"/>
        <v>61.44</v>
      </c>
      <c r="U2072" s="193">
        <f>VLOOKUP(VALUE(C2072),'[1]Cross ref'!G:I,3,0)</f>
        <v>7380</v>
      </c>
      <c r="V2072" s="193">
        <f>IFERROR(VLOOKUP(J2072,'[1]Item List (2)'!C:D,2,0),VLOOKUP(K2072,'[1]Item List (2)'!C:D,2,0))</f>
        <v>50007</v>
      </c>
      <c r="W2072" s="193">
        <f>IFERROR(VLOOKUP(J2072,'[1]Item List (2)'!C:E,3,0),VLOOKUP(K2072,'[1]Item List (2)'!C:E,3,0))</f>
        <v>100</v>
      </c>
      <c r="X2072" s="193">
        <f t="shared" si="197"/>
        <v>0</v>
      </c>
      <c r="Y2072" s="193" t="str">
        <f t="shared" si="198"/>
        <v>APPTZR, ONION RING</v>
      </c>
      <c r="AA2072" s="29">
        <f t="shared" si="199"/>
        <v>61.44</v>
      </c>
      <c r="AB2072" s="29" t="str">
        <f>VLOOKUP(W2072,'[2]Item List (2)'!$I:$J,2,0)</f>
        <v>Food</v>
      </c>
      <c r="AC2072" s="29">
        <f t="shared" si="200"/>
        <v>7380</v>
      </c>
      <c r="AD2072" s="29" t="str">
        <f t="shared" si="201"/>
        <v>7380-Food</v>
      </c>
    </row>
    <row r="2073" spans="1:30">
      <c r="A2073" t="s">
        <v>699</v>
      </c>
      <c r="B2073" t="s">
        <v>592</v>
      </c>
      <c r="C2073" t="s">
        <v>1389</v>
      </c>
      <c r="D2073" t="s">
        <v>636</v>
      </c>
      <c r="E2073" t="s">
        <v>1665</v>
      </c>
      <c r="F2073"/>
      <c r="G2073" s="159">
        <v>45169</v>
      </c>
      <c r="H2073" t="s">
        <v>1208</v>
      </c>
      <c r="I2073" t="s">
        <v>1188</v>
      </c>
      <c r="J2073" t="s">
        <v>741</v>
      </c>
      <c r="K2073" t="s">
        <v>742</v>
      </c>
      <c r="L2073" t="s">
        <v>743</v>
      </c>
      <c r="M2073">
        <v>2</v>
      </c>
      <c r="N2073">
        <v>0</v>
      </c>
      <c r="O2073">
        <v>21.8</v>
      </c>
      <c r="P2073">
        <v>43.6</v>
      </c>
      <c r="Q2073">
        <v>3015.62</v>
      </c>
      <c r="R2073">
        <v>5.77</v>
      </c>
      <c r="S2073" s="193" t="str">
        <f>VLOOKUP(U2073,'[1]Cross ref'!I:J,2,0)</f>
        <v>SCL</v>
      </c>
      <c r="T2073" s="193">
        <f t="shared" si="196"/>
        <v>43.6</v>
      </c>
      <c r="U2073" s="193">
        <f>VLOOKUP(VALUE(C2073),'[1]Cross ref'!G:I,3,0)</f>
        <v>7380</v>
      </c>
      <c r="V2073" s="193">
        <f>IFERROR(VLOOKUP(J2073,'[1]Item List (2)'!C:D,2,0),VLOOKUP(K2073,'[1]Item List (2)'!C:D,2,0))</f>
        <v>50007</v>
      </c>
      <c r="W2073" s="193">
        <f>IFERROR(VLOOKUP(J2073,'[1]Item List (2)'!C:E,3,0),VLOOKUP(K2073,'[1]Item List (2)'!C:E,3,0))</f>
        <v>100</v>
      </c>
      <c r="X2073" s="193">
        <f t="shared" si="197"/>
        <v>0</v>
      </c>
      <c r="Y2073" s="193" t="str">
        <f t="shared" si="198"/>
        <v>KETCHUP, PKT</v>
      </c>
      <c r="AA2073" s="29">
        <f t="shared" si="199"/>
        <v>43.6</v>
      </c>
      <c r="AB2073" s="29" t="str">
        <f>VLOOKUP(W2073,'[2]Item List (2)'!$I:$J,2,0)</f>
        <v>Food</v>
      </c>
      <c r="AC2073" s="29">
        <f t="shared" si="200"/>
        <v>7380</v>
      </c>
      <c r="AD2073" s="29" t="str">
        <f t="shared" si="201"/>
        <v>7380-Food</v>
      </c>
    </row>
    <row r="2074" spans="1:30">
      <c r="A2074" t="s">
        <v>699</v>
      </c>
      <c r="B2074" t="s">
        <v>592</v>
      </c>
      <c r="C2074" t="s">
        <v>1389</v>
      </c>
      <c r="D2074" t="s">
        <v>636</v>
      </c>
      <c r="E2074" t="s">
        <v>1665</v>
      </c>
      <c r="F2074"/>
      <c r="G2074" s="159">
        <v>45169</v>
      </c>
      <c r="H2074" t="s">
        <v>1212</v>
      </c>
      <c r="I2074" t="s">
        <v>1188</v>
      </c>
      <c r="J2074" t="s">
        <v>747</v>
      </c>
      <c r="K2074" t="s">
        <v>748</v>
      </c>
      <c r="L2074" t="s">
        <v>749</v>
      </c>
      <c r="M2074">
        <v>1</v>
      </c>
      <c r="N2074">
        <v>0</v>
      </c>
      <c r="O2074">
        <v>33.380000000000003</v>
      </c>
      <c r="P2074">
        <v>33.380000000000003</v>
      </c>
      <c r="Q2074">
        <v>3015.62</v>
      </c>
      <c r="R2074">
        <v>5.77</v>
      </c>
      <c r="S2074" s="193" t="str">
        <f>VLOOKUP(U2074,'[1]Cross ref'!I:J,2,0)</f>
        <v>SCL</v>
      </c>
      <c r="T2074" s="193">
        <f t="shared" si="196"/>
        <v>33.380000000000003</v>
      </c>
      <c r="U2074" s="193">
        <f>VLOOKUP(VALUE(C2074),'[1]Cross ref'!G:I,3,0)</f>
        <v>7380</v>
      </c>
      <c r="V2074" s="193">
        <f>IFERROR(VLOOKUP(J2074,'[1]Item List (2)'!C:D,2,0),VLOOKUP(K2074,'[1]Item List (2)'!C:D,2,0))</f>
        <v>50007</v>
      </c>
      <c r="W2074" s="193">
        <f>IFERROR(VLOOKUP(J2074,'[1]Item List (2)'!C:E,3,0),VLOOKUP(K2074,'[1]Item List (2)'!C:E,3,0))</f>
        <v>100</v>
      </c>
      <c r="X2074" s="193">
        <f t="shared" si="197"/>
        <v>0</v>
      </c>
      <c r="Y2074" s="193" t="str">
        <f t="shared" si="198"/>
        <v>HASHBROWN, RND ZTF</v>
      </c>
      <c r="AA2074" s="29">
        <f t="shared" si="199"/>
        <v>33.380000000000003</v>
      </c>
      <c r="AB2074" s="29" t="str">
        <f>VLOOKUP(W2074,'[2]Item List (2)'!$I:$J,2,0)</f>
        <v>Food</v>
      </c>
      <c r="AC2074" s="29">
        <f t="shared" si="200"/>
        <v>7380</v>
      </c>
      <c r="AD2074" s="29" t="str">
        <f t="shared" si="201"/>
        <v>7380-Food</v>
      </c>
    </row>
    <row r="2075" spans="1:30">
      <c r="A2075" t="s">
        <v>699</v>
      </c>
      <c r="B2075" t="s">
        <v>592</v>
      </c>
      <c r="C2075" t="s">
        <v>1389</v>
      </c>
      <c r="D2075" t="s">
        <v>636</v>
      </c>
      <c r="E2075" t="s">
        <v>1665</v>
      </c>
      <c r="F2075"/>
      <c r="G2075" s="159">
        <v>45169</v>
      </c>
      <c r="H2075" t="s">
        <v>1213</v>
      </c>
      <c r="I2075" t="s">
        <v>1188</v>
      </c>
      <c r="J2075" t="s">
        <v>747</v>
      </c>
      <c r="K2075" t="s">
        <v>750</v>
      </c>
      <c r="L2075" t="s">
        <v>749</v>
      </c>
      <c r="M2075">
        <v>1</v>
      </c>
      <c r="N2075">
        <v>0</v>
      </c>
      <c r="O2075">
        <v>33.380000000000003</v>
      </c>
      <c r="P2075">
        <v>33.380000000000003</v>
      </c>
      <c r="Q2075">
        <v>3015.62</v>
      </c>
      <c r="R2075">
        <v>5.77</v>
      </c>
      <c r="S2075" s="193" t="str">
        <f>VLOOKUP(U2075,'[1]Cross ref'!I:J,2,0)</f>
        <v>SCL</v>
      </c>
      <c r="T2075" s="193">
        <f t="shared" si="196"/>
        <v>33.380000000000003</v>
      </c>
      <c r="U2075" s="193">
        <f>VLOOKUP(VALUE(C2075),'[1]Cross ref'!G:I,3,0)</f>
        <v>7380</v>
      </c>
      <c r="V2075" s="193">
        <f>IFERROR(VLOOKUP(J2075,'[1]Item List (2)'!C:D,2,0),VLOOKUP(K2075,'[1]Item List (2)'!C:D,2,0))</f>
        <v>50007</v>
      </c>
      <c r="W2075" s="193">
        <f>IFERROR(VLOOKUP(J2075,'[1]Item List (2)'!C:E,3,0),VLOOKUP(K2075,'[1]Item List (2)'!C:E,3,0))</f>
        <v>100</v>
      </c>
      <c r="X2075" s="193">
        <f t="shared" si="197"/>
        <v>0</v>
      </c>
      <c r="Y2075" s="193" t="str">
        <f t="shared" si="198"/>
        <v>FRIES, CRISS CUT SEASN</v>
      </c>
      <c r="AA2075" s="29">
        <f t="shared" si="199"/>
        <v>33.380000000000003</v>
      </c>
      <c r="AB2075" s="29" t="str">
        <f>VLOOKUP(W2075,'[2]Item List (2)'!$I:$J,2,0)</f>
        <v>Food</v>
      </c>
      <c r="AC2075" s="29">
        <f t="shared" si="200"/>
        <v>7380</v>
      </c>
      <c r="AD2075" s="29" t="str">
        <f t="shared" si="201"/>
        <v>7380-Food</v>
      </c>
    </row>
    <row r="2076" spans="1:30">
      <c r="A2076" t="s">
        <v>699</v>
      </c>
      <c r="B2076" t="s">
        <v>592</v>
      </c>
      <c r="C2076" t="s">
        <v>1389</v>
      </c>
      <c r="D2076" t="s">
        <v>636</v>
      </c>
      <c r="E2076" t="s">
        <v>1665</v>
      </c>
      <c r="F2076"/>
      <c r="G2076" s="159">
        <v>45169</v>
      </c>
      <c r="H2076" t="s">
        <v>1214</v>
      </c>
      <c r="I2076" t="s">
        <v>1188</v>
      </c>
      <c r="J2076" t="s">
        <v>747</v>
      </c>
      <c r="K2076" t="s">
        <v>751</v>
      </c>
      <c r="L2076" t="s">
        <v>752</v>
      </c>
      <c r="M2076">
        <v>8</v>
      </c>
      <c r="N2076">
        <v>0</v>
      </c>
      <c r="O2076">
        <v>35.28</v>
      </c>
      <c r="P2076">
        <v>282.24</v>
      </c>
      <c r="Q2076">
        <v>3015.62</v>
      </c>
      <c r="R2076">
        <v>5.77</v>
      </c>
      <c r="S2076" s="193" t="str">
        <f>VLOOKUP(U2076,'[1]Cross ref'!I:J,2,0)</f>
        <v>SCL</v>
      </c>
      <c r="T2076" s="193">
        <f t="shared" si="196"/>
        <v>282.24</v>
      </c>
      <c r="U2076" s="193">
        <f>VLOOKUP(VALUE(C2076),'[1]Cross ref'!G:I,3,0)</f>
        <v>7380</v>
      </c>
      <c r="V2076" s="193">
        <f>IFERROR(VLOOKUP(J2076,'[1]Item List (2)'!C:D,2,0),VLOOKUP(K2076,'[1]Item List (2)'!C:D,2,0))</f>
        <v>50007</v>
      </c>
      <c r="W2076" s="193">
        <f>IFERROR(VLOOKUP(J2076,'[1]Item List (2)'!C:E,3,0),VLOOKUP(K2076,'[1]Item List (2)'!C:E,3,0))</f>
        <v>100</v>
      </c>
      <c r="X2076" s="193">
        <f t="shared" si="197"/>
        <v>0</v>
      </c>
      <c r="Y2076" s="193" t="str">
        <f t="shared" si="198"/>
        <v>FRIES, SS SK ON</v>
      </c>
      <c r="AA2076" s="29">
        <f t="shared" si="199"/>
        <v>282.24</v>
      </c>
      <c r="AB2076" s="29" t="str">
        <f>VLOOKUP(W2076,'[2]Item List (2)'!$I:$J,2,0)</f>
        <v>Food</v>
      </c>
      <c r="AC2076" s="29">
        <f t="shared" si="200"/>
        <v>7380</v>
      </c>
      <c r="AD2076" s="29" t="str">
        <f t="shared" si="201"/>
        <v>7380-Food</v>
      </c>
    </row>
    <row r="2077" spans="1:30">
      <c r="A2077" t="s">
        <v>699</v>
      </c>
      <c r="B2077" t="s">
        <v>592</v>
      </c>
      <c r="C2077" t="s">
        <v>1389</v>
      </c>
      <c r="D2077" t="s">
        <v>636</v>
      </c>
      <c r="E2077" t="s">
        <v>1665</v>
      </c>
      <c r="F2077"/>
      <c r="G2077" s="159">
        <v>45169</v>
      </c>
      <c r="H2077" t="s">
        <v>1269</v>
      </c>
      <c r="I2077" t="s">
        <v>1190</v>
      </c>
      <c r="J2077" t="s">
        <v>761</v>
      </c>
      <c r="K2077" t="s">
        <v>762</v>
      </c>
      <c r="L2077" t="s">
        <v>763</v>
      </c>
      <c r="M2077">
        <v>1</v>
      </c>
      <c r="N2077">
        <v>0</v>
      </c>
      <c r="O2077">
        <v>17.57</v>
      </c>
      <c r="P2077">
        <v>17.57</v>
      </c>
      <c r="Q2077">
        <v>3015.62</v>
      </c>
      <c r="R2077">
        <v>5.77</v>
      </c>
      <c r="S2077" s="193" t="str">
        <f>VLOOKUP(U2077,'[1]Cross ref'!I:J,2,0)</f>
        <v>SCL</v>
      </c>
      <c r="T2077" s="193">
        <f t="shared" si="196"/>
        <v>17.57</v>
      </c>
      <c r="U2077" s="193">
        <f>VLOOKUP(VALUE(C2077),'[1]Cross ref'!G:I,3,0)</f>
        <v>7380</v>
      </c>
      <c r="V2077" s="193">
        <f>IFERROR(VLOOKUP(J2077,'[1]Item List (2)'!C:D,2,0),VLOOKUP(K2077,'[1]Item List (2)'!C:D,2,0))</f>
        <v>60507</v>
      </c>
      <c r="W2077" s="193">
        <f>IFERROR(VLOOKUP(J2077,'[1]Item List (2)'!C:E,3,0),VLOOKUP(K2077,'[1]Item List (2)'!C:E,3,0))</f>
        <v>1200</v>
      </c>
      <c r="X2077" s="193">
        <f t="shared" si="197"/>
        <v>0</v>
      </c>
      <c r="Y2077" s="193" t="str">
        <f t="shared" si="198"/>
        <v>LINER, CAN 38X44 BLK</v>
      </c>
      <c r="AA2077" s="29">
        <f t="shared" si="199"/>
        <v>17.57</v>
      </c>
      <c r="AB2077" s="29" t="str">
        <f>VLOOKUP(W2077,'[2]Item List (2)'!$I:$J,2,0)</f>
        <v>Supplies</v>
      </c>
      <c r="AC2077" s="29">
        <f t="shared" si="200"/>
        <v>7380</v>
      </c>
      <c r="AD2077" s="29" t="str">
        <f t="shared" si="201"/>
        <v>7380-Supplies</v>
      </c>
    </row>
    <row r="2078" spans="1:30">
      <c r="A2078" t="s">
        <v>699</v>
      </c>
      <c r="B2078" t="s">
        <v>592</v>
      </c>
      <c r="C2078" t="s">
        <v>1389</v>
      </c>
      <c r="D2078" t="s">
        <v>636</v>
      </c>
      <c r="E2078" t="s">
        <v>1665</v>
      </c>
      <c r="F2078"/>
      <c r="G2078" s="159">
        <v>45169</v>
      </c>
      <c r="H2078" t="s">
        <v>1218</v>
      </c>
      <c r="I2078" t="s">
        <v>1188</v>
      </c>
      <c r="J2078" t="s">
        <v>703</v>
      </c>
      <c r="K2078" t="s">
        <v>997</v>
      </c>
      <c r="L2078" t="s">
        <v>723</v>
      </c>
      <c r="M2078">
        <v>2</v>
      </c>
      <c r="N2078">
        <v>0</v>
      </c>
      <c r="O2078">
        <v>25.94</v>
      </c>
      <c r="P2078">
        <v>51.88</v>
      </c>
      <c r="Q2078">
        <v>3015.62</v>
      </c>
      <c r="R2078">
        <v>5.77</v>
      </c>
      <c r="S2078" s="193" t="str">
        <f>VLOOKUP(U2078,'[1]Cross ref'!I:J,2,0)</f>
        <v>SCL</v>
      </c>
      <c r="T2078" s="193">
        <f t="shared" si="196"/>
        <v>51.88</v>
      </c>
      <c r="U2078" s="193">
        <f>VLOOKUP(VALUE(C2078),'[1]Cross ref'!G:I,3,0)</f>
        <v>7380</v>
      </c>
      <c r="V2078" s="193">
        <f>IFERROR(VLOOKUP(J2078,'[1]Item List (2)'!C:D,2,0),VLOOKUP(K2078,'[1]Item List (2)'!C:D,2,0))</f>
        <v>50007</v>
      </c>
      <c r="W2078" s="193">
        <f>IFERROR(VLOOKUP(J2078,'[1]Item List (2)'!C:E,3,0),VLOOKUP(K2078,'[1]Item List (2)'!C:E,3,0))</f>
        <v>100</v>
      </c>
      <c r="X2078" s="193">
        <f t="shared" si="197"/>
        <v>0</v>
      </c>
      <c r="Y2078" s="193" t="str">
        <f t="shared" si="198"/>
        <v>SAUCE, BTRMILK RANCH CUP</v>
      </c>
      <c r="AA2078" s="29">
        <f t="shared" si="199"/>
        <v>51.88</v>
      </c>
      <c r="AB2078" s="29" t="str">
        <f>VLOOKUP(W2078,'[2]Item List (2)'!$I:$J,2,0)</f>
        <v>Food</v>
      </c>
      <c r="AC2078" s="29">
        <f t="shared" si="200"/>
        <v>7380</v>
      </c>
      <c r="AD2078" s="29" t="str">
        <f t="shared" si="201"/>
        <v>7380-Food</v>
      </c>
    </row>
    <row r="2079" spans="1:30">
      <c r="A2079" t="s">
        <v>699</v>
      </c>
      <c r="B2079" t="s">
        <v>592</v>
      </c>
      <c r="C2079" t="s">
        <v>1389</v>
      </c>
      <c r="D2079" t="s">
        <v>636</v>
      </c>
      <c r="E2079" t="s">
        <v>1665</v>
      </c>
      <c r="F2079"/>
      <c r="G2079" s="159">
        <v>45169</v>
      </c>
      <c r="H2079" t="s">
        <v>1221</v>
      </c>
      <c r="I2079" t="s">
        <v>1188</v>
      </c>
      <c r="J2079" t="s">
        <v>773</v>
      </c>
      <c r="K2079" t="s">
        <v>774</v>
      </c>
      <c r="L2079" t="s">
        <v>775</v>
      </c>
      <c r="M2079">
        <v>2</v>
      </c>
      <c r="N2079">
        <v>0</v>
      </c>
      <c r="O2079">
        <v>19.78</v>
      </c>
      <c r="P2079">
        <v>39.56</v>
      </c>
      <c r="Q2079">
        <v>3015.62</v>
      </c>
      <c r="R2079">
        <v>5.77</v>
      </c>
      <c r="S2079" s="193" t="str">
        <f>VLOOKUP(U2079,'[1]Cross ref'!I:J,2,0)</f>
        <v>SCL</v>
      </c>
      <c r="T2079" s="193">
        <f t="shared" si="196"/>
        <v>39.56</v>
      </c>
      <c r="U2079" s="193">
        <f>VLOOKUP(VALUE(C2079),'[1]Cross ref'!G:I,3,0)</f>
        <v>7380</v>
      </c>
      <c r="V2079" s="193">
        <f>IFERROR(VLOOKUP(J2079,'[1]Item List (2)'!C:D,2,0),VLOOKUP(K2079,'[1]Item List (2)'!C:D,2,0))</f>
        <v>50007</v>
      </c>
      <c r="W2079" s="193">
        <f>IFERROR(VLOOKUP(J2079,'[1]Item List (2)'!C:E,3,0),VLOOKUP(K2079,'[1]Item List (2)'!C:E,3,0))</f>
        <v>100</v>
      </c>
      <c r="X2079" s="193">
        <f t="shared" si="197"/>
        <v>0</v>
      </c>
      <c r="Y2079" s="193" t="str">
        <f t="shared" si="198"/>
        <v>ICE CREAM, VANILLA SLOW MELT</v>
      </c>
      <c r="AA2079" s="29">
        <f t="shared" si="199"/>
        <v>39.56</v>
      </c>
      <c r="AB2079" s="29" t="str">
        <f>VLOOKUP(W2079,'[2]Item List (2)'!$I:$J,2,0)</f>
        <v>Food</v>
      </c>
      <c r="AC2079" s="29">
        <f t="shared" si="200"/>
        <v>7380</v>
      </c>
      <c r="AD2079" s="29" t="str">
        <f t="shared" si="201"/>
        <v>7380-Food</v>
      </c>
    </row>
    <row r="2080" spans="1:30">
      <c r="A2080" t="s">
        <v>699</v>
      </c>
      <c r="B2080" t="s">
        <v>592</v>
      </c>
      <c r="C2080" t="s">
        <v>1389</v>
      </c>
      <c r="D2080" t="s">
        <v>636</v>
      </c>
      <c r="E2080" t="s">
        <v>1665</v>
      </c>
      <c r="F2080"/>
      <c r="G2080" s="159">
        <v>45169</v>
      </c>
      <c r="H2080" t="s">
        <v>1222</v>
      </c>
      <c r="I2080" t="s">
        <v>1188</v>
      </c>
      <c r="J2080" t="s">
        <v>776</v>
      </c>
      <c r="K2080" t="s">
        <v>777</v>
      </c>
      <c r="L2080" t="s">
        <v>778</v>
      </c>
      <c r="M2080">
        <v>5</v>
      </c>
      <c r="N2080">
        <v>0</v>
      </c>
      <c r="O2080">
        <v>36.909999999999997</v>
      </c>
      <c r="P2080">
        <v>184.55</v>
      </c>
      <c r="Q2080">
        <v>3015.62</v>
      </c>
      <c r="R2080">
        <v>5.77</v>
      </c>
      <c r="S2080" s="193" t="str">
        <f>VLOOKUP(U2080,'[1]Cross ref'!I:J,2,0)</f>
        <v>SCL</v>
      </c>
      <c r="T2080" s="193">
        <f t="shared" si="196"/>
        <v>184.55</v>
      </c>
      <c r="U2080" s="193">
        <f>VLOOKUP(VALUE(C2080),'[1]Cross ref'!G:I,3,0)</f>
        <v>7380</v>
      </c>
      <c r="V2080" s="193">
        <f>IFERROR(VLOOKUP(J2080,'[1]Item List (2)'!C:D,2,0),VLOOKUP(K2080,'[1]Item List (2)'!C:D,2,0))</f>
        <v>50007</v>
      </c>
      <c r="W2080" s="193">
        <f>IFERROR(VLOOKUP(J2080,'[1]Item List (2)'!C:E,3,0),VLOOKUP(K2080,'[1]Item List (2)'!C:E,3,0))</f>
        <v>100</v>
      </c>
      <c r="X2080" s="193">
        <f t="shared" si="197"/>
        <v>0</v>
      </c>
      <c r="Y2080" s="193" t="str">
        <f t="shared" si="198"/>
        <v>SHORTENING, LIQ FRY PREM</v>
      </c>
      <c r="AA2080" s="29">
        <f t="shared" si="199"/>
        <v>184.55</v>
      </c>
      <c r="AB2080" s="29" t="str">
        <f>VLOOKUP(W2080,'[2]Item List (2)'!$I:$J,2,0)</f>
        <v>Food</v>
      </c>
      <c r="AC2080" s="29">
        <f t="shared" si="200"/>
        <v>7380</v>
      </c>
      <c r="AD2080" s="29" t="str">
        <f t="shared" si="201"/>
        <v>7380-Food</v>
      </c>
    </row>
    <row r="2081" spans="1:30">
      <c r="A2081" t="s">
        <v>699</v>
      </c>
      <c r="B2081" t="s">
        <v>592</v>
      </c>
      <c r="C2081" t="s">
        <v>1389</v>
      </c>
      <c r="D2081" t="s">
        <v>636</v>
      </c>
      <c r="E2081" t="s">
        <v>1665</v>
      </c>
      <c r="F2081"/>
      <c r="G2081" s="159">
        <v>45169</v>
      </c>
      <c r="H2081" t="s">
        <v>1272</v>
      </c>
      <c r="I2081" t="s">
        <v>1211</v>
      </c>
      <c r="J2081" t="s">
        <v>815</v>
      </c>
      <c r="K2081" t="s">
        <v>1145</v>
      </c>
      <c r="L2081" t="s">
        <v>1146</v>
      </c>
      <c r="M2081">
        <v>1</v>
      </c>
      <c r="N2081">
        <v>0</v>
      </c>
      <c r="O2081">
        <v>28.75</v>
      </c>
      <c r="P2081">
        <v>28.75</v>
      </c>
      <c r="Q2081">
        <v>3015.62</v>
      </c>
      <c r="R2081">
        <v>5.77</v>
      </c>
      <c r="S2081" s="193" t="str">
        <f>VLOOKUP(U2081,'[1]Cross ref'!I:J,2,0)</f>
        <v>SCL</v>
      </c>
      <c r="T2081" s="193">
        <f t="shared" si="196"/>
        <v>28.75</v>
      </c>
      <c r="U2081" s="193">
        <f>VLOOKUP(VALUE(C2081),'[1]Cross ref'!G:I,3,0)</f>
        <v>7380</v>
      </c>
      <c r="V2081" s="193">
        <f>IFERROR(VLOOKUP(J2081,'[1]Item List (2)'!C:D,2,0),VLOOKUP(K2081,'[1]Item List (2)'!C:D,2,0))</f>
        <v>51001</v>
      </c>
      <c r="W2081" s="193">
        <f>IFERROR(VLOOKUP(J2081,'[1]Item List (2)'!C:E,3,0),VLOOKUP(K2081,'[1]Item List (2)'!C:E,3,0))</f>
        <v>1000</v>
      </c>
      <c r="X2081" s="193">
        <f t="shared" si="197"/>
        <v>0</v>
      </c>
      <c r="Y2081" s="193" t="str">
        <f t="shared" si="198"/>
        <v>LID, CUP CRUISER 32Z</v>
      </c>
      <c r="AA2081" s="29">
        <f t="shared" si="199"/>
        <v>28.75</v>
      </c>
      <c r="AB2081" s="29" t="str">
        <f>VLOOKUP(W2081,'[2]Item List (2)'!$I:$J,2,0)</f>
        <v>Paper</v>
      </c>
      <c r="AC2081" s="29">
        <f t="shared" si="200"/>
        <v>7380</v>
      </c>
      <c r="AD2081" s="29" t="str">
        <f t="shared" si="201"/>
        <v>7380-Paper</v>
      </c>
    </row>
    <row r="2082" spans="1:30">
      <c r="A2082" t="s">
        <v>699</v>
      </c>
      <c r="B2082" t="s">
        <v>592</v>
      </c>
      <c r="C2082" t="s">
        <v>1389</v>
      </c>
      <c r="D2082" t="s">
        <v>636</v>
      </c>
      <c r="E2082" t="s">
        <v>1665</v>
      </c>
      <c r="F2082"/>
      <c r="G2082" s="159">
        <v>45169</v>
      </c>
      <c r="H2082" t="s">
        <v>1223</v>
      </c>
      <c r="I2082" t="s">
        <v>1188</v>
      </c>
      <c r="J2082" t="s">
        <v>758</v>
      </c>
      <c r="K2082" t="s">
        <v>780</v>
      </c>
      <c r="L2082" t="s">
        <v>781</v>
      </c>
      <c r="M2082">
        <v>2</v>
      </c>
      <c r="N2082">
        <v>0</v>
      </c>
      <c r="O2082">
        <v>37.6</v>
      </c>
      <c r="P2082">
        <v>75.2</v>
      </c>
      <c r="Q2082">
        <v>3015.62</v>
      </c>
      <c r="R2082">
        <v>5.77</v>
      </c>
      <c r="S2082" s="193" t="str">
        <f>VLOOKUP(U2082,'[1]Cross ref'!I:J,2,0)</f>
        <v>SCL</v>
      </c>
      <c r="T2082" s="193">
        <f t="shared" si="196"/>
        <v>75.2</v>
      </c>
      <c r="U2082" s="193">
        <f>VLOOKUP(VALUE(C2082),'[1]Cross ref'!G:I,3,0)</f>
        <v>7380</v>
      </c>
      <c r="V2082" s="193">
        <f>IFERROR(VLOOKUP(J2082,'[1]Item List (2)'!C:D,2,0),VLOOKUP(K2082,'[1]Item List (2)'!C:D,2,0))</f>
        <v>50007</v>
      </c>
      <c r="W2082" s="193">
        <f>IFERROR(VLOOKUP(J2082,'[1]Item List (2)'!C:E,3,0),VLOOKUP(K2082,'[1]Item List (2)'!C:E,3,0))</f>
        <v>100</v>
      </c>
      <c r="X2082" s="193">
        <f t="shared" si="197"/>
        <v>0</v>
      </c>
      <c r="Y2082" s="193" t="str">
        <f t="shared" si="198"/>
        <v>CHICKEN, PTY SPCY 3Z</v>
      </c>
      <c r="AA2082" s="29">
        <f t="shared" si="199"/>
        <v>75.2</v>
      </c>
      <c r="AB2082" s="29" t="str">
        <f>VLOOKUP(W2082,'[2]Item List (2)'!$I:$J,2,0)</f>
        <v>Food</v>
      </c>
      <c r="AC2082" s="29">
        <f t="shared" si="200"/>
        <v>7380</v>
      </c>
      <c r="AD2082" s="29" t="str">
        <f t="shared" si="201"/>
        <v>7380-Food</v>
      </c>
    </row>
    <row r="2083" spans="1:30">
      <c r="A2083" t="s">
        <v>699</v>
      </c>
      <c r="B2083" t="s">
        <v>592</v>
      </c>
      <c r="C2083" t="s">
        <v>1389</v>
      </c>
      <c r="D2083" t="s">
        <v>636</v>
      </c>
      <c r="E2083" t="s">
        <v>1665</v>
      </c>
      <c r="F2083"/>
      <c r="G2083" s="159">
        <v>45169</v>
      </c>
      <c r="H2083" t="s">
        <v>1317</v>
      </c>
      <c r="I2083" t="s">
        <v>1190</v>
      </c>
      <c r="J2083" t="s">
        <v>727</v>
      </c>
      <c r="K2083" t="s">
        <v>782</v>
      </c>
      <c r="L2083" t="s">
        <v>729</v>
      </c>
      <c r="M2083">
        <v>4</v>
      </c>
      <c r="N2083">
        <v>0</v>
      </c>
      <c r="O2083">
        <v>3.84</v>
      </c>
      <c r="P2083">
        <v>15.36</v>
      </c>
      <c r="Q2083">
        <v>3015.62</v>
      </c>
      <c r="R2083">
        <v>5.77</v>
      </c>
      <c r="S2083" s="193" t="str">
        <f>VLOOKUP(U2083,'[1]Cross ref'!I:J,2,0)</f>
        <v>SCL</v>
      </c>
      <c r="T2083" s="193">
        <f t="shared" si="196"/>
        <v>15.36</v>
      </c>
      <c r="U2083" s="193">
        <f>VLOOKUP(VALUE(C2083),'[1]Cross ref'!G:I,3,0)</f>
        <v>7380</v>
      </c>
      <c r="V2083" s="193">
        <f>IFERROR(VLOOKUP(J2083,'[1]Item List (2)'!C:D,2,0),VLOOKUP(K2083,'[1]Item List (2)'!C:D,2,0))</f>
        <v>60507</v>
      </c>
      <c r="W2083" s="193">
        <f>IFERROR(VLOOKUP(J2083,'[1]Item List (2)'!C:E,3,0),VLOOKUP(K2083,'[1]Item List (2)'!C:E,3,0))</f>
        <v>1200</v>
      </c>
      <c r="X2083" s="193">
        <f t="shared" si="197"/>
        <v>0</v>
      </c>
      <c r="Y2083" s="193" t="str">
        <f t="shared" si="198"/>
        <v>GLOVE, SYNTH LG</v>
      </c>
      <c r="AA2083" s="29">
        <f t="shared" si="199"/>
        <v>15.36</v>
      </c>
      <c r="AB2083" s="29" t="str">
        <f>VLOOKUP(W2083,'[2]Item List (2)'!$I:$J,2,0)</f>
        <v>Supplies</v>
      </c>
      <c r="AC2083" s="29">
        <f t="shared" si="200"/>
        <v>7380</v>
      </c>
      <c r="AD2083" s="29" t="str">
        <f t="shared" si="201"/>
        <v>7380-Supplies</v>
      </c>
    </row>
    <row r="2084" spans="1:30">
      <c r="A2084" t="s">
        <v>699</v>
      </c>
      <c r="B2084" t="s">
        <v>592</v>
      </c>
      <c r="C2084" t="s">
        <v>1389</v>
      </c>
      <c r="D2084" t="s">
        <v>636</v>
      </c>
      <c r="E2084" t="s">
        <v>1665</v>
      </c>
      <c r="F2084"/>
      <c r="G2084" s="159">
        <v>45169</v>
      </c>
      <c r="H2084" t="s">
        <v>1225</v>
      </c>
      <c r="I2084" t="s">
        <v>1188</v>
      </c>
      <c r="J2084" t="s">
        <v>785</v>
      </c>
      <c r="K2084" t="s">
        <v>1180</v>
      </c>
      <c r="L2084" t="s">
        <v>786</v>
      </c>
      <c r="M2084">
        <v>2</v>
      </c>
      <c r="N2084">
        <v>0</v>
      </c>
      <c r="O2084">
        <v>90.57</v>
      </c>
      <c r="P2084">
        <v>181.14</v>
      </c>
      <c r="Q2084">
        <v>3015.62</v>
      </c>
      <c r="R2084">
        <v>5.77</v>
      </c>
      <c r="S2084" s="193" t="str">
        <f>VLOOKUP(U2084,'[1]Cross ref'!I:J,2,0)</f>
        <v>SCL</v>
      </c>
      <c r="T2084" s="193">
        <f t="shared" si="196"/>
        <v>181.14</v>
      </c>
      <c r="U2084" s="193">
        <f>VLOOKUP(VALUE(C2084),'[1]Cross ref'!G:I,3,0)</f>
        <v>7380</v>
      </c>
      <c r="V2084" s="193">
        <f>IFERROR(VLOOKUP(J2084,'[1]Item List (2)'!C:D,2,0),VLOOKUP(K2084,'[1]Item List (2)'!C:D,2,0))</f>
        <v>50007</v>
      </c>
      <c r="W2084" s="193">
        <f>IFERROR(VLOOKUP(J2084,'[1]Item List (2)'!C:E,3,0),VLOOKUP(K2084,'[1]Item List (2)'!C:E,3,0))</f>
        <v>100</v>
      </c>
      <c r="X2084" s="193">
        <f t="shared" si="197"/>
        <v>0</v>
      </c>
      <c r="Y2084" s="193" t="str">
        <f t="shared" si="198"/>
        <v>BACON, 500 SLICES FC</v>
      </c>
      <c r="AA2084" s="29">
        <f t="shared" si="199"/>
        <v>181.14</v>
      </c>
      <c r="AB2084" s="29" t="str">
        <f>VLOOKUP(W2084,'[2]Item List (2)'!$I:$J,2,0)</f>
        <v>Food</v>
      </c>
      <c r="AC2084" s="29">
        <f t="shared" si="200"/>
        <v>7380</v>
      </c>
      <c r="AD2084" s="29" t="str">
        <f t="shared" si="201"/>
        <v>7380-Food</v>
      </c>
    </row>
    <row r="2085" spans="1:30">
      <c r="A2085" t="s">
        <v>699</v>
      </c>
      <c r="B2085" t="s">
        <v>592</v>
      </c>
      <c r="C2085" t="s">
        <v>1389</v>
      </c>
      <c r="D2085" t="s">
        <v>636</v>
      </c>
      <c r="E2085" t="s">
        <v>1665</v>
      </c>
      <c r="F2085"/>
      <c r="G2085" s="159">
        <v>45169</v>
      </c>
      <c r="H2085" t="s">
        <v>1318</v>
      </c>
      <c r="I2085" t="s">
        <v>1188</v>
      </c>
      <c r="J2085" t="s">
        <v>789</v>
      </c>
      <c r="K2085" t="s">
        <v>790</v>
      </c>
      <c r="L2085" t="s">
        <v>791</v>
      </c>
      <c r="M2085">
        <v>1</v>
      </c>
      <c r="N2085">
        <v>0</v>
      </c>
      <c r="O2085">
        <v>25.95</v>
      </c>
      <c r="P2085">
        <v>25.95</v>
      </c>
      <c r="Q2085">
        <v>3015.62</v>
      </c>
      <c r="R2085">
        <v>5.77</v>
      </c>
      <c r="S2085" s="193" t="str">
        <f>VLOOKUP(U2085,'[1]Cross ref'!I:J,2,0)</f>
        <v>SCL</v>
      </c>
      <c r="T2085" s="193">
        <f t="shared" si="196"/>
        <v>25.95</v>
      </c>
      <c r="U2085" s="193">
        <f>VLOOKUP(VALUE(C2085),'[1]Cross ref'!G:I,3,0)</f>
        <v>7380</v>
      </c>
      <c r="V2085" s="193">
        <f>IFERROR(VLOOKUP(J2085,'[1]Item List (2)'!C:D,2,0),VLOOKUP(K2085,'[1]Item List (2)'!C:D,2,0))</f>
        <v>50007</v>
      </c>
      <c r="W2085" s="193">
        <f>IFERROR(VLOOKUP(J2085,'[1]Item List (2)'!C:E,3,0),VLOOKUP(K2085,'[1]Item List (2)'!C:E,3,0))</f>
        <v>100</v>
      </c>
      <c r="X2085" s="193">
        <f t="shared" si="197"/>
        <v>0</v>
      </c>
      <c r="Y2085" s="193" t="str">
        <f t="shared" si="198"/>
        <v>BREAD, SOURDOUGH THICKER SLI</v>
      </c>
      <c r="AA2085" s="29">
        <f t="shared" si="199"/>
        <v>25.95</v>
      </c>
      <c r="AB2085" s="29" t="str">
        <f>VLOOKUP(W2085,'[2]Item List (2)'!$I:$J,2,0)</f>
        <v>Food</v>
      </c>
      <c r="AC2085" s="29">
        <f t="shared" si="200"/>
        <v>7380</v>
      </c>
      <c r="AD2085" s="29" t="str">
        <f t="shared" si="201"/>
        <v>7380-Food</v>
      </c>
    </row>
    <row r="2086" spans="1:30">
      <c r="A2086" t="s">
        <v>699</v>
      </c>
      <c r="B2086" t="s">
        <v>592</v>
      </c>
      <c r="C2086" t="s">
        <v>1389</v>
      </c>
      <c r="D2086" t="s">
        <v>636</v>
      </c>
      <c r="E2086" t="s">
        <v>1665</v>
      </c>
      <c r="F2086"/>
      <c r="G2086" s="159">
        <v>45169</v>
      </c>
      <c r="H2086" t="s">
        <v>1230</v>
      </c>
      <c r="I2086" t="s">
        <v>1188</v>
      </c>
      <c r="J2086" t="s">
        <v>737</v>
      </c>
      <c r="K2086" t="s">
        <v>794</v>
      </c>
      <c r="L2086" t="s">
        <v>795</v>
      </c>
      <c r="M2086">
        <v>1</v>
      </c>
      <c r="N2086">
        <v>0</v>
      </c>
      <c r="O2086">
        <v>39.79</v>
      </c>
      <c r="P2086">
        <v>39.79</v>
      </c>
      <c r="Q2086">
        <v>3015.62</v>
      </c>
      <c r="R2086">
        <v>5.77</v>
      </c>
      <c r="S2086" s="193" t="str">
        <f>VLOOKUP(U2086,'[1]Cross ref'!I:J,2,0)</f>
        <v>SCL</v>
      </c>
      <c r="T2086" s="193">
        <f t="shared" si="196"/>
        <v>39.79</v>
      </c>
      <c r="U2086" s="193">
        <f>VLOOKUP(VALUE(C2086),'[1]Cross ref'!G:I,3,0)</f>
        <v>7380</v>
      </c>
      <c r="V2086" s="193">
        <f>IFERROR(VLOOKUP(J2086,'[1]Item List (2)'!C:D,2,0),VLOOKUP(K2086,'[1]Item List (2)'!C:D,2,0))</f>
        <v>50007</v>
      </c>
      <c r="W2086" s="193">
        <f>IFERROR(VLOOKUP(J2086,'[1]Item List (2)'!C:E,3,0),VLOOKUP(K2086,'[1]Item List (2)'!C:E,3,0))</f>
        <v>100</v>
      </c>
      <c r="X2086" s="193">
        <f t="shared" si="197"/>
        <v>0</v>
      </c>
      <c r="Y2086" s="193" t="str">
        <f t="shared" si="198"/>
        <v>APPTZR, JALAPENO BRD CHSE BITE</v>
      </c>
      <c r="AA2086" s="29">
        <f t="shared" si="199"/>
        <v>39.79</v>
      </c>
      <c r="AB2086" s="29" t="str">
        <f>VLOOKUP(W2086,'[2]Item List (2)'!$I:$J,2,0)</f>
        <v>Food</v>
      </c>
      <c r="AC2086" s="29">
        <f t="shared" si="200"/>
        <v>7380</v>
      </c>
      <c r="AD2086" s="29" t="str">
        <f t="shared" si="201"/>
        <v>7380-Food</v>
      </c>
    </row>
    <row r="2087" spans="1:30">
      <c r="A2087" t="s">
        <v>699</v>
      </c>
      <c r="B2087" t="s">
        <v>592</v>
      </c>
      <c r="C2087" t="s">
        <v>1389</v>
      </c>
      <c r="D2087" t="s">
        <v>636</v>
      </c>
      <c r="E2087" t="s">
        <v>1665</v>
      </c>
      <c r="F2087"/>
      <c r="G2087" s="159">
        <v>45169</v>
      </c>
      <c r="H2087" t="s">
        <v>1231</v>
      </c>
      <c r="I2087" t="s">
        <v>1188</v>
      </c>
      <c r="J2087" t="s">
        <v>734</v>
      </c>
      <c r="K2087" t="s">
        <v>796</v>
      </c>
      <c r="L2087" t="s">
        <v>797</v>
      </c>
      <c r="M2087">
        <v>1</v>
      </c>
      <c r="N2087">
        <v>0</v>
      </c>
      <c r="O2087">
        <v>76.44</v>
      </c>
      <c r="P2087">
        <v>76.44</v>
      </c>
      <c r="Q2087">
        <v>3015.62</v>
      </c>
      <c r="R2087">
        <v>5.77</v>
      </c>
      <c r="S2087" s="193" t="str">
        <f>VLOOKUP(U2087,'[1]Cross ref'!I:J,2,0)</f>
        <v>SCL</v>
      </c>
      <c r="T2087" s="193">
        <f t="shared" si="196"/>
        <v>76.44</v>
      </c>
      <c r="U2087" s="193">
        <f>VLOOKUP(VALUE(C2087),'[1]Cross ref'!G:I,3,0)</f>
        <v>7380</v>
      </c>
      <c r="V2087" s="193">
        <f>IFERROR(VLOOKUP(J2087,'[1]Item List (2)'!C:D,2,0),VLOOKUP(K2087,'[1]Item List (2)'!C:D,2,0))</f>
        <v>50007</v>
      </c>
      <c r="W2087" s="193">
        <f>IFERROR(VLOOKUP(J2087,'[1]Item List (2)'!C:E,3,0),VLOOKUP(K2087,'[1]Item List (2)'!C:E,3,0))</f>
        <v>100</v>
      </c>
      <c r="X2087" s="193">
        <f t="shared" si="197"/>
        <v>0</v>
      </c>
      <c r="Y2087" s="193" t="str">
        <f t="shared" si="198"/>
        <v>BEEF, GRND PTY 5.33Z ANGUS IQF</v>
      </c>
      <c r="AA2087" s="29">
        <f t="shared" si="199"/>
        <v>76.44</v>
      </c>
      <c r="AB2087" s="29" t="str">
        <f>VLOOKUP(W2087,'[2]Item List (2)'!$I:$J,2,0)</f>
        <v>Food</v>
      </c>
      <c r="AC2087" s="29">
        <f t="shared" si="200"/>
        <v>7380</v>
      </c>
      <c r="AD2087" s="29" t="str">
        <f t="shared" si="201"/>
        <v>7380-Food</v>
      </c>
    </row>
    <row r="2088" spans="1:30">
      <c r="A2088" t="s">
        <v>699</v>
      </c>
      <c r="B2088" t="s">
        <v>592</v>
      </c>
      <c r="C2088" t="s">
        <v>1389</v>
      </c>
      <c r="D2088" t="s">
        <v>636</v>
      </c>
      <c r="E2088" t="s">
        <v>1665</v>
      </c>
      <c r="F2088"/>
      <c r="G2088" s="159">
        <v>45169</v>
      </c>
      <c r="H2088" t="s">
        <v>1232</v>
      </c>
      <c r="I2088" t="s">
        <v>1188</v>
      </c>
      <c r="J2088" t="s">
        <v>758</v>
      </c>
      <c r="K2088" t="s">
        <v>798</v>
      </c>
      <c r="L2088" t="s">
        <v>799</v>
      </c>
      <c r="M2088">
        <v>2</v>
      </c>
      <c r="N2088">
        <v>0</v>
      </c>
      <c r="O2088">
        <v>46.88</v>
      </c>
      <c r="P2088">
        <v>93.76</v>
      </c>
      <c r="Q2088">
        <v>3015.62</v>
      </c>
      <c r="R2088">
        <v>5.77</v>
      </c>
      <c r="S2088" s="193" t="str">
        <f>VLOOKUP(U2088,'[1]Cross ref'!I:J,2,0)</f>
        <v>SCL</v>
      </c>
      <c r="T2088" s="193">
        <f t="shared" si="196"/>
        <v>93.76</v>
      </c>
      <c r="U2088" s="193">
        <f>VLOOKUP(VALUE(C2088),'[1]Cross ref'!G:I,3,0)</f>
        <v>7380</v>
      </c>
      <c r="V2088" s="193">
        <f>IFERROR(VLOOKUP(J2088,'[1]Item List (2)'!C:D,2,0),VLOOKUP(K2088,'[1]Item List (2)'!C:D,2,0))</f>
        <v>50007</v>
      </c>
      <c r="W2088" s="193">
        <f>IFERROR(VLOOKUP(J2088,'[1]Item List (2)'!C:E,3,0),VLOOKUP(K2088,'[1]Item List (2)'!C:E,3,0))</f>
        <v>100</v>
      </c>
      <c r="X2088" s="193">
        <f t="shared" si="197"/>
        <v>0</v>
      </c>
      <c r="Y2088" s="193" t="str">
        <f t="shared" si="198"/>
        <v>CHICKEN, NUGGET BRD STAR SHP</v>
      </c>
      <c r="AA2088" s="29">
        <f t="shared" si="199"/>
        <v>93.76</v>
      </c>
      <c r="AB2088" s="29" t="str">
        <f>VLOOKUP(W2088,'[2]Item List (2)'!$I:$J,2,0)</f>
        <v>Food</v>
      </c>
      <c r="AC2088" s="29">
        <f t="shared" si="200"/>
        <v>7380</v>
      </c>
      <c r="AD2088" s="29" t="str">
        <f t="shared" si="201"/>
        <v>7380-Food</v>
      </c>
    </row>
    <row r="2089" spans="1:30">
      <c r="A2089" t="s">
        <v>699</v>
      </c>
      <c r="B2089" t="s">
        <v>592</v>
      </c>
      <c r="C2089" t="s">
        <v>1389</v>
      </c>
      <c r="D2089" t="s">
        <v>636</v>
      </c>
      <c r="E2089" t="s">
        <v>1665</v>
      </c>
      <c r="F2089"/>
      <c r="G2089" s="159">
        <v>45169</v>
      </c>
      <c r="H2089" t="s">
        <v>1460</v>
      </c>
      <c r="I2089" t="s">
        <v>1188</v>
      </c>
      <c r="J2089" t="s">
        <v>811</v>
      </c>
      <c r="K2089" t="s">
        <v>1433</v>
      </c>
      <c r="L2089" t="s">
        <v>831</v>
      </c>
      <c r="M2089">
        <v>2</v>
      </c>
      <c r="N2089">
        <v>0</v>
      </c>
      <c r="O2089">
        <v>22.17</v>
      </c>
      <c r="P2089">
        <v>44.34</v>
      </c>
      <c r="Q2089">
        <v>3015.62</v>
      </c>
      <c r="R2089">
        <v>5.77</v>
      </c>
      <c r="S2089" s="193" t="str">
        <f>VLOOKUP(U2089,'[1]Cross ref'!I:J,2,0)</f>
        <v>SCL</v>
      </c>
      <c r="T2089" s="193">
        <f t="shared" si="196"/>
        <v>44.34</v>
      </c>
      <c r="U2089" s="193">
        <f>VLOOKUP(VALUE(C2089),'[1]Cross ref'!G:I,3,0)</f>
        <v>7380</v>
      </c>
      <c r="V2089" s="193">
        <f>IFERROR(VLOOKUP(J2089,'[1]Item List (2)'!C:D,2,0),VLOOKUP(K2089,'[1]Item List (2)'!C:D,2,0))</f>
        <v>50007</v>
      </c>
      <c r="W2089" s="193">
        <f>IFERROR(VLOOKUP(J2089,'[1]Item List (2)'!C:E,3,0),VLOOKUP(K2089,'[1]Item List (2)'!C:E,3,0))</f>
        <v>100</v>
      </c>
      <c r="X2089" s="193">
        <f t="shared" si="197"/>
        <v>0</v>
      </c>
      <c r="Y2089" s="193" t="str">
        <f t="shared" si="198"/>
        <v>LETTUCE, LINER</v>
      </c>
      <c r="AA2089" s="29">
        <f t="shared" si="199"/>
        <v>44.34</v>
      </c>
      <c r="AB2089" s="29" t="str">
        <f>VLOOKUP(W2089,'[2]Item List (2)'!$I:$J,2,0)</f>
        <v>Food</v>
      </c>
      <c r="AC2089" s="29">
        <f t="shared" si="200"/>
        <v>7380</v>
      </c>
      <c r="AD2089" s="29" t="str">
        <f t="shared" si="201"/>
        <v>7380-Food</v>
      </c>
    </row>
    <row r="2090" spans="1:30">
      <c r="A2090" t="s">
        <v>699</v>
      </c>
      <c r="B2090" t="s">
        <v>592</v>
      </c>
      <c r="C2090" t="s">
        <v>1389</v>
      </c>
      <c r="D2090" t="s">
        <v>636</v>
      </c>
      <c r="E2090" t="s">
        <v>1665</v>
      </c>
      <c r="F2090"/>
      <c r="G2090" s="159">
        <v>45169</v>
      </c>
      <c r="H2090" t="s">
        <v>1237</v>
      </c>
      <c r="I2090" t="s">
        <v>1188</v>
      </c>
      <c r="J2090" t="s">
        <v>812</v>
      </c>
      <c r="K2090" t="s">
        <v>813</v>
      </c>
      <c r="L2090" t="s">
        <v>814</v>
      </c>
      <c r="M2090">
        <v>2</v>
      </c>
      <c r="N2090">
        <v>0</v>
      </c>
      <c r="O2090">
        <v>19.57</v>
      </c>
      <c r="P2090">
        <v>39.14</v>
      </c>
      <c r="Q2090">
        <v>3015.62</v>
      </c>
      <c r="R2090">
        <v>5.77</v>
      </c>
      <c r="S2090" s="193" t="str">
        <f>VLOOKUP(U2090,'[1]Cross ref'!I:J,2,0)</f>
        <v>SCL</v>
      </c>
      <c r="T2090" s="193">
        <f t="shared" si="196"/>
        <v>39.14</v>
      </c>
      <c r="U2090" s="193">
        <f>VLOOKUP(VALUE(C2090),'[1]Cross ref'!G:I,3,0)</f>
        <v>7380</v>
      </c>
      <c r="V2090" s="193">
        <f>IFERROR(VLOOKUP(J2090,'[1]Item List (2)'!C:D,2,0),VLOOKUP(K2090,'[1]Item List (2)'!C:D,2,0))</f>
        <v>50007</v>
      </c>
      <c r="W2090" s="193">
        <f>IFERROR(VLOOKUP(J2090,'[1]Item List (2)'!C:E,3,0),VLOOKUP(K2090,'[1]Item List (2)'!C:E,3,0))</f>
        <v>100</v>
      </c>
      <c r="X2090" s="193">
        <f t="shared" si="197"/>
        <v>0</v>
      </c>
      <c r="Y2090" s="193" t="str">
        <f t="shared" si="198"/>
        <v>TOMATO, RED 5X5 BULK 25LB</v>
      </c>
      <c r="AA2090" s="29">
        <f t="shared" si="199"/>
        <v>39.14</v>
      </c>
      <c r="AB2090" s="29" t="str">
        <f>VLOOKUP(W2090,'[2]Item List (2)'!$I:$J,2,0)</f>
        <v>Food</v>
      </c>
      <c r="AC2090" s="29">
        <f t="shared" si="200"/>
        <v>7380</v>
      </c>
      <c r="AD2090" s="29" t="str">
        <f t="shared" si="201"/>
        <v>7380-Food</v>
      </c>
    </row>
    <row r="2091" spans="1:30">
      <c r="A2091" t="s">
        <v>699</v>
      </c>
      <c r="B2091" t="s">
        <v>592</v>
      </c>
      <c r="C2091" t="s">
        <v>1389</v>
      </c>
      <c r="D2091" t="s">
        <v>636</v>
      </c>
      <c r="E2091" t="s">
        <v>1665</v>
      </c>
      <c r="F2091"/>
      <c r="G2091" s="159">
        <v>45169</v>
      </c>
      <c r="H2091" t="s">
        <v>1240</v>
      </c>
      <c r="I2091" t="s">
        <v>1188</v>
      </c>
      <c r="J2091" t="s">
        <v>758</v>
      </c>
      <c r="K2091" t="s">
        <v>1490</v>
      </c>
      <c r="L2091" t="s">
        <v>818</v>
      </c>
      <c r="M2091">
        <v>1</v>
      </c>
      <c r="N2091">
        <v>0</v>
      </c>
      <c r="O2091">
        <v>175.35</v>
      </c>
      <c r="P2091">
        <v>175.35</v>
      </c>
      <c r="Q2091">
        <v>3015.62</v>
      </c>
      <c r="R2091">
        <v>5.77</v>
      </c>
      <c r="S2091" s="193" t="str">
        <f>VLOOKUP(U2091,'[1]Cross ref'!I:J,2,0)</f>
        <v>SCL</v>
      </c>
      <c r="T2091" s="193">
        <f t="shared" si="196"/>
        <v>175.35</v>
      </c>
      <c r="U2091" s="193">
        <f>VLOOKUP(VALUE(C2091),'[1]Cross ref'!G:I,3,0)</f>
        <v>7380</v>
      </c>
      <c r="V2091" s="193">
        <f>IFERROR(VLOOKUP(J2091,'[1]Item List (2)'!C:D,2,0),VLOOKUP(K2091,'[1]Item List (2)'!C:D,2,0))</f>
        <v>50007</v>
      </c>
      <c r="W2091" s="193">
        <f>IFERROR(VLOOKUP(J2091,'[1]Item List (2)'!C:E,3,0),VLOOKUP(K2091,'[1]Item List (2)'!C:E,3,0))</f>
        <v>100</v>
      </c>
      <c r="X2091" s="193">
        <f t="shared" si="197"/>
        <v>0</v>
      </c>
      <c r="Y2091" s="193" t="str">
        <f t="shared" si="198"/>
        <v>CHICKEN, BRST GR SAVOR 4.25Z CARLS JR</v>
      </c>
      <c r="AA2091" s="29">
        <f t="shared" si="199"/>
        <v>175.35</v>
      </c>
      <c r="AB2091" s="29" t="str">
        <f>VLOOKUP(W2091,'[2]Item List (2)'!$I:$J,2,0)</f>
        <v>Food</v>
      </c>
      <c r="AC2091" s="29">
        <f t="shared" si="200"/>
        <v>7380</v>
      </c>
      <c r="AD2091" s="29" t="str">
        <f t="shared" si="201"/>
        <v>7380-Food</v>
      </c>
    </row>
    <row r="2092" spans="1:30">
      <c r="A2092" t="s">
        <v>699</v>
      </c>
      <c r="B2092" t="s">
        <v>592</v>
      </c>
      <c r="C2092" t="s">
        <v>1389</v>
      </c>
      <c r="D2092" t="s">
        <v>636</v>
      </c>
      <c r="E2092" t="s">
        <v>1665</v>
      </c>
      <c r="F2092"/>
      <c r="G2092" s="159">
        <v>45169</v>
      </c>
      <c r="H2092" t="s">
        <v>1579</v>
      </c>
      <c r="I2092" t="s">
        <v>1188</v>
      </c>
      <c r="J2092" t="s">
        <v>764</v>
      </c>
      <c r="K2092" t="s">
        <v>1580</v>
      </c>
      <c r="L2092" t="s">
        <v>766</v>
      </c>
      <c r="M2092">
        <v>1</v>
      </c>
      <c r="N2092">
        <v>0</v>
      </c>
      <c r="O2092">
        <v>32.32</v>
      </c>
      <c r="P2092">
        <v>32.32</v>
      </c>
      <c r="Q2092">
        <v>3015.62</v>
      </c>
      <c r="R2092">
        <v>5.77</v>
      </c>
      <c r="S2092" s="193" t="str">
        <f>VLOOKUP(U2092,'[1]Cross ref'!I:J,2,0)</f>
        <v>SCL</v>
      </c>
      <c r="T2092" s="193">
        <f t="shared" si="196"/>
        <v>32.32</v>
      </c>
      <c r="U2092" s="193">
        <f>VLOOKUP(VALUE(C2092),'[1]Cross ref'!G:I,3,0)</f>
        <v>7380</v>
      </c>
      <c r="V2092" s="193">
        <f>IFERROR(VLOOKUP(J2092,'[1]Item List (2)'!C:D,2,0),VLOOKUP(K2092,'[1]Item List (2)'!C:D,2,0))</f>
        <v>50007</v>
      </c>
      <c r="W2092" s="193">
        <f>IFERROR(VLOOKUP(J2092,'[1]Item List (2)'!C:E,3,0),VLOOKUP(K2092,'[1]Item List (2)'!C:E,3,0))</f>
        <v>100</v>
      </c>
      <c r="X2092" s="193">
        <f t="shared" si="197"/>
        <v>0</v>
      </c>
      <c r="Y2092" s="193" t="str">
        <f t="shared" si="198"/>
        <v>SAUCE, SANTA FE W-CAGE FREE EGG</v>
      </c>
      <c r="AA2092" s="29">
        <f t="shared" si="199"/>
        <v>32.32</v>
      </c>
      <c r="AB2092" s="29" t="str">
        <f>VLOOKUP(W2092,'[2]Item List (2)'!$I:$J,2,0)</f>
        <v>Food</v>
      </c>
      <c r="AC2092" s="29">
        <f t="shared" si="200"/>
        <v>7380</v>
      </c>
      <c r="AD2092" s="29" t="str">
        <f t="shared" si="201"/>
        <v>7380-Food</v>
      </c>
    </row>
    <row r="2093" spans="1:30">
      <c r="A2093" t="s">
        <v>699</v>
      </c>
      <c r="B2093" t="s">
        <v>592</v>
      </c>
      <c r="C2093" t="s">
        <v>1389</v>
      </c>
      <c r="D2093" t="s">
        <v>636</v>
      </c>
      <c r="E2093" t="s">
        <v>1665</v>
      </c>
      <c r="F2093"/>
      <c r="G2093" s="159">
        <v>45169</v>
      </c>
      <c r="H2093" t="s">
        <v>1244</v>
      </c>
      <c r="I2093" t="s">
        <v>1188</v>
      </c>
      <c r="J2093" t="s">
        <v>827</v>
      </c>
      <c r="K2093" t="s">
        <v>828</v>
      </c>
      <c r="L2093" t="s">
        <v>829</v>
      </c>
      <c r="M2093">
        <v>1</v>
      </c>
      <c r="N2093">
        <v>0</v>
      </c>
      <c r="O2093">
        <v>30.07</v>
      </c>
      <c r="P2093">
        <v>30.07</v>
      </c>
      <c r="Q2093">
        <v>3015.62</v>
      </c>
      <c r="R2093">
        <v>5.77</v>
      </c>
      <c r="S2093" s="193" t="str">
        <f>VLOOKUP(U2093,'[1]Cross ref'!I:J,2,0)</f>
        <v>SCL</v>
      </c>
      <c r="T2093" s="193">
        <f t="shared" si="196"/>
        <v>30.07</v>
      </c>
      <c r="U2093" s="193">
        <f>VLOOKUP(VALUE(C2093),'[1]Cross ref'!G:I,3,0)</f>
        <v>7380</v>
      </c>
      <c r="V2093" s="193">
        <f>IFERROR(VLOOKUP(J2093,'[1]Item List (2)'!C:D,2,0),VLOOKUP(K2093,'[1]Item List (2)'!C:D,2,0))</f>
        <v>50007</v>
      </c>
      <c r="W2093" s="193">
        <f>IFERROR(VLOOKUP(J2093,'[1]Item List (2)'!C:E,3,0),VLOOKUP(K2093,'[1]Item List (2)'!C:E,3,0))</f>
        <v>100</v>
      </c>
      <c r="X2093" s="193">
        <f t="shared" si="197"/>
        <v>0</v>
      </c>
      <c r="Y2093" s="193" t="str">
        <f t="shared" si="198"/>
        <v>ONION, YLW</v>
      </c>
      <c r="AA2093" s="29">
        <f t="shared" si="199"/>
        <v>30.07</v>
      </c>
      <c r="AB2093" s="29" t="str">
        <f>VLOOKUP(W2093,'[2]Item List (2)'!$I:$J,2,0)</f>
        <v>Food</v>
      </c>
      <c r="AC2093" s="29">
        <f t="shared" si="200"/>
        <v>7380</v>
      </c>
      <c r="AD2093" s="29" t="str">
        <f t="shared" si="201"/>
        <v>7380-Food</v>
      </c>
    </row>
    <row r="2094" spans="1:30">
      <c r="A2094" t="s">
        <v>699</v>
      </c>
      <c r="B2094" t="s">
        <v>592</v>
      </c>
      <c r="C2094" t="s">
        <v>1389</v>
      </c>
      <c r="D2094" t="s">
        <v>636</v>
      </c>
      <c r="E2094" t="s">
        <v>1665</v>
      </c>
      <c r="F2094"/>
      <c r="G2094" s="159">
        <v>45169</v>
      </c>
      <c r="H2094" t="s">
        <v>1254</v>
      </c>
      <c r="I2094" t="s">
        <v>1211</v>
      </c>
      <c r="J2094" t="s">
        <v>809</v>
      </c>
      <c r="K2094" t="s">
        <v>989</v>
      </c>
      <c r="L2094" t="s">
        <v>706</v>
      </c>
      <c r="M2094">
        <v>1</v>
      </c>
      <c r="N2094">
        <v>0</v>
      </c>
      <c r="O2094">
        <v>26.37</v>
      </c>
      <c r="P2094">
        <v>26.37</v>
      </c>
      <c r="Q2094">
        <v>3015.62</v>
      </c>
      <c r="R2094">
        <v>5.77</v>
      </c>
      <c r="S2094" s="193" t="str">
        <f>VLOOKUP(U2094,'[1]Cross ref'!I:J,2,0)</f>
        <v>SCL</v>
      </c>
      <c r="T2094" s="193">
        <f t="shared" si="196"/>
        <v>26.37</v>
      </c>
      <c r="U2094" s="193">
        <f>VLOOKUP(VALUE(C2094),'[1]Cross ref'!G:I,3,0)</f>
        <v>7380</v>
      </c>
      <c r="V2094" s="193">
        <f>IFERROR(VLOOKUP(J2094,'[1]Item List (2)'!C:D,2,0),VLOOKUP(K2094,'[1]Item List (2)'!C:D,2,0))</f>
        <v>51001</v>
      </c>
      <c r="W2094" s="193">
        <f>IFERROR(VLOOKUP(J2094,'[1]Item List (2)'!C:E,3,0),VLOOKUP(K2094,'[1]Item List (2)'!C:E,3,0))</f>
        <v>1000</v>
      </c>
      <c r="X2094" s="193">
        <f t="shared" si="197"/>
        <v>0</v>
      </c>
      <c r="Y2094" s="193" t="str">
        <f t="shared" si="198"/>
        <v>BAG, #8 FLVR TRAILS</v>
      </c>
      <c r="AA2094" s="29">
        <f t="shared" si="199"/>
        <v>26.37</v>
      </c>
      <c r="AB2094" s="29" t="str">
        <f>VLOOKUP(W2094,'[2]Item List (2)'!$I:$J,2,0)</f>
        <v>Paper</v>
      </c>
      <c r="AC2094" s="29">
        <f t="shared" si="200"/>
        <v>7380</v>
      </c>
      <c r="AD2094" s="29" t="str">
        <f t="shared" si="201"/>
        <v>7380-Paper</v>
      </c>
    </row>
    <row r="2095" spans="1:30">
      <c r="A2095" t="s">
        <v>699</v>
      </c>
      <c r="B2095" t="s">
        <v>592</v>
      </c>
      <c r="C2095" t="s">
        <v>1389</v>
      </c>
      <c r="D2095" t="s">
        <v>636</v>
      </c>
      <c r="E2095" t="s">
        <v>1665</v>
      </c>
      <c r="F2095"/>
      <c r="G2095" s="159">
        <v>45169</v>
      </c>
      <c r="H2095" t="s">
        <v>1305</v>
      </c>
      <c r="I2095" t="s">
        <v>1211</v>
      </c>
      <c r="J2095" t="s">
        <v>809</v>
      </c>
      <c r="K2095" t="s">
        <v>994</v>
      </c>
      <c r="L2095" t="s">
        <v>822</v>
      </c>
      <c r="M2095">
        <v>1</v>
      </c>
      <c r="N2095">
        <v>0</v>
      </c>
      <c r="O2095">
        <v>10.7</v>
      </c>
      <c r="P2095">
        <v>10.7</v>
      </c>
      <c r="Q2095">
        <v>3015.62</v>
      </c>
      <c r="R2095">
        <v>5.77</v>
      </c>
      <c r="S2095" s="193" t="str">
        <f>VLOOKUP(U2095,'[1]Cross ref'!I:J,2,0)</f>
        <v>SCL</v>
      </c>
      <c r="T2095" s="193">
        <f t="shared" si="196"/>
        <v>10.7</v>
      </c>
      <c r="U2095" s="193">
        <f>VLOOKUP(VALUE(C2095),'[1]Cross ref'!G:I,3,0)</f>
        <v>7380</v>
      </c>
      <c r="V2095" s="193">
        <f>IFERROR(VLOOKUP(J2095,'[1]Item List (2)'!C:D,2,0),VLOOKUP(K2095,'[1]Item List (2)'!C:D,2,0))</f>
        <v>51001</v>
      </c>
      <c r="W2095" s="193">
        <f>IFERROR(VLOOKUP(J2095,'[1]Item List (2)'!C:E,3,0),VLOOKUP(K2095,'[1]Item List (2)'!C:E,3,0))</f>
        <v>1000</v>
      </c>
      <c r="X2095" s="193">
        <f t="shared" si="197"/>
        <v>0</v>
      </c>
      <c r="Y2095" s="193" t="str">
        <f t="shared" si="198"/>
        <v>BAG, #4 FLVR TRAILS</v>
      </c>
      <c r="AA2095" s="29">
        <f t="shared" si="199"/>
        <v>10.7</v>
      </c>
      <c r="AB2095" s="29" t="str">
        <f>VLOOKUP(W2095,'[2]Item List (2)'!$I:$J,2,0)</f>
        <v>Paper</v>
      </c>
      <c r="AC2095" s="29">
        <f t="shared" si="200"/>
        <v>7380</v>
      </c>
      <c r="AD2095" s="29" t="str">
        <f t="shared" si="201"/>
        <v>7380-Paper</v>
      </c>
    </row>
    <row r="2096" spans="1:30">
      <c r="A2096" t="s">
        <v>699</v>
      </c>
      <c r="B2096" t="s">
        <v>592</v>
      </c>
      <c r="C2096" t="s">
        <v>1389</v>
      </c>
      <c r="D2096" t="s">
        <v>636</v>
      </c>
      <c r="E2096" t="s">
        <v>1665</v>
      </c>
      <c r="F2096"/>
      <c r="G2096" s="159">
        <v>45169</v>
      </c>
      <c r="H2096" t="s">
        <v>1256</v>
      </c>
      <c r="I2096" t="s">
        <v>1211</v>
      </c>
      <c r="J2096" t="s">
        <v>800</v>
      </c>
      <c r="K2096" t="s">
        <v>1057</v>
      </c>
      <c r="L2096" t="s">
        <v>1058</v>
      </c>
      <c r="M2096">
        <v>1</v>
      </c>
      <c r="N2096">
        <v>0</v>
      </c>
      <c r="O2096">
        <v>30.68</v>
      </c>
      <c r="P2096">
        <v>30.68</v>
      </c>
      <c r="Q2096">
        <v>3015.62</v>
      </c>
      <c r="R2096">
        <v>5.77</v>
      </c>
      <c r="S2096" s="193" t="str">
        <f>VLOOKUP(U2096,'[1]Cross ref'!I:J,2,0)</f>
        <v>SCL</v>
      </c>
      <c r="T2096" s="193">
        <f t="shared" si="196"/>
        <v>30.68</v>
      </c>
      <c r="U2096" s="193">
        <f>VLOOKUP(VALUE(C2096),'[1]Cross ref'!G:I,3,0)</f>
        <v>7380</v>
      </c>
      <c r="V2096" s="193">
        <f>IFERROR(VLOOKUP(J2096,'[1]Item List (2)'!C:D,2,0),VLOOKUP(K2096,'[1]Item List (2)'!C:D,2,0))</f>
        <v>51001</v>
      </c>
      <c r="W2096" s="193">
        <f>IFERROR(VLOOKUP(J2096,'[1]Item List (2)'!C:E,3,0),VLOOKUP(K2096,'[1]Item List (2)'!C:E,3,0))</f>
        <v>1000</v>
      </c>
      <c r="X2096" s="193">
        <f t="shared" si="197"/>
        <v>0</v>
      </c>
      <c r="Y2096" s="193" t="str">
        <f t="shared" si="198"/>
        <v>CUP, PLS COLD 32Z FLVR TRAIL</v>
      </c>
      <c r="AA2096" s="29">
        <f t="shared" si="199"/>
        <v>30.68</v>
      </c>
      <c r="AB2096" s="29" t="str">
        <f>VLOOKUP(W2096,'[2]Item List (2)'!$I:$J,2,0)</f>
        <v>Paper</v>
      </c>
      <c r="AC2096" s="29">
        <f t="shared" si="200"/>
        <v>7380</v>
      </c>
      <c r="AD2096" s="29" t="str">
        <f t="shared" si="201"/>
        <v>7380-Paper</v>
      </c>
    </row>
    <row r="2097" spans="1:30">
      <c r="A2097" t="s">
        <v>699</v>
      </c>
      <c r="B2097" t="s">
        <v>592</v>
      </c>
      <c r="C2097" t="s">
        <v>1389</v>
      </c>
      <c r="D2097" t="s">
        <v>636</v>
      </c>
      <c r="E2097" t="s">
        <v>1665</v>
      </c>
      <c r="F2097"/>
      <c r="G2097" s="159">
        <v>45169</v>
      </c>
      <c r="H2097" t="s">
        <v>1348</v>
      </c>
      <c r="I2097" t="s">
        <v>1188</v>
      </c>
      <c r="J2097" t="s">
        <v>804</v>
      </c>
      <c r="K2097" t="s">
        <v>1059</v>
      </c>
      <c r="L2097" t="s">
        <v>739</v>
      </c>
      <c r="M2097">
        <v>1</v>
      </c>
      <c r="N2097">
        <v>0</v>
      </c>
      <c r="O2097">
        <v>43.47</v>
      </c>
      <c r="P2097">
        <v>43.47</v>
      </c>
      <c r="Q2097">
        <v>3015.62</v>
      </c>
      <c r="R2097">
        <v>5.77</v>
      </c>
      <c r="S2097" s="193" t="str">
        <f>VLOOKUP(U2097,'[1]Cross ref'!I:J,2,0)</f>
        <v>SCL</v>
      </c>
      <c r="T2097" s="193">
        <f t="shared" si="196"/>
        <v>43.47</v>
      </c>
      <c r="U2097" s="193">
        <f>VLOOKUP(VALUE(C2097),'[1]Cross ref'!G:I,3,0)</f>
        <v>7380</v>
      </c>
      <c r="V2097" s="193">
        <f>IFERROR(VLOOKUP(J2097,'[1]Item List (2)'!C:D,2,0),VLOOKUP(K2097,'[1]Item List (2)'!C:D,2,0))</f>
        <v>50007</v>
      </c>
      <c r="W2097" s="193">
        <f>IFERROR(VLOOKUP(J2097,'[1]Item List (2)'!C:E,3,0),VLOOKUP(K2097,'[1]Item List (2)'!C:E,3,0))</f>
        <v>100</v>
      </c>
      <c r="X2097" s="193">
        <f t="shared" si="197"/>
        <v>0</v>
      </c>
      <c r="Y2097" s="193" t="str">
        <f t="shared" si="198"/>
        <v>CHEESE, PEPPERJACK 160CT</v>
      </c>
      <c r="AA2097" s="29">
        <f t="shared" si="199"/>
        <v>43.47</v>
      </c>
      <c r="AB2097" s="29" t="str">
        <f>VLOOKUP(W2097,'[2]Item List (2)'!$I:$J,2,0)</f>
        <v>Food</v>
      </c>
      <c r="AC2097" s="29">
        <f t="shared" si="200"/>
        <v>7380</v>
      </c>
      <c r="AD2097" s="29" t="str">
        <f t="shared" si="201"/>
        <v>7380-Food</v>
      </c>
    </row>
    <row r="2098" spans="1:30">
      <c r="A2098" t="s">
        <v>699</v>
      </c>
      <c r="B2098" t="s">
        <v>592</v>
      </c>
      <c r="C2098" t="s">
        <v>1389</v>
      </c>
      <c r="D2098" t="s">
        <v>636</v>
      </c>
      <c r="E2098" t="s">
        <v>1665</v>
      </c>
      <c r="F2098"/>
      <c r="G2098" s="159">
        <v>45169</v>
      </c>
      <c r="H2098" t="s">
        <v>1288</v>
      </c>
      <c r="I2098" t="s">
        <v>1188</v>
      </c>
      <c r="J2098" t="s">
        <v>702</v>
      </c>
      <c r="K2098" t="s">
        <v>793</v>
      </c>
      <c r="L2098" t="s">
        <v>766</v>
      </c>
      <c r="M2098">
        <v>1</v>
      </c>
      <c r="N2098">
        <v>0</v>
      </c>
      <c r="O2098">
        <v>22.91</v>
      </c>
      <c r="P2098">
        <v>22.91</v>
      </c>
      <c r="Q2098">
        <v>3015.62</v>
      </c>
      <c r="R2098">
        <v>5.77</v>
      </c>
      <c r="S2098" s="193" t="str">
        <f>VLOOKUP(U2098,'[1]Cross ref'!I:J,2,0)</f>
        <v>SCL</v>
      </c>
      <c r="T2098" s="193">
        <f t="shared" si="196"/>
        <v>22.91</v>
      </c>
      <c r="U2098" s="193">
        <f>VLOOKUP(VALUE(C2098),'[1]Cross ref'!G:I,3,0)</f>
        <v>7380</v>
      </c>
      <c r="V2098" s="193">
        <f>IFERROR(VLOOKUP(J2098,'[1]Item List (2)'!C:D,2,0),VLOOKUP(K2098,'[1]Item List (2)'!C:D,2,0))</f>
        <v>50007</v>
      </c>
      <c r="W2098" s="193">
        <f>IFERROR(VLOOKUP(J2098,'[1]Item List (2)'!C:E,3,0),VLOOKUP(K2098,'[1]Item List (2)'!C:E,3,0))</f>
        <v>100</v>
      </c>
      <c r="X2098" s="193">
        <f t="shared" si="197"/>
        <v>0</v>
      </c>
      <c r="Y2098" s="193" t="str">
        <f t="shared" si="198"/>
        <v>SAUCE, BBQ</v>
      </c>
      <c r="AA2098" s="29">
        <f t="shared" si="199"/>
        <v>22.91</v>
      </c>
      <c r="AB2098" s="29" t="str">
        <f>VLOOKUP(W2098,'[2]Item List (2)'!$I:$J,2,0)</f>
        <v>Food</v>
      </c>
      <c r="AC2098" s="29">
        <f t="shared" si="200"/>
        <v>7380</v>
      </c>
      <c r="AD2098" s="29" t="str">
        <f t="shared" si="201"/>
        <v>7380-Food</v>
      </c>
    </row>
    <row r="2099" spans="1:30">
      <c r="A2099" t="s">
        <v>699</v>
      </c>
      <c r="B2099" t="s">
        <v>592</v>
      </c>
      <c r="C2099" t="s">
        <v>1389</v>
      </c>
      <c r="D2099" t="s">
        <v>636</v>
      </c>
      <c r="E2099" t="s">
        <v>1665</v>
      </c>
      <c r="F2099"/>
      <c r="G2099" s="159">
        <v>45169</v>
      </c>
      <c r="H2099" t="s">
        <v>1325</v>
      </c>
      <c r="I2099" t="s">
        <v>1188</v>
      </c>
      <c r="J2099" t="s">
        <v>764</v>
      </c>
      <c r="K2099" t="s">
        <v>765</v>
      </c>
      <c r="L2099" t="s">
        <v>766</v>
      </c>
      <c r="M2099">
        <v>1</v>
      </c>
      <c r="N2099">
        <v>0</v>
      </c>
      <c r="O2099">
        <v>23.87</v>
      </c>
      <c r="P2099">
        <v>23.87</v>
      </c>
      <c r="Q2099">
        <v>3015.62</v>
      </c>
      <c r="R2099">
        <v>5.77</v>
      </c>
      <c r="S2099" s="193" t="str">
        <f>VLOOKUP(U2099,'[1]Cross ref'!I:J,2,0)</f>
        <v>SCL</v>
      </c>
      <c r="T2099" s="193">
        <f t="shared" si="196"/>
        <v>23.87</v>
      </c>
      <c r="U2099" s="193">
        <f>VLOOKUP(VALUE(C2099),'[1]Cross ref'!G:I,3,0)</f>
        <v>7380</v>
      </c>
      <c r="V2099" s="193">
        <f>IFERROR(VLOOKUP(J2099,'[1]Item List (2)'!C:D,2,0),VLOOKUP(K2099,'[1]Item List (2)'!C:D,2,0))</f>
        <v>50007</v>
      </c>
      <c r="W2099" s="193">
        <f>IFERROR(VLOOKUP(J2099,'[1]Item List (2)'!C:E,3,0),VLOOKUP(K2099,'[1]Item List (2)'!C:E,3,0))</f>
        <v>100</v>
      </c>
      <c r="X2099" s="193">
        <f t="shared" si="197"/>
        <v>0</v>
      </c>
      <c r="Y2099" s="193" t="str">
        <f t="shared" si="198"/>
        <v>SAUCE, SPECIAL</v>
      </c>
      <c r="AA2099" s="29">
        <f t="shared" si="199"/>
        <v>23.87</v>
      </c>
      <c r="AB2099" s="29" t="str">
        <f>VLOOKUP(W2099,'[2]Item List (2)'!$I:$J,2,0)</f>
        <v>Food</v>
      </c>
      <c r="AC2099" s="29">
        <f t="shared" si="200"/>
        <v>7380</v>
      </c>
      <c r="AD2099" s="29" t="str">
        <f t="shared" si="201"/>
        <v>7380-Food</v>
      </c>
    </row>
    <row r="2100" spans="1:30">
      <c r="A2100" t="s">
        <v>699</v>
      </c>
      <c r="B2100" t="s">
        <v>592</v>
      </c>
      <c r="C2100" t="s">
        <v>1389</v>
      </c>
      <c r="D2100" t="s">
        <v>636</v>
      </c>
      <c r="E2100" t="s">
        <v>1665</v>
      </c>
      <c r="F2100"/>
      <c r="G2100" s="159">
        <v>45169</v>
      </c>
      <c r="H2100" t="s">
        <v>1258</v>
      </c>
      <c r="I2100" t="s">
        <v>1188</v>
      </c>
      <c r="J2100" t="s">
        <v>825</v>
      </c>
      <c r="K2100" t="s">
        <v>1259</v>
      </c>
      <c r="L2100" t="s">
        <v>1484</v>
      </c>
      <c r="M2100">
        <v>1</v>
      </c>
      <c r="N2100">
        <v>0</v>
      </c>
      <c r="O2100">
        <v>47.11</v>
      </c>
      <c r="P2100">
        <v>47.11</v>
      </c>
      <c r="Q2100">
        <v>3015.62</v>
      </c>
      <c r="R2100">
        <v>5.77</v>
      </c>
      <c r="S2100" s="193" t="str">
        <f>VLOOKUP(U2100,'[1]Cross ref'!I:J,2,0)</f>
        <v>SCL</v>
      </c>
      <c r="T2100" s="193">
        <f t="shared" si="196"/>
        <v>47.11</v>
      </c>
      <c r="U2100" s="193">
        <f>VLOOKUP(VALUE(C2100),'[1]Cross ref'!G:I,3,0)</f>
        <v>7380</v>
      </c>
      <c r="V2100" s="193">
        <f>IFERROR(VLOOKUP(J2100,'[1]Item List (2)'!C:D,2,0),VLOOKUP(K2100,'[1]Item List (2)'!C:D,2,0))</f>
        <v>50007</v>
      </c>
      <c r="W2100" s="193">
        <f>IFERROR(VLOOKUP(J2100,'[1]Item List (2)'!C:E,3,0),VLOOKUP(K2100,'[1]Item List (2)'!C:E,3,0))</f>
        <v>100</v>
      </c>
      <c r="X2100" s="193">
        <f t="shared" si="197"/>
        <v>0</v>
      </c>
      <c r="Y2100" s="193" t="str">
        <f t="shared" si="198"/>
        <v>MAYONNAISE, 64Z</v>
      </c>
      <c r="AA2100" s="29">
        <f t="shared" si="199"/>
        <v>47.11</v>
      </c>
      <c r="AB2100" s="29" t="str">
        <f>VLOOKUP(W2100,'[2]Item List (2)'!$I:$J,2,0)</f>
        <v>Food</v>
      </c>
      <c r="AC2100" s="29">
        <f t="shared" si="200"/>
        <v>7380</v>
      </c>
      <c r="AD2100" s="29" t="str">
        <f t="shared" si="201"/>
        <v>7380-Food</v>
      </c>
    </row>
    <row r="2101" spans="1:30">
      <c r="A2101" t="s">
        <v>699</v>
      </c>
      <c r="B2101" t="s">
        <v>592</v>
      </c>
      <c r="C2101" t="s">
        <v>1389</v>
      </c>
      <c r="D2101" t="s">
        <v>636</v>
      </c>
      <c r="E2101" t="s">
        <v>1665</v>
      </c>
      <c r="F2101"/>
      <c r="G2101" s="159">
        <v>45169</v>
      </c>
      <c r="H2101" t="s">
        <v>1186</v>
      </c>
      <c r="I2101" t="s">
        <v>1184</v>
      </c>
      <c r="J2101" t="s">
        <v>834</v>
      </c>
      <c r="K2101" t="s">
        <v>835</v>
      </c>
      <c r="L2101" t="s">
        <v>836</v>
      </c>
      <c r="M2101">
        <v>1</v>
      </c>
      <c r="N2101">
        <v>0</v>
      </c>
      <c r="P2101">
        <v>20.3</v>
      </c>
      <c r="Q2101">
        <v>3015.62</v>
      </c>
      <c r="R2101">
        <v>5.77</v>
      </c>
      <c r="S2101" s="193" t="str">
        <f>VLOOKUP(U2101,'[1]Cross ref'!I:J,2,0)</f>
        <v>SCL</v>
      </c>
      <c r="T2101" s="193">
        <f t="shared" si="196"/>
        <v>20.3</v>
      </c>
      <c r="U2101" s="193">
        <f>VLOOKUP(VALUE(C2101),'[1]Cross ref'!G:I,3,0)</f>
        <v>7380</v>
      </c>
      <c r="V2101" s="193">
        <f>IFERROR(VLOOKUP(J2101,'[1]Item List (2)'!C:D,2,0),VLOOKUP(K2101,'[1]Item List (2)'!C:D,2,0))</f>
        <v>50007</v>
      </c>
      <c r="W2101" s="193">
        <f>IFERROR(VLOOKUP(J2101,'[1]Item List (2)'!C:E,3,0),VLOOKUP(K2101,'[1]Item List (2)'!C:E,3,0))</f>
        <v>100</v>
      </c>
      <c r="X2101" s="193">
        <f t="shared" si="197"/>
        <v>-20.3</v>
      </c>
      <c r="Y2101" s="193" t="str">
        <f t="shared" si="198"/>
        <v>SURCHARGE, FUEL</v>
      </c>
      <c r="AA2101" s="29">
        <f t="shared" si="199"/>
        <v>20.3</v>
      </c>
      <c r="AB2101" s="29" t="str">
        <f>VLOOKUP(W2101,'[2]Item List (2)'!$I:$J,2,0)</f>
        <v>Food</v>
      </c>
      <c r="AC2101" s="29">
        <f t="shared" si="200"/>
        <v>7380</v>
      </c>
      <c r="AD2101" s="29" t="str">
        <f t="shared" si="201"/>
        <v>7380-Food</v>
      </c>
    </row>
    <row r="2102" spans="1:30">
      <c r="A2102" t="s">
        <v>699</v>
      </c>
      <c r="B2102" t="s">
        <v>592</v>
      </c>
      <c r="C2102" t="s">
        <v>1389</v>
      </c>
      <c r="D2102" t="s">
        <v>636</v>
      </c>
      <c r="E2102" t="s">
        <v>1666</v>
      </c>
      <c r="F2102"/>
      <c r="G2102" s="159">
        <v>45171</v>
      </c>
      <c r="H2102" t="s">
        <v>1292</v>
      </c>
      <c r="I2102" t="s">
        <v>1188</v>
      </c>
      <c r="J2102" t="s">
        <v>710</v>
      </c>
      <c r="K2102" t="s">
        <v>873</v>
      </c>
      <c r="L2102" t="s">
        <v>709</v>
      </c>
      <c r="M2102">
        <v>1</v>
      </c>
      <c r="N2102">
        <v>0</v>
      </c>
      <c r="O2102">
        <v>99.5</v>
      </c>
      <c r="P2102">
        <v>99.5</v>
      </c>
      <c r="Q2102">
        <v>417.96</v>
      </c>
      <c r="R2102">
        <v>0</v>
      </c>
      <c r="S2102" s="193" t="str">
        <f>VLOOKUP(U2102,'[1]Cross ref'!I:J,2,0)</f>
        <v>SCL</v>
      </c>
      <c r="T2102" s="193">
        <f t="shared" si="196"/>
        <v>99.5</v>
      </c>
      <c r="U2102" s="193">
        <f>VLOOKUP(VALUE(C2102),'[1]Cross ref'!G:I,3,0)</f>
        <v>7380</v>
      </c>
      <c r="V2102" s="193">
        <f>IFERROR(VLOOKUP(J2102,'[1]Item List (2)'!C:D,2,0),VLOOKUP(K2102,'[1]Item List (2)'!C:D,2,0))</f>
        <v>50007</v>
      </c>
      <c r="W2102" s="193">
        <f>IFERROR(VLOOKUP(J2102,'[1]Item List (2)'!C:E,3,0),VLOOKUP(K2102,'[1]Item List (2)'!C:E,3,0))</f>
        <v>100</v>
      </c>
      <c r="X2102" s="193">
        <f t="shared" si="197"/>
        <v>0</v>
      </c>
      <c r="Y2102" s="193" t="str">
        <f t="shared" si="198"/>
        <v>SYRUP, FANTA ORANGE</v>
      </c>
      <c r="AA2102" s="29">
        <f t="shared" si="199"/>
        <v>99.5</v>
      </c>
      <c r="AB2102" s="29" t="str">
        <f>VLOOKUP(W2102,'[2]Item List (2)'!$I:$J,2,0)</f>
        <v>Food</v>
      </c>
      <c r="AC2102" s="29">
        <f t="shared" si="200"/>
        <v>7380</v>
      </c>
      <c r="AD2102" s="29" t="str">
        <f t="shared" si="201"/>
        <v>7380-Food</v>
      </c>
    </row>
    <row r="2103" spans="1:30">
      <c r="A2103" t="s">
        <v>699</v>
      </c>
      <c r="B2103" t="s">
        <v>592</v>
      </c>
      <c r="C2103" t="s">
        <v>1389</v>
      </c>
      <c r="D2103" t="s">
        <v>636</v>
      </c>
      <c r="E2103" t="s">
        <v>1666</v>
      </c>
      <c r="F2103"/>
      <c r="G2103" s="159">
        <v>45171</v>
      </c>
      <c r="H2103" t="s">
        <v>1199</v>
      </c>
      <c r="I2103" t="s">
        <v>1188</v>
      </c>
      <c r="J2103" t="s">
        <v>714</v>
      </c>
      <c r="K2103" t="s">
        <v>998</v>
      </c>
      <c r="L2103" t="s">
        <v>723</v>
      </c>
      <c r="M2103">
        <v>1</v>
      </c>
      <c r="N2103">
        <v>0</v>
      </c>
      <c r="O2103">
        <v>30.8</v>
      </c>
      <c r="P2103">
        <v>30.8</v>
      </c>
      <c r="Q2103">
        <v>417.96</v>
      </c>
      <c r="R2103">
        <v>0</v>
      </c>
      <c r="S2103" s="193" t="str">
        <f>VLOOKUP(U2103,'[1]Cross ref'!I:J,2,0)</f>
        <v>SCL</v>
      </c>
      <c r="T2103" s="193">
        <f t="shared" si="196"/>
        <v>30.8</v>
      </c>
      <c r="U2103" s="193">
        <f>VLOOKUP(VALUE(C2103),'[1]Cross ref'!G:I,3,0)</f>
        <v>7380</v>
      </c>
      <c r="V2103" s="193">
        <f>IFERROR(VLOOKUP(J2103,'[1]Item List (2)'!C:D,2,0),VLOOKUP(K2103,'[1]Item List (2)'!C:D,2,0))</f>
        <v>50007</v>
      </c>
      <c r="W2103" s="193">
        <f>IFERROR(VLOOKUP(J2103,'[1]Item List (2)'!C:E,3,0),VLOOKUP(K2103,'[1]Item List (2)'!C:E,3,0))</f>
        <v>100</v>
      </c>
      <c r="X2103" s="193">
        <f t="shared" si="197"/>
        <v>0</v>
      </c>
      <c r="Y2103" s="193" t="str">
        <f t="shared" si="198"/>
        <v>SAUCE, HNY MUST CUP</v>
      </c>
      <c r="AA2103" s="29">
        <f t="shared" si="199"/>
        <v>30.8</v>
      </c>
      <c r="AB2103" s="29" t="str">
        <f>VLOOKUP(W2103,'[2]Item List (2)'!$I:$J,2,0)</f>
        <v>Food</v>
      </c>
      <c r="AC2103" s="29">
        <f t="shared" si="200"/>
        <v>7380</v>
      </c>
      <c r="AD2103" s="29" t="str">
        <f t="shared" si="201"/>
        <v>7380-Food</v>
      </c>
    </row>
    <row r="2104" spans="1:30">
      <c r="A2104" t="s">
        <v>699</v>
      </c>
      <c r="B2104" t="s">
        <v>592</v>
      </c>
      <c r="C2104" t="s">
        <v>1389</v>
      </c>
      <c r="D2104" t="s">
        <v>636</v>
      </c>
      <c r="E2104" t="s">
        <v>1666</v>
      </c>
      <c r="F2104"/>
      <c r="G2104" s="159">
        <v>45171</v>
      </c>
      <c r="H2104" t="s">
        <v>1215</v>
      </c>
      <c r="I2104" t="s">
        <v>1188</v>
      </c>
      <c r="J2104" t="s">
        <v>753</v>
      </c>
      <c r="K2104" t="s">
        <v>754</v>
      </c>
      <c r="L2104" t="s">
        <v>755</v>
      </c>
      <c r="M2104">
        <v>1</v>
      </c>
      <c r="N2104">
        <v>0</v>
      </c>
      <c r="O2104">
        <v>31.31</v>
      </c>
      <c r="P2104">
        <v>31.31</v>
      </c>
      <c r="Q2104">
        <v>417.96</v>
      </c>
      <c r="R2104">
        <v>0</v>
      </c>
      <c r="S2104" s="193" t="str">
        <f>VLOOKUP(U2104,'[1]Cross ref'!I:J,2,0)</f>
        <v>SCL</v>
      </c>
      <c r="T2104" s="193">
        <f t="shared" si="196"/>
        <v>31.31</v>
      </c>
      <c r="U2104" s="193">
        <f>VLOOKUP(VALUE(C2104),'[1]Cross ref'!G:I,3,0)</f>
        <v>7380</v>
      </c>
      <c r="V2104" s="193">
        <f>IFERROR(VLOOKUP(J2104,'[1]Item List (2)'!C:D,2,0),VLOOKUP(K2104,'[1]Item List (2)'!C:D,2,0))</f>
        <v>50007</v>
      </c>
      <c r="W2104" s="193">
        <f>IFERROR(VLOOKUP(J2104,'[1]Item List (2)'!C:E,3,0),VLOOKUP(K2104,'[1]Item List (2)'!C:E,3,0))</f>
        <v>100</v>
      </c>
      <c r="X2104" s="193">
        <f t="shared" si="197"/>
        <v>0</v>
      </c>
      <c r="Y2104" s="193" t="str">
        <f t="shared" si="198"/>
        <v>TORTILLA, FLOUR 10" FZN</v>
      </c>
      <c r="AA2104" s="29">
        <f t="shared" si="199"/>
        <v>31.31</v>
      </c>
      <c r="AB2104" s="29" t="str">
        <f>VLOOKUP(W2104,'[2]Item List (2)'!$I:$J,2,0)</f>
        <v>Food</v>
      </c>
      <c r="AC2104" s="29">
        <f t="shared" si="200"/>
        <v>7380</v>
      </c>
      <c r="AD2104" s="29" t="str">
        <f t="shared" si="201"/>
        <v>7380-Food</v>
      </c>
    </row>
    <row r="2105" spans="1:30">
      <c r="A2105" t="s">
        <v>699</v>
      </c>
      <c r="B2105" t="s">
        <v>592</v>
      </c>
      <c r="C2105" t="s">
        <v>1389</v>
      </c>
      <c r="D2105" t="s">
        <v>636</v>
      </c>
      <c r="E2105" t="s">
        <v>1666</v>
      </c>
      <c r="F2105"/>
      <c r="G2105" s="159">
        <v>45171</v>
      </c>
      <c r="H2105" t="s">
        <v>1217</v>
      </c>
      <c r="I2105" t="s">
        <v>1188</v>
      </c>
      <c r="J2105" t="s">
        <v>758</v>
      </c>
      <c r="K2105" t="s">
        <v>759</v>
      </c>
      <c r="L2105" t="s">
        <v>760</v>
      </c>
      <c r="M2105">
        <v>1</v>
      </c>
      <c r="N2105">
        <v>0</v>
      </c>
      <c r="O2105">
        <v>112.38</v>
      </c>
      <c r="P2105">
        <v>112.38</v>
      </c>
      <c r="Q2105">
        <v>417.96</v>
      </c>
      <c r="R2105">
        <v>0</v>
      </c>
      <c r="S2105" s="193" t="str">
        <f>VLOOKUP(U2105,'[1]Cross ref'!I:J,2,0)</f>
        <v>SCL</v>
      </c>
      <c r="T2105" s="193">
        <f t="shared" si="196"/>
        <v>112.38</v>
      </c>
      <c r="U2105" s="193">
        <f>VLOOKUP(VALUE(C2105),'[1]Cross ref'!G:I,3,0)</f>
        <v>7380</v>
      </c>
      <c r="V2105" s="193">
        <f>IFERROR(VLOOKUP(J2105,'[1]Item List (2)'!C:D,2,0),VLOOKUP(K2105,'[1]Item List (2)'!C:D,2,0))</f>
        <v>50007</v>
      </c>
      <c r="W2105" s="193">
        <f>IFERROR(VLOOKUP(J2105,'[1]Item List (2)'!C:E,3,0),VLOOKUP(K2105,'[1]Item List (2)'!C:E,3,0))</f>
        <v>100</v>
      </c>
      <c r="X2105" s="193">
        <f t="shared" si="197"/>
        <v>0</v>
      </c>
      <c r="Y2105" s="193" t="str">
        <f t="shared" si="198"/>
        <v>CHICKEN, TNDRLOIN STRIP 1.5Z</v>
      </c>
      <c r="AA2105" s="29">
        <f t="shared" si="199"/>
        <v>112.38</v>
      </c>
      <c r="AB2105" s="29" t="str">
        <f>VLOOKUP(W2105,'[2]Item List (2)'!$I:$J,2,0)</f>
        <v>Food</v>
      </c>
      <c r="AC2105" s="29">
        <f t="shared" si="200"/>
        <v>7380</v>
      </c>
      <c r="AD2105" s="29" t="str">
        <f t="shared" si="201"/>
        <v>7380-Food</v>
      </c>
    </row>
    <row r="2106" spans="1:30">
      <c r="A2106" t="s">
        <v>699</v>
      </c>
      <c r="B2106" t="s">
        <v>592</v>
      </c>
      <c r="C2106" t="s">
        <v>1389</v>
      </c>
      <c r="D2106" t="s">
        <v>636</v>
      </c>
      <c r="E2106" t="s">
        <v>1666</v>
      </c>
      <c r="F2106"/>
      <c r="G2106" s="159">
        <v>45171</v>
      </c>
      <c r="H2106" t="s">
        <v>1220</v>
      </c>
      <c r="I2106" t="s">
        <v>1188</v>
      </c>
      <c r="J2106" t="s">
        <v>770</v>
      </c>
      <c r="K2106" t="s">
        <v>771</v>
      </c>
      <c r="L2106" t="s">
        <v>772</v>
      </c>
      <c r="M2106">
        <v>1</v>
      </c>
      <c r="N2106">
        <v>0</v>
      </c>
      <c r="O2106">
        <v>31.38</v>
      </c>
      <c r="P2106">
        <v>31.38</v>
      </c>
      <c r="Q2106">
        <v>417.96</v>
      </c>
      <c r="R2106">
        <v>0</v>
      </c>
      <c r="S2106" s="193" t="str">
        <f>VLOOKUP(U2106,'[1]Cross ref'!I:J,2,0)</f>
        <v>SCL</v>
      </c>
      <c r="T2106" s="193">
        <f t="shared" si="196"/>
        <v>31.38</v>
      </c>
      <c r="U2106" s="193">
        <f>VLOOKUP(VALUE(C2106),'[1]Cross ref'!G:I,3,0)</f>
        <v>7380</v>
      </c>
      <c r="V2106" s="193">
        <f>IFERROR(VLOOKUP(J2106,'[1]Item List (2)'!C:D,2,0),VLOOKUP(K2106,'[1]Item List (2)'!C:D,2,0))</f>
        <v>50007</v>
      </c>
      <c r="W2106" s="193">
        <f>IFERROR(VLOOKUP(J2106,'[1]Item List (2)'!C:E,3,0),VLOOKUP(K2106,'[1]Item List (2)'!C:E,3,0))</f>
        <v>100</v>
      </c>
      <c r="X2106" s="193">
        <f t="shared" si="197"/>
        <v>0</v>
      </c>
      <c r="Y2106" s="193" t="str">
        <f t="shared" si="198"/>
        <v>WHIP CREAM, AEROSOL 17Z</v>
      </c>
      <c r="AA2106" s="29">
        <f t="shared" si="199"/>
        <v>31.38</v>
      </c>
      <c r="AB2106" s="29" t="str">
        <f>VLOOKUP(W2106,'[2]Item List (2)'!$I:$J,2,0)</f>
        <v>Food</v>
      </c>
      <c r="AC2106" s="29">
        <f t="shared" si="200"/>
        <v>7380</v>
      </c>
      <c r="AD2106" s="29" t="str">
        <f t="shared" si="201"/>
        <v>7380-Food</v>
      </c>
    </row>
    <row r="2107" spans="1:30">
      <c r="A2107" t="s">
        <v>699</v>
      </c>
      <c r="B2107" t="s">
        <v>592</v>
      </c>
      <c r="C2107" t="s">
        <v>1389</v>
      </c>
      <c r="D2107" t="s">
        <v>636</v>
      </c>
      <c r="E2107" t="s">
        <v>1666</v>
      </c>
      <c r="F2107"/>
      <c r="G2107" s="159">
        <v>45171</v>
      </c>
      <c r="H2107" t="s">
        <v>1226</v>
      </c>
      <c r="I2107" t="s">
        <v>1188</v>
      </c>
      <c r="J2107" t="s">
        <v>734</v>
      </c>
      <c r="K2107" t="s">
        <v>787</v>
      </c>
      <c r="L2107" t="s">
        <v>788</v>
      </c>
      <c r="M2107">
        <v>1</v>
      </c>
      <c r="N2107">
        <v>0</v>
      </c>
      <c r="O2107">
        <v>81.59</v>
      </c>
      <c r="P2107">
        <v>81.59</v>
      </c>
      <c r="Q2107">
        <v>417.96</v>
      </c>
      <c r="R2107">
        <v>0</v>
      </c>
      <c r="S2107" s="193" t="str">
        <f>VLOOKUP(U2107,'[1]Cross ref'!I:J,2,0)</f>
        <v>SCL</v>
      </c>
      <c r="T2107" s="193">
        <f t="shared" si="196"/>
        <v>81.59</v>
      </c>
      <c r="U2107" s="193">
        <f>VLOOKUP(VALUE(C2107),'[1]Cross ref'!G:I,3,0)</f>
        <v>7380</v>
      </c>
      <c r="V2107" s="193">
        <f>IFERROR(VLOOKUP(J2107,'[1]Item List (2)'!C:D,2,0),VLOOKUP(K2107,'[1]Item List (2)'!C:D,2,0))</f>
        <v>50007</v>
      </c>
      <c r="W2107" s="193">
        <f>IFERROR(VLOOKUP(J2107,'[1]Item List (2)'!C:E,3,0),VLOOKUP(K2107,'[1]Item List (2)'!C:E,3,0))</f>
        <v>100</v>
      </c>
      <c r="X2107" s="193">
        <f t="shared" si="197"/>
        <v>0</v>
      </c>
      <c r="Y2107" s="193" t="str">
        <f t="shared" si="198"/>
        <v>BEEF, GRND PTY 1.78Z</v>
      </c>
      <c r="AA2107" s="29">
        <f t="shared" si="199"/>
        <v>81.59</v>
      </c>
      <c r="AB2107" s="29" t="str">
        <f>VLOOKUP(W2107,'[2]Item List (2)'!$I:$J,2,0)</f>
        <v>Food</v>
      </c>
      <c r="AC2107" s="29">
        <f t="shared" si="200"/>
        <v>7380</v>
      </c>
      <c r="AD2107" s="29" t="str">
        <f t="shared" si="201"/>
        <v>7380-Food</v>
      </c>
    </row>
    <row r="2108" spans="1:30">
      <c r="A2108" t="s">
        <v>699</v>
      </c>
      <c r="B2108" t="s">
        <v>592</v>
      </c>
      <c r="C2108" t="s">
        <v>1389</v>
      </c>
      <c r="D2108" t="s">
        <v>636</v>
      </c>
      <c r="E2108" t="s">
        <v>1666</v>
      </c>
      <c r="F2108"/>
      <c r="G2108" s="159">
        <v>45171</v>
      </c>
      <c r="H2108" t="s">
        <v>1256</v>
      </c>
      <c r="I2108" t="s">
        <v>1211</v>
      </c>
      <c r="J2108" t="s">
        <v>800</v>
      </c>
      <c r="K2108" t="s">
        <v>1057</v>
      </c>
      <c r="L2108" t="s">
        <v>1058</v>
      </c>
      <c r="M2108">
        <v>1</v>
      </c>
      <c r="N2108">
        <v>0</v>
      </c>
      <c r="O2108">
        <v>31</v>
      </c>
      <c r="P2108">
        <v>31</v>
      </c>
      <c r="Q2108">
        <v>417.96</v>
      </c>
      <c r="R2108">
        <v>0</v>
      </c>
      <c r="S2108" s="193" t="str">
        <f>VLOOKUP(U2108,'[1]Cross ref'!I:J,2,0)</f>
        <v>SCL</v>
      </c>
      <c r="T2108" s="193">
        <f t="shared" si="196"/>
        <v>31</v>
      </c>
      <c r="U2108" s="193">
        <f>VLOOKUP(VALUE(C2108),'[1]Cross ref'!G:I,3,0)</f>
        <v>7380</v>
      </c>
      <c r="V2108" s="193">
        <f>IFERROR(VLOOKUP(J2108,'[1]Item List (2)'!C:D,2,0),VLOOKUP(K2108,'[1]Item List (2)'!C:D,2,0))</f>
        <v>51001</v>
      </c>
      <c r="W2108" s="193">
        <f>IFERROR(VLOOKUP(J2108,'[1]Item List (2)'!C:E,3,0),VLOOKUP(K2108,'[1]Item List (2)'!C:E,3,0))</f>
        <v>1000</v>
      </c>
      <c r="X2108" s="193">
        <f t="shared" si="197"/>
        <v>0</v>
      </c>
      <c r="Y2108" s="193" t="str">
        <f t="shared" si="198"/>
        <v>CUP, PLS COLD 32Z FLVR TRAIL</v>
      </c>
      <c r="AA2108" s="29">
        <f t="shared" si="199"/>
        <v>31</v>
      </c>
      <c r="AB2108" s="29" t="str">
        <f>VLOOKUP(W2108,'[2]Item List (2)'!$I:$J,2,0)</f>
        <v>Paper</v>
      </c>
      <c r="AC2108" s="29">
        <f t="shared" si="200"/>
        <v>7380</v>
      </c>
      <c r="AD2108" s="29" t="str">
        <f t="shared" si="201"/>
        <v>7380-Paper</v>
      </c>
    </row>
    <row r="2109" spans="1:30">
      <c r="A2109" t="s">
        <v>699</v>
      </c>
      <c r="B2109" t="s">
        <v>592</v>
      </c>
      <c r="C2109" t="s">
        <v>1390</v>
      </c>
      <c r="D2109" t="s">
        <v>621</v>
      </c>
      <c r="E2109" t="s">
        <v>1667</v>
      </c>
      <c r="F2109"/>
      <c r="G2109" s="159">
        <v>45168</v>
      </c>
      <c r="H2109" t="s">
        <v>1203</v>
      </c>
      <c r="I2109" t="s">
        <v>1188</v>
      </c>
      <c r="J2109" t="s">
        <v>900</v>
      </c>
      <c r="K2109" t="s">
        <v>907</v>
      </c>
      <c r="L2109" t="s">
        <v>908</v>
      </c>
      <c r="M2109">
        <v>1</v>
      </c>
      <c r="N2109">
        <v>0</v>
      </c>
      <c r="O2109">
        <v>42.61</v>
      </c>
      <c r="P2109">
        <v>42.61</v>
      </c>
      <c r="Q2109">
        <v>42.61</v>
      </c>
      <c r="R2109">
        <v>0</v>
      </c>
      <c r="S2109" s="193" t="str">
        <f>VLOOKUP(U2109,'[1]Cross ref'!I:J,2,0)</f>
        <v>SCL</v>
      </c>
      <c r="T2109" s="193">
        <f t="shared" si="196"/>
        <v>42.61</v>
      </c>
      <c r="U2109" s="193">
        <f>VLOOKUP(VALUE(C2109),'[1]Cross ref'!G:I,3,0)</f>
        <v>7381</v>
      </c>
      <c r="V2109" s="193">
        <f>IFERROR(VLOOKUP(J2109,'[1]Item List (2)'!C:D,2,0),VLOOKUP(K2109,'[1]Item List (2)'!C:D,2,0))</f>
        <v>50007</v>
      </c>
      <c r="W2109" s="193">
        <f>IFERROR(VLOOKUP(J2109,'[1]Item List (2)'!C:E,3,0),VLOOKUP(K2109,'[1]Item List (2)'!C:E,3,0))</f>
        <v>100</v>
      </c>
      <c r="X2109" s="193">
        <f t="shared" si="197"/>
        <v>0</v>
      </c>
      <c r="Y2109" s="193" t="str">
        <f t="shared" si="198"/>
        <v>PEPPER, CHILE GRN STRIP</v>
      </c>
      <c r="AA2109" s="29">
        <f t="shared" si="199"/>
        <v>42.61</v>
      </c>
      <c r="AB2109" s="29" t="str">
        <f>VLOOKUP(W2109,'[2]Item List (2)'!$I:$J,2,0)</f>
        <v>Food</v>
      </c>
      <c r="AC2109" s="29">
        <f t="shared" si="200"/>
        <v>7381</v>
      </c>
      <c r="AD2109" s="29" t="str">
        <f t="shared" si="201"/>
        <v>7381-Food</v>
      </c>
    </row>
    <row r="2110" spans="1:30">
      <c r="A2110" t="s">
        <v>699</v>
      </c>
      <c r="B2110" t="s">
        <v>592</v>
      </c>
      <c r="C2110" t="s">
        <v>1390</v>
      </c>
      <c r="D2110" t="s">
        <v>621</v>
      </c>
      <c r="E2110" t="s">
        <v>1668</v>
      </c>
      <c r="F2110"/>
      <c r="G2110" s="159">
        <v>45168</v>
      </c>
      <c r="H2110" t="s">
        <v>1482</v>
      </c>
      <c r="I2110" t="s">
        <v>1185</v>
      </c>
      <c r="J2110" t="s">
        <v>1066</v>
      </c>
      <c r="K2110" t="s">
        <v>1492</v>
      </c>
      <c r="L2110" t="s">
        <v>1483</v>
      </c>
      <c r="M2110">
        <v>1</v>
      </c>
      <c r="N2110">
        <v>0</v>
      </c>
      <c r="O2110">
        <v>116.52</v>
      </c>
      <c r="P2110">
        <v>116.52</v>
      </c>
      <c r="Q2110">
        <v>4369.99</v>
      </c>
      <c r="R2110">
        <v>8.4600000000000009</v>
      </c>
      <c r="S2110" s="193" t="str">
        <f>VLOOKUP(U2110,'[1]Cross ref'!I:J,2,0)</f>
        <v>SCL</v>
      </c>
      <c r="T2110" s="193">
        <f t="shared" si="196"/>
        <v>116.52</v>
      </c>
      <c r="U2110" s="193">
        <f>VLOOKUP(VALUE(C2110),'[1]Cross ref'!G:I,3,0)</f>
        <v>7381</v>
      </c>
      <c r="V2110" s="193">
        <f>IFERROR(VLOOKUP(J2110,'[1]Item List (2)'!C:D,2,0),VLOOKUP(K2110,'[1]Item List (2)'!C:D,2,0))</f>
        <v>51001</v>
      </c>
      <c r="W2110" s="193">
        <f>IFERROR(VLOOKUP(J2110,'[1]Item List (2)'!C:E,3,0),VLOOKUP(K2110,'[1]Item List (2)'!C:E,3,0))</f>
        <v>1000</v>
      </c>
      <c r="X2110" s="193">
        <f t="shared" si="197"/>
        <v>0</v>
      </c>
      <c r="Y2110" s="193" t="str">
        <f t="shared" si="198"/>
        <v>PREMIUM, TOY KIDS MEAL LOONEY TUNES</v>
      </c>
      <c r="AA2110" s="29">
        <f t="shared" si="199"/>
        <v>116.52</v>
      </c>
      <c r="AB2110" s="29" t="str">
        <f>VLOOKUP(W2110,'[2]Item List (2)'!$I:$J,2,0)</f>
        <v>Paper</v>
      </c>
      <c r="AC2110" s="29">
        <f t="shared" si="200"/>
        <v>7381</v>
      </c>
      <c r="AD2110" s="29" t="str">
        <f t="shared" si="201"/>
        <v>7381-Paper</v>
      </c>
    </row>
    <row r="2111" spans="1:30">
      <c r="A2111" t="s">
        <v>699</v>
      </c>
      <c r="B2111" t="s">
        <v>592</v>
      </c>
      <c r="C2111" t="s">
        <v>1390</v>
      </c>
      <c r="D2111" t="s">
        <v>621</v>
      </c>
      <c r="E2111" t="s">
        <v>1668</v>
      </c>
      <c r="F2111"/>
      <c r="G2111" s="159">
        <v>45168</v>
      </c>
      <c r="H2111" t="s">
        <v>1187</v>
      </c>
      <c r="I2111" t="s">
        <v>1188</v>
      </c>
      <c r="J2111" t="s">
        <v>700</v>
      </c>
      <c r="K2111" t="s">
        <v>1494</v>
      </c>
      <c r="L2111" t="s">
        <v>701</v>
      </c>
      <c r="M2111">
        <v>1</v>
      </c>
      <c r="N2111">
        <v>0</v>
      </c>
      <c r="O2111">
        <v>51.9</v>
      </c>
      <c r="P2111">
        <v>51.9</v>
      </c>
      <c r="Q2111">
        <v>4369.99</v>
      </c>
      <c r="R2111">
        <v>8.4600000000000009</v>
      </c>
      <c r="S2111" s="193" t="str">
        <f>VLOOKUP(U2111,'[1]Cross ref'!I:J,2,0)</f>
        <v>SCL</v>
      </c>
      <c r="T2111" s="193">
        <f t="shared" si="196"/>
        <v>51.9</v>
      </c>
      <c r="U2111" s="193">
        <f>VLOOKUP(VALUE(C2111),'[1]Cross ref'!G:I,3,0)</f>
        <v>7381</v>
      </c>
      <c r="V2111" s="193">
        <f>IFERROR(VLOOKUP(J2111,'[1]Item List (2)'!C:D,2,0),VLOOKUP(K2111,'[1]Item List (2)'!C:D,2,0))</f>
        <v>50007</v>
      </c>
      <c r="W2111" s="193">
        <f>IFERROR(VLOOKUP(J2111,'[1]Item List (2)'!C:E,3,0),VLOOKUP(K2111,'[1]Item List (2)'!C:E,3,0))</f>
        <v>100</v>
      </c>
      <c r="X2111" s="193">
        <f t="shared" si="197"/>
        <v>0</v>
      </c>
      <c r="Y2111" s="193" t="str">
        <f t="shared" si="198"/>
        <v>SYRUP, FLASHIN FRUIT PUNCH 2.5GL BIB</v>
      </c>
      <c r="AA2111" s="29">
        <f t="shared" si="199"/>
        <v>51.9</v>
      </c>
      <c r="AB2111" s="29" t="str">
        <f>VLOOKUP(W2111,'[2]Item List (2)'!$I:$J,2,0)</f>
        <v>Food</v>
      </c>
      <c r="AC2111" s="29">
        <f t="shared" si="200"/>
        <v>7381</v>
      </c>
      <c r="AD2111" s="29" t="str">
        <f t="shared" si="201"/>
        <v>7381-Food</v>
      </c>
    </row>
    <row r="2112" spans="1:30">
      <c r="A2112" t="s">
        <v>699</v>
      </c>
      <c r="B2112" t="s">
        <v>592</v>
      </c>
      <c r="C2112" t="s">
        <v>1390</v>
      </c>
      <c r="D2112" t="s">
        <v>621</v>
      </c>
      <c r="E2112" t="s">
        <v>1668</v>
      </c>
      <c r="F2112"/>
      <c r="G2112" s="159">
        <v>45168</v>
      </c>
      <c r="H2112" t="s">
        <v>1189</v>
      </c>
      <c r="I2112" t="s">
        <v>1190</v>
      </c>
      <c r="J2112" t="s">
        <v>704</v>
      </c>
      <c r="K2112" t="s">
        <v>1496</v>
      </c>
      <c r="L2112" t="s">
        <v>705</v>
      </c>
      <c r="M2112">
        <v>2</v>
      </c>
      <c r="N2112">
        <v>0</v>
      </c>
      <c r="O2112">
        <v>3.44</v>
      </c>
      <c r="P2112">
        <v>6.88</v>
      </c>
      <c r="Q2112">
        <v>4369.99</v>
      </c>
      <c r="R2112">
        <v>8.4600000000000009</v>
      </c>
      <c r="S2112" s="193" t="str">
        <f>VLOOKUP(U2112,'[1]Cross ref'!I:J,2,0)</f>
        <v>SCL</v>
      </c>
      <c r="T2112" s="193">
        <f t="shared" si="196"/>
        <v>6.88</v>
      </c>
      <c r="U2112" s="193">
        <f>VLOOKUP(VALUE(C2112),'[1]Cross ref'!G:I,3,0)</f>
        <v>7381</v>
      </c>
      <c r="V2112" s="193">
        <f>IFERROR(VLOOKUP(J2112,'[1]Item List (2)'!C:D,2,0),VLOOKUP(K2112,'[1]Item List (2)'!C:D,2,0))</f>
        <v>60507</v>
      </c>
      <c r="W2112" s="193">
        <f>IFERROR(VLOOKUP(J2112,'[1]Item List (2)'!C:E,3,0),VLOOKUP(K2112,'[1]Item List (2)'!C:E,3,0))</f>
        <v>1200</v>
      </c>
      <c r="X2112" s="193">
        <f t="shared" si="197"/>
        <v>0</v>
      </c>
      <c r="Y2112" s="193" t="str">
        <f t="shared" si="198"/>
        <v>SEAT COVER, PAPER PERSONAL 1/2 FOLD</v>
      </c>
      <c r="AA2112" s="29">
        <f t="shared" si="199"/>
        <v>6.88</v>
      </c>
      <c r="AB2112" s="29" t="str">
        <f>VLOOKUP(W2112,'[2]Item List (2)'!$I:$J,2,0)</f>
        <v>Supplies</v>
      </c>
      <c r="AC2112" s="29">
        <f t="shared" si="200"/>
        <v>7381</v>
      </c>
      <c r="AD2112" s="29" t="str">
        <f t="shared" si="201"/>
        <v>7381-Supplies</v>
      </c>
    </row>
    <row r="2113" spans="1:30">
      <c r="A2113" t="s">
        <v>699</v>
      </c>
      <c r="B2113" t="s">
        <v>592</v>
      </c>
      <c r="C2113" t="s">
        <v>1390</v>
      </c>
      <c r="D2113" t="s">
        <v>621</v>
      </c>
      <c r="E2113" t="s">
        <v>1668</v>
      </c>
      <c r="F2113"/>
      <c r="G2113" s="159">
        <v>45168</v>
      </c>
      <c r="H2113" t="s">
        <v>1183</v>
      </c>
      <c r="I2113" t="s">
        <v>1184</v>
      </c>
      <c r="J2113" t="s">
        <v>839</v>
      </c>
      <c r="K2113" t="s">
        <v>588</v>
      </c>
      <c r="L2113" t="s">
        <v>836</v>
      </c>
      <c r="M2113">
        <v>1</v>
      </c>
      <c r="N2113">
        <v>0</v>
      </c>
      <c r="P2113">
        <v>3.06</v>
      </c>
      <c r="Q2113">
        <v>4369.99</v>
      </c>
      <c r="R2113">
        <v>8.4600000000000009</v>
      </c>
      <c r="S2113" s="193" t="str">
        <f>VLOOKUP(U2113,'[1]Cross ref'!I:J,2,0)</f>
        <v>SCL</v>
      </c>
      <c r="T2113" s="193">
        <f t="shared" si="196"/>
        <v>3.06</v>
      </c>
      <c r="U2113" s="193">
        <f>VLOOKUP(VALUE(C2113),'[1]Cross ref'!G:I,3,0)</f>
        <v>7381</v>
      </c>
      <c r="V2113" s="193">
        <f>IFERROR(VLOOKUP(J2113,'[1]Item List (2)'!C:D,2,0),VLOOKUP(K2113,'[1]Item List (2)'!C:D,2,0))</f>
        <v>50007</v>
      </c>
      <c r="W2113" s="193">
        <f>IFERROR(VLOOKUP(J2113,'[1]Item List (2)'!C:E,3,0),VLOOKUP(K2113,'[1]Item List (2)'!C:E,3,0))</f>
        <v>100</v>
      </c>
      <c r="X2113" s="193">
        <f t="shared" si="197"/>
        <v>-3.06</v>
      </c>
      <c r="Y2113" s="193" t="str">
        <f t="shared" si="198"/>
        <v>SERVICE - PAYMENT TERMS</v>
      </c>
      <c r="AA2113" s="29">
        <f t="shared" si="199"/>
        <v>3.06</v>
      </c>
      <c r="AB2113" s="29" t="str">
        <f>VLOOKUP(W2113,'[2]Item List (2)'!$I:$J,2,0)</f>
        <v>Food</v>
      </c>
      <c r="AC2113" s="29">
        <f t="shared" si="200"/>
        <v>7381</v>
      </c>
      <c r="AD2113" s="29" t="str">
        <f t="shared" si="201"/>
        <v>7381-Food</v>
      </c>
    </row>
    <row r="2114" spans="1:30">
      <c r="A2114" t="s">
        <v>699</v>
      </c>
      <c r="B2114" t="s">
        <v>592</v>
      </c>
      <c r="C2114" t="s">
        <v>1390</v>
      </c>
      <c r="D2114" t="s">
        <v>621</v>
      </c>
      <c r="E2114" t="s">
        <v>1668</v>
      </c>
      <c r="F2114"/>
      <c r="G2114" s="159">
        <v>45168</v>
      </c>
      <c r="H2114" t="s">
        <v>1339</v>
      </c>
      <c r="I2114" t="s">
        <v>1188</v>
      </c>
      <c r="J2114" t="s">
        <v>767</v>
      </c>
      <c r="K2114" t="s">
        <v>941</v>
      </c>
      <c r="L2114" t="s">
        <v>942</v>
      </c>
      <c r="M2114">
        <v>1</v>
      </c>
      <c r="N2114">
        <v>0</v>
      </c>
      <c r="O2114">
        <v>13.17</v>
      </c>
      <c r="P2114">
        <v>13.17</v>
      </c>
      <c r="Q2114">
        <v>4369.99</v>
      </c>
      <c r="R2114">
        <v>8.4600000000000009</v>
      </c>
      <c r="S2114" s="193" t="str">
        <f>VLOOKUP(U2114,'[1]Cross ref'!I:J,2,0)</f>
        <v>SCL</v>
      </c>
      <c r="T2114" s="193">
        <f t="shared" si="196"/>
        <v>13.17</v>
      </c>
      <c r="U2114" s="193">
        <f>VLOOKUP(VALUE(C2114),'[1]Cross ref'!G:I,3,0)</f>
        <v>7381</v>
      </c>
      <c r="V2114" s="193">
        <f>IFERROR(VLOOKUP(J2114,'[1]Item List (2)'!C:D,2,0),VLOOKUP(K2114,'[1]Item List (2)'!C:D,2,0))</f>
        <v>50007</v>
      </c>
      <c r="W2114" s="193">
        <f>IFERROR(VLOOKUP(J2114,'[1]Item List (2)'!C:E,3,0),VLOOKUP(K2114,'[1]Item List (2)'!C:E,3,0))</f>
        <v>100</v>
      </c>
      <c r="X2114" s="193">
        <f t="shared" si="197"/>
        <v>0</v>
      </c>
      <c r="Y2114" s="193" t="str">
        <f t="shared" si="198"/>
        <v>SAUCE, HOT MEX PC</v>
      </c>
      <c r="AA2114" s="29">
        <f t="shared" si="199"/>
        <v>13.17</v>
      </c>
      <c r="AB2114" s="29" t="str">
        <f>VLOOKUP(W2114,'[2]Item List (2)'!$I:$J,2,0)</f>
        <v>Food</v>
      </c>
      <c r="AC2114" s="29">
        <f t="shared" si="200"/>
        <v>7381</v>
      </c>
      <c r="AD2114" s="29" t="str">
        <f t="shared" si="201"/>
        <v>7381-Food</v>
      </c>
    </row>
    <row r="2115" spans="1:30">
      <c r="A2115" t="s">
        <v>699</v>
      </c>
      <c r="B2115" t="s">
        <v>592</v>
      </c>
      <c r="C2115" t="s">
        <v>1390</v>
      </c>
      <c r="D2115" t="s">
        <v>621</v>
      </c>
      <c r="E2115" t="s">
        <v>1668</v>
      </c>
      <c r="F2115"/>
      <c r="G2115" s="159">
        <v>45168</v>
      </c>
      <c r="H2115" t="s">
        <v>1333</v>
      </c>
      <c r="I2115" t="s">
        <v>1190</v>
      </c>
      <c r="J2115" t="s">
        <v>704</v>
      </c>
      <c r="K2115" t="s">
        <v>897</v>
      </c>
      <c r="L2115" t="s">
        <v>898</v>
      </c>
      <c r="M2115">
        <v>1</v>
      </c>
      <c r="N2115">
        <v>0</v>
      </c>
      <c r="O2115">
        <v>24.38</v>
      </c>
      <c r="P2115">
        <v>24.38</v>
      </c>
      <c r="Q2115">
        <v>4369.99</v>
      </c>
      <c r="R2115">
        <v>8.4600000000000009</v>
      </c>
      <c r="S2115" s="193" t="str">
        <f>VLOOKUP(U2115,'[1]Cross ref'!I:J,2,0)</f>
        <v>SCL</v>
      </c>
      <c r="T2115" s="193">
        <f t="shared" ref="T2115:T2178" si="202">P2115</f>
        <v>24.38</v>
      </c>
      <c r="U2115" s="193">
        <f>VLOOKUP(VALUE(C2115),'[1]Cross ref'!G:I,3,0)</f>
        <v>7381</v>
      </c>
      <c r="V2115" s="193">
        <f>IFERROR(VLOOKUP(J2115,'[1]Item List (2)'!C:D,2,0),VLOOKUP(K2115,'[1]Item List (2)'!C:D,2,0))</f>
        <v>60507</v>
      </c>
      <c r="W2115" s="193">
        <f>IFERROR(VLOOKUP(J2115,'[1]Item List (2)'!C:E,3,0),VLOOKUP(K2115,'[1]Item List (2)'!C:E,3,0))</f>
        <v>1200</v>
      </c>
      <c r="X2115" s="193">
        <f t="shared" ref="X2115:X2178" si="203">M2115*O2115-P2115</f>
        <v>0</v>
      </c>
      <c r="Y2115" s="193" t="str">
        <f t="shared" ref="Y2115:Y2178" si="204">K2115</f>
        <v>TISSUE, BATH 1PLY 9" JMBO JR</v>
      </c>
      <c r="AA2115" s="29">
        <f t="shared" ref="AA2115:AA2178" si="205">P2115</f>
        <v>24.38</v>
      </c>
      <c r="AB2115" s="29" t="str">
        <f>VLOOKUP(W2115,'[2]Item List (2)'!$I:$J,2,0)</f>
        <v>Supplies</v>
      </c>
      <c r="AC2115" s="29">
        <f t="shared" ref="AC2115:AC2178" si="206">U2115</f>
        <v>7381</v>
      </c>
      <c r="AD2115" s="29" t="str">
        <f t="shared" ref="AD2115:AD2178" si="207">AC2115&amp;"-"&amp;AB2115</f>
        <v>7381-Supplies</v>
      </c>
    </row>
    <row r="2116" spans="1:30">
      <c r="A2116" t="s">
        <v>699</v>
      </c>
      <c r="B2116" t="s">
        <v>592</v>
      </c>
      <c r="C2116" t="s">
        <v>1390</v>
      </c>
      <c r="D2116" t="s">
        <v>621</v>
      </c>
      <c r="E2116" t="s">
        <v>1668</v>
      </c>
      <c r="F2116"/>
      <c r="G2116" s="159">
        <v>45168</v>
      </c>
      <c r="H2116" t="s">
        <v>1193</v>
      </c>
      <c r="I2116" t="s">
        <v>1188</v>
      </c>
      <c r="J2116" t="s">
        <v>710</v>
      </c>
      <c r="K2116" t="s">
        <v>712</v>
      </c>
      <c r="L2116" t="s">
        <v>709</v>
      </c>
      <c r="M2116">
        <v>1</v>
      </c>
      <c r="N2116">
        <v>0</v>
      </c>
      <c r="O2116">
        <v>112.77</v>
      </c>
      <c r="P2116">
        <v>112.77</v>
      </c>
      <c r="Q2116">
        <v>4369.99</v>
      </c>
      <c r="R2116">
        <v>8.4600000000000009</v>
      </c>
      <c r="S2116" s="193" t="str">
        <f>VLOOKUP(U2116,'[1]Cross ref'!I:J,2,0)</f>
        <v>SCL</v>
      </c>
      <c r="T2116" s="193">
        <f t="shared" si="202"/>
        <v>112.77</v>
      </c>
      <c r="U2116" s="193">
        <f>VLOOKUP(VALUE(C2116),'[1]Cross ref'!G:I,3,0)</f>
        <v>7381</v>
      </c>
      <c r="V2116" s="193">
        <f>IFERROR(VLOOKUP(J2116,'[1]Item List (2)'!C:D,2,0),VLOOKUP(K2116,'[1]Item List (2)'!C:D,2,0))</f>
        <v>50007</v>
      </c>
      <c r="W2116" s="193">
        <f>IFERROR(VLOOKUP(J2116,'[1]Item List (2)'!C:E,3,0),VLOOKUP(K2116,'[1]Item List (2)'!C:E,3,0))</f>
        <v>100</v>
      </c>
      <c r="X2116" s="193">
        <f t="shared" si="203"/>
        <v>0</v>
      </c>
      <c r="Y2116" s="193" t="str">
        <f t="shared" si="204"/>
        <v>SYRUP, COKE CLASC BIB (HYCS)</v>
      </c>
      <c r="AA2116" s="29">
        <f t="shared" si="205"/>
        <v>112.77</v>
      </c>
      <c r="AB2116" s="29" t="str">
        <f>VLOOKUP(W2116,'[2]Item List (2)'!$I:$J,2,0)</f>
        <v>Food</v>
      </c>
      <c r="AC2116" s="29">
        <f t="shared" si="206"/>
        <v>7381</v>
      </c>
      <c r="AD2116" s="29" t="str">
        <f t="shared" si="207"/>
        <v>7381-Food</v>
      </c>
    </row>
    <row r="2117" spans="1:30">
      <c r="A2117" t="s">
        <v>699</v>
      </c>
      <c r="B2117" t="s">
        <v>592</v>
      </c>
      <c r="C2117" t="s">
        <v>1390</v>
      </c>
      <c r="D2117" t="s">
        <v>621</v>
      </c>
      <c r="E2117" t="s">
        <v>1668</v>
      </c>
      <c r="F2117"/>
      <c r="G2117" s="159">
        <v>45168</v>
      </c>
      <c r="H2117" t="s">
        <v>1265</v>
      </c>
      <c r="I2117" t="s">
        <v>1190</v>
      </c>
      <c r="J2117" t="s">
        <v>903</v>
      </c>
      <c r="K2117" t="s">
        <v>904</v>
      </c>
      <c r="L2117" t="s">
        <v>905</v>
      </c>
      <c r="M2117">
        <v>1</v>
      </c>
      <c r="N2117">
        <v>0</v>
      </c>
      <c r="O2117">
        <v>22.14</v>
      </c>
      <c r="P2117">
        <v>22.14</v>
      </c>
      <c r="Q2117">
        <v>4369.99</v>
      </c>
      <c r="R2117">
        <v>8.4600000000000009</v>
      </c>
      <c r="S2117" s="193" t="str">
        <f>VLOOKUP(U2117,'[1]Cross ref'!I:J,2,0)</f>
        <v>SCL</v>
      </c>
      <c r="T2117" s="193">
        <f t="shared" si="202"/>
        <v>22.14</v>
      </c>
      <c r="U2117" s="193">
        <f>VLOOKUP(VALUE(C2117),'[1]Cross ref'!G:I,3,0)</f>
        <v>7381</v>
      </c>
      <c r="V2117" s="193">
        <f>IFERROR(VLOOKUP(J2117,'[1]Item List (2)'!C:D,2,0),VLOOKUP(K2117,'[1]Item List (2)'!C:D,2,0))</f>
        <v>60507</v>
      </c>
      <c r="W2117" s="193">
        <f>IFERROR(VLOOKUP(J2117,'[1]Item List (2)'!C:E,3,0),VLOOKUP(K2117,'[1]Item List (2)'!C:E,3,0))</f>
        <v>1200</v>
      </c>
      <c r="X2117" s="193">
        <f t="shared" si="203"/>
        <v>0</v>
      </c>
      <c r="Y2117" s="193" t="str">
        <f t="shared" si="204"/>
        <v>TOWEL, PAPER MULTIFOLD BRN EF</v>
      </c>
      <c r="AA2117" s="29">
        <f t="shared" si="205"/>
        <v>22.14</v>
      </c>
      <c r="AB2117" s="29" t="str">
        <f>VLOOKUP(W2117,'[2]Item List (2)'!$I:$J,2,0)</f>
        <v>Supplies</v>
      </c>
      <c r="AC2117" s="29">
        <f t="shared" si="206"/>
        <v>7381</v>
      </c>
      <c r="AD2117" s="29" t="str">
        <f t="shared" si="207"/>
        <v>7381-Supplies</v>
      </c>
    </row>
    <row r="2118" spans="1:30">
      <c r="A2118" t="s">
        <v>699</v>
      </c>
      <c r="B2118" t="s">
        <v>592</v>
      </c>
      <c r="C2118" t="s">
        <v>1390</v>
      </c>
      <c r="D2118" t="s">
        <v>621</v>
      </c>
      <c r="E2118" t="s">
        <v>1668</v>
      </c>
      <c r="F2118"/>
      <c r="G2118" s="159">
        <v>45168</v>
      </c>
      <c r="H2118" t="s">
        <v>1295</v>
      </c>
      <c r="I2118" t="s">
        <v>1188</v>
      </c>
      <c r="J2118" t="s">
        <v>715</v>
      </c>
      <c r="K2118" t="s">
        <v>716</v>
      </c>
      <c r="L2118" t="s">
        <v>709</v>
      </c>
      <c r="M2118">
        <v>1</v>
      </c>
      <c r="N2118">
        <v>0</v>
      </c>
      <c r="O2118">
        <v>99.5</v>
      </c>
      <c r="P2118">
        <v>99.5</v>
      </c>
      <c r="Q2118">
        <v>4369.99</v>
      </c>
      <c r="R2118">
        <v>8.4600000000000009</v>
      </c>
      <c r="S2118" s="193" t="str">
        <f>VLOOKUP(U2118,'[1]Cross ref'!I:J,2,0)</f>
        <v>SCL</v>
      </c>
      <c r="T2118" s="193">
        <f t="shared" si="202"/>
        <v>99.5</v>
      </c>
      <c r="U2118" s="193">
        <f>VLOOKUP(VALUE(C2118),'[1]Cross ref'!G:I,3,0)</f>
        <v>7381</v>
      </c>
      <c r="V2118" s="193">
        <f>IFERROR(VLOOKUP(J2118,'[1]Item List (2)'!C:D,2,0),VLOOKUP(K2118,'[1]Item List (2)'!C:D,2,0))</f>
        <v>50007</v>
      </c>
      <c r="W2118" s="193">
        <f>IFERROR(VLOOKUP(J2118,'[1]Item List (2)'!C:E,3,0),VLOOKUP(K2118,'[1]Item List (2)'!C:E,3,0))</f>
        <v>100</v>
      </c>
      <c r="X2118" s="193">
        <f t="shared" si="203"/>
        <v>0</v>
      </c>
      <c r="Y2118" s="193" t="str">
        <f t="shared" si="204"/>
        <v>SYRUP, TEA RASPBRY BIB</v>
      </c>
      <c r="AA2118" s="29">
        <f t="shared" si="205"/>
        <v>99.5</v>
      </c>
      <c r="AB2118" s="29" t="str">
        <f>VLOOKUP(W2118,'[2]Item List (2)'!$I:$J,2,0)</f>
        <v>Food</v>
      </c>
      <c r="AC2118" s="29">
        <f t="shared" si="206"/>
        <v>7381</v>
      </c>
      <c r="AD2118" s="29" t="str">
        <f t="shared" si="207"/>
        <v>7381-Food</v>
      </c>
    </row>
    <row r="2119" spans="1:30">
      <c r="A2119" t="s">
        <v>699</v>
      </c>
      <c r="B2119" t="s">
        <v>592</v>
      </c>
      <c r="C2119" t="s">
        <v>1390</v>
      </c>
      <c r="D2119" t="s">
        <v>621</v>
      </c>
      <c r="E2119" t="s">
        <v>1668</v>
      </c>
      <c r="F2119"/>
      <c r="G2119" s="159">
        <v>45168</v>
      </c>
      <c r="H2119" t="s">
        <v>1196</v>
      </c>
      <c r="I2119" t="s">
        <v>1188</v>
      </c>
      <c r="J2119" t="s">
        <v>717</v>
      </c>
      <c r="K2119" t="s">
        <v>1568</v>
      </c>
      <c r="L2119" t="s">
        <v>718</v>
      </c>
      <c r="M2119">
        <v>1</v>
      </c>
      <c r="N2119">
        <v>0</v>
      </c>
      <c r="O2119">
        <v>58.17</v>
      </c>
      <c r="P2119">
        <v>58.17</v>
      </c>
      <c r="Q2119">
        <v>4369.99</v>
      </c>
      <c r="R2119">
        <v>8.4600000000000009</v>
      </c>
      <c r="S2119" s="193" t="str">
        <f>VLOOKUP(U2119,'[1]Cross ref'!I:J,2,0)</f>
        <v>SCL</v>
      </c>
      <c r="T2119" s="193">
        <f t="shared" si="202"/>
        <v>58.17</v>
      </c>
      <c r="U2119" s="193">
        <f>VLOOKUP(VALUE(C2119),'[1]Cross ref'!G:I,3,0)</f>
        <v>7381</v>
      </c>
      <c r="V2119" s="193">
        <f>IFERROR(VLOOKUP(J2119,'[1]Item List (2)'!C:D,2,0),VLOOKUP(K2119,'[1]Item List (2)'!C:D,2,0))</f>
        <v>50007</v>
      </c>
      <c r="W2119" s="193">
        <f>IFERROR(VLOOKUP(J2119,'[1]Item List (2)'!C:E,3,0),VLOOKUP(K2119,'[1]Item List (2)'!C:E,3,0))</f>
        <v>100</v>
      </c>
      <c r="X2119" s="193">
        <f t="shared" si="203"/>
        <v>0</v>
      </c>
      <c r="Y2119" s="193" t="str">
        <f t="shared" si="204"/>
        <v>EGG, LIQ WHL CAGE FREE P12CE</v>
      </c>
      <c r="AA2119" s="29">
        <f t="shared" si="205"/>
        <v>58.17</v>
      </c>
      <c r="AB2119" s="29" t="str">
        <f>VLOOKUP(W2119,'[2]Item List (2)'!$I:$J,2,0)</f>
        <v>Food</v>
      </c>
      <c r="AC2119" s="29">
        <f t="shared" si="206"/>
        <v>7381</v>
      </c>
      <c r="AD2119" s="29" t="str">
        <f t="shared" si="207"/>
        <v>7381-Food</v>
      </c>
    </row>
    <row r="2120" spans="1:30">
      <c r="A2120" t="s">
        <v>699</v>
      </c>
      <c r="B2120" t="s">
        <v>592</v>
      </c>
      <c r="C2120" t="s">
        <v>1390</v>
      </c>
      <c r="D2120" t="s">
        <v>621</v>
      </c>
      <c r="E2120" t="s">
        <v>1668</v>
      </c>
      <c r="F2120"/>
      <c r="G2120" s="159">
        <v>45168</v>
      </c>
      <c r="H2120" t="s">
        <v>1197</v>
      </c>
      <c r="I2120" t="s">
        <v>1188</v>
      </c>
      <c r="J2120" t="s">
        <v>719</v>
      </c>
      <c r="K2120" t="s">
        <v>720</v>
      </c>
      <c r="L2120" t="s">
        <v>721</v>
      </c>
      <c r="M2120">
        <v>1</v>
      </c>
      <c r="N2120">
        <v>0</v>
      </c>
      <c r="O2120">
        <v>26.21</v>
      </c>
      <c r="P2120">
        <v>26.21</v>
      </c>
      <c r="Q2120">
        <v>4369.99</v>
      </c>
      <c r="R2120">
        <v>8.4600000000000009</v>
      </c>
      <c r="S2120" s="193" t="str">
        <f>VLOOKUP(U2120,'[1]Cross ref'!I:J,2,0)</f>
        <v>SCL</v>
      </c>
      <c r="T2120" s="193">
        <f t="shared" si="202"/>
        <v>26.21</v>
      </c>
      <c r="U2120" s="193">
        <f>VLOOKUP(VALUE(C2120),'[1]Cross ref'!G:I,3,0)</f>
        <v>7381</v>
      </c>
      <c r="V2120" s="193">
        <f>IFERROR(VLOOKUP(J2120,'[1]Item List (2)'!C:D,2,0),VLOOKUP(K2120,'[1]Item List (2)'!C:D,2,0))</f>
        <v>50007</v>
      </c>
      <c r="W2120" s="193">
        <f>IFERROR(VLOOKUP(J2120,'[1]Item List (2)'!C:E,3,0),VLOOKUP(K2120,'[1]Item List (2)'!C:E,3,0))</f>
        <v>100</v>
      </c>
      <c r="X2120" s="193">
        <f t="shared" si="203"/>
        <v>0</v>
      </c>
      <c r="Y2120" s="193" t="str">
        <f t="shared" si="204"/>
        <v>JUICE, ORANGE ORIG SIMPLY</v>
      </c>
      <c r="AA2120" s="29">
        <f t="shared" si="205"/>
        <v>26.21</v>
      </c>
      <c r="AB2120" s="29" t="str">
        <f>VLOOKUP(W2120,'[2]Item List (2)'!$I:$J,2,0)</f>
        <v>Food</v>
      </c>
      <c r="AC2120" s="29">
        <f t="shared" si="206"/>
        <v>7381</v>
      </c>
      <c r="AD2120" s="29" t="str">
        <f t="shared" si="207"/>
        <v>7381-Food</v>
      </c>
    </row>
    <row r="2121" spans="1:30">
      <c r="A2121" t="s">
        <v>699</v>
      </c>
      <c r="B2121" t="s">
        <v>592</v>
      </c>
      <c r="C2121" t="s">
        <v>1390</v>
      </c>
      <c r="D2121" t="s">
        <v>621</v>
      </c>
      <c r="E2121" t="s">
        <v>1668</v>
      </c>
      <c r="F2121"/>
      <c r="G2121" s="159">
        <v>45168</v>
      </c>
      <c r="H2121" t="s">
        <v>1201</v>
      </c>
      <c r="I2121" t="s">
        <v>1188</v>
      </c>
      <c r="J2121" t="s">
        <v>724</v>
      </c>
      <c r="K2121" t="s">
        <v>725</v>
      </c>
      <c r="L2121" t="s">
        <v>726</v>
      </c>
      <c r="M2121">
        <v>1</v>
      </c>
      <c r="N2121">
        <v>0</v>
      </c>
      <c r="O2121">
        <v>9.5399999999999991</v>
      </c>
      <c r="P2121">
        <v>9.5399999999999991</v>
      </c>
      <c r="Q2121">
        <v>4369.99</v>
      </c>
      <c r="R2121">
        <v>8.4600000000000009</v>
      </c>
      <c r="S2121" s="193" t="str">
        <f>VLOOKUP(U2121,'[1]Cross ref'!I:J,2,0)</f>
        <v>SCL</v>
      </c>
      <c r="T2121" s="193">
        <f t="shared" si="202"/>
        <v>9.5399999999999991</v>
      </c>
      <c r="U2121" s="193">
        <f>VLOOKUP(VALUE(C2121),'[1]Cross ref'!G:I,3,0)</f>
        <v>7381</v>
      </c>
      <c r="V2121" s="193">
        <f>IFERROR(VLOOKUP(J2121,'[1]Item List (2)'!C:D,2,0),VLOOKUP(K2121,'[1]Item List (2)'!C:D,2,0))</f>
        <v>50007</v>
      </c>
      <c r="W2121" s="193">
        <f>IFERROR(VLOOKUP(J2121,'[1]Item List (2)'!C:E,3,0),VLOOKUP(K2121,'[1]Item List (2)'!C:E,3,0))</f>
        <v>100</v>
      </c>
      <c r="X2121" s="193">
        <f t="shared" si="203"/>
        <v>0</v>
      </c>
      <c r="Y2121" s="193" t="str">
        <f t="shared" si="204"/>
        <v>MILK, 1%</v>
      </c>
      <c r="AA2121" s="29">
        <f t="shared" si="205"/>
        <v>9.5399999999999991</v>
      </c>
      <c r="AB2121" s="29" t="str">
        <f>VLOOKUP(W2121,'[2]Item List (2)'!$I:$J,2,0)</f>
        <v>Food</v>
      </c>
      <c r="AC2121" s="29">
        <f t="shared" si="206"/>
        <v>7381</v>
      </c>
      <c r="AD2121" s="29" t="str">
        <f t="shared" si="207"/>
        <v>7381-Food</v>
      </c>
    </row>
    <row r="2122" spans="1:30">
      <c r="A2122" t="s">
        <v>699</v>
      </c>
      <c r="B2122" t="s">
        <v>592</v>
      </c>
      <c r="C2122" t="s">
        <v>1390</v>
      </c>
      <c r="D2122" t="s">
        <v>621</v>
      </c>
      <c r="E2122" t="s">
        <v>1668</v>
      </c>
      <c r="F2122"/>
      <c r="G2122" s="159">
        <v>45168</v>
      </c>
      <c r="H2122" t="s">
        <v>1335</v>
      </c>
      <c r="I2122" t="s">
        <v>1190</v>
      </c>
      <c r="J2122" t="s">
        <v>727</v>
      </c>
      <c r="K2122" t="s">
        <v>728</v>
      </c>
      <c r="L2122" t="s">
        <v>729</v>
      </c>
      <c r="M2122">
        <v>3</v>
      </c>
      <c r="N2122">
        <v>0</v>
      </c>
      <c r="O2122">
        <v>3.85</v>
      </c>
      <c r="P2122">
        <v>11.55</v>
      </c>
      <c r="Q2122">
        <v>4369.99</v>
      </c>
      <c r="R2122">
        <v>8.4600000000000009</v>
      </c>
      <c r="S2122" s="193" t="str">
        <f>VLOOKUP(U2122,'[1]Cross ref'!I:J,2,0)</f>
        <v>SCL</v>
      </c>
      <c r="T2122" s="193">
        <f t="shared" si="202"/>
        <v>11.55</v>
      </c>
      <c r="U2122" s="193">
        <f>VLOOKUP(VALUE(C2122),'[1]Cross ref'!G:I,3,0)</f>
        <v>7381</v>
      </c>
      <c r="V2122" s="193">
        <f>IFERROR(VLOOKUP(J2122,'[1]Item List (2)'!C:D,2,0),VLOOKUP(K2122,'[1]Item List (2)'!C:D,2,0))</f>
        <v>60507</v>
      </c>
      <c r="W2122" s="193">
        <f>IFERROR(VLOOKUP(J2122,'[1]Item List (2)'!C:E,3,0),VLOOKUP(K2122,'[1]Item List (2)'!C:E,3,0))</f>
        <v>1200</v>
      </c>
      <c r="X2122" s="193">
        <f t="shared" si="203"/>
        <v>0</v>
      </c>
      <c r="Y2122" s="193" t="str">
        <f t="shared" si="204"/>
        <v>GLOVE, SYNTH MED</v>
      </c>
      <c r="AA2122" s="29">
        <f t="shared" si="205"/>
        <v>11.55</v>
      </c>
      <c r="AB2122" s="29" t="str">
        <f>VLOOKUP(W2122,'[2]Item List (2)'!$I:$J,2,0)</f>
        <v>Supplies</v>
      </c>
      <c r="AC2122" s="29">
        <f t="shared" si="206"/>
        <v>7381</v>
      </c>
      <c r="AD2122" s="29" t="str">
        <f t="shared" si="207"/>
        <v>7381-Supplies</v>
      </c>
    </row>
    <row r="2123" spans="1:30">
      <c r="A2123" t="s">
        <v>699</v>
      </c>
      <c r="B2123" t="s">
        <v>592</v>
      </c>
      <c r="C2123" t="s">
        <v>1390</v>
      </c>
      <c r="D2123" t="s">
        <v>621</v>
      </c>
      <c r="E2123" t="s">
        <v>1668</v>
      </c>
      <c r="F2123"/>
      <c r="G2123" s="159">
        <v>45168</v>
      </c>
      <c r="H2123" t="s">
        <v>1203</v>
      </c>
      <c r="I2123" t="s">
        <v>1188</v>
      </c>
      <c r="J2123" t="s">
        <v>900</v>
      </c>
      <c r="K2123" t="s">
        <v>907</v>
      </c>
      <c r="L2123" t="s">
        <v>908</v>
      </c>
      <c r="M2123">
        <v>0</v>
      </c>
      <c r="N2123">
        <v>0</v>
      </c>
      <c r="O2123">
        <v>42.61</v>
      </c>
      <c r="P2123">
        <v>0</v>
      </c>
      <c r="Q2123">
        <v>4369.99</v>
      </c>
      <c r="R2123">
        <v>8.4600000000000009</v>
      </c>
      <c r="S2123" s="193" t="str">
        <f>VLOOKUP(U2123,'[1]Cross ref'!I:J,2,0)</f>
        <v>SCL</v>
      </c>
      <c r="T2123" s="193">
        <f t="shared" si="202"/>
        <v>0</v>
      </c>
      <c r="U2123" s="193">
        <f>VLOOKUP(VALUE(C2123),'[1]Cross ref'!G:I,3,0)</f>
        <v>7381</v>
      </c>
      <c r="V2123" s="193">
        <f>IFERROR(VLOOKUP(J2123,'[1]Item List (2)'!C:D,2,0),VLOOKUP(K2123,'[1]Item List (2)'!C:D,2,0))</f>
        <v>50007</v>
      </c>
      <c r="W2123" s="193">
        <f>IFERROR(VLOOKUP(J2123,'[1]Item List (2)'!C:E,3,0),VLOOKUP(K2123,'[1]Item List (2)'!C:E,3,0))</f>
        <v>100</v>
      </c>
      <c r="X2123" s="193">
        <f t="shared" si="203"/>
        <v>0</v>
      </c>
      <c r="Y2123" s="193" t="str">
        <f t="shared" si="204"/>
        <v>PEPPER, CHILE GRN STRIP</v>
      </c>
      <c r="AA2123" s="29">
        <f t="shared" si="205"/>
        <v>0</v>
      </c>
      <c r="AB2123" s="29" t="str">
        <f>VLOOKUP(W2123,'[2]Item List (2)'!$I:$J,2,0)</f>
        <v>Food</v>
      </c>
      <c r="AC2123" s="29">
        <f t="shared" si="206"/>
        <v>7381</v>
      </c>
      <c r="AD2123" s="29" t="str">
        <f t="shared" si="207"/>
        <v>7381-Food</v>
      </c>
    </row>
    <row r="2124" spans="1:30">
      <c r="A2124" t="s">
        <v>699</v>
      </c>
      <c r="B2124" t="s">
        <v>592</v>
      </c>
      <c r="C2124" t="s">
        <v>1390</v>
      </c>
      <c r="D2124" t="s">
        <v>621</v>
      </c>
      <c r="E2124" t="s">
        <v>1668</v>
      </c>
      <c r="F2124"/>
      <c r="G2124" s="159">
        <v>45168</v>
      </c>
      <c r="H2124" t="s">
        <v>1205</v>
      </c>
      <c r="I2124" t="s">
        <v>1188</v>
      </c>
      <c r="J2124" t="s">
        <v>734</v>
      </c>
      <c r="K2124" t="s">
        <v>735</v>
      </c>
      <c r="L2124" t="s">
        <v>736</v>
      </c>
      <c r="M2124">
        <v>10</v>
      </c>
      <c r="N2124">
        <v>0</v>
      </c>
      <c r="O2124">
        <v>76.78</v>
      </c>
      <c r="P2124">
        <v>767.8</v>
      </c>
      <c r="Q2124">
        <v>4369.99</v>
      </c>
      <c r="R2124">
        <v>8.4600000000000009</v>
      </c>
      <c r="S2124" s="193" t="str">
        <f>VLOOKUP(U2124,'[1]Cross ref'!I:J,2,0)</f>
        <v>SCL</v>
      </c>
      <c r="T2124" s="193">
        <f t="shared" si="202"/>
        <v>767.8</v>
      </c>
      <c r="U2124" s="193">
        <f>VLOOKUP(VALUE(C2124),'[1]Cross ref'!G:I,3,0)</f>
        <v>7381</v>
      </c>
      <c r="V2124" s="193">
        <f>IFERROR(VLOOKUP(J2124,'[1]Item List (2)'!C:D,2,0),VLOOKUP(K2124,'[1]Item List (2)'!C:D,2,0))</f>
        <v>50007</v>
      </c>
      <c r="W2124" s="193">
        <f>IFERROR(VLOOKUP(J2124,'[1]Item List (2)'!C:E,3,0),VLOOKUP(K2124,'[1]Item List (2)'!C:E,3,0))</f>
        <v>100</v>
      </c>
      <c r="X2124" s="193">
        <f t="shared" si="203"/>
        <v>0</v>
      </c>
      <c r="Y2124" s="193" t="str">
        <f t="shared" si="204"/>
        <v>BEEF, GRND PTY 3.5Z</v>
      </c>
      <c r="AA2124" s="29">
        <f t="shared" si="205"/>
        <v>767.8</v>
      </c>
      <c r="AB2124" s="29" t="str">
        <f>VLOOKUP(W2124,'[2]Item List (2)'!$I:$J,2,0)</f>
        <v>Food</v>
      </c>
      <c r="AC2124" s="29">
        <f t="shared" si="206"/>
        <v>7381</v>
      </c>
      <c r="AD2124" s="29" t="str">
        <f t="shared" si="207"/>
        <v>7381-Food</v>
      </c>
    </row>
    <row r="2125" spans="1:30">
      <c r="A2125" t="s">
        <v>699</v>
      </c>
      <c r="B2125" t="s">
        <v>592</v>
      </c>
      <c r="C2125" t="s">
        <v>1390</v>
      </c>
      <c r="D2125" t="s">
        <v>621</v>
      </c>
      <c r="E2125" t="s">
        <v>1668</v>
      </c>
      <c r="F2125"/>
      <c r="G2125" s="159">
        <v>45168</v>
      </c>
      <c r="H2125" t="s">
        <v>1463</v>
      </c>
      <c r="I2125" t="s">
        <v>1188</v>
      </c>
      <c r="J2125" t="s">
        <v>710</v>
      </c>
      <c r="K2125" t="s">
        <v>1453</v>
      </c>
      <c r="L2125" t="s">
        <v>701</v>
      </c>
      <c r="M2125">
        <v>1</v>
      </c>
      <c r="N2125">
        <v>0</v>
      </c>
      <c r="O2125">
        <v>51.9</v>
      </c>
      <c r="P2125">
        <v>51.9</v>
      </c>
      <c r="Q2125">
        <v>4369.99</v>
      </c>
      <c r="R2125">
        <v>8.4600000000000009</v>
      </c>
      <c r="S2125" s="193" t="str">
        <f>VLOOKUP(U2125,'[1]Cross ref'!I:J,2,0)</f>
        <v>SCL</v>
      </c>
      <c r="T2125" s="193">
        <f t="shared" si="202"/>
        <v>51.9</v>
      </c>
      <c r="U2125" s="193">
        <f>VLOOKUP(VALUE(C2125),'[1]Cross ref'!G:I,3,0)</f>
        <v>7381</v>
      </c>
      <c r="V2125" s="193">
        <f>IFERROR(VLOOKUP(J2125,'[1]Item List (2)'!C:D,2,0),VLOOKUP(K2125,'[1]Item List (2)'!C:D,2,0))</f>
        <v>50007</v>
      </c>
      <c r="W2125" s="193">
        <f>IFERROR(VLOOKUP(J2125,'[1]Item List (2)'!C:E,3,0),VLOOKUP(K2125,'[1]Item List (2)'!C:E,3,0))</f>
        <v>100</v>
      </c>
      <c r="X2125" s="193">
        <f t="shared" si="203"/>
        <v>0</v>
      </c>
      <c r="Y2125" s="193" t="str">
        <f t="shared" si="204"/>
        <v>SODA, FANTA STRAWBRY</v>
      </c>
      <c r="AA2125" s="29">
        <f t="shared" si="205"/>
        <v>51.9</v>
      </c>
      <c r="AB2125" s="29" t="str">
        <f>VLOOKUP(W2125,'[2]Item List (2)'!$I:$J,2,0)</f>
        <v>Food</v>
      </c>
      <c r="AC2125" s="29">
        <f t="shared" si="206"/>
        <v>7381</v>
      </c>
      <c r="AD2125" s="29" t="str">
        <f t="shared" si="207"/>
        <v>7381-Food</v>
      </c>
    </row>
    <row r="2126" spans="1:30">
      <c r="A2126" t="s">
        <v>699</v>
      </c>
      <c r="B2126" t="s">
        <v>592</v>
      </c>
      <c r="C2126" t="s">
        <v>1390</v>
      </c>
      <c r="D2126" t="s">
        <v>621</v>
      </c>
      <c r="E2126" t="s">
        <v>1668</v>
      </c>
      <c r="F2126"/>
      <c r="G2126" s="159">
        <v>45168</v>
      </c>
      <c r="H2126" t="s">
        <v>1206</v>
      </c>
      <c r="I2126" t="s">
        <v>1188</v>
      </c>
      <c r="J2126" t="s">
        <v>737</v>
      </c>
      <c r="K2126" t="s">
        <v>738</v>
      </c>
      <c r="L2126" t="s">
        <v>739</v>
      </c>
      <c r="M2126">
        <v>2</v>
      </c>
      <c r="N2126">
        <v>0</v>
      </c>
      <c r="O2126">
        <v>30.72</v>
      </c>
      <c r="P2126">
        <v>61.44</v>
      </c>
      <c r="Q2126">
        <v>4369.99</v>
      </c>
      <c r="R2126">
        <v>8.4600000000000009</v>
      </c>
      <c r="S2126" s="193" t="str">
        <f>VLOOKUP(U2126,'[1]Cross ref'!I:J,2,0)</f>
        <v>SCL</v>
      </c>
      <c r="T2126" s="193">
        <f t="shared" si="202"/>
        <v>61.44</v>
      </c>
      <c r="U2126" s="193">
        <f>VLOOKUP(VALUE(C2126),'[1]Cross ref'!G:I,3,0)</f>
        <v>7381</v>
      </c>
      <c r="V2126" s="193">
        <f>IFERROR(VLOOKUP(J2126,'[1]Item List (2)'!C:D,2,0),VLOOKUP(K2126,'[1]Item List (2)'!C:D,2,0))</f>
        <v>50007</v>
      </c>
      <c r="W2126" s="193">
        <f>IFERROR(VLOOKUP(J2126,'[1]Item List (2)'!C:E,3,0),VLOOKUP(K2126,'[1]Item List (2)'!C:E,3,0))</f>
        <v>100</v>
      </c>
      <c r="X2126" s="193">
        <f t="shared" si="203"/>
        <v>0</v>
      </c>
      <c r="Y2126" s="193" t="str">
        <f t="shared" si="204"/>
        <v>APPTZR, ONION RING</v>
      </c>
      <c r="AA2126" s="29">
        <f t="shared" si="205"/>
        <v>61.44</v>
      </c>
      <c r="AB2126" s="29" t="str">
        <f>VLOOKUP(W2126,'[2]Item List (2)'!$I:$J,2,0)</f>
        <v>Food</v>
      </c>
      <c r="AC2126" s="29">
        <f t="shared" si="206"/>
        <v>7381</v>
      </c>
      <c r="AD2126" s="29" t="str">
        <f t="shared" si="207"/>
        <v>7381-Food</v>
      </c>
    </row>
    <row r="2127" spans="1:30">
      <c r="A2127" t="s">
        <v>699</v>
      </c>
      <c r="B2127" t="s">
        <v>592</v>
      </c>
      <c r="C2127" t="s">
        <v>1390</v>
      </c>
      <c r="D2127" t="s">
        <v>621</v>
      </c>
      <c r="E2127" t="s">
        <v>1668</v>
      </c>
      <c r="F2127"/>
      <c r="G2127" s="159">
        <v>45168</v>
      </c>
      <c r="H2127" t="s">
        <v>1208</v>
      </c>
      <c r="I2127" t="s">
        <v>1188</v>
      </c>
      <c r="J2127" t="s">
        <v>741</v>
      </c>
      <c r="K2127" t="s">
        <v>742</v>
      </c>
      <c r="L2127" t="s">
        <v>743</v>
      </c>
      <c r="M2127">
        <v>2</v>
      </c>
      <c r="N2127">
        <v>0</v>
      </c>
      <c r="O2127">
        <v>21.8</v>
      </c>
      <c r="P2127">
        <v>43.6</v>
      </c>
      <c r="Q2127">
        <v>4369.99</v>
      </c>
      <c r="R2127">
        <v>8.4600000000000009</v>
      </c>
      <c r="S2127" s="193" t="str">
        <f>VLOOKUP(U2127,'[1]Cross ref'!I:J,2,0)</f>
        <v>SCL</v>
      </c>
      <c r="T2127" s="193">
        <f t="shared" si="202"/>
        <v>43.6</v>
      </c>
      <c r="U2127" s="193">
        <f>VLOOKUP(VALUE(C2127),'[1]Cross ref'!G:I,3,0)</f>
        <v>7381</v>
      </c>
      <c r="V2127" s="193">
        <f>IFERROR(VLOOKUP(J2127,'[1]Item List (2)'!C:D,2,0),VLOOKUP(K2127,'[1]Item List (2)'!C:D,2,0))</f>
        <v>50007</v>
      </c>
      <c r="W2127" s="193">
        <f>IFERROR(VLOOKUP(J2127,'[1]Item List (2)'!C:E,3,0),VLOOKUP(K2127,'[1]Item List (2)'!C:E,3,0))</f>
        <v>100</v>
      </c>
      <c r="X2127" s="193">
        <f t="shared" si="203"/>
        <v>0</v>
      </c>
      <c r="Y2127" s="193" t="str">
        <f t="shared" si="204"/>
        <v>KETCHUP, PKT</v>
      </c>
      <c r="AA2127" s="29">
        <f t="shared" si="205"/>
        <v>43.6</v>
      </c>
      <c r="AB2127" s="29" t="str">
        <f>VLOOKUP(W2127,'[2]Item List (2)'!$I:$J,2,0)</f>
        <v>Food</v>
      </c>
      <c r="AC2127" s="29">
        <f t="shared" si="206"/>
        <v>7381</v>
      </c>
      <c r="AD2127" s="29" t="str">
        <f t="shared" si="207"/>
        <v>7381-Food</v>
      </c>
    </row>
    <row r="2128" spans="1:30">
      <c r="A2128" t="s">
        <v>699</v>
      </c>
      <c r="B2128" t="s">
        <v>592</v>
      </c>
      <c r="C2128" t="s">
        <v>1390</v>
      </c>
      <c r="D2128" t="s">
        <v>621</v>
      </c>
      <c r="E2128" t="s">
        <v>1668</v>
      </c>
      <c r="F2128"/>
      <c r="G2128" s="159">
        <v>45168</v>
      </c>
      <c r="H2128" t="s">
        <v>1212</v>
      </c>
      <c r="I2128" t="s">
        <v>1188</v>
      </c>
      <c r="J2128" t="s">
        <v>747</v>
      </c>
      <c r="K2128" t="s">
        <v>748</v>
      </c>
      <c r="L2128" t="s">
        <v>749</v>
      </c>
      <c r="M2128">
        <v>2</v>
      </c>
      <c r="N2128">
        <v>0</v>
      </c>
      <c r="O2128">
        <v>33.380000000000003</v>
      </c>
      <c r="P2128">
        <v>66.760000000000005</v>
      </c>
      <c r="Q2128">
        <v>4369.99</v>
      </c>
      <c r="R2128">
        <v>8.4600000000000009</v>
      </c>
      <c r="S2128" s="193" t="str">
        <f>VLOOKUP(U2128,'[1]Cross ref'!I:J,2,0)</f>
        <v>SCL</v>
      </c>
      <c r="T2128" s="193">
        <f t="shared" si="202"/>
        <v>66.760000000000005</v>
      </c>
      <c r="U2128" s="193">
        <f>VLOOKUP(VALUE(C2128),'[1]Cross ref'!G:I,3,0)</f>
        <v>7381</v>
      </c>
      <c r="V2128" s="193">
        <f>IFERROR(VLOOKUP(J2128,'[1]Item List (2)'!C:D,2,0),VLOOKUP(K2128,'[1]Item List (2)'!C:D,2,0))</f>
        <v>50007</v>
      </c>
      <c r="W2128" s="193">
        <f>IFERROR(VLOOKUP(J2128,'[1]Item List (2)'!C:E,3,0),VLOOKUP(K2128,'[1]Item List (2)'!C:E,3,0))</f>
        <v>100</v>
      </c>
      <c r="X2128" s="193">
        <f t="shared" si="203"/>
        <v>0</v>
      </c>
      <c r="Y2128" s="193" t="str">
        <f t="shared" si="204"/>
        <v>HASHBROWN, RND ZTF</v>
      </c>
      <c r="AA2128" s="29">
        <f t="shared" si="205"/>
        <v>66.760000000000005</v>
      </c>
      <c r="AB2128" s="29" t="str">
        <f>VLOOKUP(W2128,'[2]Item List (2)'!$I:$J,2,0)</f>
        <v>Food</v>
      </c>
      <c r="AC2128" s="29">
        <f t="shared" si="206"/>
        <v>7381</v>
      </c>
      <c r="AD2128" s="29" t="str">
        <f t="shared" si="207"/>
        <v>7381-Food</v>
      </c>
    </row>
    <row r="2129" spans="1:30">
      <c r="A2129" t="s">
        <v>699</v>
      </c>
      <c r="B2129" t="s">
        <v>592</v>
      </c>
      <c r="C2129" t="s">
        <v>1390</v>
      </c>
      <c r="D2129" t="s">
        <v>621</v>
      </c>
      <c r="E2129" t="s">
        <v>1668</v>
      </c>
      <c r="F2129"/>
      <c r="G2129" s="159">
        <v>45168</v>
      </c>
      <c r="H2129" t="s">
        <v>1213</v>
      </c>
      <c r="I2129" t="s">
        <v>1188</v>
      </c>
      <c r="J2129" t="s">
        <v>747</v>
      </c>
      <c r="K2129" t="s">
        <v>750</v>
      </c>
      <c r="L2129" t="s">
        <v>749</v>
      </c>
      <c r="M2129">
        <v>2</v>
      </c>
      <c r="N2129">
        <v>0</v>
      </c>
      <c r="O2129">
        <v>33.380000000000003</v>
      </c>
      <c r="P2129">
        <v>66.760000000000005</v>
      </c>
      <c r="Q2129">
        <v>4369.99</v>
      </c>
      <c r="R2129">
        <v>8.4600000000000009</v>
      </c>
      <c r="S2129" s="193" t="str">
        <f>VLOOKUP(U2129,'[1]Cross ref'!I:J,2,0)</f>
        <v>SCL</v>
      </c>
      <c r="T2129" s="193">
        <f t="shared" si="202"/>
        <v>66.760000000000005</v>
      </c>
      <c r="U2129" s="193">
        <f>VLOOKUP(VALUE(C2129),'[1]Cross ref'!G:I,3,0)</f>
        <v>7381</v>
      </c>
      <c r="V2129" s="193">
        <f>IFERROR(VLOOKUP(J2129,'[1]Item List (2)'!C:D,2,0),VLOOKUP(K2129,'[1]Item List (2)'!C:D,2,0))</f>
        <v>50007</v>
      </c>
      <c r="W2129" s="193">
        <f>IFERROR(VLOOKUP(J2129,'[1]Item List (2)'!C:E,3,0),VLOOKUP(K2129,'[1]Item List (2)'!C:E,3,0))</f>
        <v>100</v>
      </c>
      <c r="X2129" s="193">
        <f t="shared" si="203"/>
        <v>0</v>
      </c>
      <c r="Y2129" s="193" t="str">
        <f t="shared" si="204"/>
        <v>FRIES, CRISS CUT SEASN</v>
      </c>
      <c r="AA2129" s="29">
        <f t="shared" si="205"/>
        <v>66.760000000000005</v>
      </c>
      <c r="AB2129" s="29" t="str">
        <f>VLOOKUP(W2129,'[2]Item List (2)'!$I:$J,2,0)</f>
        <v>Food</v>
      </c>
      <c r="AC2129" s="29">
        <f t="shared" si="206"/>
        <v>7381</v>
      </c>
      <c r="AD2129" s="29" t="str">
        <f t="shared" si="207"/>
        <v>7381-Food</v>
      </c>
    </row>
    <row r="2130" spans="1:30">
      <c r="A2130" t="s">
        <v>699</v>
      </c>
      <c r="B2130" t="s">
        <v>592</v>
      </c>
      <c r="C2130" t="s">
        <v>1390</v>
      </c>
      <c r="D2130" t="s">
        <v>621</v>
      </c>
      <c r="E2130" t="s">
        <v>1668</v>
      </c>
      <c r="F2130"/>
      <c r="G2130" s="159">
        <v>45168</v>
      </c>
      <c r="H2130" t="s">
        <v>1214</v>
      </c>
      <c r="I2130" t="s">
        <v>1188</v>
      </c>
      <c r="J2130" t="s">
        <v>747</v>
      </c>
      <c r="K2130" t="s">
        <v>751</v>
      </c>
      <c r="L2130" t="s">
        <v>752</v>
      </c>
      <c r="M2130">
        <v>15</v>
      </c>
      <c r="N2130">
        <v>0</v>
      </c>
      <c r="O2130">
        <v>35.28</v>
      </c>
      <c r="P2130">
        <v>529.20000000000005</v>
      </c>
      <c r="Q2130">
        <v>4369.99</v>
      </c>
      <c r="R2130">
        <v>8.4600000000000009</v>
      </c>
      <c r="S2130" s="193" t="str">
        <f>VLOOKUP(U2130,'[1]Cross ref'!I:J,2,0)</f>
        <v>SCL</v>
      </c>
      <c r="T2130" s="193">
        <f t="shared" si="202"/>
        <v>529.20000000000005</v>
      </c>
      <c r="U2130" s="193">
        <f>VLOOKUP(VALUE(C2130),'[1]Cross ref'!G:I,3,0)</f>
        <v>7381</v>
      </c>
      <c r="V2130" s="193">
        <f>IFERROR(VLOOKUP(J2130,'[1]Item List (2)'!C:D,2,0),VLOOKUP(K2130,'[1]Item List (2)'!C:D,2,0))</f>
        <v>50007</v>
      </c>
      <c r="W2130" s="193">
        <f>IFERROR(VLOOKUP(J2130,'[1]Item List (2)'!C:E,3,0),VLOOKUP(K2130,'[1]Item List (2)'!C:E,3,0))</f>
        <v>100</v>
      </c>
      <c r="X2130" s="193">
        <f t="shared" si="203"/>
        <v>0</v>
      </c>
      <c r="Y2130" s="193" t="str">
        <f t="shared" si="204"/>
        <v>FRIES, SS SK ON</v>
      </c>
      <c r="AA2130" s="29">
        <f t="shared" si="205"/>
        <v>529.20000000000005</v>
      </c>
      <c r="AB2130" s="29" t="str">
        <f>VLOOKUP(W2130,'[2]Item List (2)'!$I:$J,2,0)</f>
        <v>Food</v>
      </c>
      <c r="AC2130" s="29">
        <f t="shared" si="206"/>
        <v>7381</v>
      </c>
      <c r="AD2130" s="29" t="str">
        <f t="shared" si="207"/>
        <v>7381-Food</v>
      </c>
    </row>
    <row r="2131" spans="1:30">
      <c r="A2131" t="s">
        <v>699</v>
      </c>
      <c r="B2131" t="s">
        <v>592</v>
      </c>
      <c r="C2131" t="s">
        <v>1390</v>
      </c>
      <c r="D2131" t="s">
        <v>621</v>
      </c>
      <c r="E2131" t="s">
        <v>1668</v>
      </c>
      <c r="F2131"/>
      <c r="G2131" s="159">
        <v>45168</v>
      </c>
      <c r="H2131" t="s">
        <v>1217</v>
      </c>
      <c r="I2131" t="s">
        <v>1188</v>
      </c>
      <c r="J2131" t="s">
        <v>758</v>
      </c>
      <c r="K2131" t="s">
        <v>759</v>
      </c>
      <c r="L2131" t="s">
        <v>760</v>
      </c>
      <c r="M2131">
        <v>1</v>
      </c>
      <c r="N2131">
        <v>0</v>
      </c>
      <c r="O2131">
        <v>111.01</v>
      </c>
      <c r="P2131">
        <v>111.01</v>
      </c>
      <c r="Q2131">
        <v>4369.99</v>
      </c>
      <c r="R2131">
        <v>8.4600000000000009</v>
      </c>
      <c r="S2131" s="193" t="str">
        <f>VLOOKUP(U2131,'[1]Cross ref'!I:J,2,0)</f>
        <v>SCL</v>
      </c>
      <c r="T2131" s="193">
        <f t="shared" si="202"/>
        <v>111.01</v>
      </c>
      <c r="U2131" s="193">
        <f>VLOOKUP(VALUE(C2131),'[1]Cross ref'!G:I,3,0)</f>
        <v>7381</v>
      </c>
      <c r="V2131" s="193">
        <f>IFERROR(VLOOKUP(J2131,'[1]Item List (2)'!C:D,2,0),VLOOKUP(K2131,'[1]Item List (2)'!C:D,2,0))</f>
        <v>50007</v>
      </c>
      <c r="W2131" s="193">
        <f>IFERROR(VLOOKUP(J2131,'[1]Item List (2)'!C:E,3,0),VLOOKUP(K2131,'[1]Item List (2)'!C:E,3,0))</f>
        <v>100</v>
      </c>
      <c r="X2131" s="193">
        <f t="shared" si="203"/>
        <v>0</v>
      </c>
      <c r="Y2131" s="193" t="str">
        <f t="shared" si="204"/>
        <v>CHICKEN, TNDRLOIN STRIP 1.5Z</v>
      </c>
      <c r="AA2131" s="29">
        <f t="shared" si="205"/>
        <v>111.01</v>
      </c>
      <c r="AB2131" s="29" t="str">
        <f>VLOOKUP(W2131,'[2]Item List (2)'!$I:$J,2,0)</f>
        <v>Food</v>
      </c>
      <c r="AC2131" s="29">
        <f t="shared" si="206"/>
        <v>7381</v>
      </c>
      <c r="AD2131" s="29" t="str">
        <f t="shared" si="207"/>
        <v>7381-Food</v>
      </c>
    </row>
    <row r="2132" spans="1:30">
      <c r="A2132" t="s">
        <v>699</v>
      </c>
      <c r="B2132" t="s">
        <v>592</v>
      </c>
      <c r="C2132" t="s">
        <v>1390</v>
      </c>
      <c r="D2132" t="s">
        <v>621</v>
      </c>
      <c r="E2132" t="s">
        <v>1668</v>
      </c>
      <c r="F2132"/>
      <c r="G2132" s="159">
        <v>45168</v>
      </c>
      <c r="H2132" t="s">
        <v>1218</v>
      </c>
      <c r="I2132" t="s">
        <v>1188</v>
      </c>
      <c r="J2132" t="s">
        <v>703</v>
      </c>
      <c r="K2132" t="s">
        <v>997</v>
      </c>
      <c r="L2132" t="s">
        <v>723</v>
      </c>
      <c r="M2132">
        <v>4</v>
      </c>
      <c r="N2132">
        <v>0</v>
      </c>
      <c r="O2132">
        <v>25.94</v>
      </c>
      <c r="P2132">
        <v>103.76</v>
      </c>
      <c r="Q2132">
        <v>4369.99</v>
      </c>
      <c r="R2132">
        <v>8.4600000000000009</v>
      </c>
      <c r="S2132" s="193" t="str">
        <f>VLOOKUP(U2132,'[1]Cross ref'!I:J,2,0)</f>
        <v>SCL</v>
      </c>
      <c r="T2132" s="193">
        <f t="shared" si="202"/>
        <v>103.76</v>
      </c>
      <c r="U2132" s="193">
        <f>VLOOKUP(VALUE(C2132),'[1]Cross ref'!G:I,3,0)</f>
        <v>7381</v>
      </c>
      <c r="V2132" s="193">
        <f>IFERROR(VLOOKUP(J2132,'[1]Item List (2)'!C:D,2,0),VLOOKUP(K2132,'[1]Item List (2)'!C:D,2,0))</f>
        <v>50007</v>
      </c>
      <c r="W2132" s="193">
        <f>IFERROR(VLOOKUP(J2132,'[1]Item List (2)'!C:E,3,0),VLOOKUP(K2132,'[1]Item List (2)'!C:E,3,0))</f>
        <v>100</v>
      </c>
      <c r="X2132" s="193">
        <f t="shared" si="203"/>
        <v>0</v>
      </c>
      <c r="Y2132" s="193" t="str">
        <f t="shared" si="204"/>
        <v>SAUCE, BTRMILK RANCH CUP</v>
      </c>
      <c r="AA2132" s="29">
        <f t="shared" si="205"/>
        <v>103.76</v>
      </c>
      <c r="AB2132" s="29" t="str">
        <f>VLOOKUP(W2132,'[2]Item List (2)'!$I:$J,2,0)</f>
        <v>Food</v>
      </c>
      <c r="AC2132" s="29">
        <f t="shared" si="206"/>
        <v>7381</v>
      </c>
      <c r="AD2132" s="29" t="str">
        <f t="shared" si="207"/>
        <v>7381-Food</v>
      </c>
    </row>
    <row r="2133" spans="1:30">
      <c r="A2133" t="s">
        <v>699</v>
      </c>
      <c r="B2133" t="s">
        <v>592</v>
      </c>
      <c r="C2133" t="s">
        <v>1390</v>
      </c>
      <c r="D2133" t="s">
        <v>621</v>
      </c>
      <c r="E2133" t="s">
        <v>1668</v>
      </c>
      <c r="F2133"/>
      <c r="G2133" s="159">
        <v>45168</v>
      </c>
      <c r="H2133" t="s">
        <v>1219</v>
      </c>
      <c r="I2133" t="s">
        <v>1188</v>
      </c>
      <c r="J2133" t="s">
        <v>767</v>
      </c>
      <c r="K2133" t="s">
        <v>768</v>
      </c>
      <c r="L2133" t="s">
        <v>769</v>
      </c>
      <c r="M2133">
        <v>1</v>
      </c>
      <c r="N2133">
        <v>0</v>
      </c>
      <c r="O2133">
        <v>11.66</v>
      </c>
      <c r="P2133">
        <v>11.66</v>
      </c>
      <c r="Q2133">
        <v>4369.99</v>
      </c>
      <c r="R2133">
        <v>8.4600000000000009</v>
      </c>
      <c r="S2133" s="193" t="str">
        <f>VLOOKUP(U2133,'[1]Cross ref'!I:J,2,0)</f>
        <v>SCL</v>
      </c>
      <c r="T2133" s="193">
        <f t="shared" si="202"/>
        <v>11.66</v>
      </c>
      <c r="U2133" s="193">
        <f>VLOOKUP(VALUE(C2133),'[1]Cross ref'!G:I,3,0)</f>
        <v>7381</v>
      </c>
      <c r="V2133" s="193">
        <f>IFERROR(VLOOKUP(J2133,'[1]Item List (2)'!C:D,2,0),VLOOKUP(K2133,'[1]Item List (2)'!C:D,2,0))</f>
        <v>50007</v>
      </c>
      <c r="W2133" s="193">
        <f>IFERROR(VLOOKUP(J2133,'[1]Item List (2)'!C:E,3,0),VLOOKUP(K2133,'[1]Item List (2)'!C:E,3,0))</f>
        <v>100</v>
      </c>
      <c r="X2133" s="193">
        <f t="shared" si="203"/>
        <v>0</v>
      </c>
      <c r="Y2133" s="193" t="str">
        <f t="shared" si="204"/>
        <v>SAUCE, BUFFALO CUP</v>
      </c>
      <c r="AA2133" s="29">
        <f t="shared" si="205"/>
        <v>11.66</v>
      </c>
      <c r="AB2133" s="29" t="str">
        <f>VLOOKUP(W2133,'[2]Item List (2)'!$I:$J,2,0)</f>
        <v>Food</v>
      </c>
      <c r="AC2133" s="29">
        <f t="shared" si="206"/>
        <v>7381</v>
      </c>
      <c r="AD2133" s="29" t="str">
        <f t="shared" si="207"/>
        <v>7381-Food</v>
      </c>
    </row>
    <row r="2134" spans="1:30">
      <c r="A2134" t="s">
        <v>699</v>
      </c>
      <c r="B2134" t="s">
        <v>592</v>
      </c>
      <c r="C2134" t="s">
        <v>1390</v>
      </c>
      <c r="D2134" t="s">
        <v>621</v>
      </c>
      <c r="E2134" t="s">
        <v>1668</v>
      </c>
      <c r="F2134"/>
      <c r="G2134" s="159">
        <v>45168</v>
      </c>
      <c r="H2134" t="s">
        <v>1220</v>
      </c>
      <c r="I2134" t="s">
        <v>1188</v>
      </c>
      <c r="J2134" t="s">
        <v>770</v>
      </c>
      <c r="K2134" t="s">
        <v>771</v>
      </c>
      <c r="L2134" t="s">
        <v>772</v>
      </c>
      <c r="M2134">
        <v>1</v>
      </c>
      <c r="N2134">
        <v>0</v>
      </c>
      <c r="O2134">
        <v>31.38</v>
      </c>
      <c r="P2134">
        <v>31.38</v>
      </c>
      <c r="Q2134">
        <v>4369.99</v>
      </c>
      <c r="R2134">
        <v>8.4600000000000009</v>
      </c>
      <c r="S2134" s="193" t="str">
        <f>VLOOKUP(U2134,'[1]Cross ref'!I:J,2,0)</f>
        <v>SCL</v>
      </c>
      <c r="T2134" s="193">
        <f t="shared" si="202"/>
        <v>31.38</v>
      </c>
      <c r="U2134" s="193">
        <f>VLOOKUP(VALUE(C2134),'[1]Cross ref'!G:I,3,0)</f>
        <v>7381</v>
      </c>
      <c r="V2134" s="193">
        <f>IFERROR(VLOOKUP(J2134,'[1]Item List (2)'!C:D,2,0),VLOOKUP(K2134,'[1]Item List (2)'!C:D,2,0))</f>
        <v>50007</v>
      </c>
      <c r="W2134" s="193">
        <f>IFERROR(VLOOKUP(J2134,'[1]Item List (2)'!C:E,3,0),VLOOKUP(K2134,'[1]Item List (2)'!C:E,3,0))</f>
        <v>100</v>
      </c>
      <c r="X2134" s="193">
        <f t="shared" si="203"/>
        <v>0</v>
      </c>
      <c r="Y2134" s="193" t="str">
        <f t="shared" si="204"/>
        <v>WHIP CREAM, AEROSOL 17Z</v>
      </c>
      <c r="AA2134" s="29">
        <f t="shared" si="205"/>
        <v>31.38</v>
      </c>
      <c r="AB2134" s="29" t="str">
        <f>VLOOKUP(W2134,'[2]Item List (2)'!$I:$J,2,0)</f>
        <v>Food</v>
      </c>
      <c r="AC2134" s="29">
        <f t="shared" si="206"/>
        <v>7381</v>
      </c>
      <c r="AD2134" s="29" t="str">
        <f t="shared" si="207"/>
        <v>7381-Food</v>
      </c>
    </row>
    <row r="2135" spans="1:30">
      <c r="A2135" t="s">
        <v>699</v>
      </c>
      <c r="B2135" t="s">
        <v>592</v>
      </c>
      <c r="C2135" t="s">
        <v>1390</v>
      </c>
      <c r="D2135" t="s">
        <v>621</v>
      </c>
      <c r="E2135" t="s">
        <v>1668</v>
      </c>
      <c r="F2135"/>
      <c r="G2135" s="159">
        <v>45168</v>
      </c>
      <c r="H2135" t="s">
        <v>1221</v>
      </c>
      <c r="I2135" t="s">
        <v>1188</v>
      </c>
      <c r="J2135" t="s">
        <v>773</v>
      </c>
      <c r="K2135" t="s">
        <v>774</v>
      </c>
      <c r="L2135" t="s">
        <v>775</v>
      </c>
      <c r="M2135">
        <v>4</v>
      </c>
      <c r="N2135">
        <v>0</v>
      </c>
      <c r="O2135">
        <v>19.78</v>
      </c>
      <c r="P2135">
        <v>79.12</v>
      </c>
      <c r="Q2135">
        <v>4369.99</v>
      </c>
      <c r="R2135">
        <v>8.4600000000000009</v>
      </c>
      <c r="S2135" s="193" t="str">
        <f>VLOOKUP(U2135,'[1]Cross ref'!I:J,2,0)</f>
        <v>SCL</v>
      </c>
      <c r="T2135" s="193">
        <f t="shared" si="202"/>
        <v>79.12</v>
      </c>
      <c r="U2135" s="193">
        <f>VLOOKUP(VALUE(C2135),'[1]Cross ref'!G:I,3,0)</f>
        <v>7381</v>
      </c>
      <c r="V2135" s="193">
        <f>IFERROR(VLOOKUP(J2135,'[1]Item List (2)'!C:D,2,0),VLOOKUP(K2135,'[1]Item List (2)'!C:D,2,0))</f>
        <v>50007</v>
      </c>
      <c r="W2135" s="193">
        <f>IFERROR(VLOOKUP(J2135,'[1]Item List (2)'!C:E,3,0),VLOOKUP(K2135,'[1]Item List (2)'!C:E,3,0))</f>
        <v>100</v>
      </c>
      <c r="X2135" s="193">
        <f t="shared" si="203"/>
        <v>0</v>
      </c>
      <c r="Y2135" s="193" t="str">
        <f t="shared" si="204"/>
        <v>ICE CREAM, VANILLA SLOW MELT</v>
      </c>
      <c r="AA2135" s="29">
        <f t="shared" si="205"/>
        <v>79.12</v>
      </c>
      <c r="AB2135" s="29" t="str">
        <f>VLOOKUP(W2135,'[2]Item List (2)'!$I:$J,2,0)</f>
        <v>Food</v>
      </c>
      <c r="AC2135" s="29">
        <f t="shared" si="206"/>
        <v>7381</v>
      </c>
      <c r="AD2135" s="29" t="str">
        <f t="shared" si="207"/>
        <v>7381-Food</v>
      </c>
    </row>
    <row r="2136" spans="1:30">
      <c r="A2136" t="s">
        <v>699</v>
      </c>
      <c r="B2136" t="s">
        <v>592</v>
      </c>
      <c r="C2136" t="s">
        <v>1390</v>
      </c>
      <c r="D2136" t="s">
        <v>621</v>
      </c>
      <c r="E2136" t="s">
        <v>1668</v>
      </c>
      <c r="F2136"/>
      <c r="G2136" s="159">
        <v>45168</v>
      </c>
      <c r="H2136" t="s">
        <v>1222</v>
      </c>
      <c r="I2136" t="s">
        <v>1188</v>
      </c>
      <c r="J2136" t="s">
        <v>776</v>
      </c>
      <c r="K2136" t="s">
        <v>777</v>
      </c>
      <c r="L2136" t="s">
        <v>778</v>
      </c>
      <c r="M2136">
        <v>8</v>
      </c>
      <c r="N2136">
        <v>0</v>
      </c>
      <c r="O2136">
        <v>36.909999999999997</v>
      </c>
      <c r="P2136">
        <v>295.27999999999997</v>
      </c>
      <c r="Q2136">
        <v>4369.99</v>
      </c>
      <c r="R2136">
        <v>8.4600000000000009</v>
      </c>
      <c r="S2136" s="193" t="str">
        <f>VLOOKUP(U2136,'[1]Cross ref'!I:J,2,0)</f>
        <v>SCL</v>
      </c>
      <c r="T2136" s="193">
        <f t="shared" si="202"/>
        <v>295.27999999999997</v>
      </c>
      <c r="U2136" s="193">
        <f>VLOOKUP(VALUE(C2136),'[1]Cross ref'!G:I,3,0)</f>
        <v>7381</v>
      </c>
      <c r="V2136" s="193">
        <f>IFERROR(VLOOKUP(J2136,'[1]Item List (2)'!C:D,2,0),VLOOKUP(K2136,'[1]Item List (2)'!C:D,2,0))</f>
        <v>50007</v>
      </c>
      <c r="W2136" s="193">
        <f>IFERROR(VLOOKUP(J2136,'[1]Item List (2)'!C:E,3,0),VLOOKUP(K2136,'[1]Item List (2)'!C:E,3,0))</f>
        <v>100</v>
      </c>
      <c r="X2136" s="193">
        <f t="shared" si="203"/>
        <v>0</v>
      </c>
      <c r="Y2136" s="193" t="str">
        <f t="shared" si="204"/>
        <v>SHORTENING, LIQ FRY PREM</v>
      </c>
      <c r="AA2136" s="29">
        <f t="shared" si="205"/>
        <v>295.27999999999997</v>
      </c>
      <c r="AB2136" s="29" t="str">
        <f>VLOOKUP(W2136,'[2]Item List (2)'!$I:$J,2,0)</f>
        <v>Food</v>
      </c>
      <c r="AC2136" s="29">
        <f t="shared" si="206"/>
        <v>7381</v>
      </c>
      <c r="AD2136" s="29" t="str">
        <f t="shared" si="207"/>
        <v>7381-Food</v>
      </c>
    </row>
    <row r="2137" spans="1:30">
      <c r="A2137" t="s">
        <v>699</v>
      </c>
      <c r="B2137" t="s">
        <v>592</v>
      </c>
      <c r="C2137" t="s">
        <v>1390</v>
      </c>
      <c r="D2137" t="s">
        <v>621</v>
      </c>
      <c r="E2137" t="s">
        <v>1668</v>
      </c>
      <c r="F2137"/>
      <c r="G2137" s="159">
        <v>45168</v>
      </c>
      <c r="H2137" t="s">
        <v>1271</v>
      </c>
      <c r="I2137" t="s">
        <v>1188</v>
      </c>
      <c r="J2137" t="s">
        <v>740</v>
      </c>
      <c r="K2137" t="s">
        <v>779</v>
      </c>
      <c r="L2137" t="s">
        <v>990</v>
      </c>
      <c r="M2137">
        <v>1</v>
      </c>
      <c r="N2137">
        <v>0</v>
      </c>
      <c r="O2137">
        <v>33.71</v>
      </c>
      <c r="P2137">
        <v>33.71</v>
      </c>
      <c r="Q2137">
        <v>4369.99</v>
      </c>
      <c r="R2137">
        <v>8.4600000000000009</v>
      </c>
      <c r="S2137" s="193" t="str">
        <f>VLOOKUP(U2137,'[1]Cross ref'!I:J,2,0)</f>
        <v>SCL</v>
      </c>
      <c r="T2137" s="193">
        <f t="shared" si="202"/>
        <v>33.71</v>
      </c>
      <c r="U2137" s="193">
        <f>VLOOKUP(VALUE(C2137),'[1]Cross ref'!G:I,3,0)</f>
        <v>7381</v>
      </c>
      <c r="V2137" s="193">
        <f>IFERROR(VLOOKUP(J2137,'[1]Item List (2)'!C:D,2,0),VLOOKUP(K2137,'[1]Item List (2)'!C:D,2,0))</f>
        <v>50007</v>
      </c>
      <c r="W2137" s="193">
        <f>IFERROR(VLOOKUP(J2137,'[1]Item List (2)'!C:E,3,0),VLOOKUP(K2137,'[1]Item List (2)'!C:E,3,0))</f>
        <v>100</v>
      </c>
      <c r="X2137" s="193">
        <f t="shared" si="203"/>
        <v>0</v>
      </c>
      <c r="Y2137" s="193" t="str">
        <f t="shared" si="204"/>
        <v>PEPPER, JALAPENO NACHO SLI</v>
      </c>
      <c r="AA2137" s="29">
        <f t="shared" si="205"/>
        <v>33.71</v>
      </c>
      <c r="AB2137" s="29" t="str">
        <f>VLOOKUP(W2137,'[2]Item List (2)'!$I:$J,2,0)</f>
        <v>Food</v>
      </c>
      <c r="AC2137" s="29">
        <f t="shared" si="206"/>
        <v>7381</v>
      </c>
      <c r="AD2137" s="29" t="str">
        <f t="shared" si="207"/>
        <v>7381-Food</v>
      </c>
    </row>
    <row r="2138" spans="1:30">
      <c r="A2138" t="s">
        <v>699</v>
      </c>
      <c r="B2138" t="s">
        <v>592</v>
      </c>
      <c r="C2138" t="s">
        <v>1390</v>
      </c>
      <c r="D2138" t="s">
        <v>621</v>
      </c>
      <c r="E2138" t="s">
        <v>1668</v>
      </c>
      <c r="F2138"/>
      <c r="G2138" s="159">
        <v>45168</v>
      </c>
      <c r="H2138" t="s">
        <v>1380</v>
      </c>
      <c r="I2138" t="s">
        <v>1188</v>
      </c>
      <c r="J2138" t="s">
        <v>953</v>
      </c>
      <c r="K2138" t="s">
        <v>1151</v>
      </c>
      <c r="L2138" t="s">
        <v>766</v>
      </c>
      <c r="M2138">
        <v>1</v>
      </c>
      <c r="N2138">
        <v>0</v>
      </c>
      <c r="O2138">
        <v>69.22</v>
      </c>
      <c r="P2138">
        <v>69.22</v>
      </c>
      <c r="Q2138">
        <v>4369.99</v>
      </c>
      <c r="R2138">
        <v>8.4600000000000009</v>
      </c>
      <c r="S2138" s="193" t="str">
        <f>VLOOKUP(U2138,'[1]Cross ref'!I:J,2,0)</f>
        <v>SCL</v>
      </c>
      <c r="T2138" s="193">
        <f t="shared" si="202"/>
        <v>69.22</v>
      </c>
      <c r="U2138" s="193">
        <f>VLOOKUP(VALUE(C2138),'[1]Cross ref'!G:I,3,0)</f>
        <v>7381</v>
      </c>
      <c r="V2138" s="193">
        <f>IFERROR(VLOOKUP(J2138,'[1]Item List (2)'!C:D,2,0),VLOOKUP(K2138,'[1]Item List (2)'!C:D,2,0))</f>
        <v>50007</v>
      </c>
      <c r="W2138" s="193">
        <f>IFERROR(VLOOKUP(J2138,'[1]Item List (2)'!C:E,3,0),VLOOKUP(K2138,'[1]Item List (2)'!C:E,3,0))</f>
        <v>100</v>
      </c>
      <c r="X2138" s="193">
        <f t="shared" si="203"/>
        <v>0</v>
      </c>
      <c r="Y2138" s="193" t="str">
        <f t="shared" si="204"/>
        <v>LEMONADE, FZN</v>
      </c>
      <c r="AA2138" s="29">
        <f t="shared" si="205"/>
        <v>69.22</v>
      </c>
      <c r="AB2138" s="29" t="str">
        <f>VLOOKUP(W2138,'[2]Item List (2)'!$I:$J,2,0)</f>
        <v>Food</v>
      </c>
      <c r="AC2138" s="29">
        <f t="shared" si="206"/>
        <v>7381</v>
      </c>
      <c r="AD2138" s="29" t="str">
        <f t="shared" si="207"/>
        <v>7381-Food</v>
      </c>
    </row>
    <row r="2139" spans="1:30">
      <c r="A2139" t="s">
        <v>699</v>
      </c>
      <c r="B2139" t="s">
        <v>592</v>
      </c>
      <c r="C2139" t="s">
        <v>1390</v>
      </c>
      <c r="D2139" t="s">
        <v>621</v>
      </c>
      <c r="E2139" t="s">
        <v>1668</v>
      </c>
      <c r="F2139"/>
      <c r="G2139" s="159">
        <v>45168</v>
      </c>
      <c r="H2139" t="s">
        <v>1223</v>
      </c>
      <c r="I2139" t="s">
        <v>1188</v>
      </c>
      <c r="J2139" t="s">
        <v>758</v>
      </c>
      <c r="K2139" t="s">
        <v>780</v>
      </c>
      <c r="L2139" t="s">
        <v>781</v>
      </c>
      <c r="M2139">
        <v>1</v>
      </c>
      <c r="N2139">
        <v>0</v>
      </c>
      <c r="O2139">
        <v>37.6</v>
      </c>
      <c r="P2139">
        <v>37.6</v>
      </c>
      <c r="Q2139">
        <v>4369.99</v>
      </c>
      <c r="R2139">
        <v>8.4600000000000009</v>
      </c>
      <c r="S2139" s="193" t="str">
        <f>VLOOKUP(U2139,'[1]Cross ref'!I:J,2,0)</f>
        <v>SCL</v>
      </c>
      <c r="T2139" s="193">
        <f t="shared" si="202"/>
        <v>37.6</v>
      </c>
      <c r="U2139" s="193">
        <f>VLOOKUP(VALUE(C2139),'[1]Cross ref'!G:I,3,0)</f>
        <v>7381</v>
      </c>
      <c r="V2139" s="193">
        <f>IFERROR(VLOOKUP(J2139,'[1]Item List (2)'!C:D,2,0),VLOOKUP(K2139,'[1]Item List (2)'!C:D,2,0))</f>
        <v>50007</v>
      </c>
      <c r="W2139" s="193">
        <f>IFERROR(VLOOKUP(J2139,'[1]Item List (2)'!C:E,3,0),VLOOKUP(K2139,'[1]Item List (2)'!C:E,3,0))</f>
        <v>100</v>
      </c>
      <c r="X2139" s="193">
        <f t="shared" si="203"/>
        <v>0</v>
      </c>
      <c r="Y2139" s="193" t="str">
        <f t="shared" si="204"/>
        <v>CHICKEN, PTY SPCY 3Z</v>
      </c>
      <c r="AA2139" s="29">
        <f t="shared" si="205"/>
        <v>37.6</v>
      </c>
      <c r="AB2139" s="29" t="str">
        <f>VLOOKUP(W2139,'[2]Item List (2)'!$I:$J,2,0)</f>
        <v>Food</v>
      </c>
      <c r="AC2139" s="29">
        <f t="shared" si="206"/>
        <v>7381</v>
      </c>
      <c r="AD2139" s="29" t="str">
        <f t="shared" si="207"/>
        <v>7381-Food</v>
      </c>
    </row>
    <row r="2140" spans="1:30">
      <c r="A2140" t="s">
        <v>699</v>
      </c>
      <c r="B2140" t="s">
        <v>592</v>
      </c>
      <c r="C2140" t="s">
        <v>1390</v>
      </c>
      <c r="D2140" t="s">
        <v>621</v>
      </c>
      <c r="E2140" t="s">
        <v>1668</v>
      </c>
      <c r="F2140"/>
      <c r="G2140" s="159">
        <v>45168</v>
      </c>
      <c r="H2140" t="s">
        <v>1317</v>
      </c>
      <c r="I2140" t="s">
        <v>1190</v>
      </c>
      <c r="J2140" t="s">
        <v>727</v>
      </c>
      <c r="K2140" t="s">
        <v>782</v>
      </c>
      <c r="L2140" t="s">
        <v>729</v>
      </c>
      <c r="M2140">
        <v>3</v>
      </c>
      <c r="N2140">
        <v>0</v>
      </c>
      <c r="O2140">
        <v>3.84</v>
      </c>
      <c r="P2140">
        <v>11.52</v>
      </c>
      <c r="Q2140">
        <v>4369.99</v>
      </c>
      <c r="R2140">
        <v>8.4600000000000009</v>
      </c>
      <c r="S2140" s="193" t="str">
        <f>VLOOKUP(U2140,'[1]Cross ref'!I:J,2,0)</f>
        <v>SCL</v>
      </c>
      <c r="T2140" s="193">
        <f t="shared" si="202"/>
        <v>11.52</v>
      </c>
      <c r="U2140" s="193">
        <f>VLOOKUP(VALUE(C2140),'[1]Cross ref'!G:I,3,0)</f>
        <v>7381</v>
      </c>
      <c r="V2140" s="193">
        <f>IFERROR(VLOOKUP(J2140,'[1]Item List (2)'!C:D,2,0),VLOOKUP(K2140,'[1]Item List (2)'!C:D,2,0))</f>
        <v>60507</v>
      </c>
      <c r="W2140" s="193">
        <f>IFERROR(VLOOKUP(J2140,'[1]Item List (2)'!C:E,3,0),VLOOKUP(K2140,'[1]Item List (2)'!C:E,3,0))</f>
        <v>1200</v>
      </c>
      <c r="X2140" s="193">
        <f t="shared" si="203"/>
        <v>0</v>
      </c>
      <c r="Y2140" s="193" t="str">
        <f t="shared" si="204"/>
        <v>GLOVE, SYNTH LG</v>
      </c>
      <c r="AA2140" s="29">
        <f t="shared" si="205"/>
        <v>11.52</v>
      </c>
      <c r="AB2140" s="29" t="str">
        <f>VLOOKUP(W2140,'[2]Item List (2)'!$I:$J,2,0)</f>
        <v>Supplies</v>
      </c>
      <c r="AC2140" s="29">
        <f t="shared" si="206"/>
        <v>7381</v>
      </c>
      <c r="AD2140" s="29" t="str">
        <f t="shared" si="207"/>
        <v>7381-Supplies</v>
      </c>
    </row>
    <row r="2141" spans="1:30">
      <c r="A2141" t="s">
        <v>699</v>
      </c>
      <c r="B2141" t="s">
        <v>592</v>
      </c>
      <c r="C2141" t="s">
        <v>1390</v>
      </c>
      <c r="D2141" t="s">
        <v>621</v>
      </c>
      <c r="E2141" t="s">
        <v>1668</v>
      </c>
      <c r="F2141"/>
      <c r="G2141" s="159">
        <v>45168</v>
      </c>
      <c r="H2141" t="s">
        <v>1225</v>
      </c>
      <c r="I2141" t="s">
        <v>1188</v>
      </c>
      <c r="J2141" t="s">
        <v>785</v>
      </c>
      <c r="K2141" t="s">
        <v>1180</v>
      </c>
      <c r="L2141" t="s">
        <v>786</v>
      </c>
      <c r="M2141">
        <v>2</v>
      </c>
      <c r="N2141">
        <v>0</v>
      </c>
      <c r="O2141">
        <v>90.57</v>
      </c>
      <c r="P2141">
        <v>181.14</v>
      </c>
      <c r="Q2141">
        <v>4369.99</v>
      </c>
      <c r="R2141">
        <v>8.4600000000000009</v>
      </c>
      <c r="S2141" s="193" t="str">
        <f>VLOOKUP(U2141,'[1]Cross ref'!I:J,2,0)</f>
        <v>SCL</v>
      </c>
      <c r="T2141" s="193">
        <f t="shared" si="202"/>
        <v>181.14</v>
      </c>
      <c r="U2141" s="193">
        <f>VLOOKUP(VALUE(C2141),'[1]Cross ref'!G:I,3,0)</f>
        <v>7381</v>
      </c>
      <c r="V2141" s="193">
        <f>IFERROR(VLOOKUP(J2141,'[1]Item List (2)'!C:D,2,0),VLOOKUP(K2141,'[1]Item List (2)'!C:D,2,0))</f>
        <v>50007</v>
      </c>
      <c r="W2141" s="193">
        <f>IFERROR(VLOOKUP(J2141,'[1]Item List (2)'!C:E,3,0),VLOOKUP(K2141,'[1]Item List (2)'!C:E,3,0))</f>
        <v>100</v>
      </c>
      <c r="X2141" s="193">
        <f t="shared" si="203"/>
        <v>0</v>
      </c>
      <c r="Y2141" s="193" t="str">
        <f t="shared" si="204"/>
        <v>BACON, 500 SLICES FC</v>
      </c>
      <c r="AA2141" s="29">
        <f t="shared" si="205"/>
        <v>181.14</v>
      </c>
      <c r="AB2141" s="29" t="str">
        <f>VLOOKUP(W2141,'[2]Item List (2)'!$I:$J,2,0)</f>
        <v>Food</v>
      </c>
      <c r="AC2141" s="29">
        <f t="shared" si="206"/>
        <v>7381</v>
      </c>
      <c r="AD2141" s="29" t="str">
        <f t="shared" si="207"/>
        <v>7381-Food</v>
      </c>
    </row>
    <row r="2142" spans="1:30">
      <c r="A2142" t="s">
        <v>699</v>
      </c>
      <c r="B2142" t="s">
        <v>592</v>
      </c>
      <c r="C2142" t="s">
        <v>1390</v>
      </c>
      <c r="D2142" t="s">
        <v>621</v>
      </c>
      <c r="E2142" t="s">
        <v>1668</v>
      </c>
      <c r="F2142"/>
      <c r="G2142" s="159">
        <v>45168</v>
      </c>
      <c r="H2142" t="s">
        <v>1318</v>
      </c>
      <c r="I2142" t="s">
        <v>1188</v>
      </c>
      <c r="J2142" t="s">
        <v>789</v>
      </c>
      <c r="K2142" t="s">
        <v>790</v>
      </c>
      <c r="L2142" t="s">
        <v>791</v>
      </c>
      <c r="M2142">
        <v>1</v>
      </c>
      <c r="N2142">
        <v>0</v>
      </c>
      <c r="O2142">
        <v>25.95</v>
      </c>
      <c r="P2142">
        <v>25.95</v>
      </c>
      <c r="Q2142">
        <v>4369.99</v>
      </c>
      <c r="R2142">
        <v>8.4600000000000009</v>
      </c>
      <c r="S2142" s="193" t="str">
        <f>VLOOKUP(U2142,'[1]Cross ref'!I:J,2,0)</f>
        <v>SCL</v>
      </c>
      <c r="T2142" s="193">
        <f t="shared" si="202"/>
        <v>25.95</v>
      </c>
      <c r="U2142" s="193">
        <f>VLOOKUP(VALUE(C2142),'[1]Cross ref'!G:I,3,0)</f>
        <v>7381</v>
      </c>
      <c r="V2142" s="193">
        <f>IFERROR(VLOOKUP(J2142,'[1]Item List (2)'!C:D,2,0),VLOOKUP(K2142,'[1]Item List (2)'!C:D,2,0))</f>
        <v>50007</v>
      </c>
      <c r="W2142" s="193">
        <f>IFERROR(VLOOKUP(J2142,'[1]Item List (2)'!C:E,3,0),VLOOKUP(K2142,'[1]Item List (2)'!C:E,3,0))</f>
        <v>100</v>
      </c>
      <c r="X2142" s="193">
        <f t="shared" si="203"/>
        <v>0</v>
      </c>
      <c r="Y2142" s="193" t="str">
        <f t="shared" si="204"/>
        <v>BREAD, SOURDOUGH THICKER SLI</v>
      </c>
      <c r="AA2142" s="29">
        <f t="shared" si="205"/>
        <v>25.95</v>
      </c>
      <c r="AB2142" s="29" t="str">
        <f>VLOOKUP(W2142,'[2]Item List (2)'!$I:$J,2,0)</f>
        <v>Food</v>
      </c>
      <c r="AC2142" s="29">
        <f t="shared" si="206"/>
        <v>7381</v>
      </c>
      <c r="AD2142" s="29" t="str">
        <f t="shared" si="207"/>
        <v>7381-Food</v>
      </c>
    </row>
    <row r="2143" spans="1:30">
      <c r="A2143" t="s">
        <v>699</v>
      </c>
      <c r="B2143" t="s">
        <v>592</v>
      </c>
      <c r="C2143" t="s">
        <v>1390</v>
      </c>
      <c r="D2143" t="s">
        <v>621</v>
      </c>
      <c r="E2143" t="s">
        <v>1668</v>
      </c>
      <c r="F2143"/>
      <c r="G2143" s="159">
        <v>45168</v>
      </c>
      <c r="H2143" t="s">
        <v>1227</v>
      </c>
      <c r="I2143" t="s">
        <v>1188</v>
      </c>
      <c r="J2143" t="s">
        <v>710</v>
      </c>
      <c r="K2143" t="s">
        <v>792</v>
      </c>
      <c r="L2143" t="s">
        <v>709</v>
      </c>
      <c r="M2143">
        <v>1</v>
      </c>
      <c r="N2143">
        <v>0</v>
      </c>
      <c r="O2143">
        <v>99.5</v>
      </c>
      <c r="P2143">
        <v>99.5</v>
      </c>
      <c r="Q2143">
        <v>4369.99</v>
      </c>
      <c r="R2143">
        <v>8.4600000000000009</v>
      </c>
      <c r="S2143" s="193" t="str">
        <f>VLOOKUP(U2143,'[1]Cross ref'!I:J,2,0)</f>
        <v>SCL</v>
      </c>
      <c r="T2143" s="193">
        <f t="shared" si="202"/>
        <v>99.5</v>
      </c>
      <c r="U2143" s="193">
        <f>VLOOKUP(VALUE(C2143),'[1]Cross ref'!G:I,3,0)</f>
        <v>7381</v>
      </c>
      <c r="V2143" s="193">
        <f>IFERROR(VLOOKUP(J2143,'[1]Item List (2)'!C:D,2,0),VLOOKUP(K2143,'[1]Item List (2)'!C:D,2,0))</f>
        <v>50007</v>
      </c>
      <c r="W2143" s="193">
        <f>IFERROR(VLOOKUP(J2143,'[1]Item List (2)'!C:E,3,0),VLOOKUP(K2143,'[1]Item List (2)'!C:E,3,0))</f>
        <v>100</v>
      </c>
      <c r="X2143" s="193">
        <f t="shared" si="203"/>
        <v>0</v>
      </c>
      <c r="Y2143" s="193" t="str">
        <f t="shared" si="204"/>
        <v>SYRUP, DR PEPPER BIB</v>
      </c>
      <c r="AA2143" s="29">
        <f t="shared" si="205"/>
        <v>99.5</v>
      </c>
      <c r="AB2143" s="29" t="str">
        <f>VLOOKUP(W2143,'[2]Item List (2)'!$I:$J,2,0)</f>
        <v>Food</v>
      </c>
      <c r="AC2143" s="29">
        <f t="shared" si="206"/>
        <v>7381</v>
      </c>
      <c r="AD2143" s="29" t="str">
        <f t="shared" si="207"/>
        <v>7381-Food</v>
      </c>
    </row>
    <row r="2144" spans="1:30">
      <c r="A2144" t="s">
        <v>699</v>
      </c>
      <c r="B2144" t="s">
        <v>592</v>
      </c>
      <c r="C2144" t="s">
        <v>1390</v>
      </c>
      <c r="D2144" t="s">
        <v>621</v>
      </c>
      <c r="E2144" t="s">
        <v>1668</v>
      </c>
      <c r="F2144"/>
      <c r="G2144" s="159">
        <v>45168</v>
      </c>
      <c r="H2144" t="s">
        <v>1229</v>
      </c>
      <c r="I2144" t="s">
        <v>1188</v>
      </c>
      <c r="J2144" t="s">
        <v>804</v>
      </c>
      <c r="K2144" t="s">
        <v>863</v>
      </c>
      <c r="L2144" t="s">
        <v>760</v>
      </c>
      <c r="M2144">
        <v>1</v>
      </c>
      <c r="N2144">
        <v>0</v>
      </c>
      <c r="O2144">
        <v>77.569999999999993</v>
      </c>
      <c r="P2144">
        <v>77.569999999999993</v>
      </c>
      <c r="Q2144">
        <v>4369.99</v>
      </c>
      <c r="R2144">
        <v>8.4600000000000009</v>
      </c>
      <c r="S2144" s="193" t="str">
        <f>VLOOKUP(U2144,'[1]Cross ref'!I:J,2,0)</f>
        <v>SCL</v>
      </c>
      <c r="T2144" s="193">
        <f t="shared" si="202"/>
        <v>77.569999999999993</v>
      </c>
      <c r="U2144" s="193">
        <f>VLOOKUP(VALUE(C2144),'[1]Cross ref'!G:I,3,0)</f>
        <v>7381</v>
      </c>
      <c r="V2144" s="193">
        <f>IFERROR(VLOOKUP(J2144,'[1]Item List (2)'!C:D,2,0),VLOOKUP(K2144,'[1]Item List (2)'!C:D,2,0))</f>
        <v>50007</v>
      </c>
      <c r="W2144" s="193">
        <f>IFERROR(VLOOKUP(J2144,'[1]Item List (2)'!C:E,3,0),VLOOKUP(K2144,'[1]Item List (2)'!C:E,3,0))</f>
        <v>100</v>
      </c>
      <c r="X2144" s="193">
        <f t="shared" si="203"/>
        <v>0</v>
      </c>
      <c r="Y2144" s="193" t="str">
        <f t="shared" si="204"/>
        <v>CHEESE, AMER SHRP SLI 144CT</v>
      </c>
      <c r="AA2144" s="29">
        <f t="shared" si="205"/>
        <v>77.569999999999993</v>
      </c>
      <c r="AB2144" s="29" t="str">
        <f>VLOOKUP(W2144,'[2]Item List (2)'!$I:$J,2,0)</f>
        <v>Food</v>
      </c>
      <c r="AC2144" s="29">
        <f t="shared" si="206"/>
        <v>7381</v>
      </c>
      <c r="AD2144" s="29" t="str">
        <f t="shared" si="207"/>
        <v>7381-Food</v>
      </c>
    </row>
    <row r="2145" spans="1:30">
      <c r="A2145" t="s">
        <v>699</v>
      </c>
      <c r="B2145" t="s">
        <v>592</v>
      </c>
      <c r="C2145" t="s">
        <v>1390</v>
      </c>
      <c r="D2145" t="s">
        <v>621</v>
      </c>
      <c r="E2145" t="s">
        <v>1668</v>
      </c>
      <c r="F2145"/>
      <c r="G2145" s="159">
        <v>45168</v>
      </c>
      <c r="H2145" t="s">
        <v>1230</v>
      </c>
      <c r="I2145" t="s">
        <v>1188</v>
      </c>
      <c r="J2145" t="s">
        <v>737</v>
      </c>
      <c r="K2145" t="s">
        <v>794</v>
      </c>
      <c r="L2145" t="s">
        <v>795</v>
      </c>
      <c r="M2145">
        <v>2</v>
      </c>
      <c r="N2145">
        <v>0</v>
      </c>
      <c r="O2145">
        <v>39.79</v>
      </c>
      <c r="P2145">
        <v>79.58</v>
      </c>
      <c r="Q2145">
        <v>4369.99</v>
      </c>
      <c r="R2145">
        <v>8.4600000000000009</v>
      </c>
      <c r="S2145" s="193" t="str">
        <f>VLOOKUP(U2145,'[1]Cross ref'!I:J,2,0)</f>
        <v>SCL</v>
      </c>
      <c r="T2145" s="193">
        <f t="shared" si="202"/>
        <v>79.58</v>
      </c>
      <c r="U2145" s="193">
        <f>VLOOKUP(VALUE(C2145),'[1]Cross ref'!G:I,3,0)</f>
        <v>7381</v>
      </c>
      <c r="V2145" s="193">
        <f>IFERROR(VLOOKUP(J2145,'[1]Item List (2)'!C:D,2,0),VLOOKUP(K2145,'[1]Item List (2)'!C:D,2,0))</f>
        <v>50007</v>
      </c>
      <c r="W2145" s="193">
        <f>IFERROR(VLOOKUP(J2145,'[1]Item List (2)'!C:E,3,0),VLOOKUP(K2145,'[1]Item List (2)'!C:E,3,0))</f>
        <v>100</v>
      </c>
      <c r="X2145" s="193">
        <f t="shared" si="203"/>
        <v>0</v>
      </c>
      <c r="Y2145" s="193" t="str">
        <f t="shared" si="204"/>
        <v>APPTZR, JALAPENO BRD CHSE BITE</v>
      </c>
      <c r="AA2145" s="29">
        <f t="shared" si="205"/>
        <v>79.58</v>
      </c>
      <c r="AB2145" s="29" t="str">
        <f>VLOOKUP(W2145,'[2]Item List (2)'!$I:$J,2,0)</f>
        <v>Food</v>
      </c>
      <c r="AC2145" s="29">
        <f t="shared" si="206"/>
        <v>7381</v>
      </c>
      <c r="AD2145" s="29" t="str">
        <f t="shared" si="207"/>
        <v>7381-Food</v>
      </c>
    </row>
    <row r="2146" spans="1:30">
      <c r="A2146" t="s">
        <v>699</v>
      </c>
      <c r="B2146" t="s">
        <v>592</v>
      </c>
      <c r="C2146" t="s">
        <v>1390</v>
      </c>
      <c r="D2146" t="s">
        <v>621</v>
      </c>
      <c r="E2146" t="s">
        <v>1668</v>
      </c>
      <c r="F2146"/>
      <c r="G2146" s="159">
        <v>45168</v>
      </c>
      <c r="H2146" t="s">
        <v>1232</v>
      </c>
      <c r="I2146" t="s">
        <v>1188</v>
      </c>
      <c r="J2146" t="s">
        <v>758</v>
      </c>
      <c r="K2146" t="s">
        <v>798</v>
      </c>
      <c r="L2146" t="s">
        <v>799</v>
      </c>
      <c r="M2146">
        <v>2</v>
      </c>
      <c r="N2146">
        <v>0</v>
      </c>
      <c r="O2146">
        <v>46.88</v>
      </c>
      <c r="P2146">
        <v>93.76</v>
      </c>
      <c r="Q2146">
        <v>4369.99</v>
      </c>
      <c r="R2146">
        <v>8.4600000000000009</v>
      </c>
      <c r="S2146" s="193" t="str">
        <f>VLOOKUP(U2146,'[1]Cross ref'!I:J,2,0)</f>
        <v>SCL</v>
      </c>
      <c r="T2146" s="193">
        <f t="shared" si="202"/>
        <v>93.76</v>
      </c>
      <c r="U2146" s="193">
        <f>VLOOKUP(VALUE(C2146),'[1]Cross ref'!G:I,3,0)</f>
        <v>7381</v>
      </c>
      <c r="V2146" s="193">
        <f>IFERROR(VLOOKUP(J2146,'[1]Item List (2)'!C:D,2,0),VLOOKUP(K2146,'[1]Item List (2)'!C:D,2,0))</f>
        <v>50007</v>
      </c>
      <c r="W2146" s="193">
        <f>IFERROR(VLOOKUP(J2146,'[1]Item List (2)'!C:E,3,0),VLOOKUP(K2146,'[1]Item List (2)'!C:E,3,0))</f>
        <v>100</v>
      </c>
      <c r="X2146" s="193">
        <f t="shared" si="203"/>
        <v>0</v>
      </c>
      <c r="Y2146" s="193" t="str">
        <f t="shared" si="204"/>
        <v>CHICKEN, NUGGET BRD STAR SHP</v>
      </c>
      <c r="AA2146" s="29">
        <f t="shared" si="205"/>
        <v>93.76</v>
      </c>
      <c r="AB2146" s="29" t="str">
        <f>VLOOKUP(W2146,'[2]Item List (2)'!$I:$J,2,0)</f>
        <v>Food</v>
      </c>
      <c r="AC2146" s="29">
        <f t="shared" si="206"/>
        <v>7381</v>
      </c>
      <c r="AD2146" s="29" t="str">
        <f t="shared" si="207"/>
        <v>7381-Food</v>
      </c>
    </row>
    <row r="2147" spans="1:30">
      <c r="A2147" t="s">
        <v>699</v>
      </c>
      <c r="B2147" t="s">
        <v>592</v>
      </c>
      <c r="C2147" t="s">
        <v>1390</v>
      </c>
      <c r="D2147" t="s">
        <v>621</v>
      </c>
      <c r="E2147" t="s">
        <v>1668</v>
      </c>
      <c r="F2147"/>
      <c r="G2147" s="159">
        <v>45168</v>
      </c>
      <c r="H2147" t="s">
        <v>1277</v>
      </c>
      <c r="I2147" t="s">
        <v>1188</v>
      </c>
      <c r="J2147" t="s">
        <v>724</v>
      </c>
      <c r="K2147" t="s">
        <v>866</v>
      </c>
      <c r="L2147" t="s">
        <v>867</v>
      </c>
      <c r="M2147">
        <v>1</v>
      </c>
      <c r="N2147">
        <v>0</v>
      </c>
      <c r="O2147">
        <v>12.91</v>
      </c>
      <c r="P2147">
        <v>12.91</v>
      </c>
      <c r="Q2147">
        <v>4369.99</v>
      </c>
      <c r="R2147">
        <v>8.4600000000000009</v>
      </c>
      <c r="S2147" s="193" t="str">
        <f>VLOOKUP(U2147,'[1]Cross ref'!I:J,2,0)</f>
        <v>SCL</v>
      </c>
      <c r="T2147" s="193">
        <f t="shared" si="202"/>
        <v>12.91</v>
      </c>
      <c r="U2147" s="193">
        <f>VLOOKUP(VALUE(C2147),'[1]Cross ref'!G:I,3,0)</f>
        <v>7381</v>
      </c>
      <c r="V2147" s="193">
        <f>IFERROR(VLOOKUP(J2147,'[1]Item List (2)'!C:D,2,0),VLOOKUP(K2147,'[1]Item List (2)'!C:D,2,0))</f>
        <v>50007</v>
      </c>
      <c r="W2147" s="193">
        <f>IFERROR(VLOOKUP(J2147,'[1]Item List (2)'!C:E,3,0),VLOOKUP(K2147,'[1]Item List (2)'!C:E,3,0))</f>
        <v>100</v>
      </c>
      <c r="X2147" s="193">
        <f t="shared" si="203"/>
        <v>0</v>
      </c>
      <c r="Y2147" s="193" t="str">
        <f t="shared" si="204"/>
        <v>BUTTERMILK, 1% LF</v>
      </c>
      <c r="AA2147" s="29">
        <f t="shared" si="205"/>
        <v>12.91</v>
      </c>
      <c r="AB2147" s="29" t="str">
        <f>VLOOKUP(W2147,'[2]Item List (2)'!$I:$J,2,0)</f>
        <v>Food</v>
      </c>
      <c r="AC2147" s="29">
        <f t="shared" si="206"/>
        <v>7381</v>
      </c>
      <c r="AD2147" s="29" t="str">
        <f t="shared" si="207"/>
        <v>7381-Food</v>
      </c>
    </row>
    <row r="2148" spans="1:30">
      <c r="A2148" t="s">
        <v>699</v>
      </c>
      <c r="B2148" t="s">
        <v>592</v>
      </c>
      <c r="C2148" t="s">
        <v>1390</v>
      </c>
      <c r="D2148" t="s">
        <v>621</v>
      </c>
      <c r="E2148" t="s">
        <v>1668</v>
      </c>
      <c r="F2148"/>
      <c r="G2148" s="159">
        <v>45168</v>
      </c>
      <c r="H2148" t="s">
        <v>1460</v>
      </c>
      <c r="I2148" t="s">
        <v>1188</v>
      </c>
      <c r="J2148" t="s">
        <v>811</v>
      </c>
      <c r="K2148" t="s">
        <v>1433</v>
      </c>
      <c r="L2148" t="s">
        <v>831</v>
      </c>
      <c r="M2148">
        <v>5</v>
      </c>
      <c r="N2148">
        <v>0</v>
      </c>
      <c r="O2148">
        <v>22.17</v>
      </c>
      <c r="P2148">
        <v>110.85</v>
      </c>
      <c r="Q2148">
        <v>4369.99</v>
      </c>
      <c r="R2148">
        <v>8.4600000000000009</v>
      </c>
      <c r="S2148" s="193" t="str">
        <f>VLOOKUP(U2148,'[1]Cross ref'!I:J,2,0)</f>
        <v>SCL</v>
      </c>
      <c r="T2148" s="193">
        <f t="shared" si="202"/>
        <v>110.85</v>
      </c>
      <c r="U2148" s="193">
        <f>VLOOKUP(VALUE(C2148),'[1]Cross ref'!G:I,3,0)</f>
        <v>7381</v>
      </c>
      <c r="V2148" s="193">
        <f>IFERROR(VLOOKUP(J2148,'[1]Item List (2)'!C:D,2,0),VLOOKUP(K2148,'[1]Item List (2)'!C:D,2,0))</f>
        <v>50007</v>
      </c>
      <c r="W2148" s="193">
        <f>IFERROR(VLOOKUP(J2148,'[1]Item List (2)'!C:E,3,0),VLOOKUP(K2148,'[1]Item List (2)'!C:E,3,0))</f>
        <v>100</v>
      </c>
      <c r="X2148" s="193">
        <f t="shared" si="203"/>
        <v>0</v>
      </c>
      <c r="Y2148" s="193" t="str">
        <f t="shared" si="204"/>
        <v>LETTUCE, LINER</v>
      </c>
      <c r="AA2148" s="29">
        <f t="shared" si="205"/>
        <v>110.85</v>
      </c>
      <c r="AB2148" s="29" t="str">
        <f>VLOOKUP(W2148,'[2]Item List (2)'!$I:$J,2,0)</f>
        <v>Food</v>
      </c>
      <c r="AC2148" s="29">
        <f t="shared" si="206"/>
        <v>7381</v>
      </c>
      <c r="AD2148" s="29" t="str">
        <f t="shared" si="207"/>
        <v>7381-Food</v>
      </c>
    </row>
    <row r="2149" spans="1:30">
      <c r="A2149" t="s">
        <v>699</v>
      </c>
      <c r="B2149" t="s">
        <v>592</v>
      </c>
      <c r="C2149" t="s">
        <v>1390</v>
      </c>
      <c r="D2149" t="s">
        <v>621</v>
      </c>
      <c r="E2149" t="s">
        <v>1668</v>
      </c>
      <c r="F2149"/>
      <c r="G2149" s="159">
        <v>45168</v>
      </c>
      <c r="H2149" t="s">
        <v>1237</v>
      </c>
      <c r="I2149" t="s">
        <v>1188</v>
      </c>
      <c r="J2149" t="s">
        <v>812</v>
      </c>
      <c r="K2149" t="s">
        <v>813</v>
      </c>
      <c r="L2149" t="s">
        <v>814</v>
      </c>
      <c r="M2149">
        <v>1</v>
      </c>
      <c r="N2149">
        <v>0</v>
      </c>
      <c r="O2149">
        <v>19.57</v>
      </c>
      <c r="P2149">
        <v>19.57</v>
      </c>
      <c r="Q2149">
        <v>4369.99</v>
      </c>
      <c r="R2149">
        <v>8.4600000000000009</v>
      </c>
      <c r="S2149" s="193" t="str">
        <f>VLOOKUP(U2149,'[1]Cross ref'!I:J,2,0)</f>
        <v>SCL</v>
      </c>
      <c r="T2149" s="193">
        <f t="shared" si="202"/>
        <v>19.57</v>
      </c>
      <c r="U2149" s="193">
        <f>VLOOKUP(VALUE(C2149),'[1]Cross ref'!G:I,3,0)</f>
        <v>7381</v>
      </c>
      <c r="V2149" s="193">
        <f>IFERROR(VLOOKUP(J2149,'[1]Item List (2)'!C:D,2,0),VLOOKUP(K2149,'[1]Item List (2)'!C:D,2,0))</f>
        <v>50007</v>
      </c>
      <c r="W2149" s="193">
        <f>IFERROR(VLOOKUP(J2149,'[1]Item List (2)'!C:E,3,0),VLOOKUP(K2149,'[1]Item List (2)'!C:E,3,0))</f>
        <v>100</v>
      </c>
      <c r="X2149" s="193">
        <f t="shared" si="203"/>
        <v>0</v>
      </c>
      <c r="Y2149" s="193" t="str">
        <f t="shared" si="204"/>
        <v>TOMATO, RED 5X5 BULK 25LB</v>
      </c>
      <c r="AA2149" s="29">
        <f t="shared" si="205"/>
        <v>19.57</v>
      </c>
      <c r="AB2149" s="29" t="str">
        <f>VLOOKUP(W2149,'[2]Item List (2)'!$I:$J,2,0)</f>
        <v>Food</v>
      </c>
      <c r="AC2149" s="29">
        <f t="shared" si="206"/>
        <v>7381</v>
      </c>
      <c r="AD2149" s="29" t="str">
        <f t="shared" si="207"/>
        <v>7381-Food</v>
      </c>
    </row>
    <row r="2150" spans="1:30">
      <c r="A2150" t="s">
        <v>699</v>
      </c>
      <c r="B2150" t="s">
        <v>592</v>
      </c>
      <c r="C2150" t="s">
        <v>1390</v>
      </c>
      <c r="D2150" t="s">
        <v>621</v>
      </c>
      <c r="E2150" t="s">
        <v>1668</v>
      </c>
      <c r="F2150"/>
      <c r="G2150" s="159">
        <v>45168</v>
      </c>
      <c r="H2150" t="s">
        <v>1240</v>
      </c>
      <c r="I2150" t="s">
        <v>1188</v>
      </c>
      <c r="J2150" t="s">
        <v>758</v>
      </c>
      <c r="K2150" t="s">
        <v>1490</v>
      </c>
      <c r="L2150" t="s">
        <v>818</v>
      </c>
      <c r="M2150">
        <v>1</v>
      </c>
      <c r="N2150">
        <v>0</v>
      </c>
      <c r="O2150">
        <v>175.35</v>
      </c>
      <c r="P2150">
        <v>175.35</v>
      </c>
      <c r="Q2150">
        <v>4369.99</v>
      </c>
      <c r="R2150">
        <v>8.4600000000000009</v>
      </c>
      <c r="S2150" s="193" t="str">
        <f>VLOOKUP(U2150,'[1]Cross ref'!I:J,2,0)</f>
        <v>SCL</v>
      </c>
      <c r="T2150" s="193">
        <f t="shared" si="202"/>
        <v>175.35</v>
      </c>
      <c r="U2150" s="193">
        <f>VLOOKUP(VALUE(C2150),'[1]Cross ref'!G:I,3,0)</f>
        <v>7381</v>
      </c>
      <c r="V2150" s="193">
        <f>IFERROR(VLOOKUP(J2150,'[1]Item List (2)'!C:D,2,0),VLOOKUP(K2150,'[1]Item List (2)'!C:D,2,0))</f>
        <v>50007</v>
      </c>
      <c r="W2150" s="193">
        <f>IFERROR(VLOOKUP(J2150,'[1]Item List (2)'!C:E,3,0),VLOOKUP(K2150,'[1]Item List (2)'!C:E,3,0))</f>
        <v>100</v>
      </c>
      <c r="X2150" s="193">
        <f t="shared" si="203"/>
        <v>0</v>
      </c>
      <c r="Y2150" s="193" t="str">
        <f t="shared" si="204"/>
        <v>CHICKEN, BRST GR SAVOR 4.25Z CARLS JR</v>
      </c>
      <c r="AA2150" s="29">
        <f t="shared" si="205"/>
        <v>175.35</v>
      </c>
      <c r="AB2150" s="29" t="str">
        <f>VLOOKUP(W2150,'[2]Item List (2)'!$I:$J,2,0)</f>
        <v>Food</v>
      </c>
      <c r="AC2150" s="29">
        <f t="shared" si="206"/>
        <v>7381</v>
      </c>
      <c r="AD2150" s="29" t="str">
        <f t="shared" si="207"/>
        <v>7381-Food</v>
      </c>
    </row>
    <row r="2151" spans="1:30">
      <c r="A2151" t="s">
        <v>699</v>
      </c>
      <c r="B2151" t="s">
        <v>592</v>
      </c>
      <c r="C2151" t="s">
        <v>1390</v>
      </c>
      <c r="D2151" t="s">
        <v>621</v>
      </c>
      <c r="E2151" t="s">
        <v>1668</v>
      </c>
      <c r="F2151"/>
      <c r="G2151" s="159">
        <v>45168</v>
      </c>
      <c r="H2151" t="s">
        <v>1579</v>
      </c>
      <c r="I2151" t="s">
        <v>1188</v>
      </c>
      <c r="J2151" t="s">
        <v>764</v>
      </c>
      <c r="K2151" t="s">
        <v>1580</v>
      </c>
      <c r="L2151" t="s">
        <v>766</v>
      </c>
      <c r="M2151">
        <v>1</v>
      </c>
      <c r="N2151">
        <v>0</v>
      </c>
      <c r="O2151">
        <v>32.32</v>
      </c>
      <c r="P2151">
        <v>32.32</v>
      </c>
      <c r="Q2151">
        <v>4369.99</v>
      </c>
      <c r="R2151">
        <v>8.4600000000000009</v>
      </c>
      <c r="S2151" s="193" t="str">
        <f>VLOOKUP(U2151,'[1]Cross ref'!I:J,2,0)</f>
        <v>SCL</v>
      </c>
      <c r="T2151" s="193">
        <f t="shared" si="202"/>
        <v>32.32</v>
      </c>
      <c r="U2151" s="193">
        <f>VLOOKUP(VALUE(C2151),'[1]Cross ref'!G:I,3,0)</f>
        <v>7381</v>
      </c>
      <c r="V2151" s="193">
        <f>IFERROR(VLOOKUP(J2151,'[1]Item List (2)'!C:D,2,0),VLOOKUP(K2151,'[1]Item List (2)'!C:D,2,0))</f>
        <v>50007</v>
      </c>
      <c r="W2151" s="193">
        <f>IFERROR(VLOOKUP(J2151,'[1]Item List (2)'!C:E,3,0),VLOOKUP(K2151,'[1]Item List (2)'!C:E,3,0))</f>
        <v>100</v>
      </c>
      <c r="X2151" s="193">
        <f t="shared" si="203"/>
        <v>0</v>
      </c>
      <c r="Y2151" s="193" t="str">
        <f t="shared" si="204"/>
        <v>SAUCE, SANTA FE W-CAGE FREE EGG</v>
      </c>
      <c r="AA2151" s="29">
        <f t="shared" si="205"/>
        <v>32.32</v>
      </c>
      <c r="AB2151" s="29" t="str">
        <f>VLOOKUP(W2151,'[2]Item List (2)'!$I:$J,2,0)</f>
        <v>Food</v>
      </c>
      <c r="AC2151" s="29">
        <f t="shared" si="206"/>
        <v>7381</v>
      </c>
      <c r="AD2151" s="29" t="str">
        <f t="shared" si="207"/>
        <v>7381-Food</v>
      </c>
    </row>
    <row r="2152" spans="1:30">
      <c r="A2152" t="s">
        <v>699</v>
      </c>
      <c r="B2152" t="s">
        <v>592</v>
      </c>
      <c r="C2152" t="s">
        <v>1390</v>
      </c>
      <c r="D2152" t="s">
        <v>621</v>
      </c>
      <c r="E2152" t="s">
        <v>1668</v>
      </c>
      <c r="F2152"/>
      <c r="G2152" s="159">
        <v>45168</v>
      </c>
      <c r="H2152" t="s">
        <v>1285</v>
      </c>
      <c r="I2152" t="s">
        <v>1211</v>
      </c>
      <c r="J2152" t="s">
        <v>809</v>
      </c>
      <c r="K2152" t="s">
        <v>996</v>
      </c>
      <c r="L2152" t="s">
        <v>883</v>
      </c>
      <c r="M2152">
        <v>1</v>
      </c>
      <c r="N2152">
        <v>0</v>
      </c>
      <c r="O2152">
        <v>45.63</v>
      </c>
      <c r="P2152">
        <v>45.63</v>
      </c>
      <c r="Q2152">
        <v>4369.99</v>
      </c>
      <c r="R2152">
        <v>8.4600000000000009</v>
      </c>
      <c r="S2152" s="193" t="str">
        <f>VLOOKUP(U2152,'[1]Cross ref'!I:J,2,0)</f>
        <v>SCL</v>
      </c>
      <c r="T2152" s="193">
        <f t="shared" si="202"/>
        <v>45.63</v>
      </c>
      <c r="U2152" s="193">
        <f>VLOOKUP(VALUE(C2152),'[1]Cross ref'!G:I,3,0)</f>
        <v>7381</v>
      </c>
      <c r="V2152" s="193">
        <f>IFERROR(VLOOKUP(J2152,'[1]Item List (2)'!C:D,2,0),VLOOKUP(K2152,'[1]Item List (2)'!C:D,2,0))</f>
        <v>51001</v>
      </c>
      <c r="W2152" s="193">
        <f>IFERROR(VLOOKUP(J2152,'[1]Item List (2)'!C:E,3,0),VLOOKUP(K2152,'[1]Item List (2)'!C:E,3,0))</f>
        <v>1000</v>
      </c>
      <c r="X2152" s="193">
        <f t="shared" si="203"/>
        <v>0</v>
      </c>
      <c r="Y2152" s="193" t="str">
        <f t="shared" si="204"/>
        <v>CARTON, FFRY LG FLVR TRAIL</v>
      </c>
      <c r="AA2152" s="29">
        <f t="shared" si="205"/>
        <v>45.63</v>
      </c>
      <c r="AB2152" s="29" t="str">
        <f>VLOOKUP(W2152,'[2]Item List (2)'!$I:$J,2,0)</f>
        <v>Paper</v>
      </c>
      <c r="AC2152" s="29">
        <f t="shared" si="206"/>
        <v>7381</v>
      </c>
      <c r="AD2152" s="29" t="str">
        <f t="shared" si="207"/>
        <v>7381-Paper</v>
      </c>
    </row>
    <row r="2153" spans="1:30">
      <c r="A2153" t="s">
        <v>699</v>
      </c>
      <c r="B2153" t="s">
        <v>592</v>
      </c>
      <c r="C2153" t="s">
        <v>1390</v>
      </c>
      <c r="D2153" t="s">
        <v>621</v>
      </c>
      <c r="E2153" t="s">
        <v>1668</v>
      </c>
      <c r="F2153"/>
      <c r="G2153" s="159">
        <v>45168</v>
      </c>
      <c r="H2153" t="s">
        <v>1248</v>
      </c>
      <c r="I2153" t="s">
        <v>1211</v>
      </c>
      <c r="J2153" t="s">
        <v>809</v>
      </c>
      <c r="K2153" t="s">
        <v>999</v>
      </c>
      <c r="L2153" t="s">
        <v>888</v>
      </c>
      <c r="M2153">
        <v>1</v>
      </c>
      <c r="N2153">
        <v>0</v>
      </c>
      <c r="O2153">
        <v>58.44</v>
      </c>
      <c r="P2153">
        <v>58.44</v>
      </c>
      <c r="Q2153">
        <v>4369.99</v>
      </c>
      <c r="R2153">
        <v>8.4600000000000009</v>
      </c>
      <c r="S2153" s="193" t="str">
        <f>VLOOKUP(U2153,'[1]Cross ref'!I:J,2,0)</f>
        <v>SCL</v>
      </c>
      <c r="T2153" s="193">
        <f t="shared" si="202"/>
        <v>58.44</v>
      </c>
      <c r="U2153" s="193">
        <f>VLOOKUP(VALUE(C2153),'[1]Cross ref'!G:I,3,0)</f>
        <v>7381</v>
      </c>
      <c r="V2153" s="193">
        <f>IFERROR(VLOOKUP(J2153,'[1]Item List (2)'!C:D,2,0),VLOOKUP(K2153,'[1]Item List (2)'!C:D,2,0))</f>
        <v>51001</v>
      </c>
      <c r="W2153" s="193">
        <f>IFERROR(VLOOKUP(J2153,'[1]Item List (2)'!C:E,3,0),VLOOKUP(K2153,'[1]Item List (2)'!C:E,3,0))</f>
        <v>1000</v>
      </c>
      <c r="X2153" s="193">
        <f t="shared" si="203"/>
        <v>0</v>
      </c>
      <c r="Y2153" s="193" t="str">
        <f t="shared" si="204"/>
        <v>CARTON, FFRY MED FLVR TRAIL</v>
      </c>
      <c r="AA2153" s="29">
        <f t="shared" si="205"/>
        <v>58.44</v>
      </c>
      <c r="AB2153" s="29" t="str">
        <f>VLOOKUP(W2153,'[2]Item List (2)'!$I:$J,2,0)</f>
        <v>Paper</v>
      </c>
      <c r="AC2153" s="29">
        <f t="shared" si="206"/>
        <v>7381</v>
      </c>
      <c r="AD2153" s="29" t="str">
        <f t="shared" si="207"/>
        <v>7381-Paper</v>
      </c>
    </row>
    <row r="2154" spans="1:30">
      <c r="A2154" t="s">
        <v>699</v>
      </c>
      <c r="B2154" t="s">
        <v>592</v>
      </c>
      <c r="C2154" t="s">
        <v>1390</v>
      </c>
      <c r="D2154" t="s">
        <v>621</v>
      </c>
      <c r="E2154" t="s">
        <v>1668</v>
      </c>
      <c r="F2154"/>
      <c r="G2154" s="159">
        <v>45168</v>
      </c>
      <c r="H2154" t="s">
        <v>1249</v>
      </c>
      <c r="I2154" t="s">
        <v>1211</v>
      </c>
      <c r="J2154" t="s">
        <v>820</v>
      </c>
      <c r="K2154" t="s">
        <v>1495</v>
      </c>
      <c r="L2154" t="s">
        <v>821</v>
      </c>
      <c r="M2154">
        <v>1</v>
      </c>
      <c r="N2154">
        <v>0</v>
      </c>
      <c r="O2154">
        <v>48.25</v>
      </c>
      <c r="P2154">
        <v>48.25</v>
      </c>
      <c r="Q2154">
        <v>4369.99</v>
      </c>
      <c r="R2154">
        <v>8.4600000000000009</v>
      </c>
      <c r="S2154" s="193" t="str">
        <f>VLOOKUP(U2154,'[1]Cross ref'!I:J,2,0)</f>
        <v>SCL</v>
      </c>
      <c r="T2154" s="193">
        <f t="shared" si="202"/>
        <v>48.25</v>
      </c>
      <c r="U2154" s="193">
        <f>VLOOKUP(VALUE(C2154),'[1]Cross ref'!G:I,3,0)</f>
        <v>7381</v>
      </c>
      <c r="V2154" s="193">
        <f>IFERROR(VLOOKUP(J2154,'[1]Item List (2)'!C:D,2,0),VLOOKUP(K2154,'[1]Item List (2)'!C:D,2,0))</f>
        <v>51001</v>
      </c>
      <c r="W2154" s="193">
        <f>IFERROR(VLOOKUP(J2154,'[1]Item List (2)'!C:E,3,0),VLOOKUP(K2154,'[1]Item List (2)'!C:E,3,0))</f>
        <v>1000</v>
      </c>
      <c r="X2154" s="193">
        <f t="shared" si="203"/>
        <v>0</v>
      </c>
      <c r="Y2154" s="193" t="str">
        <f t="shared" si="204"/>
        <v>CONTAINER, CLAMSHELL DUAL SIDED</v>
      </c>
      <c r="AA2154" s="29">
        <f t="shared" si="205"/>
        <v>48.25</v>
      </c>
      <c r="AB2154" s="29" t="str">
        <f>VLOOKUP(W2154,'[2]Item List (2)'!$I:$J,2,0)</f>
        <v>Paper</v>
      </c>
      <c r="AC2154" s="29">
        <f t="shared" si="206"/>
        <v>7381</v>
      </c>
      <c r="AD2154" s="29" t="str">
        <f t="shared" si="207"/>
        <v>7381-Paper</v>
      </c>
    </row>
    <row r="2155" spans="1:30">
      <c r="A2155" t="s">
        <v>699</v>
      </c>
      <c r="B2155" t="s">
        <v>592</v>
      </c>
      <c r="C2155" t="s">
        <v>1390</v>
      </c>
      <c r="D2155" t="s">
        <v>621</v>
      </c>
      <c r="E2155" t="s">
        <v>1668</v>
      </c>
      <c r="F2155"/>
      <c r="G2155" s="159">
        <v>45168</v>
      </c>
      <c r="H2155" t="s">
        <v>1250</v>
      </c>
      <c r="I2155" t="s">
        <v>1188</v>
      </c>
      <c r="J2155" t="s">
        <v>770</v>
      </c>
      <c r="K2155" t="s">
        <v>832</v>
      </c>
      <c r="L2155" t="s">
        <v>833</v>
      </c>
      <c r="M2155">
        <v>1</v>
      </c>
      <c r="N2155">
        <v>0</v>
      </c>
      <c r="O2155">
        <v>19.989999999999998</v>
      </c>
      <c r="P2155">
        <v>19.989999999999998</v>
      </c>
      <c r="Q2155">
        <v>4369.99</v>
      </c>
      <c r="R2155">
        <v>8.4600000000000009</v>
      </c>
      <c r="S2155" s="193" t="str">
        <f>VLOOKUP(U2155,'[1]Cross ref'!I:J,2,0)</f>
        <v>SCL</v>
      </c>
      <c r="T2155" s="193">
        <f t="shared" si="202"/>
        <v>19.989999999999998</v>
      </c>
      <c r="U2155" s="193">
        <f>VLOOKUP(VALUE(C2155),'[1]Cross ref'!G:I,3,0)</f>
        <v>7381</v>
      </c>
      <c r="V2155" s="193">
        <f>IFERROR(VLOOKUP(J2155,'[1]Item List (2)'!C:D,2,0),VLOOKUP(K2155,'[1]Item List (2)'!C:D,2,0))</f>
        <v>50007</v>
      </c>
      <c r="W2155" s="193">
        <f>IFERROR(VLOOKUP(J2155,'[1]Item List (2)'!C:E,3,0),VLOOKUP(K2155,'[1]Item List (2)'!C:E,3,0))</f>
        <v>100</v>
      </c>
      <c r="X2155" s="193">
        <f t="shared" si="203"/>
        <v>0</v>
      </c>
      <c r="Y2155" s="193" t="str">
        <f t="shared" si="204"/>
        <v>CREAMER, HALF &amp; HALF</v>
      </c>
      <c r="AA2155" s="29">
        <f t="shared" si="205"/>
        <v>19.989999999999998</v>
      </c>
      <c r="AB2155" s="29" t="str">
        <f>VLOOKUP(W2155,'[2]Item List (2)'!$I:$J,2,0)</f>
        <v>Food</v>
      </c>
      <c r="AC2155" s="29">
        <f t="shared" si="206"/>
        <v>7381</v>
      </c>
      <c r="AD2155" s="29" t="str">
        <f t="shared" si="207"/>
        <v>7381-Food</v>
      </c>
    </row>
    <row r="2156" spans="1:30">
      <c r="A2156" t="s">
        <v>699</v>
      </c>
      <c r="B2156" t="s">
        <v>592</v>
      </c>
      <c r="C2156" t="s">
        <v>1390</v>
      </c>
      <c r="D2156" t="s">
        <v>621</v>
      </c>
      <c r="E2156" t="s">
        <v>1668</v>
      </c>
      <c r="F2156"/>
      <c r="G2156" s="159">
        <v>45168</v>
      </c>
      <c r="H2156" t="s">
        <v>1255</v>
      </c>
      <c r="I2156" t="s">
        <v>1211</v>
      </c>
      <c r="J2156" t="s">
        <v>800</v>
      </c>
      <c r="K2156" t="s">
        <v>1047</v>
      </c>
      <c r="L2156" t="s">
        <v>1048</v>
      </c>
      <c r="M2156">
        <v>1</v>
      </c>
      <c r="N2156">
        <v>0</v>
      </c>
      <c r="O2156">
        <v>66.19</v>
      </c>
      <c r="P2156">
        <v>66.19</v>
      </c>
      <c r="Q2156">
        <v>4369.99</v>
      </c>
      <c r="R2156">
        <v>8.4600000000000009</v>
      </c>
      <c r="S2156" s="193" t="str">
        <f>VLOOKUP(U2156,'[1]Cross ref'!I:J,2,0)</f>
        <v>SCL</v>
      </c>
      <c r="T2156" s="193">
        <f t="shared" si="202"/>
        <v>66.19</v>
      </c>
      <c r="U2156" s="193">
        <f>VLOOKUP(VALUE(C2156),'[1]Cross ref'!G:I,3,0)</f>
        <v>7381</v>
      </c>
      <c r="V2156" s="193">
        <f>IFERROR(VLOOKUP(J2156,'[1]Item List (2)'!C:D,2,0),VLOOKUP(K2156,'[1]Item List (2)'!C:D,2,0))</f>
        <v>51001</v>
      </c>
      <c r="W2156" s="193">
        <f>IFERROR(VLOOKUP(J2156,'[1]Item List (2)'!C:E,3,0),VLOOKUP(K2156,'[1]Item List (2)'!C:E,3,0))</f>
        <v>1000</v>
      </c>
      <c r="X2156" s="193">
        <f t="shared" si="203"/>
        <v>0</v>
      </c>
      <c r="Y2156" s="193" t="str">
        <f t="shared" si="204"/>
        <v>CUP, COLD 24Z FLVR TRAIL</v>
      </c>
      <c r="AA2156" s="29">
        <f t="shared" si="205"/>
        <v>66.19</v>
      </c>
      <c r="AB2156" s="29" t="str">
        <f>VLOOKUP(W2156,'[2]Item List (2)'!$I:$J,2,0)</f>
        <v>Paper</v>
      </c>
      <c r="AC2156" s="29">
        <f t="shared" si="206"/>
        <v>7381</v>
      </c>
      <c r="AD2156" s="29" t="str">
        <f t="shared" si="207"/>
        <v>7381-Paper</v>
      </c>
    </row>
    <row r="2157" spans="1:30">
      <c r="A2157" t="s">
        <v>699</v>
      </c>
      <c r="B2157" t="s">
        <v>592</v>
      </c>
      <c r="C2157" t="s">
        <v>1390</v>
      </c>
      <c r="D2157" t="s">
        <v>621</v>
      </c>
      <c r="E2157" t="s">
        <v>1668</v>
      </c>
      <c r="F2157"/>
      <c r="G2157" s="159">
        <v>45168</v>
      </c>
      <c r="H2157" t="s">
        <v>1256</v>
      </c>
      <c r="I2157" t="s">
        <v>1211</v>
      </c>
      <c r="J2157" t="s">
        <v>800</v>
      </c>
      <c r="K2157" t="s">
        <v>1057</v>
      </c>
      <c r="L2157" t="s">
        <v>1058</v>
      </c>
      <c r="M2157">
        <v>1</v>
      </c>
      <c r="N2157">
        <v>0</v>
      </c>
      <c r="O2157">
        <v>30.68</v>
      </c>
      <c r="P2157">
        <v>30.68</v>
      </c>
      <c r="Q2157">
        <v>4369.99</v>
      </c>
      <c r="R2157">
        <v>8.4600000000000009</v>
      </c>
      <c r="S2157" s="193" t="str">
        <f>VLOOKUP(U2157,'[1]Cross ref'!I:J,2,0)</f>
        <v>SCL</v>
      </c>
      <c r="T2157" s="193">
        <f t="shared" si="202"/>
        <v>30.68</v>
      </c>
      <c r="U2157" s="193">
        <f>VLOOKUP(VALUE(C2157),'[1]Cross ref'!G:I,3,0)</f>
        <v>7381</v>
      </c>
      <c r="V2157" s="193">
        <f>IFERROR(VLOOKUP(J2157,'[1]Item List (2)'!C:D,2,0),VLOOKUP(K2157,'[1]Item List (2)'!C:D,2,0))</f>
        <v>51001</v>
      </c>
      <c r="W2157" s="193">
        <f>IFERROR(VLOOKUP(J2157,'[1]Item List (2)'!C:E,3,0),VLOOKUP(K2157,'[1]Item List (2)'!C:E,3,0))</f>
        <v>1000</v>
      </c>
      <c r="X2157" s="193">
        <f t="shared" si="203"/>
        <v>0</v>
      </c>
      <c r="Y2157" s="193" t="str">
        <f t="shared" si="204"/>
        <v>CUP, PLS COLD 32Z FLVR TRAIL</v>
      </c>
      <c r="AA2157" s="29">
        <f t="shared" si="205"/>
        <v>30.68</v>
      </c>
      <c r="AB2157" s="29" t="str">
        <f>VLOOKUP(W2157,'[2]Item List (2)'!$I:$J,2,0)</f>
        <v>Paper</v>
      </c>
      <c r="AC2157" s="29">
        <f t="shared" si="206"/>
        <v>7381</v>
      </c>
      <c r="AD2157" s="29" t="str">
        <f t="shared" si="207"/>
        <v>7381-Paper</v>
      </c>
    </row>
    <row r="2158" spans="1:30">
      <c r="A2158" t="s">
        <v>699</v>
      </c>
      <c r="B2158" t="s">
        <v>592</v>
      </c>
      <c r="C2158" t="s">
        <v>1390</v>
      </c>
      <c r="D2158" t="s">
        <v>621</v>
      </c>
      <c r="E2158" t="s">
        <v>1668</v>
      </c>
      <c r="F2158"/>
      <c r="G2158" s="159">
        <v>45168</v>
      </c>
      <c r="H2158" t="s">
        <v>1288</v>
      </c>
      <c r="I2158" t="s">
        <v>1188</v>
      </c>
      <c r="J2158" t="s">
        <v>702</v>
      </c>
      <c r="K2158" t="s">
        <v>793</v>
      </c>
      <c r="L2158" t="s">
        <v>766</v>
      </c>
      <c r="M2158">
        <v>2</v>
      </c>
      <c r="N2158">
        <v>0</v>
      </c>
      <c r="O2158">
        <v>22.91</v>
      </c>
      <c r="P2158">
        <v>45.82</v>
      </c>
      <c r="Q2158">
        <v>4369.99</v>
      </c>
      <c r="R2158">
        <v>8.4600000000000009</v>
      </c>
      <c r="S2158" s="193" t="str">
        <f>VLOOKUP(U2158,'[1]Cross ref'!I:J,2,0)</f>
        <v>SCL</v>
      </c>
      <c r="T2158" s="193">
        <f t="shared" si="202"/>
        <v>45.82</v>
      </c>
      <c r="U2158" s="193">
        <f>VLOOKUP(VALUE(C2158),'[1]Cross ref'!G:I,3,0)</f>
        <v>7381</v>
      </c>
      <c r="V2158" s="193">
        <f>IFERROR(VLOOKUP(J2158,'[1]Item List (2)'!C:D,2,0),VLOOKUP(K2158,'[1]Item List (2)'!C:D,2,0))</f>
        <v>50007</v>
      </c>
      <c r="W2158" s="193">
        <f>IFERROR(VLOOKUP(J2158,'[1]Item List (2)'!C:E,3,0),VLOOKUP(K2158,'[1]Item List (2)'!C:E,3,0))</f>
        <v>100</v>
      </c>
      <c r="X2158" s="193">
        <f t="shared" si="203"/>
        <v>0</v>
      </c>
      <c r="Y2158" s="193" t="str">
        <f t="shared" si="204"/>
        <v>SAUCE, BBQ</v>
      </c>
      <c r="AA2158" s="29">
        <f t="shared" si="205"/>
        <v>45.82</v>
      </c>
      <c r="AB2158" s="29" t="str">
        <f>VLOOKUP(W2158,'[2]Item List (2)'!$I:$J,2,0)</f>
        <v>Food</v>
      </c>
      <c r="AC2158" s="29">
        <f t="shared" si="206"/>
        <v>7381</v>
      </c>
      <c r="AD2158" s="29" t="str">
        <f t="shared" si="207"/>
        <v>7381-Food</v>
      </c>
    </row>
    <row r="2159" spans="1:30">
      <c r="A2159" t="s">
        <v>699</v>
      </c>
      <c r="B2159" t="s">
        <v>592</v>
      </c>
      <c r="C2159" t="s">
        <v>1390</v>
      </c>
      <c r="D2159" t="s">
        <v>621</v>
      </c>
      <c r="E2159" t="s">
        <v>1668</v>
      </c>
      <c r="F2159"/>
      <c r="G2159" s="159">
        <v>45168</v>
      </c>
      <c r="H2159" t="s">
        <v>1325</v>
      </c>
      <c r="I2159" t="s">
        <v>1188</v>
      </c>
      <c r="J2159" t="s">
        <v>764</v>
      </c>
      <c r="K2159" t="s">
        <v>765</v>
      </c>
      <c r="L2159" t="s">
        <v>766</v>
      </c>
      <c r="M2159">
        <v>2</v>
      </c>
      <c r="N2159">
        <v>0</v>
      </c>
      <c r="O2159">
        <v>23.87</v>
      </c>
      <c r="P2159">
        <v>47.74</v>
      </c>
      <c r="Q2159">
        <v>4369.99</v>
      </c>
      <c r="R2159">
        <v>8.4600000000000009</v>
      </c>
      <c r="S2159" s="193" t="str">
        <f>VLOOKUP(U2159,'[1]Cross ref'!I:J,2,0)</f>
        <v>SCL</v>
      </c>
      <c r="T2159" s="193">
        <f t="shared" si="202"/>
        <v>47.74</v>
      </c>
      <c r="U2159" s="193">
        <f>VLOOKUP(VALUE(C2159),'[1]Cross ref'!G:I,3,0)</f>
        <v>7381</v>
      </c>
      <c r="V2159" s="193">
        <f>IFERROR(VLOOKUP(J2159,'[1]Item List (2)'!C:D,2,0),VLOOKUP(K2159,'[1]Item List (2)'!C:D,2,0))</f>
        <v>50007</v>
      </c>
      <c r="W2159" s="193">
        <f>IFERROR(VLOOKUP(J2159,'[1]Item List (2)'!C:E,3,0),VLOOKUP(K2159,'[1]Item List (2)'!C:E,3,0))</f>
        <v>100</v>
      </c>
      <c r="X2159" s="193">
        <f t="shared" si="203"/>
        <v>0</v>
      </c>
      <c r="Y2159" s="193" t="str">
        <f t="shared" si="204"/>
        <v>SAUCE, SPECIAL</v>
      </c>
      <c r="AA2159" s="29">
        <f t="shared" si="205"/>
        <v>47.74</v>
      </c>
      <c r="AB2159" s="29" t="str">
        <f>VLOOKUP(W2159,'[2]Item List (2)'!$I:$J,2,0)</f>
        <v>Food</v>
      </c>
      <c r="AC2159" s="29">
        <f t="shared" si="206"/>
        <v>7381</v>
      </c>
      <c r="AD2159" s="29" t="str">
        <f t="shared" si="207"/>
        <v>7381-Food</v>
      </c>
    </row>
    <row r="2160" spans="1:30">
      <c r="A2160" t="s">
        <v>699</v>
      </c>
      <c r="B2160" t="s">
        <v>592</v>
      </c>
      <c r="C2160" t="s">
        <v>1390</v>
      </c>
      <c r="D2160" t="s">
        <v>621</v>
      </c>
      <c r="E2160" t="s">
        <v>1668</v>
      </c>
      <c r="F2160"/>
      <c r="G2160" s="159">
        <v>45168</v>
      </c>
      <c r="H2160" t="s">
        <v>1258</v>
      </c>
      <c r="I2160" t="s">
        <v>1188</v>
      </c>
      <c r="J2160" t="s">
        <v>825</v>
      </c>
      <c r="K2160" t="s">
        <v>1259</v>
      </c>
      <c r="L2160" t="s">
        <v>1484</v>
      </c>
      <c r="M2160">
        <v>1</v>
      </c>
      <c r="N2160">
        <v>0</v>
      </c>
      <c r="O2160">
        <v>47.11</v>
      </c>
      <c r="P2160">
        <v>47.11</v>
      </c>
      <c r="Q2160">
        <v>4369.99</v>
      </c>
      <c r="R2160">
        <v>8.4600000000000009</v>
      </c>
      <c r="S2160" s="193" t="str">
        <f>VLOOKUP(U2160,'[1]Cross ref'!I:J,2,0)</f>
        <v>SCL</v>
      </c>
      <c r="T2160" s="193">
        <f t="shared" si="202"/>
        <v>47.11</v>
      </c>
      <c r="U2160" s="193">
        <f>VLOOKUP(VALUE(C2160),'[1]Cross ref'!G:I,3,0)</f>
        <v>7381</v>
      </c>
      <c r="V2160" s="193">
        <f>IFERROR(VLOOKUP(J2160,'[1]Item List (2)'!C:D,2,0),VLOOKUP(K2160,'[1]Item List (2)'!C:D,2,0))</f>
        <v>50007</v>
      </c>
      <c r="W2160" s="193">
        <f>IFERROR(VLOOKUP(J2160,'[1]Item List (2)'!C:E,3,0),VLOOKUP(K2160,'[1]Item List (2)'!C:E,3,0))</f>
        <v>100</v>
      </c>
      <c r="X2160" s="193">
        <f t="shared" si="203"/>
        <v>0</v>
      </c>
      <c r="Y2160" s="193" t="str">
        <f t="shared" si="204"/>
        <v>MAYONNAISE, 64Z</v>
      </c>
      <c r="AA2160" s="29">
        <f t="shared" si="205"/>
        <v>47.11</v>
      </c>
      <c r="AB2160" s="29" t="str">
        <f>VLOOKUP(W2160,'[2]Item List (2)'!$I:$J,2,0)</f>
        <v>Food</v>
      </c>
      <c r="AC2160" s="29">
        <f t="shared" si="206"/>
        <v>7381</v>
      </c>
      <c r="AD2160" s="29" t="str">
        <f t="shared" si="207"/>
        <v>7381-Food</v>
      </c>
    </row>
    <row r="2161" spans="1:30">
      <c r="A2161" t="s">
        <v>699</v>
      </c>
      <c r="B2161" t="s">
        <v>592</v>
      </c>
      <c r="C2161" t="s">
        <v>1390</v>
      </c>
      <c r="D2161" t="s">
        <v>621</v>
      </c>
      <c r="E2161" t="s">
        <v>1668</v>
      </c>
      <c r="F2161"/>
      <c r="G2161" s="159">
        <v>45168</v>
      </c>
      <c r="H2161" t="s">
        <v>1260</v>
      </c>
      <c r="I2161" t="s">
        <v>1211</v>
      </c>
      <c r="J2161" t="s">
        <v>730</v>
      </c>
      <c r="K2161" t="s">
        <v>1041</v>
      </c>
      <c r="L2161" t="s">
        <v>1042</v>
      </c>
      <c r="M2161">
        <v>1</v>
      </c>
      <c r="N2161">
        <v>0</v>
      </c>
      <c r="O2161">
        <v>45.4</v>
      </c>
      <c r="P2161">
        <v>45.4</v>
      </c>
      <c r="Q2161">
        <v>4369.99</v>
      </c>
      <c r="R2161">
        <v>8.4600000000000009</v>
      </c>
      <c r="S2161" s="193" t="str">
        <f>VLOOKUP(U2161,'[1]Cross ref'!I:J,2,0)</f>
        <v>SCL</v>
      </c>
      <c r="T2161" s="193">
        <f t="shared" si="202"/>
        <v>45.4</v>
      </c>
      <c r="U2161" s="193">
        <f>VLOOKUP(VALUE(C2161),'[1]Cross ref'!G:I,3,0)</f>
        <v>7381</v>
      </c>
      <c r="V2161" s="193">
        <f>IFERROR(VLOOKUP(J2161,'[1]Item List (2)'!C:D,2,0),VLOOKUP(K2161,'[1]Item List (2)'!C:D,2,0))</f>
        <v>51001</v>
      </c>
      <c r="W2161" s="193">
        <f>IFERROR(VLOOKUP(J2161,'[1]Item List (2)'!C:E,3,0),VLOOKUP(K2161,'[1]Item List (2)'!C:E,3,0))</f>
        <v>1000</v>
      </c>
      <c r="X2161" s="193">
        <f t="shared" si="203"/>
        <v>0</v>
      </c>
      <c r="Y2161" s="193" t="str">
        <f t="shared" si="204"/>
        <v>NAPKIN, 13X8.5 BRN</v>
      </c>
      <c r="AA2161" s="29">
        <f t="shared" si="205"/>
        <v>45.4</v>
      </c>
      <c r="AB2161" s="29" t="str">
        <f>VLOOKUP(W2161,'[2]Item List (2)'!$I:$J,2,0)</f>
        <v>Paper</v>
      </c>
      <c r="AC2161" s="29">
        <f t="shared" si="206"/>
        <v>7381</v>
      </c>
      <c r="AD2161" s="29" t="str">
        <f t="shared" si="207"/>
        <v>7381-Paper</v>
      </c>
    </row>
    <row r="2162" spans="1:30">
      <c r="A2162" t="s">
        <v>699</v>
      </c>
      <c r="B2162" t="s">
        <v>592</v>
      </c>
      <c r="C2162" t="s">
        <v>1390</v>
      </c>
      <c r="D2162" t="s">
        <v>621</v>
      </c>
      <c r="E2162" t="s">
        <v>1668</v>
      </c>
      <c r="F2162"/>
      <c r="G2162" s="159">
        <v>45168</v>
      </c>
      <c r="H2162" t="s">
        <v>1261</v>
      </c>
      <c r="I2162" t="s">
        <v>1188</v>
      </c>
      <c r="J2162" t="s">
        <v>756</v>
      </c>
      <c r="K2162" t="s">
        <v>1491</v>
      </c>
      <c r="L2162" t="s">
        <v>757</v>
      </c>
      <c r="M2162">
        <v>1</v>
      </c>
      <c r="N2162">
        <v>0</v>
      </c>
      <c r="O2162">
        <v>39.82</v>
      </c>
      <c r="P2162">
        <v>39.82</v>
      </c>
      <c r="Q2162">
        <v>4369.99</v>
      </c>
      <c r="R2162">
        <v>8.4600000000000009</v>
      </c>
      <c r="S2162" s="193" t="str">
        <f>VLOOKUP(U2162,'[1]Cross ref'!I:J,2,0)</f>
        <v>SCL</v>
      </c>
      <c r="T2162" s="193">
        <f t="shared" si="202"/>
        <v>39.82</v>
      </c>
      <c r="U2162" s="193">
        <f>VLOOKUP(VALUE(C2162),'[1]Cross ref'!G:I,3,0)</f>
        <v>7381</v>
      </c>
      <c r="V2162" s="193">
        <f>IFERROR(VLOOKUP(J2162,'[1]Item List (2)'!C:D,2,0),VLOOKUP(K2162,'[1]Item List (2)'!C:D,2,0))</f>
        <v>50007</v>
      </c>
      <c r="W2162" s="193">
        <f>IFERROR(VLOOKUP(J2162,'[1]Item List (2)'!C:E,3,0),VLOOKUP(K2162,'[1]Item List (2)'!C:E,3,0))</f>
        <v>100</v>
      </c>
      <c r="X2162" s="193">
        <f t="shared" si="203"/>
        <v>0</v>
      </c>
      <c r="Y2162" s="193" t="str">
        <f t="shared" si="204"/>
        <v>FRENCH TOAST, STICK ORIGINAL CARLS JR</v>
      </c>
      <c r="AA2162" s="29">
        <f t="shared" si="205"/>
        <v>39.82</v>
      </c>
      <c r="AB2162" s="29" t="str">
        <f>VLOOKUP(W2162,'[2]Item List (2)'!$I:$J,2,0)</f>
        <v>Food</v>
      </c>
      <c r="AC2162" s="29">
        <f t="shared" si="206"/>
        <v>7381</v>
      </c>
      <c r="AD2162" s="29" t="str">
        <f t="shared" si="207"/>
        <v>7381-Food</v>
      </c>
    </row>
    <row r="2163" spans="1:30">
      <c r="A2163" t="s">
        <v>699</v>
      </c>
      <c r="B2163" t="s">
        <v>592</v>
      </c>
      <c r="C2163" t="s">
        <v>1390</v>
      </c>
      <c r="D2163" t="s">
        <v>621</v>
      </c>
      <c r="E2163" t="s">
        <v>1668</v>
      </c>
      <c r="F2163"/>
      <c r="G2163" s="159">
        <v>45168</v>
      </c>
      <c r="H2163" t="s">
        <v>1186</v>
      </c>
      <c r="I2163" t="s">
        <v>1184</v>
      </c>
      <c r="J2163" t="s">
        <v>834</v>
      </c>
      <c r="K2163" t="s">
        <v>835</v>
      </c>
      <c r="L2163" t="s">
        <v>836</v>
      </c>
      <c r="M2163">
        <v>1</v>
      </c>
      <c r="N2163">
        <v>0</v>
      </c>
      <c r="P2163">
        <v>30.45</v>
      </c>
      <c r="Q2163">
        <v>4369.99</v>
      </c>
      <c r="R2163">
        <v>8.4600000000000009</v>
      </c>
      <c r="S2163" s="193" t="str">
        <f>VLOOKUP(U2163,'[1]Cross ref'!I:J,2,0)</f>
        <v>SCL</v>
      </c>
      <c r="T2163" s="193">
        <f t="shared" si="202"/>
        <v>30.45</v>
      </c>
      <c r="U2163" s="193">
        <f>VLOOKUP(VALUE(C2163),'[1]Cross ref'!G:I,3,0)</f>
        <v>7381</v>
      </c>
      <c r="V2163" s="193">
        <f>IFERROR(VLOOKUP(J2163,'[1]Item List (2)'!C:D,2,0),VLOOKUP(K2163,'[1]Item List (2)'!C:D,2,0))</f>
        <v>50007</v>
      </c>
      <c r="W2163" s="193">
        <f>IFERROR(VLOOKUP(J2163,'[1]Item List (2)'!C:E,3,0),VLOOKUP(K2163,'[1]Item List (2)'!C:E,3,0))</f>
        <v>100</v>
      </c>
      <c r="X2163" s="193">
        <f t="shared" si="203"/>
        <v>-30.45</v>
      </c>
      <c r="Y2163" s="193" t="str">
        <f t="shared" si="204"/>
        <v>SURCHARGE, FUEL</v>
      </c>
      <c r="AA2163" s="29">
        <f t="shared" si="205"/>
        <v>30.45</v>
      </c>
      <c r="AB2163" s="29" t="str">
        <f>VLOOKUP(W2163,'[2]Item List (2)'!$I:$J,2,0)</f>
        <v>Food</v>
      </c>
      <c r="AC2163" s="29">
        <f t="shared" si="206"/>
        <v>7381</v>
      </c>
      <c r="AD2163" s="29" t="str">
        <f t="shared" si="207"/>
        <v>7381-Food</v>
      </c>
    </row>
    <row r="2164" spans="1:30">
      <c r="A2164" t="s">
        <v>699</v>
      </c>
      <c r="B2164" t="s">
        <v>592</v>
      </c>
      <c r="C2164" t="s">
        <v>1390</v>
      </c>
      <c r="D2164" t="s">
        <v>621</v>
      </c>
      <c r="E2164" t="s">
        <v>1668</v>
      </c>
      <c r="F2164" t="s">
        <v>1669</v>
      </c>
      <c r="G2164" s="159">
        <v>45168</v>
      </c>
      <c r="H2164" t="s">
        <v>1221</v>
      </c>
      <c r="I2164" t="s">
        <v>1188</v>
      </c>
      <c r="J2164" t="s">
        <v>773</v>
      </c>
      <c r="K2164" t="s">
        <v>774</v>
      </c>
      <c r="L2164" t="s">
        <v>775</v>
      </c>
      <c r="M2164">
        <v>-1</v>
      </c>
      <c r="N2164">
        <v>0</v>
      </c>
      <c r="O2164">
        <v>19.78</v>
      </c>
      <c r="P2164">
        <v>-19.78</v>
      </c>
      <c r="Q2164">
        <v>-20.07</v>
      </c>
      <c r="R2164">
        <v>0</v>
      </c>
      <c r="S2164" s="193" t="str">
        <f>VLOOKUP(U2164,'[1]Cross ref'!I:J,2,0)</f>
        <v>SCL</v>
      </c>
      <c r="T2164" s="193">
        <f t="shared" si="202"/>
        <v>-19.78</v>
      </c>
      <c r="U2164" s="193">
        <f>VLOOKUP(VALUE(C2164),'[1]Cross ref'!G:I,3,0)</f>
        <v>7381</v>
      </c>
      <c r="V2164" s="193">
        <f>IFERROR(VLOOKUP(J2164,'[1]Item List (2)'!C:D,2,0),VLOOKUP(K2164,'[1]Item List (2)'!C:D,2,0))</f>
        <v>50007</v>
      </c>
      <c r="W2164" s="193">
        <f>IFERROR(VLOOKUP(J2164,'[1]Item List (2)'!C:E,3,0),VLOOKUP(K2164,'[1]Item List (2)'!C:E,3,0))</f>
        <v>100</v>
      </c>
      <c r="X2164" s="193">
        <f t="shared" si="203"/>
        <v>0</v>
      </c>
      <c r="Y2164" s="193" t="str">
        <f t="shared" si="204"/>
        <v>ICE CREAM, VANILLA SLOW MELT</v>
      </c>
      <c r="AA2164" s="29">
        <f t="shared" si="205"/>
        <v>-19.78</v>
      </c>
      <c r="AB2164" s="29" t="str">
        <f>VLOOKUP(W2164,'[2]Item List (2)'!$I:$J,2,0)</f>
        <v>Food</v>
      </c>
      <c r="AC2164" s="29">
        <f t="shared" si="206"/>
        <v>7381</v>
      </c>
      <c r="AD2164" s="29" t="str">
        <f t="shared" si="207"/>
        <v>7381-Food</v>
      </c>
    </row>
    <row r="2165" spans="1:30">
      <c r="A2165" t="s">
        <v>699</v>
      </c>
      <c r="B2165" t="s">
        <v>592</v>
      </c>
      <c r="C2165" t="s">
        <v>1390</v>
      </c>
      <c r="D2165" t="s">
        <v>621</v>
      </c>
      <c r="E2165" t="s">
        <v>1668</v>
      </c>
      <c r="F2165" t="s">
        <v>1669</v>
      </c>
      <c r="G2165" s="159">
        <v>45168</v>
      </c>
      <c r="H2165" t="s">
        <v>1186</v>
      </c>
      <c r="I2165" t="s">
        <v>1184</v>
      </c>
      <c r="J2165" t="s">
        <v>834</v>
      </c>
      <c r="K2165" t="s">
        <v>835</v>
      </c>
      <c r="L2165" t="s">
        <v>836</v>
      </c>
      <c r="M2165">
        <v>-1</v>
      </c>
      <c r="N2165">
        <v>0</v>
      </c>
      <c r="P2165">
        <v>-0.28999999999999998</v>
      </c>
      <c r="Q2165">
        <v>-20.07</v>
      </c>
      <c r="R2165">
        <v>0</v>
      </c>
      <c r="S2165" s="193" t="str">
        <f>VLOOKUP(U2165,'[1]Cross ref'!I:J,2,0)</f>
        <v>SCL</v>
      </c>
      <c r="T2165" s="193">
        <f t="shared" si="202"/>
        <v>-0.28999999999999998</v>
      </c>
      <c r="U2165" s="193">
        <f>VLOOKUP(VALUE(C2165),'[1]Cross ref'!G:I,3,0)</f>
        <v>7381</v>
      </c>
      <c r="V2165" s="193">
        <f>IFERROR(VLOOKUP(J2165,'[1]Item List (2)'!C:D,2,0),VLOOKUP(K2165,'[1]Item List (2)'!C:D,2,0))</f>
        <v>50007</v>
      </c>
      <c r="W2165" s="193">
        <f>IFERROR(VLOOKUP(J2165,'[1]Item List (2)'!C:E,3,0),VLOOKUP(K2165,'[1]Item List (2)'!C:E,3,0))</f>
        <v>100</v>
      </c>
      <c r="X2165" s="193">
        <f t="shared" si="203"/>
        <v>0.28999999999999998</v>
      </c>
      <c r="Y2165" s="193" t="str">
        <f t="shared" si="204"/>
        <v>SURCHARGE, FUEL</v>
      </c>
      <c r="AA2165" s="29">
        <f t="shared" si="205"/>
        <v>-0.28999999999999998</v>
      </c>
      <c r="AB2165" s="29" t="str">
        <f>VLOOKUP(W2165,'[2]Item List (2)'!$I:$J,2,0)</f>
        <v>Food</v>
      </c>
      <c r="AC2165" s="29">
        <f t="shared" si="206"/>
        <v>7381</v>
      </c>
      <c r="AD2165" s="29" t="str">
        <f t="shared" si="207"/>
        <v>7381-Food</v>
      </c>
    </row>
    <row r="2166" spans="1:30">
      <c r="A2166" t="s">
        <v>699</v>
      </c>
      <c r="B2166" t="s">
        <v>592</v>
      </c>
      <c r="C2166" t="s">
        <v>1390</v>
      </c>
      <c r="D2166" t="s">
        <v>621</v>
      </c>
      <c r="E2166" t="s">
        <v>1670</v>
      </c>
      <c r="F2166"/>
      <c r="G2166" s="159">
        <v>45171</v>
      </c>
      <c r="H2166" t="s">
        <v>1183</v>
      </c>
      <c r="I2166" t="s">
        <v>1184</v>
      </c>
      <c r="J2166" t="s">
        <v>839</v>
      </c>
      <c r="K2166" t="s">
        <v>588</v>
      </c>
      <c r="L2166" t="s">
        <v>836</v>
      </c>
      <c r="M2166">
        <v>1</v>
      </c>
      <c r="N2166">
        <v>0</v>
      </c>
      <c r="P2166">
        <v>2.0099999999999998</v>
      </c>
      <c r="Q2166">
        <v>2963.05</v>
      </c>
      <c r="R2166">
        <v>5.9</v>
      </c>
      <c r="S2166" s="193" t="str">
        <f>VLOOKUP(U2166,'[1]Cross ref'!I:J,2,0)</f>
        <v>SCL</v>
      </c>
      <c r="T2166" s="193">
        <f t="shared" si="202"/>
        <v>2.0099999999999998</v>
      </c>
      <c r="U2166" s="193">
        <f>VLOOKUP(VALUE(C2166),'[1]Cross ref'!G:I,3,0)</f>
        <v>7381</v>
      </c>
      <c r="V2166" s="193">
        <f>IFERROR(VLOOKUP(J2166,'[1]Item List (2)'!C:D,2,0),VLOOKUP(K2166,'[1]Item List (2)'!C:D,2,0))</f>
        <v>50007</v>
      </c>
      <c r="W2166" s="193">
        <f>IFERROR(VLOOKUP(J2166,'[1]Item List (2)'!C:E,3,0),VLOOKUP(K2166,'[1]Item List (2)'!C:E,3,0))</f>
        <v>100</v>
      </c>
      <c r="X2166" s="193">
        <f t="shared" si="203"/>
        <v>-2.0099999999999998</v>
      </c>
      <c r="Y2166" s="193" t="str">
        <f t="shared" si="204"/>
        <v>SERVICE - PAYMENT TERMS</v>
      </c>
      <c r="AA2166" s="29">
        <f t="shared" si="205"/>
        <v>2.0099999999999998</v>
      </c>
      <c r="AB2166" s="29" t="str">
        <f>VLOOKUP(W2166,'[2]Item List (2)'!$I:$J,2,0)</f>
        <v>Food</v>
      </c>
      <c r="AC2166" s="29">
        <f t="shared" si="206"/>
        <v>7381</v>
      </c>
      <c r="AD2166" s="29" t="str">
        <f t="shared" si="207"/>
        <v>7381-Food</v>
      </c>
    </row>
    <row r="2167" spans="1:30">
      <c r="A2167" t="s">
        <v>699</v>
      </c>
      <c r="B2167" t="s">
        <v>592</v>
      </c>
      <c r="C2167" t="s">
        <v>1390</v>
      </c>
      <c r="D2167" t="s">
        <v>621</v>
      </c>
      <c r="E2167" t="s">
        <v>1670</v>
      </c>
      <c r="F2167"/>
      <c r="G2167" s="159">
        <v>45171</v>
      </c>
      <c r="H2167" t="s">
        <v>1264</v>
      </c>
      <c r="I2167" t="s">
        <v>1188</v>
      </c>
      <c r="J2167" t="s">
        <v>707</v>
      </c>
      <c r="K2167" t="s">
        <v>708</v>
      </c>
      <c r="L2167" t="s">
        <v>709</v>
      </c>
      <c r="M2167">
        <v>1</v>
      </c>
      <c r="N2167">
        <v>0</v>
      </c>
      <c r="O2167">
        <v>99.5</v>
      </c>
      <c r="P2167">
        <v>99.5</v>
      </c>
      <c r="Q2167">
        <v>2963.05</v>
      </c>
      <c r="R2167">
        <v>5.9</v>
      </c>
      <c r="S2167" s="193" t="str">
        <f>VLOOKUP(U2167,'[1]Cross ref'!I:J,2,0)</f>
        <v>SCL</v>
      </c>
      <c r="T2167" s="193">
        <f t="shared" si="202"/>
        <v>99.5</v>
      </c>
      <c r="U2167" s="193">
        <f>VLOOKUP(VALUE(C2167),'[1]Cross ref'!G:I,3,0)</f>
        <v>7381</v>
      </c>
      <c r="V2167" s="193">
        <f>IFERROR(VLOOKUP(J2167,'[1]Item List (2)'!C:D,2,0),VLOOKUP(K2167,'[1]Item List (2)'!C:D,2,0))</f>
        <v>50007</v>
      </c>
      <c r="W2167" s="193">
        <f>IFERROR(VLOOKUP(J2167,'[1]Item List (2)'!C:E,3,0),VLOOKUP(K2167,'[1]Item List (2)'!C:E,3,0))</f>
        <v>100</v>
      </c>
      <c r="X2167" s="193">
        <f t="shared" si="203"/>
        <v>0</v>
      </c>
      <c r="Y2167" s="193" t="str">
        <f t="shared" si="204"/>
        <v>SYRUP, POWERADE MTN BLAST BIB</v>
      </c>
      <c r="AA2167" s="29">
        <f t="shared" si="205"/>
        <v>99.5</v>
      </c>
      <c r="AB2167" s="29" t="str">
        <f>VLOOKUP(W2167,'[2]Item List (2)'!$I:$J,2,0)</f>
        <v>Food</v>
      </c>
      <c r="AC2167" s="29">
        <f t="shared" si="206"/>
        <v>7381</v>
      </c>
      <c r="AD2167" s="29" t="str">
        <f t="shared" si="207"/>
        <v>7381-Food</v>
      </c>
    </row>
    <row r="2168" spans="1:30">
      <c r="A2168" t="s">
        <v>699</v>
      </c>
      <c r="B2168" t="s">
        <v>592</v>
      </c>
      <c r="C2168" t="s">
        <v>1390</v>
      </c>
      <c r="D2168" t="s">
        <v>621</v>
      </c>
      <c r="E2168" t="s">
        <v>1670</v>
      </c>
      <c r="F2168"/>
      <c r="G2168" s="159">
        <v>45171</v>
      </c>
      <c r="H2168" t="s">
        <v>1193</v>
      </c>
      <c r="I2168" t="s">
        <v>1188</v>
      </c>
      <c r="J2168" t="s">
        <v>710</v>
      </c>
      <c r="K2168" t="s">
        <v>712</v>
      </c>
      <c r="L2168" t="s">
        <v>709</v>
      </c>
      <c r="M2168">
        <v>1</v>
      </c>
      <c r="N2168">
        <v>0</v>
      </c>
      <c r="O2168">
        <v>112.77</v>
      </c>
      <c r="P2168">
        <v>112.77</v>
      </c>
      <c r="Q2168">
        <v>2963.05</v>
      </c>
      <c r="R2168">
        <v>5.9</v>
      </c>
      <c r="S2168" s="193" t="str">
        <f>VLOOKUP(U2168,'[1]Cross ref'!I:J,2,0)</f>
        <v>SCL</v>
      </c>
      <c r="T2168" s="193">
        <f t="shared" si="202"/>
        <v>112.77</v>
      </c>
      <c r="U2168" s="193">
        <f>VLOOKUP(VALUE(C2168),'[1]Cross ref'!G:I,3,0)</f>
        <v>7381</v>
      </c>
      <c r="V2168" s="193">
        <f>IFERROR(VLOOKUP(J2168,'[1]Item List (2)'!C:D,2,0),VLOOKUP(K2168,'[1]Item List (2)'!C:D,2,0))</f>
        <v>50007</v>
      </c>
      <c r="W2168" s="193">
        <f>IFERROR(VLOOKUP(J2168,'[1]Item List (2)'!C:E,3,0),VLOOKUP(K2168,'[1]Item List (2)'!C:E,3,0))</f>
        <v>100</v>
      </c>
      <c r="X2168" s="193">
        <f t="shared" si="203"/>
        <v>0</v>
      </c>
      <c r="Y2168" s="193" t="str">
        <f t="shared" si="204"/>
        <v>SYRUP, COKE CLASC BIB (HYCS)</v>
      </c>
      <c r="AA2168" s="29">
        <f t="shared" si="205"/>
        <v>112.77</v>
      </c>
      <c r="AB2168" s="29" t="str">
        <f>VLOOKUP(W2168,'[2]Item List (2)'!$I:$J,2,0)</f>
        <v>Food</v>
      </c>
      <c r="AC2168" s="29">
        <f t="shared" si="206"/>
        <v>7381</v>
      </c>
      <c r="AD2168" s="29" t="str">
        <f t="shared" si="207"/>
        <v>7381-Food</v>
      </c>
    </row>
    <row r="2169" spans="1:30">
      <c r="A2169" t="s">
        <v>699</v>
      </c>
      <c r="B2169" t="s">
        <v>592</v>
      </c>
      <c r="C2169" t="s">
        <v>1390</v>
      </c>
      <c r="D2169" t="s">
        <v>621</v>
      </c>
      <c r="E2169" t="s">
        <v>1670</v>
      </c>
      <c r="F2169"/>
      <c r="G2169" s="159">
        <v>45171</v>
      </c>
      <c r="H2169" t="s">
        <v>1194</v>
      </c>
      <c r="I2169" t="s">
        <v>1188</v>
      </c>
      <c r="J2169" t="s">
        <v>710</v>
      </c>
      <c r="K2169" t="s">
        <v>713</v>
      </c>
      <c r="L2169" t="s">
        <v>709</v>
      </c>
      <c r="M2169">
        <v>1</v>
      </c>
      <c r="N2169">
        <v>0</v>
      </c>
      <c r="O2169">
        <v>116.08</v>
      </c>
      <c r="P2169">
        <v>116.08</v>
      </c>
      <c r="Q2169">
        <v>2963.05</v>
      </c>
      <c r="R2169">
        <v>5.9</v>
      </c>
      <c r="S2169" s="193" t="str">
        <f>VLOOKUP(U2169,'[1]Cross ref'!I:J,2,0)</f>
        <v>SCL</v>
      </c>
      <c r="T2169" s="193">
        <f t="shared" si="202"/>
        <v>116.08</v>
      </c>
      <c r="U2169" s="193">
        <f>VLOOKUP(VALUE(C2169),'[1]Cross ref'!G:I,3,0)</f>
        <v>7381</v>
      </c>
      <c r="V2169" s="193">
        <f>IFERROR(VLOOKUP(J2169,'[1]Item List (2)'!C:D,2,0),VLOOKUP(K2169,'[1]Item List (2)'!C:D,2,0))</f>
        <v>50007</v>
      </c>
      <c r="W2169" s="193">
        <f>IFERROR(VLOOKUP(J2169,'[1]Item List (2)'!C:E,3,0),VLOOKUP(K2169,'[1]Item List (2)'!C:E,3,0))</f>
        <v>100</v>
      </c>
      <c r="X2169" s="193">
        <f t="shared" si="203"/>
        <v>0</v>
      </c>
      <c r="Y2169" s="193" t="str">
        <f t="shared" si="204"/>
        <v>SYRUP, SPRITE BIB (HYCS)</v>
      </c>
      <c r="AA2169" s="29">
        <f t="shared" si="205"/>
        <v>116.08</v>
      </c>
      <c r="AB2169" s="29" t="str">
        <f>VLOOKUP(W2169,'[2]Item List (2)'!$I:$J,2,0)</f>
        <v>Food</v>
      </c>
      <c r="AC2169" s="29">
        <f t="shared" si="206"/>
        <v>7381</v>
      </c>
      <c r="AD2169" s="29" t="str">
        <f t="shared" si="207"/>
        <v>7381-Food</v>
      </c>
    </row>
    <row r="2170" spans="1:30">
      <c r="A2170" t="s">
        <v>699</v>
      </c>
      <c r="B2170" t="s">
        <v>592</v>
      </c>
      <c r="C2170" t="s">
        <v>1390</v>
      </c>
      <c r="D2170" t="s">
        <v>621</v>
      </c>
      <c r="E2170" t="s">
        <v>1670</v>
      </c>
      <c r="F2170"/>
      <c r="G2170" s="159">
        <v>45171</v>
      </c>
      <c r="H2170" t="s">
        <v>1195</v>
      </c>
      <c r="I2170" t="s">
        <v>1188</v>
      </c>
      <c r="J2170" t="s">
        <v>724</v>
      </c>
      <c r="K2170" t="s">
        <v>906</v>
      </c>
      <c r="L2170" t="s">
        <v>842</v>
      </c>
      <c r="M2170">
        <v>1</v>
      </c>
      <c r="N2170">
        <v>0</v>
      </c>
      <c r="O2170">
        <v>16.84</v>
      </c>
      <c r="P2170">
        <v>16.84</v>
      </c>
      <c r="Q2170">
        <v>2963.05</v>
      </c>
      <c r="R2170">
        <v>5.9</v>
      </c>
      <c r="S2170" s="193" t="str">
        <f>VLOOKUP(U2170,'[1]Cross ref'!I:J,2,0)</f>
        <v>SCL</v>
      </c>
      <c r="T2170" s="193">
        <f t="shared" si="202"/>
        <v>16.84</v>
      </c>
      <c r="U2170" s="193">
        <f>VLOOKUP(VALUE(C2170),'[1]Cross ref'!G:I,3,0)</f>
        <v>7381</v>
      </c>
      <c r="V2170" s="193">
        <f>IFERROR(VLOOKUP(J2170,'[1]Item List (2)'!C:D,2,0),VLOOKUP(K2170,'[1]Item List (2)'!C:D,2,0))</f>
        <v>50007</v>
      </c>
      <c r="W2170" s="193">
        <f>IFERROR(VLOOKUP(J2170,'[1]Item List (2)'!C:E,3,0),VLOOKUP(K2170,'[1]Item List (2)'!C:E,3,0))</f>
        <v>100</v>
      </c>
      <c r="X2170" s="193">
        <f t="shared" si="203"/>
        <v>0</v>
      </c>
      <c r="Y2170" s="193" t="str">
        <f t="shared" si="204"/>
        <v>MILK, CHOC 1% LF 7Z PLS ESL</v>
      </c>
      <c r="AA2170" s="29">
        <f t="shared" si="205"/>
        <v>16.84</v>
      </c>
      <c r="AB2170" s="29" t="str">
        <f>VLOOKUP(W2170,'[2]Item List (2)'!$I:$J,2,0)</f>
        <v>Food</v>
      </c>
      <c r="AC2170" s="29">
        <f t="shared" si="206"/>
        <v>7381</v>
      </c>
      <c r="AD2170" s="29" t="str">
        <f t="shared" si="207"/>
        <v>7381-Food</v>
      </c>
    </row>
    <row r="2171" spans="1:30">
      <c r="A2171" t="s">
        <v>699</v>
      </c>
      <c r="B2171" t="s">
        <v>592</v>
      </c>
      <c r="C2171" t="s">
        <v>1390</v>
      </c>
      <c r="D2171" t="s">
        <v>621</v>
      </c>
      <c r="E2171" t="s">
        <v>1670</v>
      </c>
      <c r="F2171"/>
      <c r="G2171" s="159">
        <v>45171</v>
      </c>
      <c r="H2171" t="s">
        <v>1296</v>
      </c>
      <c r="I2171" t="s">
        <v>1188</v>
      </c>
      <c r="J2171" t="s">
        <v>819</v>
      </c>
      <c r="K2171" t="s">
        <v>879</v>
      </c>
      <c r="L2171" t="s">
        <v>880</v>
      </c>
      <c r="M2171">
        <v>1</v>
      </c>
      <c r="N2171">
        <v>0</v>
      </c>
      <c r="O2171">
        <v>71.31</v>
      </c>
      <c r="P2171">
        <v>71.31</v>
      </c>
      <c r="Q2171">
        <v>2963.05</v>
      </c>
      <c r="R2171">
        <v>5.9</v>
      </c>
      <c r="S2171" s="193" t="str">
        <f>VLOOKUP(U2171,'[1]Cross ref'!I:J,2,0)</f>
        <v>SCL</v>
      </c>
      <c r="T2171" s="193">
        <f t="shared" si="202"/>
        <v>71.31</v>
      </c>
      <c r="U2171" s="193">
        <f>VLOOKUP(VALUE(C2171),'[1]Cross ref'!G:I,3,0)</f>
        <v>7381</v>
      </c>
      <c r="V2171" s="193">
        <f>IFERROR(VLOOKUP(J2171,'[1]Item List (2)'!C:D,2,0),VLOOKUP(K2171,'[1]Item List (2)'!C:D,2,0))</f>
        <v>50007</v>
      </c>
      <c r="W2171" s="193">
        <f>IFERROR(VLOOKUP(J2171,'[1]Item List (2)'!C:E,3,0),VLOOKUP(K2171,'[1]Item List (2)'!C:E,3,0))</f>
        <v>100</v>
      </c>
      <c r="X2171" s="193">
        <f t="shared" si="203"/>
        <v>0</v>
      </c>
      <c r="Y2171" s="193" t="str">
        <f t="shared" si="204"/>
        <v>TOPPING, OREO CRUMBLE 24LB</v>
      </c>
      <c r="AA2171" s="29">
        <f t="shared" si="205"/>
        <v>71.31</v>
      </c>
      <c r="AB2171" s="29" t="str">
        <f>VLOOKUP(W2171,'[2]Item List (2)'!$I:$J,2,0)</f>
        <v>Food</v>
      </c>
      <c r="AC2171" s="29">
        <f t="shared" si="206"/>
        <v>7381</v>
      </c>
      <c r="AD2171" s="29" t="str">
        <f t="shared" si="207"/>
        <v>7381-Food</v>
      </c>
    </row>
    <row r="2172" spans="1:30">
      <c r="A2172" t="s">
        <v>699</v>
      </c>
      <c r="B2172" t="s">
        <v>592</v>
      </c>
      <c r="C2172" t="s">
        <v>1390</v>
      </c>
      <c r="D2172" t="s">
        <v>621</v>
      </c>
      <c r="E2172" t="s">
        <v>1670</v>
      </c>
      <c r="F2172"/>
      <c r="G2172" s="159">
        <v>45171</v>
      </c>
      <c r="H2172" t="s">
        <v>1196</v>
      </c>
      <c r="I2172" t="s">
        <v>1188</v>
      </c>
      <c r="J2172" t="s">
        <v>717</v>
      </c>
      <c r="K2172" t="s">
        <v>1568</v>
      </c>
      <c r="L2172" t="s">
        <v>718</v>
      </c>
      <c r="M2172">
        <v>1</v>
      </c>
      <c r="N2172">
        <v>0</v>
      </c>
      <c r="O2172">
        <v>58.17</v>
      </c>
      <c r="P2172">
        <v>58.17</v>
      </c>
      <c r="Q2172">
        <v>2963.05</v>
      </c>
      <c r="R2172">
        <v>5.9</v>
      </c>
      <c r="S2172" s="193" t="str">
        <f>VLOOKUP(U2172,'[1]Cross ref'!I:J,2,0)</f>
        <v>SCL</v>
      </c>
      <c r="T2172" s="193">
        <f t="shared" si="202"/>
        <v>58.17</v>
      </c>
      <c r="U2172" s="193">
        <f>VLOOKUP(VALUE(C2172),'[1]Cross ref'!G:I,3,0)</f>
        <v>7381</v>
      </c>
      <c r="V2172" s="193">
        <f>IFERROR(VLOOKUP(J2172,'[1]Item List (2)'!C:D,2,0),VLOOKUP(K2172,'[1]Item List (2)'!C:D,2,0))</f>
        <v>50007</v>
      </c>
      <c r="W2172" s="193">
        <f>IFERROR(VLOOKUP(J2172,'[1]Item List (2)'!C:E,3,0),VLOOKUP(K2172,'[1]Item List (2)'!C:E,3,0))</f>
        <v>100</v>
      </c>
      <c r="X2172" s="193">
        <f t="shared" si="203"/>
        <v>0</v>
      </c>
      <c r="Y2172" s="193" t="str">
        <f t="shared" si="204"/>
        <v>EGG, LIQ WHL CAGE FREE P12CE</v>
      </c>
      <c r="AA2172" s="29">
        <f t="shared" si="205"/>
        <v>58.17</v>
      </c>
      <c r="AB2172" s="29" t="str">
        <f>VLOOKUP(W2172,'[2]Item List (2)'!$I:$J,2,0)</f>
        <v>Food</v>
      </c>
      <c r="AC2172" s="29">
        <f t="shared" si="206"/>
        <v>7381</v>
      </c>
      <c r="AD2172" s="29" t="str">
        <f t="shared" si="207"/>
        <v>7381-Food</v>
      </c>
    </row>
    <row r="2173" spans="1:30">
      <c r="A2173" t="s">
        <v>699</v>
      </c>
      <c r="B2173" t="s">
        <v>592</v>
      </c>
      <c r="C2173" t="s">
        <v>1390</v>
      </c>
      <c r="D2173" t="s">
        <v>621</v>
      </c>
      <c r="E2173" t="s">
        <v>1670</v>
      </c>
      <c r="F2173"/>
      <c r="G2173" s="159">
        <v>45171</v>
      </c>
      <c r="H2173" t="s">
        <v>1327</v>
      </c>
      <c r="I2173" t="s">
        <v>1190</v>
      </c>
      <c r="J2173" t="s">
        <v>892</v>
      </c>
      <c r="K2173" t="s">
        <v>924</v>
      </c>
      <c r="L2173" t="s">
        <v>925</v>
      </c>
      <c r="M2173">
        <v>1</v>
      </c>
      <c r="N2173">
        <v>0</v>
      </c>
      <c r="O2173">
        <v>26.4</v>
      </c>
      <c r="P2173">
        <v>26.4</v>
      </c>
      <c r="Q2173">
        <v>2963.05</v>
      </c>
      <c r="R2173">
        <v>5.9</v>
      </c>
      <c r="S2173" s="193" t="str">
        <f>VLOOKUP(U2173,'[1]Cross ref'!I:J,2,0)</f>
        <v>SCL</v>
      </c>
      <c r="T2173" s="193">
        <f t="shared" si="202"/>
        <v>26.4</v>
      </c>
      <c r="U2173" s="193">
        <f>VLOOKUP(VALUE(C2173),'[1]Cross ref'!G:I,3,0)</f>
        <v>7381</v>
      </c>
      <c r="V2173" s="193">
        <f>IFERROR(VLOOKUP(J2173,'[1]Item List (2)'!C:D,2,0),VLOOKUP(K2173,'[1]Item List (2)'!C:D,2,0))</f>
        <v>60507</v>
      </c>
      <c r="W2173" s="193">
        <f>IFERROR(VLOOKUP(J2173,'[1]Item List (2)'!C:E,3,0),VLOOKUP(K2173,'[1]Item List (2)'!C:E,3,0))</f>
        <v>1200</v>
      </c>
      <c r="X2173" s="193">
        <f t="shared" si="203"/>
        <v>0</v>
      </c>
      <c r="Y2173" s="193" t="str">
        <f t="shared" si="204"/>
        <v>DEGREASER, INSIDE OUT HEAVY</v>
      </c>
      <c r="AA2173" s="29">
        <f t="shared" si="205"/>
        <v>26.4</v>
      </c>
      <c r="AB2173" s="29" t="str">
        <f>VLOOKUP(W2173,'[2]Item List (2)'!$I:$J,2,0)</f>
        <v>Supplies</v>
      </c>
      <c r="AC2173" s="29">
        <f t="shared" si="206"/>
        <v>7381</v>
      </c>
      <c r="AD2173" s="29" t="str">
        <f t="shared" si="207"/>
        <v>7381-Supplies</v>
      </c>
    </row>
    <row r="2174" spans="1:30">
      <c r="A2174" t="s">
        <v>699</v>
      </c>
      <c r="B2174" t="s">
        <v>592</v>
      </c>
      <c r="C2174" t="s">
        <v>1390</v>
      </c>
      <c r="D2174" t="s">
        <v>621</v>
      </c>
      <c r="E2174" t="s">
        <v>1670</v>
      </c>
      <c r="F2174"/>
      <c r="G2174" s="159">
        <v>45171</v>
      </c>
      <c r="H2174" t="s">
        <v>1197</v>
      </c>
      <c r="I2174" t="s">
        <v>1188</v>
      </c>
      <c r="J2174" t="s">
        <v>719</v>
      </c>
      <c r="K2174" t="s">
        <v>720</v>
      </c>
      <c r="L2174" t="s">
        <v>721</v>
      </c>
      <c r="M2174">
        <v>1</v>
      </c>
      <c r="N2174">
        <v>0</v>
      </c>
      <c r="O2174">
        <v>26.21</v>
      </c>
      <c r="P2174">
        <v>26.21</v>
      </c>
      <c r="Q2174">
        <v>2963.05</v>
      </c>
      <c r="R2174">
        <v>5.9</v>
      </c>
      <c r="S2174" s="193" t="str">
        <f>VLOOKUP(U2174,'[1]Cross ref'!I:J,2,0)</f>
        <v>SCL</v>
      </c>
      <c r="T2174" s="193">
        <f t="shared" si="202"/>
        <v>26.21</v>
      </c>
      <c r="U2174" s="193">
        <f>VLOOKUP(VALUE(C2174),'[1]Cross ref'!G:I,3,0)</f>
        <v>7381</v>
      </c>
      <c r="V2174" s="193">
        <f>IFERROR(VLOOKUP(J2174,'[1]Item List (2)'!C:D,2,0),VLOOKUP(K2174,'[1]Item List (2)'!C:D,2,0))</f>
        <v>50007</v>
      </c>
      <c r="W2174" s="193">
        <f>IFERROR(VLOOKUP(J2174,'[1]Item List (2)'!C:E,3,0),VLOOKUP(K2174,'[1]Item List (2)'!C:E,3,0))</f>
        <v>100</v>
      </c>
      <c r="X2174" s="193">
        <f t="shared" si="203"/>
        <v>0</v>
      </c>
      <c r="Y2174" s="193" t="str">
        <f t="shared" si="204"/>
        <v>JUICE, ORANGE ORIG SIMPLY</v>
      </c>
      <c r="AA2174" s="29">
        <f t="shared" si="205"/>
        <v>26.21</v>
      </c>
      <c r="AB2174" s="29" t="str">
        <f>VLOOKUP(W2174,'[2]Item List (2)'!$I:$J,2,0)</f>
        <v>Food</v>
      </c>
      <c r="AC2174" s="29">
        <f t="shared" si="206"/>
        <v>7381</v>
      </c>
      <c r="AD2174" s="29" t="str">
        <f t="shared" si="207"/>
        <v>7381-Food</v>
      </c>
    </row>
    <row r="2175" spans="1:30">
      <c r="A2175" t="s">
        <v>699</v>
      </c>
      <c r="B2175" t="s">
        <v>592</v>
      </c>
      <c r="C2175" t="s">
        <v>1390</v>
      </c>
      <c r="D2175" t="s">
        <v>621</v>
      </c>
      <c r="E2175" t="s">
        <v>1670</v>
      </c>
      <c r="F2175"/>
      <c r="G2175" s="159">
        <v>45171</v>
      </c>
      <c r="H2175" t="s">
        <v>1201</v>
      </c>
      <c r="I2175" t="s">
        <v>1188</v>
      </c>
      <c r="J2175" t="s">
        <v>724</v>
      </c>
      <c r="K2175" t="s">
        <v>725</v>
      </c>
      <c r="L2175" t="s">
        <v>726</v>
      </c>
      <c r="M2175">
        <v>1</v>
      </c>
      <c r="N2175">
        <v>0</v>
      </c>
      <c r="O2175">
        <v>9.5399999999999991</v>
      </c>
      <c r="P2175">
        <v>9.5399999999999991</v>
      </c>
      <c r="Q2175">
        <v>2963.05</v>
      </c>
      <c r="R2175">
        <v>5.9</v>
      </c>
      <c r="S2175" s="193" t="str">
        <f>VLOOKUP(U2175,'[1]Cross ref'!I:J,2,0)</f>
        <v>SCL</v>
      </c>
      <c r="T2175" s="193">
        <f t="shared" si="202"/>
        <v>9.5399999999999991</v>
      </c>
      <c r="U2175" s="193">
        <f>VLOOKUP(VALUE(C2175),'[1]Cross ref'!G:I,3,0)</f>
        <v>7381</v>
      </c>
      <c r="V2175" s="193">
        <f>IFERROR(VLOOKUP(J2175,'[1]Item List (2)'!C:D,2,0),VLOOKUP(K2175,'[1]Item List (2)'!C:D,2,0))</f>
        <v>50007</v>
      </c>
      <c r="W2175" s="193">
        <f>IFERROR(VLOOKUP(J2175,'[1]Item List (2)'!C:E,3,0),VLOOKUP(K2175,'[1]Item List (2)'!C:E,3,0))</f>
        <v>100</v>
      </c>
      <c r="X2175" s="193">
        <f t="shared" si="203"/>
        <v>0</v>
      </c>
      <c r="Y2175" s="193" t="str">
        <f t="shared" si="204"/>
        <v>MILK, 1%</v>
      </c>
      <c r="AA2175" s="29">
        <f t="shared" si="205"/>
        <v>9.5399999999999991</v>
      </c>
      <c r="AB2175" s="29" t="str">
        <f>VLOOKUP(W2175,'[2]Item List (2)'!$I:$J,2,0)</f>
        <v>Food</v>
      </c>
      <c r="AC2175" s="29">
        <f t="shared" si="206"/>
        <v>7381</v>
      </c>
      <c r="AD2175" s="29" t="str">
        <f t="shared" si="207"/>
        <v>7381-Food</v>
      </c>
    </row>
    <row r="2176" spans="1:30">
      <c r="A2176" t="s">
        <v>699</v>
      </c>
      <c r="B2176" t="s">
        <v>592</v>
      </c>
      <c r="C2176" t="s">
        <v>1390</v>
      </c>
      <c r="D2176" t="s">
        <v>621</v>
      </c>
      <c r="E2176" t="s">
        <v>1670</v>
      </c>
      <c r="F2176"/>
      <c r="G2176" s="159">
        <v>45171</v>
      </c>
      <c r="H2176" t="s">
        <v>1335</v>
      </c>
      <c r="I2176" t="s">
        <v>1190</v>
      </c>
      <c r="J2176" t="s">
        <v>727</v>
      </c>
      <c r="K2176" t="s">
        <v>728</v>
      </c>
      <c r="L2176" t="s">
        <v>729</v>
      </c>
      <c r="M2176">
        <v>3</v>
      </c>
      <c r="N2176">
        <v>0</v>
      </c>
      <c r="O2176">
        <v>3.85</v>
      </c>
      <c r="P2176">
        <v>11.55</v>
      </c>
      <c r="Q2176">
        <v>2963.05</v>
      </c>
      <c r="R2176">
        <v>5.9</v>
      </c>
      <c r="S2176" s="193" t="str">
        <f>VLOOKUP(U2176,'[1]Cross ref'!I:J,2,0)</f>
        <v>SCL</v>
      </c>
      <c r="T2176" s="193">
        <f t="shared" si="202"/>
        <v>11.55</v>
      </c>
      <c r="U2176" s="193">
        <f>VLOOKUP(VALUE(C2176),'[1]Cross ref'!G:I,3,0)</f>
        <v>7381</v>
      </c>
      <c r="V2176" s="193">
        <f>IFERROR(VLOOKUP(J2176,'[1]Item List (2)'!C:D,2,0),VLOOKUP(K2176,'[1]Item List (2)'!C:D,2,0))</f>
        <v>60507</v>
      </c>
      <c r="W2176" s="193">
        <f>IFERROR(VLOOKUP(J2176,'[1]Item List (2)'!C:E,3,0),VLOOKUP(K2176,'[1]Item List (2)'!C:E,3,0))</f>
        <v>1200</v>
      </c>
      <c r="X2176" s="193">
        <f t="shared" si="203"/>
        <v>0</v>
      </c>
      <c r="Y2176" s="193" t="str">
        <f t="shared" si="204"/>
        <v>GLOVE, SYNTH MED</v>
      </c>
      <c r="AA2176" s="29">
        <f t="shared" si="205"/>
        <v>11.55</v>
      </c>
      <c r="AB2176" s="29" t="str">
        <f>VLOOKUP(W2176,'[2]Item List (2)'!$I:$J,2,0)</f>
        <v>Supplies</v>
      </c>
      <c r="AC2176" s="29">
        <f t="shared" si="206"/>
        <v>7381</v>
      </c>
      <c r="AD2176" s="29" t="str">
        <f t="shared" si="207"/>
        <v>7381-Supplies</v>
      </c>
    </row>
    <row r="2177" spans="1:30">
      <c r="A2177" t="s">
        <v>699</v>
      </c>
      <c r="B2177" t="s">
        <v>592</v>
      </c>
      <c r="C2177" t="s">
        <v>1390</v>
      </c>
      <c r="D2177" t="s">
        <v>621</v>
      </c>
      <c r="E2177" t="s">
        <v>1670</v>
      </c>
      <c r="F2177"/>
      <c r="G2177" s="159">
        <v>45171</v>
      </c>
      <c r="H2177" t="s">
        <v>1203</v>
      </c>
      <c r="I2177" t="s">
        <v>1188</v>
      </c>
      <c r="J2177" t="s">
        <v>900</v>
      </c>
      <c r="K2177" t="s">
        <v>907</v>
      </c>
      <c r="L2177" t="s">
        <v>908</v>
      </c>
      <c r="M2177">
        <v>1</v>
      </c>
      <c r="N2177">
        <v>0</v>
      </c>
      <c r="O2177">
        <v>42.61</v>
      </c>
      <c r="P2177">
        <v>42.61</v>
      </c>
      <c r="Q2177">
        <v>2963.05</v>
      </c>
      <c r="R2177">
        <v>5.9</v>
      </c>
      <c r="S2177" s="193" t="str">
        <f>VLOOKUP(U2177,'[1]Cross ref'!I:J,2,0)</f>
        <v>SCL</v>
      </c>
      <c r="T2177" s="193">
        <f t="shared" si="202"/>
        <v>42.61</v>
      </c>
      <c r="U2177" s="193">
        <f>VLOOKUP(VALUE(C2177),'[1]Cross ref'!G:I,3,0)</f>
        <v>7381</v>
      </c>
      <c r="V2177" s="193">
        <f>IFERROR(VLOOKUP(J2177,'[1]Item List (2)'!C:D,2,0),VLOOKUP(K2177,'[1]Item List (2)'!C:D,2,0))</f>
        <v>50007</v>
      </c>
      <c r="W2177" s="193">
        <f>IFERROR(VLOOKUP(J2177,'[1]Item List (2)'!C:E,3,0),VLOOKUP(K2177,'[1]Item List (2)'!C:E,3,0))</f>
        <v>100</v>
      </c>
      <c r="X2177" s="193">
        <f t="shared" si="203"/>
        <v>0</v>
      </c>
      <c r="Y2177" s="193" t="str">
        <f t="shared" si="204"/>
        <v>PEPPER, CHILE GRN STRIP</v>
      </c>
      <c r="AA2177" s="29">
        <f t="shared" si="205"/>
        <v>42.61</v>
      </c>
      <c r="AB2177" s="29" t="str">
        <f>VLOOKUP(W2177,'[2]Item List (2)'!$I:$J,2,0)</f>
        <v>Food</v>
      </c>
      <c r="AC2177" s="29">
        <f t="shared" si="206"/>
        <v>7381</v>
      </c>
      <c r="AD2177" s="29" t="str">
        <f t="shared" si="207"/>
        <v>7381-Food</v>
      </c>
    </row>
    <row r="2178" spans="1:30">
      <c r="A2178" t="s">
        <v>699</v>
      </c>
      <c r="B2178" t="s">
        <v>592</v>
      </c>
      <c r="C2178" t="s">
        <v>1390</v>
      </c>
      <c r="D2178" t="s">
        <v>621</v>
      </c>
      <c r="E2178" t="s">
        <v>1670</v>
      </c>
      <c r="F2178"/>
      <c r="G2178" s="159">
        <v>45171</v>
      </c>
      <c r="H2178" t="s">
        <v>1205</v>
      </c>
      <c r="I2178" t="s">
        <v>1188</v>
      </c>
      <c r="J2178" t="s">
        <v>734</v>
      </c>
      <c r="K2178" t="s">
        <v>735</v>
      </c>
      <c r="L2178" t="s">
        <v>736</v>
      </c>
      <c r="M2178">
        <v>9</v>
      </c>
      <c r="N2178">
        <v>0</v>
      </c>
      <c r="O2178">
        <v>76.78</v>
      </c>
      <c r="P2178">
        <v>691.02</v>
      </c>
      <c r="Q2178">
        <v>2963.05</v>
      </c>
      <c r="R2178">
        <v>5.9</v>
      </c>
      <c r="S2178" s="193" t="str">
        <f>VLOOKUP(U2178,'[1]Cross ref'!I:J,2,0)</f>
        <v>SCL</v>
      </c>
      <c r="T2178" s="193">
        <f t="shared" si="202"/>
        <v>691.02</v>
      </c>
      <c r="U2178" s="193">
        <f>VLOOKUP(VALUE(C2178),'[1]Cross ref'!G:I,3,0)</f>
        <v>7381</v>
      </c>
      <c r="V2178" s="193">
        <f>IFERROR(VLOOKUP(J2178,'[1]Item List (2)'!C:D,2,0),VLOOKUP(K2178,'[1]Item List (2)'!C:D,2,0))</f>
        <v>50007</v>
      </c>
      <c r="W2178" s="193">
        <f>IFERROR(VLOOKUP(J2178,'[1]Item List (2)'!C:E,3,0),VLOOKUP(K2178,'[1]Item List (2)'!C:E,3,0))</f>
        <v>100</v>
      </c>
      <c r="X2178" s="193">
        <f t="shared" si="203"/>
        <v>0</v>
      </c>
      <c r="Y2178" s="193" t="str">
        <f t="shared" si="204"/>
        <v>BEEF, GRND PTY 3.5Z</v>
      </c>
      <c r="AA2178" s="29">
        <f t="shared" si="205"/>
        <v>691.02</v>
      </c>
      <c r="AB2178" s="29" t="str">
        <f>VLOOKUP(W2178,'[2]Item List (2)'!$I:$J,2,0)</f>
        <v>Food</v>
      </c>
      <c r="AC2178" s="29">
        <f t="shared" si="206"/>
        <v>7381</v>
      </c>
      <c r="AD2178" s="29" t="str">
        <f t="shared" si="207"/>
        <v>7381-Food</v>
      </c>
    </row>
    <row r="2179" spans="1:30">
      <c r="A2179" t="s">
        <v>699</v>
      </c>
      <c r="B2179" t="s">
        <v>592</v>
      </c>
      <c r="C2179" t="s">
        <v>1390</v>
      </c>
      <c r="D2179" t="s">
        <v>621</v>
      </c>
      <c r="E2179" t="s">
        <v>1670</v>
      </c>
      <c r="F2179"/>
      <c r="G2179" s="159">
        <v>45171</v>
      </c>
      <c r="H2179" t="s">
        <v>1206</v>
      </c>
      <c r="I2179" t="s">
        <v>1188</v>
      </c>
      <c r="J2179" t="s">
        <v>737</v>
      </c>
      <c r="K2179" t="s">
        <v>738</v>
      </c>
      <c r="L2179" t="s">
        <v>739</v>
      </c>
      <c r="M2179">
        <v>2</v>
      </c>
      <c r="N2179">
        <v>0</v>
      </c>
      <c r="O2179">
        <v>30.72</v>
      </c>
      <c r="P2179">
        <v>61.44</v>
      </c>
      <c r="Q2179">
        <v>2963.05</v>
      </c>
      <c r="R2179">
        <v>5.9</v>
      </c>
      <c r="S2179" s="193" t="str">
        <f>VLOOKUP(U2179,'[1]Cross ref'!I:J,2,0)</f>
        <v>SCL</v>
      </c>
      <c r="T2179" s="193">
        <f t="shared" ref="T2179:T2242" si="208">P2179</f>
        <v>61.44</v>
      </c>
      <c r="U2179" s="193">
        <f>VLOOKUP(VALUE(C2179),'[1]Cross ref'!G:I,3,0)</f>
        <v>7381</v>
      </c>
      <c r="V2179" s="193">
        <f>IFERROR(VLOOKUP(J2179,'[1]Item List (2)'!C:D,2,0),VLOOKUP(K2179,'[1]Item List (2)'!C:D,2,0))</f>
        <v>50007</v>
      </c>
      <c r="W2179" s="193">
        <f>IFERROR(VLOOKUP(J2179,'[1]Item List (2)'!C:E,3,0),VLOOKUP(K2179,'[1]Item List (2)'!C:E,3,0))</f>
        <v>100</v>
      </c>
      <c r="X2179" s="193">
        <f t="shared" ref="X2179:X2242" si="209">M2179*O2179-P2179</f>
        <v>0</v>
      </c>
      <c r="Y2179" s="193" t="str">
        <f t="shared" ref="Y2179:Y2242" si="210">K2179</f>
        <v>APPTZR, ONION RING</v>
      </c>
      <c r="AA2179" s="29">
        <f t="shared" ref="AA2179:AA2242" si="211">P2179</f>
        <v>61.44</v>
      </c>
      <c r="AB2179" s="29" t="str">
        <f>VLOOKUP(W2179,'[2]Item List (2)'!$I:$J,2,0)</f>
        <v>Food</v>
      </c>
      <c r="AC2179" s="29">
        <f t="shared" ref="AC2179:AC2242" si="212">U2179</f>
        <v>7381</v>
      </c>
      <c r="AD2179" s="29" t="str">
        <f t="shared" ref="AD2179:AD2242" si="213">AC2179&amp;"-"&amp;AB2179</f>
        <v>7381-Food</v>
      </c>
    </row>
    <row r="2180" spans="1:30">
      <c r="A2180" t="s">
        <v>699</v>
      </c>
      <c r="B2180" t="s">
        <v>592</v>
      </c>
      <c r="C2180" t="s">
        <v>1390</v>
      </c>
      <c r="D2180" t="s">
        <v>621</v>
      </c>
      <c r="E2180" t="s">
        <v>1670</v>
      </c>
      <c r="F2180"/>
      <c r="G2180" s="159">
        <v>45171</v>
      </c>
      <c r="H2180" t="s">
        <v>1208</v>
      </c>
      <c r="I2180" t="s">
        <v>1188</v>
      </c>
      <c r="J2180" t="s">
        <v>741</v>
      </c>
      <c r="K2180" t="s">
        <v>742</v>
      </c>
      <c r="L2180" t="s">
        <v>743</v>
      </c>
      <c r="M2180">
        <v>2</v>
      </c>
      <c r="N2180">
        <v>0</v>
      </c>
      <c r="O2180">
        <v>21.8</v>
      </c>
      <c r="P2180">
        <v>43.6</v>
      </c>
      <c r="Q2180">
        <v>2963.05</v>
      </c>
      <c r="R2180">
        <v>5.9</v>
      </c>
      <c r="S2180" s="193" t="str">
        <f>VLOOKUP(U2180,'[1]Cross ref'!I:J,2,0)</f>
        <v>SCL</v>
      </c>
      <c r="T2180" s="193">
        <f t="shared" si="208"/>
        <v>43.6</v>
      </c>
      <c r="U2180" s="193">
        <f>VLOOKUP(VALUE(C2180),'[1]Cross ref'!G:I,3,0)</f>
        <v>7381</v>
      </c>
      <c r="V2180" s="193">
        <f>IFERROR(VLOOKUP(J2180,'[1]Item List (2)'!C:D,2,0),VLOOKUP(K2180,'[1]Item List (2)'!C:D,2,0))</f>
        <v>50007</v>
      </c>
      <c r="W2180" s="193">
        <f>IFERROR(VLOOKUP(J2180,'[1]Item List (2)'!C:E,3,0),VLOOKUP(K2180,'[1]Item List (2)'!C:E,3,0))</f>
        <v>100</v>
      </c>
      <c r="X2180" s="193">
        <f t="shared" si="209"/>
        <v>0</v>
      </c>
      <c r="Y2180" s="193" t="str">
        <f t="shared" si="210"/>
        <v>KETCHUP, PKT</v>
      </c>
      <c r="AA2180" s="29">
        <f t="shared" si="211"/>
        <v>43.6</v>
      </c>
      <c r="AB2180" s="29" t="str">
        <f>VLOOKUP(W2180,'[2]Item List (2)'!$I:$J,2,0)</f>
        <v>Food</v>
      </c>
      <c r="AC2180" s="29">
        <f t="shared" si="212"/>
        <v>7381</v>
      </c>
      <c r="AD2180" s="29" t="str">
        <f t="shared" si="213"/>
        <v>7381-Food</v>
      </c>
    </row>
    <row r="2181" spans="1:30">
      <c r="A2181" t="s">
        <v>699</v>
      </c>
      <c r="B2181" t="s">
        <v>592</v>
      </c>
      <c r="C2181" t="s">
        <v>1390</v>
      </c>
      <c r="D2181" t="s">
        <v>621</v>
      </c>
      <c r="E2181" t="s">
        <v>1670</v>
      </c>
      <c r="F2181"/>
      <c r="G2181" s="159">
        <v>45171</v>
      </c>
      <c r="H2181" t="s">
        <v>1209</v>
      </c>
      <c r="I2181" t="s">
        <v>1188</v>
      </c>
      <c r="J2181" t="s">
        <v>856</v>
      </c>
      <c r="K2181" t="s">
        <v>857</v>
      </c>
      <c r="L2181" t="s">
        <v>814</v>
      </c>
      <c r="M2181">
        <v>1</v>
      </c>
      <c r="N2181">
        <v>0</v>
      </c>
      <c r="O2181">
        <v>17.149999999999999</v>
      </c>
      <c r="P2181">
        <v>17.149999999999999</v>
      </c>
      <c r="Q2181">
        <v>2963.05</v>
      </c>
      <c r="R2181">
        <v>5.9</v>
      </c>
      <c r="S2181" s="193" t="str">
        <f>VLOOKUP(U2181,'[1]Cross ref'!I:J,2,0)</f>
        <v>SCL</v>
      </c>
      <c r="T2181" s="193">
        <f t="shared" si="208"/>
        <v>17.149999999999999</v>
      </c>
      <c r="U2181" s="193">
        <f>VLOOKUP(VALUE(C2181),'[1]Cross ref'!G:I,3,0)</f>
        <v>7381</v>
      </c>
      <c r="V2181" s="193">
        <f>IFERROR(VLOOKUP(J2181,'[1]Item List (2)'!C:D,2,0),VLOOKUP(K2181,'[1]Item List (2)'!C:D,2,0))</f>
        <v>50007</v>
      </c>
      <c r="W2181" s="193">
        <f>IFERROR(VLOOKUP(J2181,'[1]Item List (2)'!C:E,3,0),VLOOKUP(K2181,'[1]Item List (2)'!C:E,3,0))</f>
        <v>100</v>
      </c>
      <c r="X2181" s="193">
        <f t="shared" si="209"/>
        <v>0</v>
      </c>
      <c r="Y2181" s="193" t="str">
        <f t="shared" si="210"/>
        <v>BREADING, CHICK TNDR</v>
      </c>
      <c r="AA2181" s="29">
        <f t="shared" si="211"/>
        <v>17.149999999999999</v>
      </c>
      <c r="AB2181" s="29" t="str">
        <f>VLOOKUP(W2181,'[2]Item List (2)'!$I:$J,2,0)</f>
        <v>Food</v>
      </c>
      <c r="AC2181" s="29">
        <f t="shared" si="212"/>
        <v>7381</v>
      </c>
      <c r="AD2181" s="29" t="str">
        <f t="shared" si="213"/>
        <v>7381-Food</v>
      </c>
    </row>
    <row r="2182" spans="1:30">
      <c r="A2182" t="s">
        <v>699</v>
      </c>
      <c r="B2182" t="s">
        <v>592</v>
      </c>
      <c r="C2182" t="s">
        <v>1390</v>
      </c>
      <c r="D2182" t="s">
        <v>621</v>
      </c>
      <c r="E2182" t="s">
        <v>1670</v>
      </c>
      <c r="F2182"/>
      <c r="G2182" s="159">
        <v>45171</v>
      </c>
      <c r="H2182" t="s">
        <v>1212</v>
      </c>
      <c r="I2182" t="s">
        <v>1188</v>
      </c>
      <c r="J2182" t="s">
        <v>747</v>
      </c>
      <c r="K2182" t="s">
        <v>748</v>
      </c>
      <c r="L2182" t="s">
        <v>749</v>
      </c>
      <c r="M2182">
        <v>1</v>
      </c>
      <c r="N2182">
        <v>0</v>
      </c>
      <c r="O2182">
        <v>33.380000000000003</v>
      </c>
      <c r="P2182">
        <v>33.380000000000003</v>
      </c>
      <c r="Q2182">
        <v>2963.05</v>
      </c>
      <c r="R2182">
        <v>5.9</v>
      </c>
      <c r="S2182" s="193" t="str">
        <f>VLOOKUP(U2182,'[1]Cross ref'!I:J,2,0)</f>
        <v>SCL</v>
      </c>
      <c r="T2182" s="193">
        <f t="shared" si="208"/>
        <v>33.380000000000003</v>
      </c>
      <c r="U2182" s="193">
        <f>VLOOKUP(VALUE(C2182),'[1]Cross ref'!G:I,3,0)</f>
        <v>7381</v>
      </c>
      <c r="V2182" s="193">
        <f>IFERROR(VLOOKUP(J2182,'[1]Item List (2)'!C:D,2,0),VLOOKUP(K2182,'[1]Item List (2)'!C:D,2,0))</f>
        <v>50007</v>
      </c>
      <c r="W2182" s="193">
        <f>IFERROR(VLOOKUP(J2182,'[1]Item List (2)'!C:E,3,0),VLOOKUP(K2182,'[1]Item List (2)'!C:E,3,0))</f>
        <v>100</v>
      </c>
      <c r="X2182" s="193">
        <f t="shared" si="209"/>
        <v>0</v>
      </c>
      <c r="Y2182" s="193" t="str">
        <f t="shared" si="210"/>
        <v>HASHBROWN, RND ZTF</v>
      </c>
      <c r="AA2182" s="29">
        <f t="shared" si="211"/>
        <v>33.380000000000003</v>
      </c>
      <c r="AB2182" s="29" t="str">
        <f>VLOOKUP(W2182,'[2]Item List (2)'!$I:$J,2,0)</f>
        <v>Food</v>
      </c>
      <c r="AC2182" s="29">
        <f t="shared" si="212"/>
        <v>7381</v>
      </c>
      <c r="AD2182" s="29" t="str">
        <f t="shared" si="213"/>
        <v>7381-Food</v>
      </c>
    </row>
    <row r="2183" spans="1:30">
      <c r="A2183" t="s">
        <v>699</v>
      </c>
      <c r="B2183" t="s">
        <v>592</v>
      </c>
      <c r="C2183" t="s">
        <v>1390</v>
      </c>
      <c r="D2183" t="s">
        <v>621</v>
      </c>
      <c r="E2183" t="s">
        <v>1670</v>
      </c>
      <c r="F2183"/>
      <c r="G2183" s="159">
        <v>45171</v>
      </c>
      <c r="H2183" t="s">
        <v>1213</v>
      </c>
      <c r="I2183" t="s">
        <v>1188</v>
      </c>
      <c r="J2183" t="s">
        <v>747</v>
      </c>
      <c r="K2183" t="s">
        <v>750</v>
      </c>
      <c r="L2183" t="s">
        <v>749</v>
      </c>
      <c r="M2183">
        <v>1</v>
      </c>
      <c r="N2183">
        <v>0</v>
      </c>
      <c r="O2183">
        <v>33.380000000000003</v>
      </c>
      <c r="P2183">
        <v>33.380000000000003</v>
      </c>
      <c r="Q2183">
        <v>2963.05</v>
      </c>
      <c r="R2183">
        <v>5.9</v>
      </c>
      <c r="S2183" s="193" t="str">
        <f>VLOOKUP(U2183,'[1]Cross ref'!I:J,2,0)</f>
        <v>SCL</v>
      </c>
      <c r="T2183" s="193">
        <f t="shared" si="208"/>
        <v>33.380000000000003</v>
      </c>
      <c r="U2183" s="193">
        <f>VLOOKUP(VALUE(C2183),'[1]Cross ref'!G:I,3,0)</f>
        <v>7381</v>
      </c>
      <c r="V2183" s="193">
        <f>IFERROR(VLOOKUP(J2183,'[1]Item List (2)'!C:D,2,0),VLOOKUP(K2183,'[1]Item List (2)'!C:D,2,0))</f>
        <v>50007</v>
      </c>
      <c r="W2183" s="193">
        <f>IFERROR(VLOOKUP(J2183,'[1]Item List (2)'!C:E,3,0),VLOOKUP(K2183,'[1]Item List (2)'!C:E,3,0))</f>
        <v>100</v>
      </c>
      <c r="X2183" s="193">
        <f t="shared" si="209"/>
        <v>0</v>
      </c>
      <c r="Y2183" s="193" t="str">
        <f t="shared" si="210"/>
        <v>FRIES, CRISS CUT SEASN</v>
      </c>
      <c r="AA2183" s="29">
        <f t="shared" si="211"/>
        <v>33.380000000000003</v>
      </c>
      <c r="AB2183" s="29" t="str">
        <f>VLOOKUP(W2183,'[2]Item List (2)'!$I:$J,2,0)</f>
        <v>Food</v>
      </c>
      <c r="AC2183" s="29">
        <f t="shared" si="212"/>
        <v>7381</v>
      </c>
      <c r="AD2183" s="29" t="str">
        <f t="shared" si="213"/>
        <v>7381-Food</v>
      </c>
    </row>
    <row r="2184" spans="1:30">
      <c r="A2184" t="s">
        <v>699</v>
      </c>
      <c r="B2184" t="s">
        <v>592</v>
      </c>
      <c r="C2184" t="s">
        <v>1390</v>
      </c>
      <c r="D2184" t="s">
        <v>621</v>
      </c>
      <c r="E2184" t="s">
        <v>1670</v>
      </c>
      <c r="F2184"/>
      <c r="G2184" s="159">
        <v>45171</v>
      </c>
      <c r="H2184" t="s">
        <v>1214</v>
      </c>
      <c r="I2184" t="s">
        <v>1188</v>
      </c>
      <c r="J2184" t="s">
        <v>747</v>
      </c>
      <c r="K2184" t="s">
        <v>751</v>
      </c>
      <c r="L2184" t="s">
        <v>752</v>
      </c>
      <c r="M2184">
        <v>6</v>
      </c>
      <c r="N2184">
        <v>0</v>
      </c>
      <c r="O2184">
        <v>35.28</v>
      </c>
      <c r="P2184">
        <v>211.68</v>
      </c>
      <c r="Q2184">
        <v>2963.05</v>
      </c>
      <c r="R2184">
        <v>5.9</v>
      </c>
      <c r="S2184" s="193" t="str">
        <f>VLOOKUP(U2184,'[1]Cross ref'!I:J,2,0)</f>
        <v>SCL</v>
      </c>
      <c r="T2184" s="193">
        <f t="shared" si="208"/>
        <v>211.68</v>
      </c>
      <c r="U2184" s="193">
        <f>VLOOKUP(VALUE(C2184),'[1]Cross ref'!G:I,3,0)</f>
        <v>7381</v>
      </c>
      <c r="V2184" s="193">
        <f>IFERROR(VLOOKUP(J2184,'[1]Item List (2)'!C:D,2,0),VLOOKUP(K2184,'[1]Item List (2)'!C:D,2,0))</f>
        <v>50007</v>
      </c>
      <c r="W2184" s="193">
        <f>IFERROR(VLOOKUP(J2184,'[1]Item List (2)'!C:E,3,0),VLOOKUP(K2184,'[1]Item List (2)'!C:E,3,0))</f>
        <v>100</v>
      </c>
      <c r="X2184" s="193">
        <f t="shared" si="209"/>
        <v>0</v>
      </c>
      <c r="Y2184" s="193" t="str">
        <f t="shared" si="210"/>
        <v>FRIES, SS SK ON</v>
      </c>
      <c r="AA2184" s="29">
        <f t="shared" si="211"/>
        <v>211.68</v>
      </c>
      <c r="AB2184" s="29" t="str">
        <f>VLOOKUP(W2184,'[2]Item List (2)'!$I:$J,2,0)</f>
        <v>Food</v>
      </c>
      <c r="AC2184" s="29">
        <f t="shared" si="212"/>
        <v>7381</v>
      </c>
      <c r="AD2184" s="29" t="str">
        <f t="shared" si="213"/>
        <v>7381-Food</v>
      </c>
    </row>
    <row r="2185" spans="1:30">
      <c r="A2185" t="s">
        <v>699</v>
      </c>
      <c r="B2185" t="s">
        <v>592</v>
      </c>
      <c r="C2185" t="s">
        <v>1390</v>
      </c>
      <c r="D2185" t="s">
        <v>621</v>
      </c>
      <c r="E2185" t="s">
        <v>1670</v>
      </c>
      <c r="F2185"/>
      <c r="G2185" s="159">
        <v>45171</v>
      </c>
      <c r="H2185" t="s">
        <v>1215</v>
      </c>
      <c r="I2185" t="s">
        <v>1188</v>
      </c>
      <c r="J2185" t="s">
        <v>753</v>
      </c>
      <c r="K2185" t="s">
        <v>754</v>
      </c>
      <c r="L2185" t="s">
        <v>755</v>
      </c>
      <c r="M2185">
        <v>1</v>
      </c>
      <c r="N2185">
        <v>0</v>
      </c>
      <c r="O2185">
        <v>31.31</v>
      </c>
      <c r="P2185">
        <v>31.31</v>
      </c>
      <c r="Q2185">
        <v>2963.05</v>
      </c>
      <c r="R2185">
        <v>5.9</v>
      </c>
      <c r="S2185" s="193" t="str">
        <f>VLOOKUP(U2185,'[1]Cross ref'!I:J,2,0)</f>
        <v>SCL</v>
      </c>
      <c r="T2185" s="193">
        <f t="shared" si="208"/>
        <v>31.31</v>
      </c>
      <c r="U2185" s="193">
        <f>VLOOKUP(VALUE(C2185),'[1]Cross ref'!G:I,3,0)</f>
        <v>7381</v>
      </c>
      <c r="V2185" s="193">
        <f>IFERROR(VLOOKUP(J2185,'[1]Item List (2)'!C:D,2,0),VLOOKUP(K2185,'[1]Item List (2)'!C:D,2,0))</f>
        <v>50007</v>
      </c>
      <c r="W2185" s="193">
        <f>IFERROR(VLOOKUP(J2185,'[1]Item List (2)'!C:E,3,0),VLOOKUP(K2185,'[1]Item List (2)'!C:E,3,0))</f>
        <v>100</v>
      </c>
      <c r="X2185" s="193">
        <f t="shared" si="209"/>
        <v>0</v>
      </c>
      <c r="Y2185" s="193" t="str">
        <f t="shared" si="210"/>
        <v>TORTILLA, FLOUR 10" FZN</v>
      </c>
      <c r="AA2185" s="29">
        <f t="shared" si="211"/>
        <v>31.31</v>
      </c>
      <c r="AB2185" s="29" t="str">
        <f>VLOOKUP(W2185,'[2]Item List (2)'!$I:$J,2,0)</f>
        <v>Food</v>
      </c>
      <c r="AC2185" s="29">
        <f t="shared" si="212"/>
        <v>7381</v>
      </c>
      <c r="AD2185" s="29" t="str">
        <f t="shared" si="213"/>
        <v>7381-Food</v>
      </c>
    </row>
    <row r="2186" spans="1:30">
      <c r="A2186" t="s">
        <v>699</v>
      </c>
      <c r="B2186" t="s">
        <v>592</v>
      </c>
      <c r="C2186" t="s">
        <v>1390</v>
      </c>
      <c r="D2186" t="s">
        <v>621</v>
      </c>
      <c r="E2186" t="s">
        <v>1670</v>
      </c>
      <c r="F2186"/>
      <c r="G2186" s="159">
        <v>45171</v>
      </c>
      <c r="H2186" t="s">
        <v>1218</v>
      </c>
      <c r="I2186" t="s">
        <v>1188</v>
      </c>
      <c r="J2186" t="s">
        <v>703</v>
      </c>
      <c r="K2186" t="s">
        <v>997</v>
      </c>
      <c r="L2186" t="s">
        <v>723</v>
      </c>
      <c r="M2186">
        <v>4</v>
      </c>
      <c r="N2186">
        <v>0</v>
      </c>
      <c r="O2186">
        <v>25.94</v>
      </c>
      <c r="P2186">
        <v>103.76</v>
      </c>
      <c r="Q2186">
        <v>2963.05</v>
      </c>
      <c r="R2186">
        <v>5.9</v>
      </c>
      <c r="S2186" s="193" t="str">
        <f>VLOOKUP(U2186,'[1]Cross ref'!I:J,2,0)</f>
        <v>SCL</v>
      </c>
      <c r="T2186" s="193">
        <f t="shared" si="208"/>
        <v>103.76</v>
      </c>
      <c r="U2186" s="193">
        <f>VLOOKUP(VALUE(C2186),'[1]Cross ref'!G:I,3,0)</f>
        <v>7381</v>
      </c>
      <c r="V2186" s="193">
        <f>IFERROR(VLOOKUP(J2186,'[1]Item List (2)'!C:D,2,0),VLOOKUP(K2186,'[1]Item List (2)'!C:D,2,0))</f>
        <v>50007</v>
      </c>
      <c r="W2186" s="193">
        <f>IFERROR(VLOOKUP(J2186,'[1]Item List (2)'!C:E,3,0),VLOOKUP(K2186,'[1]Item List (2)'!C:E,3,0))</f>
        <v>100</v>
      </c>
      <c r="X2186" s="193">
        <f t="shared" si="209"/>
        <v>0</v>
      </c>
      <c r="Y2186" s="193" t="str">
        <f t="shared" si="210"/>
        <v>SAUCE, BTRMILK RANCH CUP</v>
      </c>
      <c r="AA2186" s="29">
        <f t="shared" si="211"/>
        <v>103.76</v>
      </c>
      <c r="AB2186" s="29" t="str">
        <f>VLOOKUP(W2186,'[2]Item List (2)'!$I:$J,2,0)</f>
        <v>Food</v>
      </c>
      <c r="AC2186" s="29">
        <f t="shared" si="212"/>
        <v>7381</v>
      </c>
      <c r="AD2186" s="29" t="str">
        <f t="shared" si="213"/>
        <v>7381-Food</v>
      </c>
    </row>
    <row r="2187" spans="1:30">
      <c r="A2187" t="s">
        <v>699</v>
      </c>
      <c r="B2187" t="s">
        <v>592</v>
      </c>
      <c r="C2187" t="s">
        <v>1390</v>
      </c>
      <c r="D2187" t="s">
        <v>621</v>
      </c>
      <c r="E2187" t="s">
        <v>1670</v>
      </c>
      <c r="F2187"/>
      <c r="G2187" s="159">
        <v>45171</v>
      </c>
      <c r="H2187" t="s">
        <v>1219</v>
      </c>
      <c r="I2187" t="s">
        <v>1188</v>
      </c>
      <c r="J2187" t="s">
        <v>767</v>
      </c>
      <c r="K2187" t="s">
        <v>768</v>
      </c>
      <c r="L2187" t="s">
        <v>769</v>
      </c>
      <c r="M2187">
        <v>1</v>
      </c>
      <c r="N2187">
        <v>0</v>
      </c>
      <c r="O2187">
        <v>11.66</v>
      </c>
      <c r="P2187">
        <v>11.66</v>
      </c>
      <c r="Q2187">
        <v>2963.05</v>
      </c>
      <c r="R2187">
        <v>5.9</v>
      </c>
      <c r="S2187" s="193" t="str">
        <f>VLOOKUP(U2187,'[1]Cross ref'!I:J,2,0)</f>
        <v>SCL</v>
      </c>
      <c r="T2187" s="193">
        <f t="shared" si="208"/>
        <v>11.66</v>
      </c>
      <c r="U2187" s="193">
        <f>VLOOKUP(VALUE(C2187),'[1]Cross ref'!G:I,3,0)</f>
        <v>7381</v>
      </c>
      <c r="V2187" s="193">
        <f>IFERROR(VLOOKUP(J2187,'[1]Item List (2)'!C:D,2,0),VLOOKUP(K2187,'[1]Item List (2)'!C:D,2,0))</f>
        <v>50007</v>
      </c>
      <c r="W2187" s="193">
        <f>IFERROR(VLOOKUP(J2187,'[1]Item List (2)'!C:E,3,0),VLOOKUP(K2187,'[1]Item List (2)'!C:E,3,0))</f>
        <v>100</v>
      </c>
      <c r="X2187" s="193">
        <f t="shared" si="209"/>
        <v>0</v>
      </c>
      <c r="Y2187" s="193" t="str">
        <f t="shared" si="210"/>
        <v>SAUCE, BUFFALO CUP</v>
      </c>
      <c r="AA2187" s="29">
        <f t="shared" si="211"/>
        <v>11.66</v>
      </c>
      <c r="AB2187" s="29" t="str">
        <f>VLOOKUP(W2187,'[2]Item List (2)'!$I:$J,2,0)</f>
        <v>Food</v>
      </c>
      <c r="AC2187" s="29">
        <f t="shared" si="212"/>
        <v>7381</v>
      </c>
      <c r="AD2187" s="29" t="str">
        <f t="shared" si="213"/>
        <v>7381-Food</v>
      </c>
    </row>
    <row r="2188" spans="1:30">
      <c r="A2188" t="s">
        <v>699</v>
      </c>
      <c r="B2188" t="s">
        <v>592</v>
      </c>
      <c r="C2188" t="s">
        <v>1390</v>
      </c>
      <c r="D2188" t="s">
        <v>621</v>
      </c>
      <c r="E2188" t="s">
        <v>1670</v>
      </c>
      <c r="F2188"/>
      <c r="G2188" s="159">
        <v>45171</v>
      </c>
      <c r="H2188" t="s">
        <v>1221</v>
      </c>
      <c r="I2188" t="s">
        <v>1188</v>
      </c>
      <c r="J2188" t="s">
        <v>773</v>
      </c>
      <c r="K2188" t="s">
        <v>774</v>
      </c>
      <c r="L2188" t="s">
        <v>775</v>
      </c>
      <c r="M2188">
        <v>4</v>
      </c>
      <c r="N2188">
        <v>0</v>
      </c>
      <c r="O2188">
        <v>19.78</v>
      </c>
      <c r="P2188">
        <v>79.12</v>
      </c>
      <c r="Q2188">
        <v>2963.05</v>
      </c>
      <c r="R2188">
        <v>5.9</v>
      </c>
      <c r="S2188" s="193" t="str">
        <f>VLOOKUP(U2188,'[1]Cross ref'!I:J,2,0)</f>
        <v>SCL</v>
      </c>
      <c r="T2188" s="193">
        <f t="shared" si="208"/>
        <v>79.12</v>
      </c>
      <c r="U2188" s="193">
        <f>VLOOKUP(VALUE(C2188),'[1]Cross ref'!G:I,3,0)</f>
        <v>7381</v>
      </c>
      <c r="V2188" s="193">
        <f>IFERROR(VLOOKUP(J2188,'[1]Item List (2)'!C:D,2,0),VLOOKUP(K2188,'[1]Item List (2)'!C:D,2,0))</f>
        <v>50007</v>
      </c>
      <c r="W2188" s="193">
        <f>IFERROR(VLOOKUP(J2188,'[1]Item List (2)'!C:E,3,0),VLOOKUP(K2188,'[1]Item List (2)'!C:E,3,0))</f>
        <v>100</v>
      </c>
      <c r="X2188" s="193">
        <f t="shared" si="209"/>
        <v>0</v>
      </c>
      <c r="Y2188" s="193" t="str">
        <f t="shared" si="210"/>
        <v>ICE CREAM, VANILLA SLOW MELT</v>
      </c>
      <c r="AA2188" s="29">
        <f t="shared" si="211"/>
        <v>79.12</v>
      </c>
      <c r="AB2188" s="29" t="str">
        <f>VLOOKUP(W2188,'[2]Item List (2)'!$I:$J,2,0)</f>
        <v>Food</v>
      </c>
      <c r="AC2188" s="29">
        <f t="shared" si="212"/>
        <v>7381</v>
      </c>
      <c r="AD2188" s="29" t="str">
        <f t="shared" si="213"/>
        <v>7381-Food</v>
      </c>
    </row>
    <row r="2189" spans="1:30">
      <c r="A2189" t="s">
        <v>699</v>
      </c>
      <c r="B2189" t="s">
        <v>592</v>
      </c>
      <c r="C2189" t="s">
        <v>1390</v>
      </c>
      <c r="D2189" t="s">
        <v>621</v>
      </c>
      <c r="E2189" t="s">
        <v>1670</v>
      </c>
      <c r="F2189"/>
      <c r="G2189" s="159">
        <v>45171</v>
      </c>
      <c r="H2189" t="s">
        <v>1223</v>
      </c>
      <c r="I2189" t="s">
        <v>1188</v>
      </c>
      <c r="J2189" t="s">
        <v>758</v>
      </c>
      <c r="K2189" t="s">
        <v>780</v>
      </c>
      <c r="L2189" t="s">
        <v>781</v>
      </c>
      <c r="M2189">
        <v>1</v>
      </c>
      <c r="N2189">
        <v>0</v>
      </c>
      <c r="O2189">
        <v>37.6</v>
      </c>
      <c r="P2189">
        <v>37.6</v>
      </c>
      <c r="Q2189">
        <v>2963.05</v>
      </c>
      <c r="R2189">
        <v>5.9</v>
      </c>
      <c r="S2189" s="193" t="str">
        <f>VLOOKUP(U2189,'[1]Cross ref'!I:J,2,0)</f>
        <v>SCL</v>
      </c>
      <c r="T2189" s="193">
        <f t="shared" si="208"/>
        <v>37.6</v>
      </c>
      <c r="U2189" s="193">
        <f>VLOOKUP(VALUE(C2189),'[1]Cross ref'!G:I,3,0)</f>
        <v>7381</v>
      </c>
      <c r="V2189" s="193">
        <f>IFERROR(VLOOKUP(J2189,'[1]Item List (2)'!C:D,2,0),VLOOKUP(K2189,'[1]Item List (2)'!C:D,2,0))</f>
        <v>50007</v>
      </c>
      <c r="W2189" s="193">
        <f>IFERROR(VLOOKUP(J2189,'[1]Item List (2)'!C:E,3,0),VLOOKUP(K2189,'[1]Item List (2)'!C:E,3,0))</f>
        <v>100</v>
      </c>
      <c r="X2189" s="193">
        <f t="shared" si="209"/>
        <v>0</v>
      </c>
      <c r="Y2189" s="193" t="str">
        <f t="shared" si="210"/>
        <v>CHICKEN, PTY SPCY 3Z</v>
      </c>
      <c r="AA2189" s="29">
        <f t="shared" si="211"/>
        <v>37.6</v>
      </c>
      <c r="AB2189" s="29" t="str">
        <f>VLOOKUP(W2189,'[2]Item List (2)'!$I:$J,2,0)</f>
        <v>Food</v>
      </c>
      <c r="AC2189" s="29">
        <f t="shared" si="212"/>
        <v>7381</v>
      </c>
      <c r="AD2189" s="29" t="str">
        <f t="shared" si="213"/>
        <v>7381-Food</v>
      </c>
    </row>
    <row r="2190" spans="1:30">
      <c r="A2190" t="s">
        <v>699</v>
      </c>
      <c r="B2190" t="s">
        <v>592</v>
      </c>
      <c r="C2190" t="s">
        <v>1390</v>
      </c>
      <c r="D2190" t="s">
        <v>621</v>
      </c>
      <c r="E2190" t="s">
        <v>1670</v>
      </c>
      <c r="F2190"/>
      <c r="G2190" s="159">
        <v>45171</v>
      </c>
      <c r="H2190" t="s">
        <v>1317</v>
      </c>
      <c r="I2190" t="s">
        <v>1190</v>
      </c>
      <c r="J2190" t="s">
        <v>727</v>
      </c>
      <c r="K2190" t="s">
        <v>782</v>
      </c>
      <c r="L2190" t="s">
        <v>729</v>
      </c>
      <c r="M2190">
        <v>3</v>
      </c>
      <c r="N2190">
        <v>0</v>
      </c>
      <c r="O2190">
        <v>3.84</v>
      </c>
      <c r="P2190">
        <v>11.52</v>
      </c>
      <c r="Q2190">
        <v>2963.05</v>
      </c>
      <c r="R2190">
        <v>5.9</v>
      </c>
      <c r="S2190" s="193" t="str">
        <f>VLOOKUP(U2190,'[1]Cross ref'!I:J,2,0)</f>
        <v>SCL</v>
      </c>
      <c r="T2190" s="193">
        <f t="shared" si="208"/>
        <v>11.52</v>
      </c>
      <c r="U2190" s="193">
        <f>VLOOKUP(VALUE(C2190),'[1]Cross ref'!G:I,3,0)</f>
        <v>7381</v>
      </c>
      <c r="V2190" s="193">
        <f>IFERROR(VLOOKUP(J2190,'[1]Item List (2)'!C:D,2,0),VLOOKUP(K2190,'[1]Item List (2)'!C:D,2,0))</f>
        <v>60507</v>
      </c>
      <c r="W2190" s="193">
        <f>IFERROR(VLOOKUP(J2190,'[1]Item List (2)'!C:E,3,0),VLOOKUP(K2190,'[1]Item List (2)'!C:E,3,0))</f>
        <v>1200</v>
      </c>
      <c r="X2190" s="193">
        <f t="shared" si="209"/>
        <v>0</v>
      </c>
      <c r="Y2190" s="193" t="str">
        <f t="shared" si="210"/>
        <v>GLOVE, SYNTH LG</v>
      </c>
      <c r="AA2190" s="29">
        <f t="shared" si="211"/>
        <v>11.52</v>
      </c>
      <c r="AB2190" s="29" t="str">
        <f>VLOOKUP(W2190,'[2]Item List (2)'!$I:$J,2,0)</f>
        <v>Supplies</v>
      </c>
      <c r="AC2190" s="29">
        <f t="shared" si="212"/>
        <v>7381</v>
      </c>
      <c r="AD2190" s="29" t="str">
        <f t="shared" si="213"/>
        <v>7381-Supplies</v>
      </c>
    </row>
    <row r="2191" spans="1:30">
      <c r="A2191" t="s">
        <v>699</v>
      </c>
      <c r="B2191" t="s">
        <v>592</v>
      </c>
      <c r="C2191" t="s">
        <v>1390</v>
      </c>
      <c r="D2191" t="s">
        <v>621</v>
      </c>
      <c r="E2191" t="s">
        <v>1670</v>
      </c>
      <c r="F2191"/>
      <c r="G2191" s="159">
        <v>45171</v>
      </c>
      <c r="H2191" t="s">
        <v>1225</v>
      </c>
      <c r="I2191" t="s">
        <v>1188</v>
      </c>
      <c r="J2191" t="s">
        <v>785</v>
      </c>
      <c r="K2191" t="s">
        <v>1180</v>
      </c>
      <c r="L2191" t="s">
        <v>786</v>
      </c>
      <c r="M2191">
        <v>2</v>
      </c>
      <c r="N2191">
        <v>0</v>
      </c>
      <c r="O2191">
        <v>90.57</v>
      </c>
      <c r="P2191">
        <v>181.14</v>
      </c>
      <c r="Q2191">
        <v>2963.05</v>
      </c>
      <c r="R2191">
        <v>5.9</v>
      </c>
      <c r="S2191" s="193" t="str">
        <f>VLOOKUP(U2191,'[1]Cross ref'!I:J,2,0)</f>
        <v>SCL</v>
      </c>
      <c r="T2191" s="193">
        <f t="shared" si="208"/>
        <v>181.14</v>
      </c>
      <c r="U2191" s="193">
        <f>VLOOKUP(VALUE(C2191),'[1]Cross ref'!G:I,3,0)</f>
        <v>7381</v>
      </c>
      <c r="V2191" s="193">
        <f>IFERROR(VLOOKUP(J2191,'[1]Item List (2)'!C:D,2,0),VLOOKUP(K2191,'[1]Item List (2)'!C:D,2,0))</f>
        <v>50007</v>
      </c>
      <c r="W2191" s="193">
        <f>IFERROR(VLOOKUP(J2191,'[1]Item List (2)'!C:E,3,0),VLOOKUP(K2191,'[1]Item List (2)'!C:E,3,0))</f>
        <v>100</v>
      </c>
      <c r="X2191" s="193">
        <f t="shared" si="209"/>
        <v>0</v>
      </c>
      <c r="Y2191" s="193" t="str">
        <f t="shared" si="210"/>
        <v>BACON, 500 SLICES FC</v>
      </c>
      <c r="AA2191" s="29">
        <f t="shared" si="211"/>
        <v>181.14</v>
      </c>
      <c r="AB2191" s="29" t="str">
        <f>VLOOKUP(W2191,'[2]Item List (2)'!$I:$J,2,0)</f>
        <v>Food</v>
      </c>
      <c r="AC2191" s="29">
        <f t="shared" si="212"/>
        <v>7381</v>
      </c>
      <c r="AD2191" s="29" t="str">
        <f t="shared" si="213"/>
        <v>7381-Food</v>
      </c>
    </row>
    <row r="2192" spans="1:30">
      <c r="A2192" t="s">
        <v>699</v>
      </c>
      <c r="B2192" t="s">
        <v>592</v>
      </c>
      <c r="C2192" t="s">
        <v>1390</v>
      </c>
      <c r="D2192" t="s">
        <v>621</v>
      </c>
      <c r="E2192" t="s">
        <v>1670</v>
      </c>
      <c r="F2192"/>
      <c r="G2192" s="159">
        <v>45171</v>
      </c>
      <c r="H2192" t="s">
        <v>1226</v>
      </c>
      <c r="I2192" t="s">
        <v>1188</v>
      </c>
      <c r="J2192" t="s">
        <v>734</v>
      </c>
      <c r="K2192" t="s">
        <v>787</v>
      </c>
      <c r="L2192" t="s">
        <v>788</v>
      </c>
      <c r="M2192">
        <v>1</v>
      </c>
      <c r="N2192">
        <v>0</v>
      </c>
      <c r="O2192">
        <v>81.59</v>
      </c>
      <c r="P2192">
        <v>81.59</v>
      </c>
      <c r="Q2192">
        <v>2963.05</v>
      </c>
      <c r="R2192">
        <v>5.9</v>
      </c>
      <c r="S2192" s="193" t="str">
        <f>VLOOKUP(U2192,'[1]Cross ref'!I:J,2,0)</f>
        <v>SCL</v>
      </c>
      <c r="T2192" s="193">
        <f t="shared" si="208"/>
        <v>81.59</v>
      </c>
      <c r="U2192" s="193">
        <f>VLOOKUP(VALUE(C2192),'[1]Cross ref'!G:I,3,0)</f>
        <v>7381</v>
      </c>
      <c r="V2192" s="193">
        <f>IFERROR(VLOOKUP(J2192,'[1]Item List (2)'!C:D,2,0),VLOOKUP(K2192,'[1]Item List (2)'!C:D,2,0))</f>
        <v>50007</v>
      </c>
      <c r="W2192" s="193">
        <f>IFERROR(VLOOKUP(J2192,'[1]Item List (2)'!C:E,3,0),VLOOKUP(K2192,'[1]Item List (2)'!C:E,3,0))</f>
        <v>100</v>
      </c>
      <c r="X2192" s="193">
        <f t="shared" si="209"/>
        <v>0</v>
      </c>
      <c r="Y2192" s="193" t="str">
        <f t="shared" si="210"/>
        <v>BEEF, GRND PTY 1.78Z</v>
      </c>
      <c r="AA2192" s="29">
        <f t="shared" si="211"/>
        <v>81.59</v>
      </c>
      <c r="AB2192" s="29" t="str">
        <f>VLOOKUP(W2192,'[2]Item List (2)'!$I:$J,2,0)</f>
        <v>Food</v>
      </c>
      <c r="AC2192" s="29">
        <f t="shared" si="212"/>
        <v>7381</v>
      </c>
      <c r="AD2192" s="29" t="str">
        <f t="shared" si="213"/>
        <v>7381-Food</v>
      </c>
    </row>
    <row r="2193" spans="1:30">
      <c r="A2193" t="s">
        <v>699</v>
      </c>
      <c r="B2193" t="s">
        <v>592</v>
      </c>
      <c r="C2193" t="s">
        <v>1390</v>
      </c>
      <c r="D2193" t="s">
        <v>621</v>
      </c>
      <c r="E2193" t="s">
        <v>1670</v>
      </c>
      <c r="F2193"/>
      <c r="G2193" s="159">
        <v>45171</v>
      </c>
      <c r="H2193" t="s">
        <v>1229</v>
      </c>
      <c r="I2193" t="s">
        <v>1188</v>
      </c>
      <c r="J2193" t="s">
        <v>804</v>
      </c>
      <c r="K2193" t="s">
        <v>863</v>
      </c>
      <c r="L2193" t="s">
        <v>760</v>
      </c>
      <c r="M2193">
        <v>1</v>
      </c>
      <c r="N2193">
        <v>0</v>
      </c>
      <c r="O2193">
        <v>87.91</v>
      </c>
      <c r="P2193">
        <v>87.91</v>
      </c>
      <c r="Q2193">
        <v>2963.05</v>
      </c>
      <c r="R2193">
        <v>5.9</v>
      </c>
      <c r="S2193" s="193" t="str">
        <f>VLOOKUP(U2193,'[1]Cross ref'!I:J,2,0)</f>
        <v>SCL</v>
      </c>
      <c r="T2193" s="193">
        <f t="shared" si="208"/>
        <v>87.91</v>
      </c>
      <c r="U2193" s="193">
        <f>VLOOKUP(VALUE(C2193),'[1]Cross ref'!G:I,3,0)</f>
        <v>7381</v>
      </c>
      <c r="V2193" s="193">
        <f>IFERROR(VLOOKUP(J2193,'[1]Item List (2)'!C:D,2,0),VLOOKUP(K2193,'[1]Item List (2)'!C:D,2,0))</f>
        <v>50007</v>
      </c>
      <c r="W2193" s="193">
        <f>IFERROR(VLOOKUP(J2193,'[1]Item List (2)'!C:E,3,0),VLOOKUP(K2193,'[1]Item List (2)'!C:E,3,0))</f>
        <v>100</v>
      </c>
      <c r="X2193" s="193">
        <f t="shared" si="209"/>
        <v>0</v>
      </c>
      <c r="Y2193" s="193" t="str">
        <f t="shared" si="210"/>
        <v>CHEESE, AMER SHRP SLI 144CT</v>
      </c>
      <c r="AA2193" s="29">
        <f t="shared" si="211"/>
        <v>87.91</v>
      </c>
      <c r="AB2193" s="29" t="str">
        <f>VLOOKUP(W2193,'[2]Item List (2)'!$I:$J,2,0)</f>
        <v>Food</v>
      </c>
      <c r="AC2193" s="29">
        <f t="shared" si="212"/>
        <v>7381</v>
      </c>
      <c r="AD2193" s="29" t="str">
        <f t="shared" si="213"/>
        <v>7381-Food</v>
      </c>
    </row>
    <row r="2194" spans="1:30">
      <c r="A2194" t="s">
        <v>699</v>
      </c>
      <c r="B2194" t="s">
        <v>592</v>
      </c>
      <c r="C2194" t="s">
        <v>1390</v>
      </c>
      <c r="D2194" t="s">
        <v>621</v>
      </c>
      <c r="E2194" t="s">
        <v>1670</v>
      </c>
      <c r="F2194"/>
      <c r="G2194" s="159">
        <v>45171</v>
      </c>
      <c r="H2194" t="s">
        <v>1230</v>
      </c>
      <c r="I2194" t="s">
        <v>1188</v>
      </c>
      <c r="J2194" t="s">
        <v>737</v>
      </c>
      <c r="K2194" t="s">
        <v>794</v>
      </c>
      <c r="L2194" t="s">
        <v>795</v>
      </c>
      <c r="M2194">
        <v>1</v>
      </c>
      <c r="N2194">
        <v>0</v>
      </c>
      <c r="O2194">
        <v>39.79</v>
      </c>
      <c r="P2194">
        <v>39.79</v>
      </c>
      <c r="Q2194">
        <v>2963.05</v>
      </c>
      <c r="R2194">
        <v>5.9</v>
      </c>
      <c r="S2194" s="193" t="str">
        <f>VLOOKUP(U2194,'[1]Cross ref'!I:J,2,0)</f>
        <v>SCL</v>
      </c>
      <c r="T2194" s="193">
        <f t="shared" si="208"/>
        <v>39.79</v>
      </c>
      <c r="U2194" s="193">
        <f>VLOOKUP(VALUE(C2194),'[1]Cross ref'!G:I,3,0)</f>
        <v>7381</v>
      </c>
      <c r="V2194" s="193">
        <f>IFERROR(VLOOKUP(J2194,'[1]Item List (2)'!C:D,2,0),VLOOKUP(K2194,'[1]Item List (2)'!C:D,2,0))</f>
        <v>50007</v>
      </c>
      <c r="W2194" s="193">
        <f>IFERROR(VLOOKUP(J2194,'[1]Item List (2)'!C:E,3,0),VLOOKUP(K2194,'[1]Item List (2)'!C:E,3,0))</f>
        <v>100</v>
      </c>
      <c r="X2194" s="193">
        <f t="shared" si="209"/>
        <v>0</v>
      </c>
      <c r="Y2194" s="193" t="str">
        <f t="shared" si="210"/>
        <v>APPTZR, JALAPENO BRD CHSE BITE</v>
      </c>
      <c r="AA2194" s="29">
        <f t="shared" si="211"/>
        <v>39.79</v>
      </c>
      <c r="AB2194" s="29" t="str">
        <f>VLOOKUP(W2194,'[2]Item List (2)'!$I:$J,2,0)</f>
        <v>Food</v>
      </c>
      <c r="AC2194" s="29">
        <f t="shared" si="212"/>
        <v>7381</v>
      </c>
      <c r="AD2194" s="29" t="str">
        <f t="shared" si="213"/>
        <v>7381-Food</v>
      </c>
    </row>
    <row r="2195" spans="1:30">
      <c r="A2195" t="s">
        <v>699</v>
      </c>
      <c r="B2195" t="s">
        <v>592</v>
      </c>
      <c r="C2195" t="s">
        <v>1390</v>
      </c>
      <c r="D2195" t="s">
        <v>621</v>
      </c>
      <c r="E2195" t="s">
        <v>1670</v>
      </c>
      <c r="F2195"/>
      <c r="G2195" s="159">
        <v>45171</v>
      </c>
      <c r="H2195" t="s">
        <v>1231</v>
      </c>
      <c r="I2195" t="s">
        <v>1188</v>
      </c>
      <c r="J2195" t="s">
        <v>734</v>
      </c>
      <c r="K2195" t="s">
        <v>796</v>
      </c>
      <c r="L2195" t="s">
        <v>797</v>
      </c>
      <c r="M2195">
        <v>1</v>
      </c>
      <c r="N2195">
        <v>0</v>
      </c>
      <c r="O2195">
        <v>76.44</v>
      </c>
      <c r="P2195">
        <v>76.44</v>
      </c>
      <c r="Q2195">
        <v>2963.05</v>
      </c>
      <c r="R2195">
        <v>5.9</v>
      </c>
      <c r="S2195" s="193" t="str">
        <f>VLOOKUP(U2195,'[1]Cross ref'!I:J,2,0)</f>
        <v>SCL</v>
      </c>
      <c r="T2195" s="193">
        <f t="shared" si="208"/>
        <v>76.44</v>
      </c>
      <c r="U2195" s="193">
        <f>VLOOKUP(VALUE(C2195),'[1]Cross ref'!G:I,3,0)</f>
        <v>7381</v>
      </c>
      <c r="V2195" s="193">
        <f>IFERROR(VLOOKUP(J2195,'[1]Item List (2)'!C:D,2,0),VLOOKUP(K2195,'[1]Item List (2)'!C:D,2,0))</f>
        <v>50007</v>
      </c>
      <c r="W2195" s="193">
        <f>IFERROR(VLOOKUP(J2195,'[1]Item List (2)'!C:E,3,0),VLOOKUP(K2195,'[1]Item List (2)'!C:E,3,0))</f>
        <v>100</v>
      </c>
      <c r="X2195" s="193">
        <f t="shared" si="209"/>
        <v>0</v>
      </c>
      <c r="Y2195" s="193" t="str">
        <f t="shared" si="210"/>
        <v>BEEF, GRND PTY 5.33Z ANGUS IQF</v>
      </c>
      <c r="AA2195" s="29">
        <f t="shared" si="211"/>
        <v>76.44</v>
      </c>
      <c r="AB2195" s="29" t="str">
        <f>VLOOKUP(W2195,'[2]Item List (2)'!$I:$J,2,0)</f>
        <v>Food</v>
      </c>
      <c r="AC2195" s="29">
        <f t="shared" si="212"/>
        <v>7381</v>
      </c>
      <c r="AD2195" s="29" t="str">
        <f t="shared" si="213"/>
        <v>7381-Food</v>
      </c>
    </row>
    <row r="2196" spans="1:30">
      <c r="A2196" t="s">
        <v>699</v>
      </c>
      <c r="B2196" t="s">
        <v>592</v>
      </c>
      <c r="C2196" t="s">
        <v>1390</v>
      </c>
      <c r="D2196" t="s">
        <v>621</v>
      </c>
      <c r="E2196" t="s">
        <v>1670</v>
      </c>
      <c r="F2196"/>
      <c r="G2196" s="159">
        <v>45171</v>
      </c>
      <c r="H2196" t="s">
        <v>1232</v>
      </c>
      <c r="I2196" t="s">
        <v>1188</v>
      </c>
      <c r="J2196" t="s">
        <v>758</v>
      </c>
      <c r="K2196" t="s">
        <v>798</v>
      </c>
      <c r="L2196" t="s">
        <v>799</v>
      </c>
      <c r="M2196">
        <v>1</v>
      </c>
      <c r="N2196">
        <v>0</v>
      </c>
      <c r="O2196">
        <v>46.88</v>
      </c>
      <c r="P2196">
        <v>46.88</v>
      </c>
      <c r="Q2196">
        <v>2963.05</v>
      </c>
      <c r="R2196">
        <v>5.9</v>
      </c>
      <c r="S2196" s="193" t="str">
        <f>VLOOKUP(U2196,'[1]Cross ref'!I:J,2,0)</f>
        <v>SCL</v>
      </c>
      <c r="T2196" s="193">
        <f t="shared" si="208"/>
        <v>46.88</v>
      </c>
      <c r="U2196" s="193">
        <f>VLOOKUP(VALUE(C2196),'[1]Cross ref'!G:I,3,0)</f>
        <v>7381</v>
      </c>
      <c r="V2196" s="193">
        <f>IFERROR(VLOOKUP(J2196,'[1]Item List (2)'!C:D,2,0),VLOOKUP(K2196,'[1]Item List (2)'!C:D,2,0))</f>
        <v>50007</v>
      </c>
      <c r="W2196" s="193">
        <f>IFERROR(VLOOKUP(J2196,'[1]Item List (2)'!C:E,3,0),VLOOKUP(K2196,'[1]Item List (2)'!C:E,3,0))</f>
        <v>100</v>
      </c>
      <c r="X2196" s="193">
        <f t="shared" si="209"/>
        <v>0</v>
      </c>
      <c r="Y2196" s="193" t="str">
        <f t="shared" si="210"/>
        <v>CHICKEN, NUGGET BRD STAR SHP</v>
      </c>
      <c r="AA2196" s="29">
        <f t="shared" si="211"/>
        <v>46.88</v>
      </c>
      <c r="AB2196" s="29" t="str">
        <f>VLOOKUP(W2196,'[2]Item List (2)'!$I:$J,2,0)</f>
        <v>Food</v>
      </c>
      <c r="AC2196" s="29">
        <f t="shared" si="212"/>
        <v>7381</v>
      </c>
      <c r="AD2196" s="29" t="str">
        <f t="shared" si="213"/>
        <v>7381-Food</v>
      </c>
    </row>
    <row r="2197" spans="1:30">
      <c r="A2197" t="s">
        <v>699</v>
      </c>
      <c r="B2197" t="s">
        <v>592</v>
      </c>
      <c r="C2197" t="s">
        <v>1390</v>
      </c>
      <c r="D2197" t="s">
        <v>621</v>
      </c>
      <c r="E2197" t="s">
        <v>1670</v>
      </c>
      <c r="F2197"/>
      <c r="G2197" s="159">
        <v>45171</v>
      </c>
      <c r="H2197" t="s">
        <v>1460</v>
      </c>
      <c r="I2197" t="s">
        <v>1188</v>
      </c>
      <c r="J2197" t="s">
        <v>811</v>
      </c>
      <c r="K2197" t="s">
        <v>1433</v>
      </c>
      <c r="L2197" t="s">
        <v>831</v>
      </c>
      <c r="M2197">
        <v>3</v>
      </c>
      <c r="N2197">
        <v>0</v>
      </c>
      <c r="O2197">
        <v>22.17</v>
      </c>
      <c r="P2197">
        <v>66.510000000000005</v>
      </c>
      <c r="Q2197">
        <v>2963.05</v>
      </c>
      <c r="R2197">
        <v>5.9</v>
      </c>
      <c r="S2197" s="193" t="str">
        <f>VLOOKUP(U2197,'[1]Cross ref'!I:J,2,0)</f>
        <v>SCL</v>
      </c>
      <c r="T2197" s="193">
        <f t="shared" si="208"/>
        <v>66.510000000000005</v>
      </c>
      <c r="U2197" s="193">
        <f>VLOOKUP(VALUE(C2197),'[1]Cross ref'!G:I,3,0)</f>
        <v>7381</v>
      </c>
      <c r="V2197" s="193">
        <f>IFERROR(VLOOKUP(J2197,'[1]Item List (2)'!C:D,2,0),VLOOKUP(K2197,'[1]Item List (2)'!C:D,2,0))</f>
        <v>50007</v>
      </c>
      <c r="W2197" s="193">
        <f>IFERROR(VLOOKUP(J2197,'[1]Item List (2)'!C:E,3,0),VLOOKUP(K2197,'[1]Item List (2)'!C:E,3,0))</f>
        <v>100</v>
      </c>
      <c r="X2197" s="193">
        <f t="shared" si="209"/>
        <v>0</v>
      </c>
      <c r="Y2197" s="193" t="str">
        <f t="shared" si="210"/>
        <v>LETTUCE, LINER</v>
      </c>
      <c r="AA2197" s="29">
        <f t="shared" si="211"/>
        <v>66.510000000000005</v>
      </c>
      <c r="AB2197" s="29" t="str">
        <f>VLOOKUP(W2197,'[2]Item List (2)'!$I:$J,2,0)</f>
        <v>Food</v>
      </c>
      <c r="AC2197" s="29">
        <f t="shared" si="212"/>
        <v>7381</v>
      </c>
      <c r="AD2197" s="29" t="str">
        <f t="shared" si="213"/>
        <v>7381-Food</v>
      </c>
    </row>
    <row r="2198" spans="1:30">
      <c r="A2198" t="s">
        <v>699</v>
      </c>
      <c r="B2198" t="s">
        <v>592</v>
      </c>
      <c r="C2198" t="s">
        <v>1390</v>
      </c>
      <c r="D2198" t="s">
        <v>621</v>
      </c>
      <c r="E2198" t="s">
        <v>1670</v>
      </c>
      <c r="F2198"/>
      <c r="G2198" s="159">
        <v>45171</v>
      </c>
      <c r="H2198" t="s">
        <v>1237</v>
      </c>
      <c r="I2198" t="s">
        <v>1188</v>
      </c>
      <c r="J2198" t="s">
        <v>812</v>
      </c>
      <c r="K2198" t="s">
        <v>813</v>
      </c>
      <c r="L2198" t="s">
        <v>814</v>
      </c>
      <c r="M2198">
        <v>2</v>
      </c>
      <c r="N2198">
        <v>0</v>
      </c>
      <c r="O2198">
        <v>19.57</v>
      </c>
      <c r="P2198">
        <v>39.14</v>
      </c>
      <c r="Q2198">
        <v>2963.05</v>
      </c>
      <c r="R2198">
        <v>5.9</v>
      </c>
      <c r="S2198" s="193" t="str">
        <f>VLOOKUP(U2198,'[1]Cross ref'!I:J,2,0)</f>
        <v>SCL</v>
      </c>
      <c r="T2198" s="193">
        <f t="shared" si="208"/>
        <v>39.14</v>
      </c>
      <c r="U2198" s="193">
        <f>VLOOKUP(VALUE(C2198),'[1]Cross ref'!G:I,3,0)</f>
        <v>7381</v>
      </c>
      <c r="V2198" s="193">
        <f>IFERROR(VLOOKUP(J2198,'[1]Item List (2)'!C:D,2,0),VLOOKUP(K2198,'[1]Item List (2)'!C:D,2,0))</f>
        <v>50007</v>
      </c>
      <c r="W2198" s="193">
        <f>IFERROR(VLOOKUP(J2198,'[1]Item List (2)'!C:E,3,0),VLOOKUP(K2198,'[1]Item List (2)'!C:E,3,0))</f>
        <v>100</v>
      </c>
      <c r="X2198" s="193">
        <f t="shared" si="209"/>
        <v>0</v>
      </c>
      <c r="Y2198" s="193" t="str">
        <f t="shared" si="210"/>
        <v>TOMATO, RED 5X5 BULK 25LB</v>
      </c>
      <c r="AA2198" s="29">
        <f t="shared" si="211"/>
        <v>39.14</v>
      </c>
      <c r="AB2198" s="29" t="str">
        <f>VLOOKUP(W2198,'[2]Item List (2)'!$I:$J,2,0)</f>
        <v>Food</v>
      </c>
      <c r="AC2198" s="29">
        <f t="shared" si="212"/>
        <v>7381</v>
      </c>
      <c r="AD2198" s="29" t="str">
        <f t="shared" si="213"/>
        <v>7381-Food</v>
      </c>
    </row>
    <row r="2199" spans="1:30">
      <c r="A2199" t="s">
        <v>699</v>
      </c>
      <c r="B2199" t="s">
        <v>592</v>
      </c>
      <c r="C2199" t="s">
        <v>1390</v>
      </c>
      <c r="D2199" t="s">
        <v>621</v>
      </c>
      <c r="E2199" t="s">
        <v>1670</v>
      </c>
      <c r="F2199"/>
      <c r="G2199" s="159">
        <v>45171</v>
      </c>
      <c r="H2199" t="s">
        <v>1239</v>
      </c>
      <c r="I2199" t="s">
        <v>1188</v>
      </c>
      <c r="J2199" t="s">
        <v>816</v>
      </c>
      <c r="K2199" t="s">
        <v>817</v>
      </c>
      <c r="L2199" t="s">
        <v>709</v>
      </c>
      <c r="M2199">
        <v>1</v>
      </c>
      <c r="N2199">
        <v>0</v>
      </c>
      <c r="O2199">
        <v>27.07</v>
      </c>
      <c r="P2199">
        <v>27.07</v>
      </c>
      <c r="Q2199">
        <v>2963.05</v>
      </c>
      <c r="R2199">
        <v>5.9</v>
      </c>
      <c r="S2199" s="193" t="str">
        <f>VLOOKUP(U2199,'[1]Cross ref'!I:J,2,0)</f>
        <v>SCL</v>
      </c>
      <c r="T2199" s="193">
        <f t="shared" si="208"/>
        <v>27.07</v>
      </c>
      <c r="U2199" s="193">
        <f>VLOOKUP(VALUE(C2199),'[1]Cross ref'!G:I,3,0)</f>
        <v>7381</v>
      </c>
      <c r="V2199" s="193">
        <f>IFERROR(VLOOKUP(J2199,'[1]Item List (2)'!C:D,2,0),VLOOKUP(K2199,'[1]Item List (2)'!C:D,2,0))</f>
        <v>50007</v>
      </c>
      <c r="W2199" s="193">
        <f>IFERROR(VLOOKUP(J2199,'[1]Item List (2)'!C:E,3,0),VLOOKUP(K2199,'[1]Item List (2)'!C:E,3,0))</f>
        <v>100</v>
      </c>
      <c r="X2199" s="193">
        <f t="shared" si="209"/>
        <v>0</v>
      </c>
      <c r="Y2199" s="193" t="str">
        <f t="shared" si="210"/>
        <v>PICKLE, CHIP DELI 3/16" CC</v>
      </c>
      <c r="AA2199" s="29">
        <f t="shared" si="211"/>
        <v>27.07</v>
      </c>
      <c r="AB2199" s="29" t="str">
        <f>VLOOKUP(W2199,'[2]Item List (2)'!$I:$J,2,0)</f>
        <v>Food</v>
      </c>
      <c r="AC2199" s="29">
        <f t="shared" si="212"/>
        <v>7381</v>
      </c>
      <c r="AD2199" s="29" t="str">
        <f t="shared" si="213"/>
        <v>7381-Food</v>
      </c>
    </row>
    <row r="2200" spans="1:30">
      <c r="A2200" t="s">
        <v>699</v>
      </c>
      <c r="B2200" t="s">
        <v>592</v>
      </c>
      <c r="C2200" t="s">
        <v>1390</v>
      </c>
      <c r="D2200" t="s">
        <v>621</v>
      </c>
      <c r="E2200" t="s">
        <v>1670</v>
      </c>
      <c r="F2200"/>
      <c r="G2200" s="159">
        <v>45171</v>
      </c>
      <c r="H2200" t="s">
        <v>1282</v>
      </c>
      <c r="I2200" t="s">
        <v>1188</v>
      </c>
      <c r="J2200" t="s">
        <v>758</v>
      </c>
      <c r="K2200" t="s">
        <v>1489</v>
      </c>
      <c r="L2200" t="s">
        <v>760</v>
      </c>
      <c r="M2200">
        <v>1</v>
      </c>
      <c r="N2200">
        <v>0</v>
      </c>
      <c r="O2200">
        <v>117.62</v>
      </c>
      <c r="P2200">
        <v>117.62</v>
      </c>
      <c r="Q2200">
        <v>2963.05</v>
      </c>
      <c r="R2200">
        <v>5.9</v>
      </c>
      <c r="S2200" s="193" t="str">
        <f>VLOOKUP(U2200,'[1]Cross ref'!I:J,2,0)</f>
        <v>SCL</v>
      </c>
      <c r="T2200" s="193">
        <f t="shared" si="208"/>
        <v>117.62</v>
      </c>
      <c r="U2200" s="193">
        <f>VLOOKUP(VALUE(C2200),'[1]Cross ref'!G:I,3,0)</f>
        <v>7381</v>
      </c>
      <c r="V2200" s="193">
        <f>IFERROR(VLOOKUP(J2200,'[1]Item List (2)'!C:D,2,0),VLOOKUP(K2200,'[1]Item List (2)'!C:D,2,0))</f>
        <v>50007</v>
      </c>
      <c r="W2200" s="193">
        <f>IFERROR(VLOOKUP(J2200,'[1]Item List (2)'!C:E,3,0),VLOOKUP(K2200,'[1]Item List (2)'!C:E,3,0))</f>
        <v>100</v>
      </c>
      <c r="X2200" s="193">
        <f t="shared" si="209"/>
        <v>0</v>
      </c>
      <c r="Y2200" s="193" t="str">
        <f t="shared" si="210"/>
        <v>CHICKEN, BRST FLT MARNTD 3.5Z FZN</v>
      </c>
      <c r="AA2200" s="29">
        <f t="shared" si="211"/>
        <v>117.62</v>
      </c>
      <c r="AB2200" s="29" t="str">
        <f>VLOOKUP(W2200,'[2]Item List (2)'!$I:$J,2,0)</f>
        <v>Food</v>
      </c>
      <c r="AC2200" s="29">
        <f t="shared" si="212"/>
        <v>7381</v>
      </c>
      <c r="AD2200" s="29" t="str">
        <f t="shared" si="213"/>
        <v>7381-Food</v>
      </c>
    </row>
    <row r="2201" spans="1:30">
      <c r="A2201" t="s">
        <v>699</v>
      </c>
      <c r="B2201" t="s">
        <v>592</v>
      </c>
      <c r="C2201" t="s">
        <v>1390</v>
      </c>
      <c r="D2201" t="s">
        <v>621</v>
      </c>
      <c r="E2201" t="s">
        <v>1670</v>
      </c>
      <c r="F2201"/>
      <c r="G2201" s="159">
        <v>45171</v>
      </c>
      <c r="H2201" t="s">
        <v>1254</v>
      </c>
      <c r="I2201" t="s">
        <v>1211</v>
      </c>
      <c r="J2201" t="s">
        <v>809</v>
      </c>
      <c r="K2201" t="s">
        <v>989</v>
      </c>
      <c r="L2201" t="s">
        <v>706</v>
      </c>
      <c r="M2201">
        <v>1</v>
      </c>
      <c r="N2201">
        <v>0</v>
      </c>
      <c r="O2201">
        <v>26.37</v>
      </c>
      <c r="P2201">
        <v>26.37</v>
      </c>
      <c r="Q2201">
        <v>2963.05</v>
      </c>
      <c r="R2201">
        <v>5.9</v>
      </c>
      <c r="S2201" s="193" t="str">
        <f>VLOOKUP(U2201,'[1]Cross ref'!I:J,2,0)</f>
        <v>SCL</v>
      </c>
      <c r="T2201" s="193">
        <f t="shared" si="208"/>
        <v>26.37</v>
      </c>
      <c r="U2201" s="193">
        <f>VLOOKUP(VALUE(C2201),'[1]Cross ref'!G:I,3,0)</f>
        <v>7381</v>
      </c>
      <c r="V2201" s="193">
        <f>IFERROR(VLOOKUP(J2201,'[1]Item List (2)'!C:D,2,0),VLOOKUP(K2201,'[1]Item List (2)'!C:D,2,0))</f>
        <v>51001</v>
      </c>
      <c r="W2201" s="193">
        <f>IFERROR(VLOOKUP(J2201,'[1]Item List (2)'!C:E,3,0),VLOOKUP(K2201,'[1]Item List (2)'!C:E,3,0))</f>
        <v>1000</v>
      </c>
      <c r="X2201" s="193">
        <f t="shared" si="209"/>
        <v>0</v>
      </c>
      <c r="Y2201" s="193" t="str">
        <f t="shared" si="210"/>
        <v>BAG, #8 FLVR TRAILS</v>
      </c>
      <c r="AA2201" s="29">
        <f t="shared" si="211"/>
        <v>26.37</v>
      </c>
      <c r="AB2201" s="29" t="str">
        <f>VLOOKUP(W2201,'[2]Item List (2)'!$I:$J,2,0)</f>
        <v>Paper</v>
      </c>
      <c r="AC2201" s="29">
        <f t="shared" si="212"/>
        <v>7381</v>
      </c>
      <c r="AD2201" s="29" t="str">
        <f t="shared" si="213"/>
        <v>7381-Paper</v>
      </c>
    </row>
    <row r="2202" spans="1:30">
      <c r="A2202" t="s">
        <v>699</v>
      </c>
      <c r="B2202" t="s">
        <v>592</v>
      </c>
      <c r="C2202" t="s">
        <v>1390</v>
      </c>
      <c r="D2202" t="s">
        <v>621</v>
      </c>
      <c r="E2202" t="s">
        <v>1670</v>
      </c>
      <c r="F2202"/>
      <c r="G2202" s="159">
        <v>45171</v>
      </c>
      <c r="H2202" t="s">
        <v>1256</v>
      </c>
      <c r="I2202" t="s">
        <v>1211</v>
      </c>
      <c r="J2202" t="s">
        <v>800</v>
      </c>
      <c r="K2202" t="s">
        <v>1057</v>
      </c>
      <c r="L2202" t="s">
        <v>1058</v>
      </c>
      <c r="M2202">
        <v>1</v>
      </c>
      <c r="N2202">
        <v>0</v>
      </c>
      <c r="O2202">
        <v>31</v>
      </c>
      <c r="P2202">
        <v>31</v>
      </c>
      <c r="Q2202">
        <v>2963.05</v>
      </c>
      <c r="R2202">
        <v>5.9</v>
      </c>
      <c r="S2202" s="193" t="str">
        <f>VLOOKUP(U2202,'[1]Cross ref'!I:J,2,0)</f>
        <v>SCL</v>
      </c>
      <c r="T2202" s="193">
        <f t="shared" si="208"/>
        <v>31</v>
      </c>
      <c r="U2202" s="193">
        <f>VLOOKUP(VALUE(C2202),'[1]Cross ref'!G:I,3,0)</f>
        <v>7381</v>
      </c>
      <c r="V2202" s="193">
        <f>IFERROR(VLOOKUP(J2202,'[1]Item List (2)'!C:D,2,0),VLOOKUP(K2202,'[1]Item List (2)'!C:D,2,0))</f>
        <v>51001</v>
      </c>
      <c r="W2202" s="193">
        <f>IFERROR(VLOOKUP(J2202,'[1]Item List (2)'!C:E,3,0),VLOOKUP(K2202,'[1]Item List (2)'!C:E,3,0))</f>
        <v>1000</v>
      </c>
      <c r="X2202" s="193">
        <f t="shared" si="209"/>
        <v>0</v>
      </c>
      <c r="Y2202" s="193" t="str">
        <f t="shared" si="210"/>
        <v>CUP, PLS COLD 32Z FLVR TRAIL</v>
      </c>
      <c r="AA2202" s="29">
        <f t="shared" si="211"/>
        <v>31</v>
      </c>
      <c r="AB2202" s="29" t="str">
        <f>VLOOKUP(W2202,'[2]Item List (2)'!$I:$J,2,0)</f>
        <v>Paper</v>
      </c>
      <c r="AC2202" s="29">
        <f t="shared" si="212"/>
        <v>7381</v>
      </c>
      <c r="AD2202" s="29" t="str">
        <f t="shared" si="213"/>
        <v>7381-Paper</v>
      </c>
    </row>
    <row r="2203" spans="1:30">
      <c r="A2203" t="s">
        <v>699</v>
      </c>
      <c r="B2203" t="s">
        <v>592</v>
      </c>
      <c r="C2203" t="s">
        <v>1390</v>
      </c>
      <c r="D2203" t="s">
        <v>621</v>
      </c>
      <c r="E2203" t="s">
        <v>1670</v>
      </c>
      <c r="F2203"/>
      <c r="G2203" s="159">
        <v>45171</v>
      </c>
      <c r="H2203" t="s">
        <v>1348</v>
      </c>
      <c r="I2203" t="s">
        <v>1188</v>
      </c>
      <c r="J2203" t="s">
        <v>804</v>
      </c>
      <c r="K2203" t="s">
        <v>1059</v>
      </c>
      <c r="L2203" t="s">
        <v>739</v>
      </c>
      <c r="M2203">
        <v>1</v>
      </c>
      <c r="N2203">
        <v>0</v>
      </c>
      <c r="O2203">
        <v>48.64</v>
      </c>
      <c r="P2203">
        <v>48.64</v>
      </c>
      <c r="Q2203">
        <v>2963.05</v>
      </c>
      <c r="R2203">
        <v>5.9</v>
      </c>
      <c r="S2203" s="193" t="str">
        <f>VLOOKUP(U2203,'[1]Cross ref'!I:J,2,0)</f>
        <v>SCL</v>
      </c>
      <c r="T2203" s="193">
        <f t="shared" si="208"/>
        <v>48.64</v>
      </c>
      <c r="U2203" s="193">
        <f>VLOOKUP(VALUE(C2203),'[1]Cross ref'!G:I,3,0)</f>
        <v>7381</v>
      </c>
      <c r="V2203" s="193">
        <f>IFERROR(VLOOKUP(J2203,'[1]Item List (2)'!C:D,2,0),VLOOKUP(K2203,'[1]Item List (2)'!C:D,2,0))</f>
        <v>50007</v>
      </c>
      <c r="W2203" s="193">
        <f>IFERROR(VLOOKUP(J2203,'[1]Item List (2)'!C:E,3,0),VLOOKUP(K2203,'[1]Item List (2)'!C:E,3,0))</f>
        <v>100</v>
      </c>
      <c r="X2203" s="193">
        <f t="shared" si="209"/>
        <v>0</v>
      </c>
      <c r="Y2203" s="193" t="str">
        <f t="shared" si="210"/>
        <v>CHEESE, PEPPERJACK 160CT</v>
      </c>
      <c r="AA2203" s="29">
        <f t="shared" si="211"/>
        <v>48.64</v>
      </c>
      <c r="AB2203" s="29" t="str">
        <f>VLOOKUP(W2203,'[2]Item List (2)'!$I:$J,2,0)</f>
        <v>Food</v>
      </c>
      <c r="AC2203" s="29">
        <f t="shared" si="212"/>
        <v>7381</v>
      </c>
      <c r="AD2203" s="29" t="str">
        <f t="shared" si="213"/>
        <v>7381-Food</v>
      </c>
    </row>
    <row r="2204" spans="1:30">
      <c r="A2204" t="s">
        <v>699</v>
      </c>
      <c r="B2204" t="s">
        <v>592</v>
      </c>
      <c r="C2204" t="s">
        <v>1390</v>
      </c>
      <c r="D2204" t="s">
        <v>621</v>
      </c>
      <c r="E2204" t="s">
        <v>1670</v>
      </c>
      <c r="F2204"/>
      <c r="G2204" s="159">
        <v>45171</v>
      </c>
      <c r="H2204" t="s">
        <v>1288</v>
      </c>
      <c r="I2204" t="s">
        <v>1188</v>
      </c>
      <c r="J2204" t="s">
        <v>702</v>
      </c>
      <c r="K2204" t="s">
        <v>793</v>
      </c>
      <c r="L2204" t="s">
        <v>766</v>
      </c>
      <c r="M2204">
        <v>1</v>
      </c>
      <c r="N2204">
        <v>0</v>
      </c>
      <c r="O2204">
        <v>22.91</v>
      </c>
      <c r="P2204">
        <v>22.91</v>
      </c>
      <c r="Q2204">
        <v>2963.05</v>
      </c>
      <c r="R2204">
        <v>5.9</v>
      </c>
      <c r="S2204" s="193" t="str">
        <f>VLOOKUP(U2204,'[1]Cross ref'!I:J,2,0)</f>
        <v>SCL</v>
      </c>
      <c r="T2204" s="193">
        <f t="shared" si="208"/>
        <v>22.91</v>
      </c>
      <c r="U2204" s="193">
        <f>VLOOKUP(VALUE(C2204),'[1]Cross ref'!G:I,3,0)</f>
        <v>7381</v>
      </c>
      <c r="V2204" s="193">
        <f>IFERROR(VLOOKUP(J2204,'[1]Item List (2)'!C:D,2,0),VLOOKUP(K2204,'[1]Item List (2)'!C:D,2,0))</f>
        <v>50007</v>
      </c>
      <c r="W2204" s="193">
        <f>IFERROR(VLOOKUP(J2204,'[1]Item List (2)'!C:E,3,0),VLOOKUP(K2204,'[1]Item List (2)'!C:E,3,0))</f>
        <v>100</v>
      </c>
      <c r="X2204" s="193">
        <f t="shared" si="209"/>
        <v>0</v>
      </c>
      <c r="Y2204" s="193" t="str">
        <f t="shared" si="210"/>
        <v>SAUCE, BBQ</v>
      </c>
      <c r="AA2204" s="29">
        <f t="shared" si="211"/>
        <v>22.91</v>
      </c>
      <c r="AB2204" s="29" t="str">
        <f>VLOOKUP(W2204,'[2]Item List (2)'!$I:$J,2,0)</f>
        <v>Food</v>
      </c>
      <c r="AC2204" s="29">
        <f t="shared" si="212"/>
        <v>7381</v>
      </c>
      <c r="AD2204" s="29" t="str">
        <f t="shared" si="213"/>
        <v>7381-Food</v>
      </c>
    </row>
    <row r="2205" spans="1:30">
      <c r="A2205" t="s">
        <v>699</v>
      </c>
      <c r="B2205" t="s">
        <v>592</v>
      </c>
      <c r="C2205" t="s">
        <v>1390</v>
      </c>
      <c r="D2205" t="s">
        <v>621</v>
      </c>
      <c r="E2205" t="s">
        <v>1670</v>
      </c>
      <c r="F2205"/>
      <c r="G2205" s="159">
        <v>45171</v>
      </c>
      <c r="H2205" t="s">
        <v>1258</v>
      </c>
      <c r="I2205" t="s">
        <v>1188</v>
      </c>
      <c r="J2205" t="s">
        <v>825</v>
      </c>
      <c r="K2205" t="s">
        <v>1259</v>
      </c>
      <c r="L2205" t="s">
        <v>1484</v>
      </c>
      <c r="M2205">
        <v>1</v>
      </c>
      <c r="N2205">
        <v>0</v>
      </c>
      <c r="O2205">
        <v>44.7</v>
      </c>
      <c r="P2205">
        <v>44.7</v>
      </c>
      <c r="Q2205">
        <v>2963.05</v>
      </c>
      <c r="R2205">
        <v>5.9</v>
      </c>
      <c r="S2205" s="193" t="str">
        <f>VLOOKUP(U2205,'[1]Cross ref'!I:J,2,0)</f>
        <v>SCL</v>
      </c>
      <c r="T2205" s="193">
        <f t="shared" si="208"/>
        <v>44.7</v>
      </c>
      <c r="U2205" s="193">
        <f>VLOOKUP(VALUE(C2205),'[1]Cross ref'!G:I,3,0)</f>
        <v>7381</v>
      </c>
      <c r="V2205" s="193">
        <f>IFERROR(VLOOKUP(J2205,'[1]Item List (2)'!C:D,2,0),VLOOKUP(K2205,'[1]Item List (2)'!C:D,2,0))</f>
        <v>50007</v>
      </c>
      <c r="W2205" s="193">
        <f>IFERROR(VLOOKUP(J2205,'[1]Item List (2)'!C:E,3,0),VLOOKUP(K2205,'[1]Item List (2)'!C:E,3,0))</f>
        <v>100</v>
      </c>
      <c r="X2205" s="193">
        <f t="shared" si="209"/>
        <v>0</v>
      </c>
      <c r="Y2205" s="193" t="str">
        <f t="shared" si="210"/>
        <v>MAYONNAISE, 64Z</v>
      </c>
      <c r="AA2205" s="29">
        <f t="shared" si="211"/>
        <v>44.7</v>
      </c>
      <c r="AB2205" s="29" t="str">
        <f>VLOOKUP(W2205,'[2]Item List (2)'!$I:$J,2,0)</f>
        <v>Food</v>
      </c>
      <c r="AC2205" s="29">
        <f t="shared" si="212"/>
        <v>7381</v>
      </c>
      <c r="AD2205" s="29" t="str">
        <f t="shared" si="213"/>
        <v>7381-Food</v>
      </c>
    </row>
    <row r="2206" spans="1:30">
      <c r="A2206" t="s">
        <v>699</v>
      </c>
      <c r="B2206" t="s">
        <v>592</v>
      </c>
      <c r="C2206" t="s">
        <v>1390</v>
      </c>
      <c r="D2206" t="s">
        <v>621</v>
      </c>
      <c r="E2206" t="s">
        <v>1670</v>
      </c>
      <c r="F2206"/>
      <c r="G2206" s="159">
        <v>45171</v>
      </c>
      <c r="H2206" t="s">
        <v>1261</v>
      </c>
      <c r="I2206" t="s">
        <v>1188</v>
      </c>
      <c r="J2206" t="s">
        <v>756</v>
      </c>
      <c r="K2206" t="s">
        <v>1491</v>
      </c>
      <c r="L2206" t="s">
        <v>757</v>
      </c>
      <c r="M2206">
        <v>1</v>
      </c>
      <c r="N2206">
        <v>0</v>
      </c>
      <c r="O2206">
        <v>39.82</v>
      </c>
      <c r="P2206">
        <v>39.82</v>
      </c>
      <c r="Q2206">
        <v>2963.05</v>
      </c>
      <c r="R2206">
        <v>5.9</v>
      </c>
      <c r="S2206" s="193" t="str">
        <f>VLOOKUP(U2206,'[1]Cross ref'!I:J,2,0)</f>
        <v>SCL</v>
      </c>
      <c r="T2206" s="193">
        <f t="shared" si="208"/>
        <v>39.82</v>
      </c>
      <c r="U2206" s="193">
        <f>VLOOKUP(VALUE(C2206),'[1]Cross ref'!G:I,3,0)</f>
        <v>7381</v>
      </c>
      <c r="V2206" s="193">
        <f>IFERROR(VLOOKUP(J2206,'[1]Item List (2)'!C:D,2,0),VLOOKUP(K2206,'[1]Item List (2)'!C:D,2,0))</f>
        <v>50007</v>
      </c>
      <c r="W2206" s="193">
        <f>IFERROR(VLOOKUP(J2206,'[1]Item List (2)'!C:E,3,0),VLOOKUP(K2206,'[1]Item List (2)'!C:E,3,0))</f>
        <v>100</v>
      </c>
      <c r="X2206" s="193">
        <f t="shared" si="209"/>
        <v>0</v>
      </c>
      <c r="Y2206" s="193" t="str">
        <f t="shared" si="210"/>
        <v>FRENCH TOAST, STICK ORIGINAL CARLS JR</v>
      </c>
      <c r="AA2206" s="29">
        <f t="shared" si="211"/>
        <v>39.82</v>
      </c>
      <c r="AB2206" s="29" t="str">
        <f>VLOOKUP(W2206,'[2]Item List (2)'!$I:$J,2,0)</f>
        <v>Food</v>
      </c>
      <c r="AC2206" s="29">
        <f t="shared" si="212"/>
        <v>7381</v>
      </c>
      <c r="AD2206" s="29" t="str">
        <f t="shared" si="213"/>
        <v>7381-Food</v>
      </c>
    </row>
    <row r="2207" spans="1:30">
      <c r="A2207" t="s">
        <v>699</v>
      </c>
      <c r="B2207" t="s">
        <v>592</v>
      </c>
      <c r="C2207" t="s">
        <v>1390</v>
      </c>
      <c r="D2207" t="s">
        <v>621</v>
      </c>
      <c r="E2207" t="s">
        <v>1670</v>
      </c>
      <c r="F2207"/>
      <c r="G2207" s="159">
        <v>45171</v>
      </c>
      <c r="H2207" t="s">
        <v>1186</v>
      </c>
      <c r="I2207" t="s">
        <v>1184</v>
      </c>
      <c r="J2207" t="s">
        <v>834</v>
      </c>
      <c r="K2207" t="s">
        <v>835</v>
      </c>
      <c r="L2207" t="s">
        <v>836</v>
      </c>
      <c r="M2207">
        <v>1</v>
      </c>
      <c r="N2207">
        <v>0</v>
      </c>
      <c r="P2207">
        <v>20.010000000000002</v>
      </c>
      <c r="Q2207">
        <v>2963.05</v>
      </c>
      <c r="R2207">
        <v>5.9</v>
      </c>
      <c r="S2207" s="193" t="str">
        <f>VLOOKUP(U2207,'[1]Cross ref'!I:J,2,0)</f>
        <v>SCL</v>
      </c>
      <c r="T2207" s="193">
        <f t="shared" si="208"/>
        <v>20.010000000000002</v>
      </c>
      <c r="U2207" s="193">
        <f>VLOOKUP(VALUE(C2207),'[1]Cross ref'!G:I,3,0)</f>
        <v>7381</v>
      </c>
      <c r="V2207" s="193">
        <f>IFERROR(VLOOKUP(J2207,'[1]Item List (2)'!C:D,2,0),VLOOKUP(K2207,'[1]Item List (2)'!C:D,2,0))</f>
        <v>50007</v>
      </c>
      <c r="W2207" s="193">
        <f>IFERROR(VLOOKUP(J2207,'[1]Item List (2)'!C:E,3,0),VLOOKUP(K2207,'[1]Item List (2)'!C:E,3,0))</f>
        <v>100</v>
      </c>
      <c r="X2207" s="193">
        <f t="shared" si="209"/>
        <v>-20.010000000000002</v>
      </c>
      <c r="Y2207" s="193" t="str">
        <f t="shared" si="210"/>
        <v>SURCHARGE, FUEL</v>
      </c>
      <c r="AA2207" s="29">
        <f t="shared" si="211"/>
        <v>20.010000000000002</v>
      </c>
      <c r="AB2207" s="29" t="str">
        <f>VLOOKUP(W2207,'[2]Item List (2)'!$I:$J,2,0)</f>
        <v>Food</v>
      </c>
      <c r="AC2207" s="29">
        <f t="shared" si="212"/>
        <v>7381</v>
      </c>
      <c r="AD2207" s="29" t="str">
        <f t="shared" si="213"/>
        <v>7381-Food</v>
      </c>
    </row>
    <row r="2208" spans="1:30">
      <c r="A2208" t="s">
        <v>699</v>
      </c>
      <c r="B2208" t="s">
        <v>592</v>
      </c>
      <c r="C2208" t="s">
        <v>1391</v>
      </c>
      <c r="D2208" t="s">
        <v>622</v>
      </c>
      <c r="E2208" t="s">
        <v>1671</v>
      </c>
      <c r="F2208"/>
      <c r="G2208" s="159">
        <v>45168</v>
      </c>
      <c r="H2208" t="s">
        <v>1482</v>
      </c>
      <c r="I2208" t="s">
        <v>1185</v>
      </c>
      <c r="J2208" t="s">
        <v>1066</v>
      </c>
      <c r="K2208" t="s">
        <v>1492</v>
      </c>
      <c r="L2208" t="s">
        <v>1483</v>
      </c>
      <c r="M2208">
        <v>1</v>
      </c>
      <c r="N2208">
        <v>0</v>
      </c>
      <c r="O2208">
        <v>116.52</v>
      </c>
      <c r="P2208">
        <v>116.52</v>
      </c>
      <c r="Q2208">
        <v>6423.2</v>
      </c>
      <c r="R2208">
        <v>8.1300000000000008</v>
      </c>
      <c r="S2208" s="193" t="str">
        <f>VLOOKUP(U2208,'[1]Cross ref'!I:J,2,0)</f>
        <v>SCL</v>
      </c>
      <c r="T2208" s="193">
        <f t="shared" si="208"/>
        <v>116.52</v>
      </c>
      <c r="U2208" s="193">
        <f>VLOOKUP(VALUE(C2208),'[1]Cross ref'!G:I,3,0)</f>
        <v>7383</v>
      </c>
      <c r="V2208" s="193">
        <f>IFERROR(VLOOKUP(J2208,'[1]Item List (2)'!C:D,2,0),VLOOKUP(K2208,'[1]Item List (2)'!C:D,2,0))</f>
        <v>51001</v>
      </c>
      <c r="W2208" s="193">
        <f>IFERROR(VLOOKUP(J2208,'[1]Item List (2)'!C:E,3,0),VLOOKUP(K2208,'[1]Item List (2)'!C:E,3,0))</f>
        <v>1000</v>
      </c>
      <c r="X2208" s="193">
        <f t="shared" si="209"/>
        <v>0</v>
      </c>
      <c r="Y2208" s="193" t="str">
        <f t="shared" si="210"/>
        <v>PREMIUM, TOY KIDS MEAL LOONEY TUNES</v>
      </c>
      <c r="AA2208" s="29">
        <f t="shared" si="211"/>
        <v>116.52</v>
      </c>
      <c r="AB2208" s="29" t="str">
        <f>VLOOKUP(W2208,'[2]Item List (2)'!$I:$J,2,0)</f>
        <v>Paper</v>
      </c>
      <c r="AC2208" s="29">
        <f t="shared" si="212"/>
        <v>7383</v>
      </c>
      <c r="AD2208" s="29" t="str">
        <f t="shared" si="213"/>
        <v>7383-Paper</v>
      </c>
    </row>
    <row r="2209" spans="1:30">
      <c r="A2209" t="s">
        <v>699</v>
      </c>
      <c r="B2209" t="s">
        <v>592</v>
      </c>
      <c r="C2209" t="s">
        <v>1391</v>
      </c>
      <c r="D2209" t="s">
        <v>622</v>
      </c>
      <c r="E2209" t="s">
        <v>1671</v>
      </c>
      <c r="F2209"/>
      <c r="G2209" s="159">
        <v>45168</v>
      </c>
      <c r="H2209" t="s">
        <v>1189</v>
      </c>
      <c r="I2209" t="s">
        <v>1190</v>
      </c>
      <c r="J2209" t="s">
        <v>704</v>
      </c>
      <c r="K2209" t="s">
        <v>1496</v>
      </c>
      <c r="L2209" t="s">
        <v>705</v>
      </c>
      <c r="M2209">
        <v>1</v>
      </c>
      <c r="N2209">
        <v>0</v>
      </c>
      <c r="O2209">
        <v>3.44</v>
      </c>
      <c r="P2209">
        <v>3.44</v>
      </c>
      <c r="Q2209">
        <v>6423.2</v>
      </c>
      <c r="R2209">
        <v>8.1300000000000008</v>
      </c>
      <c r="S2209" s="193" t="str">
        <f>VLOOKUP(U2209,'[1]Cross ref'!I:J,2,0)</f>
        <v>SCL</v>
      </c>
      <c r="T2209" s="193">
        <f t="shared" si="208"/>
        <v>3.44</v>
      </c>
      <c r="U2209" s="193">
        <f>VLOOKUP(VALUE(C2209),'[1]Cross ref'!G:I,3,0)</f>
        <v>7383</v>
      </c>
      <c r="V2209" s="193">
        <f>IFERROR(VLOOKUP(J2209,'[1]Item List (2)'!C:D,2,0),VLOOKUP(K2209,'[1]Item List (2)'!C:D,2,0))</f>
        <v>60507</v>
      </c>
      <c r="W2209" s="193">
        <f>IFERROR(VLOOKUP(J2209,'[1]Item List (2)'!C:E,3,0),VLOOKUP(K2209,'[1]Item List (2)'!C:E,3,0))</f>
        <v>1200</v>
      </c>
      <c r="X2209" s="193">
        <f t="shared" si="209"/>
        <v>0</v>
      </c>
      <c r="Y2209" s="193" t="str">
        <f t="shared" si="210"/>
        <v>SEAT COVER, PAPER PERSONAL 1/2 FOLD</v>
      </c>
      <c r="AA2209" s="29">
        <f t="shared" si="211"/>
        <v>3.44</v>
      </c>
      <c r="AB2209" s="29" t="str">
        <f>VLOOKUP(W2209,'[2]Item List (2)'!$I:$J,2,0)</f>
        <v>Supplies</v>
      </c>
      <c r="AC2209" s="29">
        <f t="shared" si="212"/>
        <v>7383</v>
      </c>
      <c r="AD2209" s="29" t="str">
        <f t="shared" si="213"/>
        <v>7383-Supplies</v>
      </c>
    </row>
    <row r="2210" spans="1:30">
      <c r="A2210" t="s">
        <v>699</v>
      </c>
      <c r="B2210" t="s">
        <v>592</v>
      </c>
      <c r="C2210" t="s">
        <v>1391</v>
      </c>
      <c r="D2210" t="s">
        <v>622</v>
      </c>
      <c r="E2210" t="s">
        <v>1671</v>
      </c>
      <c r="F2210"/>
      <c r="G2210" s="159">
        <v>45168</v>
      </c>
      <c r="H2210" t="s">
        <v>1183</v>
      </c>
      <c r="I2210" t="s">
        <v>1184</v>
      </c>
      <c r="J2210" t="s">
        <v>839</v>
      </c>
      <c r="K2210" t="s">
        <v>588</v>
      </c>
      <c r="L2210" t="s">
        <v>836</v>
      </c>
      <c r="M2210">
        <v>1</v>
      </c>
      <c r="N2210">
        <v>0</v>
      </c>
      <c r="P2210">
        <v>3.96</v>
      </c>
      <c r="Q2210">
        <v>6423.2</v>
      </c>
      <c r="R2210">
        <v>8.1300000000000008</v>
      </c>
      <c r="S2210" s="193" t="str">
        <f>VLOOKUP(U2210,'[1]Cross ref'!I:J,2,0)</f>
        <v>SCL</v>
      </c>
      <c r="T2210" s="193">
        <f t="shared" si="208"/>
        <v>3.96</v>
      </c>
      <c r="U2210" s="193">
        <f>VLOOKUP(VALUE(C2210),'[1]Cross ref'!G:I,3,0)</f>
        <v>7383</v>
      </c>
      <c r="V2210" s="193">
        <f>IFERROR(VLOOKUP(J2210,'[1]Item List (2)'!C:D,2,0),VLOOKUP(K2210,'[1]Item List (2)'!C:D,2,0))</f>
        <v>50007</v>
      </c>
      <c r="W2210" s="193">
        <f>IFERROR(VLOOKUP(J2210,'[1]Item List (2)'!C:E,3,0),VLOOKUP(K2210,'[1]Item List (2)'!C:E,3,0))</f>
        <v>100</v>
      </c>
      <c r="X2210" s="193">
        <f t="shared" si="209"/>
        <v>-3.96</v>
      </c>
      <c r="Y2210" s="193" t="str">
        <f t="shared" si="210"/>
        <v>SERVICE - PAYMENT TERMS</v>
      </c>
      <c r="AA2210" s="29">
        <f t="shared" si="211"/>
        <v>3.96</v>
      </c>
      <c r="AB2210" s="29" t="str">
        <f>VLOOKUP(W2210,'[2]Item List (2)'!$I:$J,2,0)</f>
        <v>Food</v>
      </c>
      <c r="AC2210" s="29">
        <f t="shared" si="212"/>
        <v>7383</v>
      </c>
      <c r="AD2210" s="29" t="str">
        <f t="shared" si="213"/>
        <v>7383-Food</v>
      </c>
    </row>
    <row r="2211" spans="1:30">
      <c r="A2211" t="s">
        <v>699</v>
      </c>
      <c r="B2211" t="s">
        <v>592</v>
      </c>
      <c r="C2211" t="s">
        <v>1391</v>
      </c>
      <c r="D2211" t="s">
        <v>622</v>
      </c>
      <c r="E2211" t="s">
        <v>1671</v>
      </c>
      <c r="F2211"/>
      <c r="G2211" s="159">
        <v>45168</v>
      </c>
      <c r="H2211" t="s">
        <v>1264</v>
      </c>
      <c r="I2211" t="s">
        <v>1188</v>
      </c>
      <c r="J2211" t="s">
        <v>707</v>
      </c>
      <c r="K2211" t="s">
        <v>708</v>
      </c>
      <c r="L2211" t="s">
        <v>709</v>
      </c>
      <c r="M2211">
        <v>1</v>
      </c>
      <c r="N2211">
        <v>0</v>
      </c>
      <c r="O2211">
        <v>99.5</v>
      </c>
      <c r="P2211">
        <v>99.5</v>
      </c>
      <c r="Q2211">
        <v>6423.2</v>
      </c>
      <c r="R2211">
        <v>8.1300000000000008</v>
      </c>
      <c r="S2211" s="193" t="str">
        <f>VLOOKUP(U2211,'[1]Cross ref'!I:J,2,0)</f>
        <v>SCL</v>
      </c>
      <c r="T2211" s="193">
        <f t="shared" si="208"/>
        <v>99.5</v>
      </c>
      <c r="U2211" s="193">
        <f>VLOOKUP(VALUE(C2211),'[1]Cross ref'!G:I,3,0)</f>
        <v>7383</v>
      </c>
      <c r="V2211" s="193">
        <f>IFERROR(VLOOKUP(J2211,'[1]Item List (2)'!C:D,2,0),VLOOKUP(K2211,'[1]Item List (2)'!C:D,2,0))</f>
        <v>50007</v>
      </c>
      <c r="W2211" s="193">
        <f>IFERROR(VLOOKUP(J2211,'[1]Item List (2)'!C:E,3,0),VLOOKUP(K2211,'[1]Item List (2)'!C:E,3,0))</f>
        <v>100</v>
      </c>
      <c r="X2211" s="193">
        <f t="shared" si="209"/>
        <v>0</v>
      </c>
      <c r="Y2211" s="193" t="str">
        <f t="shared" si="210"/>
        <v>SYRUP, POWERADE MTN BLAST BIB</v>
      </c>
      <c r="AA2211" s="29">
        <f t="shared" si="211"/>
        <v>99.5</v>
      </c>
      <c r="AB2211" s="29" t="str">
        <f>VLOOKUP(W2211,'[2]Item List (2)'!$I:$J,2,0)</f>
        <v>Food</v>
      </c>
      <c r="AC2211" s="29">
        <f t="shared" si="212"/>
        <v>7383</v>
      </c>
      <c r="AD2211" s="29" t="str">
        <f t="shared" si="213"/>
        <v>7383-Food</v>
      </c>
    </row>
    <row r="2212" spans="1:30">
      <c r="A2212" t="s">
        <v>699</v>
      </c>
      <c r="B2212" t="s">
        <v>592</v>
      </c>
      <c r="C2212" t="s">
        <v>1391</v>
      </c>
      <c r="D2212" t="s">
        <v>622</v>
      </c>
      <c r="E2212" t="s">
        <v>1671</v>
      </c>
      <c r="F2212"/>
      <c r="G2212" s="159">
        <v>45168</v>
      </c>
      <c r="H2212" t="s">
        <v>1340</v>
      </c>
      <c r="I2212" t="s">
        <v>1190</v>
      </c>
      <c r="J2212" t="s">
        <v>1052</v>
      </c>
      <c r="K2212" t="s">
        <v>1053</v>
      </c>
      <c r="L2212" t="s">
        <v>848</v>
      </c>
      <c r="M2212">
        <v>1</v>
      </c>
      <c r="N2212">
        <v>0</v>
      </c>
      <c r="O2212">
        <v>5.59</v>
      </c>
      <c r="P2212">
        <v>5.59</v>
      </c>
      <c r="Q2212">
        <v>6423.2</v>
      </c>
      <c r="R2212">
        <v>8.1300000000000008</v>
      </c>
      <c r="S2212" s="193" t="str">
        <f>VLOOKUP(U2212,'[1]Cross ref'!I:J,2,0)</f>
        <v>SCL</v>
      </c>
      <c r="T2212" s="193">
        <f t="shared" si="208"/>
        <v>5.59</v>
      </c>
      <c r="U2212" s="193">
        <f>VLOOKUP(VALUE(C2212),'[1]Cross ref'!G:I,3,0)</f>
        <v>7383</v>
      </c>
      <c r="V2212" s="193">
        <f>IFERROR(VLOOKUP(J2212,'[1]Item List (2)'!C:D,2,0),VLOOKUP(K2212,'[1]Item List (2)'!C:D,2,0))</f>
        <v>60507</v>
      </c>
      <c r="W2212" s="193">
        <f>IFERROR(VLOOKUP(J2212,'[1]Item List (2)'!C:E,3,0),VLOOKUP(K2212,'[1]Item List (2)'!C:E,3,0))</f>
        <v>1200</v>
      </c>
      <c r="X2212" s="193">
        <f t="shared" si="209"/>
        <v>0</v>
      </c>
      <c r="Y2212" s="193" t="str">
        <f t="shared" si="210"/>
        <v>TEST STRIP, QUATENARY</v>
      </c>
      <c r="AA2212" s="29">
        <f t="shared" si="211"/>
        <v>5.59</v>
      </c>
      <c r="AB2212" s="29" t="str">
        <f>VLOOKUP(W2212,'[2]Item List (2)'!$I:$J,2,0)</f>
        <v>Supplies</v>
      </c>
      <c r="AC2212" s="29">
        <f t="shared" si="212"/>
        <v>7383</v>
      </c>
      <c r="AD2212" s="29" t="str">
        <f t="shared" si="213"/>
        <v>7383-Supplies</v>
      </c>
    </row>
    <row r="2213" spans="1:30">
      <c r="A2213" t="s">
        <v>699</v>
      </c>
      <c r="B2213" t="s">
        <v>592</v>
      </c>
      <c r="C2213" t="s">
        <v>1391</v>
      </c>
      <c r="D2213" t="s">
        <v>622</v>
      </c>
      <c r="E2213" t="s">
        <v>1671</v>
      </c>
      <c r="F2213"/>
      <c r="G2213" s="159">
        <v>45168</v>
      </c>
      <c r="H2213" t="s">
        <v>1313</v>
      </c>
      <c r="I2213" t="s">
        <v>1188</v>
      </c>
      <c r="J2213" t="s">
        <v>710</v>
      </c>
      <c r="K2213" t="s">
        <v>711</v>
      </c>
      <c r="L2213" t="s">
        <v>701</v>
      </c>
      <c r="M2213">
        <v>1</v>
      </c>
      <c r="N2213">
        <v>0</v>
      </c>
      <c r="O2213">
        <v>51.9</v>
      </c>
      <c r="P2213">
        <v>51.9</v>
      </c>
      <c r="Q2213">
        <v>6423.2</v>
      </c>
      <c r="R2213">
        <v>8.1300000000000008</v>
      </c>
      <c r="S2213" s="193" t="str">
        <f>VLOOKUP(U2213,'[1]Cross ref'!I:J,2,0)</f>
        <v>SCL</v>
      </c>
      <c r="T2213" s="193">
        <f t="shared" si="208"/>
        <v>51.9</v>
      </c>
      <c r="U2213" s="193">
        <f>VLOOKUP(VALUE(C2213),'[1]Cross ref'!G:I,3,0)</f>
        <v>7383</v>
      </c>
      <c r="V2213" s="193">
        <f>IFERROR(VLOOKUP(J2213,'[1]Item List (2)'!C:D,2,0),VLOOKUP(K2213,'[1]Item List (2)'!C:D,2,0))</f>
        <v>50007</v>
      </c>
      <c r="W2213" s="193">
        <f>IFERROR(VLOOKUP(J2213,'[1]Item List (2)'!C:E,3,0),VLOOKUP(K2213,'[1]Item List (2)'!C:E,3,0))</f>
        <v>100</v>
      </c>
      <c r="X2213" s="193">
        <f t="shared" si="209"/>
        <v>0</v>
      </c>
      <c r="Y2213" s="193" t="str">
        <f t="shared" si="210"/>
        <v>SYRUP, COKE ZERO SUGAR BIB</v>
      </c>
      <c r="AA2213" s="29">
        <f t="shared" si="211"/>
        <v>51.9</v>
      </c>
      <c r="AB2213" s="29" t="str">
        <f>VLOOKUP(W2213,'[2]Item List (2)'!$I:$J,2,0)</f>
        <v>Food</v>
      </c>
      <c r="AC2213" s="29">
        <f t="shared" si="212"/>
        <v>7383</v>
      </c>
      <c r="AD2213" s="29" t="str">
        <f t="shared" si="213"/>
        <v>7383-Food</v>
      </c>
    </row>
    <row r="2214" spans="1:30">
      <c r="A2214" t="s">
        <v>699</v>
      </c>
      <c r="B2214" t="s">
        <v>592</v>
      </c>
      <c r="C2214" t="s">
        <v>1391</v>
      </c>
      <c r="D2214" t="s">
        <v>622</v>
      </c>
      <c r="E2214" t="s">
        <v>1671</v>
      </c>
      <c r="F2214"/>
      <c r="G2214" s="159">
        <v>45168</v>
      </c>
      <c r="H2214" t="s">
        <v>1193</v>
      </c>
      <c r="I2214" t="s">
        <v>1188</v>
      </c>
      <c r="J2214" t="s">
        <v>710</v>
      </c>
      <c r="K2214" t="s">
        <v>712</v>
      </c>
      <c r="L2214" t="s">
        <v>709</v>
      </c>
      <c r="M2214">
        <v>3</v>
      </c>
      <c r="N2214">
        <v>0</v>
      </c>
      <c r="O2214">
        <v>112.77</v>
      </c>
      <c r="P2214">
        <v>338.31</v>
      </c>
      <c r="Q2214">
        <v>6423.2</v>
      </c>
      <c r="R2214">
        <v>8.1300000000000008</v>
      </c>
      <c r="S2214" s="193" t="str">
        <f>VLOOKUP(U2214,'[1]Cross ref'!I:J,2,0)</f>
        <v>SCL</v>
      </c>
      <c r="T2214" s="193">
        <f t="shared" si="208"/>
        <v>338.31</v>
      </c>
      <c r="U2214" s="193">
        <f>VLOOKUP(VALUE(C2214),'[1]Cross ref'!G:I,3,0)</f>
        <v>7383</v>
      </c>
      <c r="V2214" s="193">
        <f>IFERROR(VLOOKUP(J2214,'[1]Item List (2)'!C:D,2,0),VLOOKUP(K2214,'[1]Item List (2)'!C:D,2,0))</f>
        <v>50007</v>
      </c>
      <c r="W2214" s="193">
        <f>IFERROR(VLOOKUP(J2214,'[1]Item List (2)'!C:E,3,0),VLOOKUP(K2214,'[1]Item List (2)'!C:E,3,0))</f>
        <v>100</v>
      </c>
      <c r="X2214" s="193">
        <f t="shared" si="209"/>
        <v>0</v>
      </c>
      <c r="Y2214" s="193" t="str">
        <f t="shared" si="210"/>
        <v>SYRUP, COKE CLASC BIB (HYCS)</v>
      </c>
      <c r="AA2214" s="29">
        <f t="shared" si="211"/>
        <v>338.31</v>
      </c>
      <c r="AB2214" s="29" t="str">
        <f>VLOOKUP(W2214,'[2]Item List (2)'!$I:$J,2,0)</f>
        <v>Food</v>
      </c>
      <c r="AC2214" s="29">
        <f t="shared" si="212"/>
        <v>7383</v>
      </c>
      <c r="AD2214" s="29" t="str">
        <f t="shared" si="213"/>
        <v>7383-Food</v>
      </c>
    </row>
    <row r="2215" spans="1:30">
      <c r="A2215" t="s">
        <v>699</v>
      </c>
      <c r="B2215" t="s">
        <v>592</v>
      </c>
      <c r="C2215" t="s">
        <v>1391</v>
      </c>
      <c r="D2215" t="s">
        <v>622</v>
      </c>
      <c r="E2215" t="s">
        <v>1671</v>
      </c>
      <c r="F2215"/>
      <c r="G2215" s="159">
        <v>45168</v>
      </c>
      <c r="H2215" t="s">
        <v>1194</v>
      </c>
      <c r="I2215" t="s">
        <v>1188</v>
      </c>
      <c r="J2215" t="s">
        <v>710</v>
      </c>
      <c r="K2215" t="s">
        <v>713</v>
      </c>
      <c r="L2215" t="s">
        <v>709</v>
      </c>
      <c r="M2215">
        <v>2</v>
      </c>
      <c r="N2215">
        <v>0</v>
      </c>
      <c r="O2215">
        <v>116.08</v>
      </c>
      <c r="P2215">
        <v>232.16</v>
      </c>
      <c r="Q2215">
        <v>6423.2</v>
      </c>
      <c r="R2215">
        <v>8.1300000000000008</v>
      </c>
      <c r="S2215" s="193" t="str">
        <f>VLOOKUP(U2215,'[1]Cross ref'!I:J,2,0)</f>
        <v>SCL</v>
      </c>
      <c r="T2215" s="193">
        <f t="shared" si="208"/>
        <v>232.16</v>
      </c>
      <c r="U2215" s="193">
        <f>VLOOKUP(VALUE(C2215),'[1]Cross ref'!G:I,3,0)</f>
        <v>7383</v>
      </c>
      <c r="V2215" s="193">
        <f>IFERROR(VLOOKUP(J2215,'[1]Item List (2)'!C:D,2,0),VLOOKUP(K2215,'[1]Item List (2)'!C:D,2,0))</f>
        <v>50007</v>
      </c>
      <c r="W2215" s="193">
        <f>IFERROR(VLOOKUP(J2215,'[1]Item List (2)'!C:E,3,0),VLOOKUP(K2215,'[1]Item List (2)'!C:E,3,0))</f>
        <v>100</v>
      </c>
      <c r="X2215" s="193">
        <f t="shared" si="209"/>
        <v>0</v>
      </c>
      <c r="Y2215" s="193" t="str">
        <f t="shared" si="210"/>
        <v>SYRUP, SPRITE BIB (HYCS)</v>
      </c>
      <c r="AA2215" s="29">
        <f t="shared" si="211"/>
        <v>232.16</v>
      </c>
      <c r="AB2215" s="29" t="str">
        <f>VLOOKUP(W2215,'[2]Item List (2)'!$I:$J,2,0)</f>
        <v>Food</v>
      </c>
      <c r="AC2215" s="29">
        <f t="shared" si="212"/>
        <v>7383</v>
      </c>
      <c r="AD2215" s="29" t="str">
        <f t="shared" si="213"/>
        <v>7383-Food</v>
      </c>
    </row>
    <row r="2216" spans="1:30">
      <c r="A2216" t="s">
        <v>699</v>
      </c>
      <c r="B2216" t="s">
        <v>592</v>
      </c>
      <c r="C2216" t="s">
        <v>1391</v>
      </c>
      <c r="D2216" t="s">
        <v>622</v>
      </c>
      <c r="E2216" t="s">
        <v>1671</v>
      </c>
      <c r="F2216"/>
      <c r="G2216" s="159">
        <v>45168</v>
      </c>
      <c r="H2216" t="s">
        <v>1309</v>
      </c>
      <c r="I2216" t="s">
        <v>1188</v>
      </c>
      <c r="J2216" t="s">
        <v>724</v>
      </c>
      <c r="K2216" t="s">
        <v>841</v>
      </c>
      <c r="L2216" t="s">
        <v>842</v>
      </c>
      <c r="M2216">
        <v>1</v>
      </c>
      <c r="N2216">
        <v>0</v>
      </c>
      <c r="O2216">
        <v>16.22</v>
      </c>
      <c r="P2216">
        <v>16.22</v>
      </c>
      <c r="Q2216">
        <v>6423.2</v>
      </c>
      <c r="R2216">
        <v>8.1300000000000008</v>
      </c>
      <c r="S2216" s="193" t="str">
        <f>VLOOKUP(U2216,'[1]Cross ref'!I:J,2,0)</f>
        <v>SCL</v>
      </c>
      <c r="T2216" s="193">
        <f t="shared" si="208"/>
        <v>16.22</v>
      </c>
      <c r="U2216" s="193">
        <f>VLOOKUP(VALUE(C2216),'[1]Cross ref'!G:I,3,0)</f>
        <v>7383</v>
      </c>
      <c r="V2216" s="193">
        <f>IFERROR(VLOOKUP(J2216,'[1]Item List (2)'!C:D,2,0),VLOOKUP(K2216,'[1]Item List (2)'!C:D,2,0))</f>
        <v>50007</v>
      </c>
      <c r="W2216" s="193">
        <f>IFERROR(VLOOKUP(J2216,'[1]Item List (2)'!C:E,3,0),VLOOKUP(K2216,'[1]Item List (2)'!C:E,3,0))</f>
        <v>100</v>
      </c>
      <c r="X2216" s="193">
        <f t="shared" si="209"/>
        <v>0</v>
      </c>
      <c r="Y2216" s="193" t="str">
        <f t="shared" si="210"/>
        <v>MILK, 1% LF ESL</v>
      </c>
      <c r="AA2216" s="29">
        <f t="shared" si="211"/>
        <v>16.22</v>
      </c>
      <c r="AB2216" s="29" t="str">
        <f>VLOOKUP(W2216,'[2]Item List (2)'!$I:$J,2,0)</f>
        <v>Food</v>
      </c>
      <c r="AC2216" s="29">
        <f t="shared" si="212"/>
        <v>7383</v>
      </c>
      <c r="AD2216" s="29" t="str">
        <f t="shared" si="213"/>
        <v>7383-Food</v>
      </c>
    </row>
    <row r="2217" spans="1:30">
      <c r="A2217" t="s">
        <v>699</v>
      </c>
      <c r="B2217" t="s">
        <v>592</v>
      </c>
      <c r="C2217" t="s">
        <v>1391</v>
      </c>
      <c r="D2217" t="s">
        <v>622</v>
      </c>
      <c r="E2217" t="s">
        <v>1671</v>
      </c>
      <c r="F2217"/>
      <c r="G2217" s="159">
        <v>45168</v>
      </c>
      <c r="H2217" t="s">
        <v>1195</v>
      </c>
      <c r="I2217" t="s">
        <v>1188</v>
      </c>
      <c r="J2217" t="s">
        <v>724</v>
      </c>
      <c r="K2217" t="s">
        <v>906</v>
      </c>
      <c r="L2217" t="s">
        <v>842</v>
      </c>
      <c r="M2217">
        <v>1</v>
      </c>
      <c r="N2217">
        <v>0</v>
      </c>
      <c r="O2217">
        <v>16.920000000000002</v>
      </c>
      <c r="P2217">
        <v>16.920000000000002</v>
      </c>
      <c r="Q2217">
        <v>6423.2</v>
      </c>
      <c r="R2217">
        <v>8.1300000000000008</v>
      </c>
      <c r="S2217" s="193" t="str">
        <f>VLOOKUP(U2217,'[1]Cross ref'!I:J,2,0)</f>
        <v>SCL</v>
      </c>
      <c r="T2217" s="193">
        <f t="shared" si="208"/>
        <v>16.920000000000002</v>
      </c>
      <c r="U2217" s="193">
        <f>VLOOKUP(VALUE(C2217),'[1]Cross ref'!G:I,3,0)</f>
        <v>7383</v>
      </c>
      <c r="V2217" s="193">
        <f>IFERROR(VLOOKUP(J2217,'[1]Item List (2)'!C:D,2,0),VLOOKUP(K2217,'[1]Item List (2)'!C:D,2,0))</f>
        <v>50007</v>
      </c>
      <c r="W2217" s="193">
        <f>IFERROR(VLOOKUP(J2217,'[1]Item List (2)'!C:E,3,0),VLOOKUP(K2217,'[1]Item List (2)'!C:E,3,0))</f>
        <v>100</v>
      </c>
      <c r="X2217" s="193">
        <f t="shared" si="209"/>
        <v>0</v>
      </c>
      <c r="Y2217" s="193" t="str">
        <f t="shared" si="210"/>
        <v>MILK, CHOC 1% LF 7Z PLS ESL</v>
      </c>
      <c r="AA2217" s="29">
        <f t="shared" si="211"/>
        <v>16.920000000000002</v>
      </c>
      <c r="AB2217" s="29" t="str">
        <f>VLOOKUP(W2217,'[2]Item List (2)'!$I:$J,2,0)</f>
        <v>Food</v>
      </c>
      <c r="AC2217" s="29">
        <f t="shared" si="212"/>
        <v>7383</v>
      </c>
      <c r="AD2217" s="29" t="str">
        <f t="shared" si="213"/>
        <v>7383-Food</v>
      </c>
    </row>
    <row r="2218" spans="1:30">
      <c r="A2218" t="s">
        <v>699</v>
      </c>
      <c r="B2218" t="s">
        <v>592</v>
      </c>
      <c r="C2218" t="s">
        <v>1391</v>
      </c>
      <c r="D2218" t="s">
        <v>622</v>
      </c>
      <c r="E2218" t="s">
        <v>1671</v>
      </c>
      <c r="F2218"/>
      <c r="G2218" s="159">
        <v>45168</v>
      </c>
      <c r="H2218" t="s">
        <v>1196</v>
      </c>
      <c r="I2218" t="s">
        <v>1188</v>
      </c>
      <c r="J2218" t="s">
        <v>717</v>
      </c>
      <c r="K2218" t="s">
        <v>1568</v>
      </c>
      <c r="L2218" t="s">
        <v>718</v>
      </c>
      <c r="M2218">
        <v>1</v>
      </c>
      <c r="N2218">
        <v>0</v>
      </c>
      <c r="O2218">
        <v>58.17</v>
      </c>
      <c r="P2218">
        <v>58.17</v>
      </c>
      <c r="Q2218">
        <v>6423.2</v>
      </c>
      <c r="R2218">
        <v>8.1300000000000008</v>
      </c>
      <c r="S2218" s="193" t="str">
        <f>VLOOKUP(U2218,'[1]Cross ref'!I:J,2,0)</f>
        <v>SCL</v>
      </c>
      <c r="T2218" s="193">
        <f t="shared" si="208"/>
        <v>58.17</v>
      </c>
      <c r="U2218" s="193">
        <f>VLOOKUP(VALUE(C2218),'[1]Cross ref'!G:I,3,0)</f>
        <v>7383</v>
      </c>
      <c r="V2218" s="193">
        <f>IFERROR(VLOOKUP(J2218,'[1]Item List (2)'!C:D,2,0),VLOOKUP(K2218,'[1]Item List (2)'!C:D,2,0))</f>
        <v>50007</v>
      </c>
      <c r="W2218" s="193">
        <f>IFERROR(VLOOKUP(J2218,'[1]Item List (2)'!C:E,3,0),VLOOKUP(K2218,'[1]Item List (2)'!C:E,3,0))</f>
        <v>100</v>
      </c>
      <c r="X2218" s="193">
        <f t="shared" si="209"/>
        <v>0</v>
      </c>
      <c r="Y2218" s="193" t="str">
        <f t="shared" si="210"/>
        <v>EGG, LIQ WHL CAGE FREE P12CE</v>
      </c>
      <c r="AA2218" s="29">
        <f t="shared" si="211"/>
        <v>58.17</v>
      </c>
      <c r="AB2218" s="29" t="str">
        <f>VLOOKUP(W2218,'[2]Item List (2)'!$I:$J,2,0)</f>
        <v>Food</v>
      </c>
      <c r="AC2218" s="29">
        <f t="shared" si="212"/>
        <v>7383</v>
      </c>
      <c r="AD2218" s="29" t="str">
        <f t="shared" si="213"/>
        <v>7383-Food</v>
      </c>
    </row>
    <row r="2219" spans="1:30">
      <c r="A2219" t="s">
        <v>699</v>
      </c>
      <c r="B2219" t="s">
        <v>592</v>
      </c>
      <c r="C2219" t="s">
        <v>1391</v>
      </c>
      <c r="D2219" t="s">
        <v>622</v>
      </c>
      <c r="E2219" t="s">
        <v>1671</v>
      </c>
      <c r="F2219"/>
      <c r="G2219" s="159">
        <v>45168</v>
      </c>
      <c r="H2219" t="s">
        <v>1197</v>
      </c>
      <c r="I2219" t="s">
        <v>1188</v>
      </c>
      <c r="J2219" t="s">
        <v>719</v>
      </c>
      <c r="K2219" t="s">
        <v>720</v>
      </c>
      <c r="L2219" t="s">
        <v>721</v>
      </c>
      <c r="M2219">
        <v>2</v>
      </c>
      <c r="N2219">
        <v>0</v>
      </c>
      <c r="O2219">
        <v>26.21</v>
      </c>
      <c r="P2219">
        <v>52.42</v>
      </c>
      <c r="Q2219">
        <v>6423.2</v>
      </c>
      <c r="R2219">
        <v>8.1300000000000008</v>
      </c>
      <c r="S2219" s="193" t="str">
        <f>VLOOKUP(U2219,'[1]Cross ref'!I:J,2,0)</f>
        <v>SCL</v>
      </c>
      <c r="T2219" s="193">
        <f t="shared" si="208"/>
        <v>52.42</v>
      </c>
      <c r="U2219" s="193">
        <f>VLOOKUP(VALUE(C2219),'[1]Cross ref'!G:I,3,0)</f>
        <v>7383</v>
      </c>
      <c r="V2219" s="193">
        <f>IFERROR(VLOOKUP(J2219,'[1]Item List (2)'!C:D,2,0),VLOOKUP(K2219,'[1]Item List (2)'!C:D,2,0))</f>
        <v>50007</v>
      </c>
      <c r="W2219" s="193">
        <f>IFERROR(VLOOKUP(J2219,'[1]Item List (2)'!C:E,3,0),VLOOKUP(K2219,'[1]Item List (2)'!C:E,3,0))</f>
        <v>100</v>
      </c>
      <c r="X2219" s="193">
        <f t="shared" si="209"/>
        <v>0</v>
      </c>
      <c r="Y2219" s="193" t="str">
        <f t="shared" si="210"/>
        <v>JUICE, ORANGE ORIG SIMPLY</v>
      </c>
      <c r="AA2219" s="29">
        <f t="shared" si="211"/>
        <v>52.42</v>
      </c>
      <c r="AB2219" s="29" t="str">
        <f>VLOOKUP(W2219,'[2]Item List (2)'!$I:$J,2,0)</f>
        <v>Food</v>
      </c>
      <c r="AC2219" s="29">
        <f t="shared" si="212"/>
        <v>7383</v>
      </c>
      <c r="AD2219" s="29" t="str">
        <f t="shared" si="213"/>
        <v>7383-Food</v>
      </c>
    </row>
    <row r="2220" spans="1:30">
      <c r="A2220" t="s">
        <v>699</v>
      </c>
      <c r="B2220" t="s">
        <v>592</v>
      </c>
      <c r="C2220" t="s">
        <v>1391</v>
      </c>
      <c r="D2220" t="s">
        <v>622</v>
      </c>
      <c r="E2220" t="s">
        <v>1671</v>
      </c>
      <c r="F2220"/>
      <c r="G2220" s="159">
        <v>45168</v>
      </c>
      <c r="H2220" t="s">
        <v>1198</v>
      </c>
      <c r="I2220" t="s">
        <v>1188</v>
      </c>
      <c r="J2220" t="s">
        <v>702</v>
      </c>
      <c r="K2220" t="s">
        <v>993</v>
      </c>
      <c r="L2220" t="s">
        <v>723</v>
      </c>
      <c r="M2220">
        <v>2</v>
      </c>
      <c r="N2220">
        <v>0</v>
      </c>
      <c r="O2220">
        <v>20.03</v>
      </c>
      <c r="P2220">
        <v>40.06</v>
      </c>
      <c r="Q2220">
        <v>6423.2</v>
      </c>
      <c r="R2220">
        <v>8.1300000000000008</v>
      </c>
      <c r="S2220" s="193" t="str">
        <f>VLOOKUP(U2220,'[1]Cross ref'!I:J,2,0)</f>
        <v>SCL</v>
      </c>
      <c r="T2220" s="193">
        <f t="shared" si="208"/>
        <v>40.06</v>
      </c>
      <c r="U2220" s="193">
        <f>VLOOKUP(VALUE(C2220),'[1]Cross ref'!G:I,3,0)</f>
        <v>7383</v>
      </c>
      <c r="V2220" s="193">
        <f>IFERROR(VLOOKUP(J2220,'[1]Item List (2)'!C:D,2,0),VLOOKUP(K2220,'[1]Item List (2)'!C:D,2,0))</f>
        <v>50007</v>
      </c>
      <c r="W2220" s="193">
        <f>IFERROR(VLOOKUP(J2220,'[1]Item List (2)'!C:E,3,0),VLOOKUP(K2220,'[1]Item List (2)'!C:E,3,0))</f>
        <v>100</v>
      </c>
      <c r="X2220" s="193">
        <f t="shared" si="209"/>
        <v>0</v>
      </c>
      <c r="Y2220" s="193" t="str">
        <f t="shared" si="210"/>
        <v>SAUCE, BBQ SWEET &amp; BOLD CUP</v>
      </c>
      <c r="AA2220" s="29">
        <f t="shared" si="211"/>
        <v>40.06</v>
      </c>
      <c r="AB2220" s="29" t="str">
        <f>VLOOKUP(W2220,'[2]Item List (2)'!$I:$J,2,0)</f>
        <v>Food</v>
      </c>
      <c r="AC2220" s="29">
        <f t="shared" si="212"/>
        <v>7383</v>
      </c>
      <c r="AD2220" s="29" t="str">
        <f t="shared" si="213"/>
        <v>7383-Food</v>
      </c>
    </row>
    <row r="2221" spans="1:30">
      <c r="A2221" t="s">
        <v>699</v>
      </c>
      <c r="B2221" t="s">
        <v>592</v>
      </c>
      <c r="C2221" t="s">
        <v>1391</v>
      </c>
      <c r="D2221" t="s">
        <v>622</v>
      </c>
      <c r="E2221" t="s">
        <v>1671</v>
      </c>
      <c r="F2221"/>
      <c r="G2221" s="159">
        <v>45168</v>
      </c>
      <c r="H2221" t="s">
        <v>1199</v>
      </c>
      <c r="I2221" t="s">
        <v>1188</v>
      </c>
      <c r="J2221" t="s">
        <v>714</v>
      </c>
      <c r="K2221" t="s">
        <v>998</v>
      </c>
      <c r="L2221" t="s">
        <v>723</v>
      </c>
      <c r="M2221">
        <v>1</v>
      </c>
      <c r="N2221">
        <v>0</v>
      </c>
      <c r="O2221">
        <v>30.8</v>
      </c>
      <c r="P2221">
        <v>30.8</v>
      </c>
      <c r="Q2221">
        <v>6423.2</v>
      </c>
      <c r="R2221">
        <v>8.1300000000000008</v>
      </c>
      <c r="S2221" s="193" t="str">
        <f>VLOOKUP(U2221,'[1]Cross ref'!I:J,2,0)</f>
        <v>SCL</v>
      </c>
      <c r="T2221" s="193">
        <f t="shared" si="208"/>
        <v>30.8</v>
      </c>
      <c r="U2221" s="193">
        <f>VLOOKUP(VALUE(C2221),'[1]Cross ref'!G:I,3,0)</f>
        <v>7383</v>
      </c>
      <c r="V2221" s="193">
        <f>IFERROR(VLOOKUP(J2221,'[1]Item List (2)'!C:D,2,0),VLOOKUP(K2221,'[1]Item List (2)'!C:D,2,0))</f>
        <v>50007</v>
      </c>
      <c r="W2221" s="193">
        <f>IFERROR(VLOOKUP(J2221,'[1]Item List (2)'!C:E,3,0),VLOOKUP(K2221,'[1]Item List (2)'!C:E,3,0))</f>
        <v>100</v>
      </c>
      <c r="X2221" s="193">
        <f t="shared" si="209"/>
        <v>0</v>
      </c>
      <c r="Y2221" s="193" t="str">
        <f t="shared" si="210"/>
        <v>SAUCE, HNY MUST CUP</v>
      </c>
      <c r="AA2221" s="29">
        <f t="shared" si="211"/>
        <v>30.8</v>
      </c>
      <c r="AB2221" s="29" t="str">
        <f>VLOOKUP(W2221,'[2]Item List (2)'!$I:$J,2,0)</f>
        <v>Food</v>
      </c>
      <c r="AC2221" s="29">
        <f t="shared" si="212"/>
        <v>7383</v>
      </c>
      <c r="AD2221" s="29" t="str">
        <f t="shared" si="213"/>
        <v>7383-Food</v>
      </c>
    </row>
    <row r="2222" spans="1:30">
      <c r="A2222" t="s">
        <v>699</v>
      </c>
      <c r="B2222" t="s">
        <v>592</v>
      </c>
      <c r="C2222" t="s">
        <v>1391</v>
      </c>
      <c r="D2222" t="s">
        <v>622</v>
      </c>
      <c r="E2222" t="s">
        <v>1671</v>
      </c>
      <c r="F2222"/>
      <c r="G2222" s="159">
        <v>45168</v>
      </c>
      <c r="H2222" t="s">
        <v>1299</v>
      </c>
      <c r="I2222" t="s">
        <v>1190</v>
      </c>
      <c r="J2222" t="s">
        <v>727</v>
      </c>
      <c r="K2222" t="s">
        <v>728</v>
      </c>
      <c r="L2222" t="s">
        <v>729</v>
      </c>
      <c r="M2222">
        <v>1</v>
      </c>
      <c r="N2222">
        <v>0</v>
      </c>
      <c r="O2222">
        <v>16.79</v>
      </c>
      <c r="P2222">
        <v>16.79</v>
      </c>
      <c r="Q2222">
        <v>6423.2</v>
      </c>
      <c r="R2222">
        <v>8.1300000000000008</v>
      </c>
      <c r="S2222" s="193" t="str">
        <f>VLOOKUP(U2222,'[1]Cross ref'!I:J,2,0)</f>
        <v>SCL</v>
      </c>
      <c r="T2222" s="193">
        <f t="shared" si="208"/>
        <v>16.79</v>
      </c>
      <c r="U2222" s="193">
        <f>VLOOKUP(VALUE(C2222),'[1]Cross ref'!G:I,3,0)</f>
        <v>7383</v>
      </c>
      <c r="V2222" s="193">
        <f>IFERROR(VLOOKUP(J2222,'[1]Item List (2)'!C:D,2,0),VLOOKUP(K2222,'[1]Item List (2)'!C:D,2,0))</f>
        <v>60507</v>
      </c>
      <c r="W2222" s="193">
        <f>IFERROR(VLOOKUP(J2222,'[1]Item List (2)'!C:E,3,0),VLOOKUP(K2222,'[1]Item List (2)'!C:E,3,0))</f>
        <v>1200</v>
      </c>
      <c r="X2222" s="193">
        <f t="shared" si="209"/>
        <v>0</v>
      </c>
      <c r="Y2222" s="193" t="str">
        <f t="shared" si="210"/>
        <v>GLOVE, SYNTH MED</v>
      </c>
      <c r="AA2222" s="29">
        <f t="shared" si="211"/>
        <v>16.79</v>
      </c>
      <c r="AB2222" s="29" t="str">
        <f>VLOOKUP(W2222,'[2]Item List (2)'!$I:$J,2,0)</f>
        <v>Supplies</v>
      </c>
      <c r="AC2222" s="29">
        <f t="shared" si="212"/>
        <v>7383</v>
      </c>
      <c r="AD2222" s="29" t="str">
        <f t="shared" si="213"/>
        <v>7383-Supplies</v>
      </c>
    </row>
    <row r="2223" spans="1:30">
      <c r="A2223" t="s">
        <v>699</v>
      </c>
      <c r="B2223" t="s">
        <v>592</v>
      </c>
      <c r="C2223" t="s">
        <v>1391</v>
      </c>
      <c r="D2223" t="s">
        <v>622</v>
      </c>
      <c r="E2223" t="s">
        <v>1671</v>
      </c>
      <c r="F2223"/>
      <c r="G2223" s="159">
        <v>45168</v>
      </c>
      <c r="H2223" t="s">
        <v>1205</v>
      </c>
      <c r="I2223" t="s">
        <v>1188</v>
      </c>
      <c r="J2223" t="s">
        <v>734</v>
      </c>
      <c r="K2223" t="s">
        <v>735</v>
      </c>
      <c r="L2223" t="s">
        <v>736</v>
      </c>
      <c r="M2223">
        <v>20</v>
      </c>
      <c r="N2223">
        <v>0</v>
      </c>
      <c r="O2223">
        <v>76.78</v>
      </c>
      <c r="P2223">
        <v>1535.6</v>
      </c>
      <c r="Q2223">
        <v>6423.2</v>
      </c>
      <c r="R2223">
        <v>8.1300000000000008</v>
      </c>
      <c r="S2223" s="193" t="str">
        <f>VLOOKUP(U2223,'[1]Cross ref'!I:J,2,0)</f>
        <v>SCL</v>
      </c>
      <c r="T2223" s="193">
        <f t="shared" si="208"/>
        <v>1535.6</v>
      </c>
      <c r="U2223" s="193">
        <f>VLOOKUP(VALUE(C2223),'[1]Cross ref'!G:I,3,0)</f>
        <v>7383</v>
      </c>
      <c r="V2223" s="193">
        <f>IFERROR(VLOOKUP(J2223,'[1]Item List (2)'!C:D,2,0),VLOOKUP(K2223,'[1]Item List (2)'!C:D,2,0))</f>
        <v>50007</v>
      </c>
      <c r="W2223" s="193">
        <f>IFERROR(VLOOKUP(J2223,'[1]Item List (2)'!C:E,3,0),VLOOKUP(K2223,'[1]Item List (2)'!C:E,3,0))</f>
        <v>100</v>
      </c>
      <c r="X2223" s="193">
        <f t="shared" si="209"/>
        <v>0</v>
      </c>
      <c r="Y2223" s="193" t="str">
        <f t="shared" si="210"/>
        <v>BEEF, GRND PTY 3.5Z</v>
      </c>
      <c r="AA2223" s="29">
        <f t="shared" si="211"/>
        <v>1535.6</v>
      </c>
      <c r="AB2223" s="29" t="str">
        <f>VLOOKUP(W2223,'[2]Item List (2)'!$I:$J,2,0)</f>
        <v>Food</v>
      </c>
      <c r="AC2223" s="29">
        <f t="shared" si="212"/>
        <v>7383</v>
      </c>
      <c r="AD2223" s="29" t="str">
        <f t="shared" si="213"/>
        <v>7383-Food</v>
      </c>
    </row>
    <row r="2224" spans="1:30">
      <c r="A2224" t="s">
        <v>699</v>
      </c>
      <c r="B2224" t="s">
        <v>592</v>
      </c>
      <c r="C2224" t="s">
        <v>1391</v>
      </c>
      <c r="D2224" t="s">
        <v>622</v>
      </c>
      <c r="E2224" t="s">
        <v>1671</v>
      </c>
      <c r="F2224"/>
      <c r="G2224" s="159">
        <v>45168</v>
      </c>
      <c r="H2224" t="s">
        <v>1266</v>
      </c>
      <c r="I2224" t="s">
        <v>1188</v>
      </c>
      <c r="J2224" t="s">
        <v>849</v>
      </c>
      <c r="K2224" t="s">
        <v>850</v>
      </c>
      <c r="L2224" t="s">
        <v>851</v>
      </c>
      <c r="M2224">
        <v>1</v>
      </c>
      <c r="N2224">
        <v>0</v>
      </c>
      <c r="O2224">
        <v>44.39</v>
      </c>
      <c r="P2224">
        <v>44.39</v>
      </c>
      <c r="Q2224">
        <v>6423.2</v>
      </c>
      <c r="R2224">
        <v>8.1300000000000008</v>
      </c>
      <c r="S2224" s="193" t="str">
        <f>VLOOKUP(U2224,'[1]Cross ref'!I:J,2,0)</f>
        <v>SCL</v>
      </c>
      <c r="T2224" s="193">
        <f t="shared" si="208"/>
        <v>44.39</v>
      </c>
      <c r="U2224" s="193">
        <f>VLOOKUP(VALUE(C2224),'[1]Cross ref'!G:I,3,0)</f>
        <v>7383</v>
      </c>
      <c r="V2224" s="193">
        <f>IFERROR(VLOOKUP(J2224,'[1]Item List (2)'!C:D,2,0),VLOOKUP(K2224,'[1]Item List (2)'!C:D,2,0))</f>
        <v>50007</v>
      </c>
      <c r="W2224" s="193">
        <f>IFERROR(VLOOKUP(J2224,'[1]Item List (2)'!C:E,3,0),VLOOKUP(K2224,'[1]Item List (2)'!C:E,3,0))</f>
        <v>100</v>
      </c>
      <c r="X2224" s="193">
        <f t="shared" si="209"/>
        <v>0</v>
      </c>
      <c r="Y2224" s="193" t="str">
        <f t="shared" si="210"/>
        <v>TEA, BLK CLASSIC BLND .9Z</v>
      </c>
      <c r="AA2224" s="29">
        <f t="shared" si="211"/>
        <v>44.39</v>
      </c>
      <c r="AB2224" s="29" t="str">
        <f>VLOOKUP(W2224,'[2]Item List (2)'!$I:$J,2,0)</f>
        <v>Food</v>
      </c>
      <c r="AC2224" s="29">
        <f t="shared" si="212"/>
        <v>7383</v>
      </c>
      <c r="AD2224" s="29" t="str">
        <f t="shared" si="213"/>
        <v>7383-Food</v>
      </c>
    </row>
    <row r="2225" spans="1:30">
      <c r="A2225" t="s">
        <v>699</v>
      </c>
      <c r="B2225" t="s">
        <v>592</v>
      </c>
      <c r="C2225" t="s">
        <v>1391</v>
      </c>
      <c r="D2225" t="s">
        <v>622</v>
      </c>
      <c r="E2225" t="s">
        <v>1671</v>
      </c>
      <c r="F2225"/>
      <c r="G2225" s="159">
        <v>45168</v>
      </c>
      <c r="H2225" t="s">
        <v>1206</v>
      </c>
      <c r="I2225" t="s">
        <v>1188</v>
      </c>
      <c r="J2225" t="s">
        <v>737</v>
      </c>
      <c r="K2225" t="s">
        <v>738</v>
      </c>
      <c r="L2225" t="s">
        <v>739</v>
      </c>
      <c r="M2225">
        <v>3</v>
      </c>
      <c r="N2225">
        <v>0</v>
      </c>
      <c r="O2225">
        <v>30.72</v>
      </c>
      <c r="P2225">
        <v>92.16</v>
      </c>
      <c r="Q2225">
        <v>6423.2</v>
      </c>
      <c r="R2225">
        <v>8.1300000000000008</v>
      </c>
      <c r="S2225" s="193" t="str">
        <f>VLOOKUP(U2225,'[1]Cross ref'!I:J,2,0)</f>
        <v>SCL</v>
      </c>
      <c r="T2225" s="193">
        <f t="shared" si="208"/>
        <v>92.16</v>
      </c>
      <c r="U2225" s="193">
        <f>VLOOKUP(VALUE(C2225),'[1]Cross ref'!G:I,3,0)</f>
        <v>7383</v>
      </c>
      <c r="V2225" s="193">
        <f>IFERROR(VLOOKUP(J2225,'[1]Item List (2)'!C:D,2,0),VLOOKUP(K2225,'[1]Item List (2)'!C:D,2,0))</f>
        <v>50007</v>
      </c>
      <c r="W2225" s="193">
        <f>IFERROR(VLOOKUP(J2225,'[1]Item List (2)'!C:E,3,0),VLOOKUP(K2225,'[1]Item List (2)'!C:E,3,0))</f>
        <v>100</v>
      </c>
      <c r="X2225" s="193">
        <f t="shared" si="209"/>
        <v>0</v>
      </c>
      <c r="Y2225" s="193" t="str">
        <f t="shared" si="210"/>
        <v>APPTZR, ONION RING</v>
      </c>
      <c r="AA2225" s="29">
        <f t="shared" si="211"/>
        <v>92.16</v>
      </c>
      <c r="AB2225" s="29" t="str">
        <f>VLOOKUP(W2225,'[2]Item List (2)'!$I:$J,2,0)</f>
        <v>Food</v>
      </c>
      <c r="AC2225" s="29">
        <f t="shared" si="212"/>
        <v>7383</v>
      </c>
      <c r="AD2225" s="29" t="str">
        <f t="shared" si="213"/>
        <v>7383-Food</v>
      </c>
    </row>
    <row r="2226" spans="1:30">
      <c r="A2226" t="s">
        <v>699</v>
      </c>
      <c r="B2226" t="s">
        <v>592</v>
      </c>
      <c r="C2226" t="s">
        <v>1391</v>
      </c>
      <c r="D2226" t="s">
        <v>622</v>
      </c>
      <c r="E2226" t="s">
        <v>1671</v>
      </c>
      <c r="F2226"/>
      <c r="G2226" s="159">
        <v>45168</v>
      </c>
      <c r="H2226" t="s">
        <v>1208</v>
      </c>
      <c r="I2226" t="s">
        <v>1188</v>
      </c>
      <c r="J2226" t="s">
        <v>741</v>
      </c>
      <c r="K2226" t="s">
        <v>742</v>
      </c>
      <c r="L2226" t="s">
        <v>743</v>
      </c>
      <c r="M2226">
        <v>3</v>
      </c>
      <c r="N2226">
        <v>0</v>
      </c>
      <c r="O2226">
        <v>21.8</v>
      </c>
      <c r="P2226">
        <v>65.400000000000006</v>
      </c>
      <c r="Q2226">
        <v>6423.2</v>
      </c>
      <c r="R2226">
        <v>8.1300000000000008</v>
      </c>
      <c r="S2226" s="193" t="str">
        <f>VLOOKUP(U2226,'[1]Cross ref'!I:J,2,0)</f>
        <v>SCL</v>
      </c>
      <c r="T2226" s="193">
        <f t="shared" si="208"/>
        <v>65.400000000000006</v>
      </c>
      <c r="U2226" s="193">
        <f>VLOOKUP(VALUE(C2226),'[1]Cross ref'!G:I,3,0)</f>
        <v>7383</v>
      </c>
      <c r="V2226" s="193">
        <f>IFERROR(VLOOKUP(J2226,'[1]Item List (2)'!C:D,2,0),VLOOKUP(K2226,'[1]Item List (2)'!C:D,2,0))</f>
        <v>50007</v>
      </c>
      <c r="W2226" s="193">
        <f>IFERROR(VLOOKUP(J2226,'[1]Item List (2)'!C:E,3,0),VLOOKUP(K2226,'[1]Item List (2)'!C:E,3,0))</f>
        <v>100</v>
      </c>
      <c r="X2226" s="193">
        <f t="shared" si="209"/>
        <v>0</v>
      </c>
      <c r="Y2226" s="193" t="str">
        <f t="shared" si="210"/>
        <v>KETCHUP, PKT</v>
      </c>
      <c r="AA2226" s="29">
        <f t="shared" si="211"/>
        <v>65.400000000000006</v>
      </c>
      <c r="AB2226" s="29" t="str">
        <f>VLOOKUP(W2226,'[2]Item List (2)'!$I:$J,2,0)</f>
        <v>Food</v>
      </c>
      <c r="AC2226" s="29">
        <f t="shared" si="212"/>
        <v>7383</v>
      </c>
      <c r="AD2226" s="29" t="str">
        <f t="shared" si="213"/>
        <v>7383-Food</v>
      </c>
    </row>
    <row r="2227" spans="1:30">
      <c r="A2227" t="s">
        <v>699</v>
      </c>
      <c r="B2227" t="s">
        <v>592</v>
      </c>
      <c r="C2227" t="s">
        <v>1391</v>
      </c>
      <c r="D2227" t="s">
        <v>622</v>
      </c>
      <c r="E2227" t="s">
        <v>1671</v>
      </c>
      <c r="F2227"/>
      <c r="G2227" s="159">
        <v>45168</v>
      </c>
      <c r="H2227" t="s">
        <v>1212</v>
      </c>
      <c r="I2227" t="s">
        <v>1188</v>
      </c>
      <c r="J2227" t="s">
        <v>747</v>
      </c>
      <c r="K2227" t="s">
        <v>748</v>
      </c>
      <c r="L2227" t="s">
        <v>749</v>
      </c>
      <c r="M2227">
        <v>1</v>
      </c>
      <c r="N2227">
        <v>0</v>
      </c>
      <c r="O2227">
        <v>33.380000000000003</v>
      </c>
      <c r="P2227">
        <v>33.380000000000003</v>
      </c>
      <c r="Q2227">
        <v>6423.2</v>
      </c>
      <c r="R2227">
        <v>8.1300000000000008</v>
      </c>
      <c r="S2227" s="193" t="str">
        <f>VLOOKUP(U2227,'[1]Cross ref'!I:J,2,0)</f>
        <v>SCL</v>
      </c>
      <c r="T2227" s="193">
        <f t="shared" si="208"/>
        <v>33.380000000000003</v>
      </c>
      <c r="U2227" s="193">
        <f>VLOOKUP(VALUE(C2227),'[1]Cross ref'!G:I,3,0)</f>
        <v>7383</v>
      </c>
      <c r="V2227" s="193">
        <f>IFERROR(VLOOKUP(J2227,'[1]Item List (2)'!C:D,2,0),VLOOKUP(K2227,'[1]Item List (2)'!C:D,2,0))</f>
        <v>50007</v>
      </c>
      <c r="W2227" s="193">
        <f>IFERROR(VLOOKUP(J2227,'[1]Item List (2)'!C:E,3,0),VLOOKUP(K2227,'[1]Item List (2)'!C:E,3,0))</f>
        <v>100</v>
      </c>
      <c r="X2227" s="193">
        <f t="shared" si="209"/>
        <v>0</v>
      </c>
      <c r="Y2227" s="193" t="str">
        <f t="shared" si="210"/>
        <v>HASHBROWN, RND ZTF</v>
      </c>
      <c r="AA2227" s="29">
        <f t="shared" si="211"/>
        <v>33.380000000000003</v>
      </c>
      <c r="AB2227" s="29" t="str">
        <f>VLOOKUP(W2227,'[2]Item List (2)'!$I:$J,2,0)</f>
        <v>Food</v>
      </c>
      <c r="AC2227" s="29">
        <f t="shared" si="212"/>
        <v>7383</v>
      </c>
      <c r="AD2227" s="29" t="str">
        <f t="shared" si="213"/>
        <v>7383-Food</v>
      </c>
    </row>
    <row r="2228" spans="1:30">
      <c r="A2228" t="s">
        <v>699</v>
      </c>
      <c r="B2228" t="s">
        <v>592</v>
      </c>
      <c r="C2228" t="s">
        <v>1391</v>
      </c>
      <c r="D2228" t="s">
        <v>622</v>
      </c>
      <c r="E2228" t="s">
        <v>1671</v>
      </c>
      <c r="F2228"/>
      <c r="G2228" s="159">
        <v>45168</v>
      </c>
      <c r="H2228" t="s">
        <v>1213</v>
      </c>
      <c r="I2228" t="s">
        <v>1188</v>
      </c>
      <c r="J2228" t="s">
        <v>747</v>
      </c>
      <c r="K2228" t="s">
        <v>750</v>
      </c>
      <c r="L2228" t="s">
        <v>749</v>
      </c>
      <c r="M2228">
        <v>2</v>
      </c>
      <c r="N2228">
        <v>0</v>
      </c>
      <c r="O2228">
        <v>33.380000000000003</v>
      </c>
      <c r="P2228">
        <v>66.760000000000005</v>
      </c>
      <c r="Q2228">
        <v>6423.2</v>
      </c>
      <c r="R2228">
        <v>8.1300000000000008</v>
      </c>
      <c r="S2228" s="193" t="str">
        <f>VLOOKUP(U2228,'[1]Cross ref'!I:J,2,0)</f>
        <v>SCL</v>
      </c>
      <c r="T2228" s="193">
        <f t="shared" si="208"/>
        <v>66.760000000000005</v>
      </c>
      <c r="U2228" s="193">
        <f>VLOOKUP(VALUE(C2228),'[1]Cross ref'!G:I,3,0)</f>
        <v>7383</v>
      </c>
      <c r="V2228" s="193">
        <f>IFERROR(VLOOKUP(J2228,'[1]Item List (2)'!C:D,2,0),VLOOKUP(K2228,'[1]Item List (2)'!C:D,2,0))</f>
        <v>50007</v>
      </c>
      <c r="W2228" s="193">
        <f>IFERROR(VLOOKUP(J2228,'[1]Item List (2)'!C:E,3,0),VLOOKUP(K2228,'[1]Item List (2)'!C:E,3,0))</f>
        <v>100</v>
      </c>
      <c r="X2228" s="193">
        <f t="shared" si="209"/>
        <v>0</v>
      </c>
      <c r="Y2228" s="193" t="str">
        <f t="shared" si="210"/>
        <v>FRIES, CRISS CUT SEASN</v>
      </c>
      <c r="AA2228" s="29">
        <f t="shared" si="211"/>
        <v>66.760000000000005</v>
      </c>
      <c r="AB2228" s="29" t="str">
        <f>VLOOKUP(W2228,'[2]Item List (2)'!$I:$J,2,0)</f>
        <v>Food</v>
      </c>
      <c r="AC2228" s="29">
        <f t="shared" si="212"/>
        <v>7383</v>
      </c>
      <c r="AD2228" s="29" t="str">
        <f t="shared" si="213"/>
        <v>7383-Food</v>
      </c>
    </row>
    <row r="2229" spans="1:30">
      <c r="A2229" t="s">
        <v>699</v>
      </c>
      <c r="B2229" t="s">
        <v>592</v>
      </c>
      <c r="C2229" t="s">
        <v>1391</v>
      </c>
      <c r="D2229" t="s">
        <v>622</v>
      </c>
      <c r="E2229" t="s">
        <v>1671</v>
      </c>
      <c r="F2229"/>
      <c r="G2229" s="159">
        <v>45168</v>
      </c>
      <c r="H2229" t="s">
        <v>1214</v>
      </c>
      <c r="I2229" t="s">
        <v>1188</v>
      </c>
      <c r="J2229" t="s">
        <v>747</v>
      </c>
      <c r="K2229" t="s">
        <v>751</v>
      </c>
      <c r="L2229" t="s">
        <v>752</v>
      </c>
      <c r="M2229">
        <v>20</v>
      </c>
      <c r="N2229">
        <v>0</v>
      </c>
      <c r="O2229">
        <v>35.28</v>
      </c>
      <c r="P2229">
        <v>705.6</v>
      </c>
      <c r="Q2229">
        <v>6423.2</v>
      </c>
      <c r="R2229">
        <v>8.1300000000000008</v>
      </c>
      <c r="S2229" s="193" t="str">
        <f>VLOOKUP(U2229,'[1]Cross ref'!I:J,2,0)</f>
        <v>SCL</v>
      </c>
      <c r="T2229" s="193">
        <f t="shared" si="208"/>
        <v>705.6</v>
      </c>
      <c r="U2229" s="193">
        <f>VLOOKUP(VALUE(C2229),'[1]Cross ref'!G:I,3,0)</f>
        <v>7383</v>
      </c>
      <c r="V2229" s="193">
        <f>IFERROR(VLOOKUP(J2229,'[1]Item List (2)'!C:D,2,0),VLOOKUP(K2229,'[1]Item List (2)'!C:D,2,0))</f>
        <v>50007</v>
      </c>
      <c r="W2229" s="193">
        <f>IFERROR(VLOOKUP(J2229,'[1]Item List (2)'!C:E,3,0),VLOOKUP(K2229,'[1]Item List (2)'!C:E,3,0))</f>
        <v>100</v>
      </c>
      <c r="X2229" s="193">
        <f t="shared" si="209"/>
        <v>0</v>
      </c>
      <c r="Y2229" s="193" t="str">
        <f t="shared" si="210"/>
        <v>FRIES, SS SK ON</v>
      </c>
      <c r="AA2229" s="29">
        <f t="shared" si="211"/>
        <v>705.6</v>
      </c>
      <c r="AB2229" s="29" t="str">
        <f>VLOOKUP(W2229,'[2]Item List (2)'!$I:$J,2,0)</f>
        <v>Food</v>
      </c>
      <c r="AC2229" s="29">
        <f t="shared" si="212"/>
        <v>7383</v>
      </c>
      <c r="AD2229" s="29" t="str">
        <f t="shared" si="213"/>
        <v>7383-Food</v>
      </c>
    </row>
    <row r="2230" spans="1:30">
      <c r="A2230" t="s">
        <v>699</v>
      </c>
      <c r="B2230" t="s">
        <v>592</v>
      </c>
      <c r="C2230" t="s">
        <v>1391</v>
      </c>
      <c r="D2230" t="s">
        <v>622</v>
      </c>
      <c r="E2230" t="s">
        <v>1671</v>
      </c>
      <c r="F2230"/>
      <c r="G2230" s="159">
        <v>45168</v>
      </c>
      <c r="H2230" t="s">
        <v>1217</v>
      </c>
      <c r="I2230" t="s">
        <v>1188</v>
      </c>
      <c r="J2230" t="s">
        <v>758</v>
      </c>
      <c r="K2230" t="s">
        <v>759</v>
      </c>
      <c r="L2230" t="s">
        <v>760</v>
      </c>
      <c r="M2230">
        <v>1</v>
      </c>
      <c r="N2230">
        <v>0</v>
      </c>
      <c r="O2230">
        <v>111.01</v>
      </c>
      <c r="P2230">
        <v>111.01</v>
      </c>
      <c r="Q2230">
        <v>6423.2</v>
      </c>
      <c r="R2230">
        <v>8.1300000000000008</v>
      </c>
      <c r="S2230" s="193" t="str">
        <f>VLOOKUP(U2230,'[1]Cross ref'!I:J,2,0)</f>
        <v>SCL</v>
      </c>
      <c r="T2230" s="193">
        <f t="shared" si="208"/>
        <v>111.01</v>
      </c>
      <c r="U2230" s="193">
        <f>VLOOKUP(VALUE(C2230),'[1]Cross ref'!G:I,3,0)</f>
        <v>7383</v>
      </c>
      <c r="V2230" s="193">
        <f>IFERROR(VLOOKUP(J2230,'[1]Item List (2)'!C:D,2,0),VLOOKUP(K2230,'[1]Item List (2)'!C:D,2,0))</f>
        <v>50007</v>
      </c>
      <c r="W2230" s="193">
        <f>IFERROR(VLOOKUP(J2230,'[1]Item List (2)'!C:E,3,0),VLOOKUP(K2230,'[1]Item List (2)'!C:E,3,0))</f>
        <v>100</v>
      </c>
      <c r="X2230" s="193">
        <f t="shared" si="209"/>
        <v>0</v>
      </c>
      <c r="Y2230" s="193" t="str">
        <f t="shared" si="210"/>
        <v>CHICKEN, TNDRLOIN STRIP 1.5Z</v>
      </c>
      <c r="AA2230" s="29">
        <f t="shared" si="211"/>
        <v>111.01</v>
      </c>
      <c r="AB2230" s="29" t="str">
        <f>VLOOKUP(W2230,'[2]Item List (2)'!$I:$J,2,0)</f>
        <v>Food</v>
      </c>
      <c r="AC2230" s="29">
        <f t="shared" si="212"/>
        <v>7383</v>
      </c>
      <c r="AD2230" s="29" t="str">
        <f t="shared" si="213"/>
        <v>7383-Food</v>
      </c>
    </row>
    <row r="2231" spans="1:30">
      <c r="A2231" t="s">
        <v>699</v>
      </c>
      <c r="B2231" t="s">
        <v>592</v>
      </c>
      <c r="C2231" t="s">
        <v>1391</v>
      </c>
      <c r="D2231" t="s">
        <v>622</v>
      </c>
      <c r="E2231" t="s">
        <v>1671</v>
      </c>
      <c r="F2231"/>
      <c r="G2231" s="159">
        <v>45168</v>
      </c>
      <c r="H2231" t="s">
        <v>1269</v>
      </c>
      <c r="I2231" t="s">
        <v>1190</v>
      </c>
      <c r="J2231" t="s">
        <v>761</v>
      </c>
      <c r="K2231" t="s">
        <v>762</v>
      </c>
      <c r="L2231" t="s">
        <v>763</v>
      </c>
      <c r="M2231">
        <v>1</v>
      </c>
      <c r="N2231">
        <v>0</v>
      </c>
      <c r="O2231">
        <v>17.57</v>
      </c>
      <c r="P2231">
        <v>17.57</v>
      </c>
      <c r="Q2231">
        <v>6423.2</v>
      </c>
      <c r="R2231">
        <v>8.1300000000000008</v>
      </c>
      <c r="S2231" s="193" t="str">
        <f>VLOOKUP(U2231,'[1]Cross ref'!I:J,2,0)</f>
        <v>SCL</v>
      </c>
      <c r="T2231" s="193">
        <f t="shared" si="208"/>
        <v>17.57</v>
      </c>
      <c r="U2231" s="193">
        <f>VLOOKUP(VALUE(C2231),'[1]Cross ref'!G:I,3,0)</f>
        <v>7383</v>
      </c>
      <c r="V2231" s="193">
        <f>IFERROR(VLOOKUP(J2231,'[1]Item List (2)'!C:D,2,0),VLOOKUP(K2231,'[1]Item List (2)'!C:D,2,0))</f>
        <v>60507</v>
      </c>
      <c r="W2231" s="193">
        <f>IFERROR(VLOOKUP(J2231,'[1]Item List (2)'!C:E,3,0),VLOOKUP(K2231,'[1]Item List (2)'!C:E,3,0))</f>
        <v>1200</v>
      </c>
      <c r="X2231" s="193">
        <f t="shared" si="209"/>
        <v>0</v>
      </c>
      <c r="Y2231" s="193" t="str">
        <f t="shared" si="210"/>
        <v>LINER, CAN 38X44 BLK</v>
      </c>
      <c r="AA2231" s="29">
        <f t="shared" si="211"/>
        <v>17.57</v>
      </c>
      <c r="AB2231" s="29" t="str">
        <f>VLOOKUP(W2231,'[2]Item List (2)'!$I:$J,2,0)</f>
        <v>Supplies</v>
      </c>
      <c r="AC2231" s="29">
        <f t="shared" si="212"/>
        <v>7383</v>
      </c>
      <c r="AD2231" s="29" t="str">
        <f t="shared" si="213"/>
        <v>7383-Supplies</v>
      </c>
    </row>
    <row r="2232" spans="1:30">
      <c r="A2232" t="s">
        <v>699</v>
      </c>
      <c r="B2232" t="s">
        <v>592</v>
      </c>
      <c r="C2232" t="s">
        <v>1391</v>
      </c>
      <c r="D2232" t="s">
        <v>622</v>
      </c>
      <c r="E2232" t="s">
        <v>1671</v>
      </c>
      <c r="F2232"/>
      <c r="G2232" s="159">
        <v>45168</v>
      </c>
      <c r="H2232" t="s">
        <v>1218</v>
      </c>
      <c r="I2232" t="s">
        <v>1188</v>
      </c>
      <c r="J2232" t="s">
        <v>703</v>
      </c>
      <c r="K2232" t="s">
        <v>997</v>
      </c>
      <c r="L2232" t="s">
        <v>723</v>
      </c>
      <c r="M2232">
        <v>5</v>
      </c>
      <c r="N2232">
        <v>0</v>
      </c>
      <c r="O2232">
        <v>25.94</v>
      </c>
      <c r="P2232">
        <v>129.69999999999999</v>
      </c>
      <c r="Q2232">
        <v>6423.2</v>
      </c>
      <c r="R2232">
        <v>8.1300000000000008</v>
      </c>
      <c r="S2232" s="193" t="str">
        <f>VLOOKUP(U2232,'[1]Cross ref'!I:J,2,0)</f>
        <v>SCL</v>
      </c>
      <c r="T2232" s="193">
        <f t="shared" si="208"/>
        <v>129.69999999999999</v>
      </c>
      <c r="U2232" s="193">
        <f>VLOOKUP(VALUE(C2232),'[1]Cross ref'!G:I,3,0)</f>
        <v>7383</v>
      </c>
      <c r="V2232" s="193">
        <f>IFERROR(VLOOKUP(J2232,'[1]Item List (2)'!C:D,2,0),VLOOKUP(K2232,'[1]Item List (2)'!C:D,2,0))</f>
        <v>50007</v>
      </c>
      <c r="W2232" s="193">
        <f>IFERROR(VLOOKUP(J2232,'[1]Item List (2)'!C:E,3,0),VLOOKUP(K2232,'[1]Item List (2)'!C:E,3,0))</f>
        <v>100</v>
      </c>
      <c r="X2232" s="193">
        <f t="shared" si="209"/>
        <v>0</v>
      </c>
      <c r="Y2232" s="193" t="str">
        <f t="shared" si="210"/>
        <v>SAUCE, BTRMILK RANCH CUP</v>
      </c>
      <c r="AA2232" s="29">
        <f t="shared" si="211"/>
        <v>129.69999999999999</v>
      </c>
      <c r="AB2232" s="29" t="str">
        <f>VLOOKUP(W2232,'[2]Item List (2)'!$I:$J,2,0)</f>
        <v>Food</v>
      </c>
      <c r="AC2232" s="29">
        <f t="shared" si="212"/>
        <v>7383</v>
      </c>
      <c r="AD2232" s="29" t="str">
        <f t="shared" si="213"/>
        <v>7383-Food</v>
      </c>
    </row>
    <row r="2233" spans="1:30">
      <c r="A2233" t="s">
        <v>699</v>
      </c>
      <c r="B2233" t="s">
        <v>592</v>
      </c>
      <c r="C2233" t="s">
        <v>1391</v>
      </c>
      <c r="D2233" t="s">
        <v>622</v>
      </c>
      <c r="E2233" t="s">
        <v>1671</v>
      </c>
      <c r="F2233"/>
      <c r="G2233" s="159">
        <v>45168</v>
      </c>
      <c r="H2233" t="s">
        <v>1219</v>
      </c>
      <c r="I2233" t="s">
        <v>1188</v>
      </c>
      <c r="J2233" t="s">
        <v>767</v>
      </c>
      <c r="K2233" t="s">
        <v>768</v>
      </c>
      <c r="L2233" t="s">
        <v>769</v>
      </c>
      <c r="M2233">
        <v>1</v>
      </c>
      <c r="N2233">
        <v>0</v>
      </c>
      <c r="O2233">
        <v>11.66</v>
      </c>
      <c r="P2233">
        <v>11.66</v>
      </c>
      <c r="Q2233">
        <v>6423.2</v>
      </c>
      <c r="R2233">
        <v>8.1300000000000008</v>
      </c>
      <c r="S2233" s="193" t="str">
        <f>VLOOKUP(U2233,'[1]Cross ref'!I:J,2,0)</f>
        <v>SCL</v>
      </c>
      <c r="T2233" s="193">
        <f t="shared" si="208"/>
        <v>11.66</v>
      </c>
      <c r="U2233" s="193">
        <f>VLOOKUP(VALUE(C2233),'[1]Cross ref'!G:I,3,0)</f>
        <v>7383</v>
      </c>
      <c r="V2233" s="193">
        <f>IFERROR(VLOOKUP(J2233,'[1]Item List (2)'!C:D,2,0),VLOOKUP(K2233,'[1]Item List (2)'!C:D,2,0))</f>
        <v>50007</v>
      </c>
      <c r="W2233" s="193">
        <f>IFERROR(VLOOKUP(J2233,'[1]Item List (2)'!C:E,3,0),VLOOKUP(K2233,'[1]Item List (2)'!C:E,3,0))</f>
        <v>100</v>
      </c>
      <c r="X2233" s="193">
        <f t="shared" si="209"/>
        <v>0</v>
      </c>
      <c r="Y2233" s="193" t="str">
        <f t="shared" si="210"/>
        <v>SAUCE, BUFFALO CUP</v>
      </c>
      <c r="AA2233" s="29">
        <f t="shared" si="211"/>
        <v>11.66</v>
      </c>
      <c r="AB2233" s="29" t="str">
        <f>VLOOKUP(W2233,'[2]Item List (2)'!$I:$J,2,0)</f>
        <v>Food</v>
      </c>
      <c r="AC2233" s="29">
        <f t="shared" si="212"/>
        <v>7383</v>
      </c>
      <c r="AD2233" s="29" t="str">
        <f t="shared" si="213"/>
        <v>7383-Food</v>
      </c>
    </row>
    <row r="2234" spans="1:30">
      <c r="A2234" t="s">
        <v>699</v>
      </c>
      <c r="B2234" t="s">
        <v>592</v>
      </c>
      <c r="C2234" t="s">
        <v>1391</v>
      </c>
      <c r="D2234" t="s">
        <v>622</v>
      </c>
      <c r="E2234" t="s">
        <v>1671</v>
      </c>
      <c r="F2234"/>
      <c r="G2234" s="159">
        <v>45168</v>
      </c>
      <c r="H2234" t="s">
        <v>1221</v>
      </c>
      <c r="I2234" t="s">
        <v>1188</v>
      </c>
      <c r="J2234" t="s">
        <v>773</v>
      </c>
      <c r="K2234" t="s">
        <v>774</v>
      </c>
      <c r="L2234" t="s">
        <v>775</v>
      </c>
      <c r="M2234">
        <v>3</v>
      </c>
      <c r="N2234">
        <v>0</v>
      </c>
      <c r="O2234">
        <v>19.78</v>
      </c>
      <c r="P2234">
        <v>59.34</v>
      </c>
      <c r="Q2234">
        <v>6423.2</v>
      </c>
      <c r="R2234">
        <v>8.1300000000000008</v>
      </c>
      <c r="S2234" s="193" t="str">
        <f>VLOOKUP(U2234,'[1]Cross ref'!I:J,2,0)</f>
        <v>SCL</v>
      </c>
      <c r="T2234" s="193">
        <f t="shared" si="208"/>
        <v>59.34</v>
      </c>
      <c r="U2234" s="193">
        <f>VLOOKUP(VALUE(C2234),'[1]Cross ref'!G:I,3,0)</f>
        <v>7383</v>
      </c>
      <c r="V2234" s="193">
        <f>IFERROR(VLOOKUP(J2234,'[1]Item List (2)'!C:D,2,0),VLOOKUP(K2234,'[1]Item List (2)'!C:D,2,0))</f>
        <v>50007</v>
      </c>
      <c r="W2234" s="193">
        <f>IFERROR(VLOOKUP(J2234,'[1]Item List (2)'!C:E,3,0),VLOOKUP(K2234,'[1]Item List (2)'!C:E,3,0))</f>
        <v>100</v>
      </c>
      <c r="X2234" s="193">
        <f t="shared" si="209"/>
        <v>0</v>
      </c>
      <c r="Y2234" s="193" t="str">
        <f t="shared" si="210"/>
        <v>ICE CREAM, VANILLA SLOW MELT</v>
      </c>
      <c r="AA2234" s="29">
        <f t="shared" si="211"/>
        <v>59.34</v>
      </c>
      <c r="AB2234" s="29" t="str">
        <f>VLOOKUP(W2234,'[2]Item List (2)'!$I:$J,2,0)</f>
        <v>Food</v>
      </c>
      <c r="AC2234" s="29">
        <f t="shared" si="212"/>
        <v>7383</v>
      </c>
      <c r="AD2234" s="29" t="str">
        <f t="shared" si="213"/>
        <v>7383-Food</v>
      </c>
    </row>
    <row r="2235" spans="1:30">
      <c r="A2235" t="s">
        <v>699</v>
      </c>
      <c r="B2235" t="s">
        <v>592</v>
      </c>
      <c r="C2235" t="s">
        <v>1391</v>
      </c>
      <c r="D2235" t="s">
        <v>622</v>
      </c>
      <c r="E2235" t="s">
        <v>1671</v>
      </c>
      <c r="F2235"/>
      <c r="G2235" s="159">
        <v>45168</v>
      </c>
      <c r="H2235" t="s">
        <v>1222</v>
      </c>
      <c r="I2235" t="s">
        <v>1188</v>
      </c>
      <c r="J2235" t="s">
        <v>776</v>
      </c>
      <c r="K2235" t="s">
        <v>777</v>
      </c>
      <c r="L2235" t="s">
        <v>778</v>
      </c>
      <c r="M2235">
        <v>8</v>
      </c>
      <c r="N2235">
        <v>0</v>
      </c>
      <c r="O2235">
        <v>36.909999999999997</v>
      </c>
      <c r="P2235">
        <v>295.27999999999997</v>
      </c>
      <c r="Q2235">
        <v>6423.2</v>
      </c>
      <c r="R2235">
        <v>8.1300000000000008</v>
      </c>
      <c r="S2235" s="193" t="str">
        <f>VLOOKUP(U2235,'[1]Cross ref'!I:J,2,0)</f>
        <v>SCL</v>
      </c>
      <c r="T2235" s="193">
        <f t="shared" si="208"/>
        <v>295.27999999999997</v>
      </c>
      <c r="U2235" s="193">
        <f>VLOOKUP(VALUE(C2235),'[1]Cross ref'!G:I,3,0)</f>
        <v>7383</v>
      </c>
      <c r="V2235" s="193">
        <f>IFERROR(VLOOKUP(J2235,'[1]Item List (2)'!C:D,2,0),VLOOKUP(K2235,'[1]Item List (2)'!C:D,2,0))</f>
        <v>50007</v>
      </c>
      <c r="W2235" s="193">
        <f>IFERROR(VLOOKUP(J2235,'[1]Item List (2)'!C:E,3,0),VLOOKUP(K2235,'[1]Item List (2)'!C:E,3,0))</f>
        <v>100</v>
      </c>
      <c r="X2235" s="193">
        <f t="shared" si="209"/>
        <v>0</v>
      </c>
      <c r="Y2235" s="193" t="str">
        <f t="shared" si="210"/>
        <v>SHORTENING, LIQ FRY PREM</v>
      </c>
      <c r="AA2235" s="29">
        <f t="shared" si="211"/>
        <v>295.27999999999997</v>
      </c>
      <c r="AB2235" s="29" t="str">
        <f>VLOOKUP(W2235,'[2]Item List (2)'!$I:$J,2,0)</f>
        <v>Food</v>
      </c>
      <c r="AC2235" s="29">
        <f t="shared" si="212"/>
        <v>7383</v>
      </c>
      <c r="AD2235" s="29" t="str">
        <f t="shared" si="213"/>
        <v>7383-Food</v>
      </c>
    </row>
    <row r="2236" spans="1:30">
      <c r="A2236" t="s">
        <v>699</v>
      </c>
      <c r="B2236" t="s">
        <v>592</v>
      </c>
      <c r="C2236" t="s">
        <v>1391</v>
      </c>
      <c r="D2236" t="s">
        <v>622</v>
      </c>
      <c r="E2236" t="s">
        <v>1671</v>
      </c>
      <c r="F2236"/>
      <c r="G2236" s="159">
        <v>45168</v>
      </c>
      <c r="H2236" t="s">
        <v>1346</v>
      </c>
      <c r="I2236" t="s">
        <v>1188</v>
      </c>
      <c r="J2236" t="s">
        <v>734</v>
      </c>
      <c r="K2236" t="s">
        <v>917</v>
      </c>
      <c r="L2236" t="s">
        <v>918</v>
      </c>
      <c r="M2236">
        <v>1</v>
      </c>
      <c r="N2236">
        <v>0</v>
      </c>
      <c r="O2236">
        <v>166.32</v>
      </c>
      <c r="P2236">
        <v>166.32</v>
      </c>
      <c r="Q2236">
        <v>6423.2</v>
      </c>
      <c r="R2236">
        <v>8.1300000000000008</v>
      </c>
      <c r="S2236" s="193" t="str">
        <f>VLOOKUP(U2236,'[1]Cross ref'!I:J,2,0)</f>
        <v>SCL</v>
      </c>
      <c r="T2236" s="193">
        <f t="shared" si="208"/>
        <v>166.32</v>
      </c>
      <c r="U2236" s="193">
        <f>VLOOKUP(VALUE(C2236),'[1]Cross ref'!G:I,3,0)</f>
        <v>7383</v>
      </c>
      <c r="V2236" s="193">
        <f>IFERROR(VLOOKUP(J2236,'[1]Item List (2)'!C:D,2,0),VLOOKUP(K2236,'[1]Item List (2)'!C:D,2,0))</f>
        <v>50007</v>
      </c>
      <c r="W2236" s="193">
        <f>IFERROR(VLOOKUP(J2236,'[1]Item List (2)'!C:E,3,0),VLOOKUP(K2236,'[1]Item List (2)'!C:E,3,0))</f>
        <v>100</v>
      </c>
      <c r="X2236" s="193">
        <f t="shared" si="209"/>
        <v>0</v>
      </c>
      <c r="Y2236" s="193" t="str">
        <f t="shared" si="210"/>
        <v>BEEF, STEAK FC</v>
      </c>
      <c r="AA2236" s="29">
        <f t="shared" si="211"/>
        <v>166.32</v>
      </c>
      <c r="AB2236" s="29" t="str">
        <f>VLOOKUP(W2236,'[2]Item List (2)'!$I:$J,2,0)</f>
        <v>Food</v>
      </c>
      <c r="AC2236" s="29">
        <f t="shared" si="212"/>
        <v>7383</v>
      </c>
      <c r="AD2236" s="29" t="str">
        <f t="shared" si="213"/>
        <v>7383-Food</v>
      </c>
    </row>
    <row r="2237" spans="1:30">
      <c r="A2237" t="s">
        <v>699</v>
      </c>
      <c r="B2237" t="s">
        <v>592</v>
      </c>
      <c r="C2237" t="s">
        <v>1391</v>
      </c>
      <c r="D2237" t="s">
        <v>622</v>
      </c>
      <c r="E2237" t="s">
        <v>1671</v>
      </c>
      <c r="F2237"/>
      <c r="G2237" s="159">
        <v>45168</v>
      </c>
      <c r="H2237" t="s">
        <v>1271</v>
      </c>
      <c r="I2237" t="s">
        <v>1188</v>
      </c>
      <c r="J2237" t="s">
        <v>740</v>
      </c>
      <c r="K2237" t="s">
        <v>779</v>
      </c>
      <c r="L2237" t="s">
        <v>990</v>
      </c>
      <c r="M2237">
        <v>1</v>
      </c>
      <c r="N2237">
        <v>0</v>
      </c>
      <c r="O2237">
        <v>33.71</v>
      </c>
      <c r="P2237">
        <v>33.71</v>
      </c>
      <c r="Q2237">
        <v>6423.2</v>
      </c>
      <c r="R2237">
        <v>8.1300000000000008</v>
      </c>
      <c r="S2237" s="193" t="str">
        <f>VLOOKUP(U2237,'[1]Cross ref'!I:J,2,0)</f>
        <v>SCL</v>
      </c>
      <c r="T2237" s="193">
        <f t="shared" si="208"/>
        <v>33.71</v>
      </c>
      <c r="U2237" s="193">
        <f>VLOOKUP(VALUE(C2237),'[1]Cross ref'!G:I,3,0)</f>
        <v>7383</v>
      </c>
      <c r="V2237" s="193">
        <f>IFERROR(VLOOKUP(J2237,'[1]Item List (2)'!C:D,2,0),VLOOKUP(K2237,'[1]Item List (2)'!C:D,2,0))</f>
        <v>50007</v>
      </c>
      <c r="W2237" s="193">
        <f>IFERROR(VLOOKUP(J2237,'[1]Item List (2)'!C:E,3,0),VLOOKUP(K2237,'[1]Item List (2)'!C:E,3,0))</f>
        <v>100</v>
      </c>
      <c r="X2237" s="193">
        <f t="shared" si="209"/>
        <v>0</v>
      </c>
      <c r="Y2237" s="193" t="str">
        <f t="shared" si="210"/>
        <v>PEPPER, JALAPENO NACHO SLI</v>
      </c>
      <c r="AA2237" s="29">
        <f t="shared" si="211"/>
        <v>33.71</v>
      </c>
      <c r="AB2237" s="29" t="str">
        <f>VLOOKUP(W2237,'[2]Item List (2)'!$I:$J,2,0)</f>
        <v>Food</v>
      </c>
      <c r="AC2237" s="29">
        <f t="shared" si="212"/>
        <v>7383</v>
      </c>
      <c r="AD2237" s="29" t="str">
        <f t="shared" si="213"/>
        <v>7383-Food</v>
      </c>
    </row>
    <row r="2238" spans="1:30">
      <c r="A2238" t="s">
        <v>699</v>
      </c>
      <c r="B2238" t="s">
        <v>592</v>
      </c>
      <c r="C2238" t="s">
        <v>1391</v>
      </c>
      <c r="D2238" t="s">
        <v>622</v>
      </c>
      <c r="E2238" t="s">
        <v>1671</v>
      </c>
      <c r="F2238"/>
      <c r="G2238" s="159">
        <v>45168</v>
      </c>
      <c r="H2238" t="s">
        <v>1272</v>
      </c>
      <c r="I2238" t="s">
        <v>1211</v>
      </c>
      <c r="J2238" t="s">
        <v>815</v>
      </c>
      <c r="K2238" t="s">
        <v>1145</v>
      </c>
      <c r="L2238" t="s">
        <v>1146</v>
      </c>
      <c r="M2238">
        <v>1</v>
      </c>
      <c r="N2238">
        <v>0</v>
      </c>
      <c r="O2238">
        <v>28.75</v>
      </c>
      <c r="P2238">
        <v>28.75</v>
      </c>
      <c r="Q2238">
        <v>6423.2</v>
      </c>
      <c r="R2238">
        <v>8.1300000000000008</v>
      </c>
      <c r="S2238" s="193" t="str">
        <f>VLOOKUP(U2238,'[1]Cross ref'!I:J,2,0)</f>
        <v>SCL</v>
      </c>
      <c r="T2238" s="193">
        <f t="shared" si="208"/>
        <v>28.75</v>
      </c>
      <c r="U2238" s="193">
        <f>VLOOKUP(VALUE(C2238),'[1]Cross ref'!G:I,3,0)</f>
        <v>7383</v>
      </c>
      <c r="V2238" s="193">
        <f>IFERROR(VLOOKUP(J2238,'[1]Item List (2)'!C:D,2,0),VLOOKUP(K2238,'[1]Item List (2)'!C:D,2,0))</f>
        <v>51001</v>
      </c>
      <c r="W2238" s="193">
        <f>IFERROR(VLOOKUP(J2238,'[1]Item List (2)'!C:E,3,0),VLOOKUP(K2238,'[1]Item List (2)'!C:E,3,0))</f>
        <v>1000</v>
      </c>
      <c r="X2238" s="193">
        <f t="shared" si="209"/>
        <v>0</v>
      </c>
      <c r="Y2238" s="193" t="str">
        <f t="shared" si="210"/>
        <v>LID, CUP CRUISER 32Z</v>
      </c>
      <c r="AA2238" s="29">
        <f t="shared" si="211"/>
        <v>28.75</v>
      </c>
      <c r="AB2238" s="29" t="str">
        <f>VLOOKUP(W2238,'[2]Item List (2)'!$I:$J,2,0)</f>
        <v>Paper</v>
      </c>
      <c r="AC2238" s="29">
        <f t="shared" si="212"/>
        <v>7383</v>
      </c>
      <c r="AD2238" s="29" t="str">
        <f t="shared" si="213"/>
        <v>7383-Paper</v>
      </c>
    </row>
    <row r="2239" spans="1:30">
      <c r="A2239" t="s">
        <v>699</v>
      </c>
      <c r="B2239" t="s">
        <v>592</v>
      </c>
      <c r="C2239" t="s">
        <v>1391</v>
      </c>
      <c r="D2239" t="s">
        <v>622</v>
      </c>
      <c r="E2239" t="s">
        <v>1671</v>
      </c>
      <c r="F2239"/>
      <c r="G2239" s="159">
        <v>45168</v>
      </c>
      <c r="H2239" t="s">
        <v>1223</v>
      </c>
      <c r="I2239" t="s">
        <v>1188</v>
      </c>
      <c r="J2239" t="s">
        <v>758</v>
      </c>
      <c r="K2239" t="s">
        <v>780</v>
      </c>
      <c r="L2239" t="s">
        <v>781</v>
      </c>
      <c r="M2239">
        <v>4</v>
      </c>
      <c r="N2239">
        <v>0</v>
      </c>
      <c r="O2239">
        <v>37.6</v>
      </c>
      <c r="P2239">
        <v>150.4</v>
      </c>
      <c r="Q2239">
        <v>6423.2</v>
      </c>
      <c r="R2239">
        <v>8.1300000000000008</v>
      </c>
      <c r="S2239" s="193" t="str">
        <f>VLOOKUP(U2239,'[1]Cross ref'!I:J,2,0)</f>
        <v>SCL</v>
      </c>
      <c r="T2239" s="193">
        <f t="shared" si="208"/>
        <v>150.4</v>
      </c>
      <c r="U2239" s="193">
        <f>VLOOKUP(VALUE(C2239),'[1]Cross ref'!G:I,3,0)</f>
        <v>7383</v>
      </c>
      <c r="V2239" s="193">
        <f>IFERROR(VLOOKUP(J2239,'[1]Item List (2)'!C:D,2,0),VLOOKUP(K2239,'[1]Item List (2)'!C:D,2,0))</f>
        <v>50007</v>
      </c>
      <c r="W2239" s="193">
        <f>IFERROR(VLOOKUP(J2239,'[1]Item List (2)'!C:E,3,0),VLOOKUP(K2239,'[1]Item List (2)'!C:E,3,0))</f>
        <v>100</v>
      </c>
      <c r="X2239" s="193">
        <f t="shared" si="209"/>
        <v>0</v>
      </c>
      <c r="Y2239" s="193" t="str">
        <f t="shared" si="210"/>
        <v>CHICKEN, PTY SPCY 3Z</v>
      </c>
      <c r="AA2239" s="29">
        <f t="shared" si="211"/>
        <v>150.4</v>
      </c>
      <c r="AB2239" s="29" t="str">
        <f>VLOOKUP(W2239,'[2]Item List (2)'!$I:$J,2,0)</f>
        <v>Food</v>
      </c>
      <c r="AC2239" s="29">
        <f t="shared" si="212"/>
        <v>7383</v>
      </c>
      <c r="AD2239" s="29" t="str">
        <f t="shared" si="213"/>
        <v>7383-Food</v>
      </c>
    </row>
    <row r="2240" spans="1:30">
      <c r="A2240" t="s">
        <v>699</v>
      </c>
      <c r="B2240" t="s">
        <v>592</v>
      </c>
      <c r="C2240" t="s">
        <v>1391</v>
      </c>
      <c r="D2240" t="s">
        <v>622</v>
      </c>
      <c r="E2240" t="s">
        <v>1671</v>
      </c>
      <c r="F2240"/>
      <c r="G2240" s="159">
        <v>45168</v>
      </c>
      <c r="H2240" t="s">
        <v>1273</v>
      </c>
      <c r="I2240" t="s">
        <v>1190</v>
      </c>
      <c r="J2240" t="s">
        <v>727</v>
      </c>
      <c r="K2240" t="s">
        <v>782</v>
      </c>
      <c r="L2240" t="s">
        <v>729</v>
      </c>
      <c r="M2240">
        <v>1</v>
      </c>
      <c r="N2240">
        <v>0</v>
      </c>
      <c r="O2240">
        <v>16.79</v>
      </c>
      <c r="P2240">
        <v>16.79</v>
      </c>
      <c r="Q2240">
        <v>6423.2</v>
      </c>
      <c r="R2240">
        <v>8.1300000000000008</v>
      </c>
      <c r="S2240" s="193" t="str">
        <f>VLOOKUP(U2240,'[1]Cross ref'!I:J,2,0)</f>
        <v>SCL</v>
      </c>
      <c r="T2240" s="193">
        <f t="shared" si="208"/>
        <v>16.79</v>
      </c>
      <c r="U2240" s="193">
        <f>VLOOKUP(VALUE(C2240),'[1]Cross ref'!G:I,3,0)</f>
        <v>7383</v>
      </c>
      <c r="V2240" s="193">
        <f>IFERROR(VLOOKUP(J2240,'[1]Item List (2)'!C:D,2,0),VLOOKUP(K2240,'[1]Item List (2)'!C:D,2,0))</f>
        <v>60507</v>
      </c>
      <c r="W2240" s="193">
        <f>IFERROR(VLOOKUP(J2240,'[1]Item List (2)'!C:E,3,0),VLOOKUP(K2240,'[1]Item List (2)'!C:E,3,0))</f>
        <v>1200</v>
      </c>
      <c r="X2240" s="193">
        <f t="shared" si="209"/>
        <v>0</v>
      </c>
      <c r="Y2240" s="193" t="str">
        <f t="shared" si="210"/>
        <v>GLOVE, SYNTH LG</v>
      </c>
      <c r="AA2240" s="29">
        <f t="shared" si="211"/>
        <v>16.79</v>
      </c>
      <c r="AB2240" s="29" t="str">
        <f>VLOOKUP(W2240,'[2]Item List (2)'!$I:$J,2,0)</f>
        <v>Supplies</v>
      </c>
      <c r="AC2240" s="29">
        <f t="shared" si="212"/>
        <v>7383</v>
      </c>
      <c r="AD2240" s="29" t="str">
        <f t="shared" si="213"/>
        <v>7383-Supplies</v>
      </c>
    </row>
    <row r="2241" spans="1:30">
      <c r="A2241" t="s">
        <v>699</v>
      </c>
      <c r="B2241" t="s">
        <v>592</v>
      </c>
      <c r="C2241" t="s">
        <v>1391</v>
      </c>
      <c r="D2241" t="s">
        <v>622</v>
      </c>
      <c r="E2241" t="s">
        <v>1671</v>
      </c>
      <c r="F2241"/>
      <c r="G2241" s="159">
        <v>45168</v>
      </c>
      <c r="H2241" t="s">
        <v>1224</v>
      </c>
      <c r="I2241" t="s">
        <v>1188</v>
      </c>
      <c r="J2241" t="s">
        <v>737</v>
      </c>
      <c r="K2241" t="s">
        <v>783</v>
      </c>
      <c r="L2241" t="s">
        <v>784</v>
      </c>
      <c r="M2241">
        <v>1</v>
      </c>
      <c r="N2241">
        <v>0</v>
      </c>
      <c r="O2241">
        <v>29.39</v>
      </c>
      <c r="P2241">
        <v>29.39</v>
      </c>
      <c r="Q2241">
        <v>6423.2</v>
      </c>
      <c r="R2241">
        <v>8.1300000000000008</v>
      </c>
      <c r="S2241" s="193" t="str">
        <f>VLOOKUP(U2241,'[1]Cross ref'!I:J,2,0)</f>
        <v>SCL</v>
      </c>
      <c r="T2241" s="193">
        <f t="shared" si="208"/>
        <v>29.39</v>
      </c>
      <c r="U2241" s="193">
        <f>VLOOKUP(VALUE(C2241),'[1]Cross ref'!G:I,3,0)</f>
        <v>7383</v>
      </c>
      <c r="V2241" s="193">
        <f>IFERROR(VLOOKUP(J2241,'[1]Item List (2)'!C:D,2,0),VLOOKUP(K2241,'[1]Item List (2)'!C:D,2,0))</f>
        <v>50007</v>
      </c>
      <c r="W2241" s="193">
        <f>IFERROR(VLOOKUP(J2241,'[1]Item List (2)'!C:E,3,0),VLOOKUP(K2241,'[1]Item List (2)'!C:E,3,0))</f>
        <v>100</v>
      </c>
      <c r="X2241" s="193">
        <f t="shared" si="209"/>
        <v>0</v>
      </c>
      <c r="Y2241" s="193" t="str">
        <f t="shared" si="210"/>
        <v>SQUASH, ZUCCHINI BRD SLI</v>
      </c>
      <c r="AA2241" s="29">
        <f t="shared" si="211"/>
        <v>29.39</v>
      </c>
      <c r="AB2241" s="29" t="str">
        <f>VLOOKUP(W2241,'[2]Item List (2)'!$I:$J,2,0)</f>
        <v>Food</v>
      </c>
      <c r="AC2241" s="29">
        <f t="shared" si="212"/>
        <v>7383</v>
      </c>
      <c r="AD2241" s="29" t="str">
        <f t="shared" si="213"/>
        <v>7383-Food</v>
      </c>
    </row>
    <row r="2242" spans="1:30">
      <c r="A2242" t="s">
        <v>699</v>
      </c>
      <c r="B2242" t="s">
        <v>592</v>
      </c>
      <c r="C2242" t="s">
        <v>1391</v>
      </c>
      <c r="D2242" t="s">
        <v>622</v>
      </c>
      <c r="E2242" t="s">
        <v>1671</v>
      </c>
      <c r="F2242"/>
      <c r="G2242" s="159">
        <v>45168</v>
      </c>
      <c r="H2242" t="s">
        <v>1225</v>
      </c>
      <c r="I2242" t="s">
        <v>1188</v>
      </c>
      <c r="J2242" t="s">
        <v>785</v>
      </c>
      <c r="K2242" t="s">
        <v>1180</v>
      </c>
      <c r="L2242" t="s">
        <v>786</v>
      </c>
      <c r="M2242">
        <v>3</v>
      </c>
      <c r="N2242">
        <v>0</v>
      </c>
      <c r="O2242">
        <v>90.57</v>
      </c>
      <c r="P2242">
        <v>271.70999999999998</v>
      </c>
      <c r="Q2242">
        <v>6423.2</v>
      </c>
      <c r="R2242">
        <v>8.1300000000000008</v>
      </c>
      <c r="S2242" s="193" t="str">
        <f>VLOOKUP(U2242,'[1]Cross ref'!I:J,2,0)</f>
        <v>SCL</v>
      </c>
      <c r="T2242" s="193">
        <f t="shared" si="208"/>
        <v>271.70999999999998</v>
      </c>
      <c r="U2242" s="193">
        <f>VLOOKUP(VALUE(C2242),'[1]Cross ref'!G:I,3,0)</f>
        <v>7383</v>
      </c>
      <c r="V2242" s="193">
        <f>IFERROR(VLOOKUP(J2242,'[1]Item List (2)'!C:D,2,0),VLOOKUP(K2242,'[1]Item List (2)'!C:D,2,0))</f>
        <v>50007</v>
      </c>
      <c r="W2242" s="193">
        <f>IFERROR(VLOOKUP(J2242,'[1]Item List (2)'!C:E,3,0),VLOOKUP(K2242,'[1]Item List (2)'!C:E,3,0))</f>
        <v>100</v>
      </c>
      <c r="X2242" s="193">
        <f t="shared" si="209"/>
        <v>0</v>
      </c>
      <c r="Y2242" s="193" t="str">
        <f t="shared" si="210"/>
        <v>BACON, 500 SLICES FC</v>
      </c>
      <c r="AA2242" s="29">
        <f t="shared" si="211"/>
        <v>271.70999999999998</v>
      </c>
      <c r="AB2242" s="29" t="str">
        <f>VLOOKUP(W2242,'[2]Item List (2)'!$I:$J,2,0)</f>
        <v>Food</v>
      </c>
      <c r="AC2242" s="29">
        <f t="shared" si="212"/>
        <v>7383</v>
      </c>
      <c r="AD2242" s="29" t="str">
        <f t="shared" si="213"/>
        <v>7383-Food</v>
      </c>
    </row>
    <row r="2243" spans="1:30">
      <c r="A2243" t="s">
        <v>699</v>
      </c>
      <c r="B2243" t="s">
        <v>592</v>
      </c>
      <c r="C2243" t="s">
        <v>1391</v>
      </c>
      <c r="D2243" t="s">
        <v>622</v>
      </c>
      <c r="E2243" t="s">
        <v>1671</v>
      </c>
      <c r="F2243"/>
      <c r="G2243" s="159">
        <v>45168</v>
      </c>
      <c r="H2243" t="s">
        <v>1226</v>
      </c>
      <c r="I2243" t="s">
        <v>1188</v>
      </c>
      <c r="J2243" t="s">
        <v>734</v>
      </c>
      <c r="K2243" t="s">
        <v>787</v>
      </c>
      <c r="L2243" t="s">
        <v>788</v>
      </c>
      <c r="M2243">
        <v>1</v>
      </c>
      <c r="N2243">
        <v>0</v>
      </c>
      <c r="O2243">
        <v>81.59</v>
      </c>
      <c r="P2243">
        <v>81.59</v>
      </c>
      <c r="Q2243">
        <v>6423.2</v>
      </c>
      <c r="R2243">
        <v>8.1300000000000008</v>
      </c>
      <c r="S2243" s="193" t="str">
        <f>VLOOKUP(U2243,'[1]Cross ref'!I:J,2,0)</f>
        <v>SCL</v>
      </c>
      <c r="T2243" s="193">
        <f t="shared" ref="T2243:T2306" si="214">P2243</f>
        <v>81.59</v>
      </c>
      <c r="U2243" s="193">
        <f>VLOOKUP(VALUE(C2243),'[1]Cross ref'!G:I,3,0)</f>
        <v>7383</v>
      </c>
      <c r="V2243" s="193">
        <f>IFERROR(VLOOKUP(J2243,'[1]Item List (2)'!C:D,2,0),VLOOKUP(K2243,'[1]Item List (2)'!C:D,2,0))</f>
        <v>50007</v>
      </c>
      <c r="W2243" s="193">
        <f>IFERROR(VLOOKUP(J2243,'[1]Item List (2)'!C:E,3,0),VLOOKUP(K2243,'[1]Item List (2)'!C:E,3,0))</f>
        <v>100</v>
      </c>
      <c r="X2243" s="193">
        <f t="shared" ref="X2243:X2306" si="215">M2243*O2243-P2243</f>
        <v>0</v>
      </c>
      <c r="Y2243" s="193" t="str">
        <f t="shared" ref="Y2243:Y2306" si="216">K2243</f>
        <v>BEEF, GRND PTY 1.78Z</v>
      </c>
      <c r="AA2243" s="29">
        <f t="shared" ref="AA2243:AA2306" si="217">P2243</f>
        <v>81.59</v>
      </c>
      <c r="AB2243" s="29" t="str">
        <f>VLOOKUP(W2243,'[2]Item List (2)'!$I:$J,2,0)</f>
        <v>Food</v>
      </c>
      <c r="AC2243" s="29">
        <f t="shared" ref="AC2243:AC2306" si="218">U2243</f>
        <v>7383</v>
      </c>
      <c r="AD2243" s="29" t="str">
        <f t="shared" ref="AD2243:AD2306" si="219">AC2243&amp;"-"&amp;AB2243</f>
        <v>7383-Food</v>
      </c>
    </row>
    <row r="2244" spans="1:30">
      <c r="A2244" t="s">
        <v>699</v>
      </c>
      <c r="B2244" t="s">
        <v>592</v>
      </c>
      <c r="C2244" t="s">
        <v>1391</v>
      </c>
      <c r="D2244" t="s">
        <v>622</v>
      </c>
      <c r="E2244" t="s">
        <v>1671</v>
      </c>
      <c r="F2244"/>
      <c r="G2244" s="159">
        <v>45168</v>
      </c>
      <c r="H2244" t="s">
        <v>1230</v>
      </c>
      <c r="I2244" t="s">
        <v>1188</v>
      </c>
      <c r="J2244" t="s">
        <v>737</v>
      </c>
      <c r="K2244" t="s">
        <v>794</v>
      </c>
      <c r="L2244" t="s">
        <v>795</v>
      </c>
      <c r="M2244">
        <v>3</v>
      </c>
      <c r="N2244">
        <v>0</v>
      </c>
      <c r="O2244">
        <v>39.79</v>
      </c>
      <c r="P2244">
        <v>119.37</v>
      </c>
      <c r="Q2244">
        <v>6423.2</v>
      </c>
      <c r="R2244">
        <v>8.1300000000000008</v>
      </c>
      <c r="S2244" s="193" t="str">
        <f>VLOOKUP(U2244,'[1]Cross ref'!I:J,2,0)</f>
        <v>SCL</v>
      </c>
      <c r="T2244" s="193">
        <f t="shared" si="214"/>
        <v>119.37</v>
      </c>
      <c r="U2244" s="193">
        <f>VLOOKUP(VALUE(C2244),'[1]Cross ref'!G:I,3,0)</f>
        <v>7383</v>
      </c>
      <c r="V2244" s="193">
        <f>IFERROR(VLOOKUP(J2244,'[1]Item List (2)'!C:D,2,0),VLOOKUP(K2244,'[1]Item List (2)'!C:D,2,0))</f>
        <v>50007</v>
      </c>
      <c r="W2244" s="193">
        <f>IFERROR(VLOOKUP(J2244,'[1]Item List (2)'!C:E,3,0),VLOOKUP(K2244,'[1]Item List (2)'!C:E,3,0))</f>
        <v>100</v>
      </c>
      <c r="X2244" s="193">
        <f t="shared" si="215"/>
        <v>0</v>
      </c>
      <c r="Y2244" s="193" t="str">
        <f t="shared" si="216"/>
        <v>APPTZR, JALAPENO BRD CHSE BITE</v>
      </c>
      <c r="AA2244" s="29">
        <f t="shared" si="217"/>
        <v>119.37</v>
      </c>
      <c r="AB2244" s="29" t="str">
        <f>VLOOKUP(W2244,'[2]Item List (2)'!$I:$J,2,0)</f>
        <v>Food</v>
      </c>
      <c r="AC2244" s="29">
        <f t="shared" si="218"/>
        <v>7383</v>
      </c>
      <c r="AD2244" s="29" t="str">
        <f t="shared" si="219"/>
        <v>7383-Food</v>
      </c>
    </row>
    <row r="2245" spans="1:30">
      <c r="A2245" t="s">
        <v>699</v>
      </c>
      <c r="B2245" t="s">
        <v>592</v>
      </c>
      <c r="C2245" t="s">
        <v>1391</v>
      </c>
      <c r="D2245" t="s">
        <v>622</v>
      </c>
      <c r="E2245" t="s">
        <v>1671</v>
      </c>
      <c r="F2245"/>
      <c r="G2245" s="159">
        <v>45168</v>
      </c>
      <c r="H2245" t="s">
        <v>1231</v>
      </c>
      <c r="I2245" t="s">
        <v>1188</v>
      </c>
      <c r="J2245" t="s">
        <v>734</v>
      </c>
      <c r="K2245" t="s">
        <v>796</v>
      </c>
      <c r="L2245" t="s">
        <v>797</v>
      </c>
      <c r="M2245">
        <v>2</v>
      </c>
      <c r="N2245">
        <v>0</v>
      </c>
      <c r="O2245">
        <v>76.44</v>
      </c>
      <c r="P2245">
        <v>152.88</v>
      </c>
      <c r="Q2245">
        <v>6423.2</v>
      </c>
      <c r="R2245">
        <v>8.1300000000000008</v>
      </c>
      <c r="S2245" s="193" t="str">
        <f>VLOOKUP(U2245,'[1]Cross ref'!I:J,2,0)</f>
        <v>SCL</v>
      </c>
      <c r="T2245" s="193">
        <f t="shared" si="214"/>
        <v>152.88</v>
      </c>
      <c r="U2245" s="193">
        <f>VLOOKUP(VALUE(C2245),'[1]Cross ref'!G:I,3,0)</f>
        <v>7383</v>
      </c>
      <c r="V2245" s="193">
        <f>IFERROR(VLOOKUP(J2245,'[1]Item List (2)'!C:D,2,0),VLOOKUP(K2245,'[1]Item List (2)'!C:D,2,0))</f>
        <v>50007</v>
      </c>
      <c r="W2245" s="193">
        <f>IFERROR(VLOOKUP(J2245,'[1]Item List (2)'!C:E,3,0),VLOOKUP(K2245,'[1]Item List (2)'!C:E,3,0))</f>
        <v>100</v>
      </c>
      <c r="X2245" s="193">
        <f t="shared" si="215"/>
        <v>0</v>
      </c>
      <c r="Y2245" s="193" t="str">
        <f t="shared" si="216"/>
        <v>BEEF, GRND PTY 5.33Z ANGUS IQF</v>
      </c>
      <c r="AA2245" s="29">
        <f t="shared" si="217"/>
        <v>152.88</v>
      </c>
      <c r="AB2245" s="29" t="str">
        <f>VLOOKUP(W2245,'[2]Item List (2)'!$I:$J,2,0)</f>
        <v>Food</v>
      </c>
      <c r="AC2245" s="29">
        <f t="shared" si="218"/>
        <v>7383</v>
      </c>
      <c r="AD2245" s="29" t="str">
        <f t="shared" si="219"/>
        <v>7383-Food</v>
      </c>
    </row>
    <row r="2246" spans="1:30">
      <c r="A2246" t="s">
        <v>699</v>
      </c>
      <c r="B2246" t="s">
        <v>592</v>
      </c>
      <c r="C2246" t="s">
        <v>1391</v>
      </c>
      <c r="D2246" t="s">
        <v>622</v>
      </c>
      <c r="E2246" t="s">
        <v>1671</v>
      </c>
      <c r="F2246"/>
      <c r="G2246" s="159">
        <v>45168</v>
      </c>
      <c r="H2246" t="s">
        <v>1232</v>
      </c>
      <c r="I2246" t="s">
        <v>1188</v>
      </c>
      <c r="J2246" t="s">
        <v>758</v>
      </c>
      <c r="K2246" t="s">
        <v>798</v>
      </c>
      <c r="L2246" t="s">
        <v>799</v>
      </c>
      <c r="M2246">
        <v>4</v>
      </c>
      <c r="N2246">
        <v>0</v>
      </c>
      <c r="O2246">
        <v>46.88</v>
      </c>
      <c r="P2246">
        <v>187.52</v>
      </c>
      <c r="Q2246">
        <v>6423.2</v>
      </c>
      <c r="R2246">
        <v>8.1300000000000008</v>
      </c>
      <c r="S2246" s="193" t="str">
        <f>VLOOKUP(U2246,'[1]Cross ref'!I:J,2,0)</f>
        <v>SCL</v>
      </c>
      <c r="T2246" s="193">
        <f t="shared" si="214"/>
        <v>187.52</v>
      </c>
      <c r="U2246" s="193">
        <f>VLOOKUP(VALUE(C2246),'[1]Cross ref'!G:I,3,0)</f>
        <v>7383</v>
      </c>
      <c r="V2246" s="193">
        <f>IFERROR(VLOOKUP(J2246,'[1]Item List (2)'!C:D,2,0),VLOOKUP(K2246,'[1]Item List (2)'!C:D,2,0))</f>
        <v>50007</v>
      </c>
      <c r="W2246" s="193">
        <f>IFERROR(VLOOKUP(J2246,'[1]Item List (2)'!C:E,3,0),VLOOKUP(K2246,'[1]Item List (2)'!C:E,3,0))</f>
        <v>100</v>
      </c>
      <c r="X2246" s="193">
        <f t="shared" si="215"/>
        <v>0</v>
      </c>
      <c r="Y2246" s="193" t="str">
        <f t="shared" si="216"/>
        <v>CHICKEN, NUGGET BRD STAR SHP</v>
      </c>
      <c r="AA2246" s="29">
        <f t="shared" si="217"/>
        <v>187.52</v>
      </c>
      <c r="AB2246" s="29" t="str">
        <f>VLOOKUP(W2246,'[2]Item List (2)'!$I:$J,2,0)</f>
        <v>Food</v>
      </c>
      <c r="AC2246" s="29">
        <f t="shared" si="218"/>
        <v>7383</v>
      </c>
      <c r="AD2246" s="29" t="str">
        <f t="shared" si="219"/>
        <v>7383-Food</v>
      </c>
    </row>
    <row r="2247" spans="1:30">
      <c r="A2247" t="s">
        <v>699</v>
      </c>
      <c r="B2247" t="s">
        <v>592</v>
      </c>
      <c r="C2247" t="s">
        <v>1391</v>
      </c>
      <c r="D2247" t="s">
        <v>622</v>
      </c>
      <c r="E2247" t="s">
        <v>1671</v>
      </c>
      <c r="F2247"/>
      <c r="G2247" s="159">
        <v>45168</v>
      </c>
      <c r="H2247" t="s">
        <v>1233</v>
      </c>
      <c r="I2247" t="s">
        <v>1188</v>
      </c>
      <c r="J2247" t="s">
        <v>801</v>
      </c>
      <c r="K2247" t="s">
        <v>802</v>
      </c>
      <c r="L2247" t="s">
        <v>803</v>
      </c>
      <c r="M2247">
        <v>1</v>
      </c>
      <c r="N2247">
        <v>0</v>
      </c>
      <c r="O2247">
        <v>24.1</v>
      </c>
      <c r="P2247">
        <v>24.1</v>
      </c>
      <c r="Q2247">
        <v>6423.2</v>
      </c>
      <c r="R2247">
        <v>8.1300000000000008</v>
      </c>
      <c r="S2247" s="193" t="str">
        <f>VLOOKUP(U2247,'[1]Cross ref'!I:J,2,0)</f>
        <v>SCL</v>
      </c>
      <c r="T2247" s="193">
        <f t="shared" si="214"/>
        <v>24.1</v>
      </c>
      <c r="U2247" s="193">
        <f>VLOOKUP(VALUE(C2247),'[1]Cross ref'!G:I,3,0)</f>
        <v>7383</v>
      </c>
      <c r="V2247" s="193">
        <f>IFERROR(VLOOKUP(J2247,'[1]Item List (2)'!C:D,2,0),VLOOKUP(K2247,'[1]Item List (2)'!C:D,2,0))</f>
        <v>50007</v>
      </c>
      <c r="W2247" s="193">
        <f>IFERROR(VLOOKUP(J2247,'[1]Item List (2)'!C:E,3,0),VLOOKUP(K2247,'[1]Item List (2)'!C:E,3,0))</f>
        <v>100</v>
      </c>
      <c r="X2247" s="193">
        <f t="shared" si="215"/>
        <v>0</v>
      </c>
      <c r="Y2247" s="193" t="str">
        <f t="shared" si="216"/>
        <v>BISCUIT, BUTTERMILK PARBKD</v>
      </c>
      <c r="AA2247" s="29">
        <f t="shared" si="217"/>
        <v>24.1</v>
      </c>
      <c r="AB2247" s="29" t="str">
        <f>VLOOKUP(W2247,'[2]Item List (2)'!$I:$J,2,0)</f>
        <v>Food</v>
      </c>
      <c r="AC2247" s="29">
        <f t="shared" si="218"/>
        <v>7383</v>
      </c>
      <c r="AD2247" s="29" t="str">
        <f t="shared" si="219"/>
        <v>7383-Food</v>
      </c>
    </row>
    <row r="2248" spans="1:30">
      <c r="A2248" t="s">
        <v>699</v>
      </c>
      <c r="B2248" t="s">
        <v>592</v>
      </c>
      <c r="C2248" t="s">
        <v>1391</v>
      </c>
      <c r="D2248" t="s">
        <v>622</v>
      </c>
      <c r="E2248" t="s">
        <v>1671</v>
      </c>
      <c r="F2248"/>
      <c r="G2248" s="159">
        <v>45168</v>
      </c>
      <c r="H2248" t="s">
        <v>1234</v>
      </c>
      <c r="I2248" t="s">
        <v>1188</v>
      </c>
      <c r="J2248" t="s">
        <v>804</v>
      </c>
      <c r="K2248" t="s">
        <v>805</v>
      </c>
      <c r="L2248" t="s">
        <v>760</v>
      </c>
      <c r="M2248">
        <v>1</v>
      </c>
      <c r="N2248">
        <v>0</v>
      </c>
      <c r="O2248">
        <v>77.97</v>
      </c>
      <c r="P2248">
        <v>77.97</v>
      </c>
      <c r="Q2248">
        <v>6423.2</v>
      </c>
      <c r="R2248">
        <v>8.1300000000000008</v>
      </c>
      <c r="S2248" s="193" t="str">
        <f>VLOOKUP(U2248,'[1]Cross ref'!I:J,2,0)</f>
        <v>SCL</v>
      </c>
      <c r="T2248" s="193">
        <f t="shared" si="214"/>
        <v>77.97</v>
      </c>
      <c r="U2248" s="193">
        <f>VLOOKUP(VALUE(C2248),'[1]Cross ref'!G:I,3,0)</f>
        <v>7383</v>
      </c>
      <c r="V2248" s="193">
        <f>IFERROR(VLOOKUP(J2248,'[1]Item List (2)'!C:D,2,0),VLOOKUP(K2248,'[1]Item List (2)'!C:D,2,0))</f>
        <v>50007</v>
      </c>
      <c r="W2248" s="193">
        <f>IFERROR(VLOOKUP(J2248,'[1]Item List (2)'!C:E,3,0),VLOOKUP(K2248,'[1]Item List (2)'!C:E,3,0))</f>
        <v>100</v>
      </c>
      <c r="X2248" s="193">
        <f t="shared" si="215"/>
        <v>0</v>
      </c>
      <c r="Y2248" s="193" t="str">
        <f t="shared" si="216"/>
        <v>CHEESE, AMER SHRP SLI 200CT SM</v>
      </c>
      <c r="AA2248" s="29">
        <f t="shared" si="217"/>
        <v>77.97</v>
      </c>
      <c r="AB2248" s="29" t="str">
        <f>VLOOKUP(W2248,'[2]Item List (2)'!$I:$J,2,0)</f>
        <v>Food</v>
      </c>
      <c r="AC2248" s="29">
        <f t="shared" si="218"/>
        <v>7383</v>
      </c>
      <c r="AD2248" s="29" t="str">
        <f t="shared" si="219"/>
        <v>7383-Food</v>
      </c>
    </row>
    <row r="2249" spans="1:30">
      <c r="A2249" t="s">
        <v>699</v>
      </c>
      <c r="B2249" t="s">
        <v>592</v>
      </c>
      <c r="C2249" t="s">
        <v>1391</v>
      </c>
      <c r="D2249" t="s">
        <v>622</v>
      </c>
      <c r="E2249" t="s">
        <v>1671</v>
      </c>
      <c r="F2249"/>
      <c r="G2249" s="159">
        <v>45168</v>
      </c>
      <c r="H2249" t="s">
        <v>1460</v>
      </c>
      <c r="I2249" t="s">
        <v>1188</v>
      </c>
      <c r="J2249" t="s">
        <v>811</v>
      </c>
      <c r="K2249" t="s">
        <v>1433</v>
      </c>
      <c r="L2249" t="s">
        <v>831</v>
      </c>
      <c r="M2249">
        <v>4</v>
      </c>
      <c r="N2249">
        <v>0</v>
      </c>
      <c r="O2249">
        <v>22.17</v>
      </c>
      <c r="P2249">
        <v>88.68</v>
      </c>
      <c r="Q2249">
        <v>6423.2</v>
      </c>
      <c r="R2249">
        <v>8.1300000000000008</v>
      </c>
      <c r="S2249" s="193" t="str">
        <f>VLOOKUP(U2249,'[1]Cross ref'!I:J,2,0)</f>
        <v>SCL</v>
      </c>
      <c r="T2249" s="193">
        <f t="shared" si="214"/>
        <v>88.68</v>
      </c>
      <c r="U2249" s="193">
        <f>VLOOKUP(VALUE(C2249),'[1]Cross ref'!G:I,3,0)</f>
        <v>7383</v>
      </c>
      <c r="V2249" s="193">
        <f>IFERROR(VLOOKUP(J2249,'[1]Item List (2)'!C:D,2,0),VLOOKUP(K2249,'[1]Item List (2)'!C:D,2,0))</f>
        <v>50007</v>
      </c>
      <c r="W2249" s="193">
        <f>IFERROR(VLOOKUP(J2249,'[1]Item List (2)'!C:E,3,0),VLOOKUP(K2249,'[1]Item List (2)'!C:E,3,0))</f>
        <v>100</v>
      </c>
      <c r="X2249" s="193">
        <f t="shared" si="215"/>
        <v>0</v>
      </c>
      <c r="Y2249" s="193" t="str">
        <f t="shared" si="216"/>
        <v>LETTUCE, LINER</v>
      </c>
      <c r="AA2249" s="29">
        <f t="shared" si="217"/>
        <v>88.68</v>
      </c>
      <c r="AB2249" s="29" t="str">
        <f>VLOOKUP(W2249,'[2]Item List (2)'!$I:$J,2,0)</f>
        <v>Food</v>
      </c>
      <c r="AC2249" s="29">
        <f t="shared" si="218"/>
        <v>7383</v>
      </c>
      <c r="AD2249" s="29" t="str">
        <f t="shared" si="219"/>
        <v>7383-Food</v>
      </c>
    </row>
    <row r="2250" spans="1:30">
      <c r="A2250" t="s">
        <v>699</v>
      </c>
      <c r="B2250" t="s">
        <v>592</v>
      </c>
      <c r="C2250" t="s">
        <v>1391</v>
      </c>
      <c r="D2250" t="s">
        <v>622</v>
      </c>
      <c r="E2250" t="s">
        <v>1671</v>
      </c>
      <c r="F2250"/>
      <c r="G2250" s="159">
        <v>45168</v>
      </c>
      <c r="H2250" t="s">
        <v>1237</v>
      </c>
      <c r="I2250" t="s">
        <v>1188</v>
      </c>
      <c r="J2250" t="s">
        <v>812</v>
      </c>
      <c r="K2250" t="s">
        <v>813</v>
      </c>
      <c r="L2250" t="s">
        <v>814</v>
      </c>
      <c r="M2250">
        <v>3</v>
      </c>
      <c r="N2250">
        <v>0</v>
      </c>
      <c r="O2250">
        <v>19.57</v>
      </c>
      <c r="P2250">
        <v>58.71</v>
      </c>
      <c r="Q2250">
        <v>6423.2</v>
      </c>
      <c r="R2250">
        <v>8.1300000000000008</v>
      </c>
      <c r="S2250" s="193" t="str">
        <f>VLOOKUP(U2250,'[1]Cross ref'!I:J,2,0)</f>
        <v>SCL</v>
      </c>
      <c r="T2250" s="193">
        <f t="shared" si="214"/>
        <v>58.71</v>
      </c>
      <c r="U2250" s="193">
        <f>VLOOKUP(VALUE(C2250),'[1]Cross ref'!G:I,3,0)</f>
        <v>7383</v>
      </c>
      <c r="V2250" s="193">
        <f>IFERROR(VLOOKUP(J2250,'[1]Item List (2)'!C:D,2,0),VLOOKUP(K2250,'[1]Item List (2)'!C:D,2,0))</f>
        <v>50007</v>
      </c>
      <c r="W2250" s="193">
        <f>IFERROR(VLOOKUP(J2250,'[1]Item List (2)'!C:E,3,0),VLOOKUP(K2250,'[1]Item List (2)'!C:E,3,0))</f>
        <v>100</v>
      </c>
      <c r="X2250" s="193">
        <f t="shared" si="215"/>
        <v>0</v>
      </c>
      <c r="Y2250" s="193" t="str">
        <f t="shared" si="216"/>
        <v>TOMATO, RED 5X5 BULK 25LB</v>
      </c>
      <c r="AA2250" s="29">
        <f t="shared" si="217"/>
        <v>58.71</v>
      </c>
      <c r="AB2250" s="29" t="str">
        <f>VLOOKUP(W2250,'[2]Item List (2)'!$I:$J,2,0)</f>
        <v>Food</v>
      </c>
      <c r="AC2250" s="29">
        <f t="shared" si="218"/>
        <v>7383</v>
      </c>
      <c r="AD2250" s="29" t="str">
        <f t="shared" si="219"/>
        <v>7383-Food</v>
      </c>
    </row>
    <row r="2251" spans="1:30">
      <c r="A2251" t="s">
        <v>699</v>
      </c>
      <c r="B2251" t="s">
        <v>592</v>
      </c>
      <c r="C2251" t="s">
        <v>1391</v>
      </c>
      <c r="D2251" t="s">
        <v>622</v>
      </c>
      <c r="E2251" t="s">
        <v>1671</v>
      </c>
      <c r="F2251"/>
      <c r="G2251" s="159">
        <v>45168</v>
      </c>
      <c r="H2251" t="s">
        <v>1302</v>
      </c>
      <c r="I2251" t="s">
        <v>1188</v>
      </c>
      <c r="J2251" t="s">
        <v>871</v>
      </c>
      <c r="K2251" t="s">
        <v>872</v>
      </c>
      <c r="L2251" t="s">
        <v>814</v>
      </c>
      <c r="M2251">
        <v>1</v>
      </c>
      <c r="N2251">
        <v>0</v>
      </c>
      <c r="O2251">
        <v>14.65</v>
      </c>
      <c r="P2251">
        <v>14.65</v>
      </c>
      <c r="Q2251">
        <v>6423.2</v>
      </c>
      <c r="R2251">
        <v>8.1300000000000008</v>
      </c>
      <c r="S2251" s="193" t="str">
        <f>VLOOKUP(U2251,'[1]Cross ref'!I:J,2,0)</f>
        <v>SCL</v>
      </c>
      <c r="T2251" s="193">
        <f t="shared" si="214"/>
        <v>14.65</v>
      </c>
      <c r="U2251" s="193">
        <f>VLOOKUP(VALUE(C2251),'[1]Cross ref'!G:I,3,0)</f>
        <v>7383</v>
      </c>
      <c r="V2251" s="193">
        <f>IFERROR(VLOOKUP(J2251,'[1]Item List (2)'!C:D,2,0),VLOOKUP(K2251,'[1]Item List (2)'!C:D,2,0))</f>
        <v>50007</v>
      </c>
      <c r="W2251" s="193">
        <f>IFERROR(VLOOKUP(J2251,'[1]Item List (2)'!C:E,3,0),VLOOKUP(K2251,'[1]Item List (2)'!C:E,3,0))</f>
        <v>100</v>
      </c>
      <c r="X2251" s="193">
        <f t="shared" si="215"/>
        <v>0</v>
      </c>
      <c r="Y2251" s="193" t="str">
        <f t="shared" si="216"/>
        <v>ONION, RED JMBO</v>
      </c>
      <c r="AA2251" s="29">
        <f t="shared" si="217"/>
        <v>14.65</v>
      </c>
      <c r="AB2251" s="29" t="str">
        <f>VLOOKUP(W2251,'[2]Item List (2)'!$I:$J,2,0)</f>
        <v>Food</v>
      </c>
      <c r="AC2251" s="29">
        <f t="shared" si="218"/>
        <v>7383</v>
      </c>
      <c r="AD2251" s="29" t="str">
        <f t="shared" si="219"/>
        <v>7383-Food</v>
      </c>
    </row>
    <row r="2252" spans="1:30">
      <c r="A2252" t="s">
        <v>699</v>
      </c>
      <c r="B2252" t="s">
        <v>592</v>
      </c>
      <c r="C2252" t="s">
        <v>1391</v>
      </c>
      <c r="D2252" t="s">
        <v>622</v>
      </c>
      <c r="E2252" t="s">
        <v>1671</v>
      </c>
      <c r="F2252"/>
      <c r="G2252" s="159">
        <v>45168</v>
      </c>
      <c r="H2252" t="s">
        <v>1239</v>
      </c>
      <c r="I2252" t="s">
        <v>1188</v>
      </c>
      <c r="J2252" t="s">
        <v>816</v>
      </c>
      <c r="K2252" t="s">
        <v>817</v>
      </c>
      <c r="L2252" t="s">
        <v>709</v>
      </c>
      <c r="M2252">
        <v>1</v>
      </c>
      <c r="N2252">
        <v>0</v>
      </c>
      <c r="O2252">
        <v>27.07</v>
      </c>
      <c r="P2252">
        <v>27.07</v>
      </c>
      <c r="Q2252">
        <v>6423.2</v>
      </c>
      <c r="R2252">
        <v>8.1300000000000008</v>
      </c>
      <c r="S2252" s="193" t="str">
        <f>VLOOKUP(U2252,'[1]Cross ref'!I:J,2,0)</f>
        <v>SCL</v>
      </c>
      <c r="T2252" s="193">
        <f t="shared" si="214"/>
        <v>27.07</v>
      </c>
      <c r="U2252" s="193">
        <f>VLOOKUP(VALUE(C2252),'[1]Cross ref'!G:I,3,0)</f>
        <v>7383</v>
      </c>
      <c r="V2252" s="193">
        <f>IFERROR(VLOOKUP(J2252,'[1]Item List (2)'!C:D,2,0),VLOOKUP(K2252,'[1]Item List (2)'!C:D,2,0))</f>
        <v>50007</v>
      </c>
      <c r="W2252" s="193">
        <f>IFERROR(VLOOKUP(J2252,'[1]Item List (2)'!C:E,3,0),VLOOKUP(K2252,'[1]Item List (2)'!C:E,3,0))</f>
        <v>100</v>
      </c>
      <c r="X2252" s="193">
        <f t="shared" si="215"/>
        <v>0</v>
      </c>
      <c r="Y2252" s="193" t="str">
        <f t="shared" si="216"/>
        <v>PICKLE, CHIP DELI 3/16" CC</v>
      </c>
      <c r="AA2252" s="29">
        <f t="shared" si="217"/>
        <v>27.07</v>
      </c>
      <c r="AB2252" s="29" t="str">
        <f>VLOOKUP(W2252,'[2]Item List (2)'!$I:$J,2,0)</f>
        <v>Food</v>
      </c>
      <c r="AC2252" s="29">
        <f t="shared" si="218"/>
        <v>7383</v>
      </c>
      <c r="AD2252" s="29" t="str">
        <f t="shared" si="219"/>
        <v>7383-Food</v>
      </c>
    </row>
    <row r="2253" spans="1:30">
      <c r="A2253" t="s">
        <v>699</v>
      </c>
      <c r="B2253" t="s">
        <v>592</v>
      </c>
      <c r="C2253" t="s">
        <v>1391</v>
      </c>
      <c r="D2253" t="s">
        <v>622</v>
      </c>
      <c r="E2253" t="s">
        <v>1671</v>
      </c>
      <c r="F2253"/>
      <c r="G2253" s="159">
        <v>45168</v>
      </c>
      <c r="H2253" t="s">
        <v>1579</v>
      </c>
      <c r="I2253" t="s">
        <v>1188</v>
      </c>
      <c r="J2253" t="s">
        <v>764</v>
      </c>
      <c r="K2253" t="s">
        <v>1580</v>
      </c>
      <c r="L2253" t="s">
        <v>766</v>
      </c>
      <c r="M2253">
        <v>1</v>
      </c>
      <c r="N2253">
        <v>0</v>
      </c>
      <c r="O2253">
        <v>32.32</v>
      </c>
      <c r="P2253">
        <v>32.32</v>
      </c>
      <c r="Q2253">
        <v>6423.2</v>
      </c>
      <c r="R2253">
        <v>8.1300000000000008</v>
      </c>
      <c r="S2253" s="193" t="str">
        <f>VLOOKUP(U2253,'[1]Cross ref'!I:J,2,0)</f>
        <v>SCL</v>
      </c>
      <c r="T2253" s="193">
        <f t="shared" si="214"/>
        <v>32.32</v>
      </c>
      <c r="U2253" s="193">
        <f>VLOOKUP(VALUE(C2253),'[1]Cross ref'!G:I,3,0)</f>
        <v>7383</v>
      </c>
      <c r="V2253" s="193">
        <f>IFERROR(VLOOKUP(J2253,'[1]Item List (2)'!C:D,2,0),VLOOKUP(K2253,'[1]Item List (2)'!C:D,2,0))</f>
        <v>50007</v>
      </c>
      <c r="W2253" s="193">
        <f>IFERROR(VLOOKUP(J2253,'[1]Item List (2)'!C:E,3,0),VLOOKUP(K2253,'[1]Item List (2)'!C:E,3,0))</f>
        <v>100</v>
      </c>
      <c r="X2253" s="193">
        <f t="shared" si="215"/>
        <v>0</v>
      </c>
      <c r="Y2253" s="193" t="str">
        <f t="shared" si="216"/>
        <v>SAUCE, SANTA FE W-CAGE FREE EGG</v>
      </c>
      <c r="AA2253" s="29">
        <f t="shared" si="217"/>
        <v>32.32</v>
      </c>
      <c r="AB2253" s="29" t="str">
        <f>VLOOKUP(W2253,'[2]Item List (2)'!$I:$J,2,0)</f>
        <v>Food</v>
      </c>
      <c r="AC2253" s="29">
        <f t="shared" si="218"/>
        <v>7383</v>
      </c>
      <c r="AD2253" s="29" t="str">
        <f t="shared" si="219"/>
        <v>7383-Food</v>
      </c>
    </row>
    <row r="2254" spans="1:30">
      <c r="A2254" t="s">
        <v>699</v>
      </c>
      <c r="B2254" t="s">
        <v>592</v>
      </c>
      <c r="C2254" t="s">
        <v>1391</v>
      </c>
      <c r="D2254" t="s">
        <v>622</v>
      </c>
      <c r="E2254" t="s">
        <v>1671</v>
      </c>
      <c r="F2254"/>
      <c r="G2254" s="159">
        <v>45168</v>
      </c>
      <c r="H2254" t="s">
        <v>1244</v>
      </c>
      <c r="I2254" t="s">
        <v>1188</v>
      </c>
      <c r="J2254" t="s">
        <v>827</v>
      </c>
      <c r="K2254" t="s">
        <v>828</v>
      </c>
      <c r="L2254" t="s">
        <v>829</v>
      </c>
      <c r="M2254">
        <v>1</v>
      </c>
      <c r="N2254">
        <v>0</v>
      </c>
      <c r="O2254">
        <v>30.07</v>
      </c>
      <c r="P2254">
        <v>30.07</v>
      </c>
      <c r="Q2254">
        <v>6423.2</v>
      </c>
      <c r="R2254">
        <v>8.1300000000000008</v>
      </c>
      <c r="S2254" s="193" t="str">
        <f>VLOOKUP(U2254,'[1]Cross ref'!I:J,2,0)</f>
        <v>SCL</v>
      </c>
      <c r="T2254" s="193">
        <f t="shared" si="214"/>
        <v>30.07</v>
      </c>
      <c r="U2254" s="193">
        <f>VLOOKUP(VALUE(C2254),'[1]Cross ref'!G:I,3,0)</f>
        <v>7383</v>
      </c>
      <c r="V2254" s="193">
        <f>IFERROR(VLOOKUP(J2254,'[1]Item List (2)'!C:D,2,0),VLOOKUP(K2254,'[1]Item List (2)'!C:D,2,0))</f>
        <v>50007</v>
      </c>
      <c r="W2254" s="193">
        <f>IFERROR(VLOOKUP(J2254,'[1]Item List (2)'!C:E,3,0),VLOOKUP(K2254,'[1]Item List (2)'!C:E,3,0))</f>
        <v>100</v>
      </c>
      <c r="X2254" s="193">
        <f t="shared" si="215"/>
        <v>0</v>
      </c>
      <c r="Y2254" s="193" t="str">
        <f t="shared" si="216"/>
        <v>ONION, YLW</v>
      </c>
      <c r="AA2254" s="29">
        <f t="shared" si="217"/>
        <v>30.07</v>
      </c>
      <c r="AB2254" s="29" t="str">
        <f>VLOOKUP(W2254,'[2]Item List (2)'!$I:$J,2,0)</f>
        <v>Food</v>
      </c>
      <c r="AC2254" s="29">
        <f t="shared" si="218"/>
        <v>7383</v>
      </c>
      <c r="AD2254" s="29" t="str">
        <f t="shared" si="219"/>
        <v>7383-Food</v>
      </c>
    </row>
    <row r="2255" spans="1:30">
      <c r="A2255" t="s">
        <v>699</v>
      </c>
      <c r="B2255" t="s">
        <v>592</v>
      </c>
      <c r="C2255" t="s">
        <v>1391</v>
      </c>
      <c r="D2255" t="s">
        <v>622</v>
      </c>
      <c r="E2255" t="s">
        <v>1671</v>
      </c>
      <c r="F2255"/>
      <c r="G2255" s="159">
        <v>45168</v>
      </c>
      <c r="H2255" t="s">
        <v>1247</v>
      </c>
      <c r="I2255" t="s">
        <v>1211</v>
      </c>
      <c r="J2255" t="s">
        <v>800</v>
      </c>
      <c r="K2255" t="s">
        <v>877</v>
      </c>
      <c r="L2255" t="s">
        <v>878</v>
      </c>
      <c r="M2255">
        <v>1</v>
      </c>
      <c r="N2255">
        <v>0</v>
      </c>
      <c r="O2255">
        <v>59.26</v>
      </c>
      <c r="P2255">
        <v>59.26</v>
      </c>
      <c r="Q2255">
        <v>6423.2</v>
      </c>
      <c r="R2255">
        <v>8.1300000000000008</v>
      </c>
      <c r="S2255" s="193" t="str">
        <f>VLOOKUP(U2255,'[1]Cross ref'!I:J,2,0)</f>
        <v>SCL</v>
      </c>
      <c r="T2255" s="193">
        <f t="shared" si="214"/>
        <v>59.26</v>
      </c>
      <c r="U2255" s="193">
        <f>VLOOKUP(VALUE(C2255),'[1]Cross ref'!G:I,3,0)</f>
        <v>7383</v>
      </c>
      <c r="V2255" s="193">
        <f>IFERROR(VLOOKUP(J2255,'[1]Item List (2)'!C:D,2,0),VLOOKUP(K2255,'[1]Item List (2)'!C:D,2,0))</f>
        <v>51001</v>
      </c>
      <c r="W2255" s="193">
        <f>IFERROR(VLOOKUP(J2255,'[1]Item List (2)'!C:E,3,0),VLOOKUP(K2255,'[1]Item List (2)'!C:E,3,0))</f>
        <v>1000</v>
      </c>
      <c r="X2255" s="193">
        <f t="shared" si="215"/>
        <v>0</v>
      </c>
      <c r="Y2255" s="193" t="str">
        <f t="shared" si="216"/>
        <v>CUP, COLD 20Z FLV TRL</v>
      </c>
      <c r="AA2255" s="29">
        <f t="shared" si="217"/>
        <v>59.26</v>
      </c>
      <c r="AB2255" s="29" t="str">
        <f>VLOOKUP(W2255,'[2]Item List (2)'!$I:$J,2,0)</f>
        <v>Paper</v>
      </c>
      <c r="AC2255" s="29">
        <f t="shared" si="218"/>
        <v>7383</v>
      </c>
      <c r="AD2255" s="29" t="str">
        <f t="shared" si="219"/>
        <v>7383-Paper</v>
      </c>
    </row>
    <row r="2256" spans="1:30">
      <c r="A2256" t="s">
        <v>699</v>
      </c>
      <c r="B2256" t="s">
        <v>592</v>
      </c>
      <c r="C2256" t="s">
        <v>1391</v>
      </c>
      <c r="D2256" t="s">
        <v>622</v>
      </c>
      <c r="E2256" t="s">
        <v>1671</v>
      </c>
      <c r="F2256"/>
      <c r="G2256" s="159">
        <v>45168</v>
      </c>
      <c r="H2256" t="s">
        <v>1303</v>
      </c>
      <c r="I2256" t="s">
        <v>1211</v>
      </c>
      <c r="J2256" t="s">
        <v>1157</v>
      </c>
      <c r="K2256" t="s">
        <v>1158</v>
      </c>
      <c r="L2256" t="s">
        <v>810</v>
      </c>
      <c r="M2256">
        <v>1</v>
      </c>
      <c r="N2256">
        <v>0</v>
      </c>
      <c r="O2256">
        <v>16.059999999999999</v>
      </c>
      <c r="P2256">
        <v>16.059999999999999</v>
      </c>
      <c r="Q2256">
        <v>6423.2</v>
      </c>
      <c r="R2256">
        <v>8.1300000000000008</v>
      </c>
      <c r="S2256" s="193" t="str">
        <f>VLOOKUP(U2256,'[1]Cross ref'!I:J,2,0)</f>
        <v>SCL</v>
      </c>
      <c r="T2256" s="193">
        <f t="shared" si="214"/>
        <v>16.059999999999999</v>
      </c>
      <c r="U2256" s="193">
        <f>VLOOKUP(VALUE(C2256),'[1]Cross ref'!G:I,3,0)</f>
        <v>7383</v>
      </c>
      <c r="V2256" s="193">
        <f>IFERROR(VLOOKUP(J2256,'[1]Item List (2)'!C:D,2,0),VLOOKUP(K2256,'[1]Item List (2)'!C:D,2,0))</f>
        <v>51001</v>
      </c>
      <c r="W2256" s="193">
        <f>IFERROR(VLOOKUP(J2256,'[1]Item List (2)'!C:E,3,0),VLOOKUP(K2256,'[1]Item List (2)'!C:E,3,0))</f>
        <v>1000</v>
      </c>
      <c r="X2256" s="193">
        <f t="shared" si="215"/>
        <v>0</v>
      </c>
      <c r="Y2256" s="193" t="str">
        <f t="shared" si="216"/>
        <v>TRAYLINER, FLVR TRAIL CARLS JR</v>
      </c>
      <c r="AA2256" s="29">
        <f t="shared" si="217"/>
        <v>16.059999999999999</v>
      </c>
      <c r="AB2256" s="29" t="str">
        <f>VLOOKUP(W2256,'[2]Item List (2)'!$I:$J,2,0)</f>
        <v>Paper</v>
      </c>
      <c r="AC2256" s="29">
        <f t="shared" si="218"/>
        <v>7383</v>
      </c>
      <c r="AD2256" s="29" t="str">
        <f t="shared" si="219"/>
        <v>7383-Paper</v>
      </c>
    </row>
    <row r="2257" spans="1:30">
      <c r="A2257" t="s">
        <v>699</v>
      </c>
      <c r="B2257" t="s">
        <v>592</v>
      </c>
      <c r="C2257" t="s">
        <v>1391</v>
      </c>
      <c r="D2257" t="s">
        <v>622</v>
      </c>
      <c r="E2257" t="s">
        <v>1671</v>
      </c>
      <c r="F2257"/>
      <c r="G2257" s="159">
        <v>45168</v>
      </c>
      <c r="H2257" t="s">
        <v>1285</v>
      </c>
      <c r="I2257" t="s">
        <v>1211</v>
      </c>
      <c r="J2257" t="s">
        <v>809</v>
      </c>
      <c r="K2257" t="s">
        <v>996</v>
      </c>
      <c r="L2257" t="s">
        <v>883</v>
      </c>
      <c r="M2257">
        <v>1</v>
      </c>
      <c r="N2257">
        <v>0</v>
      </c>
      <c r="O2257">
        <v>45.63</v>
      </c>
      <c r="P2257">
        <v>45.63</v>
      </c>
      <c r="Q2257">
        <v>6423.2</v>
      </c>
      <c r="R2257">
        <v>8.1300000000000008</v>
      </c>
      <c r="S2257" s="193" t="str">
        <f>VLOOKUP(U2257,'[1]Cross ref'!I:J,2,0)</f>
        <v>SCL</v>
      </c>
      <c r="T2257" s="193">
        <f t="shared" si="214"/>
        <v>45.63</v>
      </c>
      <c r="U2257" s="193">
        <f>VLOOKUP(VALUE(C2257),'[1]Cross ref'!G:I,3,0)</f>
        <v>7383</v>
      </c>
      <c r="V2257" s="193">
        <f>IFERROR(VLOOKUP(J2257,'[1]Item List (2)'!C:D,2,0),VLOOKUP(K2257,'[1]Item List (2)'!C:D,2,0))</f>
        <v>51001</v>
      </c>
      <c r="W2257" s="193">
        <f>IFERROR(VLOOKUP(J2257,'[1]Item List (2)'!C:E,3,0),VLOOKUP(K2257,'[1]Item List (2)'!C:E,3,0))</f>
        <v>1000</v>
      </c>
      <c r="X2257" s="193">
        <f t="shared" si="215"/>
        <v>0</v>
      </c>
      <c r="Y2257" s="193" t="str">
        <f t="shared" si="216"/>
        <v>CARTON, FFRY LG FLVR TRAIL</v>
      </c>
      <c r="AA2257" s="29">
        <f t="shared" si="217"/>
        <v>45.63</v>
      </c>
      <c r="AB2257" s="29" t="str">
        <f>VLOOKUP(W2257,'[2]Item List (2)'!$I:$J,2,0)</f>
        <v>Paper</v>
      </c>
      <c r="AC2257" s="29">
        <f t="shared" si="218"/>
        <v>7383</v>
      </c>
      <c r="AD2257" s="29" t="str">
        <f t="shared" si="219"/>
        <v>7383-Paper</v>
      </c>
    </row>
    <row r="2258" spans="1:30">
      <c r="A2258" t="s">
        <v>699</v>
      </c>
      <c r="B2258" t="s">
        <v>592</v>
      </c>
      <c r="C2258" t="s">
        <v>1391</v>
      </c>
      <c r="D2258" t="s">
        <v>622</v>
      </c>
      <c r="E2258" t="s">
        <v>1671</v>
      </c>
      <c r="F2258"/>
      <c r="G2258" s="159">
        <v>45168</v>
      </c>
      <c r="H2258" t="s">
        <v>1304</v>
      </c>
      <c r="I2258" t="s">
        <v>1211</v>
      </c>
      <c r="J2258" t="s">
        <v>809</v>
      </c>
      <c r="K2258" t="s">
        <v>1034</v>
      </c>
      <c r="L2258" t="s">
        <v>1035</v>
      </c>
      <c r="M2258">
        <v>1</v>
      </c>
      <c r="N2258">
        <v>0</v>
      </c>
      <c r="O2258">
        <v>47.12</v>
      </c>
      <c r="P2258">
        <v>47.12</v>
      </c>
      <c r="Q2258">
        <v>6423.2</v>
      </c>
      <c r="R2258">
        <v>8.1300000000000008</v>
      </c>
      <c r="S2258" s="193" t="str">
        <f>VLOOKUP(U2258,'[1]Cross ref'!I:J,2,0)</f>
        <v>SCL</v>
      </c>
      <c r="T2258" s="193">
        <f t="shared" si="214"/>
        <v>47.12</v>
      </c>
      <c r="U2258" s="193">
        <f>VLOOKUP(VALUE(C2258),'[1]Cross ref'!G:I,3,0)</f>
        <v>7383</v>
      </c>
      <c r="V2258" s="193">
        <f>IFERROR(VLOOKUP(J2258,'[1]Item List (2)'!C:D,2,0),VLOOKUP(K2258,'[1]Item List (2)'!C:D,2,0))</f>
        <v>51001</v>
      </c>
      <c r="W2258" s="193">
        <f>IFERROR(VLOOKUP(J2258,'[1]Item List (2)'!C:E,3,0),VLOOKUP(K2258,'[1]Item List (2)'!C:E,3,0))</f>
        <v>1000</v>
      </c>
      <c r="X2258" s="193">
        <f t="shared" si="215"/>
        <v>0</v>
      </c>
      <c r="Y2258" s="193" t="str">
        <f t="shared" si="216"/>
        <v>CARTON, FFRY SM FLVR TRAIL</v>
      </c>
      <c r="AA2258" s="29">
        <f t="shared" si="217"/>
        <v>47.12</v>
      </c>
      <c r="AB2258" s="29" t="str">
        <f>VLOOKUP(W2258,'[2]Item List (2)'!$I:$J,2,0)</f>
        <v>Paper</v>
      </c>
      <c r="AC2258" s="29">
        <f t="shared" si="218"/>
        <v>7383</v>
      </c>
      <c r="AD2258" s="29" t="str">
        <f t="shared" si="219"/>
        <v>7383-Paper</v>
      </c>
    </row>
    <row r="2259" spans="1:30">
      <c r="A2259" t="s">
        <v>699</v>
      </c>
      <c r="B2259" t="s">
        <v>592</v>
      </c>
      <c r="C2259" t="s">
        <v>1391</v>
      </c>
      <c r="D2259" t="s">
        <v>622</v>
      </c>
      <c r="E2259" t="s">
        <v>1671</v>
      </c>
      <c r="F2259"/>
      <c r="G2259" s="159">
        <v>45168</v>
      </c>
      <c r="H2259" t="s">
        <v>1248</v>
      </c>
      <c r="I2259" t="s">
        <v>1211</v>
      </c>
      <c r="J2259" t="s">
        <v>809</v>
      </c>
      <c r="K2259" t="s">
        <v>999</v>
      </c>
      <c r="L2259" t="s">
        <v>888</v>
      </c>
      <c r="M2259">
        <v>1</v>
      </c>
      <c r="N2259">
        <v>0</v>
      </c>
      <c r="O2259">
        <v>58.44</v>
      </c>
      <c r="P2259">
        <v>58.44</v>
      </c>
      <c r="Q2259">
        <v>6423.2</v>
      </c>
      <c r="R2259">
        <v>8.1300000000000008</v>
      </c>
      <c r="S2259" s="193" t="str">
        <f>VLOOKUP(U2259,'[1]Cross ref'!I:J,2,0)</f>
        <v>SCL</v>
      </c>
      <c r="T2259" s="193">
        <f t="shared" si="214"/>
        <v>58.44</v>
      </c>
      <c r="U2259" s="193">
        <f>VLOOKUP(VALUE(C2259),'[1]Cross ref'!G:I,3,0)</f>
        <v>7383</v>
      </c>
      <c r="V2259" s="193">
        <f>IFERROR(VLOOKUP(J2259,'[1]Item List (2)'!C:D,2,0),VLOOKUP(K2259,'[1]Item List (2)'!C:D,2,0))</f>
        <v>51001</v>
      </c>
      <c r="W2259" s="193">
        <f>IFERROR(VLOOKUP(J2259,'[1]Item List (2)'!C:E,3,0),VLOOKUP(K2259,'[1]Item List (2)'!C:E,3,0))</f>
        <v>1000</v>
      </c>
      <c r="X2259" s="193">
        <f t="shared" si="215"/>
        <v>0</v>
      </c>
      <c r="Y2259" s="193" t="str">
        <f t="shared" si="216"/>
        <v>CARTON, FFRY MED FLVR TRAIL</v>
      </c>
      <c r="AA2259" s="29">
        <f t="shared" si="217"/>
        <v>58.44</v>
      </c>
      <c r="AB2259" s="29" t="str">
        <f>VLOOKUP(W2259,'[2]Item List (2)'!$I:$J,2,0)</f>
        <v>Paper</v>
      </c>
      <c r="AC2259" s="29">
        <f t="shared" si="218"/>
        <v>7383</v>
      </c>
      <c r="AD2259" s="29" t="str">
        <f t="shared" si="219"/>
        <v>7383-Paper</v>
      </c>
    </row>
    <row r="2260" spans="1:30">
      <c r="A2260" t="s">
        <v>699</v>
      </c>
      <c r="B2260" t="s">
        <v>592</v>
      </c>
      <c r="C2260" t="s">
        <v>1391</v>
      </c>
      <c r="D2260" t="s">
        <v>622</v>
      </c>
      <c r="E2260" t="s">
        <v>1671</v>
      </c>
      <c r="F2260"/>
      <c r="G2260" s="159">
        <v>45168</v>
      </c>
      <c r="H2260" t="s">
        <v>1250</v>
      </c>
      <c r="I2260" t="s">
        <v>1188</v>
      </c>
      <c r="J2260" t="s">
        <v>770</v>
      </c>
      <c r="K2260" t="s">
        <v>832</v>
      </c>
      <c r="L2260" t="s">
        <v>833</v>
      </c>
      <c r="M2260">
        <v>1</v>
      </c>
      <c r="N2260">
        <v>0</v>
      </c>
      <c r="O2260">
        <v>19.989999999999998</v>
      </c>
      <c r="P2260">
        <v>19.989999999999998</v>
      </c>
      <c r="Q2260">
        <v>6423.2</v>
      </c>
      <c r="R2260">
        <v>8.1300000000000008</v>
      </c>
      <c r="S2260" s="193" t="str">
        <f>VLOOKUP(U2260,'[1]Cross ref'!I:J,2,0)</f>
        <v>SCL</v>
      </c>
      <c r="T2260" s="193">
        <f t="shared" si="214"/>
        <v>19.989999999999998</v>
      </c>
      <c r="U2260" s="193">
        <f>VLOOKUP(VALUE(C2260),'[1]Cross ref'!G:I,3,0)</f>
        <v>7383</v>
      </c>
      <c r="V2260" s="193">
        <f>IFERROR(VLOOKUP(J2260,'[1]Item List (2)'!C:D,2,0),VLOOKUP(K2260,'[1]Item List (2)'!C:D,2,0))</f>
        <v>50007</v>
      </c>
      <c r="W2260" s="193">
        <f>IFERROR(VLOOKUP(J2260,'[1]Item List (2)'!C:E,3,0),VLOOKUP(K2260,'[1]Item List (2)'!C:E,3,0))</f>
        <v>100</v>
      </c>
      <c r="X2260" s="193">
        <f t="shared" si="215"/>
        <v>0</v>
      </c>
      <c r="Y2260" s="193" t="str">
        <f t="shared" si="216"/>
        <v>CREAMER, HALF &amp; HALF</v>
      </c>
      <c r="AA2260" s="29">
        <f t="shared" si="217"/>
        <v>19.989999999999998</v>
      </c>
      <c r="AB2260" s="29" t="str">
        <f>VLOOKUP(W2260,'[2]Item List (2)'!$I:$J,2,0)</f>
        <v>Food</v>
      </c>
      <c r="AC2260" s="29">
        <f t="shared" si="218"/>
        <v>7383</v>
      </c>
      <c r="AD2260" s="29" t="str">
        <f t="shared" si="219"/>
        <v>7383-Food</v>
      </c>
    </row>
    <row r="2261" spans="1:30">
      <c r="A2261" t="s">
        <v>699</v>
      </c>
      <c r="B2261" t="s">
        <v>592</v>
      </c>
      <c r="C2261" t="s">
        <v>1391</v>
      </c>
      <c r="D2261" t="s">
        <v>622</v>
      </c>
      <c r="E2261" t="s">
        <v>1671</v>
      </c>
      <c r="F2261"/>
      <c r="G2261" s="159">
        <v>45168</v>
      </c>
      <c r="H2261" t="s">
        <v>1253</v>
      </c>
      <c r="I2261" t="s">
        <v>1211</v>
      </c>
      <c r="J2261" t="s">
        <v>809</v>
      </c>
      <c r="K2261" t="s">
        <v>991</v>
      </c>
      <c r="L2261" t="s">
        <v>822</v>
      </c>
      <c r="M2261">
        <v>1</v>
      </c>
      <c r="N2261">
        <v>0</v>
      </c>
      <c r="O2261">
        <v>16.89</v>
      </c>
      <c r="P2261">
        <v>16.89</v>
      </c>
      <c r="Q2261">
        <v>6423.2</v>
      </c>
      <c r="R2261">
        <v>8.1300000000000008</v>
      </c>
      <c r="S2261" s="193" t="str">
        <f>VLOOKUP(U2261,'[1]Cross ref'!I:J,2,0)</f>
        <v>SCL</v>
      </c>
      <c r="T2261" s="193">
        <f t="shared" si="214"/>
        <v>16.89</v>
      </c>
      <c r="U2261" s="193">
        <f>VLOOKUP(VALUE(C2261),'[1]Cross ref'!G:I,3,0)</f>
        <v>7383</v>
      </c>
      <c r="V2261" s="193">
        <f>IFERROR(VLOOKUP(J2261,'[1]Item List (2)'!C:D,2,0),VLOOKUP(K2261,'[1]Item List (2)'!C:D,2,0))</f>
        <v>51001</v>
      </c>
      <c r="W2261" s="193">
        <f>IFERROR(VLOOKUP(J2261,'[1]Item List (2)'!C:E,3,0),VLOOKUP(K2261,'[1]Item List (2)'!C:E,3,0))</f>
        <v>1000</v>
      </c>
      <c r="X2261" s="193">
        <f t="shared" si="215"/>
        <v>0</v>
      </c>
      <c r="Y2261" s="193" t="str">
        <f t="shared" si="216"/>
        <v>BAG, #12 FVLR TRAILS</v>
      </c>
      <c r="AA2261" s="29">
        <f t="shared" si="217"/>
        <v>16.89</v>
      </c>
      <c r="AB2261" s="29" t="str">
        <f>VLOOKUP(W2261,'[2]Item List (2)'!$I:$J,2,0)</f>
        <v>Paper</v>
      </c>
      <c r="AC2261" s="29">
        <f t="shared" si="218"/>
        <v>7383</v>
      </c>
      <c r="AD2261" s="29" t="str">
        <f t="shared" si="219"/>
        <v>7383-Paper</v>
      </c>
    </row>
    <row r="2262" spans="1:30">
      <c r="A2262" t="s">
        <v>699</v>
      </c>
      <c r="B2262" t="s">
        <v>592</v>
      </c>
      <c r="C2262" t="s">
        <v>1391</v>
      </c>
      <c r="D2262" t="s">
        <v>622</v>
      </c>
      <c r="E2262" t="s">
        <v>1671</v>
      </c>
      <c r="F2262"/>
      <c r="G2262" s="159">
        <v>45168</v>
      </c>
      <c r="H2262" t="s">
        <v>1254</v>
      </c>
      <c r="I2262" t="s">
        <v>1211</v>
      </c>
      <c r="J2262" t="s">
        <v>809</v>
      </c>
      <c r="K2262" t="s">
        <v>989</v>
      </c>
      <c r="L2262" t="s">
        <v>706</v>
      </c>
      <c r="M2262">
        <v>1</v>
      </c>
      <c r="N2262">
        <v>0</v>
      </c>
      <c r="O2262">
        <v>26.37</v>
      </c>
      <c r="P2262">
        <v>26.37</v>
      </c>
      <c r="Q2262">
        <v>6423.2</v>
      </c>
      <c r="R2262">
        <v>8.1300000000000008</v>
      </c>
      <c r="S2262" s="193" t="str">
        <f>VLOOKUP(U2262,'[1]Cross ref'!I:J,2,0)</f>
        <v>SCL</v>
      </c>
      <c r="T2262" s="193">
        <f t="shared" si="214"/>
        <v>26.37</v>
      </c>
      <c r="U2262" s="193">
        <f>VLOOKUP(VALUE(C2262),'[1]Cross ref'!G:I,3,0)</f>
        <v>7383</v>
      </c>
      <c r="V2262" s="193">
        <f>IFERROR(VLOOKUP(J2262,'[1]Item List (2)'!C:D,2,0),VLOOKUP(K2262,'[1]Item List (2)'!C:D,2,0))</f>
        <v>51001</v>
      </c>
      <c r="W2262" s="193">
        <f>IFERROR(VLOOKUP(J2262,'[1]Item List (2)'!C:E,3,0),VLOOKUP(K2262,'[1]Item List (2)'!C:E,3,0))</f>
        <v>1000</v>
      </c>
      <c r="X2262" s="193">
        <f t="shared" si="215"/>
        <v>0</v>
      </c>
      <c r="Y2262" s="193" t="str">
        <f t="shared" si="216"/>
        <v>BAG, #8 FLVR TRAILS</v>
      </c>
      <c r="AA2262" s="29">
        <f t="shared" si="217"/>
        <v>26.37</v>
      </c>
      <c r="AB2262" s="29" t="str">
        <f>VLOOKUP(W2262,'[2]Item List (2)'!$I:$J,2,0)</f>
        <v>Paper</v>
      </c>
      <c r="AC2262" s="29">
        <f t="shared" si="218"/>
        <v>7383</v>
      </c>
      <c r="AD2262" s="29" t="str">
        <f t="shared" si="219"/>
        <v>7383-Paper</v>
      </c>
    </row>
    <row r="2263" spans="1:30">
      <c r="A2263" t="s">
        <v>699</v>
      </c>
      <c r="B2263" t="s">
        <v>592</v>
      </c>
      <c r="C2263" t="s">
        <v>1391</v>
      </c>
      <c r="D2263" t="s">
        <v>622</v>
      </c>
      <c r="E2263" t="s">
        <v>1671</v>
      </c>
      <c r="F2263"/>
      <c r="G2263" s="159">
        <v>45168</v>
      </c>
      <c r="H2263" t="s">
        <v>1255</v>
      </c>
      <c r="I2263" t="s">
        <v>1211</v>
      </c>
      <c r="J2263" t="s">
        <v>800</v>
      </c>
      <c r="K2263" t="s">
        <v>1047</v>
      </c>
      <c r="L2263" t="s">
        <v>1048</v>
      </c>
      <c r="M2263">
        <v>1</v>
      </c>
      <c r="N2263">
        <v>0</v>
      </c>
      <c r="O2263">
        <v>66.19</v>
      </c>
      <c r="P2263">
        <v>66.19</v>
      </c>
      <c r="Q2263">
        <v>6423.2</v>
      </c>
      <c r="R2263">
        <v>8.1300000000000008</v>
      </c>
      <c r="S2263" s="193" t="str">
        <f>VLOOKUP(U2263,'[1]Cross ref'!I:J,2,0)</f>
        <v>SCL</v>
      </c>
      <c r="T2263" s="193">
        <f t="shared" si="214"/>
        <v>66.19</v>
      </c>
      <c r="U2263" s="193">
        <f>VLOOKUP(VALUE(C2263),'[1]Cross ref'!G:I,3,0)</f>
        <v>7383</v>
      </c>
      <c r="V2263" s="193">
        <f>IFERROR(VLOOKUP(J2263,'[1]Item List (2)'!C:D,2,0),VLOOKUP(K2263,'[1]Item List (2)'!C:D,2,0))</f>
        <v>51001</v>
      </c>
      <c r="W2263" s="193">
        <f>IFERROR(VLOOKUP(J2263,'[1]Item List (2)'!C:E,3,0),VLOOKUP(K2263,'[1]Item List (2)'!C:E,3,0))</f>
        <v>1000</v>
      </c>
      <c r="X2263" s="193">
        <f t="shared" si="215"/>
        <v>0</v>
      </c>
      <c r="Y2263" s="193" t="str">
        <f t="shared" si="216"/>
        <v>CUP, COLD 24Z FLVR TRAIL</v>
      </c>
      <c r="AA2263" s="29">
        <f t="shared" si="217"/>
        <v>66.19</v>
      </c>
      <c r="AB2263" s="29" t="str">
        <f>VLOOKUP(W2263,'[2]Item List (2)'!$I:$J,2,0)</f>
        <v>Paper</v>
      </c>
      <c r="AC2263" s="29">
        <f t="shared" si="218"/>
        <v>7383</v>
      </c>
      <c r="AD2263" s="29" t="str">
        <f t="shared" si="219"/>
        <v>7383-Paper</v>
      </c>
    </row>
    <row r="2264" spans="1:30">
      <c r="A2264" t="s">
        <v>699</v>
      </c>
      <c r="B2264" t="s">
        <v>592</v>
      </c>
      <c r="C2264" t="s">
        <v>1391</v>
      </c>
      <c r="D2264" t="s">
        <v>622</v>
      </c>
      <c r="E2264" t="s">
        <v>1671</v>
      </c>
      <c r="F2264"/>
      <c r="G2264" s="159">
        <v>45168</v>
      </c>
      <c r="H2264" t="s">
        <v>1256</v>
      </c>
      <c r="I2264" t="s">
        <v>1211</v>
      </c>
      <c r="J2264" t="s">
        <v>800</v>
      </c>
      <c r="K2264" t="s">
        <v>1057</v>
      </c>
      <c r="L2264" t="s">
        <v>1058</v>
      </c>
      <c r="M2264">
        <v>2</v>
      </c>
      <c r="N2264">
        <v>0</v>
      </c>
      <c r="O2264">
        <v>30.68</v>
      </c>
      <c r="P2264">
        <v>61.36</v>
      </c>
      <c r="Q2264">
        <v>6423.2</v>
      </c>
      <c r="R2264">
        <v>8.1300000000000008</v>
      </c>
      <c r="S2264" s="193" t="str">
        <f>VLOOKUP(U2264,'[1]Cross ref'!I:J,2,0)</f>
        <v>SCL</v>
      </c>
      <c r="T2264" s="193">
        <f t="shared" si="214"/>
        <v>61.36</v>
      </c>
      <c r="U2264" s="193">
        <f>VLOOKUP(VALUE(C2264),'[1]Cross ref'!G:I,3,0)</f>
        <v>7383</v>
      </c>
      <c r="V2264" s="193">
        <f>IFERROR(VLOOKUP(J2264,'[1]Item List (2)'!C:D,2,0),VLOOKUP(K2264,'[1]Item List (2)'!C:D,2,0))</f>
        <v>51001</v>
      </c>
      <c r="W2264" s="193">
        <f>IFERROR(VLOOKUP(J2264,'[1]Item List (2)'!C:E,3,0),VLOOKUP(K2264,'[1]Item List (2)'!C:E,3,0))</f>
        <v>1000</v>
      </c>
      <c r="X2264" s="193">
        <f t="shared" si="215"/>
        <v>0</v>
      </c>
      <c r="Y2264" s="193" t="str">
        <f t="shared" si="216"/>
        <v>CUP, PLS COLD 32Z FLVR TRAIL</v>
      </c>
      <c r="AA2264" s="29">
        <f t="shared" si="217"/>
        <v>61.36</v>
      </c>
      <c r="AB2264" s="29" t="str">
        <f>VLOOKUP(W2264,'[2]Item List (2)'!$I:$J,2,0)</f>
        <v>Paper</v>
      </c>
      <c r="AC2264" s="29">
        <f t="shared" si="218"/>
        <v>7383</v>
      </c>
      <c r="AD2264" s="29" t="str">
        <f t="shared" si="219"/>
        <v>7383-Paper</v>
      </c>
    </row>
    <row r="2265" spans="1:30">
      <c r="A2265" t="s">
        <v>699</v>
      </c>
      <c r="B2265" t="s">
        <v>592</v>
      </c>
      <c r="C2265" t="s">
        <v>1391</v>
      </c>
      <c r="D2265" t="s">
        <v>622</v>
      </c>
      <c r="E2265" t="s">
        <v>1671</v>
      </c>
      <c r="F2265"/>
      <c r="G2265" s="159">
        <v>45168</v>
      </c>
      <c r="H2265" t="s">
        <v>1288</v>
      </c>
      <c r="I2265" t="s">
        <v>1188</v>
      </c>
      <c r="J2265" t="s">
        <v>702</v>
      </c>
      <c r="K2265" t="s">
        <v>793</v>
      </c>
      <c r="L2265" t="s">
        <v>766</v>
      </c>
      <c r="M2265">
        <v>1</v>
      </c>
      <c r="N2265">
        <v>0</v>
      </c>
      <c r="O2265">
        <v>22.91</v>
      </c>
      <c r="P2265">
        <v>22.91</v>
      </c>
      <c r="Q2265">
        <v>6423.2</v>
      </c>
      <c r="R2265">
        <v>8.1300000000000008</v>
      </c>
      <c r="S2265" s="193" t="str">
        <f>VLOOKUP(U2265,'[1]Cross ref'!I:J,2,0)</f>
        <v>SCL</v>
      </c>
      <c r="T2265" s="193">
        <f t="shared" si="214"/>
        <v>22.91</v>
      </c>
      <c r="U2265" s="193">
        <f>VLOOKUP(VALUE(C2265),'[1]Cross ref'!G:I,3,0)</f>
        <v>7383</v>
      </c>
      <c r="V2265" s="193">
        <f>IFERROR(VLOOKUP(J2265,'[1]Item List (2)'!C:D,2,0),VLOOKUP(K2265,'[1]Item List (2)'!C:D,2,0))</f>
        <v>50007</v>
      </c>
      <c r="W2265" s="193">
        <f>IFERROR(VLOOKUP(J2265,'[1]Item List (2)'!C:E,3,0),VLOOKUP(K2265,'[1]Item List (2)'!C:E,3,0))</f>
        <v>100</v>
      </c>
      <c r="X2265" s="193">
        <f t="shared" si="215"/>
        <v>0</v>
      </c>
      <c r="Y2265" s="193" t="str">
        <f t="shared" si="216"/>
        <v>SAUCE, BBQ</v>
      </c>
      <c r="AA2265" s="29">
        <f t="shared" si="217"/>
        <v>22.91</v>
      </c>
      <c r="AB2265" s="29" t="str">
        <f>VLOOKUP(W2265,'[2]Item List (2)'!$I:$J,2,0)</f>
        <v>Food</v>
      </c>
      <c r="AC2265" s="29">
        <f t="shared" si="218"/>
        <v>7383</v>
      </c>
      <c r="AD2265" s="29" t="str">
        <f t="shared" si="219"/>
        <v>7383-Food</v>
      </c>
    </row>
    <row r="2266" spans="1:30">
      <c r="A2266" t="s">
        <v>699</v>
      </c>
      <c r="B2266" t="s">
        <v>592</v>
      </c>
      <c r="C2266" t="s">
        <v>1391</v>
      </c>
      <c r="D2266" t="s">
        <v>622</v>
      </c>
      <c r="E2266" t="s">
        <v>1671</v>
      </c>
      <c r="F2266"/>
      <c r="G2266" s="159">
        <v>45168</v>
      </c>
      <c r="H2266" t="s">
        <v>1258</v>
      </c>
      <c r="I2266" t="s">
        <v>1188</v>
      </c>
      <c r="J2266" t="s">
        <v>825</v>
      </c>
      <c r="K2266" t="s">
        <v>1259</v>
      </c>
      <c r="L2266" t="s">
        <v>1484</v>
      </c>
      <c r="M2266">
        <v>1</v>
      </c>
      <c r="N2266">
        <v>0</v>
      </c>
      <c r="O2266">
        <v>47.11</v>
      </c>
      <c r="P2266">
        <v>47.11</v>
      </c>
      <c r="Q2266">
        <v>6423.2</v>
      </c>
      <c r="R2266">
        <v>8.1300000000000008</v>
      </c>
      <c r="S2266" s="193" t="str">
        <f>VLOOKUP(U2266,'[1]Cross ref'!I:J,2,0)</f>
        <v>SCL</v>
      </c>
      <c r="T2266" s="193">
        <f t="shared" si="214"/>
        <v>47.11</v>
      </c>
      <c r="U2266" s="193">
        <f>VLOOKUP(VALUE(C2266),'[1]Cross ref'!G:I,3,0)</f>
        <v>7383</v>
      </c>
      <c r="V2266" s="193">
        <f>IFERROR(VLOOKUP(J2266,'[1]Item List (2)'!C:D,2,0),VLOOKUP(K2266,'[1]Item List (2)'!C:D,2,0))</f>
        <v>50007</v>
      </c>
      <c r="W2266" s="193">
        <f>IFERROR(VLOOKUP(J2266,'[1]Item List (2)'!C:E,3,0),VLOOKUP(K2266,'[1]Item List (2)'!C:E,3,0))</f>
        <v>100</v>
      </c>
      <c r="X2266" s="193">
        <f t="shared" si="215"/>
        <v>0</v>
      </c>
      <c r="Y2266" s="193" t="str">
        <f t="shared" si="216"/>
        <v>MAYONNAISE, 64Z</v>
      </c>
      <c r="AA2266" s="29">
        <f t="shared" si="217"/>
        <v>47.11</v>
      </c>
      <c r="AB2266" s="29" t="str">
        <f>VLOOKUP(W2266,'[2]Item List (2)'!$I:$J,2,0)</f>
        <v>Food</v>
      </c>
      <c r="AC2266" s="29">
        <f t="shared" si="218"/>
        <v>7383</v>
      </c>
      <c r="AD2266" s="29" t="str">
        <f t="shared" si="219"/>
        <v>7383-Food</v>
      </c>
    </row>
    <row r="2267" spans="1:30">
      <c r="A2267" t="s">
        <v>699</v>
      </c>
      <c r="B2267" t="s">
        <v>592</v>
      </c>
      <c r="C2267" t="s">
        <v>1391</v>
      </c>
      <c r="D2267" t="s">
        <v>622</v>
      </c>
      <c r="E2267" t="s">
        <v>1671</v>
      </c>
      <c r="F2267"/>
      <c r="G2267" s="159">
        <v>45168</v>
      </c>
      <c r="H2267" t="s">
        <v>1260</v>
      </c>
      <c r="I2267" t="s">
        <v>1211</v>
      </c>
      <c r="J2267" t="s">
        <v>730</v>
      </c>
      <c r="K2267" t="s">
        <v>1041</v>
      </c>
      <c r="L2267" t="s">
        <v>1042</v>
      </c>
      <c r="M2267">
        <v>1</v>
      </c>
      <c r="N2267">
        <v>0</v>
      </c>
      <c r="O2267">
        <v>45.4</v>
      </c>
      <c r="P2267">
        <v>45.4</v>
      </c>
      <c r="Q2267">
        <v>6423.2</v>
      </c>
      <c r="R2267">
        <v>8.1300000000000008</v>
      </c>
      <c r="S2267" s="193" t="str">
        <f>VLOOKUP(U2267,'[1]Cross ref'!I:J,2,0)</f>
        <v>SCL</v>
      </c>
      <c r="T2267" s="193">
        <f t="shared" si="214"/>
        <v>45.4</v>
      </c>
      <c r="U2267" s="193">
        <f>VLOOKUP(VALUE(C2267),'[1]Cross ref'!G:I,3,0)</f>
        <v>7383</v>
      </c>
      <c r="V2267" s="193">
        <f>IFERROR(VLOOKUP(J2267,'[1]Item List (2)'!C:D,2,0),VLOOKUP(K2267,'[1]Item List (2)'!C:D,2,0))</f>
        <v>51001</v>
      </c>
      <c r="W2267" s="193">
        <f>IFERROR(VLOOKUP(J2267,'[1]Item List (2)'!C:E,3,0),VLOOKUP(K2267,'[1]Item List (2)'!C:E,3,0))</f>
        <v>1000</v>
      </c>
      <c r="X2267" s="193">
        <f t="shared" si="215"/>
        <v>0</v>
      </c>
      <c r="Y2267" s="193" t="str">
        <f t="shared" si="216"/>
        <v>NAPKIN, 13X8.5 BRN</v>
      </c>
      <c r="AA2267" s="29">
        <f t="shared" si="217"/>
        <v>45.4</v>
      </c>
      <c r="AB2267" s="29" t="str">
        <f>VLOOKUP(W2267,'[2]Item List (2)'!$I:$J,2,0)</f>
        <v>Paper</v>
      </c>
      <c r="AC2267" s="29">
        <f t="shared" si="218"/>
        <v>7383</v>
      </c>
      <c r="AD2267" s="29" t="str">
        <f t="shared" si="219"/>
        <v>7383-Paper</v>
      </c>
    </row>
    <row r="2268" spans="1:30">
      <c r="A2268" t="s">
        <v>699</v>
      </c>
      <c r="B2268" t="s">
        <v>592</v>
      </c>
      <c r="C2268" t="s">
        <v>1391</v>
      </c>
      <c r="D2268" t="s">
        <v>622</v>
      </c>
      <c r="E2268" t="s">
        <v>1671</v>
      </c>
      <c r="F2268"/>
      <c r="G2268" s="159">
        <v>45168</v>
      </c>
      <c r="H2268" t="s">
        <v>1186</v>
      </c>
      <c r="I2268" t="s">
        <v>1184</v>
      </c>
      <c r="J2268" t="s">
        <v>834</v>
      </c>
      <c r="K2268" t="s">
        <v>835</v>
      </c>
      <c r="L2268" t="s">
        <v>836</v>
      </c>
      <c r="M2268">
        <v>1</v>
      </c>
      <c r="N2268">
        <v>0</v>
      </c>
      <c r="P2268">
        <v>39.729999999999997</v>
      </c>
      <c r="Q2268">
        <v>6423.2</v>
      </c>
      <c r="R2268">
        <v>8.1300000000000008</v>
      </c>
      <c r="S2268" s="193" t="str">
        <f>VLOOKUP(U2268,'[1]Cross ref'!I:J,2,0)</f>
        <v>SCL</v>
      </c>
      <c r="T2268" s="193">
        <f t="shared" si="214"/>
        <v>39.729999999999997</v>
      </c>
      <c r="U2268" s="193">
        <f>VLOOKUP(VALUE(C2268),'[1]Cross ref'!G:I,3,0)</f>
        <v>7383</v>
      </c>
      <c r="V2268" s="193">
        <f>IFERROR(VLOOKUP(J2268,'[1]Item List (2)'!C:D,2,0),VLOOKUP(K2268,'[1]Item List (2)'!C:D,2,0))</f>
        <v>50007</v>
      </c>
      <c r="W2268" s="193">
        <f>IFERROR(VLOOKUP(J2268,'[1]Item List (2)'!C:E,3,0),VLOOKUP(K2268,'[1]Item List (2)'!C:E,3,0))</f>
        <v>100</v>
      </c>
      <c r="X2268" s="193">
        <f t="shared" si="215"/>
        <v>-39.729999999999997</v>
      </c>
      <c r="Y2268" s="193" t="str">
        <f t="shared" si="216"/>
        <v>SURCHARGE, FUEL</v>
      </c>
      <c r="AA2268" s="29">
        <f t="shared" si="217"/>
        <v>39.729999999999997</v>
      </c>
      <c r="AB2268" s="29" t="str">
        <f>VLOOKUP(W2268,'[2]Item List (2)'!$I:$J,2,0)</f>
        <v>Food</v>
      </c>
      <c r="AC2268" s="29">
        <f t="shared" si="218"/>
        <v>7383</v>
      </c>
      <c r="AD2268" s="29" t="str">
        <f t="shared" si="219"/>
        <v>7383-Food</v>
      </c>
    </row>
    <row r="2269" spans="1:30">
      <c r="A2269" t="s">
        <v>699</v>
      </c>
      <c r="B2269" t="s">
        <v>592</v>
      </c>
      <c r="C2269" t="s">
        <v>1392</v>
      </c>
      <c r="D2269" t="s">
        <v>623</v>
      </c>
      <c r="E2269" t="s">
        <v>1672</v>
      </c>
      <c r="F2269"/>
      <c r="G2269" s="159">
        <v>45168</v>
      </c>
      <c r="H2269" t="s">
        <v>1183</v>
      </c>
      <c r="I2269" t="s">
        <v>1184</v>
      </c>
      <c r="J2269" t="s">
        <v>839</v>
      </c>
      <c r="K2269" t="s">
        <v>588</v>
      </c>
      <c r="L2269" t="s">
        <v>836</v>
      </c>
      <c r="M2269">
        <v>1</v>
      </c>
      <c r="N2269">
        <v>0</v>
      </c>
      <c r="P2269">
        <v>2.31</v>
      </c>
      <c r="Q2269">
        <v>4064.09</v>
      </c>
      <c r="R2269">
        <v>6.32</v>
      </c>
      <c r="S2269" s="193" t="str">
        <f>VLOOKUP(U2269,'[1]Cross ref'!I:J,2,0)</f>
        <v>SCL</v>
      </c>
      <c r="T2269" s="193">
        <f t="shared" si="214"/>
        <v>2.31</v>
      </c>
      <c r="U2269" s="193">
        <f>VLOOKUP(VALUE(C2269),'[1]Cross ref'!G:I,3,0)</f>
        <v>7385</v>
      </c>
      <c r="V2269" s="193">
        <f>IFERROR(VLOOKUP(J2269,'[1]Item List (2)'!C:D,2,0),VLOOKUP(K2269,'[1]Item List (2)'!C:D,2,0))</f>
        <v>50007</v>
      </c>
      <c r="W2269" s="193">
        <f>IFERROR(VLOOKUP(J2269,'[1]Item List (2)'!C:E,3,0),VLOOKUP(K2269,'[1]Item List (2)'!C:E,3,0))</f>
        <v>100</v>
      </c>
      <c r="X2269" s="193">
        <f t="shared" si="215"/>
        <v>-2.31</v>
      </c>
      <c r="Y2269" s="193" t="str">
        <f t="shared" si="216"/>
        <v>SERVICE - PAYMENT TERMS</v>
      </c>
      <c r="AA2269" s="29">
        <f t="shared" si="217"/>
        <v>2.31</v>
      </c>
      <c r="AB2269" s="29" t="str">
        <f>VLOOKUP(W2269,'[2]Item List (2)'!$I:$J,2,0)</f>
        <v>Food</v>
      </c>
      <c r="AC2269" s="29">
        <f t="shared" si="218"/>
        <v>7385</v>
      </c>
      <c r="AD2269" s="29" t="str">
        <f t="shared" si="219"/>
        <v>7385-Food</v>
      </c>
    </row>
    <row r="2270" spans="1:30">
      <c r="A2270" t="s">
        <v>699</v>
      </c>
      <c r="B2270" t="s">
        <v>592</v>
      </c>
      <c r="C2270" t="s">
        <v>1392</v>
      </c>
      <c r="D2270" t="s">
        <v>623</v>
      </c>
      <c r="E2270" t="s">
        <v>1672</v>
      </c>
      <c r="F2270"/>
      <c r="G2270" s="159">
        <v>45168</v>
      </c>
      <c r="H2270" t="s">
        <v>1308</v>
      </c>
      <c r="I2270" t="s">
        <v>1188</v>
      </c>
      <c r="J2270" t="s">
        <v>710</v>
      </c>
      <c r="K2270" t="s">
        <v>902</v>
      </c>
      <c r="L2270" t="s">
        <v>709</v>
      </c>
      <c r="M2270">
        <v>1</v>
      </c>
      <c r="N2270">
        <v>0</v>
      </c>
      <c r="O2270">
        <v>99.5</v>
      </c>
      <c r="P2270">
        <v>99.5</v>
      </c>
      <c r="Q2270">
        <v>4064.09</v>
      </c>
      <c r="R2270">
        <v>6.32</v>
      </c>
      <c r="S2270" s="193" t="str">
        <f>VLOOKUP(U2270,'[1]Cross ref'!I:J,2,0)</f>
        <v>SCL</v>
      </c>
      <c r="T2270" s="193">
        <f t="shared" si="214"/>
        <v>99.5</v>
      </c>
      <c r="U2270" s="193">
        <f>VLOOKUP(VALUE(C2270),'[1]Cross ref'!G:I,3,0)</f>
        <v>7385</v>
      </c>
      <c r="V2270" s="193">
        <f>IFERROR(VLOOKUP(J2270,'[1]Item List (2)'!C:D,2,0),VLOOKUP(K2270,'[1]Item List (2)'!C:D,2,0))</f>
        <v>50007</v>
      </c>
      <c r="W2270" s="193">
        <f>IFERROR(VLOOKUP(J2270,'[1]Item List (2)'!C:E,3,0),VLOOKUP(K2270,'[1]Item List (2)'!C:E,3,0))</f>
        <v>100</v>
      </c>
      <c r="X2270" s="193">
        <f t="shared" si="215"/>
        <v>0</v>
      </c>
      <c r="Y2270" s="193" t="str">
        <f t="shared" si="216"/>
        <v>SYRUP, DR PEPPER DIET BIB</v>
      </c>
      <c r="AA2270" s="29">
        <f t="shared" si="217"/>
        <v>99.5</v>
      </c>
      <c r="AB2270" s="29" t="str">
        <f>VLOOKUP(W2270,'[2]Item List (2)'!$I:$J,2,0)</f>
        <v>Food</v>
      </c>
      <c r="AC2270" s="29">
        <f t="shared" si="218"/>
        <v>7385</v>
      </c>
      <c r="AD2270" s="29" t="str">
        <f t="shared" si="219"/>
        <v>7385-Food</v>
      </c>
    </row>
    <row r="2271" spans="1:30">
      <c r="A2271" t="s">
        <v>699</v>
      </c>
      <c r="B2271" t="s">
        <v>592</v>
      </c>
      <c r="C2271" t="s">
        <v>1392</v>
      </c>
      <c r="D2271" t="s">
        <v>623</v>
      </c>
      <c r="E2271" t="s">
        <v>1672</v>
      </c>
      <c r="F2271"/>
      <c r="G2271" s="159">
        <v>45168</v>
      </c>
      <c r="H2271" t="s">
        <v>1264</v>
      </c>
      <c r="I2271" t="s">
        <v>1188</v>
      </c>
      <c r="J2271" t="s">
        <v>707</v>
      </c>
      <c r="K2271" t="s">
        <v>708</v>
      </c>
      <c r="L2271" t="s">
        <v>709</v>
      </c>
      <c r="M2271">
        <v>1</v>
      </c>
      <c r="N2271">
        <v>0</v>
      </c>
      <c r="O2271">
        <v>99.5</v>
      </c>
      <c r="P2271">
        <v>99.5</v>
      </c>
      <c r="Q2271">
        <v>4064.09</v>
      </c>
      <c r="R2271">
        <v>6.32</v>
      </c>
      <c r="S2271" s="193" t="str">
        <f>VLOOKUP(U2271,'[1]Cross ref'!I:J,2,0)</f>
        <v>SCL</v>
      </c>
      <c r="T2271" s="193">
        <f t="shared" si="214"/>
        <v>99.5</v>
      </c>
      <c r="U2271" s="193">
        <f>VLOOKUP(VALUE(C2271),'[1]Cross ref'!G:I,3,0)</f>
        <v>7385</v>
      </c>
      <c r="V2271" s="193">
        <f>IFERROR(VLOOKUP(J2271,'[1]Item List (2)'!C:D,2,0),VLOOKUP(K2271,'[1]Item List (2)'!C:D,2,0))</f>
        <v>50007</v>
      </c>
      <c r="W2271" s="193">
        <f>IFERROR(VLOOKUP(J2271,'[1]Item List (2)'!C:E,3,0),VLOOKUP(K2271,'[1]Item List (2)'!C:E,3,0))</f>
        <v>100</v>
      </c>
      <c r="X2271" s="193">
        <f t="shared" si="215"/>
        <v>0</v>
      </c>
      <c r="Y2271" s="193" t="str">
        <f t="shared" si="216"/>
        <v>SYRUP, POWERADE MTN BLAST BIB</v>
      </c>
      <c r="AA2271" s="29">
        <f t="shared" si="217"/>
        <v>99.5</v>
      </c>
      <c r="AB2271" s="29" t="str">
        <f>VLOOKUP(W2271,'[2]Item List (2)'!$I:$J,2,0)</f>
        <v>Food</v>
      </c>
      <c r="AC2271" s="29">
        <f t="shared" si="218"/>
        <v>7385</v>
      </c>
      <c r="AD2271" s="29" t="str">
        <f t="shared" si="219"/>
        <v>7385-Food</v>
      </c>
    </row>
    <row r="2272" spans="1:30">
      <c r="A2272" t="s">
        <v>699</v>
      </c>
      <c r="B2272" t="s">
        <v>592</v>
      </c>
      <c r="C2272" t="s">
        <v>1392</v>
      </c>
      <c r="D2272" t="s">
        <v>623</v>
      </c>
      <c r="E2272" t="s">
        <v>1672</v>
      </c>
      <c r="F2272"/>
      <c r="G2272" s="159">
        <v>45168</v>
      </c>
      <c r="H2272" t="s">
        <v>1313</v>
      </c>
      <c r="I2272" t="s">
        <v>1188</v>
      </c>
      <c r="J2272" t="s">
        <v>710</v>
      </c>
      <c r="K2272" t="s">
        <v>711</v>
      </c>
      <c r="L2272" t="s">
        <v>701</v>
      </c>
      <c r="M2272">
        <v>1</v>
      </c>
      <c r="N2272">
        <v>0</v>
      </c>
      <c r="O2272">
        <v>51.9</v>
      </c>
      <c r="P2272">
        <v>51.9</v>
      </c>
      <c r="Q2272">
        <v>4064.09</v>
      </c>
      <c r="R2272">
        <v>6.32</v>
      </c>
      <c r="S2272" s="193" t="str">
        <f>VLOOKUP(U2272,'[1]Cross ref'!I:J,2,0)</f>
        <v>SCL</v>
      </c>
      <c r="T2272" s="193">
        <f t="shared" si="214"/>
        <v>51.9</v>
      </c>
      <c r="U2272" s="193">
        <f>VLOOKUP(VALUE(C2272),'[1]Cross ref'!G:I,3,0)</f>
        <v>7385</v>
      </c>
      <c r="V2272" s="193">
        <f>IFERROR(VLOOKUP(J2272,'[1]Item List (2)'!C:D,2,0),VLOOKUP(K2272,'[1]Item List (2)'!C:D,2,0))</f>
        <v>50007</v>
      </c>
      <c r="W2272" s="193">
        <f>IFERROR(VLOOKUP(J2272,'[1]Item List (2)'!C:E,3,0),VLOOKUP(K2272,'[1]Item List (2)'!C:E,3,0))</f>
        <v>100</v>
      </c>
      <c r="X2272" s="193">
        <f t="shared" si="215"/>
        <v>0</v>
      </c>
      <c r="Y2272" s="193" t="str">
        <f t="shared" si="216"/>
        <v>SYRUP, COKE ZERO SUGAR BIB</v>
      </c>
      <c r="AA2272" s="29">
        <f t="shared" si="217"/>
        <v>51.9</v>
      </c>
      <c r="AB2272" s="29" t="str">
        <f>VLOOKUP(W2272,'[2]Item List (2)'!$I:$J,2,0)</f>
        <v>Food</v>
      </c>
      <c r="AC2272" s="29">
        <f t="shared" si="218"/>
        <v>7385</v>
      </c>
      <c r="AD2272" s="29" t="str">
        <f t="shared" si="219"/>
        <v>7385-Food</v>
      </c>
    </row>
    <row r="2273" spans="1:30">
      <c r="A2273" t="s">
        <v>699</v>
      </c>
      <c r="B2273" t="s">
        <v>592</v>
      </c>
      <c r="C2273" t="s">
        <v>1392</v>
      </c>
      <c r="D2273" t="s">
        <v>623</v>
      </c>
      <c r="E2273" t="s">
        <v>1672</v>
      </c>
      <c r="F2273"/>
      <c r="G2273" s="159">
        <v>45168</v>
      </c>
      <c r="H2273" t="s">
        <v>1294</v>
      </c>
      <c r="I2273" t="s">
        <v>1188</v>
      </c>
      <c r="J2273" t="s">
        <v>710</v>
      </c>
      <c r="K2273" t="s">
        <v>840</v>
      </c>
      <c r="L2273" t="s">
        <v>709</v>
      </c>
      <c r="M2273">
        <v>1</v>
      </c>
      <c r="N2273">
        <v>0</v>
      </c>
      <c r="O2273">
        <v>145.41999999999999</v>
      </c>
      <c r="P2273">
        <v>145.41999999999999</v>
      </c>
      <c r="Q2273">
        <v>4064.09</v>
      </c>
      <c r="R2273">
        <v>6.32</v>
      </c>
      <c r="S2273" s="193" t="str">
        <f>VLOOKUP(U2273,'[1]Cross ref'!I:J,2,0)</f>
        <v>SCL</v>
      </c>
      <c r="T2273" s="193">
        <f t="shared" si="214"/>
        <v>145.41999999999999</v>
      </c>
      <c r="U2273" s="193">
        <f>VLOOKUP(VALUE(C2273),'[1]Cross ref'!G:I,3,0)</f>
        <v>7385</v>
      </c>
      <c r="V2273" s="193">
        <f>IFERROR(VLOOKUP(J2273,'[1]Item List (2)'!C:D,2,0),VLOOKUP(K2273,'[1]Item List (2)'!C:D,2,0))</f>
        <v>50007</v>
      </c>
      <c r="W2273" s="193">
        <f>IFERROR(VLOOKUP(J2273,'[1]Item List (2)'!C:E,3,0),VLOOKUP(K2273,'[1]Item List (2)'!C:E,3,0))</f>
        <v>100</v>
      </c>
      <c r="X2273" s="193">
        <f t="shared" si="215"/>
        <v>0</v>
      </c>
      <c r="Y2273" s="193" t="str">
        <f t="shared" si="216"/>
        <v>SYRUP, COKE DIET HIYLD BIB</v>
      </c>
      <c r="AA2273" s="29">
        <f t="shared" si="217"/>
        <v>145.41999999999999</v>
      </c>
      <c r="AB2273" s="29" t="str">
        <f>VLOOKUP(W2273,'[2]Item List (2)'!$I:$J,2,0)</f>
        <v>Food</v>
      </c>
      <c r="AC2273" s="29">
        <f t="shared" si="218"/>
        <v>7385</v>
      </c>
      <c r="AD2273" s="29" t="str">
        <f t="shared" si="219"/>
        <v>7385-Food</v>
      </c>
    </row>
    <row r="2274" spans="1:30">
      <c r="A2274" t="s">
        <v>699</v>
      </c>
      <c r="B2274" t="s">
        <v>592</v>
      </c>
      <c r="C2274" t="s">
        <v>1392</v>
      </c>
      <c r="D2274" t="s">
        <v>623</v>
      </c>
      <c r="E2274" t="s">
        <v>1672</v>
      </c>
      <c r="F2274"/>
      <c r="G2274" s="159">
        <v>45168</v>
      </c>
      <c r="H2274" t="s">
        <v>1193</v>
      </c>
      <c r="I2274" t="s">
        <v>1188</v>
      </c>
      <c r="J2274" t="s">
        <v>710</v>
      </c>
      <c r="K2274" t="s">
        <v>712</v>
      </c>
      <c r="L2274" t="s">
        <v>709</v>
      </c>
      <c r="M2274">
        <v>2</v>
      </c>
      <c r="N2274">
        <v>0</v>
      </c>
      <c r="O2274">
        <v>112.77</v>
      </c>
      <c r="P2274">
        <v>225.54</v>
      </c>
      <c r="Q2274">
        <v>4064.09</v>
      </c>
      <c r="R2274">
        <v>6.32</v>
      </c>
      <c r="S2274" s="193" t="str">
        <f>VLOOKUP(U2274,'[1]Cross ref'!I:J,2,0)</f>
        <v>SCL</v>
      </c>
      <c r="T2274" s="193">
        <f t="shared" si="214"/>
        <v>225.54</v>
      </c>
      <c r="U2274" s="193">
        <f>VLOOKUP(VALUE(C2274),'[1]Cross ref'!G:I,3,0)</f>
        <v>7385</v>
      </c>
      <c r="V2274" s="193">
        <f>IFERROR(VLOOKUP(J2274,'[1]Item List (2)'!C:D,2,0),VLOOKUP(K2274,'[1]Item List (2)'!C:D,2,0))</f>
        <v>50007</v>
      </c>
      <c r="W2274" s="193">
        <f>IFERROR(VLOOKUP(J2274,'[1]Item List (2)'!C:E,3,0),VLOOKUP(K2274,'[1]Item List (2)'!C:E,3,0))</f>
        <v>100</v>
      </c>
      <c r="X2274" s="193">
        <f t="shared" si="215"/>
        <v>0</v>
      </c>
      <c r="Y2274" s="193" t="str">
        <f t="shared" si="216"/>
        <v>SYRUP, COKE CLASC BIB (HYCS)</v>
      </c>
      <c r="AA2274" s="29">
        <f t="shared" si="217"/>
        <v>225.54</v>
      </c>
      <c r="AB2274" s="29" t="str">
        <f>VLOOKUP(W2274,'[2]Item List (2)'!$I:$J,2,0)</f>
        <v>Food</v>
      </c>
      <c r="AC2274" s="29">
        <f t="shared" si="218"/>
        <v>7385</v>
      </c>
      <c r="AD2274" s="29" t="str">
        <f t="shared" si="219"/>
        <v>7385-Food</v>
      </c>
    </row>
    <row r="2275" spans="1:30">
      <c r="A2275" t="s">
        <v>699</v>
      </c>
      <c r="B2275" t="s">
        <v>592</v>
      </c>
      <c r="C2275" t="s">
        <v>1392</v>
      </c>
      <c r="D2275" t="s">
        <v>623</v>
      </c>
      <c r="E2275" t="s">
        <v>1672</v>
      </c>
      <c r="F2275"/>
      <c r="G2275" s="159">
        <v>45168</v>
      </c>
      <c r="H2275" t="s">
        <v>1194</v>
      </c>
      <c r="I2275" t="s">
        <v>1188</v>
      </c>
      <c r="J2275" t="s">
        <v>710</v>
      </c>
      <c r="K2275" t="s">
        <v>713</v>
      </c>
      <c r="L2275" t="s">
        <v>709</v>
      </c>
      <c r="M2275">
        <v>1</v>
      </c>
      <c r="N2275">
        <v>0</v>
      </c>
      <c r="O2275">
        <v>116.08</v>
      </c>
      <c r="P2275">
        <v>116.08</v>
      </c>
      <c r="Q2275">
        <v>4064.09</v>
      </c>
      <c r="R2275">
        <v>6.32</v>
      </c>
      <c r="S2275" s="193" t="str">
        <f>VLOOKUP(U2275,'[1]Cross ref'!I:J,2,0)</f>
        <v>SCL</v>
      </c>
      <c r="T2275" s="193">
        <f t="shared" si="214"/>
        <v>116.08</v>
      </c>
      <c r="U2275" s="193">
        <f>VLOOKUP(VALUE(C2275),'[1]Cross ref'!G:I,3,0)</f>
        <v>7385</v>
      </c>
      <c r="V2275" s="193">
        <f>IFERROR(VLOOKUP(J2275,'[1]Item List (2)'!C:D,2,0),VLOOKUP(K2275,'[1]Item List (2)'!C:D,2,0))</f>
        <v>50007</v>
      </c>
      <c r="W2275" s="193">
        <f>IFERROR(VLOOKUP(J2275,'[1]Item List (2)'!C:E,3,0),VLOOKUP(K2275,'[1]Item List (2)'!C:E,3,0))</f>
        <v>100</v>
      </c>
      <c r="X2275" s="193">
        <f t="shared" si="215"/>
        <v>0</v>
      </c>
      <c r="Y2275" s="193" t="str">
        <f t="shared" si="216"/>
        <v>SYRUP, SPRITE BIB (HYCS)</v>
      </c>
      <c r="AA2275" s="29">
        <f t="shared" si="217"/>
        <v>116.08</v>
      </c>
      <c r="AB2275" s="29" t="str">
        <f>VLOOKUP(W2275,'[2]Item List (2)'!$I:$J,2,0)</f>
        <v>Food</v>
      </c>
      <c r="AC2275" s="29">
        <f t="shared" si="218"/>
        <v>7385</v>
      </c>
      <c r="AD2275" s="29" t="str">
        <f t="shared" si="219"/>
        <v>7385-Food</v>
      </c>
    </row>
    <row r="2276" spans="1:30">
      <c r="A2276" t="s">
        <v>699</v>
      </c>
      <c r="B2276" t="s">
        <v>592</v>
      </c>
      <c r="C2276" t="s">
        <v>1392</v>
      </c>
      <c r="D2276" t="s">
        <v>623</v>
      </c>
      <c r="E2276" t="s">
        <v>1672</v>
      </c>
      <c r="F2276"/>
      <c r="G2276" s="159">
        <v>45168</v>
      </c>
      <c r="H2276" t="s">
        <v>1197</v>
      </c>
      <c r="I2276" t="s">
        <v>1188</v>
      </c>
      <c r="J2276" t="s">
        <v>719</v>
      </c>
      <c r="K2276" t="s">
        <v>720</v>
      </c>
      <c r="L2276" t="s">
        <v>721</v>
      </c>
      <c r="M2276">
        <v>1</v>
      </c>
      <c r="N2276">
        <v>0</v>
      </c>
      <c r="O2276">
        <v>26.21</v>
      </c>
      <c r="P2276">
        <v>26.21</v>
      </c>
      <c r="Q2276">
        <v>4064.09</v>
      </c>
      <c r="R2276">
        <v>6.32</v>
      </c>
      <c r="S2276" s="193" t="str">
        <f>VLOOKUP(U2276,'[1]Cross ref'!I:J,2,0)</f>
        <v>SCL</v>
      </c>
      <c r="T2276" s="193">
        <f t="shared" si="214"/>
        <v>26.21</v>
      </c>
      <c r="U2276" s="193">
        <f>VLOOKUP(VALUE(C2276),'[1]Cross ref'!G:I,3,0)</f>
        <v>7385</v>
      </c>
      <c r="V2276" s="193">
        <f>IFERROR(VLOOKUP(J2276,'[1]Item List (2)'!C:D,2,0),VLOOKUP(K2276,'[1]Item List (2)'!C:D,2,0))</f>
        <v>50007</v>
      </c>
      <c r="W2276" s="193">
        <f>IFERROR(VLOOKUP(J2276,'[1]Item List (2)'!C:E,3,0),VLOOKUP(K2276,'[1]Item List (2)'!C:E,3,0))</f>
        <v>100</v>
      </c>
      <c r="X2276" s="193">
        <f t="shared" si="215"/>
        <v>0</v>
      </c>
      <c r="Y2276" s="193" t="str">
        <f t="shared" si="216"/>
        <v>JUICE, ORANGE ORIG SIMPLY</v>
      </c>
      <c r="AA2276" s="29">
        <f t="shared" si="217"/>
        <v>26.21</v>
      </c>
      <c r="AB2276" s="29" t="str">
        <f>VLOOKUP(W2276,'[2]Item List (2)'!$I:$J,2,0)</f>
        <v>Food</v>
      </c>
      <c r="AC2276" s="29">
        <f t="shared" si="218"/>
        <v>7385</v>
      </c>
      <c r="AD2276" s="29" t="str">
        <f t="shared" si="219"/>
        <v>7385-Food</v>
      </c>
    </row>
    <row r="2277" spans="1:30">
      <c r="A2277" t="s">
        <v>699</v>
      </c>
      <c r="B2277" t="s">
        <v>592</v>
      </c>
      <c r="C2277" t="s">
        <v>1392</v>
      </c>
      <c r="D2277" t="s">
        <v>623</v>
      </c>
      <c r="E2277" t="s">
        <v>1672</v>
      </c>
      <c r="F2277"/>
      <c r="G2277" s="159">
        <v>45168</v>
      </c>
      <c r="H2277" t="s">
        <v>1198</v>
      </c>
      <c r="I2277" t="s">
        <v>1188</v>
      </c>
      <c r="J2277" t="s">
        <v>702</v>
      </c>
      <c r="K2277" t="s">
        <v>993</v>
      </c>
      <c r="L2277" t="s">
        <v>723</v>
      </c>
      <c r="M2277">
        <v>2</v>
      </c>
      <c r="N2277">
        <v>0</v>
      </c>
      <c r="O2277">
        <v>20.03</v>
      </c>
      <c r="P2277">
        <v>40.06</v>
      </c>
      <c r="Q2277">
        <v>4064.09</v>
      </c>
      <c r="R2277">
        <v>6.32</v>
      </c>
      <c r="S2277" s="193" t="str">
        <f>VLOOKUP(U2277,'[1]Cross ref'!I:J,2,0)</f>
        <v>SCL</v>
      </c>
      <c r="T2277" s="193">
        <f t="shared" si="214"/>
        <v>40.06</v>
      </c>
      <c r="U2277" s="193">
        <f>VLOOKUP(VALUE(C2277),'[1]Cross ref'!G:I,3,0)</f>
        <v>7385</v>
      </c>
      <c r="V2277" s="193">
        <f>IFERROR(VLOOKUP(J2277,'[1]Item List (2)'!C:D,2,0),VLOOKUP(K2277,'[1]Item List (2)'!C:D,2,0))</f>
        <v>50007</v>
      </c>
      <c r="W2277" s="193">
        <f>IFERROR(VLOOKUP(J2277,'[1]Item List (2)'!C:E,3,0),VLOOKUP(K2277,'[1]Item List (2)'!C:E,3,0))</f>
        <v>100</v>
      </c>
      <c r="X2277" s="193">
        <f t="shared" si="215"/>
        <v>0</v>
      </c>
      <c r="Y2277" s="193" t="str">
        <f t="shared" si="216"/>
        <v>SAUCE, BBQ SWEET &amp; BOLD CUP</v>
      </c>
      <c r="AA2277" s="29">
        <f t="shared" si="217"/>
        <v>40.06</v>
      </c>
      <c r="AB2277" s="29" t="str">
        <f>VLOOKUP(W2277,'[2]Item List (2)'!$I:$J,2,0)</f>
        <v>Food</v>
      </c>
      <c r="AC2277" s="29">
        <f t="shared" si="218"/>
        <v>7385</v>
      </c>
      <c r="AD2277" s="29" t="str">
        <f t="shared" si="219"/>
        <v>7385-Food</v>
      </c>
    </row>
    <row r="2278" spans="1:30">
      <c r="A2278" t="s">
        <v>699</v>
      </c>
      <c r="B2278" t="s">
        <v>592</v>
      </c>
      <c r="C2278" t="s">
        <v>1392</v>
      </c>
      <c r="D2278" t="s">
        <v>623</v>
      </c>
      <c r="E2278" t="s">
        <v>1672</v>
      </c>
      <c r="F2278"/>
      <c r="G2278" s="159">
        <v>45168</v>
      </c>
      <c r="H2278" t="s">
        <v>1199</v>
      </c>
      <c r="I2278" t="s">
        <v>1188</v>
      </c>
      <c r="J2278" t="s">
        <v>714</v>
      </c>
      <c r="K2278" t="s">
        <v>998</v>
      </c>
      <c r="L2278" t="s">
        <v>723</v>
      </c>
      <c r="M2278">
        <v>1</v>
      </c>
      <c r="N2278">
        <v>0</v>
      </c>
      <c r="O2278">
        <v>30.8</v>
      </c>
      <c r="P2278">
        <v>30.8</v>
      </c>
      <c r="Q2278">
        <v>4064.09</v>
      </c>
      <c r="R2278">
        <v>6.32</v>
      </c>
      <c r="S2278" s="193" t="str">
        <f>VLOOKUP(U2278,'[1]Cross ref'!I:J,2,0)</f>
        <v>SCL</v>
      </c>
      <c r="T2278" s="193">
        <f t="shared" si="214"/>
        <v>30.8</v>
      </c>
      <c r="U2278" s="193">
        <f>VLOOKUP(VALUE(C2278),'[1]Cross ref'!G:I,3,0)</f>
        <v>7385</v>
      </c>
      <c r="V2278" s="193">
        <f>IFERROR(VLOOKUP(J2278,'[1]Item List (2)'!C:D,2,0),VLOOKUP(K2278,'[1]Item List (2)'!C:D,2,0))</f>
        <v>50007</v>
      </c>
      <c r="W2278" s="193">
        <f>IFERROR(VLOOKUP(J2278,'[1]Item List (2)'!C:E,3,0),VLOOKUP(K2278,'[1]Item List (2)'!C:E,3,0))</f>
        <v>100</v>
      </c>
      <c r="X2278" s="193">
        <f t="shared" si="215"/>
        <v>0</v>
      </c>
      <c r="Y2278" s="193" t="str">
        <f t="shared" si="216"/>
        <v>SAUCE, HNY MUST CUP</v>
      </c>
      <c r="AA2278" s="29">
        <f t="shared" si="217"/>
        <v>30.8</v>
      </c>
      <c r="AB2278" s="29" t="str">
        <f>VLOOKUP(W2278,'[2]Item List (2)'!$I:$J,2,0)</f>
        <v>Food</v>
      </c>
      <c r="AC2278" s="29">
        <f t="shared" si="218"/>
        <v>7385</v>
      </c>
      <c r="AD2278" s="29" t="str">
        <f t="shared" si="219"/>
        <v>7385-Food</v>
      </c>
    </row>
    <row r="2279" spans="1:30">
      <c r="A2279" t="s">
        <v>699</v>
      </c>
      <c r="B2279" t="s">
        <v>592</v>
      </c>
      <c r="C2279" t="s">
        <v>1392</v>
      </c>
      <c r="D2279" t="s">
        <v>623</v>
      </c>
      <c r="E2279" t="s">
        <v>1672</v>
      </c>
      <c r="F2279"/>
      <c r="G2279" s="159">
        <v>45168</v>
      </c>
      <c r="H2279" t="s">
        <v>1201</v>
      </c>
      <c r="I2279" t="s">
        <v>1188</v>
      </c>
      <c r="J2279" t="s">
        <v>724</v>
      </c>
      <c r="K2279" t="s">
        <v>725</v>
      </c>
      <c r="L2279" t="s">
        <v>726</v>
      </c>
      <c r="M2279">
        <v>1</v>
      </c>
      <c r="N2279">
        <v>0</v>
      </c>
      <c r="O2279">
        <v>9.5399999999999991</v>
      </c>
      <c r="P2279">
        <v>9.5399999999999991</v>
      </c>
      <c r="Q2279">
        <v>4064.09</v>
      </c>
      <c r="R2279">
        <v>6.32</v>
      </c>
      <c r="S2279" s="193" t="str">
        <f>VLOOKUP(U2279,'[1]Cross ref'!I:J,2,0)</f>
        <v>SCL</v>
      </c>
      <c r="T2279" s="193">
        <f t="shared" si="214"/>
        <v>9.5399999999999991</v>
      </c>
      <c r="U2279" s="193">
        <f>VLOOKUP(VALUE(C2279),'[1]Cross ref'!G:I,3,0)</f>
        <v>7385</v>
      </c>
      <c r="V2279" s="193">
        <f>IFERROR(VLOOKUP(J2279,'[1]Item List (2)'!C:D,2,0),VLOOKUP(K2279,'[1]Item List (2)'!C:D,2,0))</f>
        <v>50007</v>
      </c>
      <c r="W2279" s="193">
        <f>IFERROR(VLOOKUP(J2279,'[1]Item List (2)'!C:E,3,0),VLOOKUP(K2279,'[1]Item List (2)'!C:E,3,0))</f>
        <v>100</v>
      </c>
      <c r="X2279" s="193">
        <f t="shared" si="215"/>
        <v>0</v>
      </c>
      <c r="Y2279" s="193" t="str">
        <f t="shared" si="216"/>
        <v>MILK, 1%</v>
      </c>
      <c r="AA2279" s="29">
        <f t="shared" si="217"/>
        <v>9.5399999999999991</v>
      </c>
      <c r="AB2279" s="29" t="str">
        <f>VLOOKUP(W2279,'[2]Item List (2)'!$I:$J,2,0)</f>
        <v>Food</v>
      </c>
      <c r="AC2279" s="29">
        <f t="shared" si="218"/>
        <v>7385</v>
      </c>
      <c r="AD2279" s="29" t="str">
        <f t="shared" si="219"/>
        <v>7385-Food</v>
      </c>
    </row>
    <row r="2280" spans="1:30">
      <c r="A2280" t="s">
        <v>699</v>
      </c>
      <c r="B2280" t="s">
        <v>592</v>
      </c>
      <c r="C2280" t="s">
        <v>1392</v>
      </c>
      <c r="D2280" t="s">
        <v>623</v>
      </c>
      <c r="E2280" t="s">
        <v>1672</v>
      </c>
      <c r="F2280"/>
      <c r="G2280" s="159">
        <v>45168</v>
      </c>
      <c r="H2280" t="s">
        <v>1299</v>
      </c>
      <c r="I2280" t="s">
        <v>1190</v>
      </c>
      <c r="J2280" t="s">
        <v>727</v>
      </c>
      <c r="K2280" t="s">
        <v>728</v>
      </c>
      <c r="L2280" t="s">
        <v>729</v>
      </c>
      <c r="M2280">
        <v>1</v>
      </c>
      <c r="N2280">
        <v>0</v>
      </c>
      <c r="O2280">
        <v>16.79</v>
      </c>
      <c r="P2280">
        <v>16.79</v>
      </c>
      <c r="Q2280">
        <v>4064.09</v>
      </c>
      <c r="R2280">
        <v>6.32</v>
      </c>
      <c r="S2280" s="193" t="str">
        <f>VLOOKUP(U2280,'[1]Cross ref'!I:J,2,0)</f>
        <v>SCL</v>
      </c>
      <c r="T2280" s="193">
        <f t="shared" si="214"/>
        <v>16.79</v>
      </c>
      <c r="U2280" s="193">
        <f>VLOOKUP(VALUE(C2280),'[1]Cross ref'!G:I,3,0)</f>
        <v>7385</v>
      </c>
      <c r="V2280" s="193">
        <f>IFERROR(VLOOKUP(J2280,'[1]Item List (2)'!C:D,2,0),VLOOKUP(K2280,'[1]Item List (2)'!C:D,2,0))</f>
        <v>60507</v>
      </c>
      <c r="W2280" s="193">
        <f>IFERROR(VLOOKUP(J2280,'[1]Item List (2)'!C:E,3,0),VLOOKUP(K2280,'[1]Item List (2)'!C:E,3,0))</f>
        <v>1200</v>
      </c>
      <c r="X2280" s="193">
        <f t="shared" si="215"/>
        <v>0</v>
      </c>
      <c r="Y2280" s="193" t="str">
        <f t="shared" si="216"/>
        <v>GLOVE, SYNTH MED</v>
      </c>
      <c r="AA2280" s="29">
        <f t="shared" si="217"/>
        <v>16.79</v>
      </c>
      <c r="AB2280" s="29" t="str">
        <f>VLOOKUP(W2280,'[2]Item List (2)'!$I:$J,2,0)</f>
        <v>Supplies</v>
      </c>
      <c r="AC2280" s="29">
        <f t="shared" si="218"/>
        <v>7385</v>
      </c>
      <c r="AD2280" s="29" t="str">
        <f t="shared" si="219"/>
        <v>7385-Supplies</v>
      </c>
    </row>
    <row r="2281" spans="1:30">
      <c r="A2281" t="s">
        <v>699</v>
      </c>
      <c r="B2281" t="s">
        <v>592</v>
      </c>
      <c r="C2281" t="s">
        <v>1392</v>
      </c>
      <c r="D2281" t="s">
        <v>623</v>
      </c>
      <c r="E2281" t="s">
        <v>1672</v>
      </c>
      <c r="F2281"/>
      <c r="G2281" s="159">
        <v>45168</v>
      </c>
      <c r="H2281" t="s">
        <v>1205</v>
      </c>
      <c r="I2281" t="s">
        <v>1188</v>
      </c>
      <c r="J2281" t="s">
        <v>734</v>
      </c>
      <c r="K2281" t="s">
        <v>735</v>
      </c>
      <c r="L2281" t="s">
        <v>736</v>
      </c>
      <c r="M2281">
        <v>10</v>
      </c>
      <c r="N2281">
        <v>0</v>
      </c>
      <c r="O2281">
        <v>76.78</v>
      </c>
      <c r="P2281">
        <v>767.8</v>
      </c>
      <c r="Q2281">
        <v>4064.09</v>
      </c>
      <c r="R2281">
        <v>6.32</v>
      </c>
      <c r="S2281" s="193" t="str">
        <f>VLOOKUP(U2281,'[1]Cross ref'!I:J,2,0)</f>
        <v>SCL</v>
      </c>
      <c r="T2281" s="193">
        <f t="shared" si="214"/>
        <v>767.8</v>
      </c>
      <c r="U2281" s="193">
        <f>VLOOKUP(VALUE(C2281),'[1]Cross ref'!G:I,3,0)</f>
        <v>7385</v>
      </c>
      <c r="V2281" s="193">
        <f>IFERROR(VLOOKUP(J2281,'[1]Item List (2)'!C:D,2,0),VLOOKUP(K2281,'[1]Item List (2)'!C:D,2,0))</f>
        <v>50007</v>
      </c>
      <c r="W2281" s="193">
        <f>IFERROR(VLOOKUP(J2281,'[1]Item List (2)'!C:E,3,0),VLOOKUP(K2281,'[1]Item List (2)'!C:E,3,0))</f>
        <v>100</v>
      </c>
      <c r="X2281" s="193">
        <f t="shared" si="215"/>
        <v>0</v>
      </c>
      <c r="Y2281" s="193" t="str">
        <f t="shared" si="216"/>
        <v>BEEF, GRND PTY 3.5Z</v>
      </c>
      <c r="AA2281" s="29">
        <f t="shared" si="217"/>
        <v>767.8</v>
      </c>
      <c r="AB2281" s="29" t="str">
        <f>VLOOKUP(W2281,'[2]Item List (2)'!$I:$J,2,0)</f>
        <v>Food</v>
      </c>
      <c r="AC2281" s="29">
        <f t="shared" si="218"/>
        <v>7385</v>
      </c>
      <c r="AD2281" s="29" t="str">
        <f t="shared" si="219"/>
        <v>7385-Food</v>
      </c>
    </row>
    <row r="2282" spans="1:30">
      <c r="A2282" t="s">
        <v>699</v>
      </c>
      <c r="B2282" t="s">
        <v>592</v>
      </c>
      <c r="C2282" t="s">
        <v>1392</v>
      </c>
      <c r="D2282" t="s">
        <v>623</v>
      </c>
      <c r="E2282" t="s">
        <v>1672</v>
      </c>
      <c r="F2282"/>
      <c r="G2282" s="159">
        <v>45168</v>
      </c>
      <c r="H2282" t="s">
        <v>1267</v>
      </c>
      <c r="I2282" t="s">
        <v>1188</v>
      </c>
      <c r="J2282" t="s">
        <v>852</v>
      </c>
      <c r="K2282" t="s">
        <v>853</v>
      </c>
      <c r="L2282" t="s">
        <v>854</v>
      </c>
      <c r="M2282">
        <v>1</v>
      </c>
      <c r="N2282">
        <v>0</v>
      </c>
      <c r="O2282">
        <v>11.6</v>
      </c>
      <c r="P2282">
        <v>11.6</v>
      </c>
      <c r="Q2282">
        <v>4064.09</v>
      </c>
      <c r="R2282">
        <v>6.32</v>
      </c>
      <c r="S2282" s="193" t="str">
        <f>VLOOKUP(U2282,'[1]Cross ref'!I:J,2,0)</f>
        <v>SCL</v>
      </c>
      <c r="T2282" s="193">
        <f t="shared" si="214"/>
        <v>11.6</v>
      </c>
      <c r="U2282" s="193">
        <f>VLOOKUP(VALUE(C2282),'[1]Cross ref'!G:I,3,0)</f>
        <v>7385</v>
      </c>
      <c r="V2282" s="193">
        <f>IFERROR(VLOOKUP(J2282,'[1]Item List (2)'!C:D,2,0),VLOOKUP(K2282,'[1]Item List (2)'!C:D,2,0))</f>
        <v>50007</v>
      </c>
      <c r="W2282" s="193">
        <f>IFERROR(VLOOKUP(J2282,'[1]Item List (2)'!C:E,3,0),VLOOKUP(K2282,'[1]Item List (2)'!C:E,3,0))</f>
        <v>100</v>
      </c>
      <c r="X2282" s="193">
        <f t="shared" si="215"/>
        <v>0</v>
      </c>
      <c r="Y2282" s="193" t="str">
        <f t="shared" si="216"/>
        <v>SALSA, PCH .43Z</v>
      </c>
      <c r="AA2282" s="29">
        <f t="shared" si="217"/>
        <v>11.6</v>
      </c>
      <c r="AB2282" s="29" t="str">
        <f>VLOOKUP(W2282,'[2]Item List (2)'!$I:$J,2,0)</f>
        <v>Food</v>
      </c>
      <c r="AC2282" s="29">
        <f t="shared" si="218"/>
        <v>7385</v>
      </c>
      <c r="AD2282" s="29" t="str">
        <f t="shared" si="219"/>
        <v>7385-Food</v>
      </c>
    </row>
    <row r="2283" spans="1:30">
      <c r="A2283" t="s">
        <v>699</v>
      </c>
      <c r="B2283" t="s">
        <v>592</v>
      </c>
      <c r="C2283" t="s">
        <v>1392</v>
      </c>
      <c r="D2283" t="s">
        <v>623</v>
      </c>
      <c r="E2283" t="s">
        <v>1672</v>
      </c>
      <c r="F2283"/>
      <c r="G2283" s="159">
        <v>45168</v>
      </c>
      <c r="H2283" t="s">
        <v>1206</v>
      </c>
      <c r="I2283" t="s">
        <v>1188</v>
      </c>
      <c r="J2283" t="s">
        <v>737</v>
      </c>
      <c r="K2283" t="s">
        <v>738</v>
      </c>
      <c r="L2283" t="s">
        <v>739</v>
      </c>
      <c r="M2283">
        <v>2</v>
      </c>
      <c r="N2283">
        <v>0</v>
      </c>
      <c r="O2283">
        <v>30.72</v>
      </c>
      <c r="P2283">
        <v>61.44</v>
      </c>
      <c r="Q2283">
        <v>4064.09</v>
      </c>
      <c r="R2283">
        <v>6.32</v>
      </c>
      <c r="S2283" s="193" t="str">
        <f>VLOOKUP(U2283,'[1]Cross ref'!I:J,2,0)</f>
        <v>SCL</v>
      </c>
      <c r="T2283" s="193">
        <f t="shared" si="214"/>
        <v>61.44</v>
      </c>
      <c r="U2283" s="193">
        <f>VLOOKUP(VALUE(C2283),'[1]Cross ref'!G:I,3,0)</f>
        <v>7385</v>
      </c>
      <c r="V2283" s="193">
        <f>IFERROR(VLOOKUP(J2283,'[1]Item List (2)'!C:D,2,0),VLOOKUP(K2283,'[1]Item List (2)'!C:D,2,0))</f>
        <v>50007</v>
      </c>
      <c r="W2283" s="193">
        <f>IFERROR(VLOOKUP(J2283,'[1]Item List (2)'!C:E,3,0),VLOOKUP(K2283,'[1]Item List (2)'!C:E,3,0))</f>
        <v>100</v>
      </c>
      <c r="X2283" s="193">
        <f t="shared" si="215"/>
        <v>0</v>
      </c>
      <c r="Y2283" s="193" t="str">
        <f t="shared" si="216"/>
        <v>APPTZR, ONION RING</v>
      </c>
      <c r="AA2283" s="29">
        <f t="shared" si="217"/>
        <v>61.44</v>
      </c>
      <c r="AB2283" s="29" t="str">
        <f>VLOOKUP(W2283,'[2]Item List (2)'!$I:$J,2,0)</f>
        <v>Food</v>
      </c>
      <c r="AC2283" s="29">
        <f t="shared" si="218"/>
        <v>7385</v>
      </c>
      <c r="AD2283" s="29" t="str">
        <f t="shared" si="219"/>
        <v>7385-Food</v>
      </c>
    </row>
    <row r="2284" spans="1:30">
      <c r="A2284" t="s">
        <v>699</v>
      </c>
      <c r="B2284" t="s">
        <v>592</v>
      </c>
      <c r="C2284" t="s">
        <v>1392</v>
      </c>
      <c r="D2284" t="s">
        <v>623</v>
      </c>
      <c r="E2284" t="s">
        <v>1672</v>
      </c>
      <c r="F2284"/>
      <c r="G2284" s="159">
        <v>45168</v>
      </c>
      <c r="H2284" t="s">
        <v>1208</v>
      </c>
      <c r="I2284" t="s">
        <v>1188</v>
      </c>
      <c r="J2284" t="s">
        <v>741</v>
      </c>
      <c r="K2284" t="s">
        <v>742</v>
      </c>
      <c r="L2284" t="s">
        <v>743</v>
      </c>
      <c r="M2284">
        <v>1</v>
      </c>
      <c r="N2284">
        <v>0</v>
      </c>
      <c r="O2284">
        <v>21.8</v>
      </c>
      <c r="P2284">
        <v>21.8</v>
      </c>
      <c r="Q2284">
        <v>4064.09</v>
      </c>
      <c r="R2284">
        <v>6.32</v>
      </c>
      <c r="S2284" s="193" t="str">
        <f>VLOOKUP(U2284,'[1]Cross ref'!I:J,2,0)</f>
        <v>SCL</v>
      </c>
      <c r="T2284" s="193">
        <f t="shared" si="214"/>
        <v>21.8</v>
      </c>
      <c r="U2284" s="193">
        <f>VLOOKUP(VALUE(C2284),'[1]Cross ref'!G:I,3,0)</f>
        <v>7385</v>
      </c>
      <c r="V2284" s="193">
        <f>IFERROR(VLOOKUP(J2284,'[1]Item List (2)'!C:D,2,0),VLOOKUP(K2284,'[1]Item List (2)'!C:D,2,0))</f>
        <v>50007</v>
      </c>
      <c r="W2284" s="193">
        <f>IFERROR(VLOOKUP(J2284,'[1]Item List (2)'!C:E,3,0),VLOOKUP(K2284,'[1]Item List (2)'!C:E,3,0))</f>
        <v>100</v>
      </c>
      <c r="X2284" s="193">
        <f t="shared" si="215"/>
        <v>0</v>
      </c>
      <c r="Y2284" s="193" t="str">
        <f t="shared" si="216"/>
        <v>KETCHUP, PKT</v>
      </c>
      <c r="AA2284" s="29">
        <f t="shared" si="217"/>
        <v>21.8</v>
      </c>
      <c r="AB2284" s="29" t="str">
        <f>VLOOKUP(W2284,'[2]Item List (2)'!$I:$J,2,0)</f>
        <v>Food</v>
      </c>
      <c r="AC2284" s="29">
        <f t="shared" si="218"/>
        <v>7385</v>
      </c>
      <c r="AD2284" s="29" t="str">
        <f t="shared" si="219"/>
        <v>7385-Food</v>
      </c>
    </row>
    <row r="2285" spans="1:30">
      <c r="A2285" t="s">
        <v>699</v>
      </c>
      <c r="B2285" t="s">
        <v>592</v>
      </c>
      <c r="C2285" t="s">
        <v>1392</v>
      </c>
      <c r="D2285" t="s">
        <v>623</v>
      </c>
      <c r="E2285" t="s">
        <v>1672</v>
      </c>
      <c r="F2285"/>
      <c r="G2285" s="159">
        <v>45168</v>
      </c>
      <c r="H2285" t="s">
        <v>1212</v>
      </c>
      <c r="I2285" t="s">
        <v>1188</v>
      </c>
      <c r="J2285" t="s">
        <v>747</v>
      </c>
      <c r="K2285" t="s">
        <v>748</v>
      </c>
      <c r="L2285" t="s">
        <v>749</v>
      </c>
      <c r="M2285">
        <v>1</v>
      </c>
      <c r="N2285">
        <v>0</v>
      </c>
      <c r="O2285">
        <v>33.380000000000003</v>
      </c>
      <c r="P2285">
        <v>33.380000000000003</v>
      </c>
      <c r="Q2285">
        <v>4064.09</v>
      </c>
      <c r="R2285">
        <v>6.32</v>
      </c>
      <c r="S2285" s="193" t="str">
        <f>VLOOKUP(U2285,'[1]Cross ref'!I:J,2,0)</f>
        <v>SCL</v>
      </c>
      <c r="T2285" s="193">
        <f t="shared" si="214"/>
        <v>33.380000000000003</v>
      </c>
      <c r="U2285" s="193">
        <f>VLOOKUP(VALUE(C2285),'[1]Cross ref'!G:I,3,0)</f>
        <v>7385</v>
      </c>
      <c r="V2285" s="193">
        <f>IFERROR(VLOOKUP(J2285,'[1]Item List (2)'!C:D,2,0),VLOOKUP(K2285,'[1]Item List (2)'!C:D,2,0))</f>
        <v>50007</v>
      </c>
      <c r="W2285" s="193">
        <f>IFERROR(VLOOKUP(J2285,'[1]Item List (2)'!C:E,3,0),VLOOKUP(K2285,'[1]Item List (2)'!C:E,3,0))</f>
        <v>100</v>
      </c>
      <c r="X2285" s="193">
        <f t="shared" si="215"/>
        <v>0</v>
      </c>
      <c r="Y2285" s="193" t="str">
        <f t="shared" si="216"/>
        <v>HASHBROWN, RND ZTF</v>
      </c>
      <c r="AA2285" s="29">
        <f t="shared" si="217"/>
        <v>33.380000000000003</v>
      </c>
      <c r="AB2285" s="29" t="str">
        <f>VLOOKUP(W2285,'[2]Item List (2)'!$I:$J,2,0)</f>
        <v>Food</v>
      </c>
      <c r="AC2285" s="29">
        <f t="shared" si="218"/>
        <v>7385</v>
      </c>
      <c r="AD2285" s="29" t="str">
        <f t="shared" si="219"/>
        <v>7385-Food</v>
      </c>
    </row>
    <row r="2286" spans="1:30">
      <c r="A2286" t="s">
        <v>699</v>
      </c>
      <c r="B2286" t="s">
        <v>592</v>
      </c>
      <c r="C2286" t="s">
        <v>1392</v>
      </c>
      <c r="D2286" t="s">
        <v>623</v>
      </c>
      <c r="E2286" t="s">
        <v>1672</v>
      </c>
      <c r="F2286"/>
      <c r="G2286" s="159">
        <v>45168</v>
      </c>
      <c r="H2286" t="s">
        <v>1213</v>
      </c>
      <c r="I2286" t="s">
        <v>1188</v>
      </c>
      <c r="J2286" t="s">
        <v>747</v>
      </c>
      <c r="K2286" t="s">
        <v>750</v>
      </c>
      <c r="L2286" t="s">
        <v>749</v>
      </c>
      <c r="M2286">
        <v>2</v>
      </c>
      <c r="N2286">
        <v>0</v>
      </c>
      <c r="O2286">
        <v>33.380000000000003</v>
      </c>
      <c r="P2286">
        <v>66.760000000000005</v>
      </c>
      <c r="Q2286">
        <v>4064.09</v>
      </c>
      <c r="R2286">
        <v>6.32</v>
      </c>
      <c r="S2286" s="193" t="str">
        <f>VLOOKUP(U2286,'[1]Cross ref'!I:J,2,0)</f>
        <v>SCL</v>
      </c>
      <c r="T2286" s="193">
        <f t="shared" si="214"/>
        <v>66.760000000000005</v>
      </c>
      <c r="U2286" s="193">
        <f>VLOOKUP(VALUE(C2286),'[1]Cross ref'!G:I,3,0)</f>
        <v>7385</v>
      </c>
      <c r="V2286" s="193">
        <f>IFERROR(VLOOKUP(J2286,'[1]Item List (2)'!C:D,2,0),VLOOKUP(K2286,'[1]Item List (2)'!C:D,2,0))</f>
        <v>50007</v>
      </c>
      <c r="W2286" s="193">
        <f>IFERROR(VLOOKUP(J2286,'[1]Item List (2)'!C:E,3,0),VLOOKUP(K2286,'[1]Item List (2)'!C:E,3,0))</f>
        <v>100</v>
      </c>
      <c r="X2286" s="193">
        <f t="shared" si="215"/>
        <v>0</v>
      </c>
      <c r="Y2286" s="193" t="str">
        <f t="shared" si="216"/>
        <v>FRIES, CRISS CUT SEASN</v>
      </c>
      <c r="AA2286" s="29">
        <f t="shared" si="217"/>
        <v>66.760000000000005</v>
      </c>
      <c r="AB2286" s="29" t="str">
        <f>VLOOKUP(W2286,'[2]Item List (2)'!$I:$J,2,0)</f>
        <v>Food</v>
      </c>
      <c r="AC2286" s="29">
        <f t="shared" si="218"/>
        <v>7385</v>
      </c>
      <c r="AD2286" s="29" t="str">
        <f t="shared" si="219"/>
        <v>7385-Food</v>
      </c>
    </row>
    <row r="2287" spans="1:30">
      <c r="A2287" t="s">
        <v>699</v>
      </c>
      <c r="B2287" t="s">
        <v>592</v>
      </c>
      <c r="C2287" t="s">
        <v>1392</v>
      </c>
      <c r="D2287" t="s">
        <v>623</v>
      </c>
      <c r="E2287" t="s">
        <v>1672</v>
      </c>
      <c r="F2287"/>
      <c r="G2287" s="159">
        <v>45168</v>
      </c>
      <c r="H2287" t="s">
        <v>1214</v>
      </c>
      <c r="I2287" t="s">
        <v>1188</v>
      </c>
      <c r="J2287" t="s">
        <v>747</v>
      </c>
      <c r="K2287" t="s">
        <v>751</v>
      </c>
      <c r="L2287" t="s">
        <v>752</v>
      </c>
      <c r="M2287">
        <v>11</v>
      </c>
      <c r="N2287">
        <v>0</v>
      </c>
      <c r="O2287">
        <v>35.28</v>
      </c>
      <c r="P2287">
        <v>388.08</v>
      </c>
      <c r="Q2287">
        <v>4064.09</v>
      </c>
      <c r="R2287">
        <v>6.32</v>
      </c>
      <c r="S2287" s="193" t="str">
        <f>VLOOKUP(U2287,'[1]Cross ref'!I:J,2,0)</f>
        <v>SCL</v>
      </c>
      <c r="T2287" s="193">
        <f t="shared" si="214"/>
        <v>388.08</v>
      </c>
      <c r="U2287" s="193">
        <f>VLOOKUP(VALUE(C2287),'[1]Cross ref'!G:I,3,0)</f>
        <v>7385</v>
      </c>
      <c r="V2287" s="193">
        <f>IFERROR(VLOOKUP(J2287,'[1]Item List (2)'!C:D,2,0),VLOOKUP(K2287,'[1]Item List (2)'!C:D,2,0))</f>
        <v>50007</v>
      </c>
      <c r="W2287" s="193">
        <f>IFERROR(VLOOKUP(J2287,'[1]Item List (2)'!C:E,3,0),VLOOKUP(K2287,'[1]Item List (2)'!C:E,3,0))</f>
        <v>100</v>
      </c>
      <c r="X2287" s="193">
        <f t="shared" si="215"/>
        <v>0</v>
      </c>
      <c r="Y2287" s="193" t="str">
        <f t="shared" si="216"/>
        <v>FRIES, SS SK ON</v>
      </c>
      <c r="AA2287" s="29">
        <f t="shared" si="217"/>
        <v>388.08</v>
      </c>
      <c r="AB2287" s="29" t="str">
        <f>VLOOKUP(W2287,'[2]Item List (2)'!$I:$J,2,0)</f>
        <v>Food</v>
      </c>
      <c r="AC2287" s="29">
        <f t="shared" si="218"/>
        <v>7385</v>
      </c>
      <c r="AD2287" s="29" t="str">
        <f t="shared" si="219"/>
        <v>7385-Food</v>
      </c>
    </row>
    <row r="2288" spans="1:30">
      <c r="A2288" t="s">
        <v>699</v>
      </c>
      <c r="B2288" t="s">
        <v>592</v>
      </c>
      <c r="C2288" t="s">
        <v>1392</v>
      </c>
      <c r="D2288" t="s">
        <v>623</v>
      </c>
      <c r="E2288" t="s">
        <v>1672</v>
      </c>
      <c r="F2288"/>
      <c r="G2288" s="159">
        <v>45168</v>
      </c>
      <c r="H2288" t="s">
        <v>1217</v>
      </c>
      <c r="I2288" t="s">
        <v>1188</v>
      </c>
      <c r="J2288" t="s">
        <v>758</v>
      </c>
      <c r="K2288" t="s">
        <v>759</v>
      </c>
      <c r="L2288" t="s">
        <v>760</v>
      </c>
      <c r="M2288">
        <v>1</v>
      </c>
      <c r="N2288">
        <v>0</v>
      </c>
      <c r="O2288">
        <v>111.01</v>
      </c>
      <c r="P2288">
        <v>111.01</v>
      </c>
      <c r="Q2288">
        <v>4064.09</v>
      </c>
      <c r="R2288">
        <v>6.32</v>
      </c>
      <c r="S2288" s="193" t="str">
        <f>VLOOKUP(U2288,'[1]Cross ref'!I:J,2,0)</f>
        <v>SCL</v>
      </c>
      <c r="T2288" s="193">
        <f t="shared" si="214"/>
        <v>111.01</v>
      </c>
      <c r="U2288" s="193">
        <f>VLOOKUP(VALUE(C2288),'[1]Cross ref'!G:I,3,0)</f>
        <v>7385</v>
      </c>
      <c r="V2288" s="193">
        <f>IFERROR(VLOOKUP(J2288,'[1]Item List (2)'!C:D,2,0),VLOOKUP(K2288,'[1]Item List (2)'!C:D,2,0))</f>
        <v>50007</v>
      </c>
      <c r="W2288" s="193">
        <f>IFERROR(VLOOKUP(J2288,'[1]Item List (2)'!C:E,3,0),VLOOKUP(K2288,'[1]Item List (2)'!C:E,3,0))</f>
        <v>100</v>
      </c>
      <c r="X2288" s="193">
        <f t="shared" si="215"/>
        <v>0</v>
      </c>
      <c r="Y2288" s="193" t="str">
        <f t="shared" si="216"/>
        <v>CHICKEN, TNDRLOIN STRIP 1.5Z</v>
      </c>
      <c r="AA2288" s="29">
        <f t="shared" si="217"/>
        <v>111.01</v>
      </c>
      <c r="AB2288" s="29" t="str">
        <f>VLOOKUP(W2288,'[2]Item List (2)'!$I:$J,2,0)</f>
        <v>Food</v>
      </c>
      <c r="AC2288" s="29">
        <f t="shared" si="218"/>
        <v>7385</v>
      </c>
      <c r="AD2288" s="29" t="str">
        <f t="shared" si="219"/>
        <v>7385-Food</v>
      </c>
    </row>
    <row r="2289" spans="1:30">
      <c r="A2289" t="s">
        <v>699</v>
      </c>
      <c r="B2289" t="s">
        <v>592</v>
      </c>
      <c r="C2289" t="s">
        <v>1392</v>
      </c>
      <c r="D2289" t="s">
        <v>623</v>
      </c>
      <c r="E2289" t="s">
        <v>1672</v>
      </c>
      <c r="F2289"/>
      <c r="G2289" s="159">
        <v>45168</v>
      </c>
      <c r="H2289" t="s">
        <v>1269</v>
      </c>
      <c r="I2289" t="s">
        <v>1190</v>
      </c>
      <c r="J2289" t="s">
        <v>761</v>
      </c>
      <c r="K2289" t="s">
        <v>762</v>
      </c>
      <c r="L2289" t="s">
        <v>763</v>
      </c>
      <c r="M2289">
        <v>1</v>
      </c>
      <c r="N2289">
        <v>0</v>
      </c>
      <c r="O2289">
        <v>17.57</v>
      </c>
      <c r="P2289">
        <v>17.57</v>
      </c>
      <c r="Q2289">
        <v>4064.09</v>
      </c>
      <c r="R2289">
        <v>6.32</v>
      </c>
      <c r="S2289" s="193" t="str">
        <f>VLOOKUP(U2289,'[1]Cross ref'!I:J,2,0)</f>
        <v>SCL</v>
      </c>
      <c r="T2289" s="193">
        <f t="shared" si="214"/>
        <v>17.57</v>
      </c>
      <c r="U2289" s="193">
        <f>VLOOKUP(VALUE(C2289),'[1]Cross ref'!G:I,3,0)</f>
        <v>7385</v>
      </c>
      <c r="V2289" s="193">
        <f>IFERROR(VLOOKUP(J2289,'[1]Item List (2)'!C:D,2,0),VLOOKUP(K2289,'[1]Item List (2)'!C:D,2,0))</f>
        <v>60507</v>
      </c>
      <c r="W2289" s="193">
        <f>IFERROR(VLOOKUP(J2289,'[1]Item List (2)'!C:E,3,0),VLOOKUP(K2289,'[1]Item List (2)'!C:E,3,0))</f>
        <v>1200</v>
      </c>
      <c r="X2289" s="193">
        <f t="shared" si="215"/>
        <v>0</v>
      </c>
      <c r="Y2289" s="193" t="str">
        <f t="shared" si="216"/>
        <v>LINER, CAN 38X44 BLK</v>
      </c>
      <c r="AA2289" s="29">
        <f t="shared" si="217"/>
        <v>17.57</v>
      </c>
      <c r="AB2289" s="29" t="str">
        <f>VLOOKUP(W2289,'[2]Item List (2)'!$I:$J,2,0)</f>
        <v>Supplies</v>
      </c>
      <c r="AC2289" s="29">
        <f t="shared" si="218"/>
        <v>7385</v>
      </c>
      <c r="AD2289" s="29" t="str">
        <f t="shared" si="219"/>
        <v>7385-Supplies</v>
      </c>
    </row>
    <row r="2290" spans="1:30">
      <c r="A2290" t="s">
        <v>699</v>
      </c>
      <c r="B2290" t="s">
        <v>592</v>
      </c>
      <c r="C2290" t="s">
        <v>1392</v>
      </c>
      <c r="D2290" t="s">
        <v>623</v>
      </c>
      <c r="E2290" t="s">
        <v>1672</v>
      </c>
      <c r="F2290"/>
      <c r="G2290" s="159">
        <v>45168</v>
      </c>
      <c r="H2290" t="s">
        <v>1218</v>
      </c>
      <c r="I2290" t="s">
        <v>1188</v>
      </c>
      <c r="J2290" t="s">
        <v>703</v>
      </c>
      <c r="K2290" t="s">
        <v>997</v>
      </c>
      <c r="L2290" t="s">
        <v>723</v>
      </c>
      <c r="M2290">
        <v>3</v>
      </c>
      <c r="N2290">
        <v>0</v>
      </c>
      <c r="O2290">
        <v>25.94</v>
      </c>
      <c r="P2290">
        <v>77.819999999999993</v>
      </c>
      <c r="Q2290">
        <v>4064.09</v>
      </c>
      <c r="R2290">
        <v>6.32</v>
      </c>
      <c r="S2290" s="193" t="str">
        <f>VLOOKUP(U2290,'[1]Cross ref'!I:J,2,0)</f>
        <v>SCL</v>
      </c>
      <c r="T2290" s="193">
        <f t="shared" si="214"/>
        <v>77.819999999999993</v>
      </c>
      <c r="U2290" s="193">
        <f>VLOOKUP(VALUE(C2290),'[1]Cross ref'!G:I,3,0)</f>
        <v>7385</v>
      </c>
      <c r="V2290" s="193">
        <f>IFERROR(VLOOKUP(J2290,'[1]Item List (2)'!C:D,2,0),VLOOKUP(K2290,'[1]Item List (2)'!C:D,2,0))</f>
        <v>50007</v>
      </c>
      <c r="W2290" s="193">
        <f>IFERROR(VLOOKUP(J2290,'[1]Item List (2)'!C:E,3,0),VLOOKUP(K2290,'[1]Item List (2)'!C:E,3,0))</f>
        <v>100</v>
      </c>
      <c r="X2290" s="193">
        <f t="shared" si="215"/>
        <v>0</v>
      </c>
      <c r="Y2290" s="193" t="str">
        <f t="shared" si="216"/>
        <v>SAUCE, BTRMILK RANCH CUP</v>
      </c>
      <c r="AA2290" s="29">
        <f t="shared" si="217"/>
        <v>77.819999999999993</v>
      </c>
      <c r="AB2290" s="29" t="str">
        <f>VLOOKUP(W2290,'[2]Item List (2)'!$I:$J,2,0)</f>
        <v>Food</v>
      </c>
      <c r="AC2290" s="29">
        <f t="shared" si="218"/>
        <v>7385</v>
      </c>
      <c r="AD2290" s="29" t="str">
        <f t="shared" si="219"/>
        <v>7385-Food</v>
      </c>
    </row>
    <row r="2291" spans="1:30">
      <c r="A2291" t="s">
        <v>699</v>
      </c>
      <c r="B2291" t="s">
        <v>592</v>
      </c>
      <c r="C2291" t="s">
        <v>1392</v>
      </c>
      <c r="D2291" t="s">
        <v>623</v>
      </c>
      <c r="E2291" t="s">
        <v>1672</v>
      </c>
      <c r="F2291"/>
      <c r="G2291" s="159">
        <v>45168</v>
      </c>
      <c r="H2291" t="s">
        <v>1219</v>
      </c>
      <c r="I2291" t="s">
        <v>1188</v>
      </c>
      <c r="J2291" t="s">
        <v>767</v>
      </c>
      <c r="K2291" t="s">
        <v>768</v>
      </c>
      <c r="L2291" t="s">
        <v>769</v>
      </c>
      <c r="M2291">
        <v>1</v>
      </c>
      <c r="N2291">
        <v>0</v>
      </c>
      <c r="O2291">
        <v>11.66</v>
      </c>
      <c r="P2291">
        <v>11.66</v>
      </c>
      <c r="Q2291">
        <v>4064.09</v>
      </c>
      <c r="R2291">
        <v>6.32</v>
      </c>
      <c r="S2291" s="193" t="str">
        <f>VLOOKUP(U2291,'[1]Cross ref'!I:J,2,0)</f>
        <v>SCL</v>
      </c>
      <c r="T2291" s="193">
        <f t="shared" si="214"/>
        <v>11.66</v>
      </c>
      <c r="U2291" s="193">
        <f>VLOOKUP(VALUE(C2291),'[1]Cross ref'!G:I,3,0)</f>
        <v>7385</v>
      </c>
      <c r="V2291" s="193">
        <f>IFERROR(VLOOKUP(J2291,'[1]Item List (2)'!C:D,2,0),VLOOKUP(K2291,'[1]Item List (2)'!C:D,2,0))</f>
        <v>50007</v>
      </c>
      <c r="W2291" s="193">
        <f>IFERROR(VLOOKUP(J2291,'[1]Item List (2)'!C:E,3,0),VLOOKUP(K2291,'[1]Item List (2)'!C:E,3,0))</f>
        <v>100</v>
      </c>
      <c r="X2291" s="193">
        <f t="shared" si="215"/>
        <v>0</v>
      </c>
      <c r="Y2291" s="193" t="str">
        <f t="shared" si="216"/>
        <v>SAUCE, BUFFALO CUP</v>
      </c>
      <c r="AA2291" s="29">
        <f t="shared" si="217"/>
        <v>11.66</v>
      </c>
      <c r="AB2291" s="29" t="str">
        <f>VLOOKUP(W2291,'[2]Item List (2)'!$I:$J,2,0)</f>
        <v>Food</v>
      </c>
      <c r="AC2291" s="29">
        <f t="shared" si="218"/>
        <v>7385</v>
      </c>
      <c r="AD2291" s="29" t="str">
        <f t="shared" si="219"/>
        <v>7385-Food</v>
      </c>
    </row>
    <row r="2292" spans="1:30">
      <c r="A2292" t="s">
        <v>699</v>
      </c>
      <c r="B2292" t="s">
        <v>592</v>
      </c>
      <c r="C2292" t="s">
        <v>1392</v>
      </c>
      <c r="D2292" t="s">
        <v>623</v>
      </c>
      <c r="E2292" t="s">
        <v>1672</v>
      </c>
      <c r="F2292"/>
      <c r="G2292" s="159">
        <v>45168</v>
      </c>
      <c r="H2292" t="s">
        <v>1220</v>
      </c>
      <c r="I2292" t="s">
        <v>1188</v>
      </c>
      <c r="J2292" t="s">
        <v>770</v>
      </c>
      <c r="K2292" t="s">
        <v>771</v>
      </c>
      <c r="L2292" t="s">
        <v>772</v>
      </c>
      <c r="M2292">
        <v>1</v>
      </c>
      <c r="N2292">
        <v>0</v>
      </c>
      <c r="O2292">
        <v>31.38</v>
      </c>
      <c r="P2292">
        <v>31.38</v>
      </c>
      <c r="Q2292">
        <v>4064.09</v>
      </c>
      <c r="R2292">
        <v>6.32</v>
      </c>
      <c r="S2292" s="193" t="str">
        <f>VLOOKUP(U2292,'[1]Cross ref'!I:J,2,0)</f>
        <v>SCL</v>
      </c>
      <c r="T2292" s="193">
        <f t="shared" si="214"/>
        <v>31.38</v>
      </c>
      <c r="U2292" s="193">
        <f>VLOOKUP(VALUE(C2292),'[1]Cross ref'!G:I,3,0)</f>
        <v>7385</v>
      </c>
      <c r="V2292" s="193">
        <f>IFERROR(VLOOKUP(J2292,'[1]Item List (2)'!C:D,2,0),VLOOKUP(K2292,'[1]Item List (2)'!C:D,2,0))</f>
        <v>50007</v>
      </c>
      <c r="W2292" s="193">
        <f>IFERROR(VLOOKUP(J2292,'[1]Item List (2)'!C:E,3,0),VLOOKUP(K2292,'[1]Item List (2)'!C:E,3,0))</f>
        <v>100</v>
      </c>
      <c r="X2292" s="193">
        <f t="shared" si="215"/>
        <v>0</v>
      </c>
      <c r="Y2292" s="193" t="str">
        <f t="shared" si="216"/>
        <v>WHIP CREAM, AEROSOL 17Z</v>
      </c>
      <c r="AA2292" s="29">
        <f t="shared" si="217"/>
        <v>31.38</v>
      </c>
      <c r="AB2292" s="29" t="str">
        <f>VLOOKUP(W2292,'[2]Item List (2)'!$I:$J,2,0)</f>
        <v>Food</v>
      </c>
      <c r="AC2292" s="29">
        <f t="shared" si="218"/>
        <v>7385</v>
      </c>
      <c r="AD2292" s="29" t="str">
        <f t="shared" si="219"/>
        <v>7385-Food</v>
      </c>
    </row>
    <row r="2293" spans="1:30">
      <c r="A2293" t="s">
        <v>699</v>
      </c>
      <c r="B2293" t="s">
        <v>592</v>
      </c>
      <c r="C2293" t="s">
        <v>1392</v>
      </c>
      <c r="D2293" t="s">
        <v>623</v>
      </c>
      <c r="E2293" t="s">
        <v>1672</v>
      </c>
      <c r="F2293"/>
      <c r="G2293" s="159">
        <v>45168</v>
      </c>
      <c r="H2293" t="s">
        <v>1221</v>
      </c>
      <c r="I2293" t="s">
        <v>1188</v>
      </c>
      <c r="J2293" t="s">
        <v>773</v>
      </c>
      <c r="K2293" t="s">
        <v>774</v>
      </c>
      <c r="L2293" t="s">
        <v>775</v>
      </c>
      <c r="M2293">
        <v>3</v>
      </c>
      <c r="N2293">
        <v>0</v>
      </c>
      <c r="O2293">
        <v>19.78</v>
      </c>
      <c r="P2293">
        <v>59.34</v>
      </c>
      <c r="Q2293">
        <v>4064.09</v>
      </c>
      <c r="R2293">
        <v>6.32</v>
      </c>
      <c r="S2293" s="193" t="str">
        <f>VLOOKUP(U2293,'[1]Cross ref'!I:J,2,0)</f>
        <v>SCL</v>
      </c>
      <c r="T2293" s="193">
        <f t="shared" si="214"/>
        <v>59.34</v>
      </c>
      <c r="U2293" s="193">
        <f>VLOOKUP(VALUE(C2293),'[1]Cross ref'!G:I,3,0)</f>
        <v>7385</v>
      </c>
      <c r="V2293" s="193">
        <f>IFERROR(VLOOKUP(J2293,'[1]Item List (2)'!C:D,2,0),VLOOKUP(K2293,'[1]Item List (2)'!C:D,2,0))</f>
        <v>50007</v>
      </c>
      <c r="W2293" s="193">
        <f>IFERROR(VLOOKUP(J2293,'[1]Item List (2)'!C:E,3,0),VLOOKUP(K2293,'[1]Item List (2)'!C:E,3,0))</f>
        <v>100</v>
      </c>
      <c r="X2293" s="193">
        <f t="shared" si="215"/>
        <v>0</v>
      </c>
      <c r="Y2293" s="193" t="str">
        <f t="shared" si="216"/>
        <v>ICE CREAM, VANILLA SLOW MELT</v>
      </c>
      <c r="AA2293" s="29">
        <f t="shared" si="217"/>
        <v>59.34</v>
      </c>
      <c r="AB2293" s="29" t="str">
        <f>VLOOKUP(W2293,'[2]Item List (2)'!$I:$J,2,0)</f>
        <v>Food</v>
      </c>
      <c r="AC2293" s="29">
        <f t="shared" si="218"/>
        <v>7385</v>
      </c>
      <c r="AD2293" s="29" t="str">
        <f t="shared" si="219"/>
        <v>7385-Food</v>
      </c>
    </row>
    <row r="2294" spans="1:30">
      <c r="A2294" t="s">
        <v>699</v>
      </c>
      <c r="B2294" t="s">
        <v>592</v>
      </c>
      <c r="C2294" t="s">
        <v>1392</v>
      </c>
      <c r="D2294" t="s">
        <v>623</v>
      </c>
      <c r="E2294" t="s">
        <v>1672</v>
      </c>
      <c r="F2294"/>
      <c r="G2294" s="159">
        <v>45168</v>
      </c>
      <c r="H2294" t="s">
        <v>1222</v>
      </c>
      <c r="I2294" t="s">
        <v>1188</v>
      </c>
      <c r="J2294" t="s">
        <v>776</v>
      </c>
      <c r="K2294" t="s">
        <v>777</v>
      </c>
      <c r="L2294" t="s">
        <v>778</v>
      </c>
      <c r="M2294">
        <v>5</v>
      </c>
      <c r="N2294">
        <v>0</v>
      </c>
      <c r="O2294">
        <v>36.909999999999997</v>
      </c>
      <c r="P2294">
        <v>184.55</v>
      </c>
      <c r="Q2294">
        <v>4064.09</v>
      </c>
      <c r="R2294">
        <v>6.32</v>
      </c>
      <c r="S2294" s="193" t="str">
        <f>VLOOKUP(U2294,'[1]Cross ref'!I:J,2,0)</f>
        <v>SCL</v>
      </c>
      <c r="T2294" s="193">
        <f t="shared" si="214"/>
        <v>184.55</v>
      </c>
      <c r="U2294" s="193">
        <f>VLOOKUP(VALUE(C2294),'[1]Cross ref'!G:I,3,0)</f>
        <v>7385</v>
      </c>
      <c r="V2294" s="193">
        <f>IFERROR(VLOOKUP(J2294,'[1]Item List (2)'!C:D,2,0),VLOOKUP(K2294,'[1]Item List (2)'!C:D,2,0))</f>
        <v>50007</v>
      </c>
      <c r="W2294" s="193">
        <f>IFERROR(VLOOKUP(J2294,'[1]Item List (2)'!C:E,3,0),VLOOKUP(K2294,'[1]Item List (2)'!C:E,3,0))</f>
        <v>100</v>
      </c>
      <c r="X2294" s="193">
        <f t="shared" si="215"/>
        <v>0</v>
      </c>
      <c r="Y2294" s="193" t="str">
        <f t="shared" si="216"/>
        <v>SHORTENING, LIQ FRY PREM</v>
      </c>
      <c r="AA2294" s="29">
        <f t="shared" si="217"/>
        <v>184.55</v>
      </c>
      <c r="AB2294" s="29" t="str">
        <f>VLOOKUP(W2294,'[2]Item List (2)'!$I:$J,2,0)</f>
        <v>Food</v>
      </c>
      <c r="AC2294" s="29">
        <f t="shared" si="218"/>
        <v>7385</v>
      </c>
      <c r="AD2294" s="29" t="str">
        <f t="shared" si="219"/>
        <v>7385-Food</v>
      </c>
    </row>
    <row r="2295" spans="1:30">
      <c r="A2295" t="s">
        <v>699</v>
      </c>
      <c r="B2295" t="s">
        <v>592</v>
      </c>
      <c r="C2295" t="s">
        <v>1392</v>
      </c>
      <c r="D2295" t="s">
        <v>623</v>
      </c>
      <c r="E2295" t="s">
        <v>1672</v>
      </c>
      <c r="F2295"/>
      <c r="G2295" s="159">
        <v>45168</v>
      </c>
      <c r="H2295" t="s">
        <v>1380</v>
      </c>
      <c r="I2295" t="s">
        <v>1188</v>
      </c>
      <c r="J2295" t="s">
        <v>953</v>
      </c>
      <c r="K2295" t="s">
        <v>1151</v>
      </c>
      <c r="L2295" t="s">
        <v>766</v>
      </c>
      <c r="M2295">
        <v>1</v>
      </c>
      <c r="N2295">
        <v>0</v>
      </c>
      <c r="O2295">
        <v>69.22</v>
      </c>
      <c r="P2295">
        <v>69.22</v>
      </c>
      <c r="Q2295">
        <v>4064.09</v>
      </c>
      <c r="R2295">
        <v>6.32</v>
      </c>
      <c r="S2295" s="193" t="str">
        <f>VLOOKUP(U2295,'[1]Cross ref'!I:J,2,0)</f>
        <v>SCL</v>
      </c>
      <c r="T2295" s="193">
        <f t="shared" si="214"/>
        <v>69.22</v>
      </c>
      <c r="U2295" s="193">
        <f>VLOOKUP(VALUE(C2295),'[1]Cross ref'!G:I,3,0)</f>
        <v>7385</v>
      </c>
      <c r="V2295" s="193">
        <f>IFERROR(VLOOKUP(J2295,'[1]Item List (2)'!C:D,2,0),VLOOKUP(K2295,'[1]Item List (2)'!C:D,2,0))</f>
        <v>50007</v>
      </c>
      <c r="W2295" s="193">
        <f>IFERROR(VLOOKUP(J2295,'[1]Item List (2)'!C:E,3,0),VLOOKUP(K2295,'[1]Item List (2)'!C:E,3,0))</f>
        <v>100</v>
      </c>
      <c r="X2295" s="193">
        <f t="shared" si="215"/>
        <v>0</v>
      </c>
      <c r="Y2295" s="193" t="str">
        <f t="shared" si="216"/>
        <v>LEMONADE, FZN</v>
      </c>
      <c r="AA2295" s="29">
        <f t="shared" si="217"/>
        <v>69.22</v>
      </c>
      <c r="AB2295" s="29" t="str">
        <f>VLOOKUP(W2295,'[2]Item List (2)'!$I:$J,2,0)</f>
        <v>Food</v>
      </c>
      <c r="AC2295" s="29">
        <f t="shared" si="218"/>
        <v>7385</v>
      </c>
      <c r="AD2295" s="29" t="str">
        <f t="shared" si="219"/>
        <v>7385-Food</v>
      </c>
    </row>
    <row r="2296" spans="1:30">
      <c r="A2296" t="s">
        <v>699</v>
      </c>
      <c r="B2296" t="s">
        <v>592</v>
      </c>
      <c r="C2296" t="s">
        <v>1392</v>
      </c>
      <c r="D2296" t="s">
        <v>623</v>
      </c>
      <c r="E2296" t="s">
        <v>1672</v>
      </c>
      <c r="F2296"/>
      <c r="G2296" s="159">
        <v>45168</v>
      </c>
      <c r="H2296" t="s">
        <v>1224</v>
      </c>
      <c r="I2296" t="s">
        <v>1188</v>
      </c>
      <c r="J2296" t="s">
        <v>737</v>
      </c>
      <c r="K2296" t="s">
        <v>783</v>
      </c>
      <c r="L2296" t="s">
        <v>784</v>
      </c>
      <c r="M2296">
        <v>1</v>
      </c>
      <c r="N2296">
        <v>0</v>
      </c>
      <c r="O2296">
        <v>29.39</v>
      </c>
      <c r="P2296">
        <v>29.39</v>
      </c>
      <c r="Q2296">
        <v>4064.09</v>
      </c>
      <c r="R2296">
        <v>6.32</v>
      </c>
      <c r="S2296" s="193" t="str">
        <f>VLOOKUP(U2296,'[1]Cross ref'!I:J,2,0)</f>
        <v>SCL</v>
      </c>
      <c r="T2296" s="193">
        <f t="shared" si="214"/>
        <v>29.39</v>
      </c>
      <c r="U2296" s="193">
        <f>VLOOKUP(VALUE(C2296),'[1]Cross ref'!G:I,3,0)</f>
        <v>7385</v>
      </c>
      <c r="V2296" s="193">
        <f>IFERROR(VLOOKUP(J2296,'[1]Item List (2)'!C:D,2,0),VLOOKUP(K2296,'[1]Item List (2)'!C:D,2,0))</f>
        <v>50007</v>
      </c>
      <c r="W2296" s="193">
        <f>IFERROR(VLOOKUP(J2296,'[1]Item List (2)'!C:E,3,0),VLOOKUP(K2296,'[1]Item List (2)'!C:E,3,0))</f>
        <v>100</v>
      </c>
      <c r="X2296" s="193">
        <f t="shared" si="215"/>
        <v>0</v>
      </c>
      <c r="Y2296" s="193" t="str">
        <f t="shared" si="216"/>
        <v>SQUASH, ZUCCHINI BRD SLI</v>
      </c>
      <c r="AA2296" s="29">
        <f t="shared" si="217"/>
        <v>29.39</v>
      </c>
      <c r="AB2296" s="29" t="str">
        <f>VLOOKUP(W2296,'[2]Item List (2)'!$I:$J,2,0)</f>
        <v>Food</v>
      </c>
      <c r="AC2296" s="29">
        <f t="shared" si="218"/>
        <v>7385</v>
      </c>
      <c r="AD2296" s="29" t="str">
        <f t="shared" si="219"/>
        <v>7385-Food</v>
      </c>
    </row>
    <row r="2297" spans="1:30">
      <c r="A2297" t="s">
        <v>699</v>
      </c>
      <c r="B2297" t="s">
        <v>592</v>
      </c>
      <c r="C2297" t="s">
        <v>1392</v>
      </c>
      <c r="D2297" t="s">
        <v>623</v>
      </c>
      <c r="E2297" t="s">
        <v>1672</v>
      </c>
      <c r="F2297"/>
      <c r="G2297" s="159">
        <v>45168</v>
      </c>
      <c r="H2297" t="s">
        <v>1225</v>
      </c>
      <c r="I2297" t="s">
        <v>1188</v>
      </c>
      <c r="J2297" t="s">
        <v>785</v>
      </c>
      <c r="K2297" t="s">
        <v>1180</v>
      </c>
      <c r="L2297" t="s">
        <v>786</v>
      </c>
      <c r="M2297">
        <v>1</v>
      </c>
      <c r="N2297">
        <v>0</v>
      </c>
      <c r="O2297">
        <v>90.57</v>
      </c>
      <c r="P2297">
        <v>90.57</v>
      </c>
      <c r="Q2297">
        <v>4064.09</v>
      </c>
      <c r="R2297">
        <v>6.32</v>
      </c>
      <c r="S2297" s="193" t="str">
        <f>VLOOKUP(U2297,'[1]Cross ref'!I:J,2,0)</f>
        <v>SCL</v>
      </c>
      <c r="T2297" s="193">
        <f t="shared" si="214"/>
        <v>90.57</v>
      </c>
      <c r="U2297" s="193">
        <f>VLOOKUP(VALUE(C2297),'[1]Cross ref'!G:I,3,0)</f>
        <v>7385</v>
      </c>
      <c r="V2297" s="193">
        <f>IFERROR(VLOOKUP(J2297,'[1]Item List (2)'!C:D,2,0),VLOOKUP(K2297,'[1]Item List (2)'!C:D,2,0))</f>
        <v>50007</v>
      </c>
      <c r="W2297" s="193">
        <f>IFERROR(VLOOKUP(J2297,'[1]Item List (2)'!C:E,3,0),VLOOKUP(K2297,'[1]Item List (2)'!C:E,3,0))</f>
        <v>100</v>
      </c>
      <c r="X2297" s="193">
        <f t="shared" si="215"/>
        <v>0</v>
      </c>
      <c r="Y2297" s="193" t="str">
        <f t="shared" si="216"/>
        <v>BACON, 500 SLICES FC</v>
      </c>
      <c r="AA2297" s="29">
        <f t="shared" si="217"/>
        <v>90.57</v>
      </c>
      <c r="AB2297" s="29" t="str">
        <f>VLOOKUP(W2297,'[2]Item List (2)'!$I:$J,2,0)</f>
        <v>Food</v>
      </c>
      <c r="AC2297" s="29">
        <f t="shared" si="218"/>
        <v>7385</v>
      </c>
      <c r="AD2297" s="29" t="str">
        <f t="shared" si="219"/>
        <v>7385-Food</v>
      </c>
    </row>
    <row r="2298" spans="1:30">
      <c r="A2298" t="s">
        <v>699</v>
      </c>
      <c r="B2298" t="s">
        <v>592</v>
      </c>
      <c r="C2298" t="s">
        <v>1392</v>
      </c>
      <c r="D2298" t="s">
        <v>623</v>
      </c>
      <c r="E2298" t="s">
        <v>1672</v>
      </c>
      <c r="F2298"/>
      <c r="G2298" s="159">
        <v>45168</v>
      </c>
      <c r="H2298" t="s">
        <v>1226</v>
      </c>
      <c r="I2298" t="s">
        <v>1188</v>
      </c>
      <c r="J2298" t="s">
        <v>734</v>
      </c>
      <c r="K2298" t="s">
        <v>787</v>
      </c>
      <c r="L2298" t="s">
        <v>788</v>
      </c>
      <c r="M2298">
        <v>1</v>
      </c>
      <c r="N2298">
        <v>0</v>
      </c>
      <c r="O2298">
        <v>81.59</v>
      </c>
      <c r="P2298">
        <v>81.59</v>
      </c>
      <c r="Q2298">
        <v>4064.09</v>
      </c>
      <c r="R2298">
        <v>6.32</v>
      </c>
      <c r="S2298" s="193" t="str">
        <f>VLOOKUP(U2298,'[1]Cross ref'!I:J,2,0)</f>
        <v>SCL</v>
      </c>
      <c r="T2298" s="193">
        <f t="shared" si="214"/>
        <v>81.59</v>
      </c>
      <c r="U2298" s="193">
        <f>VLOOKUP(VALUE(C2298),'[1]Cross ref'!G:I,3,0)</f>
        <v>7385</v>
      </c>
      <c r="V2298" s="193">
        <f>IFERROR(VLOOKUP(J2298,'[1]Item List (2)'!C:D,2,0),VLOOKUP(K2298,'[1]Item List (2)'!C:D,2,0))</f>
        <v>50007</v>
      </c>
      <c r="W2298" s="193">
        <f>IFERROR(VLOOKUP(J2298,'[1]Item List (2)'!C:E,3,0),VLOOKUP(K2298,'[1]Item List (2)'!C:E,3,0))</f>
        <v>100</v>
      </c>
      <c r="X2298" s="193">
        <f t="shared" si="215"/>
        <v>0</v>
      </c>
      <c r="Y2298" s="193" t="str">
        <f t="shared" si="216"/>
        <v>BEEF, GRND PTY 1.78Z</v>
      </c>
      <c r="AA2298" s="29">
        <f t="shared" si="217"/>
        <v>81.59</v>
      </c>
      <c r="AB2298" s="29" t="str">
        <f>VLOOKUP(W2298,'[2]Item List (2)'!$I:$J,2,0)</f>
        <v>Food</v>
      </c>
      <c r="AC2298" s="29">
        <f t="shared" si="218"/>
        <v>7385</v>
      </c>
      <c r="AD2298" s="29" t="str">
        <f t="shared" si="219"/>
        <v>7385-Food</v>
      </c>
    </row>
    <row r="2299" spans="1:30">
      <c r="A2299" t="s">
        <v>699</v>
      </c>
      <c r="B2299" t="s">
        <v>592</v>
      </c>
      <c r="C2299" t="s">
        <v>1392</v>
      </c>
      <c r="D2299" t="s">
        <v>623</v>
      </c>
      <c r="E2299" t="s">
        <v>1672</v>
      </c>
      <c r="F2299"/>
      <c r="G2299" s="159">
        <v>45168</v>
      </c>
      <c r="H2299" t="s">
        <v>1227</v>
      </c>
      <c r="I2299" t="s">
        <v>1188</v>
      </c>
      <c r="J2299" t="s">
        <v>710</v>
      </c>
      <c r="K2299" t="s">
        <v>792</v>
      </c>
      <c r="L2299" t="s">
        <v>709</v>
      </c>
      <c r="M2299">
        <v>1</v>
      </c>
      <c r="N2299">
        <v>0</v>
      </c>
      <c r="O2299">
        <v>99.5</v>
      </c>
      <c r="P2299">
        <v>99.5</v>
      </c>
      <c r="Q2299">
        <v>4064.09</v>
      </c>
      <c r="R2299">
        <v>6.32</v>
      </c>
      <c r="S2299" s="193" t="str">
        <f>VLOOKUP(U2299,'[1]Cross ref'!I:J,2,0)</f>
        <v>SCL</v>
      </c>
      <c r="T2299" s="193">
        <f t="shared" si="214"/>
        <v>99.5</v>
      </c>
      <c r="U2299" s="193">
        <f>VLOOKUP(VALUE(C2299),'[1]Cross ref'!G:I,3,0)</f>
        <v>7385</v>
      </c>
      <c r="V2299" s="193">
        <f>IFERROR(VLOOKUP(J2299,'[1]Item List (2)'!C:D,2,0),VLOOKUP(K2299,'[1]Item List (2)'!C:D,2,0))</f>
        <v>50007</v>
      </c>
      <c r="W2299" s="193">
        <f>IFERROR(VLOOKUP(J2299,'[1]Item List (2)'!C:E,3,0),VLOOKUP(K2299,'[1]Item List (2)'!C:E,3,0))</f>
        <v>100</v>
      </c>
      <c r="X2299" s="193">
        <f t="shared" si="215"/>
        <v>0</v>
      </c>
      <c r="Y2299" s="193" t="str">
        <f t="shared" si="216"/>
        <v>SYRUP, DR PEPPER BIB</v>
      </c>
      <c r="AA2299" s="29">
        <f t="shared" si="217"/>
        <v>99.5</v>
      </c>
      <c r="AB2299" s="29" t="str">
        <f>VLOOKUP(W2299,'[2]Item List (2)'!$I:$J,2,0)</f>
        <v>Food</v>
      </c>
      <c r="AC2299" s="29">
        <f t="shared" si="218"/>
        <v>7385</v>
      </c>
      <c r="AD2299" s="29" t="str">
        <f t="shared" si="219"/>
        <v>7385-Food</v>
      </c>
    </row>
    <row r="2300" spans="1:30">
      <c r="A2300" t="s">
        <v>699</v>
      </c>
      <c r="B2300" t="s">
        <v>592</v>
      </c>
      <c r="C2300" t="s">
        <v>1392</v>
      </c>
      <c r="D2300" t="s">
        <v>623</v>
      </c>
      <c r="E2300" t="s">
        <v>1672</v>
      </c>
      <c r="F2300"/>
      <c r="G2300" s="159">
        <v>45168</v>
      </c>
      <c r="H2300" t="s">
        <v>1228</v>
      </c>
      <c r="I2300" t="s">
        <v>1188</v>
      </c>
      <c r="J2300" t="s">
        <v>710</v>
      </c>
      <c r="K2300" t="s">
        <v>862</v>
      </c>
      <c r="L2300" t="s">
        <v>709</v>
      </c>
      <c r="M2300">
        <v>1</v>
      </c>
      <c r="N2300">
        <v>0</v>
      </c>
      <c r="O2300">
        <v>99.5</v>
      </c>
      <c r="P2300">
        <v>99.5</v>
      </c>
      <c r="Q2300">
        <v>4064.09</v>
      </c>
      <c r="R2300">
        <v>6.32</v>
      </c>
      <c r="S2300" s="193" t="str">
        <f>VLOOKUP(U2300,'[1]Cross ref'!I:J,2,0)</f>
        <v>SCL</v>
      </c>
      <c r="T2300" s="193">
        <f t="shared" si="214"/>
        <v>99.5</v>
      </c>
      <c r="U2300" s="193">
        <f>VLOOKUP(VALUE(C2300),'[1]Cross ref'!G:I,3,0)</f>
        <v>7385</v>
      </c>
      <c r="V2300" s="193">
        <f>IFERROR(VLOOKUP(J2300,'[1]Item List (2)'!C:D,2,0),VLOOKUP(K2300,'[1]Item List (2)'!C:D,2,0))</f>
        <v>50007</v>
      </c>
      <c r="W2300" s="193">
        <f>IFERROR(VLOOKUP(J2300,'[1]Item List (2)'!C:E,3,0),VLOOKUP(K2300,'[1]Item List (2)'!C:E,3,0))</f>
        <v>100</v>
      </c>
      <c r="X2300" s="193">
        <f t="shared" si="215"/>
        <v>0</v>
      </c>
      <c r="Y2300" s="193" t="str">
        <f t="shared" si="216"/>
        <v>SYRUP, ROOT BEER BIB</v>
      </c>
      <c r="AA2300" s="29">
        <f t="shared" si="217"/>
        <v>99.5</v>
      </c>
      <c r="AB2300" s="29" t="str">
        <f>VLOOKUP(W2300,'[2]Item List (2)'!$I:$J,2,0)</f>
        <v>Food</v>
      </c>
      <c r="AC2300" s="29">
        <f t="shared" si="218"/>
        <v>7385</v>
      </c>
      <c r="AD2300" s="29" t="str">
        <f t="shared" si="219"/>
        <v>7385-Food</v>
      </c>
    </row>
    <row r="2301" spans="1:30">
      <c r="A2301" t="s">
        <v>699</v>
      </c>
      <c r="B2301" t="s">
        <v>592</v>
      </c>
      <c r="C2301" t="s">
        <v>1392</v>
      </c>
      <c r="D2301" t="s">
        <v>623</v>
      </c>
      <c r="E2301" t="s">
        <v>1672</v>
      </c>
      <c r="F2301"/>
      <c r="G2301" s="159">
        <v>45168</v>
      </c>
      <c r="H2301" t="s">
        <v>1229</v>
      </c>
      <c r="I2301" t="s">
        <v>1188</v>
      </c>
      <c r="J2301" t="s">
        <v>804</v>
      </c>
      <c r="K2301" t="s">
        <v>863</v>
      </c>
      <c r="L2301" t="s">
        <v>760</v>
      </c>
      <c r="M2301">
        <v>1</v>
      </c>
      <c r="N2301">
        <v>0</v>
      </c>
      <c r="O2301">
        <v>77.569999999999993</v>
      </c>
      <c r="P2301">
        <v>77.569999999999993</v>
      </c>
      <c r="Q2301">
        <v>4064.09</v>
      </c>
      <c r="R2301">
        <v>6.32</v>
      </c>
      <c r="S2301" s="193" t="str">
        <f>VLOOKUP(U2301,'[1]Cross ref'!I:J,2,0)</f>
        <v>SCL</v>
      </c>
      <c r="T2301" s="193">
        <f t="shared" si="214"/>
        <v>77.569999999999993</v>
      </c>
      <c r="U2301" s="193">
        <f>VLOOKUP(VALUE(C2301),'[1]Cross ref'!G:I,3,0)</f>
        <v>7385</v>
      </c>
      <c r="V2301" s="193">
        <f>IFERROR(VLOOKUP(J2301,'[1]Item List (2)'!C:D,2,0),VLOOKUP(K2301,'[1]Item List (2)'!C:D,2,0))</f>
        <v>50007</v>
      </c>
      <c r="W2301" s="193">
        <f>IFERROR(VLOOKUP(J2301,'[1]Item List (2)'!C:E,3,0),VLOOKUP(K2301,'[1]Item List (2)'!C:E,3,0))</f>
        <v>100</v>
      </c>
      <c r="X2301" s="193">
        <f t="shared" si="215"/>
        <v>0</v>
      </c>
      <c r="Y2301" s="193" t="str">
        <f t="shared" si="216"/>
        <v>CHEESE, AMER SHRP SLI 144CT</v>
      </c>
      <c r="AA2301" s="29">
        <f t="shared" si="217"/>
        <v>77.569999999999993</v>
      </c>
      <c r="AB2301" s="29" t="str">
        <f>VLOOKUP(W2301,'[2]Item List (2)'!$I:$J,2,0)</f>
        <v>Food</v>
      </c>
      <c r="AC2301" s="29">
        <f t="shared" si="218"/>
        <v>7385</v>
      </c>
      <c r="AD2301" s="29" t="str">
        <f t="shared" si="219"/>
        <v>7385-Food</v>
      </c>
    </row>
    <row r="2302" spans="1:30">
      <c r="A2302" t="s">
        <v>699</v>
      </c>
      <c r="B2302" t="s">
        <v>592</v>
      </c>
      <c r="C2302" t="s">
        <v>1392</v>
      </c>
      <c r="D2302" t="s">
        <v>623</v>
      </c>
      <c r="E2302" t="s">
        <v>1672</v>
      </c>
      <c r="F2302"/>
      <c r="G2302" s="159">
        <v>45168</v>
      </c>
      <c r="H2302" t="s">
        <v>1230</v>
      </c>
      <c r="I2302" t="s">
        <v>1188</v>
      </c>
      <c r="J2302" t="s">
        <v>737</v>
      </c>
      <c r="K2302" t="s">
        <v>794</v>
      </c>
      <c r="L2302" t="s">
        <v>795</v>
      </c>
      <c r="M2302">
        <v>1</v>
      </c>
      <c r="N2302">
        <v>0</v>
      </c>
      <c r="O2302">
        <v>39.79</v>
      </c>
      <c r="P2302">
        <v>39.79</v>
      </c>
      <c r="Q2302">
        <v>4064.09</v>
      </c>
      <c r="R2302">
        <v>6.32</v>
      </c>
      <c r="S2302" s="193" t="str">
        <f>VLOOKUP(U2302,'[1]Cross ref'!I:J,2,0)</f>
        <v>SCL</v>
      </c>
      <c r="T2302" s="193">
        <f t="shared" si="214"/>
        <v>39.79</v>
      </c>
      <c r="U2302" s="193">
        <f>VLOOKUP(VALUE(C2302),'[1]Cross ref'!G:I,3,0)</f>
        <v>7385</v>
      </c>
      <c r="V2302" s="193">
        <f>IFERROR(VLOOKUP(J2302,'[1]Item List (2)'!C:D,2,0),VLOOKUP(K2302,'[1]Item List (2)'!C:D,2,0))</f>
        <v>50007</v>
      </c>
      <c r="W2302" s="193">
        <f>IFERROR(VLOOKUP(J2302,'[1]Item List (2)'!C:E,3,0),VLOOKUP(K2302,'[1]Item List (2)'!C:E,3,0))</f>
        <v>100</v>
      </c>
      <c r="X2302" s="193">
        <f t="shared" si="215"/>
        <v>0</v>
      </c>
      <c r="Y2302" s="193" t="str">
        <f t="shared" si="216"/>
        <v>APPTZR, JALAPENO BRD CHSE BITE</v>
      </c>
      <c r="AA2302" s="29">
        <f t="shared" si="217"/>
        <v>39.79</v>
      </c>
      <c r="AB2302" s="29" t="str">
        <f>VLOOKUP(W2302,'[2]Item List (2)'!$I:$J,2,0)</f>
        <v>Food</v>
      </c>
      <c r="AC2302" s="29">
        <f t="shared" si="218"/>
        <v>7385</v>
      </c>
      <c r="AD2302" s="29" t="str">
        <f t="shared" si="219"/>
        <v>7385-Food</v>
      </c>
    </row>
    <row r="2303" spans="1:30">
      <c r="A2303" t="s">
        <v>699</v>
      </c>
      <c r="B2303" t="s">
        <v>592</v>
      </c>
      <c r="C2303" t="s">
        <v>1392</v>
      </c>
      <c r="D2303" t="s">
        <v>623</v>
      </c>
      <c r="E2303" t="s">
        <v>1672</v>
      </c>
      <c r="F2303"/>
      <c r="G2303" s="159">
        <v>45168</v>
      </c>
      <c r="H2303" t="s">
        <v>1231</v>
      </c>
      <c r="I2303" t="s">
        <v>1188</v>
      </c>
      <c r="J2303" t="s">
        <v>734</v>
      </c>
      <c r="K2303" t="s">
        <v>796</v>
      </c>
      <c r="L2303" t="s">
        <v>797</v>
      </c>
      <c r="M2303">
        <v>1</v>
      </c>
      <c r="N2303">
        <v>0</v>
      </c>
      <c r="O2303">
        <v>76.44</v>
      </c>
      <c r="P2303">
        <v>76.44</v>
      </c>
      <c r="Q2303">
        <v>4064.09</v>
      </c>
      <c r="R2303">
        <v>6.32</v>
      </c>
      <c r="S2303" s="193" t="str">
        <f>VLOOKUP(U2303,'[1]Cross ref'!I:J,2,0)</f>
        <v>SCL</v>
      </c>
      <c r="T2303" s="193">
        <f t="shared" si="214"/>
        <v>76.44</v>
      </c>
      <c r="U2303" s="193">
        <f>VLOOKUP(VALUE(C2303),'[1]Cross ref'!G:I,3,0)</f>
        <v>7385</v>
      </c>
      <c r="V2303" s="193">
        <f>IFERROR(VLOOKUP(J2303,'[1]Item List (2)'!C:D,2,0),VLOOKUP(K2303,'[1]Item List (2)'!C:D,2,0))</f>
        <v>50007</v>
      </c>
      <c r="W2303" s="193">
        <f>IFERROR(VLOOKUP(J2303,'[1]Item List (2)'!C:E,3,0),VLOOKUP(K2303,'[1]Item List (2)'!C:E,3,0))</f>
        <v>100</v>
      </c>
      <c r="X2303" s="193">
        <f t="shared" si="215"/>
        <v>0</v>
      </c>
      <c r="Y2303" s="193" t="str">
        <f t="shared" si="216"/>
        <v>BEEF, GRND PTY 5.33Z ANGUS IQF</v>
      </c>
      <c r="AA2303" s="29">
        <f t="shared" si="217"/>
        <v>76.44</v>
      </c>
      <c r="AB2303" s="29" t="str">
        <f>VLOOKUP(W2303,'[2]Item List (2)'!$I:$J,2,0)</f>
        <v>Food</v>
      </c>
      <c r="AC2303" s="29">
        <f t="shared" si="218"/>
        <v>7385</v>
      </c>
      <c r="AD2303" s="29" t="str">
        <f t="shared" si="219"/>
        <v>7385-Food</v>
      </c>
    </row>
    <row r="2304" spans="1:30">
      <c r="A2304" t="s">
        <v>699</v>
      </c>
      <c r="B2304" t="s">
        <v>592</v>
      </c>
      <c r="C2304" t="s">
        <v>1392</v>
      </c>
      <c r="D2304" t="s">
        <v>623</v>
      </c>
      <c r="E2304" t="s">
        <v>1672</v>
      </c>
      <c r="F2304"/>
      <c r="G2304" s="159">
        <v>45168</v>
      </c>
      <c r="H2304" t="s">
        <v>1232</v>
      </c>
      <c r="I2304" t="s">
        <v>1188</v>
      </c>
      <c r="J2304" t="s">
        <v>758</v>
      </c>
      <c r="K2304" t="s">
        <v>798</v>
      </c>
      <c r="L2304" t="s">
        <v>799</v>
      </c>
      <c r="M2304">
        <v>2</v>
      </c>
      <c r="N2304">
        <v>0</v>
      </c>
      <c r="O2304">
        <v>46.88</v>
      </c>
      <c r="P2304">
        <v>93.76</v>
      </c>
      <c r="Q2304">
        <v>4064.09</v>
      </c>
      <c r="R2304">
        <v>6.32</v>
      </c>
      <c r="S2304" s="193" t="str">
        <f>VLOOKUP(U2304,'[1]Cross ref'!I:J,2,0)</f>
        <v>SCL</v>
      </c>
      <c r="T2304" s="193">
        <f t="shared" si="214"/>
        <v>93.76</v>
      </c>
      <c r="U2304" s="193">
        <f>VLOOKUP(VALUE(C2304),'[1]Cross ref'!G:I,3,0)</f>
        <v>7385</v>
      </c>
      <c r="V2304" s="193">
        <f>IFERROR(VLOOKUP(J2304,'[1]Item List (2)'!C:D,2,0),VLOOKUP(K2304,'[1]Item List (2)'!C:D,2,0))</f>
        <v>50007</v>
      </c>
      <c r="W2304" s="193">
        <f>IFERROR(VLOOKUP(J2304,'[1]Item List (2)'!C:E,3,0),VLOOKUP(K2304,'[1]Item List (2)'!C:E,3,0))</f>
        <v>100</v>
      </c>
      <c r="X2304" s="193">
        <f t="shared" si="215"/>
        <v>0</v>
      </c>
      <c r="Y2304" s="193" t="str">
        <f t="shared" si="216"/>
        <v>CHICKEN, NUGGET BRD STAR SHP</v>
      </c>
      <c r="AA2304" s="29">
        <f t="shared" si="217"/>
        <v>93.76</v>
      </c>
      <c r="AB2304" s="29" t="str">
        <f>VLOOKUP(W2304,'[2]Item List (2)'!$I:$J,2,0)</f>
        <v>Food</v>
      </c>
      <c r="AC2304" s="29">
        <f t="shared" si="218"/>
        <v>7385</v>
      </c>
      <c r="AD2304" s="29" t="str">
        <f t="shared" si="219"/>
        <v>7385-Food</v>
      </c>
    </row>
    <row r="2305" spans="1:30">
      <c r="A2305" t="s">
        <v>699</v>
      </c>
      <c r="B2305" t="s">
        <v>592</v>
      </c>
      <c r="C2305" t="s">
        <v>1392</v>
      </c>
      <c r="D2305" t="s">
        <v>623</v>
      </c>
      <c r="E2305" t="s">
        <v>1672</v>
      </c>
      <c r="F2305"/>
      <c r="G2305" s="159">
        <v>45168</v>
      </c>
      <c r="H2305" t="s">
        <v>1280</v>
      </c>
      <c r="I2305" t="s">
        <v>1211</v>
      </c>
      <c r="J2305" t="s">
        <v>806</v>
      </c>
      <c r="K2305" t="s">
        <v>807</v>
      </c>
      <c r="L2305" t="s">
        <v>808</v>
      </c>
      <c r="M2305">
        <v>1</v>
      </c>
      <c r="N2305">
        <v>0</v>
      </c>
      <c r="O2305">
        <v>70.17</v>
      </c>
      <c r="P2305">
        <v>70.17</v>
      </c>
      <c r="Q2305">
        <v>4064.09</v>
      </c>
      <c r="R2305">
        <v>6.32</v>
      </c>
      <c r="S2305" s="193" t="str">
        <f>VLOOKUP(U2305,'[1]Cross ref'!I:J,2,0)</f>
        <v>SCL</v>
      </c>
      <c r="T2305" s="193">
        <f t="shared" si="214"/>
        <v>70.17</v>
      </c>
      <c r="U2305" s="193">
        <f>VLOOKUP(VALUE(C2305),'[1]Cross ref'!G:I,3,0)</f>
        <v>7385</v>
      </c>
      <c r="V2305" s="193">
        <f>IFERROR(VLOOKUP(J2305,'[1]Item List (2)'!C:D,2,0),VLOOKUP(K2305,'[1]Item List (2)'!C:D,2,0))</f>
        <v>51001</v>
      </c>
      <c r="W2305" s="193">
        <f>IFERROR(VLOOKUP(J2305,'[1]Item List (2)'!C:E,3,0),VLOOKUP(K2305,'[1]Item List (2)'!C:E,3,0))</f>
        <v>1000</v>
      </c>
      <c r="X2305" s="193">
        <f t="shared" si="215"/>
        <v>0</v>
      </c>
      <c r="Y2305" s="193" t="str">
        <f t="shared" si="216"/>
        <v>WRAP, WESTERN SUPER 4 WAY</v>
      </c>
      <c r="AA2305" s="29">
        <f t="shared" si="217"/>
        <v>70.17</v>
      </c>
      <c r="AB2305" s="29" t="str">
        <f>VLOOKUP(W2305,'[2]Item List (2)'!$I:$J,2,0)</f>
        <v>Paper</v>
      </c>
      <c r="AC2305" s="29">
        <f t="shared" si="218"/>
        <v>7385</v>
      </c>
      <c r="AD2305" s="29" t="str">
        <f t="shared" si="219"/>
        <v>7385-Paper</v>
      </c>
    </row>
    <row r="2306" spans="1:30">
      <c r="A2306" t="s">
        <v>699</v>
      </c>
      <c r="B2306" t="s">
        <v>592</v>
      </c>
      <c r="C2306" t="s">
        <v>1392</v>
      </c>
      <c r="D2306" t="s">
        <v>623</v>
      </c>
      <c r="E2306" t="s">
        <v>1672</v>
      </c>
      <c r="F2306"/>
      <c r="G2306" s="159">
        <v>45168</v>
      </c>
      <c r="H2306" t="s">
        <v>1460</v>
      </c>
      <c r="I2306" t="s">
        <v>1188</v>
      </c>
      <c r="J2306" t="s">
        <v>811</v>
      </c>
      <c r="K2306" t="s">
        <v>1433</v>
      </c>
      <c r="L2306" t="s">
        <v>831</v>
      </c>
      <c r="M2306">
        <v>1</v>
      </c>
      <c r="N2306">
        <v>0</v>
      </c>
      <c r="O2306">
        <v>22.17</v>
      </c>
      <c r="P2306">
        <v>22.17</v>
      </c>
      <c r="Q2306">
        <v>4064.09</v>
      </c>
      <c r="R2306">
        <v>6.32</v>
      </c>
      <c r="S2306" s="193" t="str">
        <f>VLOOKUP(U2306,'[1]Cross ref'!I:J,2,0)</f>
        <v>SCL</v>
      </c>
      <c r="T2306" s="193">
        <f t="shared" si="214"/>
        <v>22.17</v>
      </c>
      <c r="U2306" s="193">
        <f>VLOOKUP(VALUE(C2306),'[1]Cross ref'!G:I,3,0)</f>
        <v>7385</v>
      </c>
      <c r="V2306" s="193">
        <f>IFERROR(VLOOKUP(J2306,'[1]Item List (2)'!C:D,2,0),VLOOKUP(K2306,'[1]Item List (2)'!C:D,2,0))</f>
        <v>50007</v>
      </c>
      <c r="W2306" s="193">
        <f>IFERROR(VLOOKUP(J2306,'[1]Item List (2)'!C:E,3,0),VLOOKUP(K2306,'[1]Item List (2)'!C:E,3,0))</f>
        <v>100</v>
      </c>
      <c r="X2306" s="193">
        <f t="shared" si="215"/>
        <v>0</v>
      </c>
      <c r="Y2306" s="193" t="str">
        <f t="shared" si="216"/>
        <v>LETTUCE, LINER</v>
      </c>
      <c r="AA2306" s="29">
        <f t="shared" si="217"/>
        <v>22.17</v>
      </c>
      <c r="AB2306" s="29" t="str">
        <f>VLOOKUP(W2306,'[2]Item List (2)'!$I:$J,2,0)</f>
        <v>Food</v>
      </c>
      <c r="AC2306" s="29">
        <f t="shared" si="218"/>
        <v>7385</v>
      </c>
      <c r="AD2306" s="29" t="str">
        <f t="shared" si="219"/>
        <v>7385-Food</v>
      </c>
    </row>
    <row r="2307" spans="1:30">
      <c r="A2307" t="s">
        <v>699</v>
      </c>
      <c r="B2307" t="s">
        <v>592</v>
      </c>
      <c r="C2307" t="s">
        <v>1392</v>
      </c>
      <c r="D2307" t="s">
        <v>623</v>
      </c>
      <c r="E2307" t="s">
        <v>1672</v>
      </c>
      <c r="F2307"/>
      <c r="G2307" s="159">
        <v>45168</v>
      </c>
      <c r="H2307" t="s">
        <v>1237</v>
      </c>
      <c r="I2307" t="s">
        <v>1188</v>
      </c>
      <c r="J2307" t="s">
        <v>812</v>
      </c>
      <c r="K2307" t="s">
        <v>813</v>
      </c>
      <c r="L2307" t="s">
        <v>814</v>
      </c>
      <c r="M2307">
        <v>2</v>
      </c>
      <c r="N2307">
        <v>0</v>
      </c>
      <c r="O2307">
        <v>19.57</v>
      </c>
      <c r="P2307">
        <v>39.14</v>
      </c>
      <c r="Q2307">
        <v>4064.09</v>
      </c>
      <c r="R2307">
        <v>6.32</v>
      </c>
      <c r="S2307" s="193" t="str">
        <f>VLOOKUP(U2307,'[1]Cross ref'!I:J,2,0)</f>
        <v>SCL</v>
      </c>
      <c r="T2307" s="193">
        <f t="shared" ref="T2307:T2370" si="220">P2307</f>
        <v>39.14</v>
      </c>
      <c r="U2307" s="193">
        <f>VLOOKUP(VALUE(C2307),'[1]Cross ref'!G:I,3,0)</f>
        <v>7385</v>
      </c>
      <c r="V2307" s="193">
        <f>IFERROR(VLOOKUP(J2307,'[1]Item List (2)'!C:D,2,0),VLOOKUP(K2307,'[1]Item List (2)'!C:D,2,0))</f>
        <v>50007</v>
      </c>
      <c r="W2307" s="193">
        <f>IFERROR(VLOOKUP(J2307,'[1]Item List (2)'!C:E,3,0),VLOOKUP(K2307,'[1]Item List (2)'!C:E,3,0))</f>
        <v>100</v>
      </c>
      <c r="X2307" s="193">
        <f t="shared" ref="X2307:X2370" si="221">M2307*O2307-P2307</f>
        <v>0</v>
      </c>
      <c r="Y2307" s="193" t="str">
        <f t="shared" ref="Y2307:Y2370" si="222">K2307</f>
        <v>TOMATO, RED 5X5 BULK 25LB</v>
      </c>
      <c r="AA2307" s="29">
        <f t="shared" ref="AA2307:AA2370" si="223">P2307</f>
        <v>39.14</v>
      </c>
      <c r="AB2307" s="29" t="str">
        <f>VLOOKUP(W2307,'[2]Item List (2)'!$I:$J,2,0)</f>
        <v>Food</v>
      </c>
      <c r="AC2307" s="29">
        <f t="shared" ref="AC2307:AC2370" si="224">U2307</f>
        <v>7385</v>
      </c>
      <c r="AD2307" s="29" t="str">
        <f t="shared" ref="AD2307:AD2370" si="225">AC2307&amp;"-"&amp;AB2307</f>
        <v>7385-Food</v>
      </c>
    </row>
    <row r="2308" spans="1:30">
      <c r="A2308" t="s">
        <v>699</v>
      </c>
      <c r="B2308" t="s">
        <v>592</v>
      </c>
      <c r="C2308" t="s">
        <v>1392</v>
      </c>
      <c r="D2308" t="s">
        <v>623</v>
      </c>
      <c r="E2308" t="s">
        <v>1672</v>
      </c>
      <c r="F2308"/>
      <c r="G2308" s="159">
        <v>45168</v>
      </c>
      <c r="H2308" t="s">
        <v>1301</v>
      </c>
      <c r="I2308" t="s">
        <v>1188</v>
      </c>
      <c r="J2308" t="s">
        <v>819</v>
      </c>
      <c r="K2308" t="s">
        <v>1038</v>
      </c>
      <c r="L2308" t="s">
        <v>1039</v>
      </c>
      <c r="M2308">
        <v>1</v>
      </c>
      <c r="N2308">
        <v>0</v>
      </c>
      <c r="O2308">
        <v>38.47</v>
      </c>
      <c r="P2308">
        <v>38.47</v>
      </c>
      <c r="Q2308">
        <v>4064.09</v>
      </c>
      <c r="R2308">
        <v>6.32</v>
      </c>
      <c r="S2308" s="193" t="str">
        <f>VLOOKUP(U2308,'[1]Cross ref'!I:J,2,0)</f>
        <v>SCL</v>
      </c>
      <c r="T2308" s="193">
        <f t="shared" si="220"/>
        <v>38.47</v>
      </c>
      <c r="U2308" s="193">
        <f>VLOOKUP(VALUE(C2308),'[1]Cross ref'!G:I,3,0)</f>
        <v>7385</v>
      </c>
      <c r="V2308" s="193">
        <f>IFERROR(VLOOKUP(J2308,'[1]Item List (2)'!C:D,2,0),VLOOKUP(K2308,'[1]Item List (2)'!C:D,2,0))</f>
        <v>50007</v>
      </c>
      <c r="W2308" s="193">
        <f>IFERROR(VLOOKUP(J2308,'[1]Item List (2)'!C:E,3,0),VLOOKUP(K2308,'[1]Item List (2)'!C:E,3,0))</f>
        <v>100</v>
      </c>
      <c r="X2308" s="193">
        <f t="shared" si="221"/>
        <v>0</v>
      </c>
      <c r="Y2308" s="193" t="str">
        <f t="shared" si="222"/>
        <v>SYRUP, MAPLE FLVR CUP PC</v>
      </c>
      <c r="AA2308" s="29">
        <f t="shared" si="223"/>
        <v>38.47</v>
      </c>
      <c r="AB2308" s="29" t="str">
        <f>VLOOKUP(W2308,'[2]Item List (2)'!$I:$J,2,0)</f>
        <v>Food</v>
      </c>
      <c r="AC2308" s="29">
        <f t="shared" si="224"/>
        <v>7385</v>
      </c>
      <c r="AD2308" s="29" t="str">
        <f t="shared" si="225"/>
        <v>7385-Food</v>
      </c>
    </row>
    <row r="2309" spans="1:30">
      <c r="A2309" t="s">
        <v>699</v>
      </c>
      <c r="B2309" t="s">
        <v>592</v>
      </c>
      <c r="C2309" t="s">
        <v>1392</v>
      </c>
      <c r="D2309" t="s">
        <v>623</v>
      </c>
      <c r="E2309" t="s">
        <v>1672</v>
      </c>
      <c r="F2309"/>
      <c r="G2309" s="159">
        <v>45168</v>
      </c>
      <c r="H2309" t="s">
        <v>1239</v>
      </c>
      <c r="I2309" t="s">
        <v>1188</v>
      </c>
      <c r="J2309" t="s">
        <v>816</v>
      </c>
      <c r="K2309" t="s">
        <v>817</v>
      </c>
      <c r="L2309" t="s">
        <v>709</v>
      </c>
      <c r="M2309">
        <v>1</v>
      </c>
      <c r="N2309">
        <v>0</v>
      </c>
      <c r="O2309">
        <v>27.07</v>
      </c>
      <c r="P2309">
        <v>27.07</v>
      </c>
      <c r="Q2309">
        <v>4064.09</v>
      </c>
      <c r="R2309">
        <v>6.32</v>
      </c>
      <c r="S2309" s="193" t="str">
        <f>VLOOKUP(U2309,'[1]Cross ref'!I:J,2,0)</f>
        <v>SCL</v>
      </c>
      <c r="T2309" s="193">
        <f t="shared" si="220"/>
        <v>27.07</v>
      </c>
      <c r="U2309" s="193">
        <f>VLOOKUP(VALUE(C2309),'[1]Cross ref'!G:I,3,0)</f>
        <v>7385</v>
      </c>
      <c r="V2309" s="193">
        <f>IFERROR(VLOOKUP(J2309,'[1]Item List (2)'!C:D,2,0),VLOOKUP(K2309,'[1]Item List (2)'!C:D,2,0))</f>
        <v>50007</v>
      </c>
      <c r="W2309" s="193">
        <f>IFERROR(VLOOKUP(J2309,'[1]Item List (2)'!C:E,3,0),VLOOKUP(K2309,'[1]Item List (2)'!C:E,3,0))</f>
        <v>100</v>
      </c>
      <c r="X2309" s="193">
        <f t="shared" si="221"/>
        <v>0</v>
      </c>
      <c r="Y2309" s="193" t="str">
        <f t="shared" si="222"/>
        <v>PICKLE, CHIP DELI 3/16" CC</v>
      </c>
      <c r="AA2309" s="29">
        <f t="shared" si="223"/>
        <v>27.07</v>
      </c>
      <c r="AB2309" s="29" t="str">
        <f>VLOOKUP(W2309,'[2]Item List (2)'!$I:$J,2,0)</f>
        <v>Food</v>
      </c>
      <c r="AC2309" s="29">
        <f t="shared" si="224"/>
        <v>7385</v>
      </c>
      <c r="AD2309" s="29" t="str">
        <f t="shared" si="225"/>
        <v>7385-Food</v>
      </c>
    </row>
    <row r="2310" spans="1:30">
      <c r="A2310" t="s">
        <v>699</v>
      </c>
      <c r="B2310" t="s">
        <v>592</v>
      </c>
      <c r="C2310" t="s">
        <v>1392</v>
      </c>
      <c r="D2310" t="s">
        <v>623</v>
      </c>
      <c r="E2310" t="s">
        <v>1672</v>
      </c>
      <c r="F2310"/>
      <c r="G2310" s="159">
        <v>45168</v>
      </c>
      <c r="H2310" t="s">
        <v>1241</v>
      </c>
      <c r="I2310" t="s">
        <v>1188</v>
      </c>
      <c r="J2310" t="s">
        <v>894</v>
      </c>
      <c r="K2310" t="s">
        <v>895</v>
      </c>
      <c r="L2310" t="s">
        <v>896</v>
      </c>
      <c r="M2310">
        <v>1</v>
      </c>
      <c r="N2310">
        <v>0</v>
      </c>
      <c r="O2310">
        <v>13.66</v>
      </c>
      <c r="P2310">
        <v>13.66</v>
      </c>
      <c r="Q2310">
        <v>4064.09</v>
      </c>
      <c r="R2310">
        <v>6.32</v>
      </c>
      <c r="S2310" s="193" t="str">
        <f>VLOOKUP(U2310,'[1]Cross ref'!I:J,2,0)</f>
        <v>SCL</v>
      </c>
      <c r="T2310" s="193">
        <f t="shared" si="220"/>
        <v>13.66</v>
      </c>
      <c r="U2310" s="193">
        <f>VLOOKUP(VALUE(C2310),'[1]Cross ref'!G:I,3,0)</f>
        <v>7385</v>
      </c>
      <c r="V2310" s="193">
        <f>IFERROR(VLOOKUP(J2310,'[1]Item List (2)'!C:D,2,0),VLOOKUP(K2310,'[1]Item List (2)'!C:D,2,0))</f>
        <v>50007</v>
      </c>
      <c r="W2310" s="193">
        <f>IFERROR(VLOOKUP(J2310,'[1]Item List (2)'!C:E,3,0),VLOOKUP(K2310,'[1]Item List (2)'!C:E,3,0))</f>
        <v>100</v>
      </c>
      <c r="X2310" s="193">
        <f t="shared" si="221"/>
        <v>0</v>
      </c>
      <c r="Y2310" s="193" t="str">
        <f t="shared" si="222"/>
        <v>WATER, PURIFIED 16.9Z DASANI</v>
      </c>
      <c r="AA2310" s="29">
        <f t="shared" si="223"/>
        <v>13.66</v>
      </c>
      <c r="AB2310" s="29" t="str">
        <f>VLOOKUP(W2310,'[2]Item List (2)'!$I:$J,2,0)</f>
        <v>Food</v>
      </c>
      <c r="AC2310" s="29">
        <f t="shared" si="224"/>
        <v>7385</v>
      </c>
      <c r="AD2310" s="29" t="str">
        <f t="shared" si="225"/>
        <v>7385-Food</v>
      </c>
    </row>
    <row r="2311" spans="1:30">
      <c r="A2311" t="s">
        <v>699</v>
      </c>
      <c r="B2311" t="s">
        <v>592</v>
      </c>
      <c r="C2311" t="s">
        <v>1392</v>
      </c>
      <c r="D2311" t="s">
        <v>623</v>
      </c>
      <c r="E2311" t="s">
        <v>1672</v>
      </c>
      <c r="F2311"/>
      <c r="G2311" s="159">
        <v>45168</v>
      </c>
      <c r="H2311" t="s">
        <v>1285</v>
      </c>
      <c r="I2311" t="s">
        <v>1211</v>
      </c>
      <c r="J2311" t="s">
        <v>809</v>
      </c>
      <c r="K2311" t="s">
        <v>996</v>
      </c>
      <c r="L2311" t="s">
        <v>883</v>
      </c>
      <c r="M2311">
        <v>1</v>
      </c>
      <c r="N2311">
        <v>0</v>
      </c>
      <c r="O2311">
        <v>45.63</v>
      </c>
      <c r="P2311">
        <v>45.63</v>
      </c>
      <c r="Q2311">
        <v>4064.09</v>
      </c>
      <c r="R2311">
        <v>6.32</v>
      </c>
      <c r="S2311" s="193" t="str">
        <f>VLOOKUP(U2311,'[1]Cross ref'!I:J,2,0)</f>
        <v>SCL</v>
      </c>
      <c r="T2311" s="193">
        <f t="shared" si="220"/>
        <v>45.63</v>
      </c>
      <c r="U2311" s="193">
        <f>VLOOKUP(VALUE(C2311),'[1]Cross ref'!G:I,3,0)</f>
        <v>7385</v>
      </c>
      <c r="V2311" s="193">
        <f>IFERROR(VLOOKUP(J2311,'[1]Item List (2)'!C:D,2,0),VLOOKUP(K2311,'[1]Item List (2)'!C:D,2,0))</f>
        <v>51001</v>
      </c>
      <c r="W2311" s="193">
        <f>IFERROR(VLOOKUP(J2311,'[1]Item List (2)'!C:E,3,0),VLOOKUP(K2311,'[1]Item List (2)'!C:E,3,0))</f>
        <v>1000</v>
      </c>
      <c r="X2311" s="193">
        <f t="shared" si="221"/>
        <v>0</v>
      </c>
      <c r="Y2311" s="193" t="str">
        <f t="shared" si="222"/>
        <v>CARTON, FFRY LG FLVR TRAIL</v>
      </c>
      <c r="AA2311" s="29">
        <f t="shared" si="223"/>
        <v>45.63</v>
      </c>
      <c r="AB2311" s="29" t="str">
        <f>VLOOKUP(W2311,'[2]Item List (2)'!$I:$J,2,0)</f>
        <v>Paper</v>
      </c>
      <c r="AC2311" s="29">
        <f t="shared" si="224"/>
        <v>7385</v>
      </c>
      <c r="AD2311" s="29" t="str">
        <f t="shared" si="225"/>
        <v>7385-Paper</v>
      </c>
    </row>
    <row r="2312" spans="1:30">
      <c r="A2312" t="s">
        <v>699</v>
      </c>
      <c r="B2312" t="s">
        <v>592</v>
      </c>
      <c r="C2312" t="s">
        <v>1392</v>
      </c>
      <c r="D2312" t="s">
        <v>623</v>
      </c>
      <c r="E2312" t="s">
        <v>1672</v>
      </c>
      <c r="F2312"/>
      <c r="G2312" s="159">
        <v>45168</v>
      </c>
      <c r="H2312" t="s">
        <v>1251</v>
      </c>
      <c r="I2312" t="s">
        <v>1211</v>
      </c>
      <c r="J2312" t="s">
        <v>800</v>
      </c>
      <c r="K2312" t="s">
        <v>1002</v>
      </c>
      <c r="L2312" t="s">
        <v>931</v>
      </c>
      <c r="M2312">
        <v>1</v>
      </c>
      <c r="N2312">
        <v>0</v>
      </c>
      <c r="O2312">
        <v>82.08</v>
      </c>
      <c r="P2312">
        <v>82.08</v>
      </c>
      <c r="Q2312">
        <v>4064.09</v>
      </c>
      <c r="R2312">
        <v>6.32</v>
      </c>
      <c r="S2312" s="193" t="str">
        <f>VLOOKUP(U2312,'[1]Cross ref'!I:J,2,0)</f>
        <v>SCL</v>
      </c>
      <c r="T2312" s="193">
        <f t="shared" si="220"/>
        <v>82.08</v>
      </c>
      <c r="U2312" s="193">
        <f>VLOOKUP(VALUE(C2312),'[1]Cross ref'!G:I,3,0)</f>
        <v>7385</v>
      </c>
      <c r="V2312" s="193">
        <f>IFERROR(VLOOKUP(J2312,'[1]Item List (2)'!C:D,2,0),VLOOKUP(K2312,'[1]Item List (2)'!C:D,2,0))</f>
        <v>51001</v>
      </c>
      <c r="W2312" s="193">
        <f>IFERROR(VLOOKUP(J2312,'[1]Item List (2)'!C:E,3,0),VLOOKUP(K2312,'[1]Item List (2)'!C:E,3,0))</f>
        <v>1000</v>
      </c>
      <c r="X2312" s="193">
        <f t="shared" si="221"/>
        <v>0</v>
      </c>
      <c r="Y2312" s="193" t="str">
        <f t="shared" si="222"/>
        <v>CUP, SHAKE 16Z</v>
      </c>
      <c r="AA2312" s="29">
        <f t="shared" si="223"/>
        <v>82.08</v>
      </c>
      <c r="AB2312" s="29" t="str">
        <f>VLOOKUP(W2312,'[2]Item List (2)'!$I:$J,2,0)</f>
        <v>Paper</v>
      </c>
      <c r="AC2312" s="29">
        <f t="shared" si="224"/>
        <v>7385</v>
      </c>
      <c r="AD2312" s="29" t="str">
        <f t="shared" si="225"/>
        <v>7385-Paper</v>
      </c>
    </row>
    <row r="2313" spans="1:30">
      <c r="A2313" t="s">
        <v>699</v>
      </c>
      <c r="B2313" t="s">
        <v>592</v>
      </c>
      <c r="C2313" t="s">
        <v>1392</v>
      </c>
      <c r="D2313" t="s">
        <v>623</v>
      </c>
      <c r="E2313" t="s">
        <v>1672</v>
      </c>
      <c r="F2313"/>
      <c r="G2313" s="159">
        <v>45168</v>
      </c>
      <c r="H2313" t="s">
        <v>1253</v>
      </c>
      <c r="I2313" t="s">
        <v>1211</v>
      </c>
      <c r="J2313" t="s">
        <v>809</v>
      </c>
      <c r="K2313" t="s">
        <v>991</v>
      </c>
      <c r="L2313" t="s">
        <v>822</v>
      </c>
      <c r="M2313">
        <v>1</v>
      </c>
      <c r="N2313">
        <v>0</v>
      </c>
      <c r="O2313">
        <v>16.89</v>
      </c>
      <c r="P2313">
        <v>16.89</v>
      </c>
      <c r="Q2313">
        <v>4064.09</v>
      </c>
      <c r="R2313">
        <v>6.32</v>
      </c>
      <c r="S2313" s="193" t="str">
        <f>VLOOKUP(U2313,'[1]Cross ref'!I:J,2,0)</f>
        <v>SCL</v>
      </c>
      <c r="T2313" s="193">
        <f t="shared" si="220"/>
        <v>16.89</v>
      </c>
      <c r="U2313" s="193">
        <f>VLOOKUP(VALUE(C2313),'[1]Cross ref'!G:I,3,0)</f>
        <v>7385</v>
      </c>
      <c r="V2313" s="193">
        <f>IFERROR(VLOOKUP(J2313,'[1]Item List (2)'!C:D,2,0),VLOOKUP(K2313,'[1]Item List (2)'!C:D,2,0))</f>
        <v>51001</v>
      </c>
      <c r="W2313" s="193">
        <f>IFERROR(VLOOKUP(J2313,'[1]Item List (2)'!C:E,3,0),VLOOKUP(K2313,'[1]Item List (2)'!C:E,3,0))</f>
        <v>1000</v>
      </c>
      <c r="X2313" s="193">
        <f t="shared" si="221"/>
        <v>0</v>
      </c>
      <c r="Y2313" s="193" t="str">
        <f t="shared" si="222"/>
        <v>BAG, #12 FVLR TRAILS</v>
      </c>
      <c r="AA2313" s="29">
        <f t="shared" si="223"/>
        <v>16.89</v>
      </c>
      <c r="AB2313" s="29" t="str">
        <f>VLOOKUP(W2313,'[2]Item List (2)'!$I:$J,2,0)</f>
        <v>Paper</v>
      </c>
      <c r="AC2313" s="29">
        <f t="shared" si="224"/>
        <v>7385</v>
      </c>
      <c r="AD2313" s="29" t="str">
        <f t="shared" si="225"/>
        <v>7385-Paper</v>
      </c>
    </row>
    <row r="2314" spans="1:30">
      <c r="A2314" t="s">
        <v>699</v>
      </c>
      <c r="B2314" t="s">
        <v>592</v>
      </c>
      <c r="C2314" t="s">
        <v>1392</v>
      </c>
      <c r="D2314" t="s">
        <v>623</v>
      </c>
      <c r="E2314" t="s">
        <v>1672</v>
      </c>
      <c r="F2314"/>
      <c r="G2314" s="159">
        <v>45168</v>
      </c>
      <c r="H2314" t="s">
        <v>1254</v>
      </c>
      <c r="I2314" t="s">
        <v>1211</v>
      </c>
      <c r="J2314" t="s">
        <v>809</v>
      </c>
      <c r="K2314" t="s">
        <v>989</v>
      </c>
      <c r="L2314" t="s">
        <v>706</v>
      </c>
      <c r="M2314">
        <v>1</v>
      </c>
      <c r="N2314">
        <v>0</v>
      </c>
      <c r="O2314">
        <v>26.37</v>
      </c>
      <c r="P2314">
        <v>26.37</v>
      </c>
      <c r="Q2314">
        <v>4064.09</v>
      </c>
      <c r="R2314">
        <v>6.32</v>
      </c>
      <c r="S2314" s="193" t="str">
        <f>VLOOKUP(U2314,'[1]Cross ref'!I:J,2,0)</f>
        <v>SCL</v>
      </c>
      <c r="T2314" s="193">
        <f t="shared" si="220"/>
        <v>26.37</v>
      </c>
      <c r="U2314" s="193">
        <f>VLOOKUP(VALUE(C2314),'[1]Cross ref'!G:I,3,0)</f>
        <v>7385</v>
      </c>
      <c r="V2314" s="193">
        <f>IFERROR(VLOOKUP(J2314,'[1]Item List (2)'!C:D,2,0),VLOOKUP(K2314,'[1]Item List (2)'!C:D,2,0))</f>
        <v>51001</v>
      </c>
      <c r="W2314" s="193">
        <f>IFERROR(VLOOKUP(J2314,'[1]Item List (2)'!C:E,3,0),VLOOKUP(K2314,'[1]Item List (2)'!C:E,3,0))</f>
        <v>1000</v>
      </c>
      <c r="X2314" s="193">
        <f t="shared" si="221"/>
        <v>0</v>
      </c>
      <c r="Y2314" s="193" t="str">
        <f t="shared" si="222"/>
        <v>BAG, #8 FLVR TRAILS</v>
      </c>
      <c r="AA2314" s="29">
        <f t="shared" si="223"/>
        <v>26.37</v>
      </c>
      <c r="AB2314" s="29" t="str">
        <f>VLOOKUP(W2314,'[2]Item List (2)'!$I:$J,2,0)</f>
        <v>Paper</v>
      </c>
      <c r="AC2314" s="29">
        <f t="shared" si="224"/>
        <v>7385</v>
      </c>
      <c r="AD2314" s="29" t="str">
        <f t="shared" si="225"/>
        <v>7385-Paper</v>
      </c>
    </row>
    <row r="2315" spans="1:30">
      <c r="A2315" t="s">
        <v>699</v>
      </c>
      <c r="B2315" t="s">
        <v>592</v>
      </c>
      <c r="C2315" t="s">
        <v>1392</v>
      </c>
      <c r="D2315" t="s">
        <v>623</v>
      </c>
      <c r="E2315" t="s">
        <v>1672</v>
      </c>
      <c r="F2315"/>
      <c r="G2315" s="159">
        <v>45168</v>
      </c>
      <c r="H2315" t="s">
        <v>1256</v>
      </c>
      <c r="I2315" t="s">
        <v>1211</v>
      </c>
      <c r="J2315" t="s">
        <v>800</v>
      </c>
      <c r="K2315" t="s">
        <v>1057</v>
      </c>
      <c r="L2315" t="s">
        <v>1058</v>
      </c>
      <c r="M2315">
        <v>1</v>
      </c>
      <c r="N2315">
        <v>0</v>
      </c>
      <c r="O2315">
        <v>30.68</v>
      </c>
      <c r="P2315">
        <v>30.68</v>
      </c>
      <c r="Q2315">
        <v>4064.09</v>
      </c>
      <c r="R2315">
        <v>6.32</v>
      </c>
      <c r="S2315" s="193" t="str">
        <f>VLOOKUP(U2315,'[1]Cross ref'!I:J,2,0)</f>
        <v>SCL</v>
      </c>
      <c r="T2315" s="193">
        <f t="shared" si="220"/>
        <v>30.68</v>
      </c>
      <c r="U2315" s="193">
        <f>VLOOKUP(VALUE(C2315),'[1]Cross ref'!G:I,3,0)</f>
        <v>7385</v>
      </c>
      <c r="V2315" s="193">
        <f>IFERROR(VLOOKUP(J2315,'[1]Item List (2)'!C:D,2,0),VLOOKUP(K2315,'[1]Item List (2)'!C:D,2,0))</f>
        <v>51001</v>
      </c>
      <c r="W2315" s="193">
        <f>IFERROR(VLOOKUP(J2315,'[1]Item List (2)'!C:E,3,0),VLOOKUP(K2315,'[1]Item List (2)'!C:E,3,0))</f>
        <v>1000</v>
      </c>
      <c r="X2315" s="193">
        <f t="shared" si="221"/>
        <v>0</v>
      </c>
      <c r="Y2315" s="193" t="str">
        <f t="shared" si="222"/>
        <v>CUP, PLS COLD 32Z FLVR TRAIL</v>
      </c>
      <c r="AA2315" s="29">
        <f t="shared" si="223"/>
        <v>30.68</v>
      </c>
      <c r="AB2315" s="29" t="str">
        <f>VLOOKUP(W2315,'[2]Item List (2)'!$I:$J,2,0)</f>
        <v>Paper</v>
      </c>
      <c r="AC2315" s="29">
        <f t="shared" si="224"/>
        <v>7385</v>
      </c>
      <c r="AD2315" s="29" t="str">
        <f t="shared" si="225"/>
        <v>7385-Paper</v>
      </c>
    </row>
    <row r="2316" spans="1:30">
      <c r="A2316" t="s">
        <v>699</v>
      </c>
      <c r="B2316" t="s">
        <v>592</v>
      </c>
      <c r="C2316" t="s">
        <v>1392</v>
      </c>
      <c r="D2316" t="s">
        <v>623</v>
      </c>
      <c r="E2316" t="s">
        <v>1672</v>
      </c>
      <c r="F2316"/>
      <c r="G2316" s="159">
        <v>45168</v>
      </c>
      <c r="H2316" t="s">
        <v>1325</v>
      </c>
      <c r="I2316" t="s">
        <v>1188</v>
      </c>
      <c r="J2316" t="s">
        <v>764</v>
      </c>
      <c r="K2316" t="s">
        <v>765</v>
      </c>
      <c r="L2316" t="s">
        <v>766</v>
      </c>
      <c r="M2316">
        <v>1</v>
      </c>
      <c r="N2316">
        <v>0</v>
      </c>
      <c r="O2316">
        <v>23.87</v>
      </c>
      <c r="P2316">
        <v>23.87</v>
      </c>
      <c r="Q2316">
        <v>4064.09</v>
      </c>
      <c r="R2316">
        <v>6.32</v>
      </c>
      <c r="S2316" s="193" t="str">
        <f>VLOOKUP(U2316,'[1]Cross ref'!I:J,2,0)</f>
        <v>SCL</v>
      </c>
      <c r="T2316" s="193">
        <f t="shared" si="220"/>
        <v>23.87</v>
      </c>
      <c r="U2316" s="193">
        <f>VLOOKUP(VALUE(C2316),'[1]Cross ref'!G:I,3,0)</f>
        <v>7385</v>
      </c>
      <c r="V2316" s="193">
        <f>IFERROR(VLOOKUP(J2316,'[1]Item List (2)'!C:D,2,0),VLOOKUP(K2316,'[1]Item List (2)'!C:D,2,0))</f>
        <v>50007</v>
      </c>
      <c r="W2316" s="193">
        <f>IFERROR(VLOOKUP(J2316,'[1]Item List (2)'!C:E,3,0),VLOOKUP(K2316,'[1]Item List (2)'!C:E,3,0))</f>
        <v>100</v>
      </c>
      <c r="X2316" s="193">
        <f t="shared" si="221"/>
        <v>0</v>
      </c>
      <c r="Y2316" s="193" t="str">
        <f t="shared" si="222"/>
        <v>SAUCE, SPECIAL</v>
      </c>
      <c r="AA2316" s="29">
        <f t="shared" si="223"/>
        <v>23.87</v>
      </c>
      <c r="AB2316" s="29" t="str">
        <f>VLOOKUP(W2316,'[2]Item List (2)'!$I:$J,2,0)</f>
        <v>Food</v>
      </c>
      <c r="AC2316" s="29">
        <f t="shared" si="224"/>
        <v>7385</v>
      </c>
      <c r="AD2316" s="29" t="str">
        <f t="shared" si="225"/>
        <v>7385-Food</v>
      </c>
    </row>
    <row r="2317" spans="1:30">
      <c r="A2317" t="s">
        <v>699</v>
      </c>
      <c r="B2317" t="s">
        <v>592</v>
      </c>
      <c r="C2317" t="s">
        <v>1392</v>
      </c>
      <c r="D2317" t="s">
        <v>623</v>
      </c>
      <c r="E2317" t="s">
        <v>1672</v>
      </c>
      <c r="F2317"/>
      <c r="G2317" s="159">
        <v>45168</v>
      </c>
      <c r="H2317" t="s">
        <v>1258</v>
      </c>
      <c r="I2317" t="s">
        <v>1188</v>
      </c>
      <c r="J2317" t="s">
        <v>825</v>
      </c>
      <c r="K2317" t="s">
        <v>1259</v>
      </c>
      <c r="L2317" t="s">
        <v>1484</v>
      </c>
      <c r="M2317">
        <v>1</v>
      </c>
      <c r="N2317">
        <v>0</v>
      </c>
      <c r="O2317">
        <v>47.11</v>
      </c>
      <c r="P2317">
        <v>47.11</v>
      </c>
      <c r="Q2317">
        <v>4064.09</v>
      </c>
      <c r="R2317">
        <v>6.32</v>
      </c>
      <c r="S2317" s="193" t="str">
        <f>VLOOKUP(U2317,'[1]Cross ref'!I:J,2,0)</f>
        <v>SCL</v>
      </c>
      <c r="T2317" s="193">
        <f t="shared" si="220"/>
        <v>47.11</v>
      </c>
      <c r="U2317" s="193">
        <f>VLOOKUP(VALUE(C2317),'[1]Cross ref'!G:I,3,0)</f>
        <v>7385</v>
      </c>
      <c r="V2317" s="193">
        <f>IFERROR(VLOOKUP(J2317,'[1]Item List (2)'!C:D,2,0),VLOOKUP(K2317,'[1]Item List (2)'!C:D,2,0))</f>
        <v>50007</v>
      </c>
      <c r="W2317" s="193">
        <f>IFERROR(VLOOKUP(J2317,'[1]Item List (2)'!C:E,3,0),VLOOKUP(K2317,'[1]Item List (2)'!C:E,3,0))</f>
        <v>100</v>
      </c>
      <c r="X2317" s="193">
        <f t="shared" si="221"/>
        <v>0</v>
      </c>
      <c r="Y2317" s="193" t="str">
        <f t="shared" si="222"/>
        <v>MAYONNAISE, 64Z</v>
      </c>
      <c r="AA2317" s="29">
        <f t="shared" si="223"/>
        <v>47.11</v>
      </c>
      <c r="AB2317" s="29" t="str">
        <f>VLOOKUP(W2317,'[2]Item List (2)'!$I:$J,2,0)</f>
        <v>Food</v>
      </c>
      <c r="AC2317" s="29">
        <f t="shared" si="224"/>
        <v>7385</v>
      </c>
      <c r="AD2317" s="29" t="str">
        <f t="shared" si="225"/>
        <v>7385-Food</v>
      </c>
    </row>
    <row r="2318" spans="1:30">
      <c r="A2318" t="s">
        <v>699</v>
      </c>
      <c r="B2318" t="s">
        <v>592</v>
      </c>
      <c r="C2318" t="s">
        <v>1392</v>
      </c>
      <c r="D2318" t="s">
        <v>623</v>
      </c>
      <c r="E2318" t="s">
        <v>1672</v>
      </c>
      <c r="F2318"/>
      <c r="G2318" s="159">
        <v>45168</v>
      </c>
      <c r="H2318" t="s">
        <v>1260</v>
      </c>
      <c r="I2318" t="s">
        <v>1211</v>
      </c>
      <c r="J2318" t="s">
        <v>730</v>
      </c>
      <c r="K2318" t="s">
        <v>1041</v>
      </c>
      <c r="L2318" t="s">
        <v>1042</v>
      </c>
      <c r="M2318">
        <v>1</v>
      </c>
      <c r="N2318">
        <v>0</v>
      </c>
      <c r="O2318">
        <v>45.4</v>
      </c>
      <c r="P2318">
        <v>45.4</v>
      </c>
      <c r="Q2318">
        <v>4064.09</v>
      </c>
      <c r="R2318">
        <v>6.32</v>
      </c>
      <c r="S2318" s="193" t="str">
        <f>VLOOKUP(U2318,'[1]Cross ref'!I:J,2,0)</f>
        <v>SCL</v>
      </c>
      <c r="T2318" s="193">
        <f t="shared" si="220"/>
        <v>45.4</v>
      </c>
      <c r="U2318" s="193">
        <f>VLOOKUP(VALUE(C2318),'[1]Cross ref'!G:I,3,0)</f>
        <v>7385</v>
      </c>
      <c r="V2318" s="193">
        <f>IFERROR(VLOOKUP(J2318,'[1]Item List (2)'!C:D,2,0),VLOOKUP(K2318,'[1]Item List (2)'!C:D,2,0))</f>
        <v>51001</v>
      </c>
      <c r="W2318" s="193">
        <f>IFERROR(VLOOKUP(J2318,'[1]Item List (2)'!C:E,3,0),VLOOKUP(K2318,'[1]Item List (2)'!C:E,3,0))</f>
        <v>1000</v>
      </c>
      <c r="X2318" s="193">
        <f t="shared" si="221"/>
        <v>0</v>
      </c>
      <c r="Y2318" s="193" t="str">
        <f t="shared" si="222"/>
        <v>NAPKIN, 13X8.5 BRN</v>
      </c>
      <c r="AA2318" s="29">
        <f t="shared" si="223"/>
        <v>45.4</v>
      </c>
      <c r="AB2318" s="29" t="str">
        <f>VLOOKUP(W2318,'[2]Item List (2)'!$I:$J,2,0)</f>
        <v>Paper</v>
      </c>
      <c r="AC2318" s="29">
        <f t="shared" si="224"/>
        <v>7385</v>
      </c>
      <c r="AD2318" s="29" t="str">
        <f t="shared" si="225"/>
        <v>7385-Paper</v>
      </c>
    </row>
    <row r="2319" spans="1:30">
      <c r="A2319" t="s">
        <v>699</v>
      </c>
      <c r="B2319" t="s">
        <v>592</v>
      </c>
      <c r="C2319" t="s">
        <v>1392</v>
      </c>
      <c r="D2319" t="s">
        <v>623</v>
      </c>
      <c r="E2319" t="s">
        <v>1672</v>
      </c>
      <c r="F2319"/>
      <c r="G2319" s="159">
        <v>45168</v>
      </c>
      <c r="H2319" t="s">
        <v>1261</v>
      </c>
      <c r="I2319" t="s">
        <v>1188</v>
      </c>
      <c r="J2319" t="s">
        <v>756</v>
      </c>
      <c r="K2319" t="s">
        <v>1491</v>
      </c>
      <c r="L2319" t="s">
        <v>757</v>
      </c>
      <c r="M2319">
        <v>1</v>
      </c>
      <c r="N2319">
        <v>0</v>
      </c>
      <c r="O2319">
        <v>39.82</v>
      </c>
      <c r="P2319">
        <v>39.82</v>
      </c>
      <c r="Q2319">
        <v>4064.09</v>
      </c>
      <c r="R2319">
        <v>6.32</v>
      </c>
      <c r="S2319" s="193" t="str">
        <f>VLOOKUP(U2319,'[1]Cross ref'!I:J,2,0)</f>
        <v>SCL</v>
      </c>
      <c r="T2319" s="193">
        <f t="shared" si="220"/>
        <v>39.82</v>
      </c>
      <c r="U2319" s="193">
        <f>VLOOKUP(VALUE(C2319),'[1]Cross ref'!G:I,3,0)</f>
        <v>7385</v>
      </c>
      <c r="V2319" s="193">
        <f>IFERROR(VLOOKUP(J2319,'[1]Item List (2)'!C:D,2,0),VLOOKUP(K2319,'[1]Item List (2)'!C:D,2,0))</f>
        <v>50007</v>
      </c>
      <c r="W2319" s="193">
        <f>IFERROR(VLOOKUP(J2319,'[1]Item List (2)'!C:E,3,0),VLOOKUP(K2319,'[1]Item List (2)'!C:E,3,0))</f>
        <v>100</v>
      </c>
      <c r="X2319" s="193">
        <f t="shared" si="221"/>
        <v>0</v>
      </c>
      <c r="Y2319" s="193" t="str">
        <f t="shared" si="222"/>
        <v>FRENCH TOAST, STICK ORIGINAL CARLS JR</v>
      </c>
      <c r="AA2319" s="29">
        <f t="shared" si="223"/>
        <v>39.82</v>
      </c>
      <c r="AB2319" s="29" t="str">
        <f>VLOOKUP(W2319,'[2]Item List (2)'!$I:$J,2,0)</f>
        <v>Food</v>
      </c>
      <c r="AC2319" s="29">
        <f t="shared" si="224"/>
        <v>7385</v>
      </c>
      <c r="AD2319" s="29" t="str">
        <f t="shared" si="225"/>
        <v>7385-Food</v>
      </c>
    </row>
    <row r="2320" spans="1:30">
      <c r="A2320" t="s">
        <v>699</v>
      </c>
      <c r="B2320" t="s">
        <v>592</v>
      </c>
      <c r="C2320" t="s">
        <v>1392</v>
      </c>
      <c r="D2320" t="s">
        <v>623</v>
      </c>
      <c r="E2320" t="s">
        <v>1672</v>
      </c>
      <c r="F2320"/>
      <c r="G2320" s="159">
        <v>45168</v>
      </c>
      <c r="H2320" t="s">
        <v>1186</v>
      </c>
      <c r="I2320" t="s">
        <v>1184</v>
      </c>
      <c r="J2320" t="s">
        <v>834</v>
      </c>
      <c r="K2320" t="s">
        <v>835</v>
      </c>
      <c r="L2320" t="s">
        <v>836</v>
      </c>
      <c r="M2320">
        <v>1</v>
      </c>
      <c r="N2320">
        <v>0</v>
      </c>
      <c r="P2320">
        <v>24.07</v>
      </c>
      <c r="Q2320">
        <v>4064.09</v>
      </c>
      <c r="R2320">
        <v>6.32</v>
      </c>
      <c r="S2320" s="193" t="str">
        <f>VLOOKUP(U2320,'[1]Cross ref'!I:J,2,0)</f>
        <v>SCL</v>
      </c>
      <c r="T2320" s="193">
        <f t="shared" si="220"/>
        <v>24.07</v>
      </c>
      <c r="U2320" s="193">
        <f>VLOOKUP(VALUE(C2320),'[1]Cross ref'!G:I,3,0)</f>
        <v>7385</v>
      </c>
      <c r="V2320" s="193">
        <f>IFERROR(VLOOKUP(J2320,'[1]Item List (2)'!C:D,2,0),VLOOKUP(K2320,'[1]Item List (2)'!C:D,2,0))</f>
        <v>50007</v>
      </c>
      <c r="W2320" s="193">
        <f>IFERROR(VLOOKUP(J2320,'[1]Item List (2)'!C:E,3,0),VLOOKUP(K2320,'[1]Item List (2)'!C:E,3,0))</f>
        <v>100</v>
      </c>
      <c r="X2320" s="193">
        <f t="shared" si="221"/>
        <v>-24.07</v>
      </c>
      <c r="Y2320" s="193" t="str">
        <f t="shared" si="222"/>
        <v>SURCHARGE, FUEL</v>
      </c>
      <c r="AA2320" s="29">
        <f t="shared" si="223"/>
        <v>24.07</v>
      </c>
      <c r="AB2320" s="29" t="str">
        <f>VLOOKUP(W2320,'[2]Item List (2)'!$I:$J,2,0)</f>
        <v>Food</v>
      </c>
      <c r="AC2320" s="29">
        <f t="shared" si="224"/>
        <v>7385</v>
      </c>
      <c r="AD2320" s="29" t="str">
        <f t="shared" si="225"/>
        <v>7385-Food</v>
      </c>
    </row>
    <row r="2321" spans="1:30">
      <c r="A2321" t="s">
        <v>699</v>
      </c>
      <c r="B2321" t="s">
        <v>592</v>
      </c>
      <c r="C2321" t="s">
        <v>1392</v>
      </c>
      <c r="D2321" t="s">
        <v>623</v>
      </c>
      <c r="E2321" t="s">
        <v>1672</v>
      </c>
      <c r="F2321" t="s">
        <v>1673</v>
      </c>
      <c r="G2321" s="159">
        <v>45168</v>
      </c>
      <c r="H2321" t="s">
        <v>1313</v>
      </c>
      <c r="I2321" t="s">
        <v>1188</v>
      </c>
      <c r="J2321" t="s">
        <v>710</v>
      </c>
      <c r="K2321" t="s">
        <v>711</v>
      </c>
      <c r="L2321" t="s">
        <v>701</v>
      </c>
      <c r="M2321">
        <v>-1</v>
      </c>
      <c r="N2321">
        <v>0</v>
      </c>
      <c r="O2321">
        <v>51.9</v>
      </c>
      <c r="P2321">
        <v>-51.9</v>
      </c>
      <c r="Q2321">
        <v>-52.19</v>
      </c>
      <c r="R2321">
        <v>0</v>
      </c>
      <c r="S2321" s="193" t="str">
        <f>VLOOKUP(U2321,'[1]Cross ref'!I:J,2,0)</f>
        <v>SCL</v>
      </c>
      <c r="T2321" s="193">
        <f t="shared" si="220"/>
        <v>-51.9</v>
      </c>
      <c r="U2321" s="193">
        <f>VLOOKUP(VALUE(C2321),'[1]Cross ref'!G:I,3,0)</f>
        <v>7385</v>
      </c>
      <c r="V2321" s="193">
        <f>IFERROR(VLOOKUP(J2321,'[1]Item List (2)'!C:D,2,0),VLOOKUP(K2321,'[1]Item List (2)'!C:D,2,0))</f>
        <v>50007</v>
      </c>
      <c r="W2321" s="193">
        <f>IFERROR(VLOOKUP(J2321,'[1]Item List (2)'!C:E,3,0),VLOOKUP(K2321,'[1]Item List (2)'!C:E,3,0))</f>
        <v>100</v>
      </c>
      <c r="X2321" s="193">
        <f t="shared" si="221"/>
        <v>0</v>
      </c>
      <c r="Y2321" s="193" t="str">
        <f t="shared" si="222"/>
        <v>SYRUP, COKE ZERO SUGAR BIB</v>
      </c>
      <c r="AA2321" s="29">
        <f t="shared" si="223"/>
        <v>-51.9</v>
      </c>
      <c r="AB2321" s="29" t="str">
        <f>VLOOKUP(W2321,'[2]Item List (2)'!$I:$J,2,0)</f>
        <v>Food</v>
      </c>
      <c r="AC2321" s="29">
        <f t="shared" si="224"/>
        <v>7385</v>
      </c>
      <c r="AD2321" s="29" t="str">
        <f t="shared" si="225"/>
        <v>7385-Food</v>
      </c>
    </row>
    <row r="2322" spans="1:30">
      <c r="A2322" t="s">
        <v>699</v>
      </c>
      <c r="B2322" t="s">
        <v>592</v>
      </c>
      <c r="C2322" t="s">
        <v>1392</v>
      </c>
      <c r="D2322" t="s">
        <v>623</v>
      </c>
      <c r="E2322" t="s">
        <v>1672</v>
      </c>
      <c r="F2322" t="s">
        <v>1673</v>
      </c>
      <c r="G2322" s="159">
        <v>45168</v>
      </c>
      <c r="H2322" t="s">
        <v>1186</v>
      </c>
      <c r="I2322" t="s">
        <v>1184</v>
      </c>
      <c r="J2322" t="s">
        <v>834</v>
      </c>
      <c r="K2322" t="s">
        <v>835</v>
      </c>
      <c r="L2322" t="s">
        <v>836</v>
      </c>
      <c r="M2322">
        <v>-1</v>
      </c>
      <c r="N2322">
        <v>0</v>
      </c>
      <c r="P2322">
        <v>-0.28999999999999998</v>
      </c>
      <c r="Q2322">
        <v>-52.19</v>
      </c>
      <c r="R2322">
        <v>0</v>
      </c>
      <c r="S2322" s="193" t="str">
        <f>VLOOKUP(U2322,'[1]Cross ref'!I:J,2,0)</f>
        <v>SCL</v>
      </c>
      <c r="T2322" s="193">
        <f t="shared" si="220"/>
        <v>-0.28999999999999998</v>
      </c>
      <c r="U2322" s="193">
        <f>VLOOKUP(VALUE(C2322),'[1]Cross ref'!G:I,3,0)</f>
        <v>7385</v>
      </c>
      <c r="V2322" s="193">
        <f>IFERROR(VLOOKUP(J2322,'[1]Item List (2)'!C:D,2,0),VLOOKUP(K2322,'[1]Item List (2)'!C:D,2,0))</f>
        <v>50007</v>
      </c>
      <c r="W2322" s="193">
        <f>IFERROR(VLOOKUP(J2322,'[1]Item List (2)'!C:E,3,0),VLOOKUP(K2322,'[1]Item List (2)'!C:E,3,0))</f>
        <v>100</v>
      </c>
      <c r="X2322" s="193">
        <f t="shared" si="221"/>
        <v>0.28999999999999998</v>
      </c>
      <c r="Y2322" s="193" t="str">
        <f t="shared" si="222"/>
        <v>SURCHARGE, FUEL</v>
      </c>
      <c r="AA2322" s="29">
        <f t="shared" si="223"/>
        <v>-0.28999999999999998</v>
      </c>
      <c r="AB2322" s="29" t="str">
        <f>VLOOKUP(W2322,'[2]Item List (2)'!$I:$J,2,0)</f>
        <v>Food</v>
      </c>
      <c r="AC2322" s="29">
        <f t="shared" si="224"/>
        <v>7385</v>
      </c>
      <c r="AD2322" s="29" t="str">
        <f t="shared" si="225"/>
        <v>7385-Food</v>
      </c>
    </row>
    <row r="2323" spans="1:30">
      <c r="A2323" t="s">
        <v>699</v>
      </c>
      <c r="B2323" t="s">
        <v>592</v>
      </c>
      <c r="C2323" t="s">
        <v>1392</v>
      </c>
      <c r="D2323" t="s">
        <v>623</v>
      </c>
      <c r="E2323" t="s">
        <v>1674</v>
      </c>
      <c r="F2323"/>
      <c r="G2323" s="159">
        <v>45171</v>
      </c>
      <c r="H2323" t="s">
        <v>1313</v>
      </c>
      <c r="I2323" t="s">
        <v>1188</v>
      </c>
      <c r="J2323" t="s">
        <v>710</v>
      </c>
      <c r="K2323" t="s">
        <v>711</v>
      </c>
      <c r="L2323" t="s">
        <v>701</v>
      </c>
      <c r="M2323">
        <v>1</v>
      </c>
      <c r="N2323">
        <v>0</v>
      </c>
      <c r="O2323">
        <v>51.9</v>
      </c>
      <c r="P2323">
        <v>51.9</v>
      </c>
      <c r="Q2323">
        <v>213.22</v>
      </c>
      <c r="R2323">
        <v>0</v>
      </c>
      <c r="S2323" s="193" t="str">
        <f>VLOOKUP(U2323,'[1]Cross ref'!I:J,2,0)</f>
        <v>SCL</v>
      </c>
      <c r="T2323" s="193">
        <f t="shared" si="220"/>
        <v>51.9</v>
      </c>
      <c r="U2323" s="193">
        <f>VLOOKUP(VALUE(C2323),'[1]Cross ref'!G:I,3,0)</f>
        <v>7385</v>
      </c>
      <c r="V2323" s="193">
        <f>IFERROR(VLOOKUP(J2323,'[1]Item List (2)'!C:D,2,0),VLOOKUP(K2323,'[1]Item List (2)'!C:D,2,0))</f>
        <v>50007</v>
      </c>
      <c r="W2323" s="193">
        <f>IFERROR(VLOOKUP(J2323,'[1]Item List (2)'!C:E,3,0),VLOOKUP(K2323,'[1]Item List (2)'!C:E,3,0))</f>
        <v>100</v>
      </c>
      <c r="X2323" s="193">
        <f t="shared" si="221"/>
        <v>0</v>
      </c>
      <c r="Y2323" s="193" t="str">
        <f t="shared" si="222"/>
        <v>SYRUP, COKE ZERO SUGAR BIB</v>
      </c>
      <c r="AA2323" s="29">
        <f t="shared" si="223"/>
        <v>51.9</v>
      </c>
      <c r="AB2323" s="29" t="str">
        <f>VLOOKUP(W2323,'[2]Item List (2)'!$I:$J,2,0)</f>
        <v>Food</v>
      </c>
      <c r="AC2323" s="29">
        <f t="shared" si="224"/>
        <v>7385</v>
      </c>
      <c r="AD2323" s="29" t="str">
        <f t="shared" si="225"/>
        <v>7385-Food</v>
      </c>
    </row>
    <row r="2324" spans="1:30">
      <c r="A2324" t="s">
        <v>699</v>
      </c>
      <c r="B2324" t="s">
        <v>592</v>
      </c>
      <c r="C2324" t="s">
        <v>1392</v>
      </c>
      <c r="D2324" t="s">
        <v>623</v>
      </c>
      <c r="E2324" t="s">
        <v>1674</v>
      </c>
      <c r="F2324"/>
      <c r="G2324" s="159">
        <v>45171</v>
      </c>
      <c r="H2324" t="s">
        <v>1195</v>
      </c>
      <c r="I2324" t="s">
        <v>1188</v>
      </c>
      <c r="J2324" t="s">
        <v>724</v>
      </c>
      <c r="K2324" t="s">
        <v>906</v>
      </c>
      <c r="L2324" t="s">
        <v>842</v>
      </c>
      <c r="M2324">
        <v>1</v>
      </c>
      <c r="N2324">
        <v>0</v>
      </c>
      <c r="O2324">
        <v>16.84</v>
      </c>
      <c r="P2324">
        <v>16.84</v>
      </c>
      <c r="Q2324">
        <v>213.22</v>
      </c>
      <c r="R2324">
        <v>0</v>
      </c>
      <c r="S2324" s="193" t="str">
        <f>VLOOKUP(U2324,'[1]Cross ref'!I:J,2,0)</f>
        <v>SCL</v>
      </c>
      <c r="T2324" s="193">
        <f t="shared" si="220"/>
        <v>16.84</v>
      </c>
      <c r="U2324" s="193">
        <f>VLOOKUP(VALUE(C2324),'[1]Cross ref'!G:I,3,0)</f>
        <v>7385</v>
      </c>
      <c r="V2324" s="193">
        <f>IFERROR(VLOOKUP(J2324,'[1]Item List (2)'!C:D,2,0),VLOOKUP(K2324,'[1]Item List (2)'!C:D,2,0))</f>
        <v>50007</v>
      </c>
      <c r="W2324" s="193">
        <f>IFERROR(VLOOKUP(J2324,'[1]Item List (2)'!C:E,3,0),VLOOKUP(K2324,'[1]Item List (2)'!C:E,3,0))</f>
        <v>100</v>
      </c>
      <c r="X2324" s="193">
        <f t="shared" si="221"/>
        <v>0</v>
      </c>
      <c r="Y2324" s="193" t="str">
        <f t="shared" si="222"/>
        <v>MILK, CHOC 1% LF 7Z PLS ESL</v>
      </c>
      <c r="AA2324" s="29">
        <f t="shared" si="223"/>
        <v>16.84</v>
      </c>
      <c r="AB2324" s="29" t="str">
        <f>VLOOKUP(W2324,'[2]Item List (2)'!$I:$J,2,0)</f>
        <v>Food</v>
      </c>
      <c r="AC2324" s="29">
        <f t="shared" si="224"/>
        <v>7385</v>
      </c>
      <c r="AD2324" s="29" t="str">
        <f t="shared" si="225"/>
        <v>7385-Food</v>
      </c>
    </row>
    <row r="2325" spans="1:30">
      <c r="A2325" t="s">
        <v>699</v>
      </c>
      <c r="B2325" t="s">
        <v>592</v>
      </c>
      <c r="C2325" t="s">
        <v>1392</v>
      </c>
      <c r="D2325" t="s">
        <v>623</v>
      </c>
      <c r="E2325" t="s">
        <v>1674</v>
      </c>
      <c r="F2325"/>
      <c r="G2325" s="159">
        <v>45171</v>
      </c>
      <c r="H2325" t="s">
        <v>1225</v>
      </c>
      <c r="I2325" t="s">
        <v>1188</v>
      </c>
      <c r="J2325" t="s">
        <v>785</v>
      </c>
      <c r="K2325" t="s">
        <v>1180</v>
      </c>
      <c r="L2325" t="s">
        <v>786</v>
      </c>
      <c r="M2325">
        <v>1</v>
      </c>
      <c r="N2325">
        <v>0</v>
      </c>
      <c r="O2325">
        <v>90.57</v>
      </c>
      <c r="P2325">
        <v>90.57</v>
      </c>
      <c r="Q2325">
        <v>213.22</v>
      </c>
      <c r="R2325">
        <v>0</v>
      </c>
      <c r="S2325" s="193" t="str">
        <f>VLOOKUP(U2325,'[1]Cross ref'!I:J,2,0)</f>
        <v>SCL</v>
      </c>
      <c r="T2325" s="193">
        <f t="shared" si="220"/>
        <v>90.57</v>
      </c>
      <c r="U2325" s="193">
        <f>VLOOKUP(VALUE(C2325),'[1]Cross ref'!G:I,3,0)</f>
        <v>7385</v>
      </c>
      <c r="V2325" s="193">
        <f>IFERROR(VLOOKUP(J2325,'[1]Item List (2)'!C:D,2,0),VLOOKUP(K2325,'[1]Item List (2)'!C:D,2,0))</f>
        <v>50007</v>
      </c>
      <c r="W2325" s="193">
        <f>IFERROR(VLOOKUP(J2325,'[1]Item List (2)'!C:E,3,0),VLOOKUP(K2325,'[1]Item List (2)'!C:E,3,0))</f>
        <v>100</v>
      </c>
      <c r="X2325" s="193">
        <f t="shared" si="221"/>
        <v>0</v>
      </c>
      <c r="Y2325" s="193" t="str">
        <f t="shared" si="222"/>
        <v>BACON, 500 SLICES FC</v>
      </c>
      <c r="AA2325" s="29">
        <f t="shared" si="223"/>
        <v>90.57</v>
      </c>
      <c r="AB2325" s="29" t="str">
        <f>VLOOKUP(W2325,'[2]Item List (2)'!$I:$J,2,0)</f>
        <v>Food</v>
      </c>
      <c r="AC2325" s="29">
        <f t="shared" si="224"/>
        <v>7385</v>
      </c>
      <c r="AD2325" s="29" t="str">
        <f t="shared" si="225"/>
        <v>7385-Food</v>
      </c>
    </row>
    <row r="2326" spans="1:30">
      <c r="A2326" t="s">
        <v>699</v>
      </c>
      <c r="B2326" t="s">
        <v>592</v>
      </c>
      <c r="C2326" t="s">
        <v>1392</v>
      </c>
      <c r="D2326" t="s">
        <v>623</v>
      </c>
      <c r="E2326" t="s">
        <v>1674</v>
      </c>
      <c r="F2326"/>
      <c r="G2326" s="159">
        <v>45171</v>
      </c>
      <c r="H2326" t="s">
        <v>1256</v>
      </c>
      <c r="I2326" t="s">
        <v>1211</v>
      </c>
      <c r="J2326" t="s">
        <v>800</v>
      </c>
      <c r="K2326" t="s">
        <v>1057</v>
      </c>
      <c r="L2326" t="s">
        <v>1058</v>
      </c>
      <c r="M2326">
        <v>1</v>
      </c>
      <c r="N2326">
        <v>0</v>
      </c>
      <c r="O2326">
        <v>31</v>
      </c>
      <c r="P2326">
        <v>31</v>
      </c>
      <c r="Q2326">
        <v>213.22</v>
      </c>
      <c r="R2326">
        <v>0</v>
      </c>
      <c r="S2326" s="193" t="str">
        <f>VLOOKUP(U2326,'[1]Cross ref'!I:J,2,0)</f>
        <v>SCL</v>
      </c>
      <c r="T2326" s="193">
        <f t="shared" si="220"/>
        <v>31</v>
      </c>
      <c r="U2326" s="193">
        <f>VLOOKUP(VALUE(C2326),'[1]Cross ref'!G:I,3,0)</f>
        <v>7385</v>
      </c>
      <c r="V2326" s="193">
        <f>IFERROR(VLOOKUP(J2326,'[1]Item List (2)'!C:D,2,0),VLOOKUP(K2326,'[1]Item List (2)'!C:D,2,0))</f>
        <v>51001</v>
      </c>
      <c r="W2326" s="193">
        <f>IFERROR(VLOOKUP(J2326,'[1]Item List (2)'!C:E,3,0),VLOOKUP(K2326,'[1]Item List (2)'!C:E,3,0))</f>
        <v>1000</v>
      </c>
      <c r="X2326" s="193">
        <f t="shared" si="221"/>
        <v>0</v>
      </c>
      <c r="Y2326" s="193" t="str">
        <f t="shared" si="222"/>
        <v>CUP, PLS COLD 32Z FLVR TRAIL</v>
      </c>
      <c r="AA2326" s="29">
        <f t="shared" si="223"/>
        <v>31</v>
      </c>
      <c r="AB2326" s="29" t="str">
        <f>VLOOKUP(W2326,'[2]Item List (2)'!$I:$J,2,0)</f>
        <v>Paper</v>
      </c>
      <c r="AC2326" s="29">
        <f t="shared" si="224"/>
        <v>7385</v>
      </c>
      <c r="AD2326" s="29" t="str">
        <f t="shared" si="225"/>
        <v>7385-Paper</v>
      </c>
    </row>
    <row r="2327" spans="1:30">
      <c r="A2327" t="s">
        <v>699</v>
      </c>
      <c r="B2327" t="s">
        <v>592</v>
      </c>
      <c r="C2327" t="s">
        <v>1392</v>
      </c>
      <c r="D2327" t="s">
        <v>623</v>
      </c>
      <c r="E2327" t="s">
        <v>1674</v>
      </c>
      <c r="F2327"/>
      <c r="G2327" s="159">
        <v>45171</v>
      </c>
      <c r="H2327" t="s">
        <v>1288</v>
      </c>
      <c r="I2327" t="s">
        <v>1188</v>
      </c>
      <c r="J2327" t="s">
        <v>702</v>
      </c>
      <c r="K2327" t="s">
        <v>793</v>
      </c>
      <c r="L2327" t="s">
        <v>766</v>
      </c>
      <c r="M2327">
        <v>1</v>
      </c>
      <c r="N2327">
        <v>0</v>
      </c>
      <c r="O2327">
        <v>22.91</v>
      </c>
      <c r="P2327">
        <v>22.91</v>
      </c>
      <c r="Q2327">
        <v>213.22</v>
      </c>
      <c r="R2327">
        <v>0</v>
      </c>
      <c r="S2327" s="193" t="str">
        <f>VLOOKUP(U2327,'[1]Cross ref'!I:J,2,0)</f>
        <v>SCL</v>
      </c>
      <c r="T2327" s="193">
        <f t="shared" si="220"/>
        <v>22.91</v>
      </c>
      <c r="U2327" s="193">
        <f>VLOOKUP(VALUE(C2327),'[1]Cross ref'!G:I,3,0)</f>
        <v>7385</v>
      </c>
      <c r="V2327" s="193">
        <f>IFERROR(VLOOKUP(J2327,'[1]Item List (2)'!C:D,2,0),VLOOKUP(K2327,'[1]Item List (2)'!C:D,2,0))</f>
        <v>50007</v>
      </c>
      <c r="W2327" s="193">
        <f>IFERROR(VLOOKUP(J2327,'[1]Item List (2)'!C:E,3,0),VLOOKUP(K2327,'[1]Item List (2)'!C:E,3,0))</f>
        <v>100</v>
      </c>
      <c r="X2327" s="193">
        <f t="shared" si="221"/>
        <v>0</v>
      </c>
      <c r="Y2327" s="193" t="str">
        <f t="shared" si="222"/>
        <v>SAUCE, BBQ</v>
      </c>
      <c r="AA2327" s="29">
        <f t="shared" si="223"/>
        <v>22.91</v>
      </c>
      <c r="AB2327" s="29" t="str">
        <f>VLOOKUP(W2327,'[2]Item List (2)'!$I:$J,2,0)</f>
        <v>Food</v>
      </c>
      <c r="AC2327" s="29">
        <f t="shared" si="224"/>
        <v>7385</v>
      </c>
      <c r="AD2327" s="29" t="str">
        <f t="shared" si="225"/>
        <v>7385-Food</v>
      </c>
    </row>
    <row r="2328" spans="1:30">
      <c r="A2328" t="s">
        <v>699</v>
      </c>
      <c r="B2328" t="s">
        <v>592</v>
      </c>
      <c r="C2328" t="s">
        <v>1393</v>
      </c>
      <c r="D2328" t="s">
        <v>637</v>
      </c>
      <c r="E2328" t="s">
        <v>1675</v>
      </c>
      <c r="F2328"/>
      <c r="G2328" s="159">
        <v>45169</v>
      </c>
      <c r="H2328" t="s">
        <v>1332</v>
      </c>
      <c r="I2328" t="s">
        <v>1190</v>
      </c>
      <c r="J2328" t="s">
        <v>889</v>
      </c>
      <c r="K2328" t="s">
        <v>890</v>
      </c>
      <c r="L2328" t="s">
        <v>726</v>
      </c>
      <c r="M2328">
        <v>1</v>
      </c>
      <c r="N2328">
        <v>0</v>
      </c>
      <c r="O2328">
        <v>27.2</v>
      </c>
      <c r="P2328">
        <v>27.2</v>
      </c>
      <c r="Q2328">
        <v>5655.39</v>
      </c>
      <c r="R2328">
        <v>21.12</v>
      </c>
      <c r="S2328" s="193" t="str">
        <f>VLOOKUP(U2328,'[1]Cross ref'!I:J,2,0)</f>
        <v>SCL</v>
      </c>
      <c r="T2328" s="193">
        <f t="shared" si="220"/>
        <v>27.2</v>
      </c>
      <c r="U2328" s="193">
        <f>VLOOKUP(VALUE(C2328),'[1]Cross ref'!G:I,3,0)</f>
        <v>7386</v>
      </c>
      <c r="V2328" s="193">
        <f>IFERROR(VLOOKUP(J2328,'[1]Item List (2)'!C:D,2,0),VLOOKUP(K2328,'[1]Item List (2)'!C:D,2,0))</f>
        <v>60507</v>
      </c>
      <c r="W2328" s="193">
        <f>IFERROR(VLOOKUP(J2328,'[1]Item List (2)'!C:E,3,0),VLOOKUP(K2328,'[1]Item List (2)'!C:E,3,0))</f>
        <v>1200</v>
      </c>
      <c r="X2328" s="193">
        <f t="shared" si="221"/>
        <v>0</v>
      </c>
      <c r="Y2328" s="193" t="str">
        <f t="shared" si="222"/>
        <v>DETERGENT, DISH SUPER RAVE</v>
      </c>
      <c r="AA2328" s="29">
        <f t="shared" si="223"/>
        <v>27.2</v>
      </c>
      <c r="AB2328" s="29" t="str">
        <f>VLOOKUP(W2328,'[2]Item List (2)'!$I:$J,2,0)</f>
        <v>Supplies</v>
      </c>
      <c r="AC2328" s="29">
        <f t="shared" si="224"/>
        <v>7386</v>
      </c>
      <c r="AD2328" s="29" t="str">
        <f t="shared" si="225"/>
        <v>7386-Supplies</v>
      </c>
    </row>
    <row r="2329" spans="1:30">
      <c r="A2329" t="s">
        <v>699</v>
      </c>
      <c r="B2329" t="s">
        <v>592</v>
      </c>
      <c r="C2329" t="s">
        <v>1393</v>
      </c>
      <c r="D2329" t="s">
        <v>637</v>
      </c>
      <c r="E2329" t="s">
        <v>1675</v>
      </c>
      <c r="F2329"/>
      <c r="G2329" s="159">
        <v>45169</v>
      </c>
      <c r="H2329" t="s">
        <v>1183</v>
      </c>
      <c r="I2329" t="s">
        <v>1184</v>
      </c>
      <c r="J2329" t="s">
        <v>839</v>
      </c>
      <c r="K2329" t="s">
        <v>588</v>
      </c>
      <c r="L2329" t="s">
        <v>836</v>
      </c>
      <c r="M2329">
        <v>1</v>
      </c>
      <c r="N2329">
        <v>0</v>
      </c>
      <c r="P2329">
        <v>3.78</v>
      </c>
      <c r="Q2329">
        <v>5655.39</v>
      </c>
      <c r="R2329">
        <v>21.12</v>
      </c>
      <c r="S2329" s="193" t="str">
        <f>VLOOKUP(U2329,'[1]Cross ref'!I:J,2,0)</f>
        <v>SCL</v>
      </c>
      <c r="T2329" s="193">
        <f t="shared" si="220"/>
        <v>3.78</v>
      </c>
      <c r="U2329" s="193">
        <f>VLOOKUP(VALUE(C2329),'[1]Cross ref'!G:I,3,0)</f>
        <v>7386</v>
      </c>
      <c r="V2329" s="193">
        <f>IFERROR(VLOOKUP(J2329,'[1]Item List (2)'!C:D,2,0),VLOOKUP(K2329,'[1]Item List (2)'!C:D,2,0))</f>
        <v>50007</v>
      </c>
      <c r="W2329" s="193">
        <f>IFERROR(VLOOKUP(J2329,'[1]Item List (2)'!C:E,3,0),VLOOKUP(K2329,'[1]Item List (2)'!C:E,3,0))</f>
        <v>100</v>
      </c>
      <c r="X2329" s="193">
        <f t="shared" si="221"/>
        <v>-3.78</v>
      </c>
      <c r="Y2329" s="193" t="str">
        <f t="shared" si="222"/>
        <v>SERVICE - PAYMENT TERMS</v>
      </c>
      <c r="AA2329" s="29">
        <f t="shared" si="223"/>
        <v>3.78</v>
      </c>
      <c r="AB2329" s="29" t="str">
        <f>VLOOKUP(W2329,'[2]Item List (2)'!$I:$J,2,0)</f>
        <v>Food</v>
      </c>
      <c r="AC2329" s="29">
        <f t="shared" si="224"/>
        <v>7386</v>
      </c>
      <c r="AD2329" s="29" t="str">
        <f t="shared" si="225"/>
        <v>7386-Food</v>
      </c>
    </row>
    <row r="2330" spans="1:30">
      <c r="A2330" t="s">
        <v>699</v>
      </c>
      <c r="B2330" t="s">
        <v>592</v>
      </c>
      <c r="C2330" t="s">
        <v>1393</v>
      </c>
      <c r="D2330" t="s">
        <v>637</v>
      </c>
      <c r="E2330" t="s">
        <v>1675</v>
      </c>
      <c r="F2330"/>
      <c r="G2330" s="159">
        <v>45169</v>
      </c>
      <c r="H2330" t="s">
        <v>1293</v>
      </c>
      <c r="I2330" t="s">
        <v>1188</v>
      </c>
      <c r="J2330" t="s">
        <v>710</v>
      </c>
      <c r="K2330" t="s">
        <v>1546</v>
      </c>
      <c r="L2330" t="s">
        <v>709</v>
      </c>
      <c r="M2330">
        <v>1</v>
      </c>
      <c r="N2330">
        <v>0</v>
      </c>
      <c r="O2330">
        <v>99.5</v>
      </c>
      <c r="P2330">
        <v>99.5</v>
      </c>
      <c r="Q2330">
        <v>5655.39</v>
      </c>
      <c r="R2330">
        <v>21.12</v>
      </c>
      <c r="S2330" s="193" t="str">
        <f>VLOOKUP(U2330,'[1]Cross ref'!I:J,2,0)</f>
        <v>SCL</v>
      </c>
      <c r="T2330" s="193">
        <f t="shared" si="220"/>
        <v>99.5</v>
      </c>
      <c r="U2330" s="193">
        <f>VLOOKUP(VALUE(C2330),'[1]Cross ref'!G:I,3,0)</f>
        <v>7386</v>
      </c>
      <c r="V2330" s="193">
        <f>IFERROR(VLOOKUP(J2330,'[1]Item List (2)'!C:D,2,0),VLOOKUP(K2330,'[1]Item List (2)'!C:D,2,0))</f>
        <v>50007</v>
      </c>
      <c r="W2330" s="193">
        <f>IFERROR(VLOOKUP(J2330,'[1]Item List (2)'!C:E,3,0),VLOOKUP(K2330,'[1]Item List (2)'!C:E,3,0))</f>
        <v>100</v>
      </c>
      <c r="X2330" s="193">
        <f t="shared" si="221"/>
        <v>0</v>
      </c>
      <c r="Y2330" s="193" t="str">
        <f t="shared" si="222"/>
        <v>SYRUP, SODA CHERRY COKE BIB</v>
      </c>
      <c r="AA2330" s="29">
        <f t="shared" si="223"/>
        <v>99.5</v>
      </c>
      <c r="AB2330" s="29" t="str">
        <f>VLOOKUP(W2330,'[2]Item List (2)'!$I:$J,2,0)</f>
        <v>Food</v>
      </c>
      <c r="AC2330" s="29">
        <f t="shared" si="224"/>
        <v>7386</v>
      </c>
      <c r="AD2330" s="29" t="str">
        <f t="shared" si="225"/>
        <v>7386-Food</v>
      </c>
    </row>
    <row r="2331" spans="1:30">
      <c r="A2331" t="s">
        <v>699</v>
      </c>
      <c r="B2331" t="s">
        <v>592</v>
      </c>
      <c r="C2331" t="s">
        <v>1393</v>
      </c>
      <c r="D2331" t="s">
        <v>637</v>
      </c>
      <c r="E2331" t="s">
        <v>1675</v>
      </c>
      <c r="F2331"/>
      <c r="G2331" s="159">
        <v>45169</v>
      </c>
      <c r="H2331" t="s">
        <v>1585</v>
      </c>
      <c r="I2331" t="s">
        <v>1188</v>
      </c>
      <c r="J2331" t="s">
        <v>741</v>
      </c>
      <c r="K2331" t="s">
        <v>1586</v>
      </c>
      <c r="L2331" t="s">
        <v>775</v>
      </c>
      <c r="M2331">
        <v>1</v>
      </c>
      <c r="N2331">
        <v>28.526</v>
      </c>
      <c r="O2331">
        <v>36.28</v>
      </c>
      <c r="P2331">
        <v>36.28</v>
      </c>
      <c r="Q2331">
        <v>5655.39</v>
      </c>
      <c r="R2331">
        <v>21.12</v>
      </c>
      <c r="S2331" s="193" t="str">
        <f>VLOOKUP(U2331,'[1]Cross ref'!I:J,2,0)</f>
        <v>SCL</v>
      </c>
      <c r="T2331" s="193">
        <f t="shared" si="220"/>
        <v>36.28</v>
      </c>
      <c r="U2331" s="193">
        <f>VLOOKUP(VALUE(C2331),'[1]Cross ref'!G:I,3,0)</f>
        <v>7386</v>
      </c>
      <c r="V2331" s="193">
        <f>IFERROR(VLOOKUP(J2331,'[1]Item List (2)'!C:D,2,0),VLOOKUP(K2331,'[1]Item List (2)'!C:D,2,0))</f>
        <v>50007</v>
      </c>
      <c r="W2331" s="193">
        <f>IFERROR(VLOOKUP(J2331,'[1]Item List (2)'!C:E,3,0),VLOOKUP(K2331,'[1]Item List (2)'!C:E,3,0))</f>
        <v>100</v>
      </c>
      <c r="X2331" s="193">
        <f t="shared" si="221"/>
        <v>0</v>
      </c>
      <c r="Y2331" s="193" t="str">
        <f t="shared" si="222"/>
        <v>KETCHUP, 33% FCY VOL PK</v>
      </c>
      <c r="AA2331" s="29">
        <f t="shared" si="223"/>
        <v>36.28</v>
      </c>
      <c r="AB2331" s="29" t="str">
        <f>VLOOKUP(W2331,'[2]Item List (2)'!$I:$J,2,0)</f>
        <v>Food</v>
      </c>
      <c r="AC2331" s="29">
        <f t="shared" si="224"/>
        <v>7386</v>
      </c>
      <c r="AD2331" s="29" t="str">
        <f t="shared" si="225"/>
        <v>7386-Food</v>
      </c>
    </row>
    <row r="2332" spans="1:30">
      <c r="A2332" t="s">
        <v>699</v>
      </c>
      <c r="B2332" t="s">
        <v>592</v>
      </c>
      <c r="C2332" t="s">
        <v>1393</v>
      </c>
      <c r="D2332" t="s">
        <v>637</v>
      </c>
      <c r="E2332" t="s">
        <v>1675</v>
      </c>
      <c r="F2332"/>
      <c r="G2332" s="159">
        <v>45169</v>
      </c>
      <c r="H2332" t="s">
        <v>1322</v>
      </c>
      <c r="I2332" t="s">
        <v>1190</v>
      </c>
      <c r="J2332" t="s">
        <v>865</v>
      </c>
      <c r="K2332" t="s">
        <v>891</v>
      </c>
      <c r="L2332" t="s">
        <v>726</v>
      </c>
      <c r="M2332">
        <v>1</v>
      </c>
      <c r="N2332">
        <v>0</v>
      </c>
      <c r="O2332">
        <v>37.29</v>
      </c>
      <c r="P2332">
        <v>37.29</v>
      </c>
      <c r="Q2332">
        <v>5655.39</v>
      </c>
      <c r="R2332">
        <v>21.12</v>
      </c>
      <c r="S2332" s="193" t="str">
        <f>VLOOKUP(U2332,'[1]Cross ref'!I:J,2,0)</f>
        <v>SCL</v>
      </c>
      <c r="T2332" s="193">
        <f t="shared" si="220"/>
        <v>37.29</v>
      </c>
      <c r="U2332" s="193">
        <f>VLOOKUP(VALUE(C2332),'[1]Cross ref'!G:I,3,0)</f>
        <v>7386</v>
      </c>
      <c r="V2332" s="193">
        <f>IFERROR(VLOOKUP(J2332,'[1]Item List (2)'!C:D,2,0),VLOOKUP(K2332,'[1]Item List (2)'!C:D,2,0))</f>
        <v>60507</v>
      </c>
      <c r="W2332" s="193">
        <f>IFERROR(VLOOKUP(J2332,'[1]Item List (2)'!C:E,3,0),VLOOKUP(K2332,'[1]Item List (2)'!C:E,3,0))</f>
        <v>1200</v>
      </c>
      <c r="X2332" s="193">
        <f t="shared" si="221"/>
        <v>0</v>
      </c>
      <c r="Y2332" s="193" t="str">
        <f t="shared" si="222"/>
        <v>SANITIZER, SUPER-SAN</v>
      </c>
      <c r="AA2332" s="29">
        <f t="shared" si="223"/>
        <v>37.29</v>
      </c>
      <c r="AB2332" s="29" t="str">
        <f>VLOOKUP(W2332,'[2]Item List (2)'!$I:$J,2,0)</f>
        <v>Supplies</v>
      </c>
      <c r="AC2332" s="29">
        <f t="shared" si="224"/>
        <v>7386</v>
      </c>
      <c r="AD2332" s="29" t="str">
        <f t="shared" si="225"/>
        <v>7386-Supplies</v>
      </c>
    </row>
    <row r="2333" spans="1:30">
      <c r="A2333" t="s">
        <v>699</v>
      </c>
      <c r="B2333" t="s">
        <v>592</v>
      </c>
      <c r="C2333" t="s">
        <v>1393</v>
      </c>
      <c r="D2333" t="s">
        <v>637</v>
      </c>
      <c r="E2333" t="s">
        <v>1675</v>
      </c>
      <c r="F2333"/>
      <c r="G2333" s="159">
        <v>45169</v>
      </c>
      <c r="H2333" t="s">
        <v>1192</v>
      </c>
      <c r="I2333" t="s">
        <v>1188</v>
      </c>
      <c r="J2333" t="s">
        <v>921</v>
      </c>
      <c r="K2333" t="s">
        <v>922</v>
      </c>
      <c r="L2333" t="s">
        <v>923</v>
      </c>
      <c r="M2333">
        <v>1</v>
      </c>
      <c r="N2333">
        <v>0</v>
      </c>
      <c r="O2333">
        <v>3.65</v>
      </c>
      <c r="P2333">
        <v>3.65</v>
      </c>
      <c r="Q2333">
        <v>5655.39</v>
      </c>
      <c r="R2333">
        <v>21.12</v>
      </c>
      <c r="S2333" s="193" t="str">
        <f>VLOOKUP(U2333,'[1]Cross ref'!I:J,2,0)</f>
        <v>SCL</v>
      </c>
      <c r="T2333" s="193">
        <f t="shared" si="220"/>
        <v>3.65</v>
      </c>
      <c r="U2333" s="193">
        <f>VLOOKUP(VALUE(C2333),'[1]Cross ref'!G:I,3,0)</f>
        <v>7386</v>
      </c>
      <c r="V2333" s="193">
        <f>IFERROR(VLOOKUP(J2333,'[1]Item List (2)'!C:D,2,0),VLOOKUP(K2333,'[1]Item List (2)'!C:D,2,0))</f>
        <v>50007</v>
      </c>
      <c r="W2333" s="193">
        <f>IFERROR(VLOOKUP(J2333,'[1]Item List (2)'!C:E,3,0),VLOOKUP(K2333,'[1]Item List (2)'!C:E,3,0))</f>
        <v>100</v>
      </c>
      <c r="X2333" s="193">
        <f t="shared" si="221"/>
        <v>0</v>
      </c>
      <c r="Y2333" s="193" t="str">
        <f t="shared" si="222"/>
        <v>CILANTRO, CELLO CLEANED</v>
      </c>
      <c r="AA2333" s="29">
        <f t="shared" si="223"/>
        <v>3.65</v>
      </c>
      <c r="AB2333" s="29" t="str">
        <f>VLOOKUP(W2333,'[2]Item List (2)'!$I:$J,2,0)</f>
        <v>Food</v>
      </c>
      <c r="AC2333" s="29">
        <f t="shared" si="224"/>
        <v>7386</v>
      </c>
      <c r="AD2333" s="29" t="str">
        <f t="shared" si="225"/>
        <v>7386-Food</v>
      </c>
    </row>
    <row r="2334" spans="1:30">
      <c r="A2334" t="s">
        <v>699</v>
      </c>
      <c r="B2334" t="s">
        <v>592</v>
      </c>
      <c r="C2334" t="s">
        <v>1393</v>
      </c>
      <c r="D2334" t="s">
        <v>637</v>
      </c>
      <c r="E2334" t="s">
        <v>1675</v>
      </c>
      <c r="F2334"/>
      <c r="G2334" s="159">
        <v>45169</v>
      </c>
      <c r="H2334" t="s">
        <v>1313</v>
      </c>
      <c r="I2334" t="s">
        <v>1188</v>
      </c>
      <c r="J2334" t="s">
        <v>710</v>
      </c>
      <c r="K2334" t="s">
        <v>711</v>
      </c>
      <c r="L2334" t="s">
        <v>701</v>
      </c>
      <c r="M2334">
        <v>1</v>
      </c>
      <c r="N2334">
        <v>0</v>
      </c>
      <c r="O2334">
        <v>51.9</v>
      </c>
      <c r="P2334">
        <v>51.9</v>
      </c>
      <c r="Q2334">
        <v>5655.39</v>
      </c>
      <c r="R2334">
        <v>21.12</v>
      </c>
      <c r="S2334" s="193" t="str">
        <f>VLOOKUP(U2334,'[1]Cross ref'!I:J,2,0)</f>
        <v>SCL</v>
      </c>
      <c r="T2334" s="193">
        <f t="shared" si="220"/>
        <v>51.9</v>
      </c>
      <c r="U2334" s="193">
        <f>VLOOKUP(VALUE(C2334),'[1]Cross ref'!G:I,3,0)</f>
        <v>7386</v>
      </c>
      <c r="V2334" s="193">
        <f>IFERROR(VLOOKUP(J2334,'[1]Item List (2)'!C:D,2,0),VLOOKUP(K2334,'[1]Item List (2)'!C:D,2,0))</f>
        <v>50007</v>
      </c>
      <c r="W2334" s="193">
        <f>IFERROR(VLOOKUP(J2334,'[1]Item List (2)'!C:E,3,0),VLOOKUP(K2334,'[1]Item List (2)'!C:E,3,0))</f>
        <v>100</v>
      </c>
      <c r="X2334" s="193">
        <f t="shared" si="221"/>
        <v>0</v>
      </c>
      <c r="Y2334" s="193" t="str">
        <f t="shared" si="222"/>
        <v>SYRUP, COKE ZERO SUGAR BIB</v>
      </c>
      <c r="AA2334" s="29">
        <f t="shared" si="223"/>
        <v>51.9</v>
      </c>
      <c r="AB2334" s="29" t="str">
        <f>VLOOKUP(W2334,'[2]Item List (2)'!$I:$J,2,0)</f>
        <v>Food</v>
      </c>
      <c r="AC2334" s="29">
        <f t="shared" si="224"/>
        <v>7386</v>
      </c>
      <c r="AD2334" s="29" t="str">
        <f t="shared" si="225"/>
        <v>7386-Food</v>
      </c>
    </row>
    <row r="2335" spans="1:30">
      <c r="A2335" t="s">
        <v>699</v>
      </c>
      <c r="B2335" t="s">
        <v>592</v>
      </c>
      <c r="C2335" t="s">
        <v>1393</v>
      </c>
      <c r="D2335" t="s">
        <v>637</v>
      </c>
      <c r="E2335" t="s">
        <v>1675</v>
      </c>
      <c r="F2335"/>
      <c r="G2335" s="159">
        <v>45169</v>
      </c>
      <c r="H2335" t="s">
        <v>1193</v>
      </c>
      <c r="I2335" t="s">
        <v>1188</v>
      </c>
      <c r="J2335" t="s">
        <v>710</v>
      </c>
      <c r="K2335" t="s">
        <v>712</v>
      </c>
      <c r="L2335" t="s">
        <v>709</v>
      </c>
      <c r="M2335">
        <v>1</v>
      </c>
      <c r="N2335">
        <v>0</v>
      </c>
      <c r="O2335">
        <v>112.77</v>
      </c>
      <c r="P2335">
        <v>112.77</v>
      </c>
      <c r="Q2335">
        <v>5655.39</v>
      </c>
      <c r="R2335">
        <v>21.12</v>
      </c>
      <c r="S2335" s="193" t="str">
        <f>VLOOKUP(U2335,'[1]Cross ref'!I:J,2,0)</f>
        <v>SCL</v>
      </c>
      <c r="T2335" s="193">
        <f t="shared" si="220"/>
        <v>112.77</v>
      </c>
      <c r="U2335" s="193">
        <f>VLOOKUP(VALUE(C2335),'[1]Cross ref'!G:I,3,0)</f>
        <v>7386</v>
      </c>
      <c r="V2335" s="193">
        <f>IFERROR(VLOOKUP(J2335,'[1]Item List (2)'!C:D,2,0),VLOOKUP(K2335,'[1]Item List (2)'!C:D,2,0))</f>
        <v>50007</v>
      </c>
      <c r="W2335" s="193">
        <f>IFERROR(VLOOKUP(J2335,'[1]Item List (2)'!C:E,3,0),VLOOKUP(K2335,'[1]Item List (2)'!C:E,3,0))</f>
        <v>100</v>
      </c>
      <c r="X2335" s="193">
        <f t="shared" si="221"/>
        <v>0</v>
      </c>
      <c r="Y2335" s="193" t="str">
        <f t="shared" si="222"/>
        <v>SYRUP, COKE CLASC BIB (HYCS)</v>
      </c>
      <c r="AA2335" s="29">
        <f t="shared" si="223"/>
        <v>112.77</v>
      </c>
      <c r="AB2335" s="29" t="str">
        <f>VLOOKUP(W2335,'[2]Item List (2)'!$I:$J,2,0)</f>
        <v>Food</v>
      </c>
      <c r="AC2335" s="29">
        <f t="shared" si="224"/>
        <v>7386</v>
      </c>
      <c r="AD2335" s="29" t="str">
        <f t="shared" si="225"/>
        <v>7386-Food</v>
      </c>
    </row>
    <row r="2336" spans="1:30">
      <c r="A2336" t="s">
        <v>699</v>
      </c>
      <c r="B2336" t="s">
        <v>592</v>
      </c>
      <c r="C2336" t="s">
        <v>1393</v>
      </c>
      <c r="D2336" t="s">
        <v>637</v>
      </c>
      <c r="E2336" t="s">
        <v>1675</v>
      </c>
      <c r="F2336"/>
      <c r="G2336" s="159">
        <v>45169</v>
      </c>
      <c r="H2336" t="s">
        <v>1194</v>
      </c>
      <c r="I2336" t="s">
        <v>1188</v>
      </c>
      <c r="J2336" t="s">
        <v>710</v>
      </c>
      <c r="K2336" t="s">
        <v>713</v>
      </c>
      <c r="L2336" t="s">
        <v>709</v>
      </c>
      <c r="M2336">
        <v>1</v>
      </c>
      <c r="N2336">
        <v>0</v>
      </c>
      <c r="O2336">
        <v>116.08</v>
      </c>
      <c r="P2336">
        <v>116.08</v>
      </c>
      <c r="Q2336">
        <v>5655.39</v>
      </c>
      <c r="R2336">
        <v>21.12</v>
      </c>
      <c r="S2336" s="193" t="str">
        <f>VLOOKUP(U2336,'[1]Cross ref'!I:J,2,0)</f>
        <v>SCL</v>
      </c>
      <c r="T2336" s="193">
        <f t="shared" si="220"/>
        <v>116.08</v>
      </c>
      <c r="U2336" s="193">
        <f>VLOOKUP(VALUE(C2336),'[1]Cross ref'!G:I,3,0)</f>
        <v>7386</v>
      </c>
      <c r="V2336" s="193">
        <f>IFERROR(VLOOKUP(J2336,'[1]Item List (2)'!C:D,2,0),VLOOKUP(K2336,'[1]Item List (2)'!C:D,2,0))</f>
        <v>50007</v>
      </c>
      <c r="W2336" s="193">
        <f>IFERROR(VLOOKUP(J2336,'[1]Item List (2)'!C:E,3,0),VLOOKUP(K2336,'[1]Item List (2)'!C:E,3,0))</f>
        <v>100</v>
      </c>
      <c r="X2336" s="193">
        <f t="shared" si="221"/>
        <v>0</v>
      </c>
      <c r="Y2336" s="193" t="str">
        <f t="shared" si="222"/>
        <v>SYRUP, SPRITE BIB (HYCS)</v>
      </c>
      <c r="AA2336" s="29">
        <f t="shared" si="223"/>
        <v>116.08</v>
      </c>
      <c r="AB2336" s="29" t="str">
        <f>VLOOKUP(W2336,'[2]Item List (2)'!$I:$J,2,0)</f>
        <v>Food</v>
      </c>
      <c r="AC2336" s="29">
        <f t="shared" si="224"/>
        <v>7386</v>
      </c>
      <c r="AD2336" s="29" t="str">
        <f t="shared" si="225"/>
        <v>7386-Food</v>
      </c>
    </row>
    <row r="2337" spans="1:30">
      <c r="A2337" t="s">
        <v>699</v>
      </c>
      <c r="B2337" t="s">
        <v>592</v>
      </c>
      <c r="C2337" t="s">
        <v>1393</v>
      </c>
      <c r="D2337" t="s">
        <v>637</v>
      </c>
      <c r="E2337" t="s">
        <v>1675</v>
      </c>
      <c r="F2337"/>
      <c r="G2337" s="159">
        <v>45169</v>
      </c>
      <c r="H2337" t="s">
        <v>1265</v>
      </c>
      <c r="I2337" t="s">
        <v>1190</v>
      </c>
      <c r="J2337" t="s">
        <v>903</v>
      </c>
      <c r="K2337" t="s">
        <v>904</v>
      </c>
      <c r="L2337" t="s">
        <v>905</v>
      </c>
      <c r="M2337">
        <v>1</v>
      </c>
      <c r="N2337">
        <v>0</v>
      </c>
      <c r="O2337">
        <v>22.14</v>
      </c>
      <c r="P2337">
        <v>22.14</v>
      </c>
      <c r="Q2337">
        <v>5655.39</v>
      </c>
      <c r="R2337">
        <v>21.12</v>
      </c>
      <c r="S2337" s="193" t="str">
        <f>VLOOKUP(U2337,'[1]Cross ref'!I:J,2,0)</f>
        <v>SCL</v>
      </c>
      <c r="T2337" s="193">
        <f t="shared" si="220"/>
        <v>22.14</v>
      </c>
      <c r="U2337" s="193">
        <f>VLOOKUP(VALUE(C2337),'[1]Cross ref'!G:I,3,0)</f>
        <v>7386</v>
      </c>
      <c r="V2337" s="193">
        <f>IFERROR(VLOOKUP(J2337,'[1]Item List (2)'!C:D,2,0),VLOOKUP(K2337,'[1]Item List (2)'!C:D,2,0))</f>
        <v>60507</v>
      </c>
      <c r="W2337" s="193">
        <f>IFERROR(VLOOKUP(J2337,'[1]Item List (2)'!C:E,3,0),VLOOKUP(K2337,'[1]Item List (2)'!C:E,3,0))</f>
        <v>1200</v>
      </c>
      <c r="X2337" s="193">
        <f t="shared" si="221"/>
        <v>0</v>
      </c>
      <c r="Y2337" s="193" t="str">
        <f t="shared" si="222"/>
        <v>TOWEL, PAPER MULTIFOLD BRN EF</v>
      </c>
      <c r="AA2337" s="29">
        <f t="shared" si="223"/>
        <v>22.14</v>
      </c>
      <c r="AB2337" s="29" t="str">
        <f>VLOOKUP(W2337,'[2]Item List (2)'!$I:$J,2,0)</f>
        <v>Supplies</v>
      </c>
      <c r="AC2337" s="29">
        <f t="shared" si="224"/>
        <v>7386</v>
      </c>
      <c r="AD2337" s="29" t="str">
        <f t="shared" si="225"/>
        <v>7386-Supplies</v>
      </c>
    </row>
    <row r="2338" spans="1:30">
      <c r="A2338" t="s">
        <v>699</v>
      </c>
      <c r="B2338" t="s">
        <v>592</v>
      </c>
      <c r="C2338" t="s">
        <v>1393</v>
      </c>
      <c r="D2338" t="s">
        <v>637</v>
      </c>
      <c r="E2338" t="s">
        <v>1675</v>
      </c>
      <c r="F2338"/>
      <c r="G2338" s="159">
        <v>45169</v>
      </c>
      <c r="H2338" t="s">
        <v>1197</v>
      </c>
      <c r="I2338" t="s">
        <v>1188</v>
      </c>
      <c r="J2338" t="s">
        <v>719</v>
      </c>
      <c r="K2338" t="s">
        <v>720</v>
      </c>
      <c r="L2338" t="s">
        <v>721</v>
      </c>
      <c r="M2338">
        <v>1</v>
      </c>
      <c r="N2338">
        <v>0</v>
      </c>
      <c r="O2338">
        <v>26.21</v>
      </c>
      <c r="P2338">
        <v>26.21</v>
      </c>
      <c r="Q2338">
        <v>5655.39</v>
      </c>
      <c r="R2338">
        <v>21.12</v>
      </c>
      <c r="S2338" s="193" t="str">
        <f>VLOOKUP(U2338,'[1]Cross ref'!I:J,2,0)</f>
        <v>SCL</v>
      </c>
      <c r="T2338" s="193">
        <f t="shared" si="220"/>
        <v>26.21</v>
      </c>
      <c r="U2338" s="193">
        <f>VLOOKUP(VALUE(C2338),'[1]Cross ref'!G:I,3,0)</f>
        <v>7386</v>
      </c>
      <c r="V2338" s="193">
        <f>IFERROR(VLOOKUP(J2338,'[1]Item List (2)'!C:D,2,0),VLOOKUP(K2338,'[1]Item List (2)'!C:D,2,0))</f>
        <v>50007</v>
      </c>
      <c r="W2338" s="193">
        <f>IFERROR(VLOOKUP(J2338,'[1]Item List (2)'!C:E,3,0),VLOOKUP(K2338,'[1]Item List (2)'!C:E,3,0))</f>
        <v>100</v>
      </c>
      <c r="X2338" s="193">
        <f t="shared" si="221"/>
        <v>0</v>
      </c>
      <c r="Y2338" s="193" t="str">
        <f t="shared" si="222"/>
        <v>JUICE, ORANGE ORIG SIMPLY</v>
      </c>
      <c r="AA2338" s="29">
        <f t="shared" si="223"/>
        <v>26.21</v>
      </c>
      <c r="AB2338" s="29" t="str">
        <f>VLOOKUP(W2338,'[2]Item List (2)'!$I:$J,2,0)</f>
        <v>Food</v>
      </c>
      <c r="AC2338" s="29">
        <f t="shared" si="224"/>
        <v>7386</v>
      </c>
      <c r="AD2338" s="29" t="str">
        <f t="shared" si="225"/>
        <v>7386-Food</v>
      </c>
    </row>
    <row r="2339" spans="1:30">
      <c r="A2339" t="s">
        <v>699</v>
      </c>
      <c r="B2339" t="s">
        <v>592</v>
      </c>
      <c r="C2339" t="s">
        <v>1393</v>
      </c>
      <c r="D2339" t="s">
        <v>637</v>
      </c>
      <c r="E2339" t="s">
        <v>1675</v>
      </c>
      <c r="F2339"/>
      <c r="G2339" s="159">
        <v>45169</v>
      </c>
      <c r="H2339" t="s">
        <v>1298</v>
      </c>
      <c r="I2339" t="s">
        <v>1190</v>
      </c>
      <c r="J2339" t="s">
        <v>916</v>
      </c>
      <c r="K2339" t="s">
        <v>926</v>
      </c>
      <c r="L2339" t="s">
        <v>848</v>
      </c>
      <c r="M2339">
        <v>1</v>
      </c>
      <c r="N2339">
        <v>0</v>
      </c>
      <c r="O2339">
        <v>11.91</v>
      </c>
      <c r="P2339">
        <v>11.91</v>
      </c>
      <c r="Q2339">
        <v>5655.39</v>
      </c>
      <c r="R2339">
        <v>21.12</v>
      </c>
      <c r="S2339" s="193" t="str">
        <f>VLOOKUP(U2339,'[1]Cross ref'!I:J,2,0)</f>
        <v>SCL</v>
      </c>
      <c r="T2339" s="193">
        <f t="shared" si="220"/>
        <v>11.91</v>
      </c>
      <c r="U2339" s="193">
        <f>VLOOKUP(VALUE(C2339),'[1]Cross ref'!G:I,3,0)</f>
        <v>7386</v>
      </c>
      <c r="V2339" s="193">
        <f>IFERROR(VLOOKUP(J2339,'[1]Item List (2)'!C:D,2,0),VLOOKUP(K2339,'[1]Item List (2)'!C:D,2,0))</f>
        <v>60507</v>
      </c>
      <c r="W2339" s="193">
        <f>IFERROR(VLOOKUP(J2339,'[1]Item List (2)'!C:E,3,0),VLOOKUP(K2339,'[1]Item List (2)'!C:E,3,0))</f>
        <v>1200</v>
      </c>
      <c r="X2339" s="193">
        <f t="shared" si="221"/>
        <v>0</v>
      </c>
      <c r="Y2339" s="193" t="str">
        <f t="shared" si="222"/>
        <v>MOP HEAD, GREASE BEATER BLUE</v>
      </c>
      <c r="AA2339" s="29">
        <f t="shared" si="223"/>
        <v>11.91</v>
      </c>
      <c r="AB2339" s="29" t="str">
        <f>VLOOKUP(W2339,'[2]Item List (2)'!$I:$J,2,0)</f>
        <v>Supplies</v>
      </c>
      <c r="AC2339" s="29">
        <f t="shared" si="224"/>
        <v>7386</v>
      </c>
      <c r="AD2339" s="29" t="str">
        <f t="shared" si="225"/>
        <v>7386-Supplies</v>
      </c>
    </row>
    <row r="2340" spans="1:30">
      <c r="A2340" t="s">
        <v>699</v>
      </c>
      <c r="B2340" t="s">
        <v>592</v>
      </c>
      <c r="C2340" t="s">
        <v>1393</v>
      </c>
      <c r="D2340" t="s">
        <v>637</v>
      </c>
      <c r="E2340" t="s">
        <v>1675</v>
      </c>
      <c r="F2340"/>
      <c r="G2340" s="159">
        <v>45169</v>
      </c>
      <c r="H2340" t="s">
        <v>1198</v>
      </c>
      <c r="I2340" t="s">
        <v>1188</v>
      </c>
      <c r="J2340" t="s">
        <v>702</v>
      </c>
      <c r="K2340" t="s">
        <v>993</v>
      </c>
      <c r="L2340" t="s">
        <v>723</v>
      </c>
      <c r="M2340">
        <v>2</v>
      </c>
      <c r="N2340">
        <v>0</v>
      </c>
      <c r="O2340">
        <v>20.03</v>
      </c>
      <c r="P2340">
        <v>40.06</v>
      </c>
      <c r="Q2340">
        <v>5655.39</v>
      </c>
      <c r="R2340">
        <v>21.12</v>
      </c>
      <c r="S2340" s="193" t="str">
        <f>VLOOKUP(U2340,'[1]Cross ref'!I:J,2,0)</f>
        <v>SCL</v>
      </c>
      <c r="T2340" s="193">
        <f t="shared" si="220"/>
        <v>40.06</v>
      </c>
      <c r="U2340" s="193">
        <f>VLOOKUP(VALUE(C2340),'[1]Cross ref'!G:I,3,0)</f>
        <v>7386</v>
      </c>
      <c r="V2340" s="193">
        <f>IFERROR(VLOOKUP(J2340,'[1]Item List (2)'!C:D,2,0),VLOOKUP(K2340,'[1]Item List (2)'!C:D,2,0))</f>
        <v>50007</v>
      </c>
      <c r="W2340" s="193">
        <f>IFERROR(VLOOKUP(J2340,'[1]Item List (2)'!C:E,3,0),VLOOKUP(K2340,'[1]Item List (2)'!C:E,3,0))</f>
        <v>100</v>
      </c>
      <c r="X2340" s="193">
        <f t="shared" si="221"/>
        <v>0</v>
      </c>
      <c r="Y2340" s="193" t="str">
        <f t="shared" si="222"/>
        <v>SAUCE, BBQ SWEET &amp; BOLD CUP</v>
      </c>
      <c r="AA2340" s="29">
        <f t="shared" si="223"/>
        <v>40.06</v>
      </c>
      <c r="AB2340" s="29" t="str">
        <f>VLOOKUP(W2340,'[2]Item List (2)'!$I:$J,2,0)</f>
        <v>Food</v>
      </c>
      <c r="AC2340" s="29">
        <f t="shared" si="224"/>
        <v>7386</v>
      </c>
      <c r="AD2340" s="29" t="str">
        <f t="shared" si="225"/>
        <v>7386-Food</v>
      </c>
    </row>
    <row r="2341" spans="1:30">
      <c r="A2341" t="s">
        <v>699</v>
      </c>
      <c r="B2341" t="s">
        <v>592</v>
      </c>
      <c r="C2341" t="s">
        <v>1393</v>
      </c>
      <c r="D2341" t="s">
        <v>637</v>
      </c>
      <c r="E2341" t="s">
        <v>1675</v>
      </c>
      <c r="F2341"/>
      <c r="G2341" s="159">
        <v>45169</v>
      </c>
      <c r="H2341" t="s">
        <v>1199</v>
      </c>
      <c r="I2341" t="s">
        <v>1188</v>
      </c>
      <c r="J2341" t="s">
        <v>714</v>
      </c>
      <c r="K2341" t="s">
        <v>998</v>
      </c>
      <c r="L2341" t="s">
        <v>723</v>
      </c>
      <c r="M2341">
        <v>1</v>
      </c>
      <c r="N2341">
        <v>0</v>
      </c>
      <c r="O2341">
        <v>30.8</v>
      </c>
      <c r="P2341">
        <v>30.8</v>
      </c>
      <c r="Q2341">
        <v>5655.39</v>
      </c>
      <c r="R2341">
        <v>21.12</v>
      </c>
      <c r="S2341" s="193" t="str">
        <f>VLOOKUP(U2341,'[1]Cross ref'!I:J,2,0)</f>
        <v>SCL</v>
      </c>
      <c r="T2341" s="193">
        <f t="shared" si="220"/>
        <v>30.8</v>
      </c>
      <c r="U2341" s="193">
        <f>VLOOKUP(VALUE(C2341),'[1]Cross ref'!G:I,3,0)</f>
        <v>7386</v>
      </c>
      <c r="V2341" s="193">
        <f>IFERROR(VLOOKUP(J2341,'[1]Item List (2)'!C:D,2,0),VLOOKUP(K2341,'[1]Item List (2)'!C:D,2,0))</f>
        <v>50007</v>
      </c>
      <c r="W2341" s="193">
        <f>IFERROR(VLOOKUP(J2341,'[1]Item List (2)'!C:E,3,0),VLOOKUP(K2341,'[1]Item List (2)'!C:E,3,0))</f>
        <v>100</v>
      </c>
      <c r="X2341" s="193">
        <f t="shared" si="221"/>
        <v>0</v>
      </c>
      <c r="Y2341" s="193" t="str">
        <f t="shared" si="222"/>
        <v>SAUCE, HNY MUST CUP</v>
      </c>
      <c r="AA2341" s="29">
        <f t="shared" si="223"/>
        <v>30.8</v>
      </c>
      <c r="AB2341" s="29" t="str">
        <f>VLOOKUP(W2341,'[2]Item List (2)'!$I:$J,2,0)</f>
        <v>Food</v>
      </c>
      <c r="AC2341" s="29">
        <f t="shared" si="224"/>
        <v>7386</v>
      </c>
      <c r="AD2341" s="29" t="str">
        <f t="shared" si="225"/>
        <v>7386-Food</v>
      </c>
    </row>
    <row r="2342" spans="1:30">
      <c r="A2342" t="s">
        <v>699</v>
      </c>
      <c r="B2342" t="s">
        <v>592</v>
      </c>
      <c r="C2342" t="s">
        <v>1393</v>
      </c>
      <c r="D2342" t="s">
        <v>637</v>
      </c>
      <c r="E2342" t="s">
        <v>1675</v>
      </c>
      <c r="F2342"/>
      <c r="G2342" s="159">
        <v>45169</v>
      </c>
      <c r="H2342" t="s">
        <v>1201</v>
      </c>
      <c r="I2342" t="s">
        <v>1188</v>
      </c>
      <c r="J2342" t="s">
        <v>724</v>
      </c>
      <c r="K2342" t="s">
        <v>725</v>
      </c>
      <c r="L2342" t="s">
        <v>726</v>
      </c>
      <c r="M2342">
        <v>1</v>
      </c>
      <c r="N2342">
        <v>0</v>
      </c>
      <c r="O2342">
        <v>9.5399999999999991</v>
      </c>
      <c r="P2342">
        <v>9.5399999999999991</v>
      </c>
      <c r="Q2342">
        <v>5655.39</v>
      </c>
      <c r="R2342">
        <v>21.12</v>
      </c>
      <c r="S2342" s="193" t="str">
        <f>VLOOKUP(U2342,'[1]Cross ref'!I:J,2,0)</f>
        <v>SCL</v>
      </c>
      <c r="T2342" s="193">
        <f t="shared" si="220"/>
        <v>9.5399999999999991</v>
      </c>
      <c r="U2342" s="193">
        <f>VLOOKUP(VALUE(C2342),'[1]Cross ref'!G:I,3,0)</f>
        <v>7386</v>
      </c>
      <c r="V2342" s="193">
        <f>IFERROR(VLOOKUP(J2342,'[1]Item List (2)'!C:D,2,0),VLOOKUP(K2342,'[1]Item List (2)'!C:D,2,0))</f>
        <v>50007</v>
      </c>
      <c r="W2342" s="193">
        <f>IFERROR(VLOOKUP(J2342,'[1]Item List (2)'!C:E,3,0),VLOOKUP(K2342,'[1]Item List (2)'!C:E,3,0))</f>
        <v>100</v>
      </c>
      <c r="X2342" s="193">
        <f t="shared" si="221"/>
        <v>0</v>
      </c>
      <c r="Y2342" s="193" t="str">
        <f t="shared" si="222"/>
        <v>MILK, 1%</v>
      </c>
      <c r="AA2342" s="29">
        <f t="shared" si="223"/>
        <v>9.5399999999999991</v>
      </c>
      <c r="AB2342" s="29" t="str">
        <f>VLOOKUP(W2342,'[2]Item List (2)'!$I:$J,2,0)</f>
        <v>Food</v>
      </c>
      <c r="AC2342" s="29">
        <f t="shared" si="224"/>
        <v>7386</v>
      </c>
      <c r="AD2342" s="29" t="str">
        <f t="shared" si="225"/>
        <v>7386-Food</v>
      </c>
    </row>
    <row r="2343" spans="1:30">
      <c r="A2343" t="s">
        <v>699</v>
      </c>
      <c r="B2343" t="s">
        <v>592</v>
      </c>
      <c r="C2343" t="s">
        <v>1393</v>
      </c>
      <c r="D2343" t="s">
        <v>637</v>
      </c>
      <c r="E2343" t="s">
        <v>1675</v>
      </c>
      <c r="F2343"/>
      <c r="G2343" s="159">
        <v>45169</v>
      </c>
      <c r="H2343" t="s">
        <v>1202</v>
      </c>
      <c r="I2343" t="s">
        <v>1190</v>
      </c>
      <c r="J2343" t="s">
        <v>727</v>
      </c>
      <c r="K2343" t="s">
        <v>899</v>
      </c>
      <c r="L2343" t="s">
        <v>729</v>
      </c>
      <c r="M2343">
        <v>1</v>
      </c>
      <c r="N2343">
        <v>0</v>
      </c>
      <c r="O2343">
        <v>16.79</v>
      </c>
      <c r="P2343">
        <v>16.79</v>
      </c>
      <c r="Q2343">
        <v>5655.39</v>
      </c>
      <c r="R2343">
        <v>21.12</v>
      </c>
      <c r="S2343" s="193" t="str">
        <f>VLOOKUP(U2343,'[1]Cross ref'!I:J,2,0)</f>
        <v>SCL</v>
      </c>
      <c r="T2343" s="193">
        <f t="shared" si="220"/>
        <v>16.79</v>
      </c>
      <c r="U2343" s="193">
        <f>VLOOKUP(VALUE(C2343),'[1]Cross ref'!G:I,3,0)</f>
        <v>7386</v>
      </c>
      <c r="V2343" s="193">
        <f>IFERROR(VLOOKUP(J2343,'[1]Item List (2)'!C:D,2,0),VLOOKUP(K2343,'[1]Item List (2)'!C:D,2,0))</f>
        <v>60507</v>
      </c>
      <c r="W2343" s="193">
        <f>IFERROR(VLOOKUP(J2343,'[1]Item List (2)'!C:E,3,0),VLOOKUP(K2343,'[1]Item List (2)'!C:E,3,0))</f>
        <v>1200</v>
      </c>
      <c r="X2343" s="193">
        <f t="shared" si="221"/>
        <v>0</v>
      </c>
      <c r="Y2343" s="193" t="str">
        <f t="shared" si="222"/>
        <v>GLOVE, SYNTH XLG</v>
      </c>
      <c r="AA2343" s="29">
        <f t="shared" si="223"/>
        <v>16.79</v>
      </c>
      <c r="AB2343" s="29" t="str">
        <f>VLOOKUP(W2343,'[2]Item List (2)'!$I:$J,2,0)</f>
        <v>Supplies</v>
      </c>
      <c r="AC2343" s="29">
        <f t="shared" si="224"/>
        <v>7386</v>
      </c>
      <c r="AD2343" s="29" t="str">
        <f t="shared" si="225"/>
        <v>7386-Supplies</v>
      </c>
    </row>
    <row r="2344" spans="1:30">
      <c r="A2344" t="s">
        <v>699</v>
      </c>
      <c r="B2344" t="s">
        <v>592</v>
      </c>
      <c r="C2344" t="s">
        <v>1393</v>
      </c>
      <c r="D2344" t="s">
        <v>637</v>
      </c>
      <c r="E2344" t="s">
        <v>1675</v>
      </c>
      <c r="F2344"/>
      <c r="G2344" s="159">
        <v>45169</v>
      </c>
      <c r="H2344" t="s">
        <v>1310</v>
      </c>
      <c r="I2344" t="s">
        <v>1188</v>
      </c>
      <c r="J2344" t="s">
        <v>900</v>
      </c>
      <c r="K2344" t="s">
        <v>901</v>
      </c>
      <c r="L2344" t="s">
        <v>858</v>
      </c>
      <c r="M2344">
        <v>1</v>
      </c>
      <c r="N2344">
        <v>0</v>
      </c>
      <c r="O2344">
        <v>9.64</v>
      </c>
      <c r="P2344">
        <v>9.64</v>
      </c>
      <c r="Q2344">
        <v>5655.39</v>
      </c>
      <c r="R2344">
        <v>21.12</v>
      </c>
      <c r="S2344" s="193" t="str">
        <f>VLOOKUP(U2344,'[1]Cross ref'!I:J,2,0)</f>
        <v>SCL</v>
      </c>
      <c r="T2344" s="193">
        <f t="shared" si="220"/>
        <v>9.64</v>
      </c>
      <c r="U2344" s="193">
        <f>VLOOKUP(VALUE(C2344),'[1]Cross ref'!G:I,3,0)</f>
        <v>7386</v>
      </c>
      <c r="V2344" s="193">
        <f>IFERROR(VLOOKUP(J2344,'[1]Item List (2)'!C:D,2,0),VLOOKUP(K2344,'[1]Item List (2)'!C:D,2,0))</f>
        <v>50007</v>
      </c>
      <c r="W2344" s="193">
        <f>IFERROR(VLOOKUP(J2344,'[1]Item List (2)'!C:E,3,0),VLOOKUP(K2344,'[1]Item List (2)'!C:E,3,0))</f>
        <v>100</v>
      </c>
      <c r="X2344" s="193">
        <f t="shared" si="221"/>
        <v>0</v>
      </c>
      <c r="Y2344" s="193" t="str">
        <f t="shared" si="222"/>
        <v>PEPPER, CHILE YLW WHL</v>
      </c>
      <c r="AA2344" s="29">
        <f t="shared" si="223"/>
        <v>9.64</v>
      </c>
      <c r="AB2344" s="29" t="str">
        <f>VLOOKUP(W2344,'[2]Item List (2)'!$I:$J,2,0)</f>
        <v>Food</v>
      </c>
      <c r="AC2344" s="29">
        <f t="shared" si="224"/>
        <v>7386</v>
      </c>
      <c r="AD2344" s="29" t="str">
        <f t="shared" si="225"/>
        <v>7386-Food</v>
      </c>
    </row>
    <row r="2345" spans="1:30">
      <c r="A2345" t="s">
        <v>699</v>
      </c>
      <c r="B2345" t="s">
        <v>592</v>
      </c>
      <c r="C2345" t="s">
        <v>1393</v>
      </c>
      <c r="D2345" t="s">
        <v>637</v>
      </c>
      <c r="E2345" t="s">
        <v>1675</v>
      </c>
      <c r="F2345"/>
      <c r="G2345" s="159">
        <v>45169</v>
      </c>
      <c r="H2345" t="s">
        <v>1204</v>
      </c>
      <c r="I2345" t="s">
        <v>1188</v>
      </c>
      <c r="J2345" t="s">
        <v>731</v>
      </c>
      <c r="K2345" t="s">
        <v>732</v>
      </c>
      <c r="L2345" t="s">
        <v>733</v>
      </c>
      <c r="M2345">
        <v>1</v>
      </c>
      <c r="N2345">
        <v>0</v>
      </c>
      <c r="O2345">
        <v>40.54</v>
      </c>
      <c r="P2345">
        <v>40.54</v>
      </c>
      <c r="Q2345">
        <v>5655.39</v>
      </c>
      <c r="R2345">
        <v>21.12</v>
      </c>
      <c r="S2345" s="193" t="str">
        <f>VLOOKUP(U2345,'[1]Cross ref'!I:J,2,0)</f>
        <v>SCL</v>
      </c>
      <c r="T2345" s="193">
        <f t="shared" si="220"/>
        <v>40.54</v>
      </c>
      <c r="U2345" s="193">
        <f>VLOOKUP(VALUE(C2345),'[1]Cross ref'!G:I,3,0)</f>
        <v>7386</v>
      </c>
      <c r="V2345" s="193">
        <f>IFERROR(VLOOKUP(J2345,'[1]Item List (2)'!C:D,2,0),VLOOKUP(K2345,'[1]Item List (2)'!C:D,2,0))</f>
        <v>50007</v>
      </c>
      <c r="W2345" s="193">
        <f>IFERROR(VLOOKUP(J2345,'[1]Item List (2)'!C:E,3,0),VLOOKUP(K2345,'[1]Item List (2)'!C:E,3,0))</f>
        <v>100</v>
      </c>
      <c r="X2345" s="193">
        <f t="shared" si="221"/>
        <v>0</v>
      </c>
      <c r="Y2345" s="193" t="str">
        <f t="shared" si="222"/>
        <v>CHEESECAKE, STAWBRY 3.5Z</v>
      </c>
      <c r="AA2345" s="29">
        <f t="shared" si="223"/>
        <v>40.54</v>
      </c>
      <c r="AB2345" s="29" t="str">
        <f>VLOOKUP(W2345,'[2]Item List (2)'!$I:$J,2,0)</f>
        <v>Food</v>
      </c>
      <c r="AC2345" s="29">
        <f t="shared" si="224"/>
        <v>7386</v>
      </c>
      <c r="AD2345" s="29" t="str">
        <f t="shared" si="225"/>
        <v>7386-Food</v>
      </c>
    </row>
    <row r="2346" spans="1:30">
      <c r="A2346" t="s">
        <v>699</v>
      </c>
      <c r="B2346" t="s">
        <v>592</v>
      </c>
      <c r="C2346" t="s">
        <v>1393</v>
      </c>
      <c r="D2346" t="s">
        <v>637</v>
      </c>
      <c r="E2346" t="s">
        <v>1675</v>
      </c>
      <c r="F2346"/>
      <c r="G2346" s="159">
        <v>45169</v>
      </c>
      <c r="H2346" t="s">
        <v>1205</v>
      </c>
      <c r="I2346" t="s">
        <v>1188</v>
      </c>
      <c r="J2346" t="s">
        <v>734</v>
      </c>
      <c r="K2346" t="s">
        <v>735</v>
      </c>
      <c r="L2346" t="s">
        <v>736</v>
      </c>
      <c r="M2346">
        <v>18</v>
      </c>
      <c r="N2346">
        <v>0</v>
      </c>
      <c r="O2346">
        <v>76.78</v>
      </c>
      <c r="P2346">
        <v>1382.04</v>
      </c>
      <c r="Q2346">
        <v>5655.39</v>
      </c>
      <c r="R2346">
        <v>21.12</v>
      </c>
      <c r="S2346" s="193" t="str">
        <f>VLOOKUP(U2346,'[1]Cross ref'!I:J,2,0)</f>
        <v>SCL</v>
      </c>
      <c r="T2346" s="193">
        <f t="shared" si="220"/>
        <v>1382.04</v>
      </c>
      <c r="U2346" s="193">
        <f>VLOOKUP(VALUE(C2346),'[1]Cross ref'!G:I,3,0)</f>
        <v>7386</v>
      </c>
      <c r="V2346" s="193">
        <f>IFERROR(VLOOKUP(J2346,'[1]Item List (2)'!C:D,2,0),VLOOKUP(K2346,'[1]Item List (2)'!C:D,2,0))</f>
        <v>50007</v>
      </c>
      <c r="W2346" s="193">
        <f>IFERROR(VLOOKUP(J2346,'[1]Item List (2)'!C:E,3,0),VLOOKUP(K2346,'[1]Item List (2)'!C:E,3,0))</f>
        <v>100</v>
      </c>
      <c r="X2346" s="193">
        <f t="shared" si="221"/>
        <v>0</v>
      </c>
      <c r="Y2346" s="193" t="str">
        <f t="shared" si="222"/>
        <v>BEEF, GRND PTY 3.5Z</v>
      </c>
      <c r="AA2346" s="29">
        <f t="shared" si="223"/>
        <v>1382.04</v>
      </c>
      <c r="AB2346" s="29" t="str">
        <f>VLOOKUP(W2346,'[2]Item List (2)'!$I:$J,2,0)</f>
        <v>Food</v>
      </c>
      <c r="AC2346" s="29">
        <f t="shared" si="224"/>
        <v>7386</v>
      </c>
      <c r="AD2346" s="29" t="str">
        <f t="shared" si="225"/>
        <v>7386-Food</v>
      </c>
    </row>
    <row r="2347" spans="1:30">
      <c r="A2347" t="s">
        <v>699</v>
      </c>
      <c r="B2347" t="s">
        <v>592</v>
      </c>
      <c r="C2347" t="s">
        <v>1393</v>
      </c>
      <c r="D2347" t="s">
        <v>637</v>
      </c>
      <c r="E2347" t="s">
        <v>1675</v>
      </c>
      <c r="F2347"/>
      <c r="G2347" s="159">
        <v>45169</v>
      </c>
      <c r="H2347" t="s">
        <v>1206</v>
      </c>
      <c r="I2347" t="s">
        <v>1188</v>
      </c>
      <c r="J2347" t="s">
        <v>737</v>
      </c>
      <c r="K2347" t="s">
        <v>738</v>
      </c>
      <c r="L2347" t="s">
        <v>739</v>
      </c>
      <c r="M2347">
        <v>3</v>
      </c>
      <c r="N2347">
        <v>0</v>
      </c>
      <c r="O2347">
        <v>30.72</v>
      </c>
      <c r="P2347">
        <v>92.16</v>
      </c>
      <c r="Q2347">
        <v>5655.39</v>
      </c>
      <c r="R2347">
        <v>21.12</v>
      </c>
      <c r="S2347" s="193" t="str">
        <f>VLOOKUP(U2347,'[1]Cross ref'!I:J,2,0)</f>
        <v>SCL</v>
      </c>
      <c r="T2347" s="193">
        <f t="shared" si="220"/>
        <v>92.16</v>
      </c>
      <c r="U2347" s="193">
        <f>VLOOKUP(VALUE(C2347),'[1]Cross ref'!G:I,3,0)</f>
        <v>7386</v>
      </c>
      <c r="V2347" s="193">
        <f>IFERROR(VLOOKUP(J2347,'[1]Item List (2)'!C:D,2,0),VLOOKUP(K2347,'[1]Item List (2)'!C:D,2,0))</f>
        <v>50007</v>
      </c>
      <c r="W2347" s="193">
        <f>IFERROR(VLOOKUP(J2347,'[1]Item List (2)'!C:E,3,0),VLOOKUP(K2347,'[1]Item List (2)'!C:E,3,0))</f>
        <v>100</v>
      </c>
      <c r="X2347" s="193">
        <f t="shared" si="221"/>
        <v>0</v>
      </c>
      <c r="Y2347" s="193" t="str">
        <f t="shared" si="222"/>
        <v>APPTZR, ONION RING</v>
      </c>
      <c r="AA2347" s="29">
        <f t="shared" si="223"/>
        <v>92.16</v>
      </c>
      <c r="AB2347" s="29" t="str">
        <f>VLOOKUP(W2347,'[2]Item List (2)'!$I:$J,2,0)</f>
        <v>Food</v>
      </c>
      <c r="AC2347" s="29">
        <f t="shared" si="224"/>
        <v>7386</v>
      </c>
      <c r="AD2347" s="29" t="str">
        <f t="shared" si="225"/>
        <v>7386-Food</v>
      </c>
    </row>
    <row r="2348" spans="1:30">
      <c r="A2348" t="s">
        <v>699</v>
      </c>
      <c r="B2348" t="s">
        <v>592</v>
      </c>
      <c r="C2348" t="s">
        <v>1393</v>
      </c>
      <c r="D2348" t="s">
        <v>637</v>
      </c>
      <c r="E2348" t="s">
        <v>1675</v>
      </c>
      <c r="F2348"/>
      <c r="G2348" s="159">
        <v>45169</v>
      </c>
      <c r="H2348" t="s">
        <v>1208</v>
      </c>
      <c r="I2348" t="s">
        <v>1188</v>
      </c>
      <c r="J2348" t="s">
        <v>741</v>
      </c>
      <c r="K2348" t="s">
        <v>742</v>
      </c>
      <c r="L2348" t="s">
        <v>743</v>
      </c>
      <c r="M2348">
        <v>3</v>
      </c>
      <c r="N2348">
        <v>0</v>
      </c>
      <c r="O2348">
        <v>21.8</v>
      </c>
      <c r="P2348">
        <v>65.400000000000006</v>
      </c>
      <c r="Q2348">
        <v>5655.39</v>
      </c>
      <c r="R2348">
        <v>21.12</v>
      </c>
      <c r="S2348" s="193" t="str">
        <f>VLOOKUP(U2348,'[1]Cross ref'!I:J,2,0)</f>
        <v>SCL</v>
      </c>
      <c r="T2348" s="193">
        <f t="shared" si="220"/>
        <v>65.400000000000006</v>
      </c>
      <c r="U2348" s="193">
        <f>VLOOKUP(VALUE(C2348),'[1]Cross ref'!G:I,3,0)</f>
        <v>7386</v>
      </c>
      <c r="V2348" s="193">
        <f>IFERROR(VLOOKUP(J2348,'[1]Item List (2)'!C:D,2,0),VLOOKUP(K2348,'[1]Item List (2)'!C:D,2,0))</f>
        <v>50007</v>
      </c>
      <c r="W2348" s="193">
        <f>IFERROR(VLOOKUP(J2348,'[1]Item List (2)'!C:E,3,0),VLOOKUP(K2348,'[1]Item List (2)'!C:E,3,0))</f>
        <v>100</v>
      </c>
      <c r="X2348" s="193">
        <f t="shared" si="221"/>
        <v>0</v>
      </c>
      <c r="Y2348" s="193" t="str">
        <f t="shared" si="222"/>
        <v>KETCHUP, PKT</v>
      </c>
      <c r="AA2348" s="29">
        <f t="shared" si="223"/>
        <v>65.400000000000006</v>
      </c>
      <c r="AB2348" s="29" t="str">
        <f>VLOOKUP(W2348,'[2]Item List (2)'!$I:$J,2,0)</f>
        <v>Food</v>
      </c>
      <c r="AC2348" s="29">
        <f t="shared" si="224"/>
        <v>7386</v>
      </c>
      <c r="AD2348" s="29" t="str">
        <f t="shared" si="225"/>
        <v>7386-Food</v>
      </c>
    </row>
    <row r="2349" spans="1:30">
      <c r="A2349" t="s">
        <v>699</v>
      </c>
      <c r="B2349" t="s">
        <v>592</v>
      </c>
      <c r="C2349" t="s">
        <v>1393</v>
      </c>
      <c r="D2349" t="s">
        <v>637</v>
      </c>
      <c r="E2349" t="s">
        <v>1675</v>
      </c>
      <c r="F2349"/>
      <c r="G2349" s="159">
        <v>45169</v>
      </c>
      <c r="H2349" t="s">
        <v>1210</v>
      </c>
      <c r="I2349" t="s">
        <v>1211</v>
      </c>
      <c r="J2349" t="s">
        <v>744</v>
      </c>
      <c r="K2349" t="s">
        <v>745</v>
      </c>
      <c r="L2349" t="s">
        <v>746</v>
      </c>
      <c r="M2349">
        <v>1</v>
      </c>
      <c r="N2349">
        <v>0</v>
      </c>
      <c r="O2349">
        <v>27.22</v>
      </c>
      <c r="P2349">
        <v>27.22</v>
      </c>
      <c r="Q2349">
        <v>5655.39</v>
      </c>
      <c r="R2349">
        <v>21.12</v>
      </c>
      <c r="S2349" s="193" t="str">
        <f>VLOOKUP(U2349,'[1]Cross ref'!I:J,2,0)</f>
        <v>SCL</v>
      </c>
      <c r="T2349" s="193">
        <f t="shared" si="220"/>
        <v>27.22</v>
      </c>
      <c r="U2349" s="193">
        <f>VLOOKUP(VALUE(C2349),'[1]Cross ref'!G:I,3,0)</f>
        <v>7386</v>
      </c>
      <c r="V2349" s="193">
        <f>IFERROR(VLOOKUP(J2349,'[1]Item List (2)'!C:D,2,0),VLOOKUP(K2349,'[1]Item List (2)'!C:D,2,0))</f>
        <v>51001</v>
      </c>
      <c r="W2349" s="193">
        <f>IFERROR(VLOOKUP(J2349,'[1]Item List (2)'!C:E,3,0),VLOOKUP(K2349,'[1]Item List (2)'!C:E,3,0))</f>
        <v>1000</v>
      </c>
      <c r="X2349" s="193">
        <f t="shared" si="221"/>
        <v>0</v>
      </c>
      <c r="Y2349" s="193" t="str">
        <f t="shared" si="222"/>
        <v>CARRIER, 4-CUP</v>
      </c>
      <c r="AA2349" s="29">
        <f t="shared" si="223"/>
        <v>27.22</v>
      </c>
      <c r="AB2349" s="29" t="str">
        <f>VLOOKUP(W2349,'[2]Item List (2)'!$I:$J,2,0)</f>
        <v>Paper</v>
      </c>
      <c r="AC2349" s="29">
        <f t="shared" si="224"/>
        <v>7386</v>
      </c>
      <c r="AD2349" s="29" t="str">
        <f t="shared" si="225"/>
        <v>7386-Paper</v>
      </c>
    </row>
    <row r="2350" spans="1:30">
      <c r="A2350" t="s">
        <v>699</v>
      </c>
      <c r="B2350" t="s">
        <v>592</v>
      </c>
      <c r="C2350" t="s">
        <v>1393</v>
      </c>
      <c r="D2350" t="s">
        <v>637</v>
      </c>
      <c r="E2350" t="s">
        <v>1675</v>
      </c>
      <c r="F2350"/>
      <c r="G2350" s="159">
        <v>45169</v>
      </c>
      <c r="H2350" t="s">
        <v>1212</v>
      </c>
      <c r="I2350" t="s">
        <v>1188</v>
      </c>
      <c r="J2350" t="s">
        <v>747</v>
      </c>
      <c r="K2350" t="s">
        <v>748</v>
      </c>
      <c r="L2350" t="s">
        <v>749</v>
      </c>
      <c r="M2350">
        <v>2</v>
      </c>
      <c r="N2350">
        <v>0</v>
      </c>
      <c r="O2350">
        <v>33.380000000000003</v>
      </c>
      <c r="P2350">
        <v>66.760000000000005</v>
      </c>
      <c r="Q2350">
        <v>5655.39</v>
      </c>
      <c r="R2350">
        <v>21.12</v>
      </c>
      <c r="S2350" s="193" t="str">
        <f>VLOOKUP(U2350,'[1]Cross ref'!I:J,2,0)</f>
        <v>SCL</v>
      </c>
      <c r="T2350" s="193">
        <f t="shared" si="220"/>
        <v>66.760000000000005</v>
      </c>
      <c r="U2350" s="193">
        <f>VLOOKUP(VALUE(C2350),'[1]Cross ref'!G:I,3,0)</f>
        <v>7386</v>
      </c>
      <c r="V2350" s="193">
        <f>IFERROR(VLOOKUP(J2350,'[1]Item List (2)'!C:D,2,0),VLOOKUP(K2350,'[1]Item List (2)'!C:D,2,0))</f>
        <v>50007</v>
      </c>
      <c r="W2350" s="193">
        <f>IFERROR(VLOOKUP(J2350,'[1]Item List (2)'!C:E,3,0),VLOOKUP(K2350,'[1]Item List (2)'!C:E,3,0))</f>
        <v>100</v>
      </c>
      <c r="X2350" s="193">
        <f t="shared" si="221"/>
        <v>0</v>
      </c>
      <c r="Y2350" s="193" t="str">
        <f t="shared" si="222"/>
        <v>HASHBROWN, RND ZTF</v>
      </c>
      <c r="AA2350" s="29">
        <f t="shared" si="223"/>
        <v>66.760000000000005</v>
      </c>
      <c r="AB2350" s="29" t="str">
        <f>VLOOKUP(W2350,'[2]Item List (2)'!$I:$J,2,0)</f>
        <v>Food</v>
      </c>
      <c r="AC2350" s="29">
        <f t="shared" si="224"/>
        <v>7386</v>
      </c>
      <c r="AD2350" s="29" t="str">
        <f t="shared" si="225"/>
        <v>7386-Food</v>
      </c>
    </row>
    <row r="2351" spans="1:30">
      <c r="A2351" t="s">
        <v>699</v>
      </c>
      <c r="B2351" t="s">
        <v>592</v>
      </c>
      <c r="C2351" t="s">
        <v>1393</v>
      </c>
      <c r="D2351" t="s">
        <v>637</v>
      </c>
      <c r="E2351" t="s">
        <v>1675</v>
      </c>
      <c r="F2351"/>
      <c r="G2351" s="159">
        <v>45169</v>
      </c>
      <c r="H2351" t="s">
        <v>1213</v>
      </c>
      <c r="I2351" t="s">
        <v>1188</v>
      </c>
      <c r="J2351" t="s">
        <v>747</v>
      </c>
      <c r="K2351" t="s">
        <v>750</v>
      </c>
      <c r="L2351" t="s">
        <v>749</v>
      </c>
      <c r="M2351">
        <v>2</v>
      </c>
      <c r="N2351">
        <v>0</v>
      </c>
      <c r="O2351">
        <v>33.380000000000003</v>
      </c>
      <c r="P2351">
        <v>66.760000000000005</v>
      </c>
      <c r="Q2351">
        <v>5655.39</v>
      </c>
      <c r="R2351">
        <v>21.12</v>
      </c>
      <c r="S2351" s="193" t="str">
        <f>VLOOKUP(U2351,'[1]Cross ref'!I:J,2,0)</f>
        <v>SCL</v>
      </c>
      <c r="T2351" s="193">
        <f t="shared" si="220"/>
        <v>66.760000000000005</v>
      </c>
      <c r="U2351" s="193">
        <f>VLOOKUP(VALUE(C2351),'[1]Cross ref'!G:I,3,0)</f>
        <v>7386</v>
      </c>
      <c r="V2351" s="193">
        <f>IFERROR(VLOOKUP(J2351,'[1]Item List (2)'!C:D,2,0),VLOOKUP(K2351,'[1]Item List (2)'!C:D,2,0))</f>
        <v>50007</v>
      </c>
      <c r="W2351" s="193">
        <f>IFERROR(VLOOKUP(J2351,'[1]Item List (2)'!C:E,3,0),VLOOKUP(K2351,'[1]Item List (2)'!C:E,3,0))</f>
        <v>100</v>
      </c>
      <c r="X2351" s="193">
        <f t="shared" si="221"/>
        <v>0</v>
      </c>
      <c r="Y2351" s="193" t="str">
        <f t="shared" si="222"/>
        <v>FRIES, CRISS CUT SEASN</v>
      </c>
      <c r="AA2351" s="29">
        <f t="shared" si="223"/>
        <v>66.760000000000005</v>
      </c>
      <c r="AB2351" s="29" t="str">
        <f>VLOOKUP(W2351,'[2]Item List (2)'!$I:$J,2,0)</f>
        <v>Food</v>
      </c>
      <c r="AC2351" s="29">
        <f t="shared" si="224"/>
        <v>7386</v>
      </c>
      <c r="AD2351" s="29" t="str">
        <f t="shared" si="225"/>
        <v>7386-Food</v>
      </c>
    </row>
    <row r="2352" spans="1:30">
      <c r="A2352" t="s">
        <v>699</v>
      </c>
      <c r="B2352" t="s">
        <v>592</v>
      </c>
      <c r="C2352" t="s">
        <v>1393</v>
      </c>
      <c r="D2352" t="s">
        <v>637</v>
      </c>
      <c r="E2352" t="s">
        <v>1675</v>
      </c>
      <c r="F2352"/>
      <c r="G2352" s="159">
        <v>45169</v>
      </c>
      <c r="H2352" t="s">
        <v>1214</v>
      </c>
      <c r="I2352" t="s">
        <v>1188</v>
      </c>
      <c r="J2352" t="s">
        <v>747</v>
      </c>
      <c r="K2352" t="s">
        <v>751</v>
      </c>
      <c r="L2352" t="s">
        <v>752</v>
      </c>
      <c r="M2352">
        <v>13</v>
      </c>
      <c r="N2352">
        <v>0</v>
      </c>
      <c r="O2352">
        <v>35.28</v>
      </c>
      <c r="P2352">
        <v>458.64</v>
      </c>
      <c r="Q2352">
        <v>5655.39</v>
      </c>
      <c r="R2352">
        <v>21.12</v>
      </c>
      <c r="S2352" s="193" t="str">
        <f>VLOOKUP(U2352,'[1]Cross ref'!I:J,2,0)</f>
        <v>SCL</v>
      </c>
      <c r="T2352" s="193">
        <f t="shared" si="220"/>
        <v>458.64</v>
      </c>
      <c r="U2352" s="193">
        <f>VLOOKUP(VALUE(C2352),'[1]Cross ref'!G:I,3,0)</f>
        <v>7386</v>
      </c>
      <c r="V2352" s="193">
        <f>IFERROR(VLOOKUP(J2352,'[1]Item List (2)'!C:D,2,0),VLOOKUP(K2352,'[1]Item List (2)'!C:D,2,0))</f>
        <v>50007</v>
      </c>
      <c r="W2352" s="193">
        <f>IFERROR(VLOOKUP(J2352,'[1]Item List (2)'!C:E,3,0),VLOOKUP(K2352,'[1]Item List (2)'!C:E,3,0))</f>
        <v>100</v>
      </c>
      <c r="X2352" s="193">
        <f t="shared" si="221"/>
        <v>0</v>
      </c>
      <c r="Y2352" s="193" t="str">
        <f t="shared" si="222"/>
        <v>FRIES, SS SK ON</v>
      </c>
      <c r="AA2352" s="29">
        <f t="shared" si="223"/>
        <v>458.64</v>
      </c>
      <c r="AB2352" s="29" t="str">
        <f>VLOOKUP(W2352,'[2]Item List (2)'!$I:$J,2,0)</f>
        <v>Food</v>
      </c>
      <c r="AC2352" s="29">
        <f t="shared" si="224"/>
        <v>7386</v>
      </c>
      <c r="AD2352" s="29" t="str">
        <f t="shared" si="225"/>
        <v>7386-Food</v>
      </c>
    </row>
    <row r="2353" spans="1:30">
      <c r="A2353" t="s">
        <v>699</v>
      </c>
      <c r="B2353" t="s">
        <v>592</v>
      </c>
      <c r="C2353" t="s">
        <v>1393</v>
      </c>
      <c r="D2353" t="s">
        <v>637</v>
      </c>
      <c r="E2353" t="s">
        <v>1675</v>
      </c>
      <c r="F2353"/>
      <c r="G2353" s="159">
        <v>45169</v>
      </c>
      <c r="H2353" t="s">
        <v>1216</v>
      </c>
      <c r="I2353" t="s">
        <v>1188</v>
      </c>
      <c r="J2353" t="s">
        <v>859</v>
      </c>
      <c r="K2353" t="s">
        <v>860</v>
      </c>
      <c r="L2353" t="s">
        <v>861</v>
      </c>
      <c r="M2353">
        <v>1</v>
      </c>
      <c r="N2353">
        <v>0</v>
      </c>
      <c r="O2353">
        <v>29.7</v>
      </c>
      <c r="P2353">
        <v>29.7</v>
      </c>
      <c r="Q2353">
        <v>5655.39</v>
      </c>
      <c r="R2353">
        <v>21.12</v>
      </c>
      <c r="S2353" s="193" t="str">
        <f>VLOOKUP(U2353,'[1]Cross ref'!I:J,2,0)</f>
        <v>SCL</v>
      </c>
      <c r="T2353" s="193">
        <f t="shared" si="220"/>
        <v>29.7</v>
      </c>
      <c r="U2353" s="193">
        <f>VLOOKUP(VALUE(C2353),'[1]Cross ref'!G:I,3,0)</f>
        <v>7386</v>
      </c>
      <c r="V2353" s="193">
        <f>IFERROR(VLOOKUP(J2353,'[1]Item List (2)'!C:D,2,0),VLOOKUP(K2353,'[1]Item List (2)'!C:D,2,0))</f>
        <v>50007</v>
      </c>
      <c r="W2353" s="193">
        <f>IFERROR(VLOOKUP(J2353,'[1]Item List (2)'!C:E,3,0),VLOOKUP(K2353,'[1]Item List (2)'!C:E,3,0))</f>
        <v>100</v>
      </c>
      <c r="X2353" s="193">
        <f t="shared" si="221"/>
        <v>0</v>
      </c>
      <c r="Y2353" s="193" t="str">
        <f t="shared" si="222"/>
        <v>CAKE, CHOC DOME</v>
      </c>
      <c r="AA2353" s="29">
        <f t="shared" si="223"/>
        <v>29.7</v>
      </c>
      <c r="AB2353" s="29" t="str">
        <f>VLOOKUP(W2353,'[2]Item List (2)'!$I:$J,2,0)</f>
        <v>Food</v>
      </c>
      <c r="AC2353" s="29">
        <f t="shared" si="224"/>
        <v>7386</v>
      </c>
      <c r="AD2353" s="29" t="str">
        <f t="shared" si="225"/>
        <v>7386-Food</v>
      </c>
    </row>
    <row r="2354" spans="1:30">
      <c r="A2354" t="s">
        <v>699</v>
      </c>
      <c r="B2354" t="s">
        <v>592</v>
      </c>
      <c r="C2354" t="s">
        <v>1393</v>
      </c>
      <c r="D2354" t="s">
        <v>637</v>
      </c>
      <c r="E2354" t="s">
        <v>1675</v>
      </c>
      <c r="F2354"/>
      <c r="G2354" s="159">
        <v>45169</v>
      </c>
      <c r="H2354" t="s">
        <v>1268</v>
      </c>
      <c r="I2354" t="s">
        <v>1188</v>
      </c>
      <c r="J2354" t="s">
        <v>944</v>
      </c>
      <c r="K2354" t="s">
        <v>945</v>
      </c>
      <c r="L2354" t="s">
        <v>858</v>
      </c>
      <c r="M2354">
        <v>1</v>
      </c>
      <c r="N2354">
        <v>0</v>
      </c>
      <c r="O2354">
        <v>22.16</v>
      </c>
      <c r="P2354">
        <v>22.16</v>
      </c>
      <c r="Q2354">
        <v>5655.39</v>
      </c>
      <c r="R2354">
        <v>21.12</v>
      </c>
      <c r="S2354" s="193" t="str">
        <f>VLOOKUP(U2354,'[1]Cross ref'!I:J,2,0)</f>
        <v>SCL</v>
      </c>
      <c r="T2354" s="193">
        <f t="shared" si="220"/>
        <v>22.16</v>
      </c>
      <c r="U2354" s="193">
        <f>VLOOKUP(VALUE(C2354),'[1]Cross ref'!G:I,3,0)</f>
        <v>7386</v>
      </c>
      <c r="V2354" s="193">
        <f>IFERROR(VLOOKUP(J2354,'[1]Item List (2)'!C:D,2,0),VLOOKUP(K2354,'[1]Item List (2)'!C:D,2,0))</f>
        <v>50007</v>
      </c>
      <c r="W2354" s="193">
        <f>IFERROR(VLOOKUP(J2354,'[1]Item List (2)'!C:E,3,0),VLOOKUP(K2354,'[1]Item List (2)'!C:E,3,0))</f>
        <v>100</v>
      </c>
      <c r="X2354" s="193">
        <f t="shared" si="221"/>
        <v>0</v>
      </c>
      <c r="Y2354" s="193" t="str">
        <f t="shared" si="222"/>
        <v>SPRAY, GRILL PRIME</v>
      </c>
      <c r="AA2354" s="29">
        <f t="shared" si="223"/>
        <v>22.16</v>
      </c>
      <c r="AB2354" s="29" t="str">
        <f>VLOOKUP(W2354,'[2]Item List (2)'!$I:$J,2,0)</f>
        <v>Food</v>
      </c>
      <c r="AC2354" s="29">
        <f t="shared" si="224"/>
        <v>7386</v>
      </c>
      <c r="AD2354" s="29" t="str">
        <f t="shared" si="225"/>
        <v>7386-Food</v>
      </c>
    </row>
    <row r="2355" spans="1:30">
      <c r="A2355" t="s">
        <v>699</v>
      </c>
      <c r="B2355" t="s">
        <v>592</v>
      </c>
      <c r="C2355" t="s">
        <v>1393</v>
      </c>
      <c r="D2355" t="s">
        <v>637</v>
      </c>
      <c r="E2355" t="s">
        <v>1675</v>
      </c>
      <c r="F2355"/>
      <c r="G2355" s="159">
        <v>45169</v>
      </c>
      <c r="H2355" t="s">
        <v>1508</v>
      </c>
      <c r="I2355" t="s">
        <v>1188</v>
      </c>
      <c r="J2355" t="s">
        <v>992</v>
      </c>
      <c r="K2355" t="s">
        <v>1509</v>
      </c>
      <c r="L2355" t="s">
        <v>1510</v>
      </c>
      <c r="M2355">
        <v>1</v>
      </c>
      <c r="N2355">
        <v>0</v>
      </c>
      <c r="O2355">
        <v>19.47</v>
      </c>
      <c r="P2355">
        <v>19.47</v>
      </c>
      <c r="Q2355">
        <v>5655.39</v>
      </c>
      <c r="R2355">
        <v>21.12</v>
      </c>
      <c r="S2355" s="193" t="str">
        <f>VLOOKUP(U2355,'[1]Cross ref'!I:J,2,0)</f>
        <v>SCL</v>
      </c>
      <c r="T2355" s="193">
        <f t="shared" si="220"/>
        <v>19.47</v>
      </c>
      <c r="U2355" s="193">
        <f>VLOOKUP(VALUE(C2355),'[1]Cross ref'!G:I,3,0)</f>
        <v>7386</v>
      </c>
      <c r="V2355" s="193">
        <f>IFERROR(VLOOKUP(J2355,'[1]Item List (2)'!C:D,2,0),VLOOKUP(K2355,'[1]Item List (2)'!C:D,2,0))</f>
        <v>50007</v>
      </c>
      <c r="W2355" s="193">
        <f>IFERROR(VLOOKUP(J2355,'[1]Item List (2)'!C:E,3,0),VLOOKUP(K2355,'[1]Item List (2)'!C:E,3,0))</f>
        <v>100</v>
      </c>
      <c r="X2355" s="193">
        <f t="shared" si="221"/>
        <v>0</v>
      </c>
      <c r="Y2355" s="193" t="str">
        <f t="shared" si="222"/>
        <v>PEPPER, PKT</v>
      </c>
      <c r="AA2355" s="29">
        <f t="shared" si="223"/>
        <v>19.47</v>
      </c>
      <c r="AB2355" s="29" t="str">
        <f>VLOOKUP(W2355,'[2]Item List (2)'!$I:$J,2,0)</f>
        <v>Food</v>
      </c>
      <c r="AC2355" s="29">
        <f t="shared" si="224"/>
        <v>7386</v>
      </c>
      <c r="AD2355" s="29" t="str">
        <f t="shared" si="225"/>
        <v>7386-Food</v>
      </c>
    </row>
    <row r="2356" spans="1:30">
      <c r="A2356" t="s">
        <v>699</v>
      </c>
      <c r="B2356" t="s">
        <v>592</v>
      </c>
      <c r="C2356" t="s">
        <v>1393</v>
      </c>
      <c r="D2356" t="s">
        <v>637</v>
      </c>
      <c r="E2356" t="s">
        <v>1675</v>
      </c>
      <c r="F2356"/>
      <c r="G2356" s="159">
        <v>45169</v>
      </c>
      <c r="H2356" t="s">
        <v>1218</v>
      </c>
      <c r="I2356" t="s">
        <v>1188</v>
      </c>
      <c r="J2356" t="s">
        <v>703</v>
      </c>
      <c r="K2356" t="s">
        <v>997</v>
      </c>
      <c r="L2356" t="s">
        <v>723</v>
      </c>
      <c r="M2356">
        <v>4</v>
      </c>
      <c r="N2356">
        <v>0</v>
      </c>
      <c r="O2356">
        <v>25.94</v>
      </c>
      <c r="P2356">
        <v>103.76</v>
      </c>
      <c r="Q2356">
        <v>5655.39</v>
      </c>
      <c r="R2356">
        <v>21.12</v>
      </c>
      <c r="S2356" s="193" t="str">
        <f>VLOOKUP(U2356,'[1]Cross ref'!I:J,2,0)</f>
        <v>SCL</v>
      </c>
      <c r="T2356" s="193">
        <f t="shared" si="220"/>
        <v>103.76</v>
      </c>
      <c r="U2356" s="193">
        <f>VLOOKUP(VALUE(C2356),'[1]Cross ref'!G:I,3,0)</f>
        <v>7386</v>
      </c>
      <c r="V2356" s="193">
        <f>IFERROR(VLOOKUP(J2356,'[1]Item List (2)'!C:D,2,0),VLOOKUP(K2356,'[1]Item List (2)'!C:D,2,0))</f>
        <v>50007</v>
      </c>
      <c r="W2356" s="193">
        <f>IFERROR(VLOOKUP(J2356,'[1]Item List (2)'!C:E,3,0),VLOOKUP(K2356,'[1]Item List (2)'!C:E,3,0))</f>
        <v>100</v>
      </c>
      <c r="X2356" s="193">
        <f t="shared" si="221"/>
        <v>0</v>
      </c>
      <c r="Y2356" s="193" t="str">
        <f t="shared" si="222"/>
        <v>SAUCE, BTRMILK RANCH CUP</v>
      </c>
      <c r="AA2356" s="29">
        <f t="shared" si="223"/>
        <v>103.76</v>
      </c>
      <c r="AB2356" s="29" t="str">
        <f>VLOOKUP(W2356,'[2]Item List (2)'!$I:$J,2,0)</f>
        <v>Food</v>
      </c>
      <c r="AC2356" s="29">
        <f t="shared" si="224"/>
        <v>7386</v>
      </c>
      <c r="AD2356" s="29" t="str">
        <f t="shared" si="225"/>
        <v>7386-Food</v>
      </c>
    </row>
    <row r="2357" spans="1:30">
      <c r="A2357" t="s">
        <v>699</v>
      </c>
      <c r="B2357" t="s">
        <v>592</v>
      </c>
      <c r="C2357" t="s">
        <v>1393</v>
      </c>
      <c r="D2357" t="s">
        <v>637</v>
      </c>
      <c r="E2357" t="s">
        <v>1675</v>
      </c>
      <c r="F2357"/>
      <c r="G2357" s="159">
        <v>45169</v>
      </c>
      <c r="H2357" t="s">
        <v>1219</v>
      </c>
      <c r="I2357" t="s">
        <v>1188</v>
      </c>
      <c r="J2357" t="s">
        <v>767</v>
      </c>
      <c r="K2357" t="s">
        <v>768</v>
      </c>
      <c r="L2357" t="s">
        <v>769</v>
      </c>
      <c r="M2357">
        <v>2</v>
      </c>
      <c r="N2357">
        <v>0</v>
      </c>
      <c r="O2357">
        <v>11.66</v>
      </c>
      <c r="P2357">
        <v>23.32</v>
      </c>
      <c r="Q2357">
        <v>5655.39</v>
      </c>
      <c r="R2357">
        <v>21.12</v>
      </c>
      <c r="S2357" s="193" t="str">
        <f>VLOOKUP(U2357,'[1]Cross ref'!I:J,2,0)</f>
        <v>SCL</v>
      </c>
      <c r="T2357" s="193">
        <f t="shared" si="220"/>
        <v>23.32</v>
      </c>
      <c r="U2357" s="193">
        <f>VLOOKUP(VALUE(C2357),'[1]Cross ref'!G:I,3,0)</f>
        <v>7386</v>
      </c>
      <c r="V2357" s="193">
        <f>IFERROR(VLOOKUP(J2357,'[1]Item List (2)'!C:D,2,0),VLOOKUP(K2357,'[1]Item List (2)'!C:D,2,0))</f>
        <v>50007</v>
      </c>
      <c r="W2357" s="193">
        <f>IFERROR(VLOOKUP(J2357,'[1]Item List (2)'!C:E,3,0),VLOOKUP(K2357,'[1]Item List (2)'!C:E,3,0))</f>
        <v>100</v>
      </c>
      <c r="X2357" s="193">
        <f t="shared" si="221"/>
        <v>0</v>
      </c>
      <c r="Y2357" s="193" t="str">
        <f t="shared" si="222"/>
        <v>SAUCE, BUFFALO CUP</v>
      </c>
      <c r="AA2357" s="29">
        <f t="shared" si="223"/>
        <v>23.32</v>
      </c>
      <c r="AB2357" s="29" t="str">
        <f>VLOOKUP(W2357,'[2]Item List (2)'!$I:$J,2,0)</f>
        <v>Food</v>
      </c>
      <c r="AC2357" s="29">
        <f t="shared" si="224"/>
        <v>7386</v>
      </c>
      <c r="AD2357" s="29" t="str">
        <f t="shared" si="225"/>
        <v>7386-Food</v>
      </c>
    </row>
    <row r="2358" spans="1:30">
      <c r="A2358" t="s">
        <v>699</v>
      </c>
      <c r="B2358" t="s">
        <v>592</v>
      </c>
      <c r="C2358" t="s">
        <v>1393</v>
      </c>
      <c r="D2358" t="s">
        <v>637</v>
      </c>
      <c r="E2358" t="s">
        <v>1675</v>
      </c>
      <c r="F2358"/>
      <c r="G2358" s="159">
        <v>45169</v>
      </c>
      <c r="H2358" t="s">
        <v>1221</v>
      </c>
      <c r="I2358" t="s">
        <v>1188</v>
      </c>
      <c r="J2358" t="s">
        <v>773</v>
      </c>
      <c r="K2358" t="s">
        <v>774</v>
      </c>
      <c r="L2358" t="s">
        <v>775</v>
      </c>
      <c r="M2358">
        <v>3</v>
      </c>
      <c r="N2358">
        <v>0</v>
      </c>
      <c r="O2358">
        <v>19.78</v>
      </c>
      <c r="P2358">
        <v>59.34</v>
      </c>
      <c r="Q2358">
        <v>5655.39</v>
      </c>
      <c r="R2358">
        <v>21.12</v>
      </c>
      <c r="S2358" s="193" t="str">
        <f>VLOOKUP(U2358,'[1]Cross ref'!I:J,2,0)</f>
        <v>SCL</v>
      </c>
      <c r="T2358" s="193">
        <f t="shared" si="220"/>
        <v>59.34</v>
      </c>
      <c r="U2358" s="193">
        <f>VLOOKUP(VALUE(C2358),'[1]Cross ref'!G:I,3,0)</f>
        <v>7386</v>
      </c>
      <c r="V2358" s="193">
        <f>IFERROR(VLOOKUP(J2358,'[1]Item List (2)'!C:D,2,0),VLOOKUP(K2358,'[1]Item List (2)'!C:D,2,0))</f>
        <v>50007</v>
      </c>
      <c r="W2358" s="193">
        <f>IFERROR(VLOOKUP(J2358,'[1]Item List (2)'!C:E,3,0),VLOOKUP(K2358,'[1]Item List (2)'!C:E,3,0))</f>
        <v>100</v>
      </c>
      <c r="X2358" s="193">
        <f t="shared" si="221"/>
        <v>0</v>
      </c>
      <c r="Y2358" s="193" t="str">
        <f t="shared" si="222"/>
        <v>ICE CREAM, VANILLA SLOW MELT</v>
      </c>
      <c r="AA2358" s="29">
        <f t="shared" si="223"/>
        <v>59.34</v>
      </c>
      <c r="AB2358" s="29" t="str">
        <f>VLOOKUP(W2358,'[2]Item List (2)'!$I:$J,2,0)</f>
        <v>Food</v>
      </c>
      <c r="AC2358" s="29">
        <f t="shared" si="224"/>
        <v>7386</v>
      </c>
      <c r="AD2358" s="29" t="str">
        <f t="shared" si="225"/>
        <v>7386-Food</v>
      </c>
    </row>
    <row r="2359" spans="1:30">
      <c r="A2359" t="s">
        <v>699</v>
      </c>
      <c r="B2359" t="s">
        <v>592</v>
      </c>
      <c r="C2359" t="s">
        <v>1393</v>
      </c>
      <c r="D2359" t="s">
        <v>637</v>
      </c>
      <c r="E2359" t="s">
        <v>1675</v>
      </c>
      <c r="F2359"/>
      <c r="G2359" s="159">
        <v>45169</v>
      </c>
      <c r="H2359" t="s">
        <v>1222</v>
      </c>
      <c r="I2359" t="s">
        <v>1188</v>
      </c>
      <c r="J2359" t="s">
        <v>776</v>
      </c>
      <c r="K2359" t="s">
        <v>777</v>
      </c>
      <c r="L2359" t="s">
        <v>778</v>
      </c>
      <c r="M2359">
        <v>7</v>
      </c>
      <c r="N2359">
        <v>0</v>
      </c>
      <c r="O2359">
        <v>36.909999999999997</v>
      </c>
      <c r="P2359">
        <v>258.37</v>
      </c>
      <c r="Q2359">
        <v>5655.39</v>
      </c>
      <c r="R2359">
        <v>21.12</v>
      </c>
      <c r="S2359" s="193" t="str">
        <f>VLOOKUP(U2359,'[1]Cross ref'!I:J,2,0)</f>
        <v>SCL</v>
      </c>
      <c r="T2359" s="193">
        <f t="shared" si="220"/>
        <v>258.37</v>
      </c>
      <c r="U2359" s="193">
        <f>VLOOKUP(VALUE(C2359),'[1]Cross ref'!G:I,3,0)</f>
        <v>7386</v>
      </c>
      <c r="V2359" s="193">
        <f>IFERROR(VLOOKUP(J2359,'[1]Item List (2)'!C:D,2,0),VLOOKUP(K2359,'[1]Item List (2)'!C:D,2,0))</f>
        <v>50007</v>
      </c>
      <c r="W2359" s="193">
        <f>IFERROR(VLOOKUP(J2359,'[1]Item List (2)'!C:E,3,0),VLOOKUP(K2359,'[1]Item List (2)'!C:E,3,0))</f>
        <v>100</v>
      </c>
      <c r="X2359" s="193">
        <f t="shared" si="221"/>
        <v>0</v>
      </c>
      <c r="Y2359" s="193" t="str">
        <f t="shared" si="222"/>
        <v>SHORTENING, LIQ FRY PREM</v>
      </c>
      <c r="AA2359" s="29">
        <f t="shared" si="223"/>
        <v>258.37</v>
      </c>
      <c r="AB2359" s="29" t="str">
        <f>VLOOKUP(W2359,'[2]Item List (2)'!$I:$J,2,0)</f>
        <v>Food</v>
      </c>
      <c r="AC2359" s="29">
        <f t="shared" si="224"/>
        <v>7386</v>
      </c>
      <c r="AD2359" s="29" t="str">
        <f t="shared" si="225"/>
        <v>7386-Food</v>
      </c>
    </row>
    <row r="2360" spans="1:30">
      <c r="A2360" t="s">
        <v>699</v>
      </c>
      <c r="B2360" t="s">
        <v>592</v>
      </c>
      <c r="C2360" t="s">
        <v>1393</v>
      </c>
      <c r="D2360" t="s">
        <v>637</v>
      </c>
      <c r="E2360" t="s">
        <v>1675</v>
      </c>
      <c r="F2360"/>
      <c r="G2360" s="159">
        <v>45169</v>
      </c>
      <c r="H2360" t="s">
        <v>1478</v>
      </c>
      <c r="I2360" t="s">
        <v>1190</v>
      </c>
      <c r="J2360" t="s">
        <v>1394</v>
      </c>
      <c r="K2360" t="s">
        <v>1479</v>
      </c>
      <c r="L2360" t="s">
        <v>1452</v>
      </c>
      <c r="M2360">
        <v>1</v>
      </c>
      <c r="N2360">
        <v>0</v>
      </c>
      <c r="O2360">
        <v>8.7899999999999991</v>
      </c>
      <c r="P2360">
        <v>8.7899999999999991</v>
      </c>
      <c r="Q2360">
        <v>5655.39</v>
      </c>
      <c r="R2360">
        <v>21.12</v>
      </c>
      <c r="S2360" s="193" t="str">
        <f>VLOOKUP(U2360,'[1]Cross ref'!I:J,2,0)</f>
        <v>SCL</v>
      </c>
      <c r="T2360" s="193">
        <f t="shared" si="220"/>
        <v>8.7899999999999991</v>
      </c>
      <c r="U2360" s="193">
        <f>VLOOKUP(VALUE(C2360),'[1]Cross ref'!G:I,3,0)</f>
        <v>7386</v>
      </c>
      <c r="V2360" s="193">
        <f>IFERROR(VLOOKUP(J2360,'[1]Item List (2)'!C:D,2,0),VLOOKUP(K2360,'[1]Item List (2)'!C:D,2,0))</f>
        <v>60507</v>
      </c>
      <c r="W2360" s="193">
        <f>IFERROR(VLOOKUP(J2360,'[1]Item List (2)'!C:E,3,0),VLOOKUP(K2360,'[1]Item List (2)'!C:E,3,0))</f>
        <v>1200</v>
      </c>
      <c r="X2360" s="193">
        <f t="shared" si="221"/>
        <v>0</v>
      </c>
      <c r="Y2360" s="193" t="str">
        <f t="shared" si="222"/>
        <v>BROOM, HEAD LOBBY 9" BLUE</v>
      </c>
      <c r="AA2360" s="29">
        <f t="shared" si="223"/>
        <v>8.7899999999999991</v>
      </c>
      <c r="AB2360" s="29" t="str">
        <f>VLOOKUP(W2360,'[2]Item List (2)'!$I:$J,2,0)</f>
        <v>Supplies</v>
      </c>
      <c r="AC2360" s="29">
        <f t="shared" si="224"/>
        <v>7386</v>
      </c>
      <c r="AD2360" s="29" t="str">
        <f t="shared" si="225"/>
        <v>7386-Supplies</v>
      </c>
    </row>
    <row r="2361" spans="1:30">
      <c r="A2361" t="s">
        <v>699</v>
      </c>
      <c r="B2361" t="s">
        <v>592</v>
      </c>
      <c r="C2361" t="s">
        <v>1393</v>
      </c>
      <c r="D2361" t="s">
        <v>637</v>
      </c>
      <c r="E2361" t="s">
        <v>1675</v>
      </c>
      <c r="F2361"/>
      <c r="G2361" s="159">
        <v>45169</v>
      </c>
      <c r="H2361" t="s">
        <v>1271</v>
      </c>
      <c r="I2361" t="s">
        <v>1188</v>
      </c>
      <c r="J2361" t="s">
        <v>740</v>
      </c>
      <c r="K2361" t="s">
        <v>779</v>
      </c>
      <c r="L2361" t="s">
        <v>990</v>
      </c>
      <c r="M2361">
        <v>1</v>
      </c>
      <c r="N2361">
        <v>0</v>
      </c>
      <c r="O2361">
        <v>33.71</v>
      </c>
      <c r="P2361">
        <v>33.71</v>
      </c>
      <c r="Q2361">
        <v>5655.39</v>
      </c>
      <c r="R2361">
        <v>21.12</v>
      </c>
      <c r="S2361" s="193" t="str">
        <f>VLOOKUP(U2361,'[1]Cross ref'!I:J,2,0)</f>
        <v>SCL</v>
      </c>
      <c r="T2361" s="193">
        <f t="shared" si="220"/>
        <v>33.71</v>
      </c>
      <c r="U2361" s="193">
        <f>VLOOKUP(VALUE(C2361),'[1]Cross ref'!G:I,3,0)</f>
        <v>7386</v>
      </c>
      <c r="V2361" s="193">
        <f>IFERROR(VLOOKUP(J2361,'[1]Item List (2)'!C:D,2,0),VLOOKUP(K2361,'[1]Item List (2)'!C:D,2,0))</f>
        <v>50007</v>
      </c>
      <c r="W2361" s="193">
        <f>IFERROR(VLOOKUP(J2361,'[1]Item List (2)'!C:E,3,0),VLOOKUP(K2361,'[1]Item List (2)'!C:E,3,0))</f>
        <v>100</v>
      </c>
      <c r="X2361" s="193">
        <f t="shared" si="221"/>
        <v>0</v>
      </c>
      <c r="Y2361" s="193" t="str">
        <f t="shared" si="222"/>
        <v>PEPPER, JALAPENO NACHO SLI</v>
      </c>
      <c r="AA2361" s="29">
        <f t="shared" si="223"/>
        <v>33.71</v>
      </c>
      <c r="AB2361" s="29" t="str">
        <f>VLOOKUP(W2361,'[2]Item List (2)'!$I:$J,2,0)</f>
        <v>Food</v>
      </c>
      <c r="AC2361" s="29">
        <f t="shared" si="224"/>
        <v>7386</v>
      </c>
      <c r="AD2361" s="29" t="str">
        <f t="shared" si="225"/>
        <v>7386-Food</v>
      </c>
    </row>
    <row r="2362" spans="1:30">
      <c r="A2362" t="s">
        <v>699</v>
      </c>
      <c r="B2362" t="s">
        <v>592</v>
      </c>
      <c r="C2362" t="s">
        <v>1393</v>
      </c>
      <c r="D2362" t="s">
        <v>637</v>
      </c>
      <c r="E2362" t="s">
        <v>1675</v>
      </c>
      <c r="F2362"/>
      <c r="G2362" s="159">
        <v>45169</v>
      </c>
      <c r="H2362" t="s">
        <v>1223</v>
      </c>
      <c r="I2362" t="s">
        <v>1188</v>
      </c>
      <c r="J2362" t="s">
        <v>758</v>
      </c>
      <c r="K2362" t="s">
        <v>780</v>
      </c>
      <c r="L2362" t="s">
        <v>781</v>
      </c>
      <c r="M2362">
        <v>3</v>
      </c>
      <c r="N2362">
        <v>0</v>
      </c>
      <c r="O2362">
        <v>37.6</v>
      </c>
      <c r="P2362">
        <v>112.8</v>
      </c>
      <c r="Q2362">
        <v>5655.39</v>
      </c>
      <c r="R2362">
        <v>21.12</v>
      </c>
      <c r="S2362" s="193" t="str">
        <f>VLOOKUP(U2362,'[1]Cross ref'!I:J,2,0)</f>
        <v>SCL</v>
      </c>
      <c r="T2362" s="193">
        <f t="shared" si="220"/>
        <v>112.8</v>
      </c>
      <c r="U2362" s="193">
        <f>VLOOKUP(VALUE(C2362),'[1]Cross ref'!G:I,3,0)</f>
        <v>7386</v>
      </c>
      <c r="V2362" s="193">
        <f>IFERROR(VLOOKUP(J2362,'[1]Item List (2)'!C:D,2,0),VLOOKUP(K2362,'[1]Item List (2)'!C:D,2,0))</f>
        <v>50007</v>
      </c>
      <c r="W2362" s="193">
        <f>IFERROR(VLOOKUP(J2362,'[1]Item List (2)'!C:E,3,0),VLOOKUP(K2362,'[1]Item List (2)'!C:E,3,0))</f>
        <v>100</v>
      </c>
      <c r="X2362" s="193">
        <f t="shared" si="221"/>
        <v>0</v>
      </c>
      <c r="Y2362" s="193" t="str">
        <f t="shared" si="222"/>
        <v>CHICKEN, PTY SPCY 3Z</v>
      </c>
      <c r="AA2362" s="29">
        <f t="shared" si="223"/>
        <v>112.8</v>
      </c>
      <c r="AB2362" s="29" t="str">
        <f>VLOOKUP(W2362,'[2]Item List (2)'!$I:$J,2,0)</f>
        <v>Food</v>
      </c>
      <c r="AC2362" s="29">
        <f t="shared" si="224"/>
        <v>7386</v>
      </c>
      <c r="AD2362" s="29" t="str">
        <f t="shared" si="225"/>
        <v>7386-Food</v>
      </c>
    </row>
    <row r="2363" spans="1:30">
      <c r="A2363" t="s">
        <v>699</v>
      </c>
      <c r="B2363" t="s">
        <v>592</v>
      </c>
      <c r="C2363" t="s">
        <v>1393</v>
      </c>
      <c r="D2363" t="s">
        <v>637</v>
      </c>
      <c r="E2363" t="s">
        <v>1675</v>
      </c>
      <c r="F2363"/>
      <c r="G2363" s="159">
        <v>45169</v>
      </c>
      <c r="H2363" t="s">
        <v>1317</v>
      </c>
      <c r="I2363" t="s">
        <v>1190</v>
      </c>
      <c r="J2363" t="s">
        <v>727</v>
      </c>
      <c r="K2363" t="s">
        <v>782</v>
      </c>
      <c r="L2363" t="s">
        <v>729</v>
      </c>
      <c r="M2363">
        <v>2</v>
      </c>
      <c r="N2363">
        <v>0</v>
      </c>
      <c r="O2363">
        <v>3.84</v>
      </c>
      <c r="P2363">
        <v>7.68</v>
      </c>
      <c r="Q2363">
        <v>5655.39</v>
      </c>
      <c r="R2363">
        <v>21.12</v>
      </c>
      <c r="S2363" s="193" t="str">
        <f>VLOOKUP(U2363,'[1]Cross ref'!I:J,2,0)</f>
        <v>SCL</v>
      </c>
      <c r="T2363" s="193">
        <f t="shared" si="220"/>
        <v>7.68</v>
      </c>
      <c r="U2363" s="193">
        <f>VLOOKUP(VALUE(C2363),'[1]Cross ref'!G:I,3,0)</f>
        <v>7386</v>
      </c>
      <c r="V2363" s="193">
        <f>IFERROR(VLOOKUP(J2363,'[1]Item List (2)'!C:D,2,0),VLOOKUP(K2363,'[1]Item List (2)'!C:D,2,0))</f>
        <v>60507</v>
      </c>
      <c r="W2363" s="193">
        <f>IFERROR(VLOOKUP(J2363,'[1]Item List (2)'!C:E,3,0),VLOOKUP(K2363,'[1]Item List (2)'!C:E,3,0))</f>
        <v>1200</v>
      </c>
      <c r="X2363" s="193">
        <f t="shared" si="221"/>
        <v>0</v>
      </c>
      <c r="Y2363" s="193" t="str">
        <f t="shared" si="222"/>
        <v>GLOVE, SYNTH LG</v>
      </c>
      <c r="AA2363" s="29">
        <f t="shared" si="223"/>
        <v>7.68</v>
      </c>
      <c r="AB2363" s="29" t="str">
        <f>VLOOKUP(W2363,'[2]Item List (2)'!$I:$J,2,0)</f>
        <v>Supplies</v>
      </c>
      <c r="AC2363" s="29">
        <f t="shared" si="224"/>
        <v>7386</v>
      </c>
      <c r="AD2363" s="29" t="str">
        <f t="shared" si="225"/>
        <v>7386-Supplies</v>
      </c>
    </row>
    <row r="2364" spans="1:30">
      <c r="A2364" t="s">
        <v>699</v>
      </c>
      <c r="B2364" t="s">
        <v>592</v>
      </c>
      <c r="C2364" t="s">
        <v>1393</v>
      </c>
      <c r="D2364" t="s">
        <v>637</v>
      </c>
      <c r="E2364" t="s">
        <v>1675</v>
      </c>
      <c r="F2364"/>
      <c r="G2364" s="159">
        <v>45169</v>
      </c>
      <c r="H2364" t="s">
        <v>1225</v>
      </c>
      <c r="I2364" t="s">
        <v>1188</v>
      </c>
      <c r="J2364" t="s">
        <v>785</v>
      </c>
      <c r="K2364" t="s">
        <v>1180</v>
      </c>
      <c r="L2364" t="s">
        <v>786</v>
      </c>
      <c r="M2364">
        <v>3</v>
      </c>
      <c r="N2364">
        <v>0</v>
      </c>
      <c r="O2364">
        <v>90.57</v>
      </c>
      <c r="P2364">
        <v>271.70999999999998</v>
      </c>
      <c r="Q2364">
        <v>5655.39</v>
      </c>
      <c r="R2364">
        <v>21.12</v>
      </c>
      <c r="S2364" s="193" t="str">
        <f>VLOOKUP(U2364,'[1]Cross ref'!I:J,2,0)</f>
        <v>SCL</v>
      </c>
      <c r="T2364" s="193">
        <f t="shared" si="220"/>
        <v>271.70999999999998</v>
      </c>
      <c r="U2364" s="193">
        <f>VLOOKUP(VALUE(C2364),'[1]Cross ref'!G:I,3,0)</f>
        <v>7386</v>
      </c>
      <c r="V2364" s="193">
        <f>IFERROR(VLOOKUP(J2364,'[1]Item List (2)'!C:D,2,0),VLOOKUP(K2364,'[1]Item List (2)'!C:D,2,0))</f>
        <v>50007</v>
      </c>
      <c r="W2364" s="193">
        <f>IFERROR(VLOOKUP(J2364,'[1]Item List (2)'!C:E,3,0),VLOOKUP(K2364,'[1]Item List (2)'!C:E,3,0))</f>
        <v>100</v>
      </c>
      <c r="X2364" s="193">
        <f t="shared" si="221"/>
        <v>0</v>
      </c>
      <c r="Y2364" s="193" t="str">
        <f t="shared" si="222"/>
        <v>BACON, 500 SLICES FC</v>
      </c>
      <c r="AA2364" s="29">
        <f t="shared" si="223"/>
        <v>271.70999999999998</v>
      </c>
      <c r="AB2364" s="29" t="str">
        <f>VLOOKUP(W2364,'[2]Item List (2)'!$I:$J,2,0)</f>
        <v>Food</v>
      </c>
      <c r="AC2364" s="29">
        <f t="shared" si="224"/>
        <v>7386</v>
      </c>
      <c r="AD2364" s="29" t="str">
        <f t="shared" si="225"/>
        <v>7386-Food</v>
      </c>
    </row>
    <row r="2365" spans="1:30">
      <c r="A2365" t="s">
        <v>699</v>
      </c>
      <c r="B2365" t="s">
        <v>592</v>
      </c>
      <c r="C2365" t="s">
        <v>1393</v>
      </c>
      <c r="D2365" t="s">
        <v>637</v>
      </c>
      <c r="E2365" t="s">
        <v>1675</v>
      </c>
      <c r="F2365"/>
      <c r="G2365" s="159">
        <v>45169</v>
      </c>
      <c r="H2365" t="s">
        <v>1226</v>
      </c>
      <c r="I2365" t="s">
        <v>1188</v>
      </c>
      <c r="J2365" t="s">
        <v>734</v>
      </c>
      <c r="K2365" t="s">
        <v>787</v>
      </c>
      <c r="L2365" t="s">
        <v>788</v>
      </c>
      <c r="M2365">
        <v>1</v>
      </c>
      <c r="N2365">
        <v>0</v>
      </c>
      <c r="O2365">
        <v>81.59</v>
      </c>
      <c r="P2365">
        <v>81.59</v>
      </c>
      <c r="Q2365">
        <v>5655.39</v>
      </c>
      <c r="R2365">
        <v>21.12</v>
      </c>
      <c r="S2365" s="193" t="str">
        <f>VLOOKUP(U2365,'[1]Cross ref'!I:J,2,0)</f>
        <v>SCL</v>
      </c>
      <c r="T2365" s="193">
        <f t="shared" si="220"/>
        <v>81.59</v>
      </c>
      <c r="U2365" s="193">
        <f>VLOOKUP(VALUE(C2365),'[1]Cross ref'!G:I,3,0)</f>
        <v>7386</v>
      </c>
      <c r="V2365" s="193">
        <f>IFERROR(VLOOKUP(J2365,'[1]Item List (2)'!C:D,2,0),VLOOKUP(K2365,'[1]Item List (2)'!C:D,2,0))</f>
        <v>50007</v>
      </c>
      <c r="W2365" s="193">
        <f>IFERROR(VLOOKUP(J2365,'[1]Item List (2)'!C:E,3,0),VLOOKUP(K2365,'[1]Item List (2)'!C:E,3,0))</f>
        <v>100</v>
      </c>
      <c r="X2365" s="193">
        <f t="shared" si="221"/>
        <v>0</v>
      </c>
      <c r="Y2365" s="193" t="str">
        <f t="shared" si="222"/>
        <v>BEEF, GRND PTY 1.78Z</v>
      </c>
      <c r="AA2365" s="29">
        <f t="shared" si="223"/>
        <v>81.59</v>
      </c>
      <c r="AB2365" s="29" t="str">
        <f>VLOOKUP(W2365,'[2]Item List (2)'!$I:$J,2,0)</f>
        <v>Food</v>
      </c>
      <c r="AC2365" s="29">
        <f t="shared" si="224"/>
        <v>7386</v>
      </c>
      <c r="AD2365" s="29" t="str">
        <f t="shared" si="225"/>
        <v>7386-Food</v>
      </c>
    </row>
    <row r="2366" spans="1:30">
      <c r="A2366" t="s">
        <v>699</v>
      </c>
      <c r="B2366" t="s">
        <v>592</v>
      </c>
      <c r="C2366" t="s">
        <v>1393</v>
      </c>
      <c r="D2366" t="s">
        <v>637</v>
      </c>
      <c r="E2366" t="s">
        <v>1675</v>
      </c>
      <c r="F2366"/>
      <c r="G2366" s="159">
        <v>45169</v>
      </c>
      <c r="H2366" t="s">
        <v>1274</v>
      </c>
      <c r="I2366" t="s">
        <v>1190</v>
      </c>
      <c r="J2366" t="s">
        <v>954</v>
      </c>
      <c r="K2366" t="s">
        <v>955</v>
      </c>
      <c r="L2366" t="s">
        <v>956</v>
      </c>
      <c r="M2366">
        <v>1</v>
      </c>
      <c r="N2366">
        <v>0</v>
      </c>
      <c r="O2366">
        <v>29.18</v>
      </c>
      <c r="P2366">
        <v>29.18</v>
      </c>
      <c r="Q2366">
        <v>5655.39</v>
      </c>
      <c r="R2366">
        <v>21.12</v>
      </c>
      <c r="S2366" s="193" t="str">
        <f>VLOOKUP(U2366,'[1]Cross ref'!I:J,2,0)</f>
        <v>SCL</v>
      </c>
      <c r="T2366" s="193">
        <f t="shared" si="220"/>
        <v>29.18</v>
      </c>
      <c r="U2366" s="193">
        <f>VLOOKUP(VALUE(C2366),'[1]Cross ref'!G:I,3,0)</f>
        <v>7386</v>
      </c>
      <c r="V2366" s="193">
        <f>IFERROR(VLOOKUP(J2366,'[1]Item List (2)'!C:D,2,0),VLOOKUP(K2366,'[1]Item List (2)'!C:D,2,0))</f>
        <v>60507</v>
      </c>
      <c r="W2366" s="193">
        <f>IFERROR(VLOOKUP(J2366,'[1]Item List (2)'!C:E,3,0),VLOOKUP(K2366,'[1]Item List (2)'!C:E,3,0))</f>
        <v>1200</v>
      </c>
      <c r="X2366" s="193">
        <f t="shared" si="221"/>
        <v>0</v>
      </c>
      <c r="Y2366" s="193" t="str">
        <f t="shared" si="222"/>
        <v>TOWEL, RED HVY WGT</v>
      </c>
      <c r="AA2366" s="29">
        <f t="shared" si="223"/>
        <v>29.18</v>
      </c>
      <c r="AB2366" s="29" t="str">
        <f>VLOOKUP(W2366,'[2]Item List (2)'!$I:$J,2,0)</f>
        <v>Supplies</v>
      </c>
      <c r="AC2366" s="29">
        <f t="shared" si="224"/>
        <v>7386</v>
      </c>
      <c r="AD2366" s="29" t="str">
        <f t="shared" si="225"/>
        <v>7386-Supplies</v>
      </c>
    </row>
    <row r="2367" spans="1:30">
      <c r="A2367" t="s">
        <v>699</v>
      </c>
      <c r="B2367" t="s">
        <v>592</v>
      </c>
      <c r="C2367" t="s">
        <v>1393</v>
      </c>
      <c r="D2367" t="s">
        <v>637</v>
      </c>
      <c r="E2367" t="s">
        <v>1675</v>
      </c>
      <c r="F2367"/>
      <c r="G2367" s="159">
        <v>45169</v>
      </c>
      <c r="H2367" t="s">
        <v>1229</v>
      </c>
      <c r="I2367" t="s">
        <v>1188</v>
      </c>
      <c r="J2367" t="s">
        <v>804</v>
      </c>
      <c r="K2367" t="s">
        <v>863</v>
      </c>
      <c r="L2367" t="s">
        <v>760</v>
      </c>
      <c r="M2367">
        <v>1</v>
      </c>
      <c r="N2367">
        <v>0</v>
      </c>
      <c r="O2367">
        <v>77.569999999999993</v>
      </c>
      <c r="P2367">
        <v>77.569999999999993</v>
      </c>
      <c r="Q2367">
        <v>5655.39</v>
      </c>
      <c r="R2367">
        <v>21.12</v>
      </c>
      <c r="S2367" s="193" t="str">
        <f>VLOOKUP(U2367,'[1]Cross ref'!I:J,2,0)</f>
        <v>SCL</v>
      </c>
      <c r="T2367" s="193">
        <f t="shared" si="220"/>
        <v>77.569999999999993</v>
      </c>
      <c r="U2367" s="193">
        <f>VLOOKUP(VALUE(C2367),'[1]Cross ref'!G:I,3,0)</f>
        <v>7386</v>
      </c>
      <c r="V2367" s="193">
        <f>IFERROR(VLOOKUP(J2367,'[1]Item List (2)'!C:D,2,0),VLOOKUP(K2367,'[1]Item List (2)'!C:D,2,0))</f>
        <v>50007</v>
      </c>
      <c r="W2367" s="193">
        <f>IFERROR(VLOOKUP(J2367,'[1]Item List (2)'!C:E,3,0),VLOOKUP(K2367,'[1]Item List (2)'!C:E,3,0))</f>
        <v>100</v>
      </c>
      <c r="X2367" s="193">
        <f t="shared" si="221"/>
        <v>0</v>
      </c>
      <c r="Y2367" s="193" t="str">
        <f t="shared" si="222"/>
        <v>CHEESE, AMER SHRP SLI 144CT</v>
      </c>
      <c r="AA2367" s="29">
        <f t="shared" si="223"/>
        <v>77.569999999999993</v>
      </c>
      <c r="AB2367" s="29" t="str">
        <f>VLOOKUP(W2367,'[2]Item List (2)'!$I:$J,2,0)</f>
        <v>Food</v>
      </c>
      <c r="AC2367" s="29">
        <f t="shared" si="224"/>
        <v>7386</v>
      </c>
      <c r="AD2367" s="29" t="str">
        <f t="shared" si="225"/>
        <v>7386-Food</v>
      </c>
    </row>
    <row r="2368" spans="1:30">
      <c r="A2368" t="s">
        <v>699</v>
      </c>
      <c r="B2368" t="s">
        <v>592</v>
      </c>
      <c r="C2368" t="s">
        <v>1393</v>
      </c>
      <c r="D2368" t="s">
        <v>637</v>
      </c>
      <c r="E2368" t="s">
        <v>1675</v>
      </c>
      <c r="F2368"/>
      <c r="G2368" s="159">
        <v>45169</v>
      </c>
      <c r="H2368" t="s">
        <v>1319</v>
      </c>
      <c r="I2368" t="s">
        <v>1188</v>
      </c>
      <c r="J2368" t="s">
        <v>864</v>
      </c>
      <c r="K2368" t="s">
        <v>938</v>
      </c>
      <c r="L2368" t="s">
        <v>939</v>
      </c>
      <c r="M2368">
        <v>1</v>
      </c>
      <c r="N2368">
        <v>0</v>
      </c>
      <c r="O2368">
        <v>102.99</v>
      </c>
      <c r="P2368">
        <v>102.99</v>
      </c>
      <c r="Q2368">
        <v>5655.39</v>
      </c>
      <c r="R2368">
        <v>21.12</v>
      </c>
      <c r="S2368" s="193" t="str">
        <f>VLOOKUP(U2368,'[1]Cross ref'!I:J,2,0)</f>
        <v>SCL</v>
      </c>
      <c r="T2368" s="193">
        <f t="shared" si="220"/>
        <v>102.99</v>
      </c>
      <c r="U2368" s="193">
        <f>VLOOKUP(VALUE(C2368),'[1]Cross ref'!G:I,3,0)</f>
        <v>7386</v>
      </c>
      <c r="V2368" s="193">
        <f>IFERROR(VLOOKUP(J2368,'[1]Item List (2)'!C:D,2,0),VLOOKUP(K2368,'[1]Item List (2)'!C:D,2,0))</f>
        <v>50007</v>
      </c>
      <c r="W2368" s="193">
        <f>IFERROR(VLOOKUP(J2368,'[1]Item List (2)'!C:E,3,0),VLOOKUP(K2368,'[1]Item List (2)'!C:E,3,0))</f>
        <v>100</v>
      </c>
      <c r="X2368" s="193">
        <f t="shared" si="221"/>
        <v>0</v>
      </c>
      <c r="Y2368" s="193" t="str">
        <f t="shared" si="222"/>
        <v>COFFEE, DRK RST BLND</v>
      </c>
      <c r="AA2368" s="29">
        <f t="shared" si="223"/>
        <v>102.99</v>
      </c>
      <c r="AB2368" s="29" t="str">
        <f>VLOOKUP(W2368,'[2]Item List (2)'!$I:$J,2,0)</f>
        <v>Food</v>
      </c>
      <c r="AC2368" s="29">
        <f t="shared" si="224"/>
        <v>7386</v>
      </c>
      <c r="AD2368" s="29" t="str">
        <f t="shared" si="225"/>
        <v>7386-Food</v>
      </c>
    </row>
    <row r="2369" spans="1:30">
      <c r="A2369" t="s">
        <v>699</v>
      </c>
      <c r="B2369" t="s">
        <v>592</v>
      </c>
      <c r="C2369" t="s">
        <v>1393</v>
      </c>
      <c r="D2369" t="s">
        <v>637</v>
      </c>
      <c r="E2369" t="s">
        <v>1675</v>
      </c>
      <c r="F2369"/>
      <c r="G2369" s="159">
        <v>45169</v>
      </c>
      <c r="H2369" t="s">
        <v>1230</v>
      </c>
      <c r="I2369" t="s">
        <v>1188</v>
      </c>
      <c r="J2369" t="s">
        <v>737</v>
      </c>
      <c r="K2369" t="s">
        <v>794</v>
      </c>
      <c r="L2369" t="s">
        <v>795</v>
      </c>
      <c r="M2369">
        <v>2</v>
      </c>
      <c r="N2369">
        <v>0</v>
      </c>
      <c r="O2369">
        <v>39.79</v>
      </c>
      <c r="P2369">
        <v>79.58</v>
      </c>
      <c r="Q2369">
        <v>5655.39</v>
      </c>
      <c r="R2369">
        <v>21.12</v>
      </c>
      <c r="S2369" s="193" t="str">
        <f>VLOOKUP(U2369,'[1]Cross ref'!I:J,2,0)</f>
        <v>SCL</v>
      </c>
      <c r="T2369" s="193">
        <f t="shared" si="220"/>
        <v>79.58</v>
      </c>
      <c r="U2369" s="193">
        <f>VLOOKUP(VALUE(C2369),'[1]Cross ref'!G:I,3,0)</f>
        <v>7386</v>
      </c>
      <c r="V2369" s="193">
        <f>IFERROR(VLOOKUP(J2369,'[1]Item List (2)'!C:D,2,0),VLOOKUP(K2369,'[1]Item List (2)'!C:D,2,0))</f>
        <v>50007</v>
      </c>
      <c r="W2369" s="193">
        <f>IFERROR(VLOOKUP(J2369,'[1]Item List (2)'!C:E,3,0),VLOOKUP(K2369,'[1]Item List (2)'!C:E,3,0))</f>
        <v>100</v>
      </c>
      <c r="X2369" s="193">
        <f t="shared" si="221"/>
        <v>0</v>
      </c>
      <c r="Y2369" s="193" t="str">
        <f t="shared" si="222"/>
        <v>APPTZR, JALAPENO BRD CHSE BITE</v>
      </c>
      <c r="AA2369" s="29">
        <f t="shared" si="223"/>
        <v>79.58</v>
      </c>
      <c r="AB2369" s="29" t="str">
        <f>VLOOKUP(W2369,'[2]Item List (2)'!$I:$J,2,0)</f>
        <v>Food</v>
      </c>
      <c r="AC2369" s="29">
        <f t="shared" si="224"/>
        <v>7386</v>
      </c>
      <c r="AD2369" s="29" t="str">
        <f t="shared" si="225"/>
        <v>7386-Food</v>
      </c>
    </row>
    <row r="2370" spans="1:30">
      <c r="A2370" t="s">
        <v>699</v>
      </c>
      <c r="B2370" t="s">
        <v>592</v>
      </c>
      <c r="C2370" t="s">
        <v>1393</v>
      </c>
      <c r="D2370" t="s">
        <v>637</v>
      </c>
      <c r="E2370" t="s">
        <v>1675</v>
      </c>
      <c r="F2370"/>
      <c r="G2370" s="159">
        <v>45169</v>
      </c>
      <c r="H2370" t="s">
        <v>1231</v>
      </c>
      <c r="I2370" t="s">
        <v>1188</v>
      </c>
      <c r="J2370" t="s">
        <v>734</v>
      </c>
      <c r="K2370" t="s">
        <v>796</v>
      </c>
      <c r="L2370" t="s">
        <v>797</v>
      </c>
      <c r="M2370">
        <v>1</v>
      </c>
      <c r="N2370">
        <v>0</v>
      </c>
      <c r="O2370">
        <v>76.44</v>
      </c>
      <c r="P2370">
        <v>76.44</v>
      </c>
      <c r="Q2370">
        <v>5655.39</v>
      </c>
      <c r="R2370">
        <v>21.12</v>
      </c>
      <c r="S2370" s="193" t="str">
        <f>VLOOKUP(U2370,'[1]Cross ref'!I:J,2,0)</f>
        <v>SCL</v>
      </c>
      <c r="T2370" s="193">
        <f t="shared" si="220"/>
        <v>76.44</v>
      </c>
      <c r="U2370" s="193">
        <f>VLOOKUP(VALUE(C2370),'[1]Cross ref'!G:I,3,0)</f>
        <v>7386</v>
      </c>
      <c r="V2370" s="193">
        <f>IFERROR(VLOOKUP(J2370,'[1]Item List (2)'!C:D,2,0),VLOOKUP(K2370,'[1]Item List (2)'!C:D,2,0))</f>
        <v>50007</v>
      </c>
      <c r="W2370" s="193">
        <f>IFERROR(VLOOKUP(J2370,'[1]Item List (2)'!C:E,3,0),VLOOKUP(K2370,'[1]Item List (2)'!C:E,3,0))</f>
        <v>100</v>
      </c>
      <c r="X2370" s="193">
        <f t="shared" si="221"/>
        <v>0</v>
      </c>
      <c r="Y2370" s="193" t="str">
        <f t="shared" si="222"/>
        <v>BEEF, GRND PTY 5.33Z ANGUS IQF</v>
      </c>
      <c r="AA2370" s="29">
        <f t="shared" si="223"/>
        <v>76.44</v>
      </c>
      <c r="AB2370" s="29" t="str">
        <f>VLOOKUP(W2370,'[2]Item List (2)'!$I:$J,2,0)</f>
        <v>Food</v>
      </c>
      <c r="AC2370" s="29">
        <f t="shared" si="224"/>
        <v>7386</v>
      </c>
      <c r="AD2370" s="29" t="str">
        <f t="shared" si="225"/>
        <v>7386-Food</v>
      </c>
    </row>
    <row r="2371" spans="1:30">
      <c r="A2371" t="s">
        <v>699</v>
      </c>
      <c r="B2371" t="s">
        <v>592</v>
      </c>
      <c r="C2371" t="s">
        <v>1393</v>
      </c>
      <c r="D2371" t="s">
        <v>637</v>
      </c>
      <c r="E2371" t="s">
        <v>1675</v>
      </c>
      <c r="F2371"/>
      <c r="G2371" s="159">
        <v>45169</v>
      </c>
      <c r="H2371" t="s">
        <v>1232</v>
      </c>
      <c r="I2371" t="s">
        <v>1188</v>
      </c>
      <c r="J2371" t="s">
        <v>758</v>
      </c>
      <c r="K2371" t="s">
        <v>798</v>
      </c>
      <c r="L2371" t="s">
        <v>799</v>
      </c>
      <c r="M2371">
        <v>4</v>
      </c>
      <c r="N2371">
        <v>0</v>
      </c>
      <c r="O2371">
        <v>46.88</v>
      </c>
      <c r="P2371">
        <v>187.52</v>
      </c>
      <c r="Q2371">
        <v>5655.39</v>
      </c>
      <c r="R2371">
        <v>21.12</v>
      </c>
      <c r="S2371" s="193" t="str">
        <f>VLOOKUP(U2371,'[1]Cross ref'!I:J,2,0)</f>
        <v>SCL</v>
      </c>
      <c r="T2371" s="193">
        <f t="shared" ref="T2371:T2434" si="226">P2371</f>
        <v>187.52</v>
      </c>
      <c r="U2371" s="193">
        <f>VLOOKUP(VALUE(C2371),'[1]Cross ref'!G:I,3,0)</f>
        <v>7386</v>
      </c>
      <c r="V2371" s="193">
        <f>IFERROR(VLOOKUP(J2371,'[1]Item List (2)'!C:D,2,0),VLOOKUP(K2371,'[1]Item List (2)'!C:D,2,0))</f>
        <v>50007</v>
      </c>
      <c r="W2371" s="193">
        <f>IFERROR(VLOOKUP(J2371,'[1]Item List (2)'!C:E,3,0),VLOOKUP(K2371,'[1]Item List (2)'!C:E,3,0))</f>
        <v>100</v>
      </c>
      <c r="X2371" s="193">
        <f t="shared" ref="X2371:X2434" si="227">M2371*O2371-P2371</f>
        <v>0</v>
      </c>
      <c r="Y2371" s="193" t="str">
        <f t="shared" ref="Y2371:Y2434" si="228">K2371</f>
        <v>CHICKEN, NUGGET BRD STAR SHP</v>
      </c>
      <c r="AA2371" s="29">
        <f t="shared" ref="AA2371:AA2434" si="229">P2371</f>
        <v>187.52</v>
      </c>
      <c r="AB2371" s="29" t="str">
        <f>VLOOKUP(W2371,'[2]Item List (2)'!$I:$J,2,0)</f>
        <v>Food</v>
      </c>
      <c r="AC2371" s="29">
        <f t="shared" ref="AC2371:AC2434" si="230">U2371</f>
        <v>7386</v>
      </c>
      <c r="AD2371" s="29" t="str">
        <f t="shared" ref="AD2371:AD2434" si="231">AC2371&amp;"-"&amp;AB2371</f>
        <v>7386-Food</v>
      </c>
    </row>
    <row r="2372" spans="1:30">
      <c r="A2372" t="s">
        <v>699</v>
      </c>
      <c r="B2372" t="s">
        <v>592</v>
      </c>
      <c r="C2372" t="s">
        <v>1393</v>
      </c>
      <c r="D2372" t="s">
        <v>637</v>
      </c>
      <c r="E2372" t="s">
        <v>1675</v>
      </c>
      <c r="F2372"/>
      <c r="G2372" s="159">
        <v>45169</v>
      </c>
      <c r="H2372" t="s">
        <v>1233</v>
      </c>
      <c r="I2372" t="s">
        <v>1188</v>
      </c>
      <c r="J2372" t="s">
        <v>801</v>
      </c>
      <c r="K2372" t="s">
        <v>802</v>
      </c>
      <c r="L2372" t="s">
        <v>803</v>
      </c>
      <c r="M2372">
        <v>1</v>
      </c>
      <c r="N2372">
        <v>0</v>
      </c>
      <c r="O2372">
        <v>24.1</v>
      </c>
      <c r="P2372">
        <v>24.1</v>
      </c>
      <c r="Q2372">
        <v>5655.39</v>
      </c>
      <c r="R2372">
        <v>21.12</v>
      </c>
      <c r="S2372" s="193" t="str">
        <f>VLOOKUP(U2372,'[1]Cross ref'!I:J,2,0)</f>
        <v>SCL</v>
      </c>
      <c r="T2372" s="193">
        <f t="shared" si="226"/>
        <v>24.1</v>
      </c>
      <c r="U2372" s="193">
        <f>VLOOKUP(VALUE(C2372),'[1]Cross ref'!G:I,3,0)</f>
        <v>7386</v>
      </c>
      <c r="V2372" s="193">
        <f>IFERROR(VLOOKUP(J2372,'[1]Item List (2)'!C:D,2,0),VLOOKUP(K2372,'[1]Item List (2)'!C:D,2,0))</f>
        <v>50007</v>
      </c>
      <c r="W2372" s="193">
        <f>IFERROR(VLOOKUP(J2372,'[1]Item List (2)'!C:E,3,0),VLOOKUP(K2372,'[1]Item List (2)'!C:E,3,0))</f>
        <v>100</v>
      </c>
      <c r="X2372" s="193">
        <f t="shared" si="227"/>
        <v>0</v>
      </c>
      <c r="Y2372" s="193" t="str">
        <f t="shared" si="228"/>
        <v>BISCUIT, BUTTERMILK PARBKD</v>
      </c>
      <c r="AA2372" s="29">
        <f t="shared" si="229"/>
        <v>24.1</v>
      </c>
      <c r="AB2372" s="29" t="str">
        <f>VLOOKUP(W2372,'[2]Item List (2)'!$I:$J,2,0)</f>
        <v>Food</v>
      </c>
      <c r="AC2372" s="29">
        <f t="shared" si="230"/>
        <v>7386</v>
      </c>
      <c r="AD2372" s="29" t="str">
        <f t="shared" si="231"/>
        <v>7386-Food</v>
      </c>
    </row>
    <row r="2373" spans="1:30">
      <c r="A2373" t="s">
        <v>699</v>
      </c>
      <c r="B2373" t="s">
        <v>592</v>
      </c>
      <c r="C2373" t="s">
        <v>1393</v>
      </c>
      <c r="D2373" t="s">
        <v>637</v>
      </c>
      <c r="E2373" t="s">
        <v>1675</v>
      </c>
      <c r="F2373"/>
      <c r="G2373" s="159">
        <v>45169</v>
      </c>
      <c r="H2373" t="s">
        <v>1234</v>
      </c>
      <c r="I2373" t="s">
        <v>1188</v>
      </c>
      <c r="J2373" t="s">
        <v>804</v>
      </c>
      <c r="K2373" t="s">
        <v>805</v>
      </c>
      <c r="L2373" t="s">
        <v>760</v>
      </c>
      <c r="M2373">
        <v>1</v>
      </c>
      <c r="N2373">
        <v>0</v>
      </c>
      <c r="O2373">
        <v>77.97</v>
      </c>
      <c r="P2373">
        <v>77.97</v>
      </c>
      <c r="Q2373">
        <v>5655.39</v>
      </c>
      <c r="R2373">
        <v>21.12</v>
      </c>
      <c r="S2373" s="193" t="str">
        <f>VLOOKUP(U2373,'[1]Cross ref'!I:J,2,0)</f>
        <v>SCL</v>
      </c>
      <c r="T2373" s="193">
        <f t="shared" si="226"/>
        <v>77.97</v>
      </c>
      <c r="U2373" s="193">
        <f>VLOOKUP(VALUE(C2373),'[1]Cross ref'!G:I,3,0)</f>
        <v>7386</v>
      </c>
      <c r="V2373" s="193">
        <f>IFERROR(VLOOKUP(J2373,'[1]Item List (2)'!C:D,2,0),VLOOKUP(K2373,'[1]Item List (2)'!C:D,2,0))</f>
        <v>50007</v>
      </c>
      <c r="W2373" s="193">
        <f>IFERROR(VLOOKUP(J2373,'[1]Item List (2)'!C:E,3,0),VLOOKUP(K2373,'[1]Item List (2)'!C:E,3,0))</f>
        <v>100</v>
      </c>
      <c r="X2373" s="193">
        <f t="shared" si="227"/>
        <v>0</v>
      </c>
      <c r="Y2373" s="193" t="str">
        <f t="shared" si="228"/>
        <v>CHEESE, AMER SHRP SLI 200CT SM</v>
      </c>
      <c r="AA2373" s="29">
        <f t="shared" si="229"/>
        <v>77.97</v>
      </c>
      <c r="AB2373" s="29" t="str">
        <f>VLOOKUP(W2373,'[2]Item List (2)'!$I:$J,2,0)</f>
        <v>Food</v>
      </c>
      <c r="AC2373" s="29">
        <f t="shared" si="230"/>
        <v>7386</v>
      </c>
      <c r="AD2373" s="29" t="str">
        <f t="shared" si="231"/>
        <v>7386-Food</v>
      </c>
    </row>
    <row r="2374" spans="1:30">
      <c r="A2374" t="s">
        <v>699</v>
      </c>
      <c r="B2374" t="s">
        <v>592</v>
      </c>
      <c r="C2374" t="s">
        <v>1393</v>
      </c>
      <c r="D2374" t="s">
        <v>637</v>
      </c>
      <c r="E2374" t="s">
        <v>1675</v>
      </c>
      <c r="F2374"/>
      <c r="G2374" s="159">
        <v>45169</v>
      </c>
      <c r="H2374" t="s">
        <v>1278</v>
      </c>
      <c r="I2374" t="s">
        <v>1188</v>
      </c>
      <c r="J2374" t="s">
        <v>868</v>
      </c>
      <c r="K2374" t="s">
        <v>869</v>
      </c>
      <c r="L2374" t="s">
        <v>870</v>
      </c>
      <c r="M2374">
        <v>1</v>
      </c>
      <c r="N2374">
        <v>0</v>
      </c>
      <c r="O2374">
        <v>107.29</v>
      </c>
      <c r="P2374">
        <v>107.29</v>
      </c>
      <c r="Q2374">
        <v>5655.39</v>
      </c>
      <c r="R2374">
        <v>21.12</v>
      </c>
      <c r="S2374" s="193" t="str">
        <f>VLOOKUP(U2374,'[1]Cross ref'!I:J,2,0)</f>
        <v>SCL</v>
      </c>
      <c r="T2374" s="193">
        <f t="shared" si="226"/>
        <v>107.29</v>
      </c>
      <c r="U2374" s="193">
        <f>VLOOKUP(VALUE(C2374),'[1]Cross ref'!G:I,3,0)</f>
        <v>7386</v>
      </c>
      <c r="V2374" s="193">
        <f>IFERROR(VLOOKUP(J2374,'[1]Item List (2)'!C:D,2,0),VLOOKUP(K2374,'[1]Item List (2)'!C:D,2,0))</f>
        <v>50007</v>
      </c>
      <c r="W2374" s="193">
        <f>IFERROR(VLOOKUP(J2374,'[1]Item List (2)'!C:E,3,0),VLOOKUP(K2374,'[1]Item List (2)'!C:E,3,0))</f>
        <v>100</v>
      </c>
      <c r="X2374" s="193">
        <f t="shared" si="227"/>
        <v>0</v>
      </c>
      <c r="Y2374" s="193" t="str">
        <f t="shared" si="228"/>
        <v>BURGER, BEYOND MEAT 3.7Z</v>
      </c>
      <c r="AA2374" s="29">
        <f t="shared" si="229"/>
        <v>107.29</v>
      </c>
      <c r="AB2374" s="29" t="str">
        <f>VLOOKUP(W2374,'[2]Item List (2)'!$I:$J,2,0)</f>
        <v>Food</v>
      </c>
      <c r="AC2374" s="29">
        <f t="shared" si="230"/>
        <v>7386</v>
      </c>
      <c r="AD2374" s="29" t="str">
        <f t="shared" si="231"/>
        <v>7386-Food</v>
      </c>
    </row>
    <row r="2375" spans="1:30">
      <c r="A2375" t="s">
        <v>699</v>
      </c>
      <c r="B2375" t="s">
        <v>592</v>
      </c>
      <c r="C2375" t="s">
        <v>1393</v>
      </c>
      <c r="D2375" t="s">
        <v>637</v>
      </c>
      <c r="E2375" t="s">
        <v>1675</v>
      </c>
      <c r="F2375"/>
      <c r="G2375" s="159">
        <v>45169</v>
      </c>
      <c r="H2375" t="s">
        <v>1460</v>
      </c>
      <c r="I2375" t="s">
        <v>1188</v>
      </c>
      <c r="J2375" t="s">
        <v>811</v>
      </c>
      <c r="K2375" t="s">
        <v>1433</v>
      </c>
      <c r="L2375" t="s">
        <v>831</v>
      </c>
      <c r="M2375">
        <v>4</v>
      </c>
      <c r="N2375">
        <v>0</v>
      </c>
      <c r="O2375">
        <v>22.17</v>
      </c>
      <c r="P2375">
        <v>88.68</v>
      </c>
      <c r="Q2375">
        <v>5655.39</v>
      </c>
      <c r="R2375">
        <v>21.12</v>
      </c>
      <c r="S2375" s="193" t="str">
        <f>VLOOKUP(U2375,'[1]Cross ref'!I:J,2,0)</f>
        <v>SCL</v>
      </c>
      <c r="T2375" s="193">
        <f t="shared" si="226"/>
        <v>88.68</v>
      </c>
      <c r="U2375" s="193">
        <f>VLOOKUP(VALUE(C2375),'[1]Cross ref'!G:I,3,0)</f>
        <v>7386</v>
      </c>
      <c r="V2375" s="193">
        <f>IFERROR(VLOOKUP(J2375,'[1]Item List (2)'!C:D,2,0),VLOOKUP(K2375,'[1]Item List (2)'!C:D,2,0))</f>
        <v>50007</v>
      </c>
      <c r="W2375" s="193">
        <f>IFERROR(VLOOKUP(J2375,'[1]Item List (2)'!C:E,3,0),VLOOKUP(K2375,'[1]Item List (2)'!C:E,3,0))</f>
        <v>100</v>
      </c>
      <c r="X2375" s="193">
        <f t="shared" si="227"/>
        <v>0</v>
      </c>
      <c r="Y2375" s="193" t="str">
        <f t="shared" si="228"/>
        <v>LETTUCE, LINER</v>
      </c>
      <c r="AA2375" s="29">
        <f t="shared" si="229"/>
        <v>88.68</v>
      </c>
      <c r="AB2375" s="29" t="str">
        <f>VLOOKUP(W2375,'[2]Item List (2)'!$I:$J,2,0)</f>
        <v>Food</v>
      </c>
      <c r="AC2375" s="29">
        <f t="shared" si="230"/>
        <v>7386</v>
      </c>
      <c r="AD2375" s="29" t="str">
        <f t="shared" si="231"/>
        <v>7386-Food</v>
      </c>
    </row>
    <row r="2376" spans="1:30">
      <c r="A2376" t="s">
        <v>699</v>
      </c>
      <c r="B2376" t="s">
        <v>592</v>
      </c>
      <c r="C2376" t="s">
        <v>1393</v>
      </c>
      <c r="D2376" t="s">
        <v>637</v>
      </c>
      <c r="E2376" t="s">
        <v>1675</v>
      </c>
      <c r="F2376"/>
      <c r="G2376" s="159">
        <v>45169</v>
      </c>
      <c r="H2376" t="s">
        <v>1237</v>
      </c>
      <c r="I2376" t="s">
        <v>1188</v>
      </c>
      <c r="J2376" t="s">
        <v>812</v>
      </c>
      <c r="K2376" t="s">
        <v>813</v>
      </c>
      <c r="L2376" t="s">
        <v>814</v>
      </c>
      <c r="M2376">
        <v>4</v>
      </c>
      <c r="N2376">
        <v>0</v>
      </c>
      <c r="O2376">
        <v>19.57</v>
      </c>
      <c r="P2376">
        <v>78.28</v>
      </c>
      <c r="Q2376">
        <v>5655.39</v>
      </c>
      <c r="R2376">
        <v>21.12</v>
      </c>
      <c r="S2376" s="193" t="str">
        <f>VLOOKUP(U2376,'[1]Cross ref'!I:J,2,0)</f>
        <v>SCL</v>
      </c>
      <c r="T2376" s="193">
        <f t="shared" si="226"/>
        <v>78.28</v>
      </c>
      <c r="U2376" s="193">
        <f>VLOOKUP(VALUE(C2376),'[1]Cross ref'!G:I,3,0)</f>
        <v>7386</v>
      </c>
      <c r="V2376" s="193">
        <f>IFERROR(VLOOKUP(J2376,'[1]Item List (2)'!C:D,2,0),VLOOKUP(K2376,'[1]Item List (2)'!C:D,2,0))</f>
        <v>50007</v>
      </c>
      <c r="W2376" s="193">
        <f>IFERROR(VLOOKUP(J2376,'[1]Item List (2)'!C:E,3,0),VLOOKUP(K2376,'[1]Item List (2)'!C:E,3,0))</f>
        <v>100</v>
      </c>
      <c r="X2376" s="193">
        <f t="shared" si="227"/>
        <v>0</v>
      </c>
      <c r="Y2376" s="193" t="str">
        <f t="shared" si="228"/>
        <v>TOMATO, RED 5X5 BULK 25LB</v>
      </c>
      <c r="AA2376" s="29">
        <f t="shared" si="229"/>
        <v>78.28</v>
      </c>
      <c r="AB2376" s="29" t="str">
        <f>VLOOKUP(W2376,'[2]Item List (2)'!$I:$J,2,0)</f>
        <v>Food</v>
      </c>
      <c r="AC2376" s="29">
        <f t="shared" si="230"/>
        <v>7386</v>
      </c>
      <c r="AD2376" s="29" t="str">
        <f t="shared" si="231"/>
        <v>7386-Food</v>
      </c>
    </row>
    <row r="2377" spans="1:30">
      <c r="A2377" t="s">
        <v>699</v>
      </c>
      <c r="B2377" t="s">
        <v>592</v>
      </c>
      <c r="C2377" t="s">
        <v>1393</v>
      </c>
      <c r="D2377" t="s">
        <v>637</v>
      </c>
      <c r="E2377" t="s">
        <v>1675</v>
      </c>
      <c r="F2377"/>
      <c r="G2377" s="159">
        <v>45169</v>
      </c>
      <c r="H2377" t="s">
        <v>1301</v>
      </c>
      <c r="I2377" t="s">
        <v>1188</v>
      </c>
      <c r="J2377" t="s">
        <v>819</v>
      </c>
      <c r="K2377" t="s">
        <v>1038</v>
      </c>
      <c r="L2377" t="s">
        <v>1039</v>
      </c>
      <c r="M2377">
        <v>1</v>
      </c>
      <c r="N2377">
        <v>0</v>
      </c>
      <c r="O2377">
        <v>38.47</v>
      </c>
      <c r="P2377">
        <v>38.47</v>
      </c>
      <c r="Q2377">
        <v>5655.39</v>
      </c>
      <c r="R2377">
        <v>21.12</v>
      </c>
      <c r="S2377" s="193" t="str">
        <f>VLOOKUP(U2377,'[1]Cross ref'!I:J,2,0)</f>
        <v>SCL</v>
      </c>
      <c r="T2377" s="193">
        <f t="shared" si="226"/>
        <v>38.47</v>
      </c>
      <c r="U2377" s="193">
        <f>VLOOKUP(VALUE(C2377),'[1]Cross ref'!G:I,3,0)</f>
        <v>7386</v>
      </c>
      <c r="V2377" s="193">
        <f>IFERROR(VLOOKUP(J2377,'[1]Item List (2)'!C:D,2,0),VLOOKUP(K2377,'[1]Item List (2)'!C:D,2,0))</f>
        <v>50007</v>
      </c>
      <c r="W2377" s="193">
        <f>IFERROR(VLOOKUP(J2377,'[1]Item List (2)'!C:E,3,0),VLOOKUP(K2377,'[1]Item List (2)'!C:E,3,0))</f>
        <v>100</v>
      </c>
      <c r="X2377" s="193">
        <f t="shared" si="227"/>
        <v>0</v>
      </c>
      <c r="Y2377" s="193" t="str">
        <f t="shared" si="228"/>
        <v>SYRUP, MAPLE FLVR CUP PC</v>
      </c>
      <c r="AA2377" s="29">
        <f t="shared" si="229"/>
        <v>38.47</v>
      </c>
      <c r="AB2377" s="29" t="str">
        <f>VLOOKUP(W2377,'[2]Item List (2)'!$I:$J,2,0)</f>
        <v>Food</v>
      </c>
      <c r="AC2377" s="29">
        <f t="shared" si="230"/>
        <v>7386</v>
      </c>
      <c r="AD2377" s="29" t="str">
        <f t="shared" si="231"/>
        <v>7386-Food</v>
      </c>
    </row>
    <row r="2378" spans="1:30">
      <c r="A2378" t="s">
        <v>699</v>
      </c>
      <c r="B2378" t="s">
        <v>592</v>
      </c>
      <c r="C2378" t="s">
        <v>1393</v>
      </c>
      <c r="D2378" t="s">
        <v>637</v>
      </c>
      <c r="E2378" t="s">
        <v>1675</v>
      </c>
      <c r="F2378"/>
      <c r="G2378" s="159">
        <v>45169</v>
      </c>
      <c r="H2378" t="s">
        <v>1238</v>
      </c>
      <c r="I2378" t="s">
        <v>1188</v>
      </c>
      <c r="J2378" t="s">
        <v>927</v>
      </c>
      <c r="K2378" t="s">
        <v>928</v>
      </c>
      <c r="L2378" t="s">
        <v>929</v>
      </c>
      <c r="M2378">
        <v>1</v>
      </c>
      <c r="N2378">
        <v>0</v>
      </c>
      <c r="O2378">
        <v>68.599999999999994</v>
      </c>
      <c r="P2378">
        <v>68.599999999999994</v>
      </c>
      <c r="Q2378">
        <v>5655.39</v>
      </c>
      <c r="R2378">
        <v>21.12</v>
      </c>
      <c r="S2378" s="193" t="str">
        <f>VLOOKUP(U2378,'[1]Cross ref'!I:J,2,0)</f>
        <v>SCL</v>
      </c>
      <c r="T2378" s="193">
        <f t="shared" si="226"/>
        <v>68.599999999999994</v>
      </c>
      <c r="U2378" s="193">
        <f>VLOOKUP(VALUE(C2378),'[1]Cross ref'!G:I,3,0)</f>
        <v>7386</v>
      </c>
      <c r="V2378" s="193">
        <f>IFERROR(VLOOKUP(J2378,'[1]Item List (2)'!C:D,2,0),VLOOKUP(K2378,'[1]Item List (2)'!C:D,2,0))</f>
        <v>50007</v>
      </c>
      <c r="W2378" s="193">
        <f>IFERROR(VLOOKUP(J2378,'[1]Item List (2)'!C:E,3,0),VLOOKUP(K2378,'[1]Item List (2)'!C:E,3,0))</f>
        <v>100</v>
      </c>
      <c r="X2378" s="193">
        <f t="shared" si="227"/>
        <v>0</v>
      </c>
      <c r="Y2378" s="193" t="str">
        <f t="shared" si="228"/>
        <v>COOKIE, CHOC CHIP THWSRV 1.25Z</v>
      </c>
      <c r="AA2378" s="29">
        <f t="shared" si="229"/>
        <v>68.599999999999994</v>
      </c>
      <c r="AB2378" s="29" t="str">
        <f>VLOOKUP(W2378,'[2]Item List (2)'!$I:$J,2,0)</f>
        <v>Food</v>
      </c>
      <c r="AC2378" s="29">
        <f t="shared" si="230"/>
        <v>7386</v>
      </c>
      <c r="AD2378" s="29" t="str">
        <f t="shared" si="231"/>
        <v>7386-Food</v>
      </c>
    </row>
    <row r="2379" spans="1:30">
      <c r="A2379" t="s">
        <v>699</v>
      </c>
      <c r="B2379" t="s">
        <v>592</v>
      </c>
      <c r="C2379" t="s">
        <v>1393</v>
      </c>
      <c r="D2379" t="s">
        <v>637</v>
      </c>
      <c r="E2379" t="s">
        <v>1675</v>
      </c>
      <c r="F2379"/>
      <c r="G2379" s="159">
        <v>45169</v>
      </c>
      <c r="H2379" t="s">
        <v>1239</v>
      </c>
      <c r="I2379" t="s">
        <v>1188</v>
      </c>
      <c r="J2379" t="s">
        <v>816</v>
      </c>
      <c r="K2379" t="s">
        <v>817</v>
      </c>
      <c r="L2379" t="s">
        <v>709</v>
      </c>
      <c r="M2379">
        <v>1</v>
      </c>
      <c r="N2379">
        <v>0</v>
      </c>
      <c r="O2379">
        <v>27.07</v>
      </c>
      <c r="P2379">
        <v>27.07</v>
      </c>
      <c r="Q2379">
        <v>5655.39</v>
      </c>
      <c r="R2379">
        <v>21.12</v>
      </c>
      <c r="S2379" s="193" t="str">
        <f>VLOOKUP(U2379,'[1]Cross ref'!I:J,2,0)</f>
        <v>SCL</v>
      </c>
      <c r="T2379" s="193">
        <f t="shared" si="226"/>
        <v>27.07</v>
      </c>
      <c r="U2379" s="193">
        <f>VLOOKUP(VALUE(C2379),'[1]Cross ref'!G:I,3,0)</f>
        <v>7386</v>
      </c>
      <c r="V2379" s="193">
        <f>IFERROR(VLOOKUP(J2379,'[1]Item List (2)'!C:D,2,0),VLOOKUP(K2379,'[1]Item List (2)'!C:D,2,0))</f>
        <v>50007</v>
      </c>
      <c r="W2379" s="193">
        <f>IFERROR(VLOOKUP(J2379,'[1]Item List (2)'!C:E,3,0),VLOOKUP(K2379,'[1]Item List (2)'!C:E,3,0))</f>
        <v>100</v>
      </c>
      <c r="X2379" s="193">
        <f t="shared" si="227"/>
        <v>0</v>
      </c>
      <c r="Y2379" s="193" t="str">
        <f t="shared" si="228"/>
        <v>PICKLE, CHIP DELI 3/16" CC</v>
      </c>
      <c r="AA2379" s="29">
        <f t="shared" si="229"/>
        <v>27.07</v>
      </c>
      <c r="AB2379" s="29" t="str">
        <f>VLOOKUP(W2379,'[2]Item List (2)'!$I:$J,2,0)</f>
        <v>Food</v>
      </c>
      <c r="AC2379" s="29">
        <f t="shared" si="230"/>
        <v>7386</v>
      </c>
      <c r="AD2379" s="29" t="str">
        <f t="shared" si="231"/>
        <v>7386-Food</v>
      </c>
    </row>
    <row r="2380" spans="1:30">
      <c r="A2380" t="s">
        <v>699</v>
      </c>
      <c r="B2380" t="s">
        <v>592</v>
      </c>
      <c r="C2380" t="s">
        <v>1393</v>
      </c>
      <c r="D2380" t="s">
        <v>637</v>
      </c>
      <c r="E2380" t="s">
        <v>1675</v>
      </c>
      <c r="F2380"/>
      <c r="G2380" s="159">
        <v>45169</v>
      </c>
      <c r="H2380" t="s">
        <v>1240</v>
      </c>
      <c r="I2380" t="s">
        <v>1188</v>
      </c>
      <c r="J2380" t="s">
        <v>758</v>
      </c>
      <c r="K2380" t="s">
        <v>1490</v>
      </c>
      <c r="L2380" t="s">
        <v>818</v>
      </c>
      <c r="M2380">
        <v>1</v>
      </c>
      <c r="N2380">
        <v>0</v>
      </c>
      <c r="O2380">
        <v>175.35</v>
      </c>
      <c r="P2380">
        <v>175.35</v>
      </c>
      <c r="Q2380">
        <v>5655.39</v>
      </c>
      <c r="R2380">
        <v>21.12</v>
      </c>
      <c r="S2380" s="193" t="str">
        <f>VLOOKUP(U2380,'[1]Cross ref'!I:J,2,0)</f>
        <v>SCL</v>
      </c>
      <c r="T2380" s="193">
        <f t="shared" si="226"/>
        <v>175.35</v>
      </c>
      <c r="U2380" s="193">
        <f>VLOOKUP(VALUE(C2380),'[1]Cross ref'!G:I,3,0)</f>
        <v>7386</v>
      </c>
      <c r="V2380" s="193">
        <f>IFERROR(VLOOKUP(J2380,'[1]Item List (2)'!C:D,2,0),VLOOKUP(K2380,'[1]Item List (2)'!C:D,2,0))</f>
        <v>50007</v>
      </c>
      <c r="W2380" s="193">
        <f>IFERROR(VLOOKUP(J2380,'[1]Item List (2)'!C:E,3,0),VLOOKUP(K2380,'[1]Item List (2)'!C:E,3,0))</f>
        <v>100</v>
      </c>
      <c r="X2380" s="193">
        <f t="shared" si="227"/>
        <v>0</v>
      </c>
      <c r="Y2380" s="193" t="str">
        <f t="shared" si="228"/>
        <v>CHICKEN, BRST GR SAVOR 4.25Z CARLS JR</v>
      </c>
      <c r="AA2380" s="29">
        <f t="shared" si="229"/>
        <v>175.35</v>
      </c>
      <c r="AB2380" s="29" t="str">
        <f>VLOOKUP(W2380,'[2]Item List (2)'!$I:$J,2,0)</f>
        <v>Food</v>
      </c>
      <c r="AC2380" s="29">
        <f t="shared" si="230"/>
        <v>7386</v>
      </c>
      <c r="AD2380" s="29" t="str">
        <f t="shared" si="231"/>
        <v>7386-Food</v>
      </c>
    </row>
    <row r="2381" spans="1:30">
      <c r="A2381" t="s">
        <v>699</v>
      </c>
      <c r="B2381" t="s">
        <v>592</v>
      </c>
      <c r="C2381" t="s">
        <v>1393</v>
      </c>
      <c r="D2381" t="s">
        <v>637</v>
      </c>
      <c r="E2381" t="s">
        <v>1675</v>
      </c>
      <c r="F2381"/>
      <c r="G2381" s="159">
        <v>45169</v>
      </c>
      <c r="H2381" t="s">
        <v>1241</v>
      </c>
      <c r="I2381" t="s">
        <v>1188</v>
      </c>
      <c r="J2381" t="s">
        <v>894</v>
      </c>
      <c r="K2381" t="s">
        <v>895</v>
      </c>
      <c r="L2381" t="s">
        <v>896</v>
      </c>
      <c r="M2381">
        <v>1</v>
      </c>
      <c r="N2381">
        <v>0</v>
      </c>
      <c r="O2381">
        <v>13.66</v>
      </c>
      <c r="P2381">
        <v>13.66</v>
      </c>
      <c r="Q2381">
        <v>5655.39</v>
      </c>
      <c r="R2381">
        <v>21.12</v>
      </c>
      <c r="S2381" s="193" t="str">
        <f>VLOOKUP(U2381,'[1]Cross ref'!I:J,2,0)</f>
        <v>SCL</v>
      </c>
      <c r="T2381" s="193">
        <f t="shared" si="226"/>
        <v>13.66</v>
      </c>
      <c r="U2381" s="193">
        <f>VLOOKUP(VALUE(C2381),'[1]Cross ref'!G:I,3,0)</f>
        <v>7386</v>
      </c>
      <c r="V2381" s="193">
        <f>IFERROR(VLOOKUP(J2381,'[1]Item List (2)'!C:D,2,0),VLOOKUP(K2381,'[1]Item List (2)'!C:D,2,0))</f>
        <v>50007</v>
      </c>
      <c r="W2381" s="193">
        <f>IFERROR(VLOOKUP(J2381,'[1]Item List (2)'!C:E,3,0),VLOOKUP(K2381,'[1]Item List (2)'!C:E,3,0))</f>
        <v>100</v>
      </c>
      <c r="X2381" s="193">
        <f t="shared" si="227"/>
        <v>0</v>
      </c>
      <c r="Y2381" s="193" t="str">
        <f t="shared" si="228"/>
        <v>WATER, PURIFIED 16.9Z DASANI</v>
      </c>
      <c r="AA2381" s="29">
        <f t="shared" si="229"/>
        <v>13.66</v>
      </c>
      <c r="AB2381" s="29" t="str">
        <f>VLOOKUP(W2381,'[2]Item List (2)'!$I:$J,2,0)</f>
        <v>Food</v>
      </c>
      <c r="AC2381" s="29">
        <f t="shared" si="230"/>
        <v>7386</v>
      </c>
      <c r="AD2381" s="29" t="str">
        <f t="shared" si="231"/>
        <v>7386-Food</v>
      </c>
    </row>
    <row r="2382" spans="1:30">
      <c r="A2382" t="s">
        <v>699</v>
      </c>
      <c r="B2382" t="s">
        <v>592</v>
      </c>
      <c r="C2382" t="s">
        <v>1393</v>
      </c>
      <c r="D2382" t="s">
        <v>637</v>
      </c>
      <c r="E2382" t="s">
        <v>1675</v>
      </c>
      <c r="F2382"/>
      <c r="G2382" s="159">
        <v>45169</v>
      </c>
      <c r="H2382" t="s">
        <v>1244</v>
      </c>
      <c r="I2382" t="s">
        <v>1188</v>
      </c>
      <c r="J2382" t="s">
        <v>827</v>
      </c>
      <c r="K2382" t="s">
        <v>828</v>
      </c>
      <c r="L2382" t="s">
        <v>829</v>
      </c>
      <c r="M2382">
        <v>1</v>
      </c>
      <c r="N2382">
        <v>0</v>
      </c>
      <c r="O2382">
        <v>30.07</v>
      </c>
      <c r="P2382">
        <v>30.07</v>
      </c>
      <c r="Q2382">
        <v>5655.39</v>
      </c>
      <c r="R2382">
        <v>21.12</v>
      </c>
      <c r="S2382" s="193" t="str">
        <f>VLOOKUP(U2382,'[1]Cross ref'!I:J,2,0)</f>
        <v>SCL</v>
      </c>
      <c r="T2382" s="193">
        <f t="shared" si="226"/>
        <v>30.07</v>
      </c>
      <c r="U2382" s="193">
        <f>VLOOKUP(VALUE(C2382),'[1]Cross ref'!G:I,3,0)</f>
        <v>7386</v>
      </c>
      <c r="V2382" s="193">
        <f>IFERROR(VLOOKUP(J2382,'[1]Item List (2)'!C:D,2,0),VLOOKUP(K2382,'[1]Item List (2)'!C:D,2,0))</f>
        <v>50007</v>
      </c>
      <c r="W2382" s="193">
        <f>IFERROR(VLOOKUP(J2382,'[1]Item List (2)'!C:E,3,0),VLOOKUP(K2382,'[1]Item List (2)'!C:E,3,0))</f>
        <v>100</v>
      </c>
      <c r="X2382" s="193">
        <f t="shared" si="227"/>
        <v>0</v>
      </c>
      <c r="Y2382" s="193" t="str">
        <f t="shared" si="228"/>
        <v>ONION, YLW</v>
      </c>
      <c r="AA2382" s="29">
        <f t="shared" si="229"/>
        <v>30.07</v>
      </c>
      <c r="AB2382" s="29" t="str">
        <f>VLOOKUP(W2382,'[2]Item List (2)'!$I:$J,2,0)</f>
        <v>Food</v>
      </c>
      <c r="AC2382" s="29">
        <f t="shared" si="230"/>
        <v>7386</v>
      </c>
      <c r="AD2382" s="29" t="str">
        <f t="shared" si="231"/>
        <v>7386-Food</v>
      </c>
    </row>
    <row r="2383" spans="1:30">
      <c r="A2383" t="s">
        <v>699</v>
      </c>
      <c r="B2383" t="s">
        <v>592</v>
      </c>
      <c r="C2383" t="s">
        <v>1393</v>
      </c>
      <c r="D2383" t="s">
        <v>637</v>
      </c>
      <c r="E2383" t="s">
        <v>1675</v>
      </c>
      <c r="F2383"/>
      <c r="G2383" s="159">
        <v>45169</v>
      </c>
      <c r="H2383" t="s">
        <v>1247</v>
      </c>
      <c r="I2383" t="s">
        <v>1211</v>
      </c>
      <c r="J2383" t="s">
        <v>800</v>
      </c>
      <c r="K2383" t="s">
        <v>877</v>
      </c>
      <c r="L2383" t="s">
        <v>878</v>
      </c>
      <c r="M2383">
        <v>1</v>
      </c>
      <c r="N2383">
        <v>0</v>
      </c>
      <c r="O2383">
        <v>59.26</v>
      </c>
      <c r="P2383">
        <v>59.26</v>
      </c>
      <c r="Q2383">
        <v>5655.39</v>
      </c>
      <c r="R2383">
        <v>21.12</v>
      </c>
      <c r="S2383" s="193" t="str">
        <f>VLOOKUP(U2383,'[1]Cross ref'!I:J,2,0)</f>
        <v>SCL</v>
      </c>
      <c r="T2383" s="193">
        <f t="shared" si="226"/>
        <v>59.26</v>
      </c>
      <c r="U2383" s="193">
        <f>VLOOKUP(VALUE(C2383),'[1]Cross ref'!G:I,3,0)</f>
        <v>7386</v>
      </c>
      <c r="V2383" s="193">
        <f>IFERROR(VLOOKUP(J2383,'[1]Item List (2)'!C:D,2,0),VLOOKUP(K2383,'[1]Item List (2)'!C:D,2,0))</f>
        <v>51001</v>
      </c>
      <c r="W2383" s="193">
        <f>IFERROR(VLOOKUP(J2383,'[1]Item List (2)'!C:E,3,0),VLOOKUP(K2383,'[1]Item List (2)'!C:E,3,0))</f>
        <v>1000</v>
      </c>
      <c r="X2383" s="193">
        <f t="shared" si="227"/>
        <v>0</v>
      </c>
      <c r="Y2383" s="193" t="str">
        <f t="shared" si="228"/>
        <v>CUP, COLD 20Z FLV TRL</v>
      </c>
      <c r="AA2383" s="29">
        <f t="shared" si="229"/>
        <v>59.26</v>
      </c>
      <c r="AB2383" s="29" t="str">
        <f>VLOOKUP(W2383,'[2]Item List (2)'!$I:$J,2,0)</f>
        <v>Paper</v>
      </c>
      <c r="AC2383" s="29">
        <f t="shared" si="230"/>
        <v>7386</v>
      </c>
      <c r="AD2383" s="29" t="str">
        <f t="shared" si="231"/>
        <v>7386-Paper</v>
      </c>
    </row>
    <row r="2384" spans="1:30">
      <c r="A2384" t="s">
        <v>699</v>
      </c>
      <c r="B2384" t="s">
        <v>592</v>
      </c>
      <c r="C2384" t="s">
        <v>1393</v>
      </c>
      <c r="D2384" t="s">
        <v>637</v>
      </c>
      <c r="E2384" t="s">
        <v>1675</v>
      </c>
      <c r="F2384"/>
      <c r="G2384" s="159">
        <v>45169</v>
      </c>
      <c r="H2384" t="s">
        <v>1384</v>
      </c>
      <c r="I2384" t="s">
        <v>1211</v>
      </c>
      <c r="J2384" t="s">
        <v>809</v>
      </c>
      <c r="K2384" t="s">
        <v>1000</v>
      </c>
      <c r="L2384" t="s">
        <v>876</v>
      </c>
      <c r="M2384">
        <v>1</v>
      </c>
      <c r="N2384">
        <v>0</v>
      </c>
      <c r="O2384">
        <v>21.76</v>
      </c>
      <c r="P2384">
        <v>21.76</v>
      </c>
      <c r="Q2384">
        <v>5655.39</v>
      </c>
      <c r="R2384">
        <v>21.12</v>
      </c>
      <c r="S2384" s="193" t="str">
        <f>VLOOKUP(U2384,'[1]Cross ref'!I:J,2,0)</f>
        <v>SCL</v>
      </c>
      <c r="T2384" s="193">
        <f t="shared" si="226"/>
        <v>21.76</v>
      </c>
      <c r="U2384" s="193">
        <f>VLOOKUP(VALUE(C2384),'[1]Cross ref'!G:I,3,0)</f>
        <v>7386</v>
      </c>
      <c r="V2384" s="193">
        <f>IFERROR(VLOOKUP(J2384,'[1]Item List (2)'!C:D,2,0),VLOOKUP(K2384,'[1]Item List (2)'!C:D,2,0))</f>
        <v>51001</v>
      </c>
      <c r="W2384" s="193">
        <f>IFERROR(VLOOKUP(J2384,'[1]Item List (2)'!C:E,3,0),VLOOKUP(K2384,'[1]Item List (2)'!C:E,3,0))</f>
        <v>1000</v>
      </c>
      <c r="X2384" s="193">
        <f t="shared" si="227"/>
        <v>0</v>
      </c>
      <c r="Y2384" s="193" t="str">
        <f t="shared" si="228"/>
        <v>BAG, T-SHIRT FLVR TRAILS</v>
      </c>
      <c r="AA2384" s="29">
        <f t="shared" si="229"/>
        <v>21.76</v>
      </c>
      <c r="AB2384" s="29" t="str">
        <f>VLOOKUP(W2384,'[2]Item List (2)'!$I:$J,2,0)</f>
        <v>Paper</v>
      </c>
      <c r="AC2384" s="29">
        <f t="shared" si="230"/>
        <v>7386</v>
      </c>
      <c r="AD2384" s="29" t="str">
        <f t="shared" si="231"/>
        <v>7386-Paper</v>
      </c>
    </row>
    <row r="2385" spans="1:30">
      <c r="A2385" t="s">
        <v>699</v>
      </c>
      <c r="B2385" t="s">
        <v>592</v>
      </c>
      <c r="C2385" t="s">
        <v>1393</v>
      </c>
      <c r="D2385" t="s">
        <v>637</v>
      </c>
      <c r="E2385" t="s">
        <v>1675</v>
      </c>
      <c r="F2385"/>
      <c r="G2385" s="159">
        <v>45169</v>
      </c>
      <c r="H2385" t="s">
        <v>1250</v>
      </c>
      <c r="I2385" t="s">
        <v>1188</v>
      </c>
      <c r="J2385" t="s">
        <v>770</v>
      </c>
      <c r="K2385" t="s">
        <v>832</v>
      </c>
      <c r="L2385" t="s">
        <v>833</v>
      </c>
      <c r="M2385">
        <v>1</v>
      </c>
      <c r="N2385">
        <v>0</v>
      </c>
      <c r="O2385">
        <v>19.989999999999998</v>
      </c>
      <c r="P2385">
        <v>19.989999999999998</v>
      </c>
      <c r="Q2385">
        <v>5655.39</v>
      </c>
      <c r="R2385">
        <v>21.12</v>
      </c>
      <c r="S2385" s="193" t="str">
        <f>VLOOKUP(U2385,'[1]Cross ref'!I:J,2,0)</f>
        <v>SCL</v>
      </c>
      <c r="T2385" s="193">
        <f t="shared" si="226"/>
        <v>19.989999999999998</v>
      </c>
      <c r="U2385" s="193">
        <f>VLOOKUP(VALUE(C2385),'[1]Cross ref'!G:I,3,0)</f>
        <v>7386</v>
      </c>
      <c r="V2385" s="193">
        <f>IFERROR(VLOOKUP(J2385,'[1]Item List (2)'!C:D,2,0),VLOOKUP(K2385,'[1]Item List (2)'!C:D,2,0))</f>
        <v>50007</v>
      </c>
      <c r="W2385" s="193">
        <f>IFERROR(VLOOKUP(J2385,'[1]Item List (2)'!C:E,3,0),VLOOKUP(K2385,'[1]Item List (2)'!C:E,3,0))</f>
        <v>100</v>
      </c>
      <c r="X2385" s="193">
        <f t="shared" si="227"/>
        <v>0</v>
      </c>
      <c r="Y2385" s="193" t="str">
        <f t="shared" si="228"/>
        <v>CREAMER, HALF &amp; HALF</v>
      </c>
      <c r="AA2385" s="29">
        <f t="shared" si="229"/>
        <v>19.989999999999998</v>
      </c>
      <c r="AB2385" s="29" t="str">
        <f>VLOOKUP(W2385,'[2]Item List (2)'!$I:$J,2,0)</f>
        <v>Food</v>
      </c>
      <c r="AC2385" s="29">
        <f t="shared" si="230"/>
        <v>7386</v>
      </c>
      <c r="AD2385" s="29" t="str">
        <f t="shared" si="231"/>
        <v>7386-Food</v>
      </c>
    </row>
    <row r="2386" spans="1:30">
      <c r="A2386" t="s">
        <v>699</v>
      </c>
      <c r="B2386" t="s">
        <v>592</v>
      </c>
      <c r="C2386" t="s">
        <v>1393</v>
      </c>
      <c r="D2386" t="s">
        <v>637</v>
      </c>
      <c r="E2386" t="s">
        <v>1675</v>
      </c>
      <c r="F2386"/>
      <c r="G2386" s="159">
        <v>45169</v>
      </c>
      <c r="H2386" t="s">
        <v>1253</v>
      </c>
      <c r="I2386" t="s">
        <v>1211</v>
      </c>
      <c r="J2386" t="s">
        <v>809</v>
      </c>
      <c r="K2386" t="s">
        <v>991</v>
      </c>
      <c r="L2386" t="s">
        <v>822</v>
      </c>
      <c r="M2386">
        <v>1</v>
      </c>
      <c r="N2386">
        <v>0</v>
      </c>
      <c r="O2386">
        <v>16.89</v>
      </c>
      <c r="P2386">
        <v>16.89</v>
      </c>
      <c r="Q2386">
        <v>5655.39</v>
      </c>
      <c r="R2386">
        <v>21.12</v>
      </c>
      <c r="S2386" s="193" t="str">
        <f>VLOOKUP(U2386,'[1]Cross ref'!I:J,2,0)</f>
        <v>SCL</v>
      </c>
      <c r="T2386" s="193">
        <f t="shared" si="226"/>
        <v>16.89</v>
      </c>
      <c r="U2386" s="193">
        <f>VLOOKUP(VALUE(C2386),'[1]Cross ref'!G:I,3,0)</f>
        <v>7386</v>
      </c>
      <c r="V2386" s="193">
        <f>IFERROR(VLOOKUP(J2386,'[1]Item List (2)'!C:D,2,0),VLOOKUP(K2386,'[1]Item List (2)'!C:D,2,0))</f>
        <v>51001</v>
      </c>
      <c r="W2386" s="193">
        <f>IFERROR(VLOOKUP(J2386,'[1]Item List (2)'!C:E,3,0),VLOOKUP(K2386,'[1]Item List (2)'!C:E,3,0))</f>
        <v>1000</v>
      </c>
      <c r="X2386" s="193">
        <f t="shared" si="227"/>
        <v>0</v>
      </c>
      <c r="Y2386" s="193" t="str">
        <f t="shared" si="228"/>
        <v>BAG, #12 FVLR TRAILS</v>
      </c>
      <c r="AA2386" s="29">
        <f t="shared" si="229"/>
        <v>16.89</v>
      </c>
      <c r="AB2386" s="29" t="str">
        <f>VLOOKUP(W2386,'[2]Item List (2)'!$I:$J,2,0)</f>
        <v>Paper</v>
      </c>
      <c r="AC2386" s="29">
        <f t="shared" si="230"/>
        <v>7386</v>
      </c>
      <c r="AD2386" s="29" t="str">
        <f t="shared" si="231"/>
        <v>7386-Paper</v>
      </c>
    </row>
    <row r="2387" spans="1:30">
      <c r="A2387" t="s">
        <v>699</v>
      </c>
      <c r="B2387" t="s">
        <v>592</v>
      </c>
      <c r="C2387" t="s">
        <v>1393</v>
      </c>
      <c r="D2387" t="s">
        <v>637</v>
      </c>
      <c r="E2387" t="s">
        <v>1675</v>
      </c>
      <c r="F2387"/>
      <c r="G2387" s="159">
        <v>45169</v>
      </c>
      <c r="H2387" t="s">
        <v>1254</v>
      </c>
      <c r="I2387" t="s">
        <v>1211</v>
      </c>
      <c r="J2387" t="s">
        <v>809</v>
      </c>
      <c r="K2387" t="s">
        <v>989</v>
      </c>
      <c r="L2387" t="s">
        <v>706</v>
      </c>
      <c r="M2387">
        <v>1</v>
      </c>
      <c r="N2387">
        <v>0</v>
      </c>
      <c r="O2387">
        <v>26.37</v>
      </c>
      <c r="P2387">
        <v>26.37</v>
      </c>
      <c r="Q2387">
        <v>5655.39</v>
      </c>
      <c r="R2387">
        <v>21.12</v>
      </c>
      <c r="S2387" s="193" t="str">
        <f>VLOOKUP(U2387,'[1]Cross ref'!I:J,2,0)</f>
        <v>SCL</v>
      </c>
      <c r="T2387" s="193">
        <f t="shared" si="226"/>
        <v>26.37</v>
      </c>
      <c r="U2387" s="193">
        <f>VLOOKUP(VALUE(C2387),'[1]Cross ref'!G:I,3,0)</f>
        <v>7386</v>
      </c>
      <c r="V2387" s="193">
        <f>IFERROR(VLOOKUP(J2387,'[1]Item List (2)'!C:D,2,0),VLOOKUP(K2387,'[1]Item List (2)'!C:D,2,0))</f>
        <v>51001</v>
      </c>
      <c r="W2387" s="193">
        <f>IFERROR(VLOOKUP(J2387,'[1]Item List (2)'!C:E,3,0),VLOOKUP(K2387,'[1]Item List (2)'!C:E,3,0))</f>
        <v>1000</v>
      </c>
      <c r="X2387" s="193">
        <f t="shared" si="227"/>
        <v>0</v>
      </c>
      <c r="Y2387" s="193" t="str">
        <f t="shared" si="228"/>
        <v>BAG, #8 FLVR TRAILS</v>
      </c>
      <c r="AA2387" s="29">
        <f t="shared" si="229"/>
        <v>26.37</v>
      </c>
      <c r="AB2387" s="29" t="str">
        <f>VLOOKUP(W2387,'[2]Item List (2)'!$I:$J,2,0)</f>
        <v>Paper</v>
      </c>
      <c r="AC2387" s="29">
        <f t="shared" si="230"/>
        <v>7386</v>
      </c>
      <c r="AD2387" s="29" t="str">
        <f t="shared" si="231"/>
        <v>7386-Paper</v>
      </c>
    </row>
    <row r="2388" spans="1:30">
      <c r="A2388" t="s">
        <v>699</v>
      </c>
      <c r="B2388" t="s">
        <v>592</v>
      </c>
      <c r="C2388" t="s">
        <v>1393</v>
      </c>
      <c r="D2388" t="s">
        <v>637</v>
      </c>
      <c r="E2388" t="s">
        <v>1675</v>
      </c>
      <c r="F2388"/>
      <c r="G2388" s="159">
        <v>45169</v>
      </c>
      <c r="H2388" t="s">
        <v>1255</v>
      </c>
      <c r="I2388" t="s">
        <v>1211</v>
      </c>
      <c r="J2388" t="s">
        <v>800</v>
      </c>
      <c r="K2388" t="s">
        <v>1047</v>
      </c>
      <c r="L2388" t="s">
        <v>1048</v>
      </c>
      <c r="M2388">
        <v>1</v>
      </c>
      <c r="N2388">
        <v>0</v>
      </c>
      <c r="O2388">
        <v>66.19</v>
      </c>
      <c r="P2388">
        <v>66.19</v>
      </c>
      <c r="Q2388">
        <v>5655.39</v>
      </c>
      <c r="R2388">
        <v>21.12</v>
      </c>
      <c r="S2388" s="193" t="str">
        <f>VLOOKUP(U2388,'[1]Cross ref'!I:J,2,0)</f>
        <v>SCL</v>
      </c>
      <c r="T2388" s="193">
        <f t="shared" si="226"/>
        <v>66.19</v>
      </c>
      <c r="U2388" s="193">
        <f>VLOOKUP(VALUE(C2388),'[1]Cross ref'!G:I,3,0)</f>
        <v>7386</v>
      </c>
      <c r="V2388" s="193">
        <f>IFERROR(VLOOKUP(J2388,'[1]Item List (2)'!C:D,2,0),VLOOKUP(K2388,'[1]Item List (2)'!C:D,2,0))</f>
        <v>51001</v>
      </c>
      <c r="W2388" s="193">
        <f>IFERROR(VLOOKUP(J2388,'[1]Item List (2)'!C:E,3,0),VLOOKUP(K2388,'[1]Item List (2)'!C:E,3,0))</f>
        <v>1000</v>
      </c>
      <c r="X2388" s="193">
        <f t="shared" si="227"/>
        <v>0</v>
      </c>
      <c r="Y2388" s="193" t="str">
        <f t="shared" si="228"/>
        <v>CUP, COLD 24Z FLVR TRAIL</v>
      </c>
      <c r="AA2388" s="29">
        <f t="shared" si="229"/>
        <v>66.19</v>
      </c>
      <c r="AB2388" s="29" t="str">
        <f>VLOOKUP(W2388,'[2]Item List (2)'!$I:$J,2,0)</f>
        <v>Paper</v>
      </c>
      <c r="AC2388" s="29">
        <f t="shared" si="230"/>
        <v>7386</v>
      </c>
      <c r="AD2388" s="29" t="str">
        <f t="shared" si="231"/>
        <v>7386-Paper</v>
      </c>
    </row>
    <row r="2389" spans="1:30">
      <c r="A2389" t="s">
        <v>699</v>
      </c>
      <c r="B2389" t="s">
        <v>592</v>
      </c>
      <c r="C2389" t="s">
        <v>1393</v>
      </c>
      <c r="D2389" t="s">
        <v>637</v>
      </c>
      <c r="E2389" t="s">
        <v>1675</v>
      </c>
      <c r="F2389"/>
      <c r="G2389" s="159">
        <v>45169</v>
      </c>
      <c r="H2389" t="s">
        <v>1256</v>
      </c>
      <c r="I2389" t="s">
        <v>1211</v>
      </c>
      <c r="J2389" t="s">
        <v>800</v>
      </c>
      <c r="K2389" t="s">
        <v>1057</v>
      </c>
      <c r="L2389" t="s">
        <v>1058</v>
      </c>
      <c r="M2389">
        <v>1</v>
      </c>
      <c r="N2389">
        <v>0</v>
      </c>
      <c r="O2389">
        <v>30.68</v>
      </c>
      <c r="P2389">
        <v>30.68</v>
      </c>
      <c r="Q2389">
        <v>5655.39</v>
      </c>
      <c r="R2389">
        <v>21.12</v>
      </c>
      <c r="S2389" s="193" t="str">
        <f>VLOOKUP(U2389,'[1]Cross ref'!I:J,2,0)</f>
        <v>SCL</v>
      </c>
      <c r="T2389" s="193">
        <f t="shared" si="226"/>
        <v>30.68</v>
      </c>
      <c r="U2389" s="193">
        <f>VLOOKUP(VALUE(C2389),'[1]Cross ref'!G:I,3,0)</f>
        <v>7386</v>
      </c>
      <c r="V2389" s="193">
        <f>IFERROR(VLOOKUP(J2389,'[1]Item List (2)'!C:D,2,0),VLOOKUP(K2389,'[1]Item List (2)'!C:D,2,0))</f>
        <v>51001</v>
      </c>
      <c r="W2389" s="193">
        <f>IFERROR(VLOOKUP(J2389,'[1]Item List (2)'!C:E,3,0),VLOOKUP(K2389,'[1]Item List (2)'!C:E,3,0))</f>
        <v>1000</v>
      </c>
      <c r="X2389" s="193">
        <f t="shared" si="227"/>
        <v>0</v>
      </c>
      <c r="Y2389" s="193" t="str">
        <f t="shared" si="228"/>
        <v>CUP, PLS COLD 32Z FLVR TRAIL</v>
      </c>
      <c r="AA2389" s="29">
        <f t="shared" si="229"/>
        <v>30.68</v>
      </c>
      <c r="AB2389" s="29" t="str">
        <f>VLOOKUP(W2389,'[2]Item List (2)'!$I:$J,2,0)</f>
        <v>Paper</v>
      </c>
      <c r="AC2389" s="29">
        <f t="shared" si="230"/>
        <v>7386</v>
      </c>
      <c r="AD2389" s="29" t="str">
        <f t="shared" si="231"/>
        <v>7386-Paper</v>
      </c>
    </row>
    <row r="2390" spans="1:30">
      <c r="A2390" t="s">
        <v>699</v>
      </c>
      <c r="B2390" t="s">
        <v>592</v>
      </c>
      <c r="C2390" t="s">
        <v>1393</v>
      </c>
      <c r="D2390" t="s">
        <v>637</v>
      </c>
      <c r="E2390" t="s">
        <v>1675</v>
      </c>
      <c r="F2390"/>
      <c r="G2390" s="159">
        <v>45169</v>
      </c>
      <c r="H2390" t="s">
        <v>1288</v>
      </c>
      <c r="I2390" t="s">
        <v>1188</v>
      </c>
      <c r="J2390" t="s">
        <v>702</v>
      </c>
      <c r="K2390" t="s">
        <v>793</v>
      </c>
      <c r="L2390" t="s">
        <v>766</v>
      </c>
      <c r="M2390">
        <v>2</v>
      </c>
      <c r="N2390">
        <v>0</v>
      </c>
      <c r="O2390">
        <v>22.91</v>
      </c>
      <c r="P2390">
        <v>45.82</v>
      </c>
      <c r="Q2390">
        <v>5655.39</v>
      </c>
      <c r="R2390">
        <v>21.12</v>
      </c>
      <c r="S2390" s="193" t="str">
        <f>VLOOKUP(U2390,'[1]Cross ref'!I:J,2,0)</f>
        <v>SCL</v>
      </c>
      <c r="T2390" s="193">
        <f t="shared" si="226"/>
        <v>45.82</v>
      </c>
      <c r="U2390" s="193">
        <f>VLOOKUP(VALUE(C2390),'[1]Cross ref'!G:I,3,0)</f>
        <v>7386</v>
      </c>
      <c r="V2390" s="193">
        <f>IFERROR(VLOOKUP(J2390,'[1]Item List (2)'!C:D,2,0),VLOOKUP(K2390,'[1]Item List (2)'!C:D,2,0))</f>
        <v>50007</v>
      </c>
      <c r="W2390" s="193">
        <f>IFERROR(VLOOKUP(J2390,'[1]Item List (2)'!C:E,3,0),VLOOKUP(K2390,'[1]Item List (2)'!C:E,3,0))</f>
        <v>100</v>
      </c>
      <c r="X2390" s="193">
        <f t="shared" si="227"/>
        <v>0</v>
      </c>
      <c r="Y2390" s="193" t="str">
        <f t="shared" si="228"/>
        <v>SAUCE, BBQ</v>
      </c>
      <c r="AA2390" s="29">
        <f t="shared" si="229"/>
        <v>45.82</v>
      </c>
      <c r="AB2390" s="29" t="str">
        <f>VLOOKUP(W2390,'[2]Item List (2)'!$I:$J,2,0)</f>
        <v>Food</v>
      </c>
      <c r="AC2390" s="29">
        <f t="shared" si="230"/>
        <v>7386</v>
      </c>
      <c r="AD2390" s="29" t="str">
        <f t="shared" si="231"/>
        <v>7386-Food</v>
      </c>
    </row>
    <row r="2391" spans="1:30">
      <c r="A2391" t="s">
        <v>699</v>
      </c>
      <c r="B2391" t="s">
        <v>592</v>
      </c>
      <c r="C2391" t="s">
        <v>1393</v>
      </c>
      <c r="D2391" t="s">
        <v>637</v>
      </c>
      <c r="E2391" t="s">
        <v>1675</v>
      </c>
      <c r="F2391"/>
      <c r="G2391" s="159">
        <v>45169</v>
      </c>
      <c r="H2391" t="s">
        <v>1258</v>
      </c>
      <c r="I2391" t="s">
        <v>1188</v>
      </c>
      <c r="J2391" t="s">
        <v>825</v>
      </c>
      <c r="K2391" t="s">
        <v>1259</v>
      </c>
      <c r="L2391" t="s">
        <v>1484</v>
      </c>
      <c r="M2391">
        <v>2</v>
      </c>
      <c r="N2391">
        <v>0</v>
      </c>
      <c r="O2391">
        <v>47.11</v>
      </c>
      <c r="P2391">
        <v>94.22</v>
      </c>
      <c r="Q2391">
        <v>5655.39</v>
      </c>
      <c r="R2391">
        <v>21.12</v>
      </c>
      <c r="S2391" s="193" t="str">
        <f>VLOOKUP(U2391,'[1]Cross ref'!I:J,2,0)</f>
        <v>SCL</v>
      </c>
      <c r="T2391" s="193">
        <f t="shared" si="226"/>
        <v>94.22</v>
      </c>
      <c r="U2391" s="193">
        <f>VLOOKUP(VALUE(C2391),'[1]Cross ref'!G:I,3,0)</f>
        <v>7386</v>
      </c>
      <c r="V2391" s="193">
        <f>IFERROR(VLOOKUP(J2391,'[1]Item List (2)'!C:D,2,0),VLOOKUP(K2391,'[1]Item List (2)'!C:D,2,0))</f>
        <v>50007</v>
      </c>
      <c r="W2391" s="193">
        <f>IFERROR(VLOOKUP(J2391,'[1]Item List (2)'!C:E,3,0),VLOOKUP(K2391,'[1]Item List (2)'!C:E,3,0))</f>
        <v>100</v>
      </c>
      <c r="X2391" s="193">
        <f t="shared" si="227"/>
        <v>0</v>
      </c>
      <c r="Y2391" s="193" t="str">
        <f t="shared" si="228"/>
        <v>MAYONNAISE, 64Z</v>
      </c>
      <c r="AA2391" s="29">
        <f t="shared" si="229"/>
        <v>94.22</v>
      </c>
      <c r="AB2391" s="29" t="str">
        <f>VLOOKUP(W2391,'[2]Item List (2)'!$I:$J,2,0)</f>
        <v>Food</v>
      </c>
      <c r="AC2391" s="29">
        <f t="shared" si="230"/>
        <v>7386</v>
      </c>
      <c r="AD2391" s="29" t="str">
        <f t="shared" si="231"/>
        <v>7386-Food</v>
      </c>
    </row>
    <row r="2392" spans="1:30">
      <c r="A2392" t="s">
        <v>699</v>
      </c>
      <c r="B2392" t="s">
        <v>592</v>
      </c>
      <c r="C2392" t="s">
        <v>1393</v>
      </c>
      <c r="D2392" t="s">
        <v>637</v>
      </c>
      <c r="E2392" t="s">
        <v>1675</v>
      </c>
      <c r="F2392"/>
      <c r="G2392" s="159">
        <v>45169</v>
      </c>
      <c r="H2392" t="s">
        <v>1260</v>
      </c>
      <c r="I2392" t="s">
        <v>1211</v>
      </c>
      <c r="J2392" t="s">
        <v>730</v>
      </c>
      <c r="K2392" t="s">
        <v>1041</v>
      </c>
      <c r="L2392" t="s">
        <v>1042</v>
      </c>
      <c r="M2392">
        <v>1</v>
      </c>
      <c r="N2392">
        <v>0</v>
      </c>
      <c r="O2392">
        <v>45.4</v>
      </c>
      <c r="P2392">
        <v>45.4</v>
      </c>
      <c r="Q2392">
        <v>5655.39</v>
      </c>
      <c r="R2392">
        <v>21.12</v>
      </c>
      <c r="S2392" s="193" t="str">
        <f>VLOOKUP(U2392,'[1]Cross ref'!I:J,2,0)</f>
        <v>SCL</v>
      </c>
      <c r="T2392" s="193">
        <f t="shared" si="226"/>
        <v>45.4</v>
      </c>
      <c r="U2392" s="193">
        <f>VLOOKUP(VALUE(C2392),'[1]Cross ref'!G:I,3,0)</f>
        <v>7386</v>
      </c>
      <c r="V2392" s="193">
        <f>IFERROR(VLOOKUP(J2392,'[1]Item List (2)'!C:D,2,0),VLOOKUP(K2392,'[1]Item List (2)'!C:D,2,0))</f>
        <v>51001</v>
      </c>
      <c r="W2392" s="193">
        <f>IFERROR(VLOOKUP(J2392,'[1]Item List (2)'!C:E,3,0),VLOOKUP(K2392,'[1]Item List (2)'!C:E,3,0))</f>
        <v>1000</v>
      </c>
      <c r="X2392" s="193">
        <f t="shared" si="227"/>
        <v>0</v>
      </c>
      <c r="Y2392" s="193" t="str">
        <f t="shared" si="228"/>
        <v>NAPKIN, 13X8.5 BRN</v>
      </c>
      <c r="AA2392" s="29">
        <f t="shared" si="229"/>
        <v>45.4</v>
      </c>
      <c r="AB2392" s="29" t="str">
        <f>VLOOKUP(W2392,'[2]Item List (2)'!$I:$J,2,0)</f>
        <v>Paper</v>
      </c>
      <c r="AC2392" s="29">
        <f t="shared" si="230"/>
        <v>7386</v>
      </c>
      <c r="AD2392" s="29" t="str">
        <f t="shared" si="231"/>
        <v>7386-Paper</v>
      </c>
    </row>
    <row r="2393" spans="1:30">
      <c r="A2393" t="s">
        <v>699</v>
      </c>
      <c r="B2393" t="s">
        <v>592</v>
      </c>
      <c r="C2393" t="s">
        <v>1393</v>
      </c>
      <c r="D2393" t="s">
        <v>637</v>
      </c>
      <c r="E2393" t="s">
        <v>1675</v>
      </c>
      <c r="F2393"/>
      <c r="G2393" s="159">
        <v>45169</v>
      </c>
      <c r="H2393" t="s">
        <v>1186</v>
      </c>
      <c r="I2393" t="s">
        <v>1184</v>
      </c>
      <c r="J2393" t="s">
        <v>834</v>
      </c>
      <c r="K2393" t="s">
        <v>835</v>
      </c>
      <c r="L2393" t="s">
        <v>836</v>
      </c>
      <c r="M2393">
        <v>1</v>
      </c>
      <c r="N2393">
        <v>0</v>
      </c>
      <c r="P2393">
        <v>37.409999999999997</v>
      </c>
      <c r="Q2393">
        <v>5655.39</v>
      </c>
      <c r="R2393">
        <v>21.12</v>
      </c>
      <c r="S2393" s="193" t="str">
        <f>VLOOKUP(U2393,'[1]Cross ref'!I:J,2,0)</f>
        <v>SCL</v>
      </c>
      <c r="T2393" s="193">
        <f t="shared" si="226"/>
        <v>37.409999999999997</v>
      </c>
      <c r="U2393" s="193">
        <f>VLOOKUP(VALUE(C2393),'[1]Cross ref'!G:I,3,0)</f>
        <v>7386</v>
      </c>
      <c r="V2393" s="193">
        <f>IFERROR(VLOOKUP(J2393,'[1]Item List (2)'!C:D,2,0),VLOOKUP(K2393,'[1]Item List (2)'!C:D,2,0))</f>
        <v>50007</v>
      </c>
      <c r="W2393" s="193">
        <f>IFERROR(VLOOKUP(J2393,'[1]Item List (2)'!C:E,3,0),VLOOKUP(K2393,'[1]Item List (2)'!C:E,3,0))</f>
        <v>100</v>
      </c>
      <c r="X2393" s="193">
        <f t="shared" si="227"/>
        <v>-37.409999999999997</v>
      </c>
      <c r="Y2393" s="193" t="str">
        <f t="shared" si="228"/>
        <v>SURCHARGE, FUEL</v>
      </c>
      <c r="AA2393" s="29">
        <f t="shared" si="229"/>
        <v>37.409999999999997</v>
      </c>
      <c r="AB2393" s="29" t="str">
        <f>VLOOKUP(W2393,'[2]Item List (2)'!$I:$J,2,0)</f>
        <v>Food</v>
      </c>
      <c r="AC2393" s="29">
        <f t="shared" si="230"/>
        <v>7386</v>
      </c>
      <c r="AD2393" s="29" t="str">
        <f t="shared" si="231"/>
        <v>7386-Food</v>
      </c>
    </row>
    <row r="2394" spans="1:30">
      <c r="A2394" t="s">
        <v>699</v>
      </c>
      <c r="B2394" t="s">
        <v>592</v>
      </c>
      <c r="C2394" t="s">
        <v>1397</v>
      </c>
      <c r="D2394" t="s">
        <v>602</v>
      </c>
      <c r="E2394" t="s">
        <v>1676</v>
      </c>
      <c r="F2394"/>
      <c r="G2394" s="159">
        <v>45167</v>
      </c>
      <c r="H2394" t="s">
        <v>1482</v>
      </c>
      <c r="I2394" t="s">
        <v>1185</v>
      </c>
      <c r="J2394" t="s">
        <v>1066</v>
      </c>
      <c r="K2394" t="s">
        <v>1492</v>
      </c>
      <c r="L2394" t="s">
        <v>1483</v>
      </c>
      <c r="M2394">
        <v>1</v>
      </c>
      <c r="N2394">
        <v>0</v>
      </c>
      <c r="O2394">
        <v>116.52</v>
      </c>
      <c r="P2394">
        <v>116.52</v>
      </c>
      <c r="Q2394">
        <v>8504.7099999999991</v>
      </c>
      <c r="R2394">
        <v>10.32</v>
      </c>
      <c r="S2394" s="193" t="str">
        <f>VLOOKUP(U2394,'[1]Cross ref'!I:J,2,0)</f>
        <v>SCL</v>
      </c>
      <c r="T2394" s="193">
        <f t="shared" si="226"/>
        <v>116.52</v>
      </c>
      <c r="U2394" s="193">
        <f>VLOOKUP(VALUE(C2394),'[1]Cross ref'!G:I,3,0)</f>
        <v>7387</v>
      </c>
      <c r="V2394" s="193">
        <f>IFERROR(VLOOKUP(J2394,'[1]Item List (2)'!C:D,2,0),VLOOKUP(K2394,'[1]Item List (2)'!C:D,2,0))</f>
        <v>51001</v>
      </c>
      <c r="W2394" s="193">
        <f>IFERROR(VLOOKUP(J2394,'[1]Item List (2)'!C:E,3,0),VLOOKUP(K2394,'[1]Item List (2)'!C:E,3,0))</f>
        <v>1000</v>
      </c>
      <c r="X2394" s="193">
        <f t="shared" si="227"/>
        <v>0</v>
      </c>
      <c r="Y2394" s="193" t="str">
        <f t="shared" si="228"/>
        <v>PREMIUM, TOY KIDS MEAL LOONEY TUNES</v>
      </c>
      <c r="AA2394" s="29">
        <f t="shared" si="229"/>
        <v>116.52</v>
      </c>
      <c r="AB2394" s="29" t="str">
        <f>VLOOKUP(W2394,'[2]Item List (2)'!$I:$J,2,0)</f>
        <v>Paper</v>
      </c>
      <c r="AC2394" s="29">
        <f t="shared" si="230"/>
        <v>7387</v>
      </c>
      <c r="AD2394" s="29" t="str">
        <f t="shared" si="231"/>
        <v>7387-Paper</v>
      </c>
    </row>
    <row r="2395" spans="1:30">
      <c r="A2395" t="s">
        <v>699</v>
      </c>
      <c r="B2395" t="s">
        <v>592</v>
      </c>
      <c r="C2395" t="s">
        <v>1397</v>
      </c>
      <c r="D2395" t="s">
        <v>602</v>
      </c>
      <c r="E2395" t="s">
        <v>1676</v>
      </c>
      <c r="F2395"/>
      <c r="G2395" s="159">
        <v>45167</v>
      </c>
      <c r="H2395" t="s">
        <v>1292</v>
      </c>
      <c r="I2395" t="s">
        <v>1188</v>
      </c>
      <c r="J2395" t="s">
        <v>710</v>
      </c>
      <c r="K2395" t="s">
        <v>873</v>
      </c>
      <c r="L2395" t="s">
        <v>709</v>
      </c>
      <c r="M2395">
        <v>1</v>
      </c>
      <c r="N2395">
        <v>0</v>
      </c>
      <c r="O2395">
        <v>99.5</v>
      </c>
      <c r="P2395">
        <v>99.5</v>
      </c>
      <c r="Q2395">
        <v>8504.7099999999991</v>
      </c>
      <c r="R2395">
        <v>10.32</v>
      </c>
      <c r="S2395" s="193" t="str">
        <f>VLOOKUP(U2395,'[1]Cross ref'!I:J,2,0)</f>
        <v>SCL</v>
      </c>
      <c r="T2395" s="193">
        <f t="shared" si="226"/>
        <v>99.5</v>
      </c>
      <c r="U2395" s="193">
        <f>VLOOKUP(VALUE(C2395),'[1]Cross ref'!G:I,3,0)</f>
        <v>7387</v>
      </c>
      <c r="V2395" s="193">
        <f>IFERROR(VLOOKUP(J2395,'[1]Item List (2)'!C:D,2,0),VLOOKUP(K2395,'[1]Item List (2)'!C:D,2,0))</f>
        <v>50007</v>
      </c>
      <c r="W2395" s="193">
        <f>IFERROR(VLOOKUP(J2395,'[1]Item List (2)'!C:E,3,0),VLOOKUP(K2395,'[1]Item List (2)'!C:E,3,0))</f>
        <v>100</v>
      </c>
      <c r="X2395" s="193">
        <f t="shared" si="227"/>
        <v>0</v>
      </c>
      <c r="Y2395" s="193" t="str">
        <f t="shared" si="228"/>
        <v>SYRUP, FANTA ORANGE</v>
      </c>
      <c r="AA2395" s="29">
        <f t="shared" si="229"/>
        <v>99.5</v>
      </c>
      <c r="AB2395" s="29" t="str">
        <f>VLOOKUP(W2395,'[2]Item List (2)'!$I:$J,2,0)</f>
        <v>Food</v>
      </c>
      <c r="AC2395" s="29">
        <f t="shared" si="230"/>
        <v>7387</v>
      </c>
      <c r="AD2395" s="29" t="str">
        <f t="shared" si="231"/>
        <v>7387-Food</v>
      </c>
    </row>
    <row r="2396" spans="1:30">
      <c r="A2396" t="s">
        <v>699</v>
      </c>
      <c r="B2396" t="s">
        <v>592</v>
      </c>
      <c r="C2396" t="s">
        <v>1397</v>
      </c>
      <c r="D2396" t="s">
        <v>602</v>
      </c>
      <c r="E2396" t="s">
        <v>1676</v>
      </c>
      <c r="F2396"/>
      <c r="G2396" s="159">
        <v>45167</v>
      </c>
      <c r="H2396" t="s">
        <v>1183</v>
      </c>
      <c r="I2396" t="s">
        <v>1184</v>
      </c>
      <c r="J2396" t="s">
        <v>839</v>
      </c>
      <c r="K2396" t="s">
        <v>588</v>
      </c>
      <c r="L2396" t="s">
        <v>836</v>
      </c>
      <c r="M2396">
        <v>1</v>
      </c>
      <c r="N2396">
        <v>0</v>
      </c>
      <c r="P2396">
        <v>4.8899999999999997</v>
      </c>
      <c r="Q2396">
        <v>8504.7099999999991</v>
      </c>
      <c r="R2396">
        <v>10.32</v>
      </c>
      <c r="S2396" s="193" t="str">
        <f>VLOOKUP(U2396,'[1]Cross ref'!I:J,2,0)</f>
        <v>SCL</v>
      </c>
      <c r="T2396" s="193">
        <f t="shared" si="226"/>
        <v>4.8899999999999997</v>
      </c>
      <c r="U2396" s="193">
        <f>VLOOKUP(VALUE(C2396),'[1]Cross ref'!G:I,3,0)</f>
        <v>7387</v>
      </c>
      <c r="V2396" s="193">
        <f>IFERROR(VLOOKUP(J2396,'[1]Item List (2)'!C:D,2,0),VLOOKUP(K2396,'[1]Item List (2)'!C:D,2,0))</f>
        <v>50007</v>
      </c>
      <c r="W2396" s="193">
        <f>IFERROR(VLOOKUP(J2396,'[1]Item List (2)'!C:E,3,0),VLOOKUP(K2396,'[1]Item List (2)'!C:E,3,0))</f>
        <v>100</v>
      </c>
      <c r="X2396" s="193">
        <f t="shared" si="227"/>
        <v>-4.8899999999999997</v>
      </c>
      <c r="Y2396" s="193" t="str">
        <f t="shared" si="228"/>
        <v>SERVICE - PAYMENT TERMS</v>
      </c>
      <c r="AA2396" s="29">
        <f t="shared" si="229"/>
        <v>4.8899999999999997</v>
      </c>
      <c r="AB2396" s="29" t="str">
        <f>VLOOKUP(W2396,'[2]Item List (2)'!$I:$J,2,0)</f>
        <v>Food</v>
      </c>
      <c r="AC2396" s="29">
        <f t="shared" si="230"/>
        <v>7387</v>
      </c>
      <c r="AD2396" s="29" t="str">
        <f t="shared" si="231"/>
        <v>7387-Food</v>
      </c>
    </row>
    <row r="2397" spans="1:30">
      <c r="A2397" t="s">
        <v>699</v>
      </c>
      <c r="B2397" t="s">
        <v>592</v>
      </c>
      <c r="C2397" t="s">
        <v>1397</v>
      </c>
      <c r="D2397" t="s">
        <v>602</v>
      </c>
      <c r="E2397" t="s">
        <v>1676</v>
      </c>
      <c r="F2397"/>
      <c r="G2397" s="159">
        <v>45167</v>
      </c>
      <c r="H2397" t="s">
        <v>1293</v>
      </c>
      <c r="I2397" t="s">
        <v>1188</v>
      </c>
      <c r="J2397" t="s">
        <v>710</v>
      </c>
      <c r="K2397" t="s">
        <v>1546</v>
      </c>
      <c r="L2397" t="s">
        <v>709</v>
      </c>
      <c r="M2397">
        <v>1</v>
      </c>
      <c r="N2397">
        <v>0</v>
      </c>
      <c r="O2397">
        <v>99.5</v>
      </c>
      <c r="P2397">
        <v>99.5</v>
      </c>
      <c r="Q2397">
        <v>8504.7099999999991</v>
      </c>
      <c r="R2397">
        <v>10.32</v>
      </c>
      <c r="S2397" s="193" t="str">
        <f>VLOOKUP(U2397,'[1]Cross ref'!I:J,2,0)</f>
        <v>SCL</v>
      </c>
      <c r="T2397" s="193">
        <f t="shared" si="226"/>
        <v>99.5</v>
      </c>
      <c r="U2397" s="193">
        <f>VLOOKUP(VALUE(C2397),'[1]Cross ref'!G:I,3,0)</f>
        <v>7387</v>
      </c>
      <c r="V2397" s="193">
        <f>IFERROR(VLOOKUP(J2397,'[1]Item List (2)'!C:D,2,0),VLOOKUP(K2397,'[1]Item List (2)'!C:D,2,0))</f>
        <v>50007</v>
      </c>
      <c r="W2397" s="193">
        <f>IFERROR(VLOOKUP(J2397,'[1]Item List (2)'!C:E,3,0),VLOOKUP(K2397,'[1]Item List (2)'!C:E,3,0))</f>
        <v>100</v>
      </c>
      <c r="X2397" s="193">
        <f t="shared" si="227"/>
        <v>0</v>
      </c>
      <c r="Y2397" s="193" t="str">
        <f t="shared" si="228"/>
        <v>SYRUP, SODA CHERRY COKE BIB</v>
      </c>
      <c r="AA2397" s="29">
        <f t="shared" si="229"/>
        <v>99.5</v>
      </c>
      <c r="AB2397" s="29" t="str">
        <f>VLOOKUP(W2397,'[2]Item List (2)'!$I:$J,2,0)</f>
        <v>Food</v>
      </c>
      <c r="AC2397" s="29">
        <f t="shared" si="230"/>
        <v>7387</v>
      </c>
      <c r="AD2397" s="29" t="str">
        <f t="shared" si="231"/>
        <v>7387-Food</v>
      </c>
    </row>
    <row r="2398" spans="1:30">
      <c r="A2398" t="s">
        <v>699</v>
      </c>
      <c r="B2398" t="s">
        <v>592</v>
      </c>
      <c r="C2398" t="s">
        <v>1397</v>
      </c>
      <c r="D2398" t="s">
        <v>602</v>
      </c>
      <c r="E2398" t="s">
        <v>1676</v>
      </c>
      <c r="F2398"/>
      <c r="G2398" s="159">
        <v>45167</v>
      </c>
      <c r="H2398" t="s">
        <v>1308</v>
      </c>
      <c r="I2398" t="s">
        <v>1188</v>
      </c>
      <c r="J2398" t="s">
        <v>710</v>
      </c>
      <c r="K2398" t="s">
        <v>902</v>
      </c>
      <c r="L2398" t="s">
        <v>709</v>
      </c>
      <c r="M2398">
        <v>1</v>
      </c>
      <c r="N2398">
        <v>0</v>
      </c>
      <c r="O2398">
        <v>99.5</v>
      </c>
      <c r="P2398">
        <v>99.5</v>
      </c>
      <c r="Q2398">
        <v>8504.7099999999991</v>
      </c>
      <c r="R2398">
        <v>10.32</v>
      </c>
      <c r="S2398" s="193" t="str">
        <f>VLOOKUP(U2398,'[1]Cross ref'!I:J,2,0)</f>
        <v>SCL</v>
      </c>
      <c r="T2398" s="193">
        <f t="shared" si="226"/>
        <v>99.5</v>
      </c>
      <c r="U2398" s="193">
        <f>VLOOKUP(VALUE(C2398),'[1]Cross ref'!G:I,3,0)</f>
        <v>7387</v>
      </c>
      <c r="V2398" s="193">
        <f>IFERROR(VLOOKUP(J2398,'[1]Item List (2)'!C:D,2,0),VLOOKUP(K2398,'[1]Item List (2)'!C:D,2,0))</f>
        <v>50007</v>
      </c>
      <c r="W2398" s="193">
        <f>IFERROR(VLOOKUP(J2398,'[1]Item List (2)'!C:E,3,0),VLOOKUP(K2398,'[1]Item List (2)'!C:E,3,0))</f>
        <v>100</v>
      </c>
      <c r="X2398" s="193">
        <f t="shared" si="227"/>
        <v>0</v>
      </c>
      <c r="Y2398" s="193" t="str">
        <f t="shared" si="228"/>
        <v>SYRUP, DR PEPPER DIET BIB</v>
      </c>
      <c r="AA2398" s="29">
        <f t="shared" si="229"/>
        <v>99.5</v>
      </c>
      <c r="AB2398" s="29" t="str">
        <f>VLOOKUP(W2398,'[2]Item List (2)'!$I:$J,2,0)</f>
        <v>Food</v>
      </c>
      <c r="AC2398" s="29">
        <f t="shared" si="230"/>
        <v>7387</v>
      </c>
      <c r="AD2398" s="29" t="str">
        <f t="shared" si="231"/>
        <v>7387-Food</v>
      </c>
    </row>
    <row r="2399" spans="1:30">
      <c r="A2399" t="s">
        <v>699</v>
      </c>
      <c r="B2399" t="s">
        <v>592</v>
      </c>
      <c r="C2399" t="s">
        <v>1397</v>
      </c>
      <c r="D2399" t="s">
        <v>602</v>
      </c>
      <c r="E2399" t="s">
        <v>1676</v>
      </c>
      <c r="F2399"/>
      <c r="G2399" s="159">
        <v>45167</v>
      </c>
      <c r="H2399" t="s">
        <v>1264</v>
      </c>
      <c r="I2399" t="s">
        <v>1188</v>
      </c>
      <c r="J2399" t="s">
        <v>707</v>
      </c>
      <c r="K2399" t="s">
        <v>708</v>
      </c>
      <c r="L2399" t="s">
        <v>709</v>
      </c>
      <c r="M2399">
        <v>1</v>
      </c>
      <c r="N2399">
        <v>0</v>
      </c>
      <c r="O2399">
        <v>99.5</v>
      </c>
      <c r="P2399">
        <v>99.5</v>
      </c>
      <c r="Q2399">
        <v>8504.7099999999991</v>
      </c>
      <c r="R2399">
        <v>10.32</v>
      </c>
      <c r="S2399" s="193" t="str">
        <f>VLOOKUP(U2399,'[1]Cross ref'!I:J,2,0)</f>
        <v>SCL</v>
      </c>
      <c r="T2399" s="193">
        <f t="shared" si="226"/>
        <v>99.5</v>
      </c>
      <c r="U2399" s="193">
        <f>VLOOKUP(VALUE(C2399),'[1]Cross ref'!G:I,3,0)</f>
        <v>7387</v>
      </c>
      <c r="V2399" s="193">
        <f>IFERROR(VLOOKUP(J2399,'[1]Item List (2)'!C:D,2,0),VLOOKUP(K2399,'[1]Item List (2)'!C:D,2,0))</f>
        <v>50007</v>
      </c>
      <c r="W2399" s="193">
        <f>IFERROR(VLOOKUP(J2399,'[1]Item List (2)'!C:E,3,0),VLOOKUP(K2399,'[1]Item List (2)'!C:E,3,0))</f>
        <v>100</v>
      </c>
      <c r="X2399" s="193">
        <f t="shared" si="227"/>
        <v>0</v>
      </c>
      <c r="Y2399" s="193" t="str">
        <f t="shared" si="228"/>
        <v>SYRUP, POWERADE MTN BLAST BIB</v>
      </c>
      <c r="AA2399" s="29">
        <f t="shared" si="229"/>
        <v>99.5</v>
      </c>
      <c r="AB2399" s="29" t="str">
        <f>VLOOKUP(W2399,'[2]Item List (2)'!$I:$J,2,0)</f>
        <v>Food</v>
      </c>
      <c r="AC2399" s="29">
        <f t="shared" si="230"/>
        <v>7387</v>
      </c>
      <c r="AD2399" s="29" t="str">
        <f t="shared" si="231"/>
        <v>7387-Food</v>
      </c>
    </row>
    <row r="2400" spans="1:30">
      <c r="A2400" t="s">
        <v>699</v>
      </c>
      <c r="B2400" t="s">
        <v>592</v>
      </c>
      <c r="C2400" t="s">
        <v>1397</v>
      </c>
      <c r="D2400" t="s">
        <v>602</v>
      </c>
      <c r="E2400" t="s">
        <v>1676</v>
      </c>
      <c r="F2400"/>
      <c r="G2400" s="159">
        <v>45167</v>
      </c>
      <c r="H2400" t="s">
        <v>1313</v>
      </c>
      <c r="I2400" t="s">
        <v>1188</v>
      </c>
      <c r="J2400" t="s">
        <v>710</v>
      </c>
      <c r="K2400" t="s">
        <v>711</v>
      </c>
      <c r="L2400" t="s">
        <v>701</v>
      </c>
      <c r="M2400">
        <v>1</v>
      </c>
      <c r="N2400">
        <v>0</v>
      </c>
      <c r="O2400">
        <v>51.9</v>
      </c>
      <c r="P2400">
        <v>51.9</v>
      </c>
      <c r="Q2400">
        <v>8504.7099999999991</v>
      </c>
      <c r="R2400">
        <v>10.32</v>
      </c>
      <c r="S2400" s="193" t="str">
        <f>VLOOKUP(U2400,'[1]Cross ref'!I:J,2,0)</f>
        <v>SCL</v>
      </c>
      <c r="T2400" s="193">
        <f t="shared" si="226"/>
        <v>51.9</v>
      </c>
      <c r="U2400" s="193">
        <f>VLOOKUP(VALUE(C2400),'[1]Cross ref'!G:I,3,0)</f>
        <v>7387</v>
      </c>
      <c r="V2400" s="193">
        <f>IFERROR(VLOOKUP(J2400,'[1]Item List (2)'!C:D,2,0),VLOOKUP(K2400,'[1]Item List (2)'!C:D,2,0))</f>
        <v>50007</v>
      </c>
      <c r="W2400" s="193">
        <f>IFERROR(VLOOKUP(J2400,'[1]Item List (2)'!C:E,3,0),VLOOKUP(K2400,'[1]Item List (2)'!C:E,3,0))</f>
        <v>100</v>
      </c>
      <c r="X2400" s="193">
        <f t="shared" si="227"/>
        <v>0</v>
      </c>
      <c r="Y2400" s="193" t="str">
        <f t="shared" si="228"/>
        <v>SYRUP, COKE ZERO SUGAR BIB</v>
      </c>
      <c r="AA2400" s="29">
        <f t="shared" si="229"/>
        <v>51.9</v>
      </c>
      <c r="AB2400" s="29" t="str">
        <f>VLOOKUP(W2400,'[2]Item List (2)'!$I:$J,2,0)</f>
        <v>Food</v>
      </c>
      <c r="AC2400" s="29">
        <f t="shared" si="230"/>
        <v>7387</v>
      </c>
      <c r="AD2400" s="29" t="str">
        <f t="shared" si="231"/>
        <v>7387-Food</v>
      </c>
    </row>
    <row r="2401" spans="1:30">
      <c r="A2401" t="s">
        <v>699</v>
      </c>
      <c r="B2401" t="s">
        <v>592</v>
      </c>
      <c r="C2401" t="s">
        <v>1397</v>
      </c>
      <c r="D2401" t="s">
        <v>602</v>
      </c>
      <c r="E2401" t="s">
        <v>1676</v>
      </c>
      <c r="F2401"/>
      <c r="G2401" s="159">
        <v>45167</v>
      </c>
      <c r="H2401" t="s">
        <v>1294</v>
      </c>
      <c r="I2401" t="s">
        <v>1188</v>
      </c>
      <c r="J2401" t="s">
        <v>710</v>
      </c>
      <c r="K2401" t="s">
        <v>840</v>
      </c>
      <c r="L2401" t="s">
        <v>709</v>
      </c>
      <c r="M2401">
        <v>1</v>
      </c>
      <c r="N2401">
        <v>0</v>
      </c>
      <c r="O2401">
        <v>145.41999999999999</v>
      </c>
      <c r="P2401">
        <v>145.41999999999999</v>
      </c>
      <c r="Q2401">
        <v>8504.7099999999991</v>
      </c>
      <c r="R2401">
        <v>10.32</v>
      </c>
      <c r="S2401" s="193" t="str">
        <f>VLOOKUP(U2401,'[1]Cross ref'!I:J,2,0)</f>
        <v>SCL</v>
      </c>
      <c r="T2401" s="193">
        <f t="shared" si="226"/>
        <v>145.41999999999999</v>
      </c>
      <c r="U2401" s="193">
        <f>VLOOKUP(VALUE(C2401),'[1]Cross ref'!G:I,3,0)</f>
        <v>7387</v>
      </c>
      <c r="V2401" s="193">
        <f>IFERROR(VLOOKUP(J2401,'[1]Item List (2)'!C:D,2,0),VLOOKUP(K2401,'[1]Item List (2)'!C:D,2,0))</f>
        <v>50007</v>
      </c>
      <c r="W2401" s="193">
        <f>IFERROR(VLOOKUP(J2401,'[1]Item List (2)'!C:E,3,0),VLOOKUP(K2401,'[1]Item List (2)'!C:E,3,0))</f>
        <v>100</v>
      </c>
      <c r="X2401" s="193">
        <f t="shared" si="227"/>
        <v>0</v>
      </c>
      <c r="Y2401" s="193" t="str">
        <f t="shared" si="228"/>
        <v>SYRUP, COKE DIET HIYLD BIB</v>
      </c>
      <c r="AA2401" s="29">
        <f t="shared" si="229"/>
        <v>145.41999999999999</v>
      </c>
      <c r="AB2401" s="29" t="str">
        <f>VLOOKUP(W2401,'[2]Item List (2)'!$I:$J,2,0)</f>
        <v>Food</v>
      </c>
      <c r="AC2401" s="29">
        <f t="shared" si="230"/>
        <v>7387</v>
      </c>
      <c r="AD2401" s="29" t="str">
        <f t="shared" si="231"/>
        <v>7387-Food</v>
      </c>
    </row>
    <row r="2402" spans="1:30">
      <c r="A2402" t="s">
        <v>699</v>
      </c>
      <c r="B2402" t="s">
        <v>592</v>
      </c>
      <c r="C2402" t="s">
        <v>1397</v>
      </c>
      <c r="D2402" t="s">
        <v>602</v>
      </c>
      <c r="E2402" t="s">
        <v>1676</v>
      </c>
      <c r="F2402"/>
      <c r="G2402" s="159">
        <v>45167</v>
      </c>
      <c r="H2402" t="s">
        <v>1193</v>
      </c>
      <c r="I2402" t="s">
        <v>1188</v>
      </c>
      <c r="J2402" t="s">
        <v>710</v>
      </c>
      <c r="K2402" t="s">
        <v>712</v>
      </c>
      <c r="L2402" t="s">
        <v>709</v>
      </c>
      <c r="M2402">
        <v>3</v>
      </c>
      <c r="N2402">
        <v>0</v>
      </c>
      <c r="O2402">
        <v>112.77</v>
      </c>
      <c r="P2402">
        <v>338.31</v>
      </c>
      <c r="Q2402">
        <v>8504.7099999999991</v>
      </c>
      <c r="R2402">
        <v>10.32</v>
      </c>
      <c r="S2402" s="193" t="str">
        <f>VLOOKUP(U2402,'[1]Cross ref'!I:J,2,0)</f>
        <v>SCL</v>
      </c>
      <c r="T2402" s="193">
        <f t="shared" si="226"/>
        <v>338.31</v>
      </c>
      <c r="U2402" s="193">
        <f>VLOOKUP(VALUE(C2402),'[1]Cross ref'!G:I,3,0)</f>
        <v>7387</v>
      </c>
      <c r="V2402" s="193">
        <f>IFERROR(VLOOKUP(J2402,'[1]Item List (2)'!C:D,2,0),VLOOKUP(K2402,'[1]Item List (2)'!C:D,2,0))</f>
        <v>50007</v>
      </c>
      <c r="W2402" s="193">
        <f>IFERROR(VLOOKUP(J2402,'[1]Item List (2)'!C:E,3,0),VLOOKUP(K2402,'[1]Item List (2)'!C:E,3,0))</f>
        <v>100</v>
      </c>
      <c r="X2402" s="193">
        <f t="shared" si="227"/>
        <v>0</v>
      </c>
      <c r="Y2402" s="193" t="str">
        <f t="shared" si="228"/>
        <v>SYRUP, COKE CLASC BIB (HYCS)</v>
      </c>
      <c r="AA2402" s="29">
        <f t="shared" si="229"/>
        <v>338.31</v>
      </c>
      <c r="AB2402" s="29" t="str">
        <f>VLOOKUP(W2402,'[2]Item List (2)'!$I:$J,2,0)</f>
        <v>Food</v>
      </c>
      <c r="AC2402" s="29">
        <f t="shared" si="230"/>
        <v>7387</v>
      </c>
      <c r="AD2402" s="29" t="str">
        <f t="shared" si="231"/>
        <v>7387-Food</v>
      </c>
    </row>
    <row r="2403" spans="1:30">
      <c r="A2403" t="s">
        <v>699</v>
      </c>
      <c r="B2403" t="s">
        <v>592</v>
      </c>
      <c r="C2403" t="s">
        <v>1397</v>
      </c>
      <c r="D2403" t="s">
        <v>602</v>
      </c>
      <c r="E2403" t="s">
        <v>1676</v>
      </c>
      <c r="F2403"/>
      <c r="G2403" s="159">
        <v>45167</v>
      </c>
      <c r="H2403" t="s">
        <v>1194</v>
      </c>
      <c r="I2403" t="s">
        <v>1188</v>
      </c>
      <c r="J2403" t="s">
        <v>710</v>
      </c>
      <c r="K2403" t="s">
        <v>713</v>
      </c>
      <c r="L2403" t="s">
        <v>709</v>
      </c>
      <c r="M2403">
        <v>1</v>
      </c>
      <c r="N2403">
        <v>0</v>
      </c>
      <c r="O2403">
        <v>116.08</v>
      </c>
      <c r="P2403">
        <v>116.08</v>
      </c>
      <c r="Q2403">
        <v>8504.7099999999991</v>
      </c>
      <c r="R2403">
        <v>10.32</v>
      </c>
      <c r="S2403" s="193" t="str">
        <f>VLOOKUP(U2403,'[1]Cross ref'!I:J,2,0)</f>
        <v>SCL</v>
      </c>
      <c r="T2403" s="193">
        <f t="shared" si="226"/>
        <v>116.08</v>
      </c>
      <c r="U2403" s="193">
        <f>VLOOKUP(VALUE(C2403),'[1]Cross ref'!G:I,3,0)</f>
        <v>7387</v>
      </c>
      <c r="V2403" s="193">
        <f>IFERROR(VLOOKUP(J2403,'[1]Item List (2)'!C:D,2,0),VLOOKUP(K2403,'[1]Item List (2)'!C:D,2,0))</f>
        <v>50007</v>
      </c>
      <c r="W2403" s="193">
        <f>IFERROR(VLOOKUP(J2403,'[1]Item List (2)'!C:E,3,0),VLOOKUP(K2403,'[1]Item List (2)'!C:E,3,0))</f>
        <v>100</v>
      </c>
      <c r="X2403" s="193">
        <f t="shared" si="227"/>
        <v>0</v>
      </c>
      <c r="Y2403" s="193" t="str">
        <f t="shared" si="228"/>
        <v>SYRUP, SPRITE BIB (HYCS)</v>
      </c>
      <c r="AA2403" s="29">
        <f t="shared" si="229"/>
        <v>116.08</v>
      </c>
      <c r="AB2403" s="29" t="str">
        <f>VLOOKUP(W2403,'[2]Item List (2)'!$I:$J,2,0)</f>
        <v>Food</v>
      </c>
      <c r="AC2403" s="29">
        <f t="shared" si="230"/>
        <v>7387</v>
      </c>
      <c r="AD2403" s="29" t="str">
        <f t="shared" si="231"/>
        <v>7387-Food</v>
      </c>
    </row>
    <row r="2404" spans="1:30">
      <c r="A2404" t="s">
        <v>699</v>
      </c>
      <c r="B2404" t="s">
        <v>592</v>
      </c>
      <c r="C2404" t="s">
        <v>1397</v>
      </c>
      <c r="D2404" t="s">
        <v>602</v>
      </c>
      <c r="E2404" t="s">
        <v>1676</v>
      </c>
      <c r="F2404"/>
      <c r="G2404" s="159">
        <v>45167</v>
      </c>
      <c r="H2404" t="s">
        <v>1314</v>
      </c>
      <c r="I2404" t="s">
        <v>1188</v>
      </c>
      <c r="J2404" t="s">
        <v>804</v>
      </c>
      <c r="K2404" t="s">
        <v>915</v>
      </c>
      <c r="L2404" t="s">
        <v>739</v>
      </c>
      <c r="M2404">
        <v>1</v>
      </c>
      <c r="N2404">
        <v>0</v>
      </c>
      <c r="O2404">
        <v>38.130000000000003</v>
      </c>
      <c r="P2404">
        <v>38.130000000000003</v>
      </c>
      <c r="Q2404">
        <v>8504.7099999999991</v>
      </c>
      <c r="R2404">
        <v>10.32</v>
      </c>
      <c r="S2404" s="193" t="str">
        <f>VLOOKUP(U2404,'[1]Cross ref'!I:J,2,0)</f>
        <v>SCL</v>
      </c>
      <c r="T2404" s="193">
        <f t="shared" si="226"/>
        <v>38.130000000000003</v>
      </c>
      <c r="U2404" s="193">
        <f>VLOOKUP(VALUE(C2404),'[1]Cross ref'!G:I,3,0)</f>
        <v>7387</v>
      </c>
      <c r="V2404" s="193">
        <f>IFERROR(VLOOKUP(J2404,'[1]Item List (2)'!C:D,2,0),VLOOKUP(K2404,'[1]Item List (2)'!C:D,2,0))</f>
        <v>50007</v>
      </c>
      <c r="W2404" s="193">
        <f>IFERROR(VLOOKUP(J2404,'[1]Item List (2)'!C:E,3,0),VLOOKUP(K2404,'[1]Item List (2)'!C:E,3,0))</f>
        <v>100</v>
      </c>
      <c r="X2404" s="193">
        <f t="shared" si="227"/>
        <v>0</v>
      </c>
      <c r="Y2404" s="193" t="str">
        <f t="shared" si="228"/>
        <v>CHEESE, MEXICAN BLND SHRD FCY</v>
      </c>
      <c r="AA2404" s="29">
        <f t="shared" si="229"/>
        <v>38.130000000000003</v>
      </c>
      <c r="AB2404" s="29" t="str">
        <f>VLOOKUP(W2404,'[2]Item List (2)'!$I:$J,2,0)</f>
        <v>Food</v>
      </c>
      <c r="AC2404" s="29">
        <f t="shared" si="230"/>
        <v>7387</v>
      </c>
      <c r="AD2404" s="29" t="str">
        <f t="shared" si="231"/>
        <v>7387-Food</v>
      </c>
    </row>
    <row r="2405" spans="1:30">
      <c r="A2405" t="s">
        <v>699</v>
      </c>
      <c r="B2405" t="s">
        <v>592</v>
      </c>
      <c r="C2405" t="s">
        <v>1397</v>
      </c>
      <c r="D2405" t="s">
        <v>602</v>
      </c>
      <c r="E2405" t="s">
        <v>1676</v>
      </c>
      <c r="F2405"/>
      <c r="G2405" s="159">
        <v>45167</v>
      </c>
      <c r="H2405" t="s">
        <v>1309</v>
      </c>
      <c r="I2405" t="s">
        <v>1188</v>
      </c>
      <c r="J2405" t="s">
        <v>724</v>
      </c>
      <c r="K2405" t="s">
        <v>841</v>
      </c>
      <c r="L2405" t="s">
        <v>842</v>
      </c>
      <c r="M2405">
        <v>1</v>
      </c>
      <c r="N2405">
        <v>0</v>
      </c>
      <c r="O2405">
        <v>16.22</v>
      </c>
      <c r="P2405">
        <v>16.22</v>
      </c>
      <c r="Q2405">
        <v>8504.7099999999991</v>
      </c>
      <c r="R2405">
        <v>10.32</v>
      </c>
      <c r="S2405" s="193" t="str">
        <f>VLOOKUP(U2405,'[1]Cross ref'!I:J,2,0)</f>
        <v>SCL</v>
      </c>
      <c r="T2405" s="193">
        <f t="shared" si="226"/>
        <v>16.22</v>
      </c>
      <c r="U2405" s="193">
        <f>VLOOKUP(VALUE(C2405),'[1]Cross ref'!G:I,3,0)</f>
        <v>7387</v>
      </c>
      <c r="V2405" s="193">
        <f>IFERROR(VLOOKUP(J2405,'[1]Item List (2)'!C:D,2,0),VLOOKUP(K2405,'[1]Item List (2)'!C:D,2,0))</f>
        <v>50007</v>
      </c>
      <c r="W2405" s="193">
        <f>IFERROR(VLOOKUP(J2405,'[1]Item List (2)'!C:E,3,0),VLOOKUP(K2405,'[1]Item List (2)'!C:E,3,0))</f>
        <v>100</v>
      </c>
      <c r="X2405" s="193">
        <f t="shared" si="227"/>
        <v>0</v>
      </c>
      <c r="Y2405" s="193" t="str">
        <f t="shared" si="228"/>
        <v>MILK, 1% LF ESL</v>
      </c>
      <c r="AA2405" s="29">
        <f t="shared" si="229"/>
        <v>16.22</v>
      </c>
      <c r="AB2405" s="29" t="str">
        <f>VLOOKUP(W2405,'[2]Item List (2)'!$I:$J,2,0)</f>
        <v>Food</v>
      </c>
      <c r="AC2405" s="29">
        <f t="shared" si="230"/>
        <v>7387</v>
      </c>
      <c r="AD2405" s="29" t="str">
        <f t="shared" si="231"/>
        <v>7387-Food</v>
      </c>
    </row>
    <row r="2406" spans="1:30">
      <c r="A2406" t="s">
        <v>699</v>
      </c>
      <c r="B2406" t="s">
        <v>592</v>
      </c>
      <c r="C2406" t="s">
        <v>1397</v>
      </c>
      <c r="D2406" t="s">
        <v>602</v>
      </c>
      <c r="E2406" t="s">
        <v>1676</v>
      </c>
      <c r="F2406"/>
      <c r="G2406" s="159">
        <v>45167</v>
      </c>
      <c r="H2406" t="s">
        <v>1197</v>
      </c>
      <c r="I2406" t="s">
        <v>1188</v>
      </c>
      <c r="J2406" t="s">
        <v>719</v>
      </c>
      <c r="K2406" t="s">
        <v>720</v>
      </c>
      <c r="L2406" t="s">
        <v>721</v>
      </c>
      <c r="M2406">
        <v>2</v>
      </c>
      <c r="N2406">
        <v>0</v>
      </c>
      <c r="O2406">
        <v>26.21</v>
      </c>
      <c r="P2406">
        <v>52.42</v>
      </c>
      <c r="Q2406">
        <v>8504.7099999999991</v>
      </c>
      <c r="R2406">
        <v>10.32</v>
      </c>
      <c r="S2406" s="193" t="str">
        <f>VLOOKUP(U2406,'[1]Cross ref'!I:J,2,0)</f>
        <v>SCL</v>
      </c>
      <c r="T2406" s="193">
        <f t="shared" si="226"/>
        <v>52.42</v>
      </c>
      <c r="U2406" s="193">
        <f>VLOOKUP(VALUE(C2406),'[1]Cross ref'!G:I,3,0)</f>
        <v>7387</v>
      </c>
      <c r="V2406" s="193">
        <f>IFERROR(VLOOKUP(J2406,'[1]Item List (2)'!C:D,2,0),VLOOKUP(K2406,'[1]Item List (2)'!C:D,2,0))</f>
        <v>50007</v>
      </c>
      <c r="W2406" s="193">
        <f>IFERROR(VLOOKUP(J2406,'[1]Item List (2)'!C:E,3,0),VLOOKUP(K2406,'[1]Item List (2)'!C:E,3,0))</f>
        <v>100</v>
      </c>
      <c r="X2406" s="193">
        <f t="shared" si="227"/>
        <v>0</v>
      </c>
      <c r="Y2406" s="193" t="str">
        <f t="shared" si="228"/>
        <v>JUICE, ORANGE ORIG SIMPLY</v>
      </c>
      <c r="AA2406" s="29">
        <f t="shared" si="229"/>
        <v>52.42</v>
      </c>
      <c r="AB2406" s="29" t="str">
        <f>VLOOKUP(W2406,'[2]Item List (2)'!$I:$J,2,0)</f>
        <v>Food</v>
      </c>
      <c r="AC2406" s="29">
        <f t="shared" si="230"/>
        <v>7387</v>
      </c>
      <c r="AD2406" s="29" t="str">
        <f t="shared" si="231"/>
        <v>7387-Food</v>
      </c>
    </row>
    <row r="2407" spans="1:30">
      <c r="A2407" t="s">
        <v>699</v>
      </c>
      <c r="B2407" t="s">
        <v>592</v>
      </c>
      <c r="C2407" t="s">
        <v>1397</v>
      </c>
      <c r="D2407" t="s">
        <v>602</v>
      </c>
      <c r="E2407" t="s">
        <v>1676</v>
      </c>
      <c r="F2407"/>
      <c r="G2407" s="159">
        <v>45167</v>
      </c>
      <c r="H2407" t="s">
        <v>1198</v>
      </c>
      <c r="I2407" t="s">
        <v>1188</v>
      </c>
      <c r="J2407" t="s">
        <v>702</v>
      </c>
      <c r="K2407" t="s">
        <v>993</v>
      </c>
      <c r="L2407" t="s">
        <v>723</v>
      </c>
      <c r="M2407">
        <v>1</v>
      </c>
      <c r="N2407">
        <v>0</v>
      </c>
      <c r="O2407">
        <v>20.03</v>
      </c>
      <c r="P2407">
        <v>20.03</v>
      </c>
      <c r="Q2407">
        <v>8504.7099999999991</v>
      </c>
      <c r="R2407">
        <v>10.32</v>
      </c>
      <c r="S2407" s="193" t="str">
        <f>VLOOKUP(U2407,'[1]Cross ref'!I:J,2,0)</f>
        <v>SCL</v>
      </c>
      <c r="T2407" s="193">
        <f t="shared" si="226"/>
        <v>20.03</v>
      </c>
      <c r="U2407" s="193">
        <f>VLOOKUP(VALUE(C2407),'[1]Cross ref'!G:I,3,0)</f>
        <v>7387</v>
      </c>
      <c r="V2407" s="193">
        <f>IFERROR(VLOOKUP(J2407,'[1]Item List (2)'!C:D,2,0),VLOOKUP(K2407,'[1]Item List (2)'!C:D,2,0))</f>
        <v>50007</v>
      </c>
      <c r="W2407" s="193">
        <f>IFERROR(VLOOKUP(J2407,'[1]Item List (2)'!C:E,3,0),VLOOKUP(K2407,'[1]Item List (2)'!C:E,3,0))</f>
        <v>100</v>
      </c>
      <c r="X2407" s="193">
        <f t="shared" si="227"/>
        <v>0</v>
      </c>
      <c r="Y2407" s="193" t="str">
        <f t="shared" si="228"/>
        <v>SAUCE, BBQ SWEET &amp; BOLD CUP</v>
      </c>
      <c r="AA2407" s="29">
        <f t="shared" si="229"/>
        <v>20.03</v>
      </c>
      <c r="AB2407" s="29" t="str">
        <f>VLOOKUP(W2407,'[2]Item List (2)'!$I:$J,2,0)</f>
        <v>Food</v>
      </c>
      <c r="AC2407" s="29">
        <f t="shared" si="230"/>
        <v>7387</v>
      </c>
      <c r="AD2407" s="29" t="str">
        <f t="shared" si="231"/>
        <v>7387-Food</v>
      </c>
    </row>
    <row r="2408" spans="1:30">
      <c r="A2408" t="s">
        <v>699</v>
      </c>
      <c r="B2408" t="s">
        <v>592</v>
      </c>
      <c r="C2408" t="s">
        <v>1397</v>
      </c>
      <c r="D2408" t="s">
        <v>602</v>
      </c>
      <c r="E2408" t="s">
        <v>1676</v>
      </c>
      <c r="F2408"/>
      <c r="G2408" s="159">
        <v>45167</v>
      </c>
      <c r="H2408" t="s">
        <v>1199</v>
      </c>
      <c r="I2408" t="s">
        <v>1188</v>
      </c>
      <c r="J2408" t="s">
        <v>714</v>
      </c>
      <c r="K2408" t="s">
        <v>998</v>
      </c>
      <c r="L2408" t="s">
        <v>723</v>
      </c>
      <c r="M2408">
        <v>1</v>
      </c>
      <c r="N2408">
        <v>0</v>
      </c>
      <c r="O2408">
        <v>30.8</v>
      </c>
      <c r="P2408">
        <v>30.8</v>
      </c>
      <c r="Q2408">
        <v>8504.7099999999991</v>
      </c>
      <c r="R2408">
        <v>10.32</v>
      </c>
      <c r="S2408" s="193" t="str">
        <f>VLOOKUP(U2408,'[1]Cross ref'!I:J,2,0)</f>
        <v>SCL</v>
      </c>
      <c r="T2408" s="193">
        <f t="shared" si="226"/>
        <v>30.8</v>
      </c>
      <c r="U2408" s="193">
        <f>VLOOKUP(VALUE(C2408),'[1]Cross ref'!G:I,3,0)</f>
        <v>7387</v>
      </c>
      <c r="V2408" s="193">
        <f>IFERROR(VLOOKUP(J2408,'[1]Item List (2)'!C:D,2,0),VLOOKUP(K2408,'[1]Item List (2)'!C:D,2,0))</f>
        <v>50007</v>
      </c>
      <c r="W2408" s="193">
        <f>IFERROR(VLOOKUP(J2408,'[1]Item List (2)'!C:E,3,0),VLOOKUP(K2408,'[1]Item List (2)'!C:E,3,0))</f>
        <v>100</v>
      </c>
      <c r="X2408" s="193">
        <f t="shared" si="227"/>
        <v>0</v>
      </c>
      <c r="Y2408" s="193" t="str">
        <f t="shared" si="228"/>
        <v>SAUCE, HNY MUST CUP</v>
      </c>
      <c r="AA2408" s="29">
        <f t="shared" si="229"/>
        <v>30.8</v>
      </c>
      <c r="AB2408" s="29" t="str">
        <f>VLOOKUP(W2408,'[2]Item List (2)'!$I:$J,2,0)</f>
        <v>Food</v>
      </c>
      <c r="AC2408" s="29">
        <f t="shared" si="230"/>
        <v>7387</v>
      </c>
      <c r="AD2408" s="29" t="str">
        <f t="shared" si="231"/>
        <v>7387-Food</v>
      </c>
    </row>
    <row r="2409" spans="1:30">
      <c r="A2409" t="s">
        <v>699</v>
      </c>
      <c r="B2409" t="s">
        <v>592</v>
      </c>
      <c r="C2409" t="s">
        <v>1397</v>
      </c>
      <c r="D2409" t="s">
        <v>602</v>
      </c>
      <c r="E2409" t="s">
        <v>1676</v>
      </c>
      <c r="F2409"/>
      <c r="G2409" s="159">
        <v>45167</v>
      </c>
      <c r="H2409" t="s">
        <v>1200</v>
      </c>
      <c r="I2409" t="s">
        <v>1188</v>
      </c>
      <c r="J2409" t="s">
        <v>703</v>
      </c>
      <c r="K2409" t="s">
        <v>722</v>
      </c>
      <c r="L2409" t="s">
        <v>723</v>
      </c>
      <c r="M2409">
        <v>4</v>
      </c>
      <c r="N2409">
        <v>0</v>
      </c>
      <c r="O2409">
        <v>26.02</v>
      </c>
      <c r="P2409">
        <v>104.08</v>
      </c>
      <c r="Q2409">
        <v>8504.7099999999991</v>
      </c>
      <c r="R2409">
        <v>10.32</v>
      </c>
      <c r="S2409" s="193" t="str">
        <f>VLOOKUP(U2409,'[1]Cross ref'!I:J,2,0)</f>
        <v>SCL</v>
      </c>
      <c r="T2409" s="193">
        <f t="shared" si="226"/>
        <v>104.08</v>
      </c>
      <c r="U2409" s="193">
        <f>VLOOKUP(VALUE(C2409),'[1]Cross ref'!G:I,3,0)</f>
        <v>7387</v>
      </c>
      <c r="V2409" s="193">
        <f>IFERROR(VLOOKUP(J2409,'[1]Item List (2)'!C:D,2,0),VLOOKUP(K2409,'[1]Item List (2)'!C:D,2,0))</f>
        <v>50007</v>
      </c>
      <c r="W2409" s="193">
        <f>IFERROR(VLOOKUP(J2409,'[1]Item List (2)'!C:E,3,0),VLOOKUP(K2409,'[1]Item List (2)'!C:E,3,0))</f>
        <v>100</v>
      </c>
      <c r="X2409" s="193">
        <f t="shared" si="227"/>
        <v>0</v>
      </c>
      <c r="Y2409" s="193" t="str">
        <f t="shared" si="228"/>
        <v>SAUCE, HOUSE CUP</v>
      </c>
      <c r="AA2409" s="29">
        <f t="shared" si="229"/>
        <v>104.08</v>
      </c>
      <c r="AB2409" s="29" t="str">
        <f>VLOOKUP(W2409,'[2]Item List (2)'!$I:$J,2,0)</f>
        <v>Food</v>
      </c>
      <c r="AC2409" s="29">
        <f t="shared" si="230"/>
        <v>7387</v>
      </c>
      <c r="AD2409" s="29" t="str">
        <f t="shared" si="231"/>
        <v>7387-Food</v>
      </c>
    </row>
    <row r="2410" spans="1:30">
      <c r="A2410" t="s">
        <v>699</v>
      </c>
      <c r="B2410" t="s">
        <v>592</v>
      </c>
      <c r="C2410" t="s">
        <v>1397</v>
      </c>
      <c r="D2410" t="s">
        <v>602</v>
      </c>
      <c r="E2410" t="s">
        <v>1676</v>
      </c>
      <c r="F2410"/>
      <c r="G2410" s="159">
        <v>45167</v>
      </c>
      <c r="H2410" t="s">
        <v>1201</v>
      </c>
      <c r="I2410" t="s">
        <v>1188</v>
      </c>
      <c r="J2410" t="s">
        <v>724</v>
      </c>
      <c r="K2410" t="s">
        <v>725</v>
      </c>
      <c r="L2410" t="s">
        <v>726</v>
      </c>
      <c r="M2410">
        <v>1</v>
      </c>
      <c r="N2410">
        <v>0</v>
      </c>
      <c r="O2410">
        <v>9.5399999999999991</v>
      </c>
      <c r="P2410">
        <v>9.5399999999999991</v>
      </c>
      <c r="Q2410">
        <v>8504.7099999999991</v>
      </c>
      <c r="R2410">
        <v>10.32</v>
      </c>
      <c r="S2410" s="193" t="str">
        <f>VLOOKUP(U2410,'[1]Cross ref'!I:J,2,0)</f>
        <v>SCL</v>
      </c>
      <c r="T2410" s="193">
        <f t="shared" si="226"/>
        <v>9.5399999999999991</v>
      </c>
      <c r="U2410" s="193">
        <f>VLOOKUP(VALUE(C2410),'[1]Cross ref'!G:I,3,0)</f>
        <v>7387</v>
      </c>
      <c r="V2410" s="193">
        <f>IFERROR(VLOOKUP(J2410,'[1]Item List (2)'!C:D,2,0),VLOOKUP(K2410,'[1]Item List (2)'!C:D,2,0))</f>
        <v>50007</v>
      </c>
      <c r="W2410" s="193">
        <f>IFERROR(VLOOKUP(J2410,'[1]Item List (2)'!C:E,3,0),VLOOKUP(K2410,'[1]Item List (2)'!C:E,3,0))</f>
        <v>100</v>
      </c>
      <c r="X2410" s="193">
        <f t="shared" si="227"/>
        <v>0</v>
      </c>
      <c r="Y2410" s="193" t="str">
        <f t="shared" si="228"/>
        <v>MILK, 1%</v>
      </c>
      <c r="AA2410" s="29">
        <f t="shared" si="229"/>
        <v>9.5399999999999991</v>
      </c>
      <c r="AB2410" s="29" t="str">
        <f>VLOOKUP(W2410,'[2]Item List (2)'!$I:$J,2,0)</f>
        <v>Food</v>
      </c>
      <c r="AC2410" s="29">
        <f t="shared" si="230"/>
        <v>7387</v>
      </c>
      <c r="AD2410" s="29" t="str">
        <f t="shared" si="231"/>
        <v>7387-Food</v>
      </c>
    </row>
    <row r="2411" spans="1:30">
      <c r="A2411" t="s">
        <v>699</v>
      </c>
      <c r="B2411" t="s">
        <v>592</v>
      </c>
      <c r="C2411" t="s">
        <v>1397</v>
      </c>
      <c r="D2411" t="s">
        <v>602</v>
      </c>
      <c r="E2411" t="s">
        <v>1676</v>
      </c>
      <c r="F2411"/>
      <c r="G2411" s="159">
        <v>45167</v>
      </c>
      <c r="H2411" t="s">
        <v>1203</v>
      </c>
      <c r="I2411" t="s">
        <v>1188</v>
      </c>
      <c r="J2411" t="s">
        <v>900</v>
      </c>
      <c r="K2411" t="s">
        <v>907</v>
      </c>
      <c r="L2411" t="s">
        <v>908</v>
      </c>
      <c r="M2411">
        <v>1</v>
      </c>
      <c r="N2411">
        <v>0</v>
      </c>
      <c r="O2411">
        <v>42.61</v>
      </c>
      <c r="P2411">
        <v>42.61</v>
      </c>
      <c r="Q2411">
        <v>8504.7099999999991</v>
      </c>
      <c r="R2411">
        <v>10.32</v>
      </c>
      <c r="S2411" s="193" t="str">
        <f>VLOOKUP(U2411,'[1]Cross ref'!I:J,2,0)</f>
        <v>SCL</v>
      </c>
      <c r="T2411" s="193">
        <f t="shared" si="226"/>
        <v>42.61</v>
      </c>
      <c r="U2411" s="193">
        <f>VLOOKUP(VALUE(C2411),'[1]Cross ref'!G:I,3,0)</f>
        <v>7387</v>
      </c>
      <c r="V2411" s="193">
        <f>IFERROR(VLOOKUP(J2411,'[1]Item List (2)'!C:D,2,0),VLOOKUP(K2411,'[1]Item List (2)'!C:D,2,0))</f>
        <v>50007</v>
      </c>
      <c r="W2411" s="193">
        <f>IFERROR(VLOOKUP(J2411,'[1]Item List (2)'!C:E,3,0),VLOOKUP(K2411,'[1]Item List (2)'!C:E,3,0))</f>
        <v>100</v>
      </c>
      <c r="X2411" s="193">
        <f t="shared" si="227"/>
        <v>0</v>
      </c>
      <c r="Y2411" s="193" t="str">
        <f t="shared" si="228"/>
        <v>PEPPER, CHILE GRN STRIP</v>
      </c>
      <c r="AA2411" s="29">
        <f t="shared" si="229"/>
        <v>42.61</v>
      </c>
      <c r="AB2411" s="29" t="str">
        <f>VLOOKUP(W2411,'[2]Item List (2)'!$I:$J,2,0)</f>
        <v>Food</v>
      </c>
      <c r="AC2411" s="29">
        <f t="shared" si="230"/>
        <v>7387</v>
      </c>
      <c r="AD2411" s="29" t="str">
        <f t="shared" si="231"/>
        <v>7387-Food</v>
      </c>
    </row>
    <row r="2412" spans="1:30">
      <c r="A2412" t="s">
        <v>699</v>
      </c>
      <c r="B2412" t="s">
        <v>592</v>
      </c>
      <c r="C2412" t="s">
        <v>1397</v>
      </c>
      <c r="D2412" t="s">
        <v>602</v>
      </c>
      <c r="E2412" t="s">
        <v>1676</v>
      </c>
      <c r="F2412"/>
      <c r="G2412" s="159">
        <v>45167</v>
      </c>
      <c r="H2412" t="s">
        <v>1205</v>
      </c>
      <c r="I2412" t="s">
        <v>1188</v>
      </c>
      <c r="J2412" t="s">
        <v>734</v>
      </c>
      <c r="K2412" t="s">
        <v>735</v>
      </c>
      <c r="L2412" t="s">
        <v>736</v>
      </c>
      <c r="M2412">
        <v>29</v>
      </c>
      <c r="N2412">
        <v>0</v>
      </c>
      <c r="O2412">
        <v>76.78</v>
      </c>
      <c r="P2412">
        <v>2226.62</v>
      </c>
      <c r="Q2412">
        <v>8504.7099999999991</v>
      </c>
      <c r="R2412">
        <v>10.32</v>
      </c>
      <c r="S2412" s="193" t="str">
        <f>VLOOKUP(U2412,'[1]Cross ref'!I:J,2,0)</f>
        <v>SCL</v>
      </c>
      <c r="T2412" s="193">
        <f t="shared" si="226"/>
        <v>2226.62</v>
      </c>
      <c r="U2412" s="193">
        <f>VLOOKUP(VALUE(C2412),'[1]Cross ref'!G:I,3,0)</f>
        <v>7387</v>
      </c>
      <c r="V2412" s="193">
        <f>IFERROR(VLOOKUP(J2412,'[1]Item List (2)'!C:D,2,0),VLOOKUP(K2412,'[1]Item List (2)'!C:D,2,0))</f>
        <v>50007</v>
      </c>
      <c r="W2412" s="193">
        <f>IFERROR(VLOOKUP(J2412,'[1]Item List (2)'!C:E,3,0),VLOOKUP(K2412,'[1]Item List (2)'!C:E,3,0))</f>
        <v>100</v>
      </c>
      <c r="X2412" s="193">
        <f t="shared" si="227"/>
        <v>0</v>
      </c>
      <c r="Y2412" s="193" t="str">
        <f t="shared" si="228"/>
        <v>BEEF, GRND PTY 3.5Z</v>
      </c>
      <c r="AA2412" s="29">
        <f t="shared" si="229"/>
        <v>2226.62</v>
      </c>
      <c r="AB2412" s="29" t="str">
        <f>VLOOKUP(W2412,'[2]Item List (2)'!$I:$J,2,0)</f>
        <v>Food</v>
      </c>
      <c r="AC2412" s="29">
        <f t="shared" si="230"/>
        <v>7387</v>
      </c>
      <c r="AD2412" s="29" t="str">
        <f t="shared" si="231"/>
        <v>7387-Food</v>
      </c>
    </row>
    <row r="2413" spans="1:30">
      <c r="A2413" t="s">
        <v>699</v>
      </c>
      <c r="B2413" t="s">
        <v>592</v>
      </c>
      <c r="C2413" t="s">
        <v>1397</v>
      </c>
      <c r="D2413" t="s">
        <v>602</v>
      </c>
      <c r="E2413" t="s">
        <v>1676</v>
      </c>
      <c r="F2413"/>
      <c r="G2413" s="159">
        <v>45167</v>
      </c>
      <c r="H2413" t="s">
        <v>1206</v>
      </c>
      <c r="I2413" t="s">
        <v>1188</v>
      </c>
      <c r="J2413" t="s">
        <v>737</v>
      </c>
      <c r="K2413" t="s">
        <v>738</v>
      </c>
      <c r="L2413" t="s">
        <v>739</v>
      </c>
      <c r="M2413">
        <v>2</v>
      </c>
      <c r="N2413">
        <v>0</v>
      </c>
      <c r="O2413">
        <v>30.72</v>
      </c>
      <c r="P2413">
        <v>61.44</v>
      </c>
      <c r="Q2413">
        <v>8504.7099999999991</v>
      </c>
      <c r="R2413">
        <v>10.32</v>
      </c>
      <c r="S2413" s="193" t="str">
        <f>VLOOKUP(U2413,'[1]Cross ref'!I:J,2,0)</f>
        <v>SCL</v>
      </c>
      <c r="T2413" s="193">
        <f t="shared" si="226"/>
        <v>61.44</v>
      </c>
      <c r="U2413" s="193">
        <f>VLOOKUP(VALUE(C2413),'[1]Cross ref'!G:I,3,0)</f>
        <v>7387</v>
      </c>
      <c r="V2413" s="193">
        <f>IFERROR(VLOOKUP(J2413,'[1]Item List (2)'!C:D,2,0),VLOOKUP(K2413,'[1]Item List (2)'!C:D,2,0))</f>
        <v>50007</v>
      </c>
      <c r="W2413" s="193">
        <f>IFERROR(VLOOKUP(J2413,'[1]Item List (2)'!C:E,3,0),VLOOKUP(K2413,'[1]Item List (2)'!C:E,3,0))</f>
        <v>100</v>
      </c>
      <c r="X2413" s="193">
        <f t="shared" si="227"/>
        <v>0</v>
      </c>
      <c r="Y2413" s="193" t="str">
        <f t="shared" si="228"/>
        <v>APPTZR, ONION RING</v>
      </c>
      <c r="AA2413" s="29">
        <f t="shared" si="229"/>
        <v>61.44</v>
      </c>
      <c r="AB2413" s="29" t="str">
        <f>VLOOKUP(W2413,'[2]Item List (2)'!$I:$J,2,0)</f>
        <v>Food</v>
      </c>
      <c r="AC2413" s="29">
        <f t="shared" si="230"/>
        <v>7387</v>
      </c>
      <c r="AD2413" s="29" t="str">
        <f t="shared" si="231"/>
        <v>7387-Food</v>
      </c>
    </row>
    <row r="2414" spans="1:30">
      <c r="A2414" t="s">
        <v>699</v>
      </c>
      <c r="B2414" t="s">
        <v>592</v>
      </c>
      <c r="C2414" t="s">
        <v>1397</v>
      </c>
      <c r="D2414" t="s">
        <v>602</v>
      </c>
      <c r="E2414" t="s">
        <v>1676</v>
      </c>
      <c r="F2414"/>
      <c r="G2414" s="159">
        <v>45167</v>
      </c>
      <c r="H2414" t="s">
        <v>1207</v>
      </c>
      <c r="I2414" t="s">
        <v>1188</v>
      </c>
      <c r="J2414" t="s">
        <v>741</v>
      </c>
      <c r="K2414" t="s">
        <v>855</v>
      </c>
      <c r="L2414" t="s">
        <v>775</v>
      </c>
      <c r="M2414">
        <v>1</v>
      </c>
      <c r="N2414">
        <v>0</v>
      </c>
      <c r="O2414">
        <v>15.31</v>
      </c>
      <c r="P2414">
        <v>15.31</v>
      </c>
      <c r="Q2414">
        <v>8504.7099999999991</v>
      </c>
      <c r="R2414">
        <v>10.32</v>
      </c>
      <c r="S2414" s="193" t="str">
        <f>VLOOKUP(U2414,'[1]Cross ref'!I:J,2,0)</f>
        <v>SCL</v>
      </c>
      <c r="T2414" s="193">
        <f t="shared" si="226"/>
        <v>15.31</v>
      </c>
      <c r="U2414" s="193">
        <f>VLOOKUP(VALUE(C2414),'[1]Cross ref'!G:I,3,0)</f>
        <v>7387</v>
      </c>
      <c r="V2414" s="193">
        <f>IFERROR(VLOOKUP(J2414,'[1]Item List (2)'!C:D,2,0),VLOOKUP(K2414,'[1]Item List (2)'!C:D,2,0))</f>
        <v>50007</v>
      </c>
      <c r="W2414" s="193">
        <f>IFERROR(VLOOKUP(J2414,'[1]Item List (2)'!C:E,3,0),VLOOKUP(K2414,'[1]Item List (2)'!C:E,3,0))</f>
        <v>100</v>
      </c>
      <c r="X2414" s="193">
        <f t="shared" si="227"/>
        <v>0</v>
      </c>
      <c r="Y2414" s="193" t="str">
        <f t="shared" si="228"/>
        <v>KETCHUP, VOLPAK</v>
      </c>
      <c r="AA2414" s="29">
        <f t="shared" si="229"/>
        <v>15.31</v>
      </c>
      <c r="AB2414" s="29" t="str">
        <f>VLOOKUP(W2414,'[2]Item List (2)'!$I:$J,2,0)</f>
        <v>Food</v>
      </c>
      <c r="AC2414" s="29">
        <f t="shared" si="230"/>
        <v>7387</v>
      </c>
      <c r="AD2414" s="29" t="str">
        <f t="shared" si="231"/>
        <v>7387-Food</v>
      </c>
    </row>
    <row r="2415" spans="1:30">
      <c r="A2415" t="s">
        <v>699</v>
      </c>
      <c r="B2415" t="s">
        <v>592</v>
      </c>
      <c r="C2415" t="s">
        <v>1397</v>
      </c>
      <c r="D2415" t="s">
        <v>602</v>
      </c>
      <c r="E2415" t="s">
        <v>1676</v>
      </c>
      <c r="F2415"/>
      <c r="G2415" s="159">
        <v>45167</v>
      </c>
      <c r="H2415" t="s">
        <v>1208</v>
      </c>
      <c r="I2415" t="s">
        <v>1188</v>
      </c>
      <c r="J2415" t="s">
        <v>741</v>
      </c>
      <c r="K2415" t="s">
        <v>742</v>
      </c>
      <c r="L2415" t="s">
        <v>743</v>
      </c>
      <c r="M2415">
        <v>1</v>
      </c>
      <c r="N2415">
        <v>0</v>
      </c>
      <c r="O2415">
        <v>21.8</v>
      </c>
      <c r="P2415">
        <v>21.8</v>
      </c>
      <c r="Q2415">
        <v>8504.7099999999991</v>
      </c>
      <c r="R2415">
        <v>10.32</v>
      </c>
      <c r="S2415" s="193" t="str">
        <f>VLOOKUP(U2415,'[1]Cross ref'!I:J,2,0)</f>
        <v>SCL</v>
      </c>
      <c r="T2415" s="193">
        <f t="shared" si="226"/>
        <v>21.8</v>
      </c>
      <c r="U2415" s="193">
        <f>VLOOKUP(VALUE(C2415),'[1]Cross ref'!G:I,3,0)</f>
        <v>7387</v>
      </c>
      <c r="V2415" s="193">
        <f>IFERROR(VLOOKUP(J2415,'[1]Item List (2)'!C:D,2,0),VLOOKUP(K2415,'[1]Item List (2)'!C:D,2,0))</f>
        <v>50007</v>
      </c>
      <c r="W2415" s="193">
        <f>IFERROR(VLOOKUP(J2415,'[1]Item List (2)'!C:E,3,0),VLOOKUP(K2415,'[1]Item List (2)'!C:E,3,0))</f>
        <v>100</v>
      </c>
      <c r="X2415" s="193">
        <f t="shared" si="227"/>
        <v>0</v>
      </c>
      <c r="Y2415" s="193" t="str">
        <f t="shared" si="228"/>
        <v>KETCHUP, PKT</v>
      </c>
      <c r="AA2415" s="29">
        <f t="shared" si="229"/>
        <v>21.8</v>
      </c>
      <c r="AB2415" s="29" t="str">
        <f>VLOOKUP(W2415,'[2]Item List (2)'!$I:$J,2,0)</f>
        <v>Food</v>
      </c>
      <c r="AC2415" s="29">
        <f t="shared" si="230"/>
        <v>7387</v>
      </c>
      <c r="AD2415" s="29" t="str">
        <f t="shared" si="231"/>
        <v>7387-Food</v>
      </c>
    </row>
    <row r="2416" spans="1:30">
      <c r="A2416" t="s">
        <v>699</v>
      </c>
      <c r="B2416" t="s">
        <v>592</v>
      </c>
      <c r="C2416" t="s">
        <v>1397</v>
      </c>
      <c r="D2416" t="s">
        <v>602</v>
      </c>
      <c r="E2416" t="s">
        <v>1676</v>
      </c>
      <c r="F2416"/>
      <c r="G2416" s="159">
        <v>45167</v>
      </c>
      <c r="H2416" t="s">
        <v>1209</v>
      </c>
      <c r="I2416" t="s">
        <v>1188</v>
      </c>
      <c r="J2416" t="s">
        <v>856</v>
      </c>
      <c r="K2416" t="s">
        <v>857</v>
      </c>
      <c r="L2416" t="s">
        <v>814</v>
      </c>
      <c r="M2416">
        <v>1</v>
      </c>
      <c r="N2416">
        <v>0</v>
      </c>
      <c r="O2416">
        <v>17.149999999999999</v>
      </c>
      <c r="P2416">
        <v>17.149999999999999</v>
      </c>
      <c r="Q2416">
        <v>8504.7099999999991</v>
      </c>
      <c r="R2416">
        <v>10.32</v>
      </c>
      <c r="S2416" s="193" t="str">
        <f>VLOOKUP(U2416,'[1]Cross ref'!I:J,2,0)</f>
        <v>SCL</v>
      </c>
      <c r="T2416" s="193">
        <f t="shared" si="226"/>
        <v>17.149999999999999</v>
      </c>
      <c r="U2416" s="193">
        <f>VLOOKUP(VALUE(C2416),'[1]Cross ref'!G:I,3,0)</f>
        <v>7387</v>
      </c>
      <c r="V2416" s="193">
        <f>IFERROR(VLOOKUP(J2416,'[1]Item List (2)'!C:D,2,0),VLOOKUP(K2416,'[1]Item List (2)'!C:D,2,0))</f>
        <v>50007</v>
      </c>
      <c r="W2416" s="193">
        <f>IFERROR(VLOOKUP(J2416,'[1]Item List (2)'!C:E,3,0),VLOOKUP(K2416,'[1]Item List (2)'!C:E,3,0))</f>
        <v>100</v>
      </c>
      <c r="X2416" s="193">
        <f t="shared" si="227"/>
        <v>0</v>
      </c>
      <c r="Y2416" s="193" t="str">
        <f t="shared" si="228"/>
        <v>BREADING, CHICK TNDR</v>
      </c>
      <c r="AA2416" s="29">
        <f t="shared" si="229"/>
        <v>17.149999999999999</v>
      </c>
      <c r="AB2416" s="29" t="str">
        <f>VLOOKUP(W2416,'[2]Item List (2)'!$I:$J,2,0)</f>
        <v>Food</v>
      </c>
      <c r="AC2416" s="29">
        <f t="shared" si="230"/>
        <v>7387</v>
      </c>
      <c r="AD2416" s="29" t="str">
        <f t="shared" si="231"/>
        <v>7387-Food</v>
      </c>
    </row>
    <row r="2417" spans="1:30">
      <c r="A2417" t="s">
        <v>699</v>
      </c>
      <c r="B2417" t="s">
        <v>592</v>
      </c>
      <c r="C2417" t="s">
        <v>1397</v>
      </c>
      <c r="D2417" t="s">
        <v>602</v>
      </c>
      <c r="E2417" t="s">
        <v>1676</v>
      </c>
      <c r="F2417"/>
      <c r="G2417" s="159">
        <v>45167</v>
      </c>
      <c r="H2417" t="s">
        <v>1210</v>
      </c>
      <c r="I2417" t="s">
        <v>1211</v>
      </c>
      <c r="J2417" t="s">
        <v>744</v>
      </c>
      <c r="K2417" t="s">
        <v>745</v>
      </c>
      <c r="L2417" t="s">
        <v>746</v>
      </c>
      <c r="M2417">
        <v>1</v>
      </c>
      <c r="N2417">
        <v>0</v>
      </c>
      <c r="O2417">
        <v>27.22</v>
      </c>
      <c r="P2417">
        <v>27.22</v>
      </c>
      <c r="Q2417">
        <v>8504.7099999999991</v>
      </c>
      <c r="R2417">
        <v>10.32</v>
      </c>
      <c r="S2417" s="193" t="str">
        <f>VLOOKUP(U2417,'[1]Cross ref'!I:J,2,0)</f>
        <v>SCL</v>
      </c>
      <c r="T2417" s="193">
        <f t="shared" si="226"/>
        <v>27.22</v>
      </c>
      <c r="U2417" s="193">
        <f>VLOOKUP(VALUE(C2417),'[1]Cross ref'!G:I,3,0)</f>
        <v>7387</v>
      </c>
      <c r="V2417" s="193">
        <f>IFERROR(VLOOKUP(J2417,'[1]Item List (2)'!C:D,2,0),VLOOKUP(K2417,'[1]Item List (2)'!C:D,2,0))</f>
        <v>51001</v>
      </c>
      <c r="W2417" s="193">
        <f>IFERROR(VLOOKUP(J2417,'[1]Item List (2)'!C:E,3,0),VLOOKUP(K2417,'[1]Item List (2)'!C:E,3,0))</f>
        <v>1000</v>
      </c>
      <c r="X2417" s="193">
        <f t="shared" si="227"/>
        <v>0</v>
      </c>
      <c r="Y2417" s="193" t="str">
        <f t="shared" si="228"/>
        <v>CARRIER, 4-CUP</v>
      </c>
      <c r="AA2417" s="29">
        <f t="shared" si="229"/>
        <v>27.22</v>
      </c>
      <c r="AB2417" s="29" t="str">
        <f>VLOOKUP(W2417,'[2]Item List (2)'!$I:$J,2,0)</f>
        <v>Paper</v>
      </c>
      <c r="AC2417" s="29">
        <f t="shared" si="230"/>
        <v>7387</v>
      </c>
      <c r="AD2417" s="29" t="str">
        <f t="shared" si="231"/>
        <v>7387-Paper</v>
      </c>
    </row>
    <row r="2418" spans="1:30">
      <c r="A2418" t="s">
        <v>699</v>
      </c>
      <c r="B2418" t="s">
        <v>592</v>
      </c>
      <c r="C2418" t="s">
        <v>1397</v>
      </c>
      <c r="D2418" t="s">
        <v>602</v>
      </c>
      <c r="E2418" t="s">
        <v>1676</v>
      </c>
      <c r="F2418"/>
      <c r="G2418" s="159">
        <v>45167</v>
      </c>
      <c r="H2418" t="s">
        <v>1212</v>
      </c>
      <c r="I2418" t="s">
        <v>1188</v>
      </c>
      <c r="J2418" t="s">
        <v>747</v>
      </c>
      <c r="K2418" t="s">
        <v>748</v>
      </c>
      <c r="L2418" t="s">
        <v>749</v>
      </c>
      <c r="M2418">
        <v>2</v>
      </c>
      <c r="N2418">
        <v>0</v>
      </c>
      <c r="O2418">
        <v>33.380000000000003</v>
      </c>
      <c r="P2418">
        <v>66.760000000000005</v>
      </c>
      <c r="Q2418">
        <v>8504.7099999999991</v>
      </c>
      <c r="R2418">
        <v>10.32</v>
      </c>
      <c r="S2418" s="193" t="str">
        <f>VLOOKUP(U2418,'[1]Cross ref'!I:J,2,0)</f>
        <v>SCL</v>
      </c>
      <c r="T2418" s="193">
        <f t="shared" si="226"/>
        <v>66.760000000000005</v>
      </c>
      <c r="U2418" s="193">
        <f>VLOOKUP(VALUE(C2418),'[1]Cross ref'!G:I,3,0)</f>
        <v>7387</v>
      </c>
      <c r="V2418" s="193">
        <f>IFERROR(VLOOKUP(J2418,'[1]Item List (2)'!C:D,2,0),VLOOKUP(K2418,'[1]Item List (2)'!C:D,2,0))</f>
        <v>50007</v>
      </c>
      <c r="W2418" s="193">
        <f>IFERROR(VLOOKUP(J2418,'[1]Item List (2)'!C:E,3,0),VLOOKUP(K2418,'[1]Item List (2)'!C:E,3,0))</f>
        <v>100</v>
      </c>
      <c r="X2418" s="193">
        <f t="shared" si="227"/>
        <v>0</v>
      </c>
      <c r="Y2418" s="193" t="str">
        <f t="shared" si="228"/>
        <v>HASHBROWN, RND ZTF</v>
      </c>
      <c r="AA2418" s="29">
        <f t="shared" si="229"/>
        <v>66.760000000000005</v>
      </c>
      <c r="AB2418" s="29" t="str">
        <f>VLOOKUP(W2418,'[2]Item List (2)'!$I:$J,2,0)</f>
        <v>Food</v>
      </c>
      <c r="AC2418" s="29">
        <f t="shared" si="230"/>
        <v>7387</v>
      </c>
      <c r="AD2418" s="29" t="str">
        <f t="shared" si="231"/>
        <v>7387-Food</v>
      </c>
    </row>
    <row r="2419" spans="1:30">
      <c r="A2419" t="s">
        <v>699</v>
      </c>
      <c r="B2419" t="s">
        <v>592</v>
      </c>
      <c r="C2419" t="s">
        <v>1397</v>
      </c>
      <c r="D2419" t="s">
        <v>602</v>
      </c>
      <c r="E2419" t="s">
        <v>1676</v>
      </c>
      <c r="F2419"/>
      <c r="G2419" s="159">
        <v>45167</v>
      </c>
      <c r="H2419" t="s">
        <v>1213</v>
      </c>
      <c r="I2419" t="s">
        <v>1188</v>
      </c>
      <c r="J2419" t="s">
        <v>747</v>
      </c>
      <c r="K2419" t="s">
        <v>750</v>
      </c>
      <c r="L2419" t="s">
        <v>749</v>
      </c>
      <c r="M2419">
        <v>4</v>
      </c>
      <c r="N2419">
        <v>0</v>
      </c>
      <c r="O2419">
        <v>33.380000000000003</v>
      </c>
      <c r="P2419">
        <v>133.52000000000001</v>
      </c>
      <c r="Q2419">
        <v>8504.7099999999991</v>
      </c>
      <c r="R2419">
        <v>10.32</v>
      </c>
      <c r="S2419" s="193" t="str">
        <f>VLOOKUP(U2419,'[1]Cross ref'!I:J,2,0)</f>
        <v>SCL</v>
      </c>
      <c r="T2419" s="193">
        <f t="shared" si="226"/>
        <v>133.52000000000001</v>
      </c>
      <c r="U2419" s="193">
        <f>VLOOKUP(VALUE(C2419),'[1]Cross ref'!G:I,3,0)</f>
        <v>7387</v>
      </c>
      <c r="V2419" s="193">
        <f>IFERROR(VLOOKUP(J2419,'[1]Item List (2)'!C:D,2,0),VLOOKUP(K2419,'[1]Item List (2)'!C:D,2,0))</f>
        <v>50007</v>
      </c>
      <c r="W2419" s="193">
        <f>IFERROR(VLOOKUP(J2419,'[1]Item List (2)'!C:E,3,0),VLOOKUP(K2419,'[1]Item List (2)'!C:E,3,0))</f>
        <v>100</v>
      </c>
      <c r="X2419" s="193">
        <f t="shared" si="227"/>
        <v>0</v>
      </c>
      <c r="Y2419" s="193" t="str">
        <f t="shared" si="228"/>
        <v>FRIES, CRISS CUT SEASN</v>
      </c>
      <c r="AA2419" s="29">
        <f t="shared" si="229"/>
        <v>133.52000000000001</v>
      </c>
      <c r="AB2419" s="29" t="str">
        <f>VLOOKUP(W2419,'[2]Item List (2)'!$I:$J,2,0)</f>
        <v>Food</v>
      </c>
      <c r="AC2419" s="29">
        <f t="shared" si="230"/>
        <v>7387</v>
      </c>
      <c r="AD2419" s="29" t="str">
        <f t="shared" si="231"/>
        <v>7387-Food</v>
      </c>
    </row>
    <row r="2420" spans="1:30">
      <c r="A2420" t="s">
        <v>699</v>
      </c>
      <c r="B2420" t="s">
        <v>592</v>
      </c>
      <c r="C2420" t="s">
        <v>1397</v>
      </c>
      <c r="D2420" t="s">
        <v>602</v>
      </c>
      <c r="E2420" t="s">
        <v>1676</v>
      </c>
      <c r="F2420"/>
      <c r="G2420" s="159">
        <v>45167</v>
      </c>
      <c r="H2420" t="s">
        <v>1214</v>
      </c>
      <c r="I2420" t="s">
        <v>1188</v>
      </c>
      <c r="J2420" t="s">
        <v>747</v>
      </c>
      <c r="K2420" t="s">
        <v>751</v>
      </c>
      <c r="L2420" t="s">
        <v>752</v>
      </c>
      <c r="M2420">
        <v>23</v>
      </c>
      <c r="N2420">
        <v>0</v>
      </c>
      <c r="O2420">
        <v>35.28</v>
      </c>
      <c r="P2420">
        <v>811.44</v>
      </c>
      <c r="Q2420">
        <v>8504.7099999999991</v>
      </c>
      <c r="R2420">
        <v>10.32</v>
      </c>
      <c r="S2420" s="193" t="str">
        <f>VLOOKUP(U2420,'[1]Cross ref'!I:J,2,0)</f>
        <v>SCL</v>
      </c>
      <c r="T2420" s="193">
        <f t="shared" si="226"/>
        <v>811.44</v>
      </c>
      <c r="U2420" s="193">
        <f>VLOOKUP(VALUE(C2420),'[1]Cross ref'!G:I,3,0)</f>
        <v>7387</v>
      </c>
      <c r="V2420" s="193">
        <f>IFERROR(VLOOKUP(J2420,'[1]Item List (2)'!C:D,2,0),VLOOKUP(K2420,'[1]Item List (2)'!C:D,2,0))</f>
        <v>50007</v>
      </c>
      <c r="W2420" s="193">
        <f>IFERROR(VLOOKUP(J2420,'[1]Item List (2)'!C:E,3,0),VLOOKUP(K2420,'[1]Item List (2)'!C:E,3,0))</f>
        <v>100</v>
      </c>
      <c r="X2420" s="193">
        <f t="shared" si="227"/>
        <v>0</v>
      </c>
      <c r="Y2420" s="193" t="str">
        <f t="shared" si="228"/>
        <v>FRIES, SS SK ON</v>
      </c>
      <c r="AA2420" s="29">
        <f t="shared" si="229"/>
        <v>811.44</v>
      </c>
      <c r="AB2420" s="29" t="str">
        <f>VLOOKUP(W2420,'[2]Item List (2)'!$I:$J,2,0)</f>
        <v>Food</v>
      </c>
      <c r="AC2420" s="29">
        <f t="shared" si="230"/>
        <v>7387</v>
      </c>
      <c r="AD2420" s="29" t="str">
        <f t="shared" si="231"/>
        <v>7387-Food</v>
      </c>
    </row>
    <row r="2421" spans="1:30">
      <c r="A2421" t="s">
        <v>699</v>
      </c>
      <c r="B2421" t="s">
        <v>592</v>
      </c>
      <c r="C2421" t="s">
        <v>1397</v>
      </c>
      <c r="D2421" t="s">
        <v>602</v>
      </c>
      <c r="E2421" t="s">
        <v>1676</v>
      </c>
      <c r="F2421"/>
      <c r="G2421" s="159">
        <v>45167</v>
      </c>
      <c r="H2421" t="s">
        <v>1215</v>
      </c>
      <c r="I2421" t="s">
        <v>1188</v>
      </c>
      <c r="J2421" t="s">
        <v>753</v>
      </c>
      <c r="K2421" t="s">
        <v>754</v>
      </c>
      <c r="L2421" t="s">
        <v>755</v>
      </c>
      <c r="M2421">
        <v>1</v>
      </c>
      <c r="N2421">
        <v>0</v>
      </c>
      <c r="O2421">
        <v>31.31</v>
      </c>
      <c r="P2421">
        <v>31.31</v>
      </c>
      <c r="Q2421">
        <v>8504.7099999999991</v>
      </c>
      <c r="R2421">
        <v>10.32</v>
      </c>
      <c r="S2421" s="193" t="str">
        <f>VLOOKUP(U2421,'[1]Cross ref'!I:J,2,0)</f>
        <v>SCL</v>
      </c>
      <c r="T2421" s="193">
        <f t="shared" si="226"/>
        <v>31.31</v>
      </c>
      <c r="U2421" s="193">
        <f>VLOOKUP(VALUE(C2421),'[1]Cross ref'!G:I,3,0)</f>
        <v>7387</v>
      </c>
      <c r="V2421" s="193">
        <f>IFERROR(VLOOKUP(J2421,'[1]Item List (2)'!C:D,2,0),VLOOKUP(K2421,'[1]Item List (2)'!C:D,2,0))</f>
        <v>50007</v>
      </c>
      <c r="W2421" s="193">
        <f>IFERROR(VLOOKUP(J2421,'[1]Item List (2)'!C:E,3,0),VLOOKUP(K2421,'[1]Item List (2)'!C:E,3,0))</f>
        <v>100</v>
      </c>
      <c r="X2421" s="193">
        <f t="shared" si="227"/>
        <v>0</v>
      </c>
      <c r="Y2421" s="193" t="str">
        <f t="shared" si="228"/>
        <v>TORTILLA, FLOUR 10" FZN</v>
      </c>
      <c r="AA2421" s="29">
        <f t="shared" si="229"/>
        <v>31.31</v>
      </c>
      <c r="AB2421" s="29" t="str">
        <f>VLOOKUP(W2421,'[2]Item List (2)'!$I:$J,2,0)</f>
        <v>Food</v>
      </c>
      <c r="AC2421" s="29">
        <f t="shared" si="230"/>
        <v>7387</v>
      </c>
      <c r="AD2421" s="29" t="str">
        <f t="shared" si="231"/>
        <v>7387-Food</v>
      </c>
    </row>
    <row r="2422" spans="1:30">
      <c r="A2422" t="s">
        <v>699</v>
      </c>
      <c r="B2422" t="s">
        <v>592</v>
      </c>
      <c r="C2422" t="s">
        <v>1397</v>
      </c>
      <c r="D2422" t="s">
        <v>602</v>
      </c>
      <c r="E2422" t="s">
        <v>1676</v>
      </c>
      <c r="F2422"/>
      <c r="G2422" s="159">
        <v>45167</v>
      </c>
      <c r="H2422" t="s">
        <v>1268</v>
      </c>
      <c r="I2422" t="s">
        <v>1188</v>
      </c>
      <c r="J2422" t="s">
        <v>944</v>
      </c>
      <c r="K2422" t="s">
        <v>945</v>
      </c>
      <c r="L2422" t="s">
        <v>858</v>
      </c>
      <c r="M2422">
        <v>1</v>
      </c>
      <c r="N2422">
        <v>0</v>
      </c>
      <c r="O2422">
        <v>22.16</v>
      </c>
      <c r="P2422">
        <v>22.16</v>
      </c>
      <c r="Q2422">
        <v>8504.7099999999991</v>
      </c>
      <c r="R2422">
        <v>10.32</v>
      </c>
      <c r="S2422" s="193" t="str">
        <f>VLOOKUP(U2422,'[1]Cross ref'!I:J,2,0)</f>
        <v>SCL</v>
      </c>
      <c r="T2422" s="193">
        <f t="shared" si="226"/>
        <v>22.16</v>
      </c>
      <c r="U2422" s="193">
        <f>VLOOKUP(VALUE(C2422),'[1]Cross ref'!G:I,3,0)</f>
        <v>7387</v>
      </c>
      <c r="V2422" s="193">
        <f>IFERROR(VLOOKUP(J2422,'[1]Item List (2)'!C:D,2,0),VLOOKUP(K2422,'[1]Item List (2)'!C:D,2,0))</f>
        <v>50007</v>
      </c>
      <c r="W2422" s="193">
        <f>IFERROR(VLOOKUP(J2422,'[1]Item List (2)'!C:E,3,0),VLOOKUP(K2422,'[1]Item List (2)'!C:E,3,0))</f>
        <v>100</v>
      </c>
      <c r="X2422" s="193">
        <f t="shared" si="227"/>
        <v>0</v>
      </c>
      <c r="Y2422" s="193" t="str">
        <f t="shared" si="228"/>
        <v>SPRAY, GRILL PRIME</v>
      </c>
      <c r="AA2422" s="29">
        <f t="shared" si="229"/>
        <v>22.16</v>
      </c>
      <c r="AB2422" s="29" t="str">
        <f>VLOOKUP(W2422,'[2]Item List (2)'!$I:$J,2,0)</f>
        <v>Food</v>
      </c>
      <c r="AC2422" s="29">
        <f t="shared" si="230"/>
        <v>7387</v>
      </c>
      <c r="AD2422" s="29" t="str">
        <f t="shared" si="231"/>
        <v>7387-Food</v>
      </c>
    </row>
    <row r="2423" spans="1:30">
      <c r="A2423" t="s">
        <v>699</v>
      </c>
      <c r="B2423" t="s">
        <v>592</v>
      </c>
      <c r="C2423" t="s">
        <v>1397</v>
      </c>
      <c r="D2423" t="s">
        <v>602</v>
      </c>
      <c r="E2423" t="s">
        <v>1676</v>
      </c>
      <c r="F2423"/>
      <c r="G2423" s="159">
        <v>45167</v>
      </c>
      <c r="H2423" t="s">
        <v>1217</v>
      </c>
      <c r="I2423" t="s">
        <v>1188</v>
      </c>
      <c r="J2423" t="s">
        <v>758</v>
      </c>
      <c r="K2423" t="s">
        <v>759</v>
      </c>
      <c r="L2423" t="s">
        <v>760</v>
      </c>
      <c r="M2423">
        <v>1</v>
      </c>
      <c r="N2423">
        <v>0</v>
      </c>
      <c r="O2423">
        <v>111.01</v>
      </c>
      <c r="P2423">
        <v>111.01</v>
      </c>
      <c r="Q2423">
        <v>8504.7099999999991</v>
      </c>
      <c r="R2423">
        <v>10.32</v>
      </c>
      <c r="S2423" s="193" t="str">
        <f>VLOOKUP(U2423,'[1]Cross ref'!I:J,2,0)</f>
        <v>SCL</v>
      </c>
      <c r="T2423" s="193">
        <f t="shared" si="226"/>
        <v>111.01</v>
      </c>
      <c r="U2423" s="193">
        <f>VLOOKUP(VALUE(C2423),'[1]Cross ref'!G:I,3,0)</f>
        <v>7387</v>
      </c>
      <c r="V2423" s="193">
        <f>IFERROR(VLOOKUP(J2423,'[1]Item List (2)'!C:D,2,0),VLOOKUP(K2423,'[1]Item List (2)'!C:D,2,0))</f>
        <v>50007</v>
      </c>
      <c r="W2423" s="193">
        <f>IFERROR(VLOOKUP(J2423,'[1]Item List (2)'!C:E,3,0),VLOOKUP(K2423,'[1]Item List (2)'!C:E,3,0))</f>
        <v>100</v>
      </c>
      <c r="X2423" s="193">
        <f t="shared" si="227"/>
        <v>0</v>
      </c>
      <c r="Y2423" s="193" t="str">
        <f t="shared" si="228"/>
        <v>CHICKEN, TNDRLOIN STRIP 1.5Z</v>
      </c>
      <c r="AA2423" s="29">
        <f t="shared" si="229"/>
        <v>111.01</v>
      </c>
      <c r="AB2423" s="29" t="str">
        <f>VLOOKUP(W2423,'[2]Item List (2)'!$I:$J,2,0)</f>
        <v>Food</v>
      </c>
      <c r="AC2423" s="29">
        <f t="shared" si="230"/>
        <v>7387</v>
      </c>
      <c r="AD2423" s="29" t="str">
        <f t="shared" si="231"/>
        <v>7387-Food</v>
      </c>
    </row>
    <row r="2424" spans="1:30">
      <c r="A2424" t="s">
        <v>699</v>
      </c>
      <c r="B2424" t="s">
        <v>592</v>
      </c>
      <c r="C2424" t="s">
        <v>1397</v>
      </c>
      <c r="D2424" t="s">
        <v>602</v>
      </c>
      <c r="E2424" t="s">
        <v>1676</v>
      </c>
      <c r="F2424"/>
      <c r="G2424" s="159">
        <v>45167</v>
      </c>
      <c r="H2424" t="s">
        <v>1269</v>
      </c>
      <c r="I2424" t="s">
        <v>1190</v>
      </c>
      <c r="J2424" t="s">
        <v>761</v>
      </c>
      <c r="K2424" t="s">
        <v>762</v>
      </c>
      <c r="L2424" t="s">
        <v>763</v>
      </c>
      <c r="M2424">
        <v>1</v>
      </c>
      <c r="N2424">
        <v>0</v>
      </c>
      <c r="O2424">
        <v>17.57</v>
      </c>
      <c r="P2424">
        <v>17.57</v>
      </c>
      <c r="Q2424">
        <v>8504.7099999999991</v>
      </c>
      <c r="R2424">
        <v>10.32</v>
      </c>
      <c r="S2424" s="193" t="str">
        <f>VLOOKUP(U2424,'[1]Cross ref'!I:J,2,0)</f>
        <v>SCL</v>
      </c>
      <c r="T2424" s="193">
        <f t="shared" si="226"/>
        <v>17.57</v>
      </c>
      <c r="U2424" s="193">
        <f>VLOOKUP(VALUE(C2424),'[1]Cross ref'!G:I,3,0)</f>
        <v>7387</v>
      </c>
      <c r="V2424" s="193">
        <f>IFERROR(VLOOKUP(J2424,'[1]Item List (2)'!C:D,2,0),VLOOKUP(K2424,'[1]Item List (2)'!C:D,2,0))</f>
        <v>60507</v>
      </c>
      <c r="W2424" s="193">
        <f>IFERROR(VLOOKUP(J2424,'[1]Item List (2)'!C:E,3,0),VLOOKUP(K2424,'[1]Item List (2)'!C:E,3,0))</f>
        <v>1200</v>
      </c>
      <c r="X2424" s="193">
        <f t="shared" si="227"/>
        <v>0</v>
      </c>
      <c r="Y2424" s="193" t="str">
        <f t="shared" si="228"/>
        <v>LINER, CAN 38X44 BLK</v>
      </c>
      <c r="AA2424" s="29">
        <f t="shared" si="229"/>
        <v>17.57</v>
      </c>
      <c r="AB2424" s="29" t="str">
        <f>VLOOKUP(W2424,'[2]Item List (2)'!$I:$J,2,0)</f>
        <v>Supplies</v>
      </c>
      <c r="AC2424" s="29">
        <f t="shared" si="230"/>
        <v>7387</v>
      </c>
      <c r="AD2424" s="29" t="str">
        <f t="shared" si="231"/>
        <v>7387-Supplies</v>
      </c>
    </row>
    <row r="2425" spans="1:30">
      <c r="A2425" t="s">
        <v>699</v>
      </c>
      <c r="B2425" t="s">
        <v>592</v>
      </c>
      <c r="C2425" t="s">
        <v>1397</v>
      </c>
      <c r="D2425" t="s">
        <v>602</v>
      </c>
      <c r="E2425" t="s">
        <v>1676</v>
      </c>
      <c r="F2425"/>
      <c r="G2425" s="159">
        <v>45167</v>
      </c>
      <c r="H2425" t="s">
        <v>1218</v>
      </c>
      <c r="I2425" t="s">
        <v>1188</v>
      </c>
      <c r="J2425" t="s">
        <v>703</v>
      </c>
      <c r="K2425" t="s">
        <v>997</v>
      </c>
      <c r="L2425" t="s">
        <v>723</v>
      </c>
      <c r="M2425">
        <v>2</v>
      </c>
      <c r="N2425">
        <v>0</v>
      </c>
      <c r="O2425">
        <v>25.94</v>
      </c>
      <c r="P2425">
        <v>51.88</v>
      </c>
      <c r="Q2425">
        <v>8504.7099999999991</v>
      </c>
      <c r="R2425">
        <v>10.32</v>
      </c>
      <c r="S2425" s="193" t="str">
        <f>VLOOKUP(U2425,'[1]Cross ref'!I:J,2,0)</f>
        <v>SCL</v>
      </c>
      <c r="T2425" s="193">
        <f t="shared" si="226"/>
        <v>51.88</v>
      </c>
      <c r="U2425" s="193">
        <f>VLOOKUP(VALUE(C2425),'[1]Cross ref'!G:I,3,0)</f>
        <v>7387</v>
      </c>
      <c r="V2425" s="193">
        <f>IFERROR(VLOOKUP(J2425,'[1]Item List (2)'!C:D,2,0),VLOOKUP(K2425,'[1]Item List (2)'!C:D,2,0))</f>
        <v>50007</v>
      </c>
      <c r="W2425" s="193">
        <f>IFERROR(VLOOKUP(J2425,'[1]Item List (2)'!C:E,3,0),VLOOKUP(K2425,'[1]Item List (2)'!C:E,3,0))</f>
        <v>100</v>
      </c>
      <c r="X2425" s="193">
        <f t="shared" si="227"/>
        <v>0</v>
      </c>
      <c r="Y2425" s="193" t="str">
        <f t="shared" si="228"/>
        <v>SAUCE, BTRMILK RANCH CUP</v>
      </c>
      <c r="AA2425" s="29">
        <f t="shared" si="229"/>
        <v>51.88</v>
      </c>
      <c r="AB2425" s="29" t="str">
        <f>VLOOKUP(W2425,'[2]Item List (2)'!$I:$J,2,0)</f>
        <v>Food</v>
      </c>
      <c r="AC2425" s="29">
        <f t="shared" si="230"/>
        <v>7387</v>
      </c>
      <c r="AD2425" s="29" t="str">
        <f t="shared" si="231"/>
        <v>7387-Food</v>
      </c>
    </row>
    <row r="2426" spans="1:30">
      <c r="A2426" t="s">
        <v>699</v>
      </c>
      <c r="B2426" t="s">
        <v>592</v>
      </c>
      <c r="C2426" t="s">
        <v>1397</v>
      </c>
      <c r="D2426" t="s">
        <v>602</v>
      </c>
      <c r="E2426" t="s">
        <v>1676</v>
      </c>
      <c r="F2426"/>
      <c r="G2426" s="159">
        <v>45167</v>
      </c>
      <c r="H2426" t="s">
        <v>1219</v>
      </c>
      <c r="I2426" t="s">
        <v>1188</v>
      </c>
      <c r="J2426" t="s">
        <v>767</v>
      </c>
      <c r="K2426" t="s">
        <v>768</v>
      </c>
      <c r="L2426" t="s">
        <v>769</v>
      </c>
      <c r="M2426">
        <v>1</v>
      </c>
      <c r="N2426">
        <v>0</v>
      </c>
      <c r="O2426">
        <v>11.66</v>
      </c>
      <c r="P2426">
        <v>11.66</v>
      </c>
      <c r="Q2426">
        <v>8504.7099999999991</v>
      </c>
      <c r="R2426">
        <v>10.32</v>
      </c>
      <c r="S2426" s="193" t="str">
        <f>VLOOKUP(U2426,'[1]Cross ref'!I:J,2,0)</f>
        <v>SCL</v>
      </c>
      <c r="T2426" s="193">
        <f t="shared" si="226"/>
        <v>11.66</v>
      </c>
      <c r="U2426" s="193">
        <f>VLOOKUP(VALUE(C2426),'[1]Cross ref'!G:I,3,0)</f>
        <v>7387</v>
      </c>
      <c r="V2426" s="193">
        <f>IFERROR(VLOOKUP(J2426,'[1]Item List (2)'!C:D,2,0),VLOOKUP(K2426,'[1]Item List (2)'!C:D,2,0))</f>
        <v>50007</v>
      </c>
      <c r="W2426" s="193">
        <f>IFERROR(VLOOKUP(J2426,'[1]Item List (2)'!C:E,3,0),VLOOKUP(K2426,'[1]Item List (2)'!C:E,3,0))</f>
        <v>100</v>
      </c>
      <c r="X2426" s="193">
        <f t="shared" si="227"/>
        <v>0</v>
      </c>
      <c r="Y2426" s="193" t="str">
        <f t="shared" si="228"/>
        <v>SAUCE, BUFFALO CUP</v>
      </c>
      <c r="AA2426" s="29">
        <f t="shared" si="229"/>
        <v>11.66</v>
      </c>
      <c r="AB2426" s="29" t="str">
        <f>VLOOKUP(W2426,'[2]Item List (2)'!$I:$J,2,0)</f>
        <v>Food</v>
      </c>
      <c r="AC2426" s="29">
        <f t="shared" si="230"/>
        <v>7387</v>
      </c>
      <c r="AD2426" s="29" t="str">
        <f t="shared" si="231"/>
        <v>7387-Food</v>
      </c>
    </row>
    <row r="2427" spans="1:30">
      <c r="A2427" t="s">
        <v>699</v>
      </c>
      <c r="B2427" t="s">
        <v>592</v>
      </c>
      <c r="C2427" t="s">
        <v>1397</v>
      </c>
      <c r="D2427" t="s">
        <v>602</v>
      </c>
      <c r="E2427" t="s">
        <v>1676</v>
      </c>
      <c r="F2427"/>
      <c r="G2427" s="159">
        <v>45167</v>
      </c>
      <c r="H2427" t="s">
        <v>1221</v>
      </c>
      <c r="I2427" t="s">
        <v>1188</v>
      </c>
      <c r="J2427" t="s">
        <v>773</v>
      </c>
      <c r="K2427" t="s">
        <v>774</v>
      </c>
      <c r="L2427" t="s">
        <v>775</v>
      </c>
      <c r="M2427">
        <v>7</v>
      </c>
      <c r="N2427">
        <v>0</v>
      </c>
      <c r="O2427">
        <v>19.78</v>
      </c>
      <c r="P2427">
        <v>138.46</v>
      </c>
      <c r="Q2427">
        <v>8504.7099999999991</v>
      </c>
      <c r="R2427">
        <v>10.32</v>
      </c>
      <c r="S2427" s="193" t="str">
        <f>VLOOKUP(U2427,'[1]Cross ref'!I:J,2,0)</f>
        <v>SCL</v>
      </c>
      <c r="T2427" s="193">
        <f t="shared" si="226"/>
        <v>138.46</v>
      </c>
      <c r="U2427" s="193">
        <f>VLOOKUP(VALUE(C2427),'[1]Cross ref'!G:I,3,0)</f>
        <v>7387</v>
      </c>
      <c r="V2427" s="193">
        <f>IFERROR(VLOOKUP(J2427,'[1]Item List (2)'!C:D,2,0),VLOOKUP(K2427,'[1]Item List (2)'!C:D,2,0))</f>
        <v>50007</v>
      </c>
      <c r="W2427" s="193">
        <f>IFERROR(VLOOKUP(J2427,'[1]Item List (2)'!C:E,3,0),VLOOKUP(K2427,'[1]Item List (2)'!C:E,3,0))</f>
        <v>100</v>
      </c>
      <c r="X2427" s="193">
        <f t="shared" si="227"/>
        <v>0</v>
      </c>
      <c r="Y2427" s="193" t="str">
        <f t="shared" si="228"/>
        <v>ICE CREAM, VANILLA SLOW MELT</v>
      </c>
      <c r="AA2427" s="29">
        <f t="shared" si="229"/>
        <v>138.46</v>
      </c>
      <c r="AB2427" s="29" t="str">
        <f>VLOOKUP(W2427,'[2]Item List (2)'!$I:$J,2,0)</f>
        <v>Food</v>
      </c>
      <c r="AC2427" s="29">
        <f t="shared" si="230"/>
        <v>7387</v>
      </c>
      <c r="AD2427" s="29" t="str">
        <f t="shared" si="231"/>
        <v>7387-Food</v>
      </c>
    </row>
    <row r="2428" spans="1:30">
      <c r="A2428" t="s">
        <v>699</v>
      </c>
      <c r="B2428" t="s">
        <v>592</v>
      </c>
      <c r="C2428" t="s">
        <v>1397</v>
      </c>
      <c r="D2428" t="s">
        <v>602</v>
      </c>
      <c r="E2428" t="s">
        <v>1676</v>
      </c>
      <c r="F2428"/>
      <c r="G2428" s="159">
        <v>45167</v>
      </c>
      <c r="H2428" t="s">
        <v>1222</v>
      </c>
      <c r="I2428" t="s">
        <v>1188</v>
      </c>
      <c r="J2428" t="s">
        <v>776</v>
      </c>
      <c r="K2428" t="s">
        <v>777</v>
      </c>
      <c r="L2428" t="s">
        <v>778</v>
      </c>
      <c r="M2428">
        <v>5</v>
      </c>
      <c r="N2428">
        <v>0</v>
      </c>
      <c r="O2428">
        <v>36.909999999999997</v>
      </c>
      <c r="P2428">
        <v>184.55</v>
      </c>
      <c r="Q2428">
        <v>8504.7099999999991</v>
      </c>
      <c r="R2428">
        <v>10.32</v>
      </c>
      <c r="S2428" s="193" t="str">
        <f>VLOOKUP(U2428,'[1]Cross ref'!I:J,2,0)</f>
        <v>SCL</v>
      </c>
      <c r="T2428" s="193">
        <f t="shared" si="226"/>
        <v>184.55</v>
      </c>
      <c r="U2428" s="193">
        <f>VLOOKUP(VALUE(C2428),'[1]Cross ref'!G:I,3,0)</f>
        <v>7387</v>
      </c>
      <c r="V2428" s="193">
        <f>IFERROR(VLOOKUP(J2428,'[1]Item List (2)'!C:D,2,0),VLOOKUP(K2428,'[1]Item List (2)'!C:D,2,0))</f>
        <v>50007</v>
      </c>
      <c r="W2428" s="193">
        <f>IFERROR(VLOOKUP(J2428,'[1]Item List (2)'!C:E,3,0),VLOOKUP(K2428,'[1]Item List (2)'!C:E,3,0))</f>
        <v>100</v>
      </c>
      <c r="X2428" s="193">
        <f t="shared" si="227"/>
        <v>0</v>
      </c>
      <c r="Y2428" s="193" t="str">
        <f t="shared" si="228"/>
        <v>SHORTENING, LIQ FRY PREM</v>
      </c>
      <c r="AA2428" s="29">
        <f t="shared" si="229"/>
        <v>184.55</v>
      </c>
      <c r="AB2428" s="29" t="str">
        <f>VLOOKUP(W2428,'[2]Item List (2)'!$I:$J,2,0)</f>
        <v>Food</v>
      </c>
      <c r="AC2428" s="29">
        <f t="shared" si="230"/>
        <v>7387</v>
      </c>
      <c r="AD2428" s="29" t="str">
        <f t="shared" si="231"/>
        <v>7387-Food</v>
      </c>
    </row>
    <row r="2429" spans="1:30">
      <c r="A2429" t="s">
        <v>699</v>
      </c>
      <c r="B2429" t="s">
        <v>592</v>
      </c>
      <c r="C2429" t="s">
        <v>1397</v>
      </c>
      <c r="D2429" t="s">
        <v>602</v>
      </c>
      <c r="E2429" t="s">
        <v>1676</v>
      </c>
      <c r="F2429"/>
      <c r="G2429" s="159">
        <v>45167</v>
      </c>
      <c r="H2429" t="s">
        <v>1361</v>
      </c>
      <c r="I2429" t="s">
        <v>1211</v>
      </c>
      <c r="J2429" t="s">
        <v>815</v>
      </c>
      <c r="K2429" t="s">
        <v>930</v>
      </c>
      <c r="L2429" t="s">
        <v>931</v>
      </c>
      <c r="M2429">
        <v>1</v>
      </c>
      <c r="N2429">
        <v>0</v>
      </c>
      <c r="O2429">
        <v>23.01</v>
      </c>
      <c r="P2429">
        <v>23.01</v>
      </c>
      <c r="Q2429">
        <v>8504.7099999999991</v>
      </c>
      <c r="R2429">
        <v>10.32</v>
      </c>
      <c r="S2429" s="193" t="str">
        <f>VLOOKUP(U2429,'[1]Cross ref'!I:J,2,0)</f>
        <v>SCL</v>
      </c>
      <c r="T2429" s="193">
        <f t="shared" si="226"/>
        <v>23.01</v>
      </c>
      <c r="U2429" s="193">
        <f>VLOOKUP(VALUE(C2429),'[1]Cross ref'!G:I,3,0)</f>
        <v>7387</v>
      </c>
      <c r="V2429" s="193">
        <f>IFERROR(VLOOKUP(J2429,'[1]Item List (2)'!C:D,2,0),VLOOKUP(K2429,'[1]Item List (2)'!C:D,2,0))</f>
        <v>51001</v>
      </c>
      <c r="W2429" s="193">
        <f>IFERROR(VLOOKUP(J2429,'[1]Item List (2)'!C:E,3,0),VLOOKUP(K2429,'[1]Item List (2)'!C:E,3,0))</f>
        <v>1000</v>
      </c>
      <c r="X2429" s="193">
        <f t="shared" si="227"/>
        <v>0</v>
      </c>
      <c r="Y2429" s="193" t="str">
        <f t="shared" si="228"/>
        <v>LID, PLS DOME SHAKE CUP</v>
      </c>
      <c r="AA2429" s="29">
        <f t="shared" si="229"/>
        <v>23.01</v>
      </c>
      <c r="AB2429" s="29" t="str">
        <f>VLOOKUP(W2429,'[2]Item List (2)'!$I:$J,2,0)</f>
        <v>Paper</v>
      </c>
      <c r="AC2429" s="29">
        <f t="shared" si="230"/>
        <v>7387</v>
      </c>
      <c r="AD2429" s="29" t="str">
        <f t="shared" si="231"/>
        <v>7387-Paper</v>
      </c>
    </row>
    <row r="2430" spans="1:30">
      <c r="A2430" t="s">
        <v>699</v>
      </c>
      <c r="B2430" t="s">
        <v>592</v>
      </c>
      <c r="C2430" t="s">
        <v>1397</v>
      </c>
      <c r="D2430" t="s">
        <v>602</v>
      </c>
      <c r="E2430" t="s">
        <v>1676</v>
      </c>
      <c r="F2430"/>
      <c r="G2430" s="159">
        <v>45167</v>
      </c>
      <c r="H2430" t="s">
        <v>1272</v>
      </c>
      <c r="I2430" t="s">
        <v>1211</v>
      </c>
      <c r="J2430" t="s">
        <v>815</v>
      </c>
      <c r="K2430" t="s">
        <v>1145</v>
      </c>
      <c r="L2430" t="s">
        <v>1146</v>
      </c>
      <c r="M2430">
        <v>1</v>
      </c>
      <c r="N2430">
        <v>0</v>
      </c>
      <c r="O2430">
        <v>28.75</v>
      </c>
      <c r="P2430">
        <v>28.75</v>
      </c>
      <c r="Q2430">
        <v>8504.7099999999991</v>
      </c>
      <c r="R2430">
        <v>10.32</v>
      </c>
      <c r="S2430" s="193" t="str">
        <f>VLOOKUP(U2430,'[1]Cross ref'!I:J,2,0)</f>
        <v>SCL</v>
      </c>
      <c r="T2430" s="193">
        <f t="shared" si="226"/>
        <v>28.75</v>
      </c>
      <c r="U2430" s="193">
        <f>VLOOKUP(VALUE(C2430),'[1]Cross ref'!G:I,3,0)</f>
        <v>7387</v>
      </c>
      <c r="V2430" s="193">
        <f>IFERROR(VLOOKUP(J2430,'[1]Item List (2)'!C:D,2,0),VLOOKUP(K2430,'[1]Item List (2)'!C:D,2,0))</f>
        <v>51001</v>
      </c>
      <c r="W2430" s="193">
        <f>IFERROR(VLOOKUP(J2430,'[1]Item List (2)'!C:E,3,0),VLOOKUP(K2430,'[1]Item List (2)'!C:E,3,0))</f>
        <v>1000</v>
      </c>
      <c r="X2430" s="193">
        <f t="shared" si="227"/>
        <v>0</v>
      </c>
      <c r="Y2430" s="193" t="str">
        <f t="shared" si="228"/>
        <v>LID, CUP CRUISER 32Z</v>
      </c>
      <c r="AA2430" s="29">
        <f t="shared" si="229"/>
        <v>28.75</v>
      </c>
      <c r="AB2430" s="29" t="str">
        <f>VLOOKUP(W2430,'[2]Item List (2)'!$I:$J,2,0)</f>
        <v>Paper</v>
      </c>
      <c r="AC2430" s="29">
        <f t="shared" si="230"/>
        <v>7387</v>
      </c>
      <c r="AD2430" s="29" t="str">
        <f t="shared" si="231"/>
        <v>7387-Paper</v>
      </c>
    </row>
    <row r="2431" spans="1:30">
      <c r="A2431" t="s">
        <v>699</v>
      </c>
      <c r="B2431" t="s">
        <v>592</v>
      </c>
      <c r="C2431" t="s">
        <v>1397</v>
      </c>
      <c r="D2431" t="s">
        <v>602</v>
      </c>
      <c r="E2431" t="s">
        <v>1676</v>
      </c>
      <c r="F2431"/>
      <c r="G2431" s="159">
        <v>45167</v>
      </c>
      <c r="H2431" t="s">
        <v>1223</v>
      </c>
      <c r="I2431" t="s">
        <v>1188</v>
      </c>
      <c r="J2431" t="s">
        <v>758</v>
      </c>
      <c r="K2431" t="s">
        <v>780</v>
      </c>
      <c r="L2431" t="s">
        <v>781</v>
      </c>
      <c r="M2431">
        <v>4</v>
      </c>
      <c r="N2431">
        <v>0</v>
      </c>
      <c r="O2431">
        <v>37.6</v>
      </c>
      <c r="P2431">
        <v>150.4</v>
      </c>
      <c r="Q2431">
        <v>8504.7099999999991</v>
      </c>
      <c r="R2431">
        <v>10.32</v>
      </c>
      <c r="S2431" s="193" t="str">
        <f>VLOOKUP(U2431,'[1]Cross ref'!I:J,2,0)</f>
        <v>SCL</v>
      </c>
      <c r="T2431" s="193">
        <f t="shared" si="226"/>
        <v>150.4</v>
      </c>
      <c r="U2431" s="193">
        <f>VLOOKUP(VALUE(C2431),'[1]Cross ref'!G:I,3,0)</f>
        <v>7387</v>
      </c>
      <c r="V2431" s="193">
        <f>IFERROR(VLOOKUP(J2431,'[1]Item List (2)'!C:D,2,0),VLOOKUP(K2431,'[1]Item List (2)'!C:D,2,0))</f>
        <v>50007</v>
      </c>
      <c r="W2431" s="193">
        <f>IFERROR(VLOOKUP(J2431,'[1]Item List (2)'!C:E,3,0),VLOOKUP(K2431,'[1]Item List (2)'!C:E,3,0))</f>
        <v>100</v>
      </c>
      <c r="X2431" s="193">
        <f t="shared" si="227"/>
        <v>0</v>
      </c>
      <c r="Y2431" s="193" t="str">
        <f t="shared" si="228"/>
        <v>CHICKEN, PTY SPCY 3Z</v>
      </c>
      <c r="AA2431" s="29">
        <f t="shared" si="229"/>
        <v>150.4</v>
      </c>
      <c r="AB2431" s="29" t="str">
        <f>VLOOKUP(W2431,'[2]Item List (2)'!$I:$J,2,0)</f>
        <v>Food</v>
      </c>
      <c r="AC2431" s="29">
        <f t="shared" si="230"/>
        <v>7387</v>
      </c>
      <c r="AD2431" s="29" t="str">
        <f t="shared" si="231"/>
        <v>7387-Food</v>
      </c>
    </row>
    <row r="2432" spans="1:30">
      <c r="A2432" t="s">
        <v>699</v>
      </c>
      <c r="B2432" t="s">
        <v>592</v>
      </c>
      <c r="C2432" t="s">
        <v>1397</v>
      </c>
      <c r="D2432" t="s">
        <v>602</v>
      </c>
      <c r="E2432" t="s">
        <v>1676</v>
      </c>
      <c r="F2432"/>
      <c r="G2432" s="159">
        <v>45167</v>
      </c>
      <c r="H2432" t="s">
        <v>1273</v>
      </c>
      <c r="I2432" t="s">
        <v>1190</v>
      </c>
      <c r="J2432" t="s">
        <v>727</v>
      </c>
      <c r="K2432" t="s">
        <v>782</v>
      </c>
      <c r="L2432" t="s">
        <v>729</v>
      </c>
      <c r="M2432">
        <v>1</v>
      </c>
      <c r="N2432">
        <v>0</v>
      </c>
      <c r="O2432">
        <v>16.79</v>
      </c>
      <c r="P2432">
        <v>16.79</v>
      </c>
      <c r="Q2432">
        <v>8504.7099999999991</v>
      </c>
      <c r="R2432">
        <v>10.32</v>
      </c>
      <c r="S2432" s="193" t="str">
        <f>VLOOKUP(U2432,'[1]Cross ref'!I:J,2,0)</f>
        <v>SCL</v>
      </c>
      <c r="T2432" s="193">
        <f t="shared" si="226"/>
        <v>16.79</v>
      </c>
      <c r="U2432" s="193">
        <f>VLOOKUP(VALUE(C2432),'[1]Cross ref'!G:I,3,0)</f>
        <v>7387</v>
      </c>
      <c r="V2432" s="193">
        <f>IFERROR(VLOOKUP(J2432,'[1]Item List (2)'!C:D,2,0),VLOOKUP(K2432,'[1]Item List (2)'!C:D,2,0))</f>
        <v>60507</v>
      </c>
      <c r="W2432" s="193">
        <f>IFERROR(VLOOKUP(J2432,'[1]Item List (2)'!C:E,3,0),VLOOKUP(K2432,'[1]Item List (2)'!C:E,3,0))</f>
        <v>1200</v>
      </c>
      <c r="X2432" s="193">
        <f t="shared" si="227"/>
        <v>0</v>
      </c>
      <c r="Y2432" s="193" t="str">
        <f t="shared" si="228"/>
        <v>GLOVE, SYNTH LG</v>
      </c>
      <c r="AA2432" s="29">
        <f t="shared" si="229"/>
        <v>16.79</v>
      </c>
      <c r="AB2432" s="29" t="str">
        <f>VLOOKUP(W2432,'[2]Item List (2)'!$I:$J,2,0)</f>
        <v>Supplies</v>
      </c>
      <c r="AC2432" s="29">
        <f t="shared" si="230"/>
        <v>7387</v>
      </c>
      <c r="AD2432" s="29" t="str">
        <f t="shared" si="231"/>
        <v>7387-Supplies</v>
      </c>
    </row>
    <row r="2433" spans="1:30">
      <c r="A2433" t="s">
        <v>699</v>
      </c>
      <c r="B2433" t="s">
        <v>592</v>
      </c>
      <c r="C2433" t="s">
        <v>1397</v>
      </c>
      <c r="D2433" t="s">
        <v>602</v>
      </c>
      <c r="E2433" t="s">
        <v>1676</v>
      </c>
      <c r="F2433"/>
      <c r="G2433" s="159">
        <v>45167</v>
      </c>
      <c r="H2433" t="s">
        <v>1224</v>
      </c>
      <c r="I2433" t="s">
        <v>1188</v>
      </c>
      <c r="J2433" t="s">
        <v>737</v>
      </c>
      <c r="K2433" t="s">
        <v>783</v>
      </c>
      <c r="L2433" t="s">
        <v>784</v>
      </c>
      <c r="M2433">
        <v>1</v>
      </c>
      <c r="N2433">
        <v>0</v>
      </c>
      <c r="O2433">
        <v>29.39</v>
      </c>
      <c r="P2433">
        <v>29.39</v>
      </c>
      <c r="Q2433">
        <v>8504.7099999999991</v>
      </c>
      <c r="R2433">
        <v>10.32</v>
      </c>
      <c r="S2433" s="193" t="str">
        <f>VLOOKUP(U2433,'[1]Cross ref'!I:J,2,0)</f>
        <v>SCL</v>
      </c>
      <c r="T2433" s="193">
        <f t="shared" si="226"/>
        <v>29.39</v>
      </c>
      <c r="U2433" s="193">
        <f>VLOOKUP(VALUE(C2433),'[1]Cross ref'!G:I,3,0)</f>
        <v>7387</v>
      </c>
      <c r="V2433" s="193">
        <f>IFERROR(VLOOKUP(J2433,'[1]Item List (2)'!C:D,2,0),VLOOKUP(K2433,'[1]Item List (2)'!C:D,2,0))</f>
        <v>50007</v>
      </c>
      <c r="W2433" s="193">
        <f>IFERROR(VLOOKUP(J2433,'[1]Item List (2)'!C:E,3,0),VLOOKUP(K2433,'[1]Item List (2)'!C:E,3,0))</f>
        <v>100</v>
      </c>
      <c r="X2433" s="193">
        <f t="shared" si="227"/>
        <v>0</v>
      </c>
      <c r="Y2433" s="193" t="str">
        <f t="shared" si="228"/>
        <v>SQUASH, ZUCCHINI BRD SLI</v>
      </c>
      <c r="AA2433" s="29">
        <f t="shared" si="229"/>
        <v>29.39</v>
      </c>
      <c r="AB2433" s="29" t="str">
        <f>VLOOKUP(W2433,'[2]Item List (2)'!$I:$J,2,0)</f>
        <v>Food</v>
      </c>
      <c r="AC2433" s="29">
        <f t="shared" si="230"/>
        <v>7387</v>
      </c>
      <c r="AD2433" s="29" t="str">
        <f t="shared" si="231"/>
        <v>7387-Food</v>
      </c>
    </row>
    <row r="2434" spans="1:30">
      <c r="A2434" t="s">
        <v>699</v>
      </c>
      <c r="B2434" t="s">
        <v>592</v>
      </c>
      <c r="C2434" t="s">
        <v>1397</v>
      </c>
      <c r="D2434" t="s">
        <v>602</v>
      </c>
      <c r="E2434" t="s">
        <v>1676</v>
      </c>
      <c r="F2434"/>
      <c r="G2434" s="159">
        <v>45167</v>
      </c>
      <c r="H2434" t="s">
        <v>1225</v>
      </c>
      <c r="I2434" t="s">
        <v>1188</v>
      </c>
      <c r="J2434" t="s">
        <v>785</v>
      </c>
      <c r="K2434" t="s">
        <v>1180</v>
      </c>
      <c r="L2434" t="s">
        <v>786</v>
      </c>
      <c r="M2434">
        <v>3</v>
      </c>
      <c r="N2434">
        <v>0</v>
      </c>
      <c r="O2434">
        <v>90.57</v>
      </c>
      <c r="P2434">
        <v>271.70999999999998</v>
      </c>
      <c r="Q2434">
        <v>8504.7099999999991</v>
      </c>
      <c r="R2434">
        <v>10.32</v>
      </c>
      <c r="S2434" s="193" t="str">
        <f>VLOOKUP(U2434,'[1]Cross ref'!I:J,2,0)</f>
        <v>SCL</v>
      </c>
      <c r="T2434" s="193">
        <f t="shared" si="226"/>
        <v>271.70999999999998</v>
      </c>
      <c r="U2434" s="193">
        <f>VLOOKUP(VALUE(C2434),'[1]Cross ref'!G:I,3,0)</f>
        <v>7387</v>
      </c>
      <c r="V2434" s="193">
        <f>IFERROR(VLOOKUP(J2434,'[1]Item List (2)'!C:D,2,0),VLOOKUP(K2434,'[1]Item List (2)'!C:D,2,0))</f>
        <v>50007</v>
      </c>
      <c r="W2434" s="193">
        <f>IFERROR(VLOOKUP(J2434,'[1]Item List (2)'!C:E,3,0),VLOOKUP(K2434,'[1]Item List (2)'!C:E,3,0))</f>
        <v>100</v>
      </c>
      <c r="X2434" s="193">
        <f t="shared" si="227"/>
        <v>0</v>
      </c>
      <c r="Y2434" s="193" t="str">
        <f t="shared" si="228"/>
        <v>BACON, 500 SLICES FC</v>
      </c>
      <c r="AA2434" s="29">
        <f t="shared" si="229"/>
        <v>271.70999999999998</v>
      </c>
      <c r="AB2434" s="29" t="str">
        <f>VLOOKUP(W2434,'[2]Item List (2)'!$I:$J,2,0)</f>
        <v>Food</v>
      </c>
      <c r="AC2434" s="29">
        <f t="shared" si="230"/>
        <v>7387</v>
      </c>
      <c r="AD2434" s="29" t="str">
        <f t="shared" si="231"/>
        <v>7387-Food</v>
      </c>
    </row>
    <row r="2435" spans="1:30">
      <c r="A2435" t="s">
        <v>699</v>
      </c>
      <c r="B2435" t="s">
        <v>592</v>
      </c>
      <c r="C2435" t="s">
        <v>1397</v>
      </c>
      <c r="D2435" t="s">
        <v>602</v>
      </c>
      <c r="E2435" t="s">
        <v>1676</v>
      </c>
      <c r="F2435"/>
      <c r="G2435" s="159">
        <v>45167</v>
      </c>
      <c r="H2435" t="s">
        <v>1226</v>
      </c>
      <c r="I2435" t="s">
        <v>1188</v>
      </c>
      <c r="J2435" t="s">
        <v>734</v>
      </c>
      <c r="K2435" t="s">
        <v>787</v>
      </c>
      <c r="L2435" t="s">
        <v>788</v>
      </c>
      <c r="M2435">
        <v>2</v>
      </c>
      <c r="N2435">
        <v>0</v>
      </c>
      <c r="O2435">
        <v>81.59</v>
      </c>
      <c r="P2435">
        <v>163.18</v>
      </c>
      <c r="Q2435">
        <v>8504.7099999999991</v>
      </c>
      <c r="R2435">
        <v>10.32</v>
      </c>
      <c r="S2435" s="193" t="str">
        <f>VLOOKUP(U2435,'[1]Cross ref'!I:J,2,0)</f>
        <v>SCL</v>
      </c>
      <c r="T2435" s="193">
        <f t="shared" ref="T2435:T2498" si="232">P2435</f>
        <v>163.18</v>
      </c>
      <c r="U2435" s="193">
        <f>VLOOKUP(VALUE(C2435),'[1]Cross ref'!G:I,3,0)</f>
        <v>7387</v>
      </c>
      <c r="V2435" s="193">
        <f>IFERROR(VLOOKUP(J2435,'[1]Item List (2)'!C:D,2,0),VLOOKUP(K2435,'[1]Item List (2)'!C:D,2,0))</f>
        <v>50007</v>
      </c>
      <c r="W2435" s="193">
        <f>IFERROR(VLOOKUP(J2435,'[1]Item List (2)'!C:E,3,0),VLOOKUP(K2435,'[1]Item List (2)'!C:E,3,0))</f>
        <v>100</v>
      </c>
      <c r="X2435" s="193">
        <f t="shared" ref="X2435:X2498" si="233">M2435*O2435-P2435</f>
        <v>0</v>
      </c>
      <c r="Y2435" s="193" t="str">
        <f t="shared" ref="Y2435:Y2498" si="234">K2435</f>
        <v>BEEF, GRND PTY 1.78Z</v>
      </c>
      <c r="AA2435" s="29">
        <f t="shared" ref="AA2435:AA2498" si="235">P2435</f>
        <v>163.18</v>
      </c>
      <c r="AB2435" s="29" t="str">
        <f>VLOOKUP(W2435,'[2]Item List (2)'!$I:$J,2,0)</f>
        <v>Food</v>
      </c>
      <c r="AC2435" s="29">
        <f t="shared" ref="AC2435:AC2498" si="236">U2435</f>
        <v>7387</v>
      </c>
      <c r="AD2435" s="29" t="str">
        <f t="shared" ref="AD2435:AD2498" si="237">AC2435&amp;"-"&amp;AB2435</f>
        <v>7387-Food</v>
      </c>
    </row>
    <row r="2436" spans="1:30">
      <c r="A2436" t="s">
        <v>699</v>
      </c>
      <c r="B2436" t="s">
        <v>592</v>
      </c>
      <c r="C2436" t="s">
        <v>1397</v>
      </c>
      <c r="D2436" t="s">
        <v>602</v>
      </c>
      <c r="E2436" t="s">
        <v>1676</v>
      </c>
      <c r="F2436"/>
      <c r="G2436" s="159">
        <v>45167</v>
      </c>
      <c r="H2436" t="s">
        <v>1318</v>
      </c>
      <c r="I2436" t="s">
        <v>1188</v>
      </c>
      <c r="J2436" t="s">
        <v>789</v>
      </c>
      <c r="K2436" t="s">
        <v>790</v>
      </c>
      <c r="L2436" t="s">
        <v>791</v>
      </c>
      <c r="M2436">
        <v>1</v>
      </c>
      <c r="N2436">
        <v>0</v>
      </c>
      <c r="O2436">
        <v>25.95</v>
      </c>
      <c r="P2436">
        <v>25.95</v>
      </c>
      <c r="Q2436">
        <v>8504.7099999999991</v>
      </c>
      <c r="R2436">
        <v>10.32</v>
      </c>
      <c r="S2436" s="193" t="str">
        <f>VLOOKUP(U2436,'[1]Cross ref'!I:J,2,0)</f>
        <v>SCL</v>
      </c>
      <c r="T2436" s="193">
        <f t="shared" si="232"/>
        <v>25.95</v>
      </c>
      <c r="U2436" s="193">
        <f>VLOOKUP(VALUE(C2436),'[1]Cross ref'!G:I,3,0)</f>
        <v>7387</v>
      </c>
      <c r="V2436" s="193">
        <f>IFERROR(VLOOKUP(J2436,'[1]Item List (2)'!C:D,2,0),VLOOKUP(K2436,'[1]Item List (2)'!C:D,2,0))</f>
        <v>50007</v>
      </c>
      <c r="W2436" s="193">
        <f>IFERROR(VLOOKUP(J2436,'[1]Item List (2)'!C:E,3,0),VLOOKUP(K2436,'[1]Item List (2)'!C:E,3,0))</f>
        <v>100</v>
      </c>
      <c r="X2436" s="193">
        <f t="shared" si="233"/>
        <v>0</v>
      </c>
      <c r="Y2436" s="193" t="str">
        <f t="shared" si="234"/>
        <v>BREAD, SOURDOUGH THICKER SLI</v>
      </c>
      <c r="AA2436" s="29">
        <f t="shared" si="235"/>
        <v>25.95</v>
      </c>
      <c r="AB2436" s="29" t="str">
        <f>VLOOKUP(W2436,'[2]Item List (2)'!$I:$J,2,0)</f>
        <v>Food</v>
      </c>
      <c r="AC2436" s="29">
        <f t="shared" si="236"/>
        <v>7387</v>
      </c>
      <c r="AD2436" s="29" t="str">
        <f t="shared" si="237"/>
        <v>7387-Food</v>
      </c>
    </row>
    <row r="2437" spans="1:30">
      <c r="A2437" t="s">
        <v>699</v>
      </c>
      <c r="B2437" t="s">
        <v>592</v>
      </c>
      <c r="C2437" t="s">
        <v>1397</v>
      </c>
      <c r="D2437" t="s">
        <v>602</v>
      </c>
      <c r="E2437" t="s">
        <v>1676</v>
      </c>
      <c r="F2437"/>
      <c r="G2437" s="159">
        <v>45167</v>
      </c>
      <c r="H2437" t="s">
        <v>1227</v>
      </c>
      <c r="I2437" t="s">
        <v>1188</v>
      </c>
      <c r="J2437" t="s">
        <v>710</v>
      </c>
      <c r="K2437" t="s">
        <v>792</v>
      </c>
      <c r="L2437" t="s">
        <v>709</v>
      </c>
      <c r="M2437">
        <v>1</v>
      </c>
      <c r="N2437">
        <v>0</v>
      </c>
      <c r="O2437">
        <v>99.5</v>
      </c>
      <c r="P2437">
        <v>99.5</v>
      </c>
      <c r="Q2437">
        <v>8504.7099999999991</v>
      </c>
      <c r="R2437">
        <v>10.32</v>
      </c>
      <c r="S2437" s="193" t="str">
        <f>VLOOKUP(U2437,'[1]Cross ref'!I:J,2,0)</f>
        <v>SCL</v>
      </c>
      <c r="T2437" s="193">
        <f t="shared" si="232"/>
        <v>99.5</v>
      </c>
      <c r="U2437" s="193">
        <f>VLOOKUP(VALUE(C2437),'[1]Cross ref'!G:I,3,0)</f>
        <v>7387</v>
      </c>
      <c r="V2437" s="193">
        <f>IFERROR(VLOOKUP(J2437,'[1]Item List (2)'!C:D,2,0),VLOOKUP(K2437,'[1]Item List (2)'!C:D,2,0))</f>
        <v>50007</v>
      </c>
      <c r="W2437" s="193">
        <f>IFERROR(VLOOKUP(J2437,'[1]Item List (2)'!C:E,3,0),VLOOKUP(K2437,'[1]Item List (2)'!C:E,3,0))</f>
        <v>100</v>
      </c>
      <c r="X2437" s="193">
        <f t="shared" si="233"/>
        <v>0</v>
      </c>
      <c r="Y2437" s="193" t="str">
        <f t="shared" si="234"/>
        <v>SYRUP, DR PEPPER BIB</v>
      </c>
      <c r="AA2437" s="29">
        <f t="shared" si="235"/>
        <v>99.5</v>
      </c>
      <c r="AB2437" s="29" t="str">
        <f>VLOOKUP(W2437,'[2]Item List (2)'!$I:$J,2,0)</f>
        <v>Food</v>
      </c>
      <c r="AC2437" s="29">
        <f t="shared" si="236"/>
        <v>7387</v>
      </c>
      <c r="AD2437" s="29" t="str">
        <f t="shared" si="237"/>
        <v>7387-Food</v>
      </c>
    </row>
    <row r="2438" spans="1:30">
      <c r="A2438" t="s">
        <v>699</v>
      </c>
      <c r="B2438" t="s">
        <v>592</v>
      </c>
      <c r="C2438" t="s">
        <v>1397</v>
      </c>
      <c r="D2438" t="s">
        <v>602</v>
      </c>
      <c r="E2438" t="s">
        <v>1676</v>
      </c>
      <c r="F2438"/>
      <c r="G2438" s="159">
        <v>45167</v>
      </c>
      <c r="H2438" t="s">
        <v>1228</v>
      </c>
      <c r="I2438" t="s">
        <v>1188</v>
      </c>
      <c r="J2438" t="s">
        <v>710</v>
      </c>
      <c r="K2438" t="s">
        <v>862</v>
      </c>
      <c r="L2438" t="s">
        <v>709</v>
      </c>
      <c r="M2438">
        <v>1</v>
      </c>
      <c r="N2438">
        <v>0</v>
      </c>
      <c r="O2438">
        <v>99.5</v>
      </c>
      <c r="P2438">
        <v>99.5</v>
      </c>
      <c r="Q2438">
        <v>8504.7099999999991</v>
      </c>
      <c r="R2438">
        <v>10.32</v>
      </c>
      <c r="S2438" s="193" t="str">
        <f>VLOOKUP(U2438,'[1]Cross ref'!I:J,2,0)</f>
        <v>SCL</v>
      </c>
      <c r="T2438" s="193">
        <f t="shared" si="232"/>
        <v>99.5</v>
      </c>
      <c r="U2438" s="193">
        <f>VLOOKUP(VALUE(C2438),'[1]Cross ref'!G:I,3,0)</f>
        <v>7387</v>
      </c>
      <c r="V2438" s="193">
        <f>IFERROR(VLOOKUP(J2438,'[1]Item List (2)'!C:D,2,0),VLOOKUP(K2438,'[1]Item List (2)'!C:D,2,0))</f>
        <v>50007</v>
      </c>
      <c r="W2438" s="193">
        <f>IFERROR(VLOOKUP(J2438,'[1]Item List (2)'!C:E,3,0),VLOOKUP(K2438,'[1]Item List (2)'!C:E,3,0))</f>
        <v>100</v>
      </c>
      <c r="X2438" s="193">
        <f t="shared" si="233"/>
        <v>0</v>
      </c>
      <c r="Y2438" s="193" t="str">
        <f t="shared" si="234"/>
        <v>SYRUP, ROOT BEER BIB</v>
      </c>
      <c r="AA2438" s="29">
        <f t="shared" si="235"/>
        <v>99.5</v>
      </c>
      <c r="AB2438" s="29" t="str">
        <f>VLOOKUP(W2438,'[2]Item List (2)'!$I:$J,2,0)</f>
        <v>Food</v>
      </c>
      <c r="AC2438" s="29">
        <f t="shared" si="236"/>
        <v>7387</v>
      </c>
      <c r="AD2438" s="29" t="str">
        <f t="shared" si="237"/>
        <v>7387-Food</v>
      </c>
    </row>
    <row r="2439" spans="1:30">
      <c r="A2439" t="s">
        <v>699</v>
      </c>
      <c r="B2439" t="s">
        <v>592</v>
      </c>
      <c r="C2439" t="s">
        <v>1397</v>
      </c>
      <c r="D2439" t="s">
        <v>602</v>
      </c>
      <c r="E2439" t="s">
        <v>1676</v>
      </c>
      <c r="F2439"/>
      <c r="G2439" s="159">
        <v>45167</v>
      </c>
      <c r="H2439" t="s">
        <v>1229</v>
      </c>
      <c r="I2439" t="s">
        <v>1188</v>
      </c>
      <c r="J2439" t="s">
        <v>804</v>
      </c>
      <c r="K2439" t="s">
        <v>863</v>
      </c>
      <c r="L2439" t="s">
        <v>760</v>
      </c>
      <c r="M2439">
        <v>1</v>
      </c>
      <c r="N2439">
        <v>0</v>
      </c>
      <c r="O2439">
        <v>77.569999999999993</v>
      </c>
      <c r="P2439">
        <v>77.569999999999993</v>
      </c>
      <c r="Q2439">
        <v>8504.7099999999991</v>
      </c>
      <c r="R2439">
        <v>10.32</v>
      </c>
      <c r="S2439" s="193" t="str">
        <f>VLOOKUP(U2439,'[1]Cross ref'!I:J,2,0)</f>
        <v>SCL</v>
      </c>
      <c r="T2439" s="193">
        <f t="shared" si="232"/>
        <v>77.569999999999993</v>
      </c>
      <c r="U2439" s="193">
        <f>VLOOKUP(VALUE(C2439),'[1]Cross ref'!G:I,3,0)</f>
        <v>7387</v>
      </c>
      <c r="V2439" s="193">
        <f>IFERROR(VLOOKUP(J2439,'[1]Item List (2)'!C:D,2,0),VLOOKUP(K2439,'[1]Item List (2)'!C:D,2,0))</f>
        <v>50007</v>
      </c>
      <c r="W2439" s="193">
        <f>IFERROR(VLOOKUP(J2439,'[1]Item List (2)'!C:E,3,0),VLOOKUP(K2439,'[1]Item List (2)'!C:E,3,0))</f>
        <v>100</v>
      </c>
      <c r="X2439" s="193">
        <f t="shared" si="233"/>
        <v>0</v>
      </c>
      <c r="Y2439" s="193" t="str">
        <f t="shared" si="234"/>
        <v>CHEESE, AMER SHRP SLI 144CT</v>
      </c>
      <c r="AA2439" s="29">
        <f t="shared" si="235"/>
        <v>77.569999999999993</v>
      </c>
      <c r="AB2439" s="29" t="str">
        <f>VLOOKUP(W2439,'[2]Item List (2)'!$I:$J,2,0)</f>
        <v>Food</v>
      </c>
      <c r="AC2439" s="29">
        <f t="shared" si="236"/>
        <v>7387</v>
      </c>
      <c r="AD2439" s="29" t="str">
        <f t="shared" si="237"/>
        <v>7387-Food</v>
      </c>
    </row>
    <row r="2440" spans="1:30">
      <c r="A2440" t="s">
        <v>699</v>
      </c>
      <c r="B2440" t="s">
        <v>592</v>
      </c>
      <c r="C2440" t="s">
        <v>1397</v>
      </c>
      <c r="D2440" t="s">
        <v>602</v>
      </c>
      <c r="E2440" t="s">
        <v>1676</v>
      </c>
      <c r="F2440"/>
      <c r="G2440" s="159">
        <v>45167</v>
      </c>
      <c r="H2440" t="s">
        <v>1230</v>
      </c>
      <c r="I2440" t="s">
        <v>1188</v>
      </c>
      <c r="J2440" t="s">
        <v>737</v>
      </c>
      <c r="K2440" t="s">
        <v>794</v>
      </c>
      <c r="L2440" t="s">
        <v>795</v>
      </c>
      <c r="M2440">
        <v>4</v>
      </c>
      <c r="N2440">
        <v>0</v>
      </c>
      <c r="O2440">
        <v>39.79</v>
      </c>
      <c r="P2440">
        <v>159.16</v>
      </c>
      <c r="Q2440">
        <v>8504.7099999999991</v>
      </c>
      <c r="R2440">
        <v>10.32</v>
      </c>
      <c r="S2440" s="193" t="str">
        <f>VLOOKUP(U2440,'[1]Cross ref'!I:J,2,0)</f>
        <v>SCL</v>
      </c>
      <c r="T2440" s="193">
        <f t="shared" si="232"/>
        <v>159.16</v>
      </c>
      <c r="U2440" s="193">
        <f>VLOOKUP(VALUE(C2440),'[1]Cross ref'!G:I,3,0)</f>
        <v>7387</v>
      </c>
      <c r="V2440" s="193">
        <f>IFERROR(VLOOKUP(J2440,'[1]Item List (2)'!C:D,2,0),VLOOKUP(K2440,'[1]Item List (2)'!C:D,2,0))</f>
        <v>50007</v>
      </c>
      <c r="W2440" s="193">
        <f>IFERROR(VLOOKUP(J2440,'[1]Item List (2)'!C:E,3,0),VLOOKUP(K2440,'[1]Item List (2)'!C:E,3,0))</f>
        <v>100</v>
      </c>
      <c r="X2440" s="193">
        <f t="shared" si="233"/>
        <v>0</v>
      </c>
      <c r="Y2440" s="193" t="str">
        <f t="shared" si="234"/>
        <v>APPTZR, JALAPENO BRD CHSE BITE</v>
      </c>
      <c r="AA2440" s="29">
        <f t="shared" si="235"/>
        <v>159.16</v>
      </c>
      <c r="AB2440" s="29" t="str">
        <f>VLOOKUP(W2440,'[2]Item List (2)'!$I:$J,2,0)</f>
        <v>Food</v>
      </c>
      <c r="AC2440" s="29">
        <f t="shared" si="236"/>
        <v>7387</v>
      </c>
      <c r="AD2440" s="29" t="str">
        <f t="shared" si="237"/>
        <v>7387-Food</v>
      </c>
    </row>
    <row r="2441" spans="1:30">
      <c r="A2441" t="s">
        <v>699</v>
      </c>
      <c r="B2441" t="s">
        <v>592</v>
      </c>
      <c r="C2441" t="s">
        <v>1397</v>
      </c>
      <c r="D2441" t="s">
        <v>602</v>
      </c>
      <c r="E2441" t="s">
        <v>1676</v>
      </c>
      <c r="F2441"/>
      <c r="G2441" s="159">
        <v>45167</v>
      </c>
      <c r="H2441" t="s">
        <v>1232</v>
      </c>
      <c r="I2441" t="s">
        <v>1188</v>
      </c>
      <c r="J2441" t="s">
        <v>758</v>
      </c>
      <c r="K2441" t="s">
        <v>798</v>
      </c>
      <c r="L2441" t="s">
        <v>799</v>
      </c>
      <c r="M2441">
        <v>12</v>
      </c>
      <c r="N2441">
        <v>0</v>
      </c>
      <c r="O2441">
        <v>46.88</v>
      </c>
      <c r="P2441">
        <v>562.55999999999995</v>
      </c>
      <c r="Q2441">
        <v>8504.7099999999991</v>
      </c>
      <c r="R2441">
        <v>10.32</v>
      </c>
      <c r="S2441" s="193" t="str">
        <f>VLOOKUP(U2441,'[1]Cross ref'!I:J,2,0)</f>
        <v>SCL</v>
      </c>
      <c r="T2441" s="193">
        <f t="shared" si="232"/>
        <v>562.55999999999995</v>
      </c>
      <c r="U2441" s="193">
        <f>VLOOKUP(VALUE(C2441),'[1]Cross ref'!G:I,3,0)</f>
        <v>7387</v>
      </c>
      <c r="V2441" s="193">
        <f>IFERROR(VLOOKUP(J2441,'[1]Item List (2)'!C:D,2,0),VLOOKUP(K2441,'[1]Item List (2)'!C:D,2,0))</f>
        <v>50007</v>
      </c>
      <c r="W2441" s="193">
        <f>IFERROR(VLOOKUP(J2441,'[1]Item List (2)'!C:E,3,0),VLOOKUP(K2441,'[1]Item List (2)'!C:E,3,0))</f>
        <v>100</v>
      </c>
      <c r="X2441" s="193">
        <f t="shared" si="233"/>
        <v>0</v>
      </c>
      <c r="Y2441" s="193" t="str">
        <f t="shared" si="234"/>
        <v>CHICKEN, NUGGET BRD STAR SHP</v>
      </c>
      <c r="AA2441" s="29">
        <f t="shared" si="235"/>
        <v>562.55999999999995</v>
      </c>
      <c r="AB2441" s="29" t="str">
        <f>VLOOKUP(W2441,'[2]Item List (2)'!$I:$J,2,0)</f>
        <v>Food</v>
      </c>
      <c r="AC2441" s="29">
        <f t="shared" si="236"/>
        <v>7387</v>
      </c>
      <c r="AD2441" s="29" t="str">
        <f t="shared" si="237"/>
        <v>7387-Food</v>
      </c>
    </row>
    <row r="2442" spans="1:30">
      <c r="A2442" t="s">
        <v>699</v>
      </c>
      <c r="B2442" t="s">
        <v>592</v>
      </c>
      <c r="C2442" t="s">
        <v>1397</v>
      </c>
      <c r="D2442" t="s">
        <v>602</v>
      </c>
      <c r="E2442" t="s">
        <v>1676</v>
      </c>
      <c r="F2442"/>
      <c r="G2442" s="159">
        <v>45167</v>
      </c>
      <c r="H2442" t="s">
        <v>1367</v>
      </c>
      <c r="I2442" t="s">
        <v>1190</v>
      </c>
      <c r="J2442" t="s">
        <v>884</v>
      </c>
      <c r="K2442" t="s">
        <v>885</v>
      </c>
      <c r="L2442" t="s">
        <v>886</v>
      </c>
      <c r="M2442">
        <v>0</v>
      </c>
      <c r="N2442">
        <v>0</v>
      </c>
      <c r="O2442">
        <v>29.33</v>
      </c>
      <c r="P2442">
        <v>0</v>
      </c>
      <c r="Q2442">
        <v>8504.7099999999991</v>
      </c>
      <c r="R2442">
        <v>10.32</v>
      </c>
      <c r="S2442" s="193" t="str">
        <f>VLOOKUP(U2442,'[1]Cross ref'!I:J,2,0)</f>
        <v>SCL</v>
      </c>
      <c r="T2442" s="193">
        <f t="shared" si="232"/>
        <v>0</v>
      </c>
      <c r="U2442" s="193">
        <f>VLOOKUP(VALUE(C2442),'[1]Cross ref'!G:I,3,0)</f>
        <v>7387</v>
      </c>
      <c r="V2442" s="193">
        <f>IFERROR(VLOOKUP(J2442,'[1]Item List (2)'!C:D,2,0),VLOOKUP(K2442,'[1]Item List (2)'!C:D,2,0))</f>
        <v>60507</v>
      </c>
      <c r="W2442" s="193">
        <f>IFERROR(VLOOKUP(J2442,'[1]Item List (2)'!C:E,3,0),VLOOKUP(K2442,'[1]Item List (2)'!C:E,3,0))</f>
        <v>1200</v>
      </c>
      <c r="X2442" s="193">
        <f t="shared" si="233"/>
        <v>0</v>
      </c>
      <c r="Y2442" s="193" t="str">
        <f t="shared" si="234"/>
        <v>SOAP, HAND MYSTIC NEXA</v>
      </c>
      <c r="AA2442" s="29">
        <f t="shared" si="235"/>
        <v>0</v>
      </c>
      <c r="AB2442" s="29" t="str">
        <f>VLOOKUP(W2442,'[2]Item List (2)'!$I:$J,2,0)</f>
        <v>Supplies</v>
      </c>
      <c r="AC2442" s="29">
        <f t="shared" si="236"/>
        <v>7387</v>
      </c>
      <c r="AD2442" s="29" t="str">
        <f t="shared" si="237"/>
        <v>7387-Supplies</v>
      </c>
    </row>
    <row r="2443" spans="1:30">
      <c r="A2443" t="s">
        <v>699</v>
      </c>
      <c r="B2443" t="s">
        <v>592</v>
      </c>
      <c r="C2443" t="s">
        <v>1397</v>
      </c>
      <c r="D2443" t="s">
        <v>602</v>
      </c>
      <c r="E2443" t="s">
        <v>1676</v>
      </c>
      <c r="F2443"/>
      <c r="G2443" s="159">
        <v>45167</v>
      </c>
      <c r="H2443" t="s">
        <v>1234</v>
      </c>
      <c r="I2443" t="s">
        <v>1188</v>
      </c>
      <c r="J2443" t="s">
        <v>804</v>
      </c>
      <c r="K2443" t="s">
        <v>805</v>
      </c>
      <c r="L2443" t="s">
        <v>760</v>
      </c>
      <c r="M2443">
        <v>1</v>
      </c>
      <c r="N2443">
        <v>0</v>
      </c>
      <c r="O2443">
        <v>77.97</v>
      </c>
      <c r="P2443">
        <v>77.97</v>
      </c>
      <c r="Q2443">
        <v>8504.7099999999991</v>
      </c>
      <c r="R2443">
        <v>10.32</v>
      </c>
      <c r="S2443" s="193" t="str">
        <f>VLOOKUP(U2443,'[1]Cross ref'!I:J,2,0)</f>
        <v>SCL</v>
      </c>
      <c r="T2443" s="193">
        <f t="shared" si="232"/>
        <v>77.97</v>
      </c>
      <c r="U2443" s="193">
        <f>VLOOKUP(VALUE(C2443),'[1]Cross ref'!G:I,3,0)</f>
        <v>7387</v>
      </c>
      <c r="V2443" s="193">
        <f>IFERROR(VLOOKUP(J2443,'[1]Item List (2)'!C:D,2,0),VLOOKUP(K2443,'[1]Item List (2)'!C:D,2,0))</f>
        <v>50007</v>
      </c>
      <c r="W2443" s="193">
        <f>IFERROR(VLOOKUP(J2443,'[1]Item List (2)'!C:E,3,0),VLOOKUP(K2443,'[1]Item List (2)'!C:E,3,0))</f>
        <v>100</v>
      </c>
      <c r="X2443" s="193">
        <f t="shared" si="233"/>
        <v>0</v>
      </c>
      <c r="Y2443" s="193" t="str">
        <f t="shared" si="234"/>
        <v>CHEESE, AMER SHRP SLI 200CT SM</v>
      </c>
      <c r="AA2443" s="29">
        <f t="shared" si="235"/>
        <v>77.97</v>
      </c>
      <c r="AB2443" s="29" t="str">
        <f>VLOOKUP(W2443,'[2]Item List (2)'!$I:$J,2,0)</f>
        <v>Food</v>
      </c>
      <c r="AC2443" s="29">
        <f t="shared" si="236"/>
        <v>7387</v>
      </c>
      <c r="AD2443" s="29" t="str">
        <f t="shared" si="237"/>
        <v>7387-Food</v>
      </c>
    </row>
    <row r="2444" spans="1:30">
      <c r="A2444" t="s">
        <v>699</v>
      </c>
      <c r="B2444" t="s">
        <v>592</v>
      </c>
      <c r="C2444" t="s">
        <v>1397</v>
      </c>
      <c r="D2444" t="s">
        <v>602</v>
      </c>
      <c r="E2444" t="s">
        <v>1676</v>
      </c>
      <c r="F2444"/>
      <c r="G2444" s="159">
        <v>45167</v>
      </c>
      <c r="H2444" t="s">
        <v>1278</v>
      </c>
      <c r="I2444" t="s">
        <v>1188</v>
      </c>
      <c r="J2444" t="s">
        <v>868</v>
      </c>
      <c r="K2444" t="s">
        <v>869</v>
      </c>
      <c r="L2444" t="s">
        <v>870</v>
      </c>
      <c r="M2444">
        <v>1</v>
      </c>
      <c r="N2444">
        <v>0</v>
      </c>
      <c r="O2444">
        <v>107.29</v>
      </c>
      <c r="P2444">
        <v>107.29</v>
      </c>
      <c r="Q2444">
        <v>8504.7099999999991</v>
      </c>
      <c r="R2444">
        <v>10.32</v>
      </c>
      <c r="S2444" s="193" t="str">
        <f>VLOOKUP(U2444,'[1]Cross ref'!I:J,2,0)</f>
        <v>SCL</v>
      </c>
      <c r="T2444" s="193">
        <f t="shared" si="232"/>
        <v>107.29</v>
      </c>
      <c r="U2444" s="193">
        <f>VLOOKUP(VALUE(C2444),'[1]Cross ref'!G:I,3,0)</f>
        <v>7387</v>
      </c>
      <c r="V2444" s="193">
        <f>IFERROR(VLOOKUP(J2444,'[1]Item List (2)'!C:D,2,0),VLOOKUP(K2444,'[1]Item List (2)'!C:D,2,0))</f>
        <v>50007</v>
      </c>
      <c r="W2444" s="193">
        <f>IFERROR(VLOOKUP(J2444,'[1]Item List (2)'!C:E,3,0),VLOOKUP(K2444,'[1]Item List (2)'!C:E,3,0))</f>
        <v>100</v>
      </c>
      <c r="X2444" s="193">
        <f t="shared" si="233"/>
        <v>0</v>
      </c>
      <c r="Y2444" s="193" t="str">
        <f t="shared" si="234"/>
        <v>BURGER, BEYOND MEAT 3.7Z</v>
      </c>
      <c r="AA2444" s="29">
        <f t="shared" si="235"/>
        <v>107.29</v>
      </c>
      <c r="AB2444" s="29" t="str">
        <f>VLOOKUP(W2444,'[2]Item List (2)'!$I:$J,2,0)</f>
        <v>Food</v>
      </c>
      <c r="AC2444" s="29">
        <f t="shared" si="236"/>
        <v>7387</v>
      </c>
      <c r="AD2444" s="29" t="str">
        <f t="shared" si="237"/>
        <v>7387-Food</v>
      </c>
    </row>
    <row r="2445" spans="1:30">
      <c r="A2445" t="s">
        <v>699</v>
      </c>
      <c r="B2445" t="s">
        <v>592</v>
      </c>
      <c r="C2445" t="s">
        <v>1397</v>
      </c>
      <c r="D2445" t="s">
        <v>602</v>
      </c>
      <c r="E2445" t="s">
        <v>1676</v>
      </c>
      <c r="F2445"/>
      <c r="G2445" s="159">
        <v>45167</v>
      </c>
      <c r="H2445" t="s">
        <v>1235</v>
      </c>
      <c r="I2445" t="s">
        <v>1188</v>
      </c>
      <c r="J2445" t="s">
        <v>935</v>
      </c>
      <c r="K2445" t="s">
        <v>936</v>
      </c>
      <c r="L2445" t="s">
        <v>937</v>
      </c>
      <c r="M2445">
        <v>1</v>
      </c>
      <c r="N2445">
        <v>0</v>
      </c>
      <c r="O2445">
        <v>63.46</v>
      </c>
      <c r="P2445">
        <v>63.46</v>
      </c>
      <c r="Q2445">
        <v>8504.7099999999991</v>
      </c>
      <c r="R2445">
        <v>10.32</v>
      </c>
      <c r="S2445" s="193" t="str">
        <f>VLOOKUP(U2445,'[1]Cross ref'!I:J,2,0)</f>
        <v>SCL</v>
      </c>
      <c r="T2445" s="193">
        <f t="shared" si="232"/>
        <v>63.46</v>
      </c>
      <c r="U2445" s="193">
        <f>VLOOKUP(VALUE(C2445),'[1]Cross ref'!G:I,3,0)</f>
        <v>7387</v>
      </c>
      <c r="V2445" s="193">
        <f>IFERROR(VLOOKUP(J2445,'[1]Item List (2)'!C:D,2,0),VLOOKUP(K2445,'[1]Item List (2)'!C:D,2,0))</f>
        <v>50007</v>
      </c>
      <c r="W2445" s="193">
        <f>IFERROR(VLOOKUP(J2445,'[1]Item List (2)'!C:E,3,0),VLOOKUP(K2445,'[1]Item List (2)'!C:E,3,0))</f>
        <v>100</v>
      </c>
      <c r="X2445" s="193">
        <f t="shared" si="233"/>
        <v>0</v>
      </c>
      <c r="Y2445" s="193" t="str">
        <f t="shared" si="234"/>
        <v>ROLL, CINN</v>
      </c>
      <c r="AA2445" s="29">
        <f t="shared" si="235"/>
        <v>63.46</v>
      </c>
      <c r="AB2445" s="29" t="str">
        <f>VLOOKUP(W2445,'[2]Item List (2)'!$I:$J,2,0)</f>
        <v>Food</v>
      </c>
      <c r="AC2445" s="29">
        <f t="shared" si="236"/>
        <v>7387</v>
      </c>
      <c r="AD2445" s="29" t="str">
        <f t="shared" si="237"/>
        <v>7387-Food</v>
      </c>
    </row>
    <row r="2446" spans="1:30">
      <c r="A2446" t="s">
        <v>699</v>
      </c>
      <c r="B2446" t="s">
        <v>592</v>
      </c>
      <c r="C2446" t="s">
        <v>1397</v>
      </c>
      <c r="D2446" t="s">
        <v>602</v>
      </c>
      <c r="E2446" t="s">
        <v>1676</v>
      </c>
      <c r="F2446"/>
      <c r="G2446" s="159">
        <v>45167</v>
      </c>
      <c r="H2446" t="s">
        <v>1460</v>
      </c>
      <c r="I2446" t="s">
        <v>1188</v>
      </c>
      <c r="J2446" t="s">
        <v>811</v>
      </c>
      <c r="K2446" t="s">
        <v>1433</v>
      </c>
      <c r="L2446" t="s">
        <v>831</v>
      </c>
      <c r="M2446">
        <v>4</v>
      </c>
      <c r="N2446">
        <v>0</v>
      </c>
      <c r="O2446">
        <v>22.17</v>
      </c>
      <c r="P2446">
        <v>88.68</v>
      </c>
      <c r="Q2446">
        <v>8504.7099999999991</v>
      </c>
      <c r="R2446">
        <v>10.32</v>
      </c>
      <c r="S2446" s="193" t="str">
        <f>VLOOKUP(U2446,'[1]Cross ref'!I:J,2,0)</f>
        <v>SCL</v>
      </c>
      <c r="T2446" s="193">
        <f t="shared" si="232"/>
        <v>88.68</v>
      </c>
      <c r="U2446" s="193">
        <f>VLOOKUP(VALUE(C2446),'[1]Cross ref'!G:I,3,0)</f>
        <v>7387</v>
      </c>
      <c r="V2446" s="193">
        <f>IFERROR(VLOOKUP(J2446,'[1]Item List (2)'!C:D,2,0),VLOOKUP(K2446,'[1]Item List (2)'!C:D,2,0))</f>
        <v>50007</v>
      </c>
      <c r="W2446" s="193">
        <f>IFERROR(VLOOKUP(J2446,'[1]Item List (2)'!C:E,3,0),VLOOKUP(K2446,'[1]Item List (2)'!C:E,3,0))</f>
        <v>100</v>
      </c>
      <c r="X2446" s="193">
        <f t="shared" si="233"/>
        <v>0</v>
      </c>
      <c r="Y2446" s="193" t="str">
        <f t="shared" si="234"/>
        <v>LETTUCE, LINER</v>
      </c>
      <c r="AA2446" s="29">
        <f t="shared" si="235"/>
        <v>88.68</v>
      </c>
      <c r="AB2446" s="29" t="str">
        <f>VLOOKUP(W2446,'[2]Item List (2)'!$I:$J,2,0)</f>
        <v>Food</v>
      </c>
      <c r="AC2446" s="29">
        <f t="shared" si="236"/>
        <v>7387</v>
      </c>
      <c r="AD2446" s="29" t="str">
        <f t="shared" si="237"/>
        <v>7387-Food</v>
      </c>
    </row>
    <row r="2447" spans="1:30">
      <c r="A2447" t="s">
        <v>699</v>
      </c>
      <c r="B2447" t="s">
        <v>592</v>
      </c>
      <c r="C2447" t="s">
        <v>1397</v>
      </c>
      <c r="D2447" t="s">
        <v>602</v>
      </c>
      <c r="E2447" t="s">
        <v>1676</v>
      </c>
      <c r="F2447"/>
      <c r="G2447" s="159">
        <v>45167</v>
      </c>
      <c r="H2447" t="s">
        <v>1237</v>
      </c>
      <c r="I2447" t="s">
        <v>1188</v>
      </c>
      <c r="J2447" t="s">
        <v>812</v>
      </c>
      <c r="K2447" t="s">
        <v>813</v>
      </c>
      <c r="L2447" t="s">
        <v>814</v>
      </c>
      <c r="M2447">
        <v>3</v>
      </c>
      <c r="N2447">
        <v>0</v>
      </c>
      <c r="O2447">
        <v>19.57</v>
      </c>
      <c r="P2447">
        <v>58.71</v>
      </c>
      <c r="Q2447">
        <v>8504.7099999999991</v>
      </c>
      <c r="R2447">
        <v>10.32</v>
      </c>
      <c r="S2447" s="193" t="str">
        <f>VLOOKUP(U2447,'[1]Cross ref'!I:J,2,0)</f>
        <v>SCL</v>
      </c>
      <c r="T2447" s="193">
        <f t="shared" si="232"/>
        <v>58.71</v>
      </c>
      <c r="U2447" s="193">
        <f>VLOOKUP(VALUE(C2447),'[1]Cross ref'!G:I,3,0)</f>
        <v>7387</v>
      </c>
      <c r="V2447" s="193">
        <f>IFERROR(VLOOKUP(J2447,'[1]Item List (2)'!C:D,2,0),VLOOKUP(K2447,'[1]Item List (2)'!C:D,2,0))</f>
        <v>50007</v>
      </c>
      <c r="W2447" s="193">
        <f>IFERROR(VLOOKUP(J2447,'[1]Item List (2)'!C:E,3,0),VLOOKUP(K2447,'[1]Item List (2)'!C:E,3,0))</f>
        <v>100</v>
      </c>
      <c r="X2447" s="193">
        <f t="shared" si="233"/>
        <v>0</v>
      </c>
      <c r="Y2447" s="193" t="str">
        <f t="shared" si="234"/>
        <v>TOMATO, RED 5X5 BULK 25LB</v>
      </c>
      <c r="AA2447" s="29">
        <f t="shared" si="235"/>
        <v>58.71</v>
      </c>
      <c r="AB2447" s="29" t="str">
        <f>VLOOKUP(W2447,'[2]Item List (2)'!$I:$J,2,0)</f>
        <v>Food</v>
      </c>
      <c r="AC2447" s="29">
        <f t="shared" si="236"/>
        <v>7387</v>
      </c>
      <c r="AD2447" s="29" t="str">
        <f t="shared" si="237"/>
        <v>7387-Food</v>
      </c>
    </row>
    <row r="2448" spans="1:30">
      <c r="A2448" t="s">
        <v>699</v>
      </c>
      <c r="B2448" t="s">
        <v>592</v>
      </c>
      <c r="C2448" t="s">
        <v>1397</v>
      </c>
      <c r="D2448" t="s">
        <v>602</v>
      </c>
      <c r="E2448" t="s">
        <v>1676</v>
      </c>
      <c r="F2448"/>
      <c r="G2448" s="159">
        <v>45167</v>
      </c>
      <c r="H2448" t="s">
        <v>1238</v>
      </c>
      <c r="I2448" t="s">
        <v>1188</v>
      </c>
      <c r="J2448" t="s">
        <v>927</v>
      </c>
      <c r="K2448" t="s">
        <v>928</v>
      </c>
      <c r="L2448" t="s">
        <v>929</v>
      </c>
      <c r="M2448">
        <v>1</v>
      </c>
      <c r="N2448">
        <v>0</v>
      </c>
      <c r="O2448">
        <v>68.599999999999994</v>
      </c>
      <c r="P2448">
        <v>68.599999999999994</v>
      </c>
      <c r="Q2448">
        <v>8504.7099999999991</v>
      </c>
      <c r="R2448">
        <v>10.32</v>
      </c>
      <c r="S2448" s="193" t="str">
        <f>VLOOKUP(U2448,'[1]Cross ref'!I:J,2,0)</f>
        <v>SCL</v>
      </c>
      <c r="T2448" s="193">
        <f t="shared" si="232"/>
        <v>68.599999999999994</v>
      </c>
      <c r="U2448" s="193">
        <f>VLOOKUP(VALUE(C2448),'[1]Cross ref'!G:I,3,0)</f>
        <v>7387</v>
      </c>
      <c r="V2448" s="193">
        <f>IFERROR(VLOOKUP(J2448,'[1]Item List (2)'!C:D,2,0),VLOOKUP(K2448,'[1]Item List (2)'!C:D,2,0))</f>
        <v>50007</v>
      </c>
      <c r="W2448" s="193">
        <f>IFERROR(VLOOKUP(J2448,'[1]Item List (2)'!C:E,3,0),VLOOKUP(K2448,'[1]Item List (2)'!C:E,3,0))</f>
        <v>100</v>
      </c>
      <c r="X2448" s="193">
        <f t="shared" si="233"/>
        <v>0</v>
      </c>
      <c r="Y2448" s="193" t="str">
        <f t="shared" si="234"/>
        <v>COOKIE, CHOC CHIP THWSRV 1.25Z</v>
      </c>
      <c r="AA2448" s="29">
        <f t="shared" si="235"/>
        <v>68.599999999999994</v>
      </c>
      <c r="AB2448" s="29" t="str">
        <f>VLOOKUP(W2448,'[2]Item List (2)'!$I:$J,2,0)</f>
        <v>Food</v>
      </c>
      <c r="AC2448" s="29">
        <f t="shared" si="236"/>
        <v>7387</v>
      </c>
      <c r="AD2448" s="29" t="str">
        <f t="shared" si="237"/>
        <v>7387-Food</v>
      </c>
    </row>
    <row r="2449" spans="1:30">
      <c r="A2449" t="s">
        <v>699</v>
      </c>
      <c r="B2449" t="s">
        <v>592</v>
      </c>
      <c r="C2449" t="s">
        <v>1397</v>
      </c>
      <c r="D2449" t="s">
        <v>602</v>
      </c>
      <c r="E2449" t="s">
        <v>1676</v>
      </c>
      <c r="F2449"/>
      <c r="G2449" s="159">
        <v>45167</v>
      </c>
      <c r="H2449" t="s">
        <v>1239</v>
      </c>
      <c r="I2449" t="s">
        <v>1188</v>
      </c>
      <c r="J2449" t="s">
        <v>816</v>
      </c>
      <c r="K2449" t="s">
        <v>817</v>
      </c>
      <c r="L2449" t="s">
        <v>709</v>
      </c>
      <c r="M2449">
        <v>2</v>
      </c>
      <c r="N2449">
        <v>0</v>
      </c>
      <c r="O2449">
        <v>27.07</v>
      </c>
      <c r="P2449">
        <v>54.14</v>
      </c>
      <c r="Q2449">
        <v>8504.7099999999991</v>
      </c>
      <c r="R2449">
        <v>10.32</v>
      </c>
      <c r="S2449" s="193" t="str">
        <f>VLOOKUP(U2449,'[1]Cross ref'!I:J,2,0)</f>
        <v>SCL</v>
      </c>
      <c r="T2449" s="193">
        <f t="shared" si="232"/>
        <v>54.14</v>
      </c>
      <c r="U2449" s="193">
        <f>VLOOKUP(VALUE(C2449),'[1]Cross ref'!G:I,3,0)</f>
        <v>7387</v>
      </c>
      <c r="V2449" s="193">
        <f>IFERROR(VLOOKUP(J2449,'[1]Item List (2)'!C:D,2,0),VLOOKUP(K2449,'[1]Item List (2)'!C:D,2,0))</f>
        <v>50007</v>
      </c>
      <c r="W2449" s="193">
        <f>IFERROR(VLOOKUP(J2449,'[1]Item List (2)'!C:E,3,0),VLOOKUP(K2449,'[1]Item List (2)'!C:E,3,0))</f>
        <v>100</v>
      </c>
      <c r="X2449" s="193">
        <f t="shared" si="233"/>
        <v>0</v>
      </c>
      <c r="Y2449" s="193" t="str">
        <f t="shared" si="234"/>
        <v>PICKLE, CHIP DELI 3/16" CC</v>
      </c>
      <c r="AA2449" s="29">
        <f t="shared" si="235"/>
        <v>54.14</v>
      </c>
      <c r="AB2449" s="29" t="str">
        <f>VLOOKUP(W2449,'[2]Item List (2)'!$I:$J,2,0)</f>
        <v>Food</v>
      </c>
      <c r="AC2449" s="29">
        <f t="shared" si="236"/>
        <v>7387</v>
      </c>
      <c r="AD2449" s="29" t="str">
        <f t="shared" si="237"/>
        <v>7387-Food</v>
      </c>
    </row>
    <row r="2450" spans="1:30">
      <c r="A2450" t="s">
        <v>699</v>
      </c>
      <c r="B2450" t="s">
        <v>592</v>
      </c>
      <c r="C2450" t="s">
        <v>1397</v>
      </c>
      <c r="D2450" t="s">
        <v>602</v>
      </c>
      <c r="E2450" t="s">
        <v>1676</v>
      </c>
      <c r="F2450"/>
      <c r="G2450" s="159">
        <v>45167</v>
      </c>
      <c r="H2450" t="s">
        <v>1240</v>
      </c>
      <c r="I2450" t="s">
        <v>1188</v>
      </c>
      <c r="J2450" t="s">
        <v>758</v>
      </c>
      <c r="K2450" t="s">
        <v>1490</v>
      </c>
      <c r="L2450" t="s">
        <v>818</v>
      </c>
      <c r="M2450">
        <v>1</v>
      </c>
      <c r="N2450">
        <v>0</v>
      </c>
      <c r="O2450">
        <v>175.35</v>
      </c>
      <c r="P2450">
        <v>175.35</v>
      </c>
      <c r="Q2450">
        <v>8504.7099999999991</v>
      </c>
      <c r="R2450">
        <v>10.32</v>
      </c>
      <c r="S2450" s="193" t="str">
        <f>VLOOKUP(U2450,'[1]Cross ref'!I:J,2,0)</f>
        <v>SCL</v>
      </c>
      <c r="T2450" s="193">
        <f t="shared" si="232"/>
        <v>175.35</v>
      </c>
      <c r="U2450" s="193">
        <f>VLOOKUP(VALUE(C2450),'[1]Cross ref'!G:I,3,0)</f>
        <v>7387</v>
      </c>
      <c r="V2450" s="193">
        <f>IFERROR(VLOOKUP(J2450,'[1]Item List (2)'!C:D,2,0),VLOOKUP(K2450,'[1]Item List (2)'!C:D,2,0))</f>
        <v>50007</v>
      </c>
      <c r="W2450" s="193">
        <f>IFERROR(VLOOKUP(J2450,'[1]Item List (2)'!C:E,3,0),VLOOKUP(K2450,'[1]Item List (2)'!C:E,3,0))</f>
        <v>100</v>
      </c>
      <c r="X2450" s="193">
        <f t="shared" si="233"/>
        <v>0</v>
      </c>
      <c r="Y2450" s="193" t="str">
        <f t="shared" si="234"/>
        <v>CHICKEN, BRST GR SAVOR 4.25Z CARLS JR</v>
      </c>
      <c r="AA2450" s="29">
        <f t="shared" si="235"/>
        <v>175.35</v>
      </c>
      <c r="AB2450" s="29" t="str">
        <f>VLOOKUP(W2450,'[2]Item List (2)'!$I:$J,2,0)</f>
        <v>Food</v>
      </c>
      <c r="AC2450" s="29">
        <f t="shared" si="236"/>
        <v>7387</v>
      </c>
      <c r="AD2450" s="29" t="str">
        <f t="shared" si="237"/>
        <v>7387-Food</v>
      </c>
    </row>
    <row r="2451" spans="1:30">
      <c r="A2451" t="s">
        <v>699</v>
      </c>
      <c r="B2451" t="s">
        <v>592</v>
      </c>
      <c r="C2451" t="s">
        <v>1397</v>
      </c>
      <c r="D2451" t="s">
        <v>602</v>
      </c>
      <c r="E2451" t="s">
        <v>1676</v>
      </c>
      <c r="F2451"/>
      <c r="G2451" s="159">
        <v>45167</v>
      </c>
      <c r="H2451" t="s">
        <v>1241</v>
      </c>
      <c r="I2451" t="s">
        <v>1188</v>
      </c>
      <c r="J2451" t="s">
        <v>894</v>
      </c>
      <c r="K2451" t="s">
        <v>895</v>
      </c>
      <c r="L2451" t="s">
        <v>896</v>
      </c>
      <c r="M2451">
        <v>1</v>
      </c>
      <c r="N2451">
        <v>0</v>
      </c>
      <c r="O2451">
        <v>13.66</v>
      </c>
      <c r="P2451">
        <v>13.66</v>
      </c>
      <c r="Q2451">
        <v>8504.7099999999991</v>
      </c>
      <c r="R2451">
        <v>10.32</v>
      </c>
      <c r="S2451" s="193" t="str">
        <f>VLOOKUP(U2451,'[1]Cross ref'!I:J,2,0)</f>
        <v>SCL</v>
      </c>
      <c r="T2451" s="193">
        <f t="shared" si="232"/>
        <v>13.66</v>
      </c>
      <c r="U2451" s="193">
        <f>VLOOKUP(VALUE(C2451),'[1]Cross ref'!G:I,3,0)</f>
        <v>7387</v>
      </c>
      <c r="V2451" s="193">
        <f>IFERROR(VLOOKUP(J2451,'[1]Item List (2)'!C:D,2,0),VLOOKUP(K2451,'[1]Item List (2)'!C:D,2,0))</f>
        <v>50007</v>
      </c>
      <c r="W2451" s="193">
        <f>IFERROR(VLOOKUP(J2451,'[1]Item List (2)'!C:E,3,0),VLOOKUP(K2451,'[1]Item List (2)'!C:E,3,0))</f>
        <v>100</v>
      </c>
      <c r="X2451" s="193">
        <f t="shared" si="233"/>
        <v>0</v>
      </c>
      <c r="Y2451" s="193" t="str">
        <f t="shared" si="234"/>
        <v>WATER, PURIFIED 16.9Z DASANI</v>
      </c>
      <c r="AA2451" s="29">
        <f t="shared" si="235"/>
        <v>13.66</v>
      </c>
      <c r="AB2451" s="29" t="str">
        <f>VLOOKUP(W2451,'[2]Item List (2)'!$I:$J,2,0)</f>
        <v>Food</v>
      </c>
      <c r="AC2451" s="29">
        <f t="shared" si="236"/>
        <v>7387</v>
      </c>
      <c r="AD2451" s="29" t="str">
        <f t="shared" si="237"/>
        <v>7387-Food</v>
      </c>
    </row>
    <row r="2452" spans="1:30">
      <c r="A2452" t="s">
        <v>699</v>
      </c>
      <c r="B2452" t="s">
        <v>592</v>
      </c>
      <c r="C2452" t="s">
        <v>1397</v>
      </c>
      <c r="D2452" t="s">
        <v>602</v>
      </c>
      <c r="E2452" t="s">
        <v>1676</v>
      </c>
      <c r="F2452"/>
      <c r="G2452" s="159">
        <v>45167</v>
      </c>
      <c r="H2452" t="s">
        <v>1473</v>
      </c>
      <c r="I2452" t="s">
        <v>1211</v>
      </c>
      <c r="J2452" t="s">
        <v>806</v>
      </c>
      <c r="K2452" t="s">
        <v>1474</v>
      </c>
      <c r="L2452" t="s">
        <v>1475</v>
      </c>
      <c r="M2452">
        <v>1</v>
      </c>
      <c r="N2452">
        <v>0</v>
      </c>
      <c r="O2452">
        <v>86.88</v>
      </c>
      <c r="P2452">
        <v>86.88</v>
      </c>
      <c r="Q2452">
        <v>8504.7099999999991</v>
      </c>
      <c r="R2452">
        <v>10.32</v>
      </c>
      <c r="S2452" s="193" t="str">
        <f>VLOOKUP(U2452,'[1]Cross ref'!I:J,2,0)</f>
        <v>SCL</v>
      </c>
      <c r="T2452" s="193">
        <f t="shared" si="232"/>
        <v>86.88</v>
      </c>
      <c r="U2452" s="193">
        <f>VLOOKUP(VALUE(C2452),'[1]Cross ref'!G:I,3,0)</f>
        <v>7387</v>
      </c>
      <c r="V2452" s="193">
        <f>IFERROR(VLOOKUP(J2452,'[1]Item List (2)'!C:D,2,0),VLOOKUP(K2452,'[1]Item List (2)'!C:D,2,0))</f>
        <v>51001</v>
      </c>
      <c r="W2452" s="193">
        <f>IFERROR(VLOOKUP(J2452,'[1]Item List (2)'!C:E,3,0),VLOOKUP(K2452,'[1]Item List (2)'!C:E,3,0))</f>
        <v>1000</v>
      </c>
      <c r="X2452" s="193">
        <f t="shared" si="233"/>
        <v>0</v>
      </c>
      <c r="Y2452" s="193" t="str">
        <f t="shared" si="234"/>
        <v>WRAP, CHICKEN 15</v>
      </c>
      <c r="AA2452" s="29">
        <f t="shared" si="235"/>
        <v>86.88</v>
      </c>
      <c r="AB2452" s="29" t="str">
        <f>VLOOKUP(W2452,'[2]Item List (2)'!$I:$J,2,0)</f>
        <v>Paper</v>
      </c>
      <c r="AC2452" s="29">
        <f t="shared" si="236"/>
        <v>7387</v>
      </c>
      <c r="AD2452" s="29" t="str">
        <f t="shared" si="237"/>
        <v>7387-Paper</v>
      </c>
    </row>
    <row r="2453" spans="1:30">
      <c r="A2453" t="s">
        <v>699</v>
      </c>
      <c r="B2453" t="s">
        <v>592</v>
      </c>
      <c r="C2453" t="s">
        <v>1397</v>
      </c>
      <c r="D2453" t="s">
        <v>602</v>
      </c>
      <c r="E2453" t="s">
        <v>1676</v>
      </c>
      <c r="F2453"/>
      <c r="G2453" s="159">
        <v>45167</v>
      </c>
      <c r="H2453" t="s">
        <v>1343</v>
      </c>
      <c r="I2453" t="s">
        <v>1190</v>
      </c>
      <c r="J2453" t="s">
        <v>823</v>
      </c>
      <c r="K2453" t="s">
        <v>1501</v>
      </c>
      <c r="L2453" t="s">
        <v>919</v>
      </c>
      <c r="M2453">
        <v>1</v>
      </c>
      <c r="N2453">
        <v>0</v>
      </c>
      <c r="O2453">
        <v>4.92</v>
      </c>
      <c r="P2453">
        <v>4.92</v>
      </c>
      <c r="Q2453">
        <v>8504.7099999999991</v>
      </c>
      <c r="R2453">
        <v>10.32</v>
      </c>
      <c r="S2453" s="193" t="str">
        <f>VLOOKUP(U2453,'[1]Cross ref'!I:J,2,0)</f>
        <v>SCL</v>
      </c>
      <c r="T2453" s="193">
        <f t="shared" si="232"/>
        <v>4.92</v>
      </c>
      <c r="U2453" s="193">
        <f>VLOOKUP(VALUE(C2453),'[1]Cross ref'!G:I,3,0)</f>
        <v>7387</v>
      </c>
      <c r="V2453" s="193">
        <f>IFERROR(VLOOKUP(J2453,'[1]Item List (2)'!C:D,2,0),VLOOKUP(K2453,'[1]Item List (2)'!C:D,2,0))</f>
        <v>51001</v>
      </c>
      <c r="W2453" s="193">
        <f>IFERROR(VLOOKUP(J2453,'[1]Item List (2)'!C:E,3,0),VLOOKUP(K2453,'[1]Item List (2)'!C:E,3,0))</f>
        <v>1000</v>
      </c>
      <c r="X2453" s="193">
        <f t="shared" si="233"/>
        <v>0</v>
      </c>
      <c r="Y2453" s="193" t="str">
        <f t="shared" si="234"/>
        <v>LABEL, THURSDAY 1X1 COLD TEMP CARLS JR</v>
      </c>
      <c r="AA2453" s="29">
        <f t="shared" si="235"/>
        <v>4.92</v>
      </c>
      <c r="AB2453" s="29" t="str">
        <f>VLOOKUP(W2453,'[2]Item List (2)'!$I:$J,2,0)</f>
        <v>Paper</v>
      </c>
      <c r="AC2453" s="29">
        <f t="shared" si="236"/>
        <v>7387</v>
      </c>
      <c r="AD2453" s="29" t="str">
        <f t="shared" si="237"/>
        <v>7387-Paper</v>
      </c>
    </row>
    <row r="2454" spans="1:30">
      <c r="A2454" t="s">
        <v>699</v>
      </c>
      <c r="B2454" t="s">
        <v>592</v>
      </c>
      <c r="C2454" t="s">
        <v>1397</v>
      </c>
      <c r="D2454" t="s">
        <v>602</v>
      </c>
      <c r="E2454" t="s">
        <v>1676</v>
      </c>
      <c r="F2454"/>
      <c r="G2454" s="159">
        <v>45167</v>
      </c>
      <c r="H2454" t="s">
        <v>1284</v>
      </c>
      <c r="I2454" t="s">
        <v>1190</v>
      </c>
      <c r="J2454" t="s">
        <v>823</v>
      </c>
      <c r="K2454" t="s">
        <v>1502</v>
      </c>
      <c r="L2454" t="s">
        <v>919</v>
      </c>
      <c r="M2454">
        <v>1</v>
      </c>
      <c r="N2454">
        <v>0</v>
      </c>
      <c r="O2454">
        <v>4.92</v>
      </c>
      <c r="P2454">
        <v>4.92</v>
      </c>
      <c r="Q2454">
        <v>8504.7099999999991</v>
      </c>
      <c r="R2454">
        <v>10.32</v>
      </c>
      <c r="S2454" s="193" t="str">
        <f>VLOOKUP(U2454,'[1]Cross ref'!I:J,2,0)</f>
        <v>SCL</v>
      </c>
      <c r="T2454" s="193">
        <f t="shared" si="232"/>
        <v>4.92</v>
      </c>
      <c r="U2454" s="193">
        <f>VLOOKUP(VALUE(C2454),'[1]Cross ref'!G:I,3,0)</f>
        <v>7387</v>
      </c>
      <c r="V2454" s="193">
        <f>IFERROR(VLOOKUP(J2454,'[1]Item List (2)'!C:D,2,0),VLOOKUP(K2454,'[1]Item List (2)'!C:D,2,0))</f>
        <v>51001</v>
      </c>
      <c r="W2454" s="193">
        <f>IFERROR(VLOOKUP(J2454,'[1]Item List (2)'!C:E,3,0),VLOOKUP(K2454,'[1]Item List (2)'!C:E,3,0))</f>
        <v>1000</v>
      </c>
      <c r="X2454" s="193">
        <f t="shared" si="233"/>
        <v>0</v>
      </c>
      <c r="Y2454" s="193" t="str">
        <f t="shared" si="234"/>
        <v>LABEL, TUESDAY 1X1 COLD TEMP CARLS JR</v>
      </c>
      <c r="AA2454" s="29">
        <f t="shared" si="235"/>
        <v>4.92</v>
      </c>
      <c r="AB2454" s="29" t="str">
        <f>VLOOKUP(W2454,'[2]Item List (2)'!$I:$J,2,0)</f>
        <v>Paper</v>
      </c>
      <c r="AC2454" s="29">
        <f t="shared" si="236"/>
        <v>7387</v>
      </c>
      <c r="AD2454" s="29" t="str">
        <f t="shared" si="237"/>
        <v>7387-Paper</v>
      </c>
    </row>
    <row r="2455" spans="1:30">
      <c r="A2455" t="s">
        <v>699</v>
      </c>
      <c r="B2455" t="s">
        <v>592</v>
      </c>
      <c r="C2455" t="s">
        <v>1397</v>
      </c>
      <c r="D2455" t="s">
        <v>602</v>
      </c>
      <c r="E2455" t="s">
        <v>1676</v>
      </c>
      <c r="F2455"/>
      <c r="G2455" s="159">
        <v>45167</v>
      </c>
      <c r="H2455" t="s">
        <v>1579</v>
      </c>
      <c r="I2455" t="s">
        <v>1188</v>
      </c>
      <c r="J2455" t="s">
        <v>764</v>
      </c>
      <c r="K2455" t="s">
        <v>1580</v>
      </c>
      <c r="L2455" t="s">
        <v>766</v>
      </c>
      <c r="M2455">
        <v>2</v>
      </c>
      <c r="N2455">
        <v>0</v>
      </c>
      <c r="O2455">
        <v>32.32</v>
      </c>
      <c r="P2455">
        <v>64.64</v>
      </c>
      <c r="Q2455">
        <v>8504.7099999999991</v>
      </c>
      <c r="R2455">
        <v>10.32</v>
      </c>
      <c r="S2455" s="193" t="str">
        <f>VLOOKUP(U2455,'[1]Cross ref'!I:J,2,0)</f>
        <v>SCL</v>
      </c>
      <c r="T2455" s="193">
        <f t="shared" si="232"/>
        <v>64.64</v>
      </c>
      <c r="U2455" s="193">
        <f>VLOOKUP(VALUE(C2455),'[1]Cross ref'!G:I,3,0)</f>
        <v>7387</v>
      </c>
      <c r="V2455" s="193">
        <f>IFERROR(VLOOKUP(J2455,'[1]Item List (2)'!C:D,2,0),VLOOKUP(K2455,'[1]Item List (2)'!C:D,2,0))</f>
        <v>50007</v>
      </c>
      <c r="W2455" s="193">
        <f>IFERROR(VLOOKUP(J2455,'[1]Item List (2)'!C:E,3,0),VLOOKUP(K2455,'[1]Item List (2)'!C:E,3,0))</f>
        <v>100</v>
      </c>
      <c r="X2455" s="193">
        <f t="shared" si="233"/>
        <v>0</v>
      </c>
      <c r="Y2455" s="193" t="str">
        <f t="shared" si="234"/>
        <v>SAUCE, SANTA FE W-CAGE FREE EGG</v>
      </c>
      <c r="AA2455" s="29">
        <f t="shared" si="235"/>
        <v>64.64</v>
      </c>
      <c r="AB2455" s="29" t="str">
        <f>VLOOKUP(W2455,'[2]Item List (2)'!$I:$J,2,0)</f>
        <v>Food</v>
      </c>
      <c r="AC2455" s="29">
        <f t="shared" si="236"/>
        <v>7387</v>
      </c>
      <c r="AD2455" s="29" t="str">
        <f t="shared" si="237"/>
        <v>7387-Food</v>
      </c>
    </row>
    <row r="2456" spans="1:30">
      <c r="A2456" t="s">
        <v>699</v>
      </c>
      <c r="B2456" t="s">
        <v>592</v>
      </c>
      <c r="C2456" t="s">
        <v>1397</v>
      </c>
      <c r="D2456" t="s">
        <v>602</v>
      </c>
      <c r="E2456" t="s">
        <v>1676</v>
      </c>
      <c r="F2456"/>
      <c r="G2456" s="159">
        <v>45167</v>
      </c>
      <c r="H2456" t="s">
        <v>1246</v>
      </c>
      <c r="I2456" t="s">
        <v>1211</v>
      </c>
      <c r="J2456" t="s">
        <v>815</v>
      </c>
      <c r="K2456" t="s">
        <v>1033</v>
      </c>
      <c r="L2456" t="s">
        <v>888</v>
      </c>
      <c r="M2456">
        <v>2</v>
      </c>
      <c r="N2456">
        <v>0</v>
      </c>
      <c r="O2456">
        <v>25.97</v>
      </c>
      <c r="P2456">
        <v>51.94</v>
      </c>
      <c r="Q2456">
        <v>8504.7099999999991</v>
      </c>
      <c r="R2456">
        <v>10.32</v>
      </c>
      <c r="S2456" s="193" t="str">
        <f>VLOOKUP(U2456,'[1]Cross ref'!I:J,2,0)</f>
        <v>SCL</v>
      </c>
      <c r="T2456" s="193">
        <f t="shared" si="232"/>
        <v>51.94</v>
      </c>
      <c r="U2456" s="193">
        <f>VLOOKUP(VALUE(C2456),'[1]Cross ref'!G:I,3,0)</f>
        <v>7387</v>
      </c>
      <c r="V2456" s="193">
        <f>IFERROR(VLOOKUP(J2456,'[1]Item List (2)'!C:D,2,0),VLOOKUP(K2456,'[1]Item List (2)'!C:D,2,0))</f>
        <v>51001</v>
      </c>
      <c r="W2456" s="193">
        <f>IFERROR(VLOOKUP(J2456,'[1]Item List (2)'!C:E,3,0),VLOOKUP(K2456,'[1]Item List (2)'!C:E,3,0))</f>
        <v>1000</v>
      </c>
      <c r="X2456" s="193">
        <f t="shared" si="233"/>
        <v>0</v>
      </c>
      <c r="Y2456" s="193" t="str">
        <f t="shared" si="234"/>
        <v>LID, 12-24Z</v>
      </c>
      <c r="AA2456" s="29">
        <f t="shared" si="235"/>
        <v>51.94</v>
      </c>
      <c r="AB2456" s="29" t="str">
        <f>VLOOKUP(W2456,'[2]Item List (2)'!$I:$J,2,0)</f>
        <v>Paper</v>
      </c>
      <c r="AC2456" s="29">
        <f t="shared" si="236"/>
        <v>7387</v>
      </c>
      <c r="AD2456" s="29" t="str">
        <f t="shared" si="237"/>
        <v>7387-Paper</v>
      </c>
    </row>
    <row r="2457" spans="1:30">
      <c r="A2457" t="s">
        <v>699</v>
      </c>
      <c r="B2457" t="s">
        <v>592</v>
      </c>
      <c r="C2457" t="s">
        <v>1397</v>
      </c>
      <c r="D2457" t="s">
        <v>602</v>
      </c>
      <c r="E2457" t="s">
        <v>1676</v>
      </c>
      <c r="F2457"/>
      <c r="G2457" s="159">
        <v>45167</v>
      </c>
      <c r="H2457" t="s">
        <v>1247</v>
      </c>
      <c r="I2457" t="s">
        <v>1211</v>
      </c>
      <c r="J2457" t="s">
        <v>800</v>
      </c>
      <c r="K2457" t="s">
        <v>877</v>
      </c>
      <c r="L2457" t="s">
        <v>878</v>
      </c>
      <c r="M2457">
        <v>1</v>
      </c>
      <c r="N2457">
        <v>0</v>
      </c>
      <c r="O2457">
        <v>59.26</v>
      </c>
      <c r="P2457">
        <v>59.26</v>
      </c>
      <c r="Q2457">
        <v>8504.7099999999991</v>
      </c>
      <c r="R2457">
        <v>10.32</v>
      </c>
      <c r="S2457" s="193" t="str">
        <f>VLOOKUP(U2457,'[1]Cross ref'!I:J,2,0)</f>
        <v>SCL</v>
      </c>
      <c r="T2457" s="193">
        <f t="shared" si="232"/>
        <v>59.26</v>
      </c>
      <c r="U2457" s="193">
        <f>VLOOKUP(VALUE(C2457),'[1]Cross ref'!G:I,3,0)</f>
        <v>7387</v>
      </c>
      <c r="V2457" s="193">
        <f>IFERROR(VLOOKUP(J2457,'[1]Item List (2)'!C:D,2,0),VLOOKUP(K2457,'[1]Item List (2)'!C:D,2,0))</f>
        <v>51001</v>
      </c>
      <c r="W2457" s="193">
        <f>IFERROR(VLOOKUP(J2457,'[1]Item List (2)'!C:E,3,0),VLOOKUP(K2457,'[1]Item List (2)'!C:E,3,0))</f>
        <v>1000</v>
      </c>
      <c r="X2457" s="193">
        <f t="shared" si="233"/>
        <v>0</v>
      </c>
      <c r="Y2457" s="193" t="str">
        <f t="shared" si="234"/>
        <v>CUP, COLD 20Z FLV TRL</v>
      </c>
      <c r="AA2457" s="29">
        <f t="shared" si="235"/>
        <v>59.26</v>
      </c>
      <c r="AB2457" s="29" t="str">
        <f>VLOOKUP(W2457,'[2]Item List (2)'!$I:$J,2,0)</f>
        <v>Paper</v>
      </c>
      <c r="AC2457" s="29">
        <f t="shared" si="236"/>
        <v>7387</v>
      </c>
      <c r="AD2457" s="29" t="str">
        <f t="shared" si="237"/>
        <v>7387-Paper</v>
      </c>
    </row>
    <row r="2458" spans="1:30">
      <c r="A2458" t="s">
        <v>699</v>
      </c>
      <c r="B2458" t="s">
        <v>592</v>
      </c>
      <c r="C2458" t="s">
        <v>1397</v>
      </c>
      <c r="D2458" t="s">
        <v>602</v>
      </c>
      <c r="E2458" t="s">
        <v>1676</v>
      </c>
      <c r="F2458"/>
      <c r="G2458" s="159">
        <v>45167</v>
      </c>
      <c r="H2458" t="s">
        <v>1304</v>
      </c>
      <c r="I2458" t="s">
        <v>1211</v>
      </c>
      <c r="J2458" t="s">
        <v>809</v>
      </c>
      <c r="K2458" t="s">
        <v>1034</v>
      </c>
      <c r="L2458" t="s">
        <v>1035</v>
      </c>
      <c r="M2458">
        <v>1</v>
      </c>
      <c r="N2458">
        <v>0</v>
      </c>
      <c r="O2458">
        <v>47.12</v>
      </c>
      <c r="P2458">
        <v>47.12</v>
      </c>
      <c r="Q2458">
        <v>8504.7099999999991</v>
      </c>
      <c r="R2458">
        <v>10.32</v>
      </c>
      <c r="S2458" s="193" t="str">
        <f>VLOOKUP(U2458,'[1]Cross ref'!I:J,2,0)</f>
        <v>SCL</v>
      </c>
      <c r="T2458" s="193">
        <f t="shared" si="232"/>
        <v>47.12</v>
      </c>
      <c r="U2458" s="193">
        <f>VLOOKUP(VALUE(C2458),'[1]Cross ref'!G:I,3,0)</f>
        <v>7387</v>
      </c>
      <c r="V2458" s="193">
        <f>IFERROR(VLOOKUP(J2458,'[1]Item List (2)'!C:D,2,0),VLOOKUP(K2458,'[1]Item List (2)'!C:D,2,0))</f>
        <v>51001</v>
      </c>
      <c r="W2458" s="193">
        <f>IFERROR(VLOOKUP(J2458,'[1]Item List (2)'!C:E,3,0),VLOOKUP(K2458,'[1]Item List (2)'!C:E,3,0))</f>
        <v>1000</v>
      </c>
      <c r="X2458" s="193">
        <f t="shared" si="233"/>
        <v>0</v>
      </c>
      <c r="Y2458" s="193" t="str">
        <f t="shared" si="234"/>
        <v>CARTON, FFRY SM FLVR TRAIL</v>
      </c>
      <c r="AA2458" s="29">
        <f t="shared" si="235"/>
        <v>47.12</v>
      </c>
      <c r="AB2458" s="29" t="str">
        <f>VLOOKUP(W2458,'[2]Item List (2)'!$I:$J,2,0)</f>
        <v>Paper</v>
      </c>
      <c r="AC2458" s="29">
        <f t="shared" si="236"/>
        <v>7387</v>
      </c>
      <c r="AD2458" s="29" t="str">
        <f t="shared" si="237"/>
        <v>7387-Paper</v>
      </c>
    </row>
    <row r="2459" spans="1:30">
      <c r="A2459" t="s">
        <v>699</v>
      </c>
      <c r="B2459" t="s">
        <v>592</v>
      </c>
      <c r="C2459" t="s">
        <v>1397</v>
      </c>
      <c r="D2459" t="s">
        <v>602</v>
      </c>
      <c r="E2459" t="s">
        <v>1676</v>
      </c>
      <c r="F2459"/>
      <c r="G2459" s="159">
        <v>45167</v>
      </c>
      <c r="H2459" t="s">
        <v>1250</v>
      </c>
      <c r="I2459" t="s">
        <v>1188</v>
      </c>
      <c r="J2459" t="s">
        <v>770</v>
      </c>
      <c r="K2459" t="s">
        <v>832</v>
      </c>
      <c r="L2459" t="s">
        <v>833</v>
      </c>
      <c r="M2459">
        <v>2</v>
      </c>
      <c r="N2459">
        <v>0</v>
      </c>
      <c r="O2459">
        <v>19.989999999999998</v>
      </c>
      <c r="P2459">
        <v>39.979999999999997</v>
      </c>
      <c r="Q2459">
        <v>8504.7099999999991</v>
      </c>
      <c r="R2459">
        <v>10.32</v>
      </c>
      <c r="S2459" s="193" t="str">
        <f>VLOOKUP(U2459,'[1]Cross ref'!I:J,2,0)</f>
        <v>SCL</v>
      </c>
      <c r="T2459" s="193">
        <f t="shared" si="232"/>
        <v>39.979999999999997</v>
      </c>
      <c r="U2459" s="193">
        <f>VLOOKUP(VALUE(C2459),'[1]Cross ref'!G:I,3,0)</f>
        <v>7387</v>
      </c>
      <c r="V2459" s="193">
        <f>IFERROR(VLOOKUP(J2459,'[1]Item List (2)'!C:D,2,0),VLOOKUP(K2459,'[1]Item List (2)'!C:D,2,0))</f>
        <v>50007</v>
      </c>
      <c r="W2459" s="193">
        <f>IFERROR(VLOOKUP(J2459,'[1]Item List (2)'!C:E,3,0),VLOOKUP(K2459,'[1]Item List (2)'!C:E,3,0))</f>
        <v>100</v>
      </c>
      <c r="X2459" s="193">
        <f t="shared" si="233"/>
        <v>0</v>
      </c>
      <c r="Y2459" s="193" t="str">
        <f t="shared" si="234"/>
        <v>CREAMER, HALF &amp; HALF</v>
      </c>
      <c r="AA2459" s="29">
        <f t="shared" si="235"/>
        <v>39.979999999999997</v>
      </c>
      <c r="AB2459" s="29" t="str">
        <f>VLOOKUP(W2459,'[2]Item List (2)'!$I:$J,2,0)</f>
        <v>Food</v>
      </c>
      <c r="AC2459" s="29">
        <f t="shared" si="236"/>
        <v>7387</v>
      </c>
      <c r="AD2459" s="29" t="str">
        <f t="shared" si="237"/>
        <v>7387-Food</v>
      </c>
    </row>
    <row r="2460" spans="1:30">
      <c r="A2460" t="s">
        <v>699</v>
      </c>
      <c r="B2460" t="s">
        <v>592</v>
      </c>
      <c r="C2460" t="s">
        <v>1397</v>
      </c>
      <c r="D2460" t="s">
        <v>602</v>
      </c>
      <c r="E2460" t="s">
        <v>1676</v>
      </c>
      <c r="F2460"/>
      <c r="G2460" s="159">
        <v>45167</v>
      </c>
      <c r="H2460" t="s">
        <v>1253</v>
      </c>
      <c r="I2460" t="s">
        <v>1211</v>
      </c>
      <c r="J2460" t="s">
        <v>809</v>
      </c>
      <c r="K2460" t="s">
        <v>991</v>
      </c>
      <c r="L2460" t="s">
        <v>822</v>
      </c>
      <c r="M2460">
        <v>1</v>
      </c>
      <c r="N2460">
        <v>0</v>
      </c>
      <c r="O2460">
        <v>16.89</v>
      </c>
      <c r="P2460">
        <v>16.89</v>
      </c>
      <c r="Q2460">
        <v>8504.7099999999991</v>
      </c>
      <c r="R2460">
        <v>10.32</v>
      </c>
      <c r="S2460" s="193" t="str">
        <f>VLOOKUP(U2460,'[1]Cross ref'!I:J,2,0)</f>
        <v>SCL</v>
      </c>
      <c r="T2460" s="193">
        <f t="shared" si="232"/>
        <v>16.89</v>
      </c>
      <c r="U2460" s="193">
        <f>VLOOKUP(VALUE(C2460),'[1]Cross ref'!G:I,3,0)</f>
        <v>7387</v>
      </c>
      <c r="V2460" s="193">
        <f>IFERROR(VLOOKUP(J2460,'[1]Item List (2)'!C:D,2,0),VLOOKUP(K2460,'[1]Item List (2)'!C:D,2,0))</f>
        <v>51001</v>
      </c>
      <c r="W2460" s="193">
        <f>IFERROR(VLOOKUP(J2460,'[1]Item List (2)'!C:E,3,0),VLOOKUP(K2460,'[1]Item List (2)'!C:E,3,0))</f>
        <v>1000</v>
      </c>
      <c r="X2460" s="193">
        <f t="shared" si="233"/>
        <v>0</v>
      </c>
      <c r="Y2460" s="193" t="str">
        <f t="shared" si="234"/>
        <v>BAG, #12 FVLR TRAILS</v>
      </c>
      <c r="AA2460" s="29">
        <f t="shared" si="235"/>
        <v>16.89</v>
      </c>
      <c r="AB2460" s="29" t="str">
        <f>VLOOKUP(W2460,'[2]Item List (2)'!$I:$J,2,0)</f>
        <v>Paper</v>
      </c>
      <c r="AC2460" s="29">
        <f t="shared" si="236"/>
        <v>7387</v>
      </c>
      <c r="AD2460" s="29" t="str">
        <f t="shared" si="237"/>
        <v>7387-Paper</v>
      </c>
    </row>
    <row r="2461" spans="1:30">
      <c r="A2461" t="s">
        <v>699</v>
      </c>
      <c r="B2461" t="s">
        <v>592</v>
      </c>
      <c r="C2461" t="s">
        <v>1397</v>
      </c>
      <c r="D2461" t="s">
        <v>602</v>
      </c>
      <c r="E2461" t="s">
        <v>1676</v>
      </c>
      <c r="F2461"/>
      <c r="G2461" s="159">
        <v>45167</v>
      </c>
      <c r="H2461" t="s">
        <v>1254</v>
      </c>
      <c r="I2461" t="s">
        <v>1211</v>
      </c>
      <c r="J2461" t="s">
        <v>809</v>
      </c>
      <c r="K2461" t="s">
        <v>989</v>
      </c>
      <c r="L2461" t="s">
        <v>706</v>
      </c>
      <c r="M2461">
        <v>1</v>
      </c>
      <c r="N2461">
        <v>0</v>
      </c>
      <c r="O2461">
        <v>26.37</v>
      </c>
      <c r="P2461">
        <v>26.37</v>
      </c>
      <c r="Q2461">
        <v>8504.7099999999991</v>
      </c>
      <c r="R2461">
        <v>10.32</v>
      </c>
      <c r="S2461" s="193" t="str">
        <f>VLOOKUP(U2461,'[1]Cross ref'!I:J,2,0)</f>
        <v>SCL</v>
      </c>
      <c r="T2461" s="193">
        <f t="shared" si="232"/>
        <v>26.37</v>
      </c>
      <c r="U2461" s="193">
        <f>VLOOKUP(VALUE(C2461),'[1]Cross ref'!G:I,3,0)</f>
        <v>7387</v>
      </c>
      <c r="V2461" s="193">
        <f>IFERROR(VLOOKUP(J2461,'[1]Item List (2)'!C:D,2,0),VLOOKUP(K2461,'[1]Item List (2)'!C:D,2,0))</f>
        <v>51001</v>
      </c>
      <c r="W2461" s="193">
        <f>IFERROR(VLOOKUP(J2461,'[1]Item List (2)'!C:E,3,0),VLOOKUP(K2461,'[1]Item List (2)'!C:E,3,0))</f>
        <v>1000</v>
      </c>
      <c r="X2461" s="193">
        <f t="shared" si="233"/>
        <v>0</v>
      </c>
      <c r="Y2461" s="193" t="str">
        <f t="shared" si="234"/>
        <v>BAG, #8 FLVR TRAILS</v>
      </c>
      <c r="AA2461" s="29">
        <f t="shared" si="235"/>
        <v>26.37</v>
      </c>
      <c r="AB2461" s="29" t="str">
        <f>VLOOKUP(W2461,'[2]Item List (2)'!$I:$J,2,0)</f>
        <v>Paper</v>
      </c>
      <c r="AC2461" s="29">
        <f t="shared" si="236"/>
        <v>7387</v>
      </c>
      <c r="AD2461" s="29" t="str">
        <f t="shared" si="237"/>
        <v>7387-Paper</v>
      </c>
    </row>
    <row r="2462" spans="1:30">
      <c r="A2462" t="s">
        <v>699</v>
      </c>
      <c r="B2462" t="s">
        <v>592</v>
      </c>
      <c r="C2462" t="s">
        <v>1397</v>
      </c>
      <c r="D2462" t="s">
        <v>602</v>
      </c>
      <c r="E2462" t="s">
        <v>1676</v>
      </c>
      <c r="F2462"/>
      <c r="G2462" s="159">
        <v>45167</v>
      </c>
      <c r="H2462" t="s">
        <v>1305</v>
      </c>
      <c r="I2462" t="s">
        <v>1211</v>
      </c>
      <c r="J2462" t="s">
        <v>809</v>
      </c>
      <c r="K2462" t="s">
        <v>994</v>
      </c>
      <c r="L2462" t="s">
        <v>822</v>
      </c>
      <c r="M2462">
        <v>1</v>
      </c>
      <c r="N2462">
        <v>0</v>
      </c>
      <c r="O2462">
        <v>10.7</v>
      </c>
      <c r="P2462">
        <v>10.7</v>
      </c>
      <c r="Q2462">
        <v>8504.7099999999991</v>
      </c>
      <c r="R2462">
        <v>10.32</v>
      </c>
      <c r="S2462" s="193" t="str">
        <f>VLOOKUP(U2462,'[1]Cross ref'!I:J,2,0)</f>
        <v>SCL</v>
      </c>
      <c r="T2462" s="193">
        <f t="shared" si="232"/>
        <v>10.7</v>
      </c>
      <c r="U2462" s="193">
        <f>VLOOKUP(VALUE(C2462),'[1]Cross ref'!G:I,3,0)</f>
        <v>7387</v>
      </c>
      <c r="V2462" s="193">
        <f>IFERROR(VLOOKUP(J2462,'[1]Item List (2)'!C:D,2,0),VLOOKUP(K2462,'[1]Item List (2)'!C:D,2,0))</f>
        <v>51001</v>
      </c>
      <c r="W2462" s="193">
        <f>IFERROR(VLOOKUP(J2462,'[1]Item List (2)'!C:E,3,0),VLOOKUP(K2462,'[1]Item List (2)'!C:E,3,0))</f>
        <v>1000</v>
      </c>
      <c r="X2462" s="193">
        <f t="shared" si="233"/>
        <v>0</v>
      </c>
      <c r="Y2462" s="193" t="str">
        <f t="shared" si="234"/>
        <v>BAG, #4 FLVR TRAILS</v>
      </c>
      <c r="AA2462" s="29">
        <f t="shared" si="235"/>
        <v>10.7</v>
      </c>
      <c r="AB2462" s="29" t="str">
        <f>VLOOKUP(W2462,'[2]Item List (2)'!$I:$J,2,0)</f>
        <v>Paper</v>
      </c>
      <c r="AC2462" s="29">
        <f t="shared" si="236"/>
        <v>7387</v>
      </c>
      <c r="AD2462" s="29" t="str">
        <f t="shared" si="237"/>
        <v>7387-Paper</v>
      </c>
    </row>
    <row r="2463" spans="1:30">
      <c r="A2463" t="s">
        <v>699</v>
      </c>
      <c r="B2463" t="s">
        <v>592</v>
      </c>
      <c r="C2463" t="s">
        <v>1397</v>
      </c>
      <c r="D2463" t="s">
        <v>602</v>
      </c>
      <c r="E2463" t="s">
        <v>1676</v>
      </c>
      <c r="F2463"/>
      <c r="G2463" s="159">
        <v>45167</v>
      </c>
      <c r="H2463" t="s">
        <v>1258</v>
      </c>
      <c r="I2463" t="s">
        <v>1188</v>
      </c>
      <c r="J2463" t="s">
        <v>825</v>
      </c>
      <c r="K2463" t="s">
        <v>1259</v>
      </c>
      <c r="L2463" t="s">
        <v>1484</v>
      </c>
      <c r="M2463">
        <v>1</v>
      </c>
      <c r="N2463">
        <v>0</v>
      </c>
      <c r="O2463">
        <v>47.11</v>
      </c>
      <c r="P2463">
        <v>47.11</v>
      </c>
      <c r="Q2463">
        <v>8504.7099999999991</v>
      </c>
      <c r="R2463">
        <v>10.32</v>
      </c>
      <c r="S2463" s="193" t="str">
        <f>VLOOKUP(U2463,'[1]Cross ref'!I:J,2,0)</f>
        <v>SCL</v>
      </c>
      <c r="T2463" s="193">
        <f t="shared" si="232"/>
        <v>47.11</v>
      </c>
      <c r="U2463" s="193">
        <f>VLOOKUP(VALUE(C2463),'[1]Cross ref'!G:I,3,0)</f>
        <v>7387</v>
      </c>
      <c r="V2463" s="193">
        <f>IFERROR(VLOOKUP(J2463,'[1]Item List (2)'!C:D,2,0),VLOOKUP(K2463,'[1]Item List (2)'!C:D,2,0))</f>
        <v>50007</v>
      </c>
      <c r="W2463" s="193">
        <f>IFERROR(VLOOKUP(J2463,'[1]Item List (2)'!C:E,3,0),VLOOKUP(K2463,'[1]Item List (2)'!C:E,3,0))</f>
        <v>100</v>
      </c>
      <c r="X2463" s="193">
        <f t="shared" si="233"/>
        <v>0</v>
      </c>
      <c r="Y2463" s="193" t="str">
        <f t="shared" si="234"/>
        <v>MAYONNAISE, 64Z</v>
      </c>
      <c r="AA2463" s="29">
        <f t="shared" si="235"/>
        <v>47.11</v>
      </c>
      <c r="AB2463" s="29" t="str">
        <f>VLOOKUP(W2463,'[2]Item List (2)'!$I:$J,2,0)</f>
        <v>Food</v>
      </c>
      <c r="AC2463" s="29">
        <f t="shared" si="236"/>
        <v>7387</v>
      </c>
      <c r="AD2463" s="29" t="str">
        <f t="shared" si="237"/>
        <v>7387-Food</v>
      </c>
    </row>
    <row r="2464" spans="1:30">
      <c r="A2464" t="s">
        <v>699</v>
      </c>
      <c r="B2464" t="s">
        <v>592</v>
      </c>
      <c r="C2464" t="s">
        <v>1397</v>
      </c>
      <c r="D2464" t="s">
        <v>602</v>
      </c>
      <c r="E2464" t="s">
        <v>1676</v>
      </c>
      <c r="F2464"/>
      <c r="G2464" s="159">
        <v>45167</v>
      </c>
      <c r="H2464" t="s">
        <v>1260</v>
      </c>
      <c r="I2464" t="s">
        <v>1211</v>
      </c>
      <c r="J2464" t="s">
        <v>730</v>
      </c>
      <c r="K2464" t="s">
        <v>1041</v>
      </c>
      <c r="L2464" t="s">
        <v>1042</v>
      </c>
      <c r="M2464">
        <v>1</v>
      </c>
      <c r="N2464">
        <v>0</v>
      </c>
      <c r="O2464">
        <v>45.4</v>
      </c>
      <c r="P2464">
        <v>45.4</v>
      </c>
      <c r="Q2464">
        <v>8504.7099999999991</v>
      </c>
      <c r="R2464">
        <v>10.32</v>
      </c>
      <c r="S2464" s="193" t="str">
        <f>VLOOKUP(U2464,'[1]Cross ref'!I:J,2,0)</f>
        <v>SCL</v>
      </c>
      <c r="T2464" s="193">
        <f t="shared" si="232"/>
        <v>45.4</v>
      </c>
      <c r="U2464" s="193">
        <f>VLOOKUP(VALUE(C2464),'[1]Cross ref'!G:I,3,0)</f>
        <v>7387</v>
      </c>
      <c r="V2464" s="193">
        <f>IFERROR(VLOOKUP(J2464,'[1]Item List (2)'!C:D,2,0),VLOOKUP(K2464,'[1]Item List (2)'!C:D,2,0))</f>
        <v>51001</v>
      </c>
      <c r="W2464" s="193">
        <f>IFERROR(VLOOKUP(J2464,'[1]Item List (2)'!C:E,3,0),VLOOKUP(K2464,'[1]Item List (2)'!C:E,3,0))</f>
        <v>1000</v>
      </c>
      <c r="X2464" s="193">
        <f t="shared" si="233"/>
        <v>0</v>
      </c>
      <c r="Y2464" s="193" t="str">
        <f t="shared" si="234"/>
        <v>NAPKIN, 13X8.5 BRN</v>
      </c>
      <c r="AA2464" s="29">
        <f t="shared" si="235"/>
        <v>45.4</v>
      </c>
      <c r="AB2464" s="29" t="str">
        <f>VLOOKUP(W2464,'[2]Item List (2)'!$I:$J,2,0)</f>
        <v>Paper</v>
      </c>
      <c r="AC2464" s="29">
        <f t="shared" si="236"/>
        <v>7387</v>
      </c>
      <c r="AD2464" s="29" t="str">
        <f t="shared" si="237"/>
        <v>7387-Paper</v>
      </c>
    </row>
    <row r="2465" spans="1:30">
      <c r="A2465" t="s">
        <v>699</v>
      </c>
      <c r="B2465" t="s">
        <v>592</v>
      </c>
      <c r="C2465" t="s">
        <v>1397</v>
      </c>
      <c r="D2465" t="s">
        <v>602</v>
      </c>
      <c r="E2465" t="s">
        <v>1676</v>
      </c>
      <c r="F2465"/>
      <c r="G2465" s="159">
        <v>45167</v>
      </c>
      <c r="H2465" t="s">
        <v>1306</v>
      </c>
      <c r="I2465" t="s">
        <v>1211</v>
      </c>
      <c r="J2465" t="s">
        <v>912</v>
      </c>
      <c r="K2465" t="s">
        <v>1153</v>
      </c>
      <c r="L2465" t="s">
        <v>1154</v>
      </c>
      <c r="M2465">
        <v>1</v>
      </c>
      <c r="N2465">
        <v>0</v>
      </c>
      <c r="O2465">
        <v>48.42</v>
      </c>
      <c r="P2465">
        <v>48.42</v>
      </c>
      <c r="Q2465">
        <v>8504.7099999999991</v>
      </c>
      <c r="R2465">
        <v>10.32</v>
      </c>
      <c r="S2465" s="193" t="str">
        <f>VLOOKUP(U2465,'[1]Cross ref'!I:J,2,0)</f>
        <v>SCL</v>
      </c>
      <c r="T2465" s="193">
        <f t="shared" si="232"/>
        <v>48.42</v>
      </c>
      <c r="U2465" s="193">
        <f>VLOOKUP(VALUE(C2465),'[1]Cross ref'!G:I,3,0)</f>
        <v>7387</v>
      </c>
      <c r="V2465" s="193">
        <f>IFERROR(VLOOKUP(J2465,'[1]Item List (2)'!C:D,2,0),VLOOKUP(K2465,'[1]Item List (2)'!C:D,2,0))</f>
        <v>51001</v>
      </c>
      <c r="W2465" s="193">
        <f>IFERROR(VLOOKUP(J2465,'[1]Item List (2)'!C:E,3,0),VLOOKUP(K2465,'[1]Item List (2)'!C:E,3,0))</f>
        <v>1000</v>
      </c>
      <c r="X2465" s="193">
        <f t="shared" si="233"/>
        <v>0</v>
      </c>
      <c r="Y2465" s="193" t="str">
        <f t="shared" si="234"/>
        <v>STRAW, WRPD 8.5" RED</v>
      </c>
      <c r="AA2465" s="29">
        <f t="shared" si="235"/>
        <v>48.42</v>
      </c>
      <c r="AB2465" s="29" t="str">
        <f>VLOOKUP(W2465,'[2]Item List (2)'!$I:$J,2,0)</f>
        <v>Paper</v>
      </c>
      <c r="AC2465" s="29">
        <f t="shared" si="236"/>
        <v>7387</v>
      </c>
      <c r="AD2465" s="29" t="str">
        <f t="shared" si="237"/>
        <v>7387-Paper</v>
      </c>
    </row>
    <row r="2466" spans="1:30">
      <c r="A2466" t="s">
        <v>699</v>
      </c>
      <c r="B2466" t="s">
        <v>592</v>
      </c>
      <c r="C2466" t="s">
        <v>1397</v>
      </c>
      <c r="D2466" t="s">
        <v>602</v>
      </c>
      <c r="E2466" t="s">
        <v>1676</v>
      </c>
      <c r="F2466"/>
      <c r="G2466" s="159">
        <v>45167</v>
      </c>
      <c r="H2466" t="s">
        <v>1261</v>
      </c>
      <c r="I2466" t="s">
        <v>1188</v>
      </c>
      <c r="J2466" t="s">
        <v>756</v>
      </c>
      <c r="K2466" t="s">
        <v>1491</v>
      </c>
      <c r="L2466" t="s">
        <v>757</v>
      </c>
      <c r="M2466">
        <v>1</v>
      </c>
      <c r="N2466">
        <v>0</v>
      </c>
      <c r="O2466">
        <v>39.82</v>
      </c>
      <c r="P2466">
        <v>39.82</v>
      </c>
      <c r="Q2466">
        <v>8504.7099999999991</v>
      </c>
      <c r="R2466">
        <v>10.32</v>
      </c>
      <c r="S2466" s="193" t="str">
        <f>VLOOKUP(U2466,'[1]Cross ref'!I:J,2,0)</f>
        <v>SCL</v>
      </c>
      <c r="T2466" s="193">
        <f t="shared" si="232"/>
        <v>39.82</v>
      </c>
      <c r="U2466" s="193">
        <f>VLOOKUP(VALUE(C2466),'[1]Cross ref'!G:I,3,0)</f>
        <v>7387</v>
      </c>
      <c r="V2466" s="193">
        <f>IFERROR(VLOOKUP(J2466,'[1]Item List (2)'!C:D,2,0),VLOOKUP(K2466,'[1]Item List (2)'!C:D,2,0))</f>
        <v>50007</v>
      </c>
      <c r="W2466" s="193">
        <f>IFERROR(VLOOKUP(J2466,'[1]Item List (2)'!C:E,3,0),VLOOKUP(K2466,'[1]Item List (2)'!C:E,3,0))</f>
        <v>100</v>
      </c>
      <c r="X2466" s="193">
        <f t="shared" si="233"/>
        <v>0</v>
      </c>
      <c r="Y2466" s="193" t="str">
        <f t="shared" si="234"/>
        <v>FRENCH TOAST, STICK ORIGINAL CARLS JR</v>
      </c>
      <c r="AA2466" s="29">
        <f t="shared" si="235"/>
        <v>39.82</v>
      </c>
      <c r="AB2466" s="29" t="str">
        <f>VLOOKUP(W2466,'[2]Item List (2)'!$I:$J,2,0)</f>
        <v>Food</v>
      </c>
      <c r="AC2466" s="29">
        <f t="shared" si="236"/>
        <v>7387</v>
      </c>
      <c r="AD2466" s="29" t="str">
        <f t="shared" si="237"/>
        <v>7387-Food</v>
      </c>
    </row>
    <row r="2467" spans="1:30">
      <c r="A2467" t="s">
        <v>699</v>
      </c>
      <c r="B2467" t="s">
        <v>592</v>
      </c>
      <c r="C2467" t="s">
        <v>1397</v>
      </c>
      <c r="D2467" t="s">
        <v>602</v>
      </c>
      <c r="E2467" t="s">
        <v>1676</v>
      </c>
      <c r="F2467"/>
      <c r="G2467" s="159">
        <v>45167</v>
      </c>
      <c r="H2467" t="s">
        <v>1186</v>
      </c>
      <c r="I2467" t="s">
        <v>1184</v>
      </c>
      <c r="J2467" t="s">
        <v>834</v>
      </c>
      <c r="K2467" t="s">
        <v>835</v>
      </c>
      <c r="L2467" t="s">
        <v>836</v>
      </c>
      <c r="M2467">
        <v>1</v>
      </c>
      <c r="N2467">
        <v>0</v>
      </c>
      <c r="P2467">
        <v>49.88</v>
      </c>
      <c r="Q2467">
        <v>8504.7099999999991</v>
      </c>
      <c r="R2467">
        <v>10.32</v>
      </c>
      <c r="S2467" s="193" t="str">
        <f>VLOOKUP(U2467,'[1]Cross ref'!I:J,2,0)</f>
        <v>SCL</v>
      </c>
      <c r="T2467" s="193">
        <f t="shared" si="232"/>
        <v>49.88</v>
      </c>
      <c r="U2467" s="193">
        <f>VLOOKUP(VALUE(C2467),'[1]Cross ref'!G:I,3,0)</f>
        <v>7387</v>
      </c>
      <c r="V2467" s="193">
        <f>IFERROR(VLOOKUP(J2467,'[1]Item List (2)'!C:D,2,0),VLOOKUP(K2467,'[1]Item List (2)'!C:D,2,0))</f>
        <v>50007</v>
      </c>
      <c r="W2467" s="193">
        <f>IFERROR(VLOOKUP(J2467,'[1]Item List (2)'!C:E,3,0),VLOOKUP(K2467,'[1]Item List (2)'!C:E,3,0))</f>
        <v>100</v>
      </c>
      <c r="X2467" s="193">
        <f t="shared" si="233"/>
        <v>-49.88</v>
      </c>
      <c r="Y2467" s="193" t="str">
        <f t="shared" si="234"/>
        <v>SURCHARGE, FUEL</v>
      </c>
      <c r="AA2467" s="29">
        <f t="shared" si="235"/>
        <v>49.88</v>
      </c>
      <c r="AB2467" s="29" t="str">
        <f>VLOOKUP(W2467,'[2]Item List (2)'!$I:$J,2,0)</f>
        <v>Food</v>
      </c>
      <c r="AC2467" s="29">
        <f t="shared" si="236"/>
        <v>7387</v>
      </c>
      <c r="AD2467" s="29" t="str">
        <f t="shared" si="237"/>
        <v>7387-Food</v>
      </c>
    </row>
    <row r="2468" spans="1:30">
      <c r="A2468" t="s">
        <v>699</v>
      </c>
      <c r="B2468" t="s">
        <v>592</v>
      </c>
      <c r="C2468" t="s">
        <v>1398</v>
      </c>
      <c r="D2468" t="s">
        <v>603</v>
      </c>
      <c r="E2468" t="s">
        <v>1677</v>
      </c>
      <c r="F2468"/>
      <c r="G2468" s="159">
        <v>45167</v>
      </c>
      <c r="H2468" t="s">
        <v>1187</v>
      </c>
      <c r="I2468" t="s">
        <v>1188</v>
      </c>
      <c r="J2468" t="s">
        <v>700</v>
      </c>
      <c r="K2468" t="s">
        <v>1494</v>
      </c>
      <c r="L2468" t="s">
        <v>701</v>
      </c>
      <c r="M2468">
        <v>1</v>
      </c>
      <c r="N2468">
        <v>0</v>
      </c>
      <c r="O2468">
        <v>51.9</v>
      </c>
      <c r="P2468">
        <v>51.9</v>
      </c>
      <c r="Q2468">
        <v>8341.69</v>
      </c>
      <c r="R2468">
        <v>21.06</v>
      </c>
      <c r="S2468" s="193" t="str">
        <f>VLOOKUP(U2468,'[1]Cross ref'!I:J,2,0)</f>
        <v>SCL</v>
      </c>
      <c r="T2468" s="193">
        <f t="shared" si="232"/>
        <v>51.9</v>
      </c>
      <c r="U2468" s="193">
        <f>VLOOKUP(VALUE(C2468),'[1]Cross ref'!G:I,3,0)</f>
        <v>7389</v>
      </c>
      <c r="V2468" s="193">
        <f>IFERROR(VLOOKUP(J2468,'[1]Item List (2)'!C:D,2,0),VLOOKUP(K2468,'[1]Item List (2)'!C:D,2,0))</f>
        <v>50007</v>
      </c>
      <c r="W2468" s="193">
        <f>IFERROR(VLOOKUP(J2468,'[1]Item List (2)'!C:E,3,0),VLOOKUP(K2468,'[1]Item List (2)'!C:E,3,0))</f>
        <v>100</v>
      </c>
      <c r="X2468" s="193">
        <f t="shared" si="233"/>
        <v>0</v>
      </c>
      <c r="Y2468" s="193" t="str">
        <f t="shared" si="234"/>
        <v>SYRUP, FLASHIN FRUIT PUNCH 2.5GL BIB</v>
      </c>
      <c r="AA2468" s="29">
        <f t="shared" si="235"/>
        <v>51.9</v>
      </c>
      <c r="AB2468" s="29" t="str">
        <f>VLOOKUP(W2468,'[2]Item List (2)'!$I:$J,2,0)</f>
        <v>Food</v>
      </c>
      <c r="AC2468" s="29">
        <f t="shared" si="236"/>
        <v>7389</v>
      </c>
      <c r="AD2468" s="29" t="str">
        <f t="shared" si="237"/>
        <v>7389-Food</v>
      </c>
    </row>
    <row r="2469" spans="1:30">
      <c r="A2469" t="s">
        <v>699</v>
      </c>
      <c r="B2469" t="s">
        <v>592</v>
      </c>
      <c r="C2469" t="s">
        <v>1398</v>
      </c>
      <c r="D2469" t="s">
        <v>603</v>
      </c>
      <c r="E2469" t="s">
        <v>1677</v>
      </c>
      <c r="F2469"/>
      <c r="G2469" s="159">
        <v>45167</v>
      </c>
      <c r="H2469" t="s">
        <v>1189</v>
      </c>
      <c r="I2469" t="s">
        <v>1190</v>
      </c>
      <c r="J2469" t="s">
        <v>704</v>
      </c>
      <c r="K2469" t="s">
        <v>1496</v>
      </c>
      <c r="L2469" t="s">
        <v>705</v>
      </c>
      <c r="M2469">
        <v>3</v>
      </c>
      <c r="N2469">
        <v>0</v>
      </c>
      <c r="O2469">
        <v>3.44</v>
      </c>
      <c r="P2469">
        <v>10.32</v>
      </c>
      <c r="Q2469">
        <v>8341.69</v>
      </c>
      <c r="R2469">
        <v>21.06</v>
      </c>
      <c r="S2469" s="193" t="str">
        <f>VLOOKUP(U2469,'[1]Cross ref'!I:J,2,0)</f>
        <v>SCL</v>
      </c>
      <c r="T2469" s="193">
        <f t="shared" si="232"/>
        <v>10.32</v>
      </c>
      <c r="U2469" s="193">
        <f>VLOOKUP(VALUE(C2469),'[1]Cross ref'!G:I,3,0)</f>
        <v>7389</v>
      </c>
      <c r="V2469" s="193">
        <f>IFERROR(VLOOKUP(J2469,'[1]Item List (2)'!C:D,2,0),VLOOKUP(K2469,'[1]Item List (2)'!C:D,2,0))</f>
        <v>60507</v>
      </c>
      <c r="W2469" s="193">
        <f>IFERROR(VLOOKUP(J2469,'[1]Item List (2)'!C:E,3,0),VLOOKUP(K2469,'[1]Item List (2)'!C:E,3,0))</f>
        <v>1200</v>
      </c>
      <c r="X2469" s="193">
        <f t="shared" si="233"/>
        <v>0</v>
      </c>
      <c r="Y2469" s="193" t="str">
        <f t="shared" si="234"/>
        <v>SEAT COVER, PAPER PERSONAL 1/2 FOLD</v>
      </c>
      <c r="AA2469" s="29">
        <f t="shared" si="235"/>
        <v>10.32</v>
      </c>
      <c r="AB2469" s="29" t="str">
        <f>VLOOKUP(W2469,'[2]Item List (2)'!$I:$J,2,0)</f>
        <v>Supplies</v>
      </c>
      <c r="AC2469" s="29">
        <f t="shared" si="236"/>
        <v>7389</v>
      </c>
      <c r="AD2469" s="29" t="str">
        <f t="shared" si="237"/>
        <v>7389-Supplies</v>
      </c>
    </row>
    <row r="2470" spans="1:30">
      <c r="A2470" t="s">
        <v>699</v>
      </c>
      <c r="B2470" t="s">
        <v>592</v>
      </c>
      <c r="C2470" t="s">
        <v>1398</v>
      </c>
      <c r="D2470" t="s">
        <v>603</v>
      </c>
      <c r="E2470" t="s">
        <v>1677</v>
      </c>
      <c r="F2470"/>
      <c r="G2470" s="159">
        <v>45167</v>
      </c>
      <c r="H2470" t="s">
        <v>1183</v>
      </c>
      <c r="I2470" t="s">
        <v>1184</v>
      </c>
      <c r="J2470" t="s">
        <v>839</v>
      </c>
      <c r="K2470" t="s">
        <v>588</v>
      </c>
      <c r="L2470" t="s">
        <v>836</v>
      </c>
      <c r="M2470">
        <v>1</v>
      </c>
      <c r="N2470">
        <v>0</v>
      </c>
      <c r="P2470">
        <v>5.58</v>
      </c>
      <c r="Q2470">
        <v>8341.69</v>
      </c>
      <c r="R2470">
        <v>21.06</v>
      </c>
      <c r="S2470" s="193" t="str">
        <f>VLOOKUP(U2470,'[1]Cross ref'!I:J,2,0)</f>
        <v>SCL</v>
      </c>
      <c r="T2470" s="193">
        <f t="shared" si="232"/>
        <v>5.58</v>
      </c>
      <c r="U2470" s="193">
        <f>VLOOKUP(VALUE(C2470),'[1]Cross ref'!G:I,3,0)</f>
        <v>7389</v>
      </c>
      <c r="V2470" s="193">
        <f>IFERROR(VLOOKUP(J2470,'[1]Item List (2)'!C:D,2,0),VLOOKUP(K2470,'[1]Item List (2)'!C:D,2,0))</f>
        <v>50007</v>
      </c>
      <c r="W2470" s="193">
        <f>IFERROR(VLOOKUP(J2470,'[1]Item List (2)'!C:E,3,0),VLOOKUP(K2470,'[1]Item List (2)'!C:E,3,0))</f>
        <v>100</v>
      </c>
      <c r="X2470" s="193">
        <f t="shared" si="233"/>
        <v>-5.58</v>
      </c>
      <c r="Y2470" s="193" t="str">
        <f t="shared" si="234"/>
        <v>SERVICE - PAYMENT TERMS</v>
      </c>
      <c r="AA2470" s="29">
        <f t="shared" si="235"/>
        <v>5.58</v>
      </c>
      <c r="AB2470" s="29" t="str">
        <f>VLOOKUP(W2470,'[2]Item List (2)'!$I:$J,2,0)</f>
        <v>Food</v>
      </c>
      <c r="AC2470" s="29">
        <f t="shared" si="236"/>
        <v>7389</v>
      </c>
      <c r="AD2470" s="29" t="str">
        <f t="shared" si="237"/>
        <v>7389-Food</v>
      </c>
    </row>
    <row r="2471" spans="1:30">
      <c r="A2471" t="s">
        <v>699</v>
      </c>
      <c r="B2471" t="s">
        <v>592</v>
      </c>
      <c r="C2471" t="s">
        <v>1398</v>
      </c>
      <c r="D2471" t="s">
        <v>603</v>
      </c>
      <c r="E2471" t="s">
        <v>1677</v>
      </c>
      <c r="F2471"/>
      <c r="G2471" s="159">
        <v>45167</v>
      </c>
      <c r="H2471" t="s">
        <v>1333</v>
      </c>
      <c r="I2471" t="s">
        <v>1190</v>
      </c>
      <c r="J2471" t="s">
        <v>704</v>
      </c>
      <c r="K2471" t="s">
        <v>897</v>
      </c>
      <c r="L2471" t="s">
        <v>898</v>
      </c>
      <c r="M2471">
        <v>1</v>
      </c>
      <c r="N2471">
        <v>0</v>
      </c>
      <c r="O2471">
        <v>24.38</v>
      </c>
      <c r="P2471">
        <v>24.38</v>
      </c>
      <c r="Q2471">
        <v>8341.69</v>
      </c>
      <c r="R2471">
        <v>21.06</v>
      </c>
      <c r="S2471" s="193" t="str">
        <f>VLOOKUP(U2471,'[1]Cross ref'!I:J,2,0)</f>
        <v>SCL</v>
      </c>
      <c r="T2471" s="193">
        <f t="shared" si="232"/>
        <v>24.38</v>
      </c>
      <c r="U2471" s="193">
        <f>VLOOKUP(VALUE(C2471),'[1]Cross ref'!G:I,3,0)</f>
        <v>7389</v>
      </c>
      <c r="V2471" s="193">
        <f>IFERROR(VLOOKUP(J2471,'[1]Item List (2)'!C:D,2,0),VLOOKUP(K2471,'[1]Item List (2)'!C:D,2,0))</f>
        <v>60507</v>
      </c>
      <c r="W2471" s="193">
        <f>IFERROR(VLOOKUP(J2471,'[1]Item List (2)'!C:E,3,0),VLOOKUP(K2471,'[1]Item List (2)'!C:E,3,0))</f>
        <v>1200</v>
      </c>
      <c r="X2471" s="193">
        <f t="shared" si="233"/>
        <v>0</v>
      </c>
      <c r="Y2471" s="193" t="str">
        <f t="shared" si="234"/>
        <v>TISSUE, BATH 1PLY 9" JMBO JR</v>
      </c>
      <c r="AA2471" s="29">
        <f t="shared" si="235"/>
        <v>24.38</v>
      </c>
      <c r="AB2471" s="29" t="str">
        <f>VLOOKUP(W2471,'[2]Item List (2)'!$I:$J,2,0)</f>
        <v>Supplies</v>
      </c>
      <c r="AC2471" s="29">
        <f t="shared" si="236"/>
        <v>7389</v>
      </c>
      <c r="AD2471" s="29" t="str">
        <f t="shared" si="237"/>
        <v>7389-Supplies</v>
      </c>
    </row>
    <row r="2472" spans="1:30">
      <c r="A2472" t="s">
        <v>699</v>
      </c>
      <c r="B2472" t="s">
        <v>592</v>
      </c>
      <c r="C2472" t="s">
        <v>1398</v>
      </c>
      <c r="D2472" t="s">
        <v>603</v>
      </c>
      <c r="E2472" t="s">
        <v>1677</v>
      </c>
      <c r="F2472"/>
      <c r="G2472" s="159">
        <v>45167</v>
      </c>
      <c r="H2472" t="s">
        <v>1193</v>
      </c>
      <c r="I2472" t="s">
        <v>1188</v>
      </c>
      <c r="J2472" t="s">
        <v>710</v>
      </c>
      <c r="K2472" t="s">
        <v>712</v>
      </c>
      <c r="L2472" t="s">
        <v>709</v>
      </c>
      <c r="M2472">
        <v>3</v>
      </c>
      <c r="N2472">
        <v>0</v>
      </c>
      <c r="O2472">
        <v>112.77</v>
      </c>
      <c r="P2472">
        <v>338.31</v>
      </c>
      <c r="Q2472">
        <v>8341.69</v>
      </c>
      <c r="R2472">
        <v>21.06</v>
      </c>
      <c r="S2472" s="193" t="str">
        <f>VLOOKUP(U2472,'[1]Cross ref'!I:J,2,0)</f>
        <v>SCL</v>
      </c>
      <c r="T2472" s="193">
        <f t="shared" si="232"/>
        <v>338.31</v>
      </c>
      <c r="U2472" s="193">
        <f>VLOOKUP(VALUE(C2472),'[1]Cross ref'!G:I,3,0)</f>
        <v>7389</v>
      </c>
      <c r="V2472" s="193">
        <f>IFERROR(VLOOKUP(J2472,'[1]Item List (2)'!C:D,2,0),VLOOKUP(K2472,'[1]Item List (2)'!C:D,2,0))</f>
        <v>50007</v>
      </c>
      <c r="W2472" s="193">
        <f>IFERROR(VLOOKUP(J2472,'[1]Item List (2)'!C:E,3,0),VLOOKUP(K2472,'[1]Item List (2)'!C:E,3,0))</f>
        <v>100</v>
      </c>
      <c r="X2472" s="193">
        <f t="shared" si="233"/>
        <v>0</v>
      </c>
      <c r="Y2472" s="193" t="str">
        <f t="shared" si="234"/>
        <v>SYRUP, COKE CLASC BIB (HYCS)</v>
      </c>
      <c r="AA2472" s="29">
        <f t="shared" si="235"/>
        <v>338.31</v>
      </c>
      <c r="AB2472" s="29" t="str">
        <f>VLOOKUP(W2472,'[2]Item List (2)'!$I:$J,2,0)</f>
        <v>Food</v>
      </c>
      <c r="AC2472" s="29">
        <f t="shared" si="236"/>
        <v>7389</v>
      </c>
      <c r="AD2472" s="29" t="str">
        <f t="shared" si="237"/>
        <v>7389-Food</v>
      </c>
    </row>
    <row r="2473" spans="1:30">
      <c r="A2473" t="s">
        <v>699</v>
      </c>
      <c r="B2473" t="s">
        <v>592</v>
      </c>
      <c r="C2473" t="s">
        <v>1398</v>
      </c>
      <c r="D2473" t="s">
        <v>603</v>
      </c>
      <c r="E2473" t="s">
        <v>1677</v>
      </c>
      <c r="F2473"/>
      <c r="G2473" s="159">
        <v>45167</v>
      </c>
      <c r="H2473" t="s">
        <v>1194</v>
      </c>
      <c r="I2473" t="s">
        <v>1188</v>
      </c>
      <c r="J2473" t="s">
        <v>710</v>
      </c>
      <c r="K2473" t="s">
        <v>713</v>
      </c>
      <c r="L2473" t="s">
        <v>709</v>
      </c>
      <c r="M2473">
        <v>1</v>
      </c>
      <c r="N2473">
        <v>0</v>
      </c>
      <c r="O2473">
        <v>116.08</v>
      </c>
      <c r="P2473">
        <v>116.08</v>
      </c>
      <c r="Q2473">
        <v>8341.69</v>
      </c>
      <c r="R2473">
        <v>21.06</v>
      </c>
      <c r="S2473" s="193" t="str">
        <f>VLOOKUP(U2473,'[1]Cross ref'!I:J,2,0)</f>
        <v>SCL</v>
      </c>
      <c r="T2473" s="193">
        <f t="shared" si="232"/>
        <v>116.08</v>
      </c>
      <c r="U2473" s="193">
        <f>VLOOKUP(VALUE(C2473),'[1]Cross ref'!G:I,3,0)</f>
        <v>7389</v>
      </c>
      <c r="V2473" s="193">
        <f>IFERROR(VLOOKUP(J2473,'[1]Item List (2)'!C:D,2,0),VLOOKUP(K2473,'[1]Item List (2)'!C:D,2,0))</f>
        <v>50007</v>
      </c>
      <c r="W2473" s="193">
        <f>IFERROR(VLOOKUP(J2473,'[1]Item List (2)'!C:E,3,0),VLOOKUP(K2473,'[1]Item List (2)'!C:E,3,0))</f>
        <v>100</v>
      </c>
      <c r="X2473" s="193">
        <f t="shared" si="233"/>
        <v>0</v>
      </c>
      <c r="Y2473" s="193" t="str">
        <f t="shared" si="234"/>
        <v>SYRUP, SPRITE BIB (HYCS)</v>
      </c>
      <c r="AA2473" s="29">
        <f t="shared" si="235"/>
        <v>116.08</v>
      </c>
      <c r="AB2473" s="29" t="str">
        <f>VLOOKUP(W2473,'[2]Item List (2)'!$I:$J,2,0)</f>
        <v>Food</v>
      </c>
      <c r="AC2473" s="29">
        <f t="shared" si="236"/>
        <v>7389</v>
      </c>
      <c r="AD2473" s="29" t="str">
        <f t="shared" si="237"/>
        <v>7389-Food</v>
      </c>
    </row>
    <row r="2474" spans="1:30">
      <c r="A2474" t="s">
        <v>699</v>
      </c>
      <c r="B2474" t="s">
        <v>592</v>
      </c>
      <c r="C2474" t="s">
        <v>1398</v>
      </c>
      <c r="D2474" t="s">
        <v>603</v>
      </c>
      <c r="E2474" t="s">
        <v>1677</v>
      </c>
      <c r="F2474"/>
      <c r="G2474" s="159">
        <v>45167</v>
      </c>
      <c r="H2474" t="s">
        <v>1265</v>
      </c>
      <c r="I2474" t="s">
        <v>1190</v>
      </c>
      <c r="J2474" t="s">
        <v>903</v>
      </c>
      <c r="K2474" t="s">
        <v>904</v>
      </c>
      <c r="L2474" t="s">
        <v>905</v>
      </c>
      <c r="M2474">
        <v>1</v>
      </c>
      <c r="N2474">
        <v>0</v>
      </c>
      <c r="O2474">
        <v>22.14</v>
      </c>
      <c r="P2474">
        <v>22.14</v>
      </c>
      <c r="Q2474">
        <v>8341.69</v>
      </c>
      <c r="R2474">
        <v>21.06</v>
      </c>
      <c r="S2474" s="193" t="str">
        <f>VLOOKUP(U2474,'[1]Cross ref'!I:J,2,0)</f>
        <v>SCL</v>
      </c>
      <c r="T2474" s="193">
        <f t="shared" si="232"/>
        <v>22.14</v>
      </c>
      <c r="U2474" s="193">
        <f>VLOOKUP(VALUE(C2474),'[1]Cross ref'!G:I,3,0)</f>
        <v>7389</v>
      </c>
      <c r="V2474" s="193">
        <f>IFERROR(VLOOKUP(J2474,'[1]Item List (2)'!C:D,2,0),VLOOKUP(K2474,'[1]Item List (2)'!C:D,2,0))</f>
        <v>60507</v>
      </c>
      <c r="W2474" s="193">
        <f>IFERROR(VLOOKUP(J2474,'[1]Item List (2)'!C:E,3,0),VLOOKUP(K2474,'[1]Item List (2)'!C:E,3,0))</f>
        <v>1200</v>
      </c>
      <c r="X2474" s="193">
        <f t="shared" si="233"/>
        <v>0</v>
      </c>
      <c r="Y2474" s="193" t="str">
        <f t="shared" si="234"/>
        <v>TOWEL, PAPER MULTIFOLD BRN EF</v>
      </c>
      <c r="AA2474" s="29">
        <f t="shared" si="235"/>
        <v>22.14</v>
      </c>
      <c r="AB2474" s="29" t="str">
        <f>VLOOKUP(W2474,'[2]Item List (2)'!$I:$J,2,0)</f>
        <v>Supplies</v>
      </c>
      <c r="AC2474" s="29">
        <f t="shared" si="236"/>
        <v>7389</v>
      </c>
      <c r="AD2474" s="29" t="str">
        <f t="shared" si="237"/>
        <v>7389-Supplies</v>
      </c>
    </row>
    <row r="2475" spans="1:30">
      <c r="A2475" t="s">
        <v>699</v>
      </c>
      <c r="B2475" t="s">
        <v>592</v>
      </c>
      <c r="C2475" t="s">
        <v>1398</v>
      </c>
      <c r="D2475" t="s">
        <v>603</v>
      </c>
      <c r="E2475" t="s">
        <v>1677</v>
      </c>
      <c r="F2475"/>
      <c r="G2475" s="159">
        <v>45167</v>
      </c>
      <c r="H2475" t="s">
        <v>1334</v>
      </c>
      <c r="I2475" t="s">
        <v>1190</v>
      </c>
      <c r="J2475" t="s">
        <v>846</v>
      </c>
      <c r="K2475" t="s">
        <v>847</v>
      </c>
      <c r="L2475" t="s">
        <v>848</v>
      </c>
      <c r="M2475">
        <v>1</v>
      </c>
      <c r="N2475">
        <v>0</v>
      </c>
      <c r="O2475">
        <v>19.38</v>
      </c>
      <c r="P2475">
        <v>19.38</v>
      </c>
      <c r="Q2475">
        <v>8341.69</v>
      </c>
      <c r="R2475">
        <v>21.06</v>
      </c>
      <c r="S2475" s="193" t="str">
        <f>VLOOKUP(U2475,'[1]Cross ref'!I:J,2,0)</f>
        <v>SCL</v>
      </c>
      <c r="T2475" s="193">
        <f t="shared" si="232"/>
        <v>19.38</v>
      </c>
      <c r="U2475" s="193">
        <f>VLOOKUP(VALUE(C2475),'[1]Cross ref'!G:I,3,0)</f>
        <v>7389</v>
      </c>
      <c r="V2475" s="193">
        <f>IFERROR(VLOOKUP(J2475,'[1]Item List (2)'!C:D,2,0),VLOOKUP(K2475,'[1]Item List (2)'!C:D,2,0))</f>
        <v>51001</v>
      </c>
      <c r="W2475" s="193">
        <f>IFERROR(VLOOKUP(J2475,'[1]Item List (2)'!C:E,3,0),VLOOKUP(K2475,'[1]Item List (2)'!C:E,3,0))</f>
        <v>1000</v>
      </c>
      <c r="X2475" s="193">
        <f t="shared" si="233"/>
        <v>0</v>
      </c>
      <c r="Y2475" s="193" t="str">
        <f t="shared" si="234"/>
        <v>FILM, 18"X3000' CUTTER BOX</v>
      </c>
      <c r="AA2475" s="29">
        <f t="shared" si="235"/>
        <v>19.38</v>
      </c>
      <c r="AB2475" s="29" t="str">
        <f>VLOOKUP(W2475,'[2]Item List (2)'!$I:$J,2,0)</f>
        <v>Paper</v>
      </c>
      <c r="AC2475" s="29">
        <f t="shared" si="236"/>
        <v>7389</v>
      </c>
      <c r="AD2475" s="29" t="str">
        <f t="shared" si="237"/>
        <v>7389-Paper</v>
      </c>
    </row>
    <row r="2476" spans="1:30">
      <c r="A2476" t="s">
        <v>699</v>
      </c>
      <c r="B2476" t="s">
        <v>592</v>
      </c>
      <c r="C2476" t="s">
        <v>1398</v>
      </c>
      <c r="D2476" t="s">
        <v>603</v>
      </c>
      <c r="E2476" t="s">
        <v>1677</v>
      </c>
      <c r="F2476"/>
      <c r="G2476" s="159">
        <v>45167</v>
      </c>
      <c r="H2476" t="s">
        <v>1196</v>
      </c>
      <c r="I2476" t="s">
        <v>1188</v>
      </c>
      <c r="J2476" t="s">
        <v>717</v>
      </c>
      <c r="K2476" t="s">
        <v>1568</v>
      </c>
      <c r="L2476" t="s">
        <v>718</v>
      </c>
      <c r="M2476">
        <v>1</v>
      </c>
      <c r="N2476">
        <v>0</v>
      </c>
      <c r="O2476">
        <v>58.17</v>
      </c>
      <c r="P2476">
        <v>58.17</v>
      </c>
      <c r="Q2476">
        <v>8341.69</v>
      </c>
      <c r="R2476">
        <v>21.06</v>
      </c>
      <c r="S2476" s="193" t="str">
        <f>VLOOKUP(U2476,'[1]Cross ref'!I:J,2,0)</f>
        <v>SCL</v>
      </c>
      <c r="T2476" s="193">
        <f t="shared" si="232"/>
        <v>58.17</v>
      </c>
      <c r="U2476" s="193">
        <f>VLOOKUP(VALUE(C2476),'[1]Cross ref'!G:I,3,0)</f>
        <v>7389</v>
      </c>
      <c r="V2476" s="193">
        <f>IFERROR(VLOOKUP(J2476,'[1]Item List (2)'!C:D,2,0),VLOOKUP(K2476,'[1]Item List (2)'!C:D,2,0))</f>
        <v>50007</v>
      </c>
      <c r="W2476" s="193">
        <f>IFERROR(VLOOKUP(J2476,'[1]Item List (2)'!C:E,3,0),VLOOKUP(K2476,'[1]Item List (2)'!C:E,3,0))</f>
        <v>100</v>
      </c>
      <c r="X2476" s="193">
        <f t="shared" si="233"/>
        <v>0</v>
      </c>
      <c r="Y2476" s="193" t="str">
        <f t="shared" si="234"/>
        <v>EGG, LIQ WHL CAGE FREE P12CE</v>
      </c>
      <c r="AA2476" s="29">
        <f t="shared" si="235"/>
        <v>58.17</v>
      </c>
      <c r="AB2476" s="29" t="str">
        <f>VLOOKUP(W2476,'[2]Item List (2)'!$I:$J,2,0)</f>
        <v>Food</v>
      </c>
      <c r="AC2476" s="29">
        <f t="shared" si="236"/>
        <v>7389</v>
      </c>
      <c r="AD2476" s="29" t="str">
        <f t="shared" si="237"/>
        <v>7389-Food</v>
      </c>
    </row>
    <row r="2477" spans="1:30">
      <c r="A2477" t="s">
        <v>699</v>
      </c>
      <c r="B2477" t="s">
        <v>592</v>
      </c>
      <c r="C2477" t="s">
        <v>1398</v>
      </c>
      <c r="D2477" t="s">
        <v>603</v>
      </c>
      <c r="E2477" t="s">
        <v>1677</v>
      </c>
      <c r="F2477"/>
      <c r="G2477" s="159">
        <v>45167</v>
      </c>
      <c r="H2477" t="s">
        <v>1197</v>
      </c>
      <c r="I2477" t="s">
        <v>1188</v>
      </c>
      <c r="J2477" t="s">
        <v>719</v>
      </c>
      <c r="K2477" t="s">
        <v>720</v>
      </c>
      <c r="L2477" t="s">
        <v>721</v>
      </c>
      <c r="M2477">
        <v>3</v>
      </c>
      <c r="N2477">
        <v>0</v>
      </c>
      <c r="O2477">
        <v>26.21</v>
      </c>
      <c r="P2477">
        <v>78.63</v>
      </c>
      <c r="Q2477">
        <v>8341.69</v>
      </c>
      <c r="R2477">
        <v>21.06</v>
      </c>
      <c r="S2477" s="193" t="str">
        <f>VLOOKUP(U2477,'[1]Cross ref'!I:J,2,0)</f>
        <v>SCL</v>
      </c>
      <c r="T2477" s="193">
        <f t="shared" si="232"/>
        <v>78.63</v>
      </c>
      <c r="U2477" s="193">
        <f>VLOOKUP(VALUE(C2477),'[1]Cross ref'!G:I,3,0)</f>
        <v>7389</v>
      </c>
      <c r="V2477" s="193">
        <f>IFERROR(VLOOKUP(J2477,'[1]Item List (2)'!C:D,2,0),VLOOKUP(K2477,'[1]Item List (2)'!C:D,2,0))</f>
        <v>50007</v>
      </c>
      <c r="W2477" s="193">
        <f>IFERROR(VLOOKUP(J2477,'[1]Item List (2)'!C:E,3,0),VLOOKUP(K2477,'[1]Item List (2)'!C:E,3,0))</f>
        <v>100</v>
      </c>
      <c r="X2477" s="193">
        <f t="shared" si="233"/>
        <v>0</v>
      </c>
      <c r="Y2477" s="193" t="str">
        <f t="shared" si="234"/>
        <v>JUICE, ORANGE ORIG SIMPLY</v>
      </c>
      <c r="AA2477" s="29">
        <f t="shared" si="235"/>
        <v>78.63</v>
      </c>
      <c r="AB2477" s="29" t="str">
        <f>VLOOKUP(W2477,'[2]Item List (2)'!$I:$J,2,0)</f>
        <v>Food</v>
      </c>
      <c r="AC2477" s="29">
        <f t="shared" si="236"/>
        <v>7389</v>
      </c>
      <c r="AD2477" s="29" t="str">
        <f t="shared" si="237"/>
        <v>7389-Food</v>
      </c>
    </row>
    <row r="2478" spans="1:30">
      <c r="A2478" t="s">
        <v>699</v>
      </c>
      <c r="B2478" t="s">
        <v>592</v>
      </c>
      <c r="C2478" t="s">
        <v>1398</v>
      </c>
      <c r="D2478" t="s">
        <v>603</v>
      </c>
      <c r="E2478" t="s">
        <v>1677</v>
      </c>
      <c r="F2478"/>
      <c r="G2478" s="159">
        <v>45167</v>
      </c>
      <c r="H2478" t="s">
        <v>1198</v>
      </c>
      <c r="I2478" t="s">
        <v>1188</v>
      </c>
      <c r="J2478" t="s">
        <v>702</v>
      </c>
      <c r="K2478" t="s">
        <v>993</v>
      </c>
      <c r="L2478" t="s">
        <v>723</v>
      </c>
      <c r="M2478">
        <v>4</v>
      </c>
      <c r="N2478">
        <v>0</v>
      </c>
      <c r="O2478">
        <v>20.03</v>
      </c>
      <c r="P2478">
        <v>80.12</v>
      </c>
      <c r="Q2478">
        <v>8341.69</v>
      </c>
      <c r="R2478">
        <v>21.06</v>
      </c>
      <c r="S2478" s="193" t="str">
        <f>VLOOKUP(U2478,'[1]Cross ref'!I:J,2,0)</f>
        <v>SCL</v>
      </c>
      <c r="T2478" s="193">
        <f t="shared" si="232"/>
        <v>80.12</v>
      </c>
      <c r="U2478" s="193">
        <f>VLOOKUP(VALUE(C2478),'[1]Cross ref'!G:I,3,0)</f>
        <v>7389</v>
      </c>
      <c r="V2478" s="193">
        <f>IFERROR(VLOOKUP(J2478,'[1]Item List (2)'!C:D,2,0),VLOOKUP(K2478,'[1]Item List (2)'!C:D,2,0))</f>
        <v>50007</v>
      </c>
      <c r="W2478" s="193">
        <f>IFERROR(VLOOKUP(J2478,'[1]Item List (2)'!C:E,3,0),VLOOKUP(K2478,'[1]Item List (2)'!C:E,3,0))</f>
        <v>100</v>
      </c>
      <c r="X2478" s="193">
        <f t="shared" si="233"/>
        <v>0</v>
      </c>
      <c r="Y2478" s="193" t="str">
        <f t="shared" si="234"/>
        <v>SAUCE, BBQ SWEET &amp; BOLD CUP</v>
      </c>
      <c r="AA2478" s="29">
        <f t="shared" si="235"/>
        <v>80.12</v>
      </c>
      <c r="AB2478" s="29" t="str">
        <f>VLOOKUP(W2478,'[2]Item List (2)'!$I:$J,2,0)</f>
        <v>Food</v>
      </c>
      <c r="AC2478" s="29">
        <f t="shared" si="236"/>
        <v>7389</v>
      </c>
      <c r="AD2478" s="29" t="str">
        <f t="shared" si="237"/>
        <v>7389-Food</v>
      </c>
    </row>
    <row r="2479" spans="1:30">
      <c r="A2479" t="s">
        <v>699</v>
      </c>
      <c r="B2479" t="s">
        <v>592</v>
      </c>
      <c r="C2479" t="s">
        <v>1398</v>
      </c>
      <c r="D2479" t="s">
        <v>603</v>
      </c>
      <c r="E2479" t="s">
        <v>1677</v>
      </c>
      <c r="F2479"/>
      <c r="G2479" s="159">
        <v>45167</v>
      </c>
      <c r="H2479" t="s">
        <v>1199</v>
      </c>
      <c r="I2479" t="s">
        <v>1188</v>
      </c>
      <c r="J2479" t="s">
        <v>714</v>
      </c>
      <c r="K2479" t="s">
        <v>998</v>
      </c>
      <c r="L2479" t="s">
        <v>723</v>
      </c>
      <c r="M2479">
        <v>2</v>
      </c>
      <c r="N2479">
        <v>0</v>
      </c>
      <c r="O2479">
        <v>30.8</v>
      </c>
      <c r="P2479">
        <v>61.6</v>
      </c>
      <c r="Q2479">
        <v>8341.69</v>
      </c>
      <c r="R2479">
        <v>21.06</v>
      </c>
      <c r="S2479" s="193" t="str">
        <f>VLOOKUP(U2479,'[1]Cross ref'!I:J,2,0)</f>
        <v>SCL</v>
      </c>
      <c r="T2479" s="193">
        <f t="shared" si="232"/>
        <v>61.6</v>
      </c>
      <c r="U2479" s="193">
        <f>VLOOKUP(VALUE(C2479),'[1]Cross ref'!G:I,3,0)</f>
        <v>7389</v>
      </c>
      <c r="V2479" s="193">
        <f>IFERROR(VLOOKUP(J2479,'[1]Item List (2)'!C:D,2,0),VLOOKUP(K2479,'[1]Item List (2)'!C:D,2,0))</f>
        <v>50007</v>
      </c>
      <c r="W2479" s="193">
        <f>IFERROR(VLOOKUP(J2479,'[1]Item List (2)'!C:E,3,0),VLOOKUP(K2479,'[1]Item List (2)'!C:E,3,0))</f>
        <v>100</v>
      </c>
      <c r="X2479" s="193">
        <f t="shared" si="233"/>
        <v>0</v>
      </c>
      <c r="Y2479" s="193" t="str">
        <f t="shared" si="234"/>
        <v>SAUCE, HNY MUST CUP</v>
      </c>
      <c r="AA2479" s="29">
        <f t="shared" si="235"/>
        <v>61.6</v>
      </c>
      <c r="AB2479" s="29" t="str">
        <f>VLOOKUP(W2479,'[2]Item List (2)'!$I:$J,2,0)</f>
        <v>Food</v>
      </c>
      <c r="AC2479" s="29">
        <f t="shared" si="236"/>
        <v>7389</v>
      </c>
      <c r="AD2479" s="29" t="str">
        <f t="shared" si="237"/>
        <v>7389-Food</v>
      </c>
    </row>
    <row r="2480" spans="1:30">
      <c r="A2480" t="s">
        <v>699</v>
      </c>
      <c r="B2480" t="s">
        <v>592</v>
      </c>
      <c r="C2480" t="s">
        <v>1398</v>
      </c>
      <c r="D2480" t="s">
        <v>603</v>
      </c>
      <c r="E2480" t="s">
        <v>1677</v>
      </c>
      <c r="F2480"/>
      <c r="G2480" s="159">
        <v>45167</v>
      </c>
      <c r="H2480" t="s">
        <v>1201</v>
      </c>
      <c r="I2480" t="s">
        <v>1188</v>
      </c>
      <c r="J2480" t="s">
        <v>724</v>
      </c>
      <c r="K2480" t="s">
        <v>725</v>
      </c>
      <c r="L2480" t="s">
        <v>726</v>
      </c>
      <c r="M2480">
        <v>3</v>
      </c>
      <c r="N2480">
        <v>0</v>
      </c>
      <c r="O2480">
        <v>9.5399999999999991</v>
      </c>
      <c r="P2480">
        <v>28.62</v>
      </c>
      <c r="Q2480">
        <v>8341.69</v>
      </c>
      <c r="R2480">
        <v>21.06</v>
      </c>
      <c r="S2480" s="193" t="str">
        <f>VLOOKUP(U2480,'[1]Cross ref'!I:J,2,0)</f>
        <v>SCL</v>
      </c>
      <c r="T2480" s="193">
        <f t="shared" si="232"/>
        <v>28.62</v>
      </c>
      <c r="U2480" s="193">
        <f>VLOOKUP(VALUE(C2480),'[1]Cross ref'!G:I,3,0)</f>
        <v>7389</v>
      </c>
      <c r="V2480" s="193">
        <f>IFERROR(VLOOKUP(J2480,'[1]Item List (2)'!C:D,2,0),VLOOKUP(K2480,'[1]Item List (2)'!C:D,2,0))</f>
        <v>50007</v>
      </c>
      <c r="W2480" s="193">
        <f>IFERROR(VLOOKUP(J2480,'[1]Item List (2)'!C:E,3,0),VLOOKUP(K2480,'[1]Item List (2)'!C:E,3,0))</f>
        <v>100</v>
      </c>
      <c r="X2480" s="193">
        <f t="shared" si="233"/>
        <v>0</v>
      </c>
      <c r="Y2480" s="193" t="str">
        <f t="shared" si="234"/>
        <v>MILK, 1%</v>
      </c>
      <c r="AA2480" s="29">
        <f t="shared" si="235"/>
        <v>28.62</v>
      </c>
      <c r="AB2480" s="29" t="str">
        <f>VLOOKUP(W2480,'[2]Item List (2)'!$I:$J,2,0)</f>
        <v>Food</v>
      </c>
      <c r="AC2480" s="29">
        <f t="shared" si="236"/>
        <v>7389</v>
      </c>
      <c r="AD2480" s="29" t="str">
        <f t="shared" si="237"/>
        <v>7389-Food</v>
      </c>
    </row>
    <row r="2481" spans="1:30">
      <c r="A2481" t="s">
        <v>699</v>
      </c>
      <c r="B2481" t="s">
        <v>592</v>
      </c>
      <c r="C2481" t="s">
        <v>1398</v>
      </c>
      <c r="D2481" t="s">
        <v>603</v>
      </c>
      <c r="E2481" t="s">
        <v>1677</v>
      </c>
      <c r="F2481"/>
      <c r="G2481" s="159">
        <v>45167</v>
      </c>
      <c r="H2481" t="s">
        <v>1299</v>
      </c>
      <c r="I2481" t="s">
        <v>1190</v>
      </c>
      <c r="J2481" t="s">
        <v>727</v>
      </c>
      <c r="K2481" t="s">
        <v>728</v>
      </c>
      <c r="L2481" t="s">
        <v>729</v>
      </c>
      <c r="M2481">
        <v>2</v>
      </c>
      <c r="N2481">
        <v>0</v>
      </c>
      <c r="O2481">
        <v>16.79</v>
      </c>
      <c r="P2481">
        <v>33.58</v>
      </c>
      <c r="Q2481">
        <v>8341.69</v>
      </c>
      <c r="R2481">
        <v>21.06</v>
      </c>
      <c r="S2481" s="193" t="str">
        <f>VLOOKUP(U2481,'[1]Cross ref'!I:J,2,0)</f>
        <v>SCL</v>
      </c>
      <c r="T2481" s="193">
        <f t="shared" si="232"/>
        <v>33.58</v>
      </c>
      <c r="U2481" s="193">
        <f>VLOOKUP(VALUE(C2481),'[1]Cross ref'!G:I,3,0)</f>
        <v>7389</v>
      </c>
      <c r="V2481" s="193">
        <f>IFERROR(VLOOKUP(J2481,'[1]Item List (2)'!C:D,2,0),VLOOKUP(K2481,'[1]Item List (2)'!C:D,2,0))</f>
        <v>60507</v>
      </c>
      <c r="W2481" s="193">
        <f>IFERROR(VLOOKUP(J2481,'[1]Item List (2)'!C:E,3,0),VLOOKUP(K2481,'[1]Item List (2)'!C:E,3,0))</f>
        <v>1200</v>
      </c>
      <c r="X2481" s="193">
        <f t="shared" si="233"/>
        <v>0</v>
      </c>
      <c r="Y2481" s="193" t="str">
        <f t="shared" si="234"/>
        <v>GLOVE, SYNTH MED</v>
      </c>
      <c r="AA2481" s="29">
        <f t="shared" si="235"/>
        <v>33.58</v>
      </c>
      <c r="AB2481" s="29" t="str">
        <f>VLOOKUP(W2481,'[2]Item List (2)'!$I:$J,2,0)</f>
        <v>Supplies</v>
      </c>
      <c r="AC2481" s="29">
        <f t="shared" si="236"/>
        <v>7389</v>
      </c>
      <c r="AD2481" s="29" t="str">
        <f t="shared" si="237"/>
        <v>7389-Supplies</v>
      </c>
    </row>
    <row r="2482" spans="1:30">
      <c r="A2482" t="s">
        <v>699</v>
      </c>
      <c r="B2482" t="s">
        <v>592</v>
      </c>
      <c r="C2482" t="s">
        <v>1398</v>
      </c>
      <c r="D2482" t="s">
        <v>603</v>
      </c>
      <c r="E2482" t="s">
        <v>1677</v>
      </c>
      <c r="F2482"/>
      <c r="G2482" s="159">
        <v>45167</v>
      </c>
      <c r="H2482" t="s">
        <v>1203</v>
      </c>
      <c r="I2482" t="s">
        <v>1188</v>
      </c>
      <c r="J2482" t="s">
        <v>900</v>
      </c>
      <c r="K2482" t="s">
        <v>907</v>
      </c>
      <c r="L2482" t="s">
        <v>908</v>
      </c>
      <c r="M2482">
        <v>1</v>
      </c>
      <c r="N2482">
        <v>0</v>
      </c>
      <c r="O2482">
        <v>42.61</v>
      </c>
      <c r="P2482">
        <v>42.61</v>
      </c>
      <c r="Q2482">
        <v>8341.69</v>
      </c>
      <c r="R2482">
        <v>21.06</v>
      </c>
      <c r="S2482" s="193" t="str">
        <f>VLOOKUP(U2482,'[1]Cross ref'!I:J,2,0)</f>
        <v>SCL</v>
      </c>
      <c r="T2482" s="193">
        <f t="shared" si="232"/>
        <v>42.61</v>
      </c>
      <c r="U2482" s="193">
        <f>VLOOKUP(VALUE(C2482),'[1]Cross ref'!G:I,3,0)</f>
        <v>7389</v>
      </c>
      <c r="V2482" s="193">
        <f>IFERROR(VLOOKUP(J2482,'[1]Item List (2)'!C:D,2,0),VLOOKUP(K2482,'[1]Item List (2)'!C:D,2,0))</f>
        <v>50007</v>
      </c>
      <c r="W2482" s="193">
        <f>IFERROR(VLOOKUP(J2482,'[1]Item List (2)'!C:E,3,0),VLOOKUP(K2482,'[1]Item List (2)'!C:E,3,0))</f>
        <v>100</v>
      </c>
      <c r="X2482" s="193">
        <f t="shared" si="233"/>
        <v>0</v>
      </c>
      <c r="Y2482" s="193" t="str">
        <f t="shared" si="234"/>
        <v>PEPPER, CHILE GRN STRIP</v>
      </c>
      <c r="AA2482" s="29">
        <f t="shared" si="235"/>
        <v>42.61</v>
      </c>
      <c r="AB2482" s="29" t="str">
        <f>VLOOKUP(W2482,'[2]Item List (2)'!$I:$J,2,0)</f>
        <v>Food</v>
      </c>
      <c r="AC2482" s="29">
        <f t="shared" si="236"/>
        <v>7389</v>
      </c>
      <c r="AD2482" s="29" t="str">
        <f t="shared" si="237"/>
        <v>7389-Food</v>
      </c>
    </row>
    <row r="2483" spans="1:30">
      <c r="A2483" t="s">
        <v>699</v>
      </c>
      <c r="B2483" t="s">
        <v>592</v>
      </c>
      <c r="C2483" t="s">
        <v>1398</v>
      </c>
      <c r="D2483" t="s">
        <v>603</v>
      </c>
      <c r="E2483" t="s">
        <v>1677</v>
      </c>
      <c r="F2483"/>
      <c r="G2483" s="159">
        <v>45167</v>
      </c>
      <c r="H2483" t="s">
        <v>1205</v>
      </c>
      <c r="I2483" t="s">
        <v>1188</v>
      </c>
      <c r="J2483" t="s">
        <v>734</v>
      </c>
      <c r="K2483" t="s">
        <v>735</v>
      </c>
      <c r="L2483" t="s">
        <v>736</v>
      </c>
      <c r="M2483">
        <v>20</v>
      </c>
      <c r="N2483">
        <v>0</v>
      </c>
      <c r="O2483">
        <v>76.78</v>
      </c>
      <c r="P2483">
        <v>1535.6</v>
      </c>
      <c r="Q2483">
        <v>8341.69</v>
      </c>
      <c r="R2483">
        <v>21.06</v>
      </c>
      <c r="S2483" s="193" t="str">
        <f>VLOOKUP(U2483,'[1]Cross ref'!I:J,2,0)</f>
        <v>SCL</v>
      </c>
      <c r="T2483" s="193">
        <f t="shared" si="232"/>
        <v>1535.6</v>
      </c>
      <c r="U2483" s="193">
        <f>VLOOKUP(VALUE(C2483),'[1]Cross ref'!G:I,3,0)</f>
        <v>7389</v>
      </c>
      <c r="V2483" s="193">
        <f>IFERROR(VLOOKUP(J2483,'[1]Item List (2)'!C:D,2,0),VLOOKUP(K2483,'[1]Item List (2)'!C:D,2,0))</f>
        <v>50007</v>
      </c>
      <c r="W2483" s="193">
        <f>IFERROR(VLOOKUP(J2483,'[1]Item List (2)'!C:E,3,0),VLOOKUP(K2483,'[1]Item List (2)'!C:E,3,0))</f>
        <v>100</v>
      </c>
      <c r="X2483" s="193">
        <f t="shared" si="233"/>
        <v>0</v>
      </c>
      <c r="Y2483" s="193" t="str">
        <f t="shared" si="234"/>
        <v>BEEF, GRND PTY 3.5Z</v>
      </c>
      <c r="AA2483" s="29">
        <f t="shared" si="235"/>
        <v>1535.6</v>
      </c>
      <c r="AB2483" s="29" t="str">
        <f>VLOOKUP(W2483,'[2]Item List (2)'!$I:$J,2,0)</f>
        <v>Food</v>
      </c>
      <c r="AC2483" s="29">
        <f t="shared" si="236"/>
        <v>7389</v>
      </c>
      <c r="AD2483" s="29" t="str">
        <f t="shared" si="237"/>
        <v>7389-Food</v>
      </c>
    </row>
    <row r="2484" spans="1:30">
      <c r="A2484" t="s">
        <v>699</v>
      </c>
      <c r="B2484" t="s">
        <v>592</v>
      </c>
      <c r="C2484" t="s">
        <v>1398</v>
      </c>
      <c r="D2484" t="s">
        <v>603</v>
      </c>
      <c r="E2484" t="s">
        <v>1677</v>
      </c>
      <c r="F2484"/>
      <c r="G2484" s="159">
        <v>45167</v>
      </c>
      <c r="H2484" t="s">
        <v>1206</v>
      </c>
      <c r="I2484" t="s">
        <v>1188</v>
      </c>
      <c r="J2484" t="s">
        <v>737</v>
      </c>
      <c r="K2484" t="s">
        <v>738</v>
      </c>
      <c r="L2484" t="s">
        <v>739</v>
      </c>
      <c r="M2484">
        <v>4</v>
      </c>
      <c r="N2484">
        <v>0</v>
      </c>
      <c r="O2484">
        <v>30.72</v>
      </c>
      <c r="P2484">
        <v>122.88</v>
      </c>
      <c r="Q2484">
        <v>8341.69</v>
      </c>
      <c r="R2484">
        <v>21.06</v>
      </c>
      <c r="S2484" s="193" t="str">
        <f>VLOOKUP(U2484,'[1]Cross ref'!I:J,2,0)</f>
        <v>SCL</v>
      </c>
      <c r="T2484" s="193">
        <f t="shared" si="232"/>
        <v>122.88</v>
      </c>
      <c r="U2484" s="193">
        <f>VLOOKUP(VALUE(C2484),'[1]Cross ref'!G:I,3,0)</f>
        <v>7389</v>
      </c>
      <c r="V2484" s="193">
        <f>IFERROR(VLOOKUP(J2484,'[1]Item List (2)'!C:D,2,0),VLOOKUP(K2484,'[1]Item List (2)'!C:D,2,0))</f>
        <v>50007</v>
      </c>
      <c r="W2484" s="193">
        <f>IFERROR(VLOOKUP(J2484,'[1]Item List (2)'!C:E,3,0),VLOOKUP(K2484,'[1]Item List (2)'!C:E,3,0))</f>
        <v>100</v>
      </c>
      <c r="X2484" s="193">
        <f t="shared" si="233"/>
        <v>0</v>
      </c>
      <c r="Y2484" s="193" t="str">
        <f t="shared" si="234"/>
        <v>APPTZR, ONION RING</v>
      </c>
      <c r="AA2484" s="29">
        <f t="shared" si="235"/>
        <v>122.88</v>
      </c>
      <c r="AB2484" s="29" t="str">
        <f>VLOOKUP(W2484,'[2]Item List (2)'!$I:$J,2,0)</f>
        <v>Food</v>
      </c>
      <c r="AC2484" s="29">
        <f t="shared" si="236"/>
        <v>7389</v>
      </c>
      <c r="AD2484" s="29" t="str">
        <f t="shared" si="237"/>
        <v>7389-Food</v>
      </c>
    </row>
    <row r="2485" spans="1:30">
      <c r="A2485" t="s">
        <v>699</v>
      </c>
      <c r="B2485" t="s">
        <v>592</v>
      </c>
      <c r="C2485" t="s">
        <v>1398</v>
      </c>
      <c r="D2485" t="s">
        <v>603</v>
      </c>
      <c r="E2485" t="s">
        <v>1677</v>
      </c>
      <c r="F2485"/>
      <c r="G2485" s="159">
        <v>45167</v>
      </c>
      <c r="H2485" t="s">
        <v>1208</v>
      </c>
      <c r="I2485" t="s">
        <v>1188</v>
      </c>
      <c r="J2485" t="s">
        <v>741</v>
      </c>
      <c r="K2485" t="s">
        <v>742</v>
      </c>
      <c r="L2485" t="s">
        <v>743</v>
      </c>
      <c r="M2485">
        <v>5</v>
      </c>
      <c r="N2485">
        <v>0</v>
      </c>
      <c r="O2485">
        <v>21.8</v>
      </c>
      <c r="P2485">
        <v>109</v>
      </c>
      <c r="Q2485">
        <v>8341.69</v>
      </c>
      <c r="R2485">
        <v>21.06</v>
      </c>
      <c r="S2485" s="193" t="str">
        <f>VLOOKUP(U2485,'[1]Cross ref'!I:J,2,0)</f>
        <v>SCL</v>
      </c>
      <c r="T2485" s="193">
        <f t="shared" si="232"/>
        <v>109</v>
      </c>
      <c r="U2485" s="193">
        <f>VLOOKUP(VALUE(C2485),'[1]Cross ref'!G:I,3,0)</f>
        <v>7389</v>
      </c>
      <c r="V2485" s="193">
        <f>IFERROR(VLOOKUP(J2485,'[1]Item List (2)'!C:D,2,0),VLOOKUP(K2485,'[1]Item List (2)'!C:D,2,0))</f>
        <v>50007</v>
      </c>
      <c r="W2485" s="193">
        <f>IFERROR(VLOOKUP(J2485,'[1]Item List (2)'!C:E,3,0),VLOOKUP(K2485,'[1]Item List (2)'!C:E,3,0))</f>
        <v>100</v>
      </c>
      <c r="X2485" s="193">
        <f t="shared" si="233"/>
        <v>0</v>
      </c>
      <c r="Y2485" s="193" t="str">
        <f t="shared" si="234"/>
        <v>KETCHUP, PKT</v>
      </c>
      <c r="AA2485" s="29">
        <f t="shared" si="235"/>
        <v>109</v>
      </c>
      <c r="AB2485" s="29" t="str">
        <f>VLOOKUP(W2485,'[2]Item List (2)'!$I:$J,2,0)</f>
        <v>Food</v>
      </c>
      <c r="AC2485" s="29">
        <f t="shared" si="236"/>
        <v>7389</v>
      </c>
      <c r="AD2485" s="29" t="str">
        <f t="shared" si="237"/>
        <v>7389-Food</v>
      </c>
    </row>
    <row r="2486" spans="1:30">
      <c r="A2486" t="s">
        <v>699</v>
      </c>
      <c r="B2486" t="s">
        <v>592</v>
      </c>
      <c r="C2486" t="s">
        <v>1398</v>
      </c>
      <c r="D2486" t="s">
        <v>603</v>
      </c>
      <c r="E2486" t="s">
        <v>1677</v>
      </c>
      <c r="F2486"/>
      <c r="G2486" s="159">
        <v>45167</v>
      </c>
      <c r="H2486" t="s">
        <v>1209</v>
      </c>
      <c r="I2486" t="s">
        <v>1188</v>
      </c>
      <c r="J2486" t="s">
        <v>856</v>
      </c>
      <c r="K2486" t="s">
        <v>857</v>
      </c>
      <c r="L2486" t="s">
        <v>814</v>
      </c>
      <c r="M2486">
        <v>1</v>
      </c>
      <c r="N2486">
        <v>0</v>
      </c>
      <c r="O2486">
        <v>17.149999999999999</v>
      </c>
      <c r="P2486">
        <v>17.149999999999999</v>
      </c>
      <c r="Q2486">
        <v>8341.69</v>
      </c>
      <c r="R2486">
        <v>21.06</v>
      </c>
      <c r="S2486" s="193" t="str">
        <f>VLOOKUP(U2486,'[1]Cross ref'!I:J,2,0)</f>
        <v>SCL</v>
      </c>
      <c r="T2486" s="193">
        <f t="shared" si="232"/>
        <v>17.149999999999999</v>
      </c>
      <c r="U2486" s="193">
        <f>VLOOKUP(VALUE(C2486),'[1]Cross ref'!G:I,3,0)</f>
        <v>7389</v>
      </c>
      <c r="V2486" s="193">
        <f>IFERROR(VLOOKUP(J2486,'[1]Item List (2)'!C:D,2,0),VLOOKUP(K2486,'[1]Item List (2)'!C:D,2,0))</f>
        <v>50007</v>
      </c>
      <c r="W2486" s="193">
        <f>IFERROR(VLOOKUP(J2486,'[1]Item List (2)'!C:E,3,0),VLOOKUP(K2486,'[1]Item List (2)'!C:E,3,0))</f>
        <v>100</v>
      </c>
      <c r="X2486" s="193">
        <f t="shared" si="233"/>
        <v>0</v>
      </c>
      <c r="Y2486" s="193" t="str">
        <f t="shared" si="234"/>
        <v>BREADING, CHICK TNDR</v>
      </c>
      <c r="AA2486" s="29">
        <f t="shared" si="235"/>
        <v>17.149999999999999</v>
      </c>
      <c r="AB2486" s="29" t="str">
        <f>VLOOKUP(W2486,'[2]Item List (2)'!$I:$J,2,0)</f>
        <v>Food</v>
      </c>
      <c r="AC2486" s="29">
        <f t="shared" si="236"/>
        <v>7389</v>
      </c>
      <c r="AD2486" s="29" t="str">
        <f t="shared" si="237"/>
        <v>7389-Food</v>
      </c>
    </row>
    <row r="2487" spans="1:30">
      <c r="A2487" t="s">
        <v>699</v>
      </c>
      <c r="B2487" t="s">
        <v>592</v>
      </c>
      <c r="C2487" t="s">
        <v>1398</v>
      </c>
      <c r="D2487" t="s">
        <v>603</v>
      </c>
      <c r="E2487" t="s">
        <v>1677</v>
      </c>
      <c r="F2487"/>
      <c r="G2487" s="159">
        <v>45167</v>
      </c>
      <c r="H2487" t="s">
        <v>1210</v>
      </c>
      <c r="I2487" t="s">
        <v>1211</v>
      </c>
      <c r="J2487" t="s">
        <v>744</v>
      </c>
      <c r="K2487" t="s">
        <v>745</v>
      </c>
      <c r="L2487" t="s">
        <v>746</v>
      </c>
      <c r="M2487">
        <v>1</v>
      </c>
      <c r="N2487">
        <v>0</v>
      </c>
      <c r="O2487">
        <v>27.22</v>
      </c>
      <c r="P2487">
        <v>27.22</v>
      </c>
      <c r="Q2487">
        <v>8341.69</v>
      </c>
      <c r="R2487">
        <v>21.06</v>
      </c>
      <c r="S2487" s="193" t="str">
        <f>VLOOKUP(U2487,'[1]Cross ref'!I:J,2,0)</f>
        <v>SCL</v>
      </c>
      <c r="T2487" s="193">
        <f t="shared" si="232"/>
        <v>27.22</v>
      </c>
      <c r="U2487" s="193">
        <f>VLOOKUP(VALUE(C2487),'[1]Cross ref'!G:I,3,0)</f>
        <v>7389</v>
      </c>
      <c r="V2487" s="193">
        <f>IFERROR(VLOOKUP(J2487,'[1]Item List (2)'!C:D,2,0),VLOOKUP(K2487,'[1]Item List (2)'!C:D,2,0))</f>
        <v>51001</v>
      </c>
      <c r="W2487" s="193">
        <f>IFERROR(VLOOKUP(J2487,'[1]Item List (2)'!C:E,3,0),VLOOKUP(K2487,'[1]Item List (2)'!C:E,3,0))</f>
        <v>1000</v>
      </c>
      <c r="X2487" s="193">
        <f t="shared" si="233"/>
        <v>0</v>
      </c>
      <c r="Y2487" s="193" t="str">
        <f t="shared" si="234"/>
        <v>CARRIER, 4-CUP</v>
      </c>
      <c r="AA2487" s="29">
        <f t="shared" si="235"/>
        <v>27.22</v>
      </c>
      <c r="AB2487" s="29" t="str">
        <f>VLOOKUP(W2487,'[2]Item List (2)'!$I:$J,2,0)</f>
        <v>Paper</v>
      </c>
      <c r="AC2487" s="29">
        <f t="shared" si="236"/>
        <v>7389</v>
      </c>
      <c r="AD2487" s="29" t="str">
        <f t="shared" si="237"/>
        <v>7389-Paper</v>
      </c>
    </row>
    <row r="2488" spans="1:30">
      <c r="A2488" t="s">
        <v>699</v>
      </c>
      <c r="B2488" t="s">
        <v>592</v>
      </c>
      <c r="C2488" t="s">
        <v>1398</v>
      </c>
      <c r="D2488" t="s">
        <v>603</v>
      </c>
      <c r="E2488" t="s">
        <v>1677</v>
      </c>
      <c r="F2488"/>
      <c r="G2488" s="159">
        <v>45167</v>
      </c>
      <c r="H2488" t="s">
        <v>1212</v>
      </c>
      <c r="I2488" t="s">
        <v>1188</v>
      </c>
      <c r="J2488" t="s">
        <v>747</v>
      </c>
      <c r="K2488" t="s">
        <v>748</v>
      </c>
      <c r="L2488" t="s">
        <v>749</v>
      </c>
      <c r="M2488">
        <v>1</v>
      </c>
      <c r="N2488">
        <v>0</v>
      </c>
      <c r="O2488">
        <v>33.380000000000003</v>
      </c>
      <c r="P2488">
        <v>33.380000000000003</v>
      </c>
      <c r="Q2488">
        <v>8341.69</v>
      </c>
      <c r="R2488">
        <v>21.06</v>
      </c>
      <c r="S2488" s="193" t="str">
        <f>VLOOKUP(U2488,'[1]Cross ref'!I:J,2,0)</f>
        <v>SCL</v>
      </c>
      <c r="T2488" s="193">
        <f t="shared" si="232"/>
        <v>33.380000000000003</v>
      </c>
      <c r="U2488" s="193">
        <f>VLOOKUP(VALUE(C2488),'[1]Cross ref'!G:I,3,0)</f>
        <v>7389</v>
      </c>
      <c r="V2488" s="193">
        <f>IFERROR(VLOOKUP(J2488,'[1]Item List (2)'!C:D,2,0),VLOOKUP(K2488,'[1]Item List (2)'!C:D,2,0))</f>
        <v>50007</v>
      </c>
      <c r="W2488" s="193">
        <f>IFERROR(VLOOKUP(J2488,'[1]Item List (2)'!C:E,3,0),VLOOKUP(K2488,'[1]Item List (2)'!C:E,3,0))</f>
        <v>100</v>
      </c>
      <c r="X2488" s="193">
        <f t="shared" si="233"/>
        <v>0</v>
      </c>
      <c r="Y2488" s="193" t="str">
        <f t="shared" si="234"/>
        <v>HASHBROWN, RND ZTF</v>
      </c>
      <c r="AA2488" s="29">
        <f t="shared" si="235"/>
        <v>33.380000000000003</v>
      </c>
      <c r="AB2488" s="29" t="str">
        <f>VLOOKUP(W2488,'[2]Item List (2)'!$I:$J,2,0)</f>
        <v>Food</v>
      </c>
      <c r="AC2488" s="29">
        <f t="shared" si="236"/>
        <v>7389</v>
      </c>
      <c r="AD2488" s="29" t="str">
        <f t="shared" si="237"/>
        <v>7389-Food</v>
      </c>
    </row>
    <row r="2489" spans="1:30">
      <c r="A2489" t="s">
        <v>699</v>
      </c>
      <c r="B2489" t="s">
        <v>592</v>
      </c>
      <c r="C2489" t="s">
        <v>1398</v>
      </c>
      <c r="D2489" t="s">
        <v>603</v>
      </c>
      <c r="E2489" t="s">
        <v>1677</v>
      </c>
      <c r="F2489"/>
      <c r="G2489" s="159">
        <v>45167</v>
      </c>
      <c r="H2489" t="s">
        <v>1213</v>
      </c>
      <c r="I2489" t="s">
        <v>1188</v>
      </c>
      <c r="J2489" t="s">
        <v>747</v>
      </c>
      <c r="K2489" t="s">
        <v>750</v>
      </c>
      <c r="L2489" t="s">
        <v>749</v>
      </c>
      <c r="M2489">
        <v>4</v>
      </c>
      <c r="N2489">
        <v>0</v>
      </c>
      <c r="O2489">
        <v>33.380000000000003</v>
      </c>
      <c r="P2489">
        <v>133.52000000000001</v>
      </c>
      <c r="Q2489">
        <v>8341.69</v>
      </c>
      <c r="R2489">
        <v>21.06</v>
      </c>
      <c r="S2489" s="193" t="str">
        <f>VLOOKUP(U2489,'[1]Cross ref'!I:J,2,0)</f>
        <v>SCL</v>
      </c>
      <c r="T2489" s="193">
        <f t="shared" si="232"/>
        <v>133.52000000000001</v>
      </c>
      <c r="U2489" s="193">
        <f>VLOOKUP(VALUE(C2489),'[1]Cross ref'!G:I,3,0)</f>
        <v>7389</v>
      </c>
      <c r="V2489" s="193">
        <f>IFERROR(VLOOKUP(J2489,'[1]Item List (2)'!C:D,2,0),VLOOKUP(K2489,'[1]Item List (2)'!C:D,2,0))</f>
        <v>50007</v>
      </c>
      <c r="W2489" s="193">
        <f>IFERROR(VLOOKUP(J2489,'[1]Item List (2)'!C:E,3,0),VLOOKUP(K2489,'[1]Item List (2)'!C:E,3,0))</f>
        <v>100</v>
      </c>
      <c r="X2489" s="193">
        <f t="shared" si="233"/>
        <v>0</v>
      </c>
      <c r="Y2489" s="193" t="str">
        <f t="shared" si="234"/>
        <v>FRIES, CRISS CUT SEASN</v>
      </c>
      <c r="AA2489" s="29">
        <f t="shared" si="235"/>
        <v>133.52000000000001</v>
      </c>
      <c r="AB2489" s="29" t="str">
        <f>VLOOKUP(W2489,'[2]Item List (2)'!$I:$J,2,0)</f>
        <v>Food</v>
      </c>
      <c r="AC2489" s="29">
        <f t="shared" si="236"/>
        <v>7389</v>
      </c>
      <c r="AD2489" s="29" t="str">
        <f t="shared" si="237"/>
        <v>7389-Food</v>
      </c>
    </row>
    <row r="2490" spans="1:30">
      <c r="A2490" t="s">
        <v>699</v>
      </c>
      <c r="B2490" t="s">
        <v>592</v>
      </c>
      <c r="C2490" t="s">
        <v>1398</v>
      </c>
      <c r="D2490" t="s">
        <v>603</v>
      </c>
      <c r="E2490" t="s">
        <v>1677</v>
      </c>
      <c r="F2490"/>
      <c r="G2490" s="159">
        <v>45167</v>
      </c>
      <c r="H2490" t="s">
        <v>1214</v>
      </c>
      <c r="I2490" t="s">
        <v>1188</v>
      </c>
      <c r="J2490" t="s">
        <v>747</v>
      </c>
      <c r="K2490" t="s">
        <v>751</v>
      </c>
      <c r="L2490" t="s">
        <v>752</v>
      </c>
      <c r="M2490">
        <v>18</v>
      </c>
      <c r="N2490">
        <v>0</v>
      </c>
      <c r="O2490">
        <v>35.28</v>
      </c>
      <c r="P2490">
        <v>635.04</v>
      </c>
      <c r="Q2490">
        <v>8341.69</v>
      </c>
      <c r="R2490">
        <v>21.06</v>
      </c>
      <c r="S2490" s="193" t="str">
        <f>VLOOKUP(U2490,'[1]Cross ref'!I:J,2,0)</f>
        <v>SCL</v>
      </c>
      <c r="T2490" s="193">
        <f t="shared" si="232"/>
        <v>635.04</v>
      </c>
      <c r="U2490" s="193">
        <f>VLOOKUP(VALUE(C2490),'[1]Cross ref'!G:I,3,0)</f>
        <v>7389</v>
      </c>
      <c r="V2490" s="193">
        <f>IFERROR(VLOOKUP(J2490,'[1]Item List (2)'!C:D,2,0),VLOOKUP(K2490,'[1]Item List (2)'!C:D,2,0))</f>
        <v>50007</v>
      </c>
      <c r="W2490" s="193">
        <f>IFERROR(VLOOKUP(J2490,'[1]Item List (2)'!C:E,3,0),VLOOKUP(K2490,'[1]Item List (2)'!C:E,3,0))</f>
        <v>100</v>
      </c>
      <c r="X2490" s="193">
        <f t="shared" si="233"/>
        <v>0</v>
      </c>
      <c r="Y2490" s="193" t="str">
        <f t="shared" si="234"/>
        <v>FRIES, SS SK ON</v>
      </c>
      <c r="AA2490" s="29">
        <f t="shared" si="235"/>
        <v>635.04</v>
      </c>
      <c r="AB2490" s="29" t="str">
        <f>VLOOKUP(W2490,'[2]Item List (2)'!$I:$J,2,0)</f>
        <v>Food</v>
      </c>
      <c r="AC2490" s="29">
        <f t="shared" si="236"/>
        <v>7389</v>
      </c>
      <c r="AD2490" s="29" t="str">
        <f t="shared" si="237"/>
        <v>7389-Food</v>
      </c>
    </row>
    <row r="2491" spans="1:30">
      <c r="A2491" t="s">
        <v>699</v>
      </c>
      <c r="B2491" t="s">
        <v>592</v>
      </c>
      <c r="C2491" t="s">
        <v>1398</v>
      </c>
      <c r="D2491" t="s">
        <v>603</v>
      </c>
      <c r="E2491" t="s">
        <v>1677</v>
      </c>
      <c r="F2491"/>
      <c r="G2491" s="159">
        <v>45167</v>
      </c>
      <c r="H2491" t="s">
        <v>1268</v>
      </c>
      <c r="I2491" t="s">
        <v>1188</v>
      </c>
      <c r="J2491" t="s">
        <v>944</v>
      </c>
      <c r="K2491" t="s">
        <v>945</v>
      </c>
      <c r="L2491" t="s">
        <v>858</v>
      </c>
      <c r="M2491">
        <v>1</v>
      </c>
      <c r="N2491">
        <v>0</v>
      </c>
      <c r="O2491">
        <v>22.16</v>
      </c>
      <c r="P2491">
        <v>22.16</v>
      </c>
      <c r="Q2491">
        <v>8341.69</v>
      </c>
      <c r="R2491">
        <v>21.06</v>
      </c>
      <c r="S2491" s="193" t="str">
        <f>VLOOKUP(U2491,'[1]Cross ref'!I:J,2,0)</f>
        <v>SCL</v>
      </c>
      <c r="T2491" s="193">
        <f t="shared" si="232"/>
        <v>22.16</v>
      </c>
      <c r="U2491" s="193">
        <f>VLOOKUP(VALUE(C2491),'[1]Cross ref'!G:I,3,0)</f>
        <v>7389</v>
      </c>
      <c r="V2491" s="193">
        <f>IFERROR(VLOOKUP(J2491,'[1]Item List (2)'!C:D,2,0),VLOOKUP(K2491,'[1]Item List (2)'!C:D,2,0))</f>
        <v>50007</v>
      </c>
      <c r="W2491" s="193">
        <f>IFERROR(VLOOKUP(J2491,'[1]Item List (2)'!C:E,3,0),VLOOKUP(K2491,'[1]Item List (2)'!C:E,3,0))</f>
        <v>100</v>
      </c>
      <c r="X2491" s="193">
        <f t="shared" si="233"/>
        <v>0</v>
      </c>
      <c r="Y2491" s="193" t="str">
        <f t="shared" si="234"/>
        <v>SPRAY, GRILL PRIME</v>
      </c>
      <c r="AA2491" s="29">
        <f t="shared" si="235"/>
        <v>22.16</v>
      </c>
      <c r="AB2491" s="29" t="str">
        <f>VLOOKUP(W2491,'[2]Item List (2)'!$I:$J,2,0)</f>
        <v>Food</v>
      </c>
      <c r="AC2491" s="29">
        <f t="shared" si="236"/>
        <v>7389</v>
      </c>
      <c r="AD2491" s="29" t="str">
        <f t="shared" si="237"/>
        <v>7389-Food</v>
      </c>
    </row>
    <row r="2492" spans="1:30">
      <c r="A2492" t="s">
        <v>699</v>
      </c>
      <c r="B2492" t="s">
        <v>592</v>
      </c>
      <c r="C2492" t="s">
        <v>1398</v>
      </c>
      <c r="D2492" t="s">
        <v>603</v>
      </c>
      <c r="E2492" t="s">
        <v>1677</v>
      </c>
      <c r="F2492"/>
      <c r="G2492" s="159">
        <v>45167</v>
      </c>
      <c r="H2492" t="s">
        <v>1217</v>
      </c>
      <c r="I2492" t="s">
        <v>1188</v>
      </c>
      <c r="J2492" t="s">
        <v>758</v>
      </c>
      <c r="K2492" t="s">
        <v>759</v>
      </c>
      <c r="L2492" t="s">
        <v>760</v>
      </c>
      <c r="M2492">
        <v>1</v>
      </c>
      <c r="N2492">
        <v>0</v>
      </c>
      <c r="O2492">
        <v>111.01</v>
      </c>
      <c r="P2492">
        <v>111.01</v>
      </c>
      <c r="Q2492">
        <v>8341.69</v>
      </c>
      <c r="R2492">
        <v>21.06</v>
      </c>
      <c r="S2492" s="193" t="str">
        <f>VLOOKUP(U2492,'[1]Cross ref'!I:J,2,0)</f>
        <v>SCL</v>
      </c>
      <c r="T2492" s="193">
        <f t="shared" si="232"/>
        <v>111.01</v>
      </c>
      <c r="U2492" s="193">
        <f>VLOOKUP(VALUE(C2492),'[1]Cross ref'!G:I,3,0)</f>
        <v>7389</v>
      </c>
      <c r="V2492" s="193">
        <f>IFERROR(VLOOKUP(J2492,'[1]Item List (2)'!C:D,2,0),VLOOKUP(K2492,'[1]Item List (2)'!C:D,2,0))</f>
        <v>50007</v>
      </c>
      <c r="W2492" s="193">
        <f>IFERROR(VLOOKUP(J2492,'[1]Item List (2)'!C:E,3,0),VLOOKUP(K2492,'[1]Item List (2)'!C:E,3,0))</f>
        <v>100</v>
      </c>
      <c r="X2492" s="193">
        <f t="shared" si="233"/>
        <v>0</v>
      </c>
      <c r="Y2492" s="193" t="str">
        <f t="shared" si="234"/>
        <v>CHICKEN, TNDRLOIN STRIP 1.5Z</v>
      </c>
      <c r="AA2492" s="29">
        <f t="shared" si="235"/>
        <v>111.01</v>
      </c>
      <c r="AB2492" s="29" t="str">
        <f>VLOOKUP(W2492,'[2]Item List (2)'!$I:$J,2,0)</f>
        <v>Food</v>
      </c>
      <c r="AC2492" s="29">
        <f t="shared" si="236"/>
        <v>7389</v>
      </c>
      <c r="AD2492" s="29" t="str">
        <f t="shared" si="237"/>
        <v>7389-Food</v>
      </c>
    </row>
    <row r="2493" spans="1:30">
      <c r="A2493" t="s">
        <v>699</v>
      </c>
      <c r="B2493" t="s">
        <v>592</v>
      </c>
      <c r="C2493" t="s">
        <v>1398</v>
      </c>
      <c r="D2493" t="s">
        <v>603</v>
      </c>
      <c r="E2493" t="s">
        <v>1677</v>
      </c>
      <c r="F2493"/>
      <c r="G2493" s="159">
        <v>45167</v>
      </c>
      <c r="H2493" t="s">
        <v>1269</v>
      </c>
      <c r="I2493" t="s">
        <v>1190</v>
      </c>
      <c r="J2493" t="s">
        <v>761</v>
      </c>
      <c r="K2493" t="s">
        <v>762</v>
      </c>
      <c r="L2493" t="s">
        <v>763</v>
      </c>
      <c r="M2493">
        <v>1</v>
      </c>
      <c r="N2493">
        <v>0</v>
      </c>
      <c r="O2493">
        <v>17.57</v>
      </c>
      <c r="P2493">
        <v>17.57</v>
      </c>
      <c r="Q2493">
        <v>8341.69</v>
      </c>
      <c r="R2493">
        <v>21.06</v>
      </c>
      <c r="S2493" s="193" t="str">
        <f>VLOOKUP(U2493,'[1]Cross ref'!I:J,2,0)</f>
        <v>SCL</v>
      </c>
      <c r="T2493" s="193">
        <f t="shared" si="232"/>
        <v>17.57</v>
      </c>
      <c r="U2493" s="193">
        <f>VLOOKUP(VALUE(C2493),'[1]Cross ref'!G:I,3,0)</f>
        <v>7389</v>
      </c>
      <c r="V2493" s="193">
        <f>IFERROR(VLOOKUP(J2493,'[1]Item List (2)'!C:D,2,0),VLOOKUP(K2493,'[1]Item List (2)'!C:D,2,0))</f>
        <v>60507</v>
      </c>
      <c r="W2493" s="193">
        <f>IFERROR(VLOOKUP(J2493,'[1]Item List (2)'!C:E,3,0),VLOOKUP(K2493,'[1]Item List (2)'!C:E,3,0))</f>
        <v>1200</v>
      </c>
      <c r="X2493" s="193">
        <f t="shared" si="233"/>
        <v>0</v>
      </c>
      <c r="Y2493" s="193" t="str">
        <f t="shared" si="234"/>
        <v>LINER, CAN 38X44 BLK</v>
      </c>
      <c r="AA2493" s="29">
        <f t="shared" si="235"/>
        <v>17.57</v>
      </c>
      <c r="AB2493" s="29" t="str">
        <f>VLOOKUP(W2493,'[2]Item List (2)'!$I:$J,2,0)</f>
        <v>Supplies</v>
      </c>
      <c r="AC2493" s="29">
        <f t="shared" si="236"/>
        <v>7389</v>
      </c>
      <c r="AD2493" s="29" t="str">
        <f t="shared" si="237"/>
        <v>7389-Supplies</v>
      </c>
    </row>
    <row r="2494" spans="1:30">
      <c r="A2494" t="s">
        <v>699</v>
      </c>
      <c r="B2494" t="s">
        <v>592</v>
      </c>
      <c r="C2494" t="s">
        <v>1398</v>
      </c>
      <c r="D2494" t="s">
        <v>603</v>
      </c>
      <c r="E2494" t="s">
        <v>1677</v>
      </c>
      <c r="F2494"/>
      <c r="G2494" s="159">
        <v>45167</v>
      </c>
      <c r="H2494" t="s">
        <v>1218</v>
      </c>
      <c r="I2494" t="s">
        <v>1188</v>
      </c>
      <c r="J2494" t="s">
        <v>703</v>
      </c>
      <c r="K2494" t="s">
        <v>997</v>
      </c>
      <c r="L2494" t="s">
        <v>723</v>
      </c>
      <c r="M2494">
        <v>5</v>
      </c>
      <c r="N2494">
        <v>0</v>
      </c>
      <c r="O2494">
        <v>25.94</v>
      </c>
      <c r="P2494">
        <v>129.69999999999999</v>
      </c>
      <c r="Q2494">
        <v>8341.69</v>
      </c>
      <c r="R2494">
        <v>21.06</v>
      </c>
      <c r="S2494" s="193" t="str">
        <f>VLOOKUP(U2494,'[1]Cross ref'!I:J,2,0)</f>
        <v>SCL</v>
      </c>
      <c r="T2494" s="193">
        <f t="shared" si="232"/>
        <v>129.69999999999999</v>
      </c>
      <c r="U2494" s="193">
        <f>VLOOKUP(VALUE(C2494),'[1]Cross ref'!G:I,3,0)</f>
        <v>7389</v>
      </c>
      <c r="V2494" s="193">
        <f>IFERROR(VLOOKUP(J2494,'[1]Item List (2)'!C:D,2,0),VLOOKUP(K2494,'[1]Item List (2)'!C:D,2,0))</f>
        <v>50007</v>
      </c>
      <c r="W2494" s="193">
        <f>IFERROR(VLOOKUP(J2494,'[1]Item List (2)'!C:E,3,0),VLOOKUP(K2494,'[1]Item List (2)'!C:E,3,0))</f>
        <v>100</v>
      </c>
      <c r="X2494" s="193">
        <f t="shared" si="233"/>
        <v>0</v>
      </c>
      <c r="Y2494" s="193" t="str">
        <f t="shared" si="234"/>
        <v>SAUCE, BTRMILK RANCH CUP</v>
      </c>
      <c r="AA2494" s="29">
        <f t="shared" si="235"/>
        <v>129.69999999999999</v>
      </c>
      <c r="AB2494" s="29" t="str">
        <f>VLOOKUP(W2494,'[2]Item List (2)'!$I:$J,2,0)</f>
        <v>Food</v>
      </c>
      <c r="AC2494" s="29">
        <f t="shared" si="236"/>
        <v>7389</v>
      </c>
      <c r="AD2494" s="29" t="str">
        <f t="shared" si="237"/>
        <v>7389-Food</v>
      </c>
    </row>
    <row r="2495" spans="1:30">
      <c r="A2495" t="s">
        <v>699</v>
      </c>
      <c r="B2495" t="s">
        <v>592</v>
      </c>
      <c r="C2495" t="s">
        <v>1398</v>
      </c>
      <c r="D2495" t="s">
        <v>603</v>
      </c>
      <c r="E2495" t="s">
        <v>1677</v>
      </c>
      <c r="F2495"/>
      <c r="G2495" s="159">
        <v>45167</v>
      </c>
      <c r="H2495" t="s">
        <v>1220</v>
      </c>
      <c r="I2495" t="s">
        <v>1188</v>
      </c>
      <c r="J2495" t="s">
        <v>770</v>
      </c>
      <c r="K2495" t="s">
        <v>771</v>
      </c>
      <c r="L2495" t="s">
        <v>772</v>
      </c>
      <c r="M2495">
        <v>2</v>
      </c>
      <c r="N2495">
        <v>0</v>
      </c>
      <c r="O2495">
        <v>31.38</v>
      </c>
      <c r="P2495">
        <v>62.76</v>
      </c>
      <c r="Q2495">
        <v>8341.69</v>
      </c>
      <c r="R2495">
        <v>21.06</v>
      </c>
      <c r="S2495" s="193" t="str">
        <f>VLOOKUP(U2495,'[1]Cross ref'!I:J,2,0)</f>
        <v>SCL</v>
      </c>
      <c r="T2495" s="193">
        <f t="shared" si="232"/>
        <v>62.76</v>
      </c>
      <c r="U2495" s="193">
        <f>VLOOKUP(VALUE(C2495),'[1]Cross ref'!G:I,3,0)</f>
        <v>7389</v>
      </c>
      <c r="V2495" s="193">
        <f>IFERROR(VLOOKUP(J2495,'[1]Item List (2)'!C:D,2,0),VLOOKUP(K2495,'[1]Item List (2)'!C:D,2,0))</f>
        <v>50007</v>
      </c>
      <c r="W2495" s="193">
        <f>IFERROR(VLOOKUP(J2495,'[1]Item List (2)'!C:E,3,0),VLOOKUP(K2495,'[1]Item List (2)'!C:E,3,0))</f>
        <v>100</v>
      </c>
      <c r="X2495" s="193">
        <f t="shared" si="233"/>
        <v>0</v>
      </c>
      <c r="Y2495" s="193" t="str">
        <f t="shared" si="234"/>
        <v>WHIP CREAM, AEROSOL 17Z</v>
      </c>
      <c r="AA2495" s="29">
        <f t="shared" si="235"/>
        <v>62.76</v>
      </c>
      <c r="AB2495" s="29" t="str">
        <f>VLOOKUP(W2495,'[2]Item List (2)'!$I:$J,2,0)</f>
        <v>Food</v>
      </c>
      <c r="AC2495" s="29">
        <f t="shared" si="236"/>
        <v>7389</v>
      </c>
      <c r="AD2495" s="29" t="str">
        <f t="shared" si="237"/>
        <v>7389-Food</v>
      </c>
    </row>
    <row r="2496" spans="1:30">
      <c r="A2496" t="s">
        <v>699</v>
      </c>
      <c r="B2496" t="s">
        <v>592</v>
      </c>
      <c r="C2496" t="s">
        <v>1398</v>
      </c>
      <c r="D2496" t="s">
        <v>603</v>
      </c>
      <c r="E2496" t="s">
        <v>1677</v>
      </c>
      <c r="F2496"/>
      <c r="G2496" s="159">
        <v>45167</v>
      </c>
      <c r="H2496" t="s">
        <v>1221</v>
      </c>
      <c r="I2496" t="s">
        <v>1188</v>
      </c>
      <c r="J2496" t="s">
        <v>773</v>
      </c>
      <c r="K2496" t="s">
        <v>774</v>
      </c>
      <c r="L2496" t="s">
        <v>775</v>
      </c>
      <c r="M2496">
        <v>7</v>
      </c>
      <c r="N2496">
        <v>0</v>
      </c>
      <c r="O2496">
        <v>19.78</v>
      </c>
      <c r="P2496">
        <v>138.46</v>
      </c>
      <c r="Q2496">
        <v>8341.69</v>
      </c>
      <c r="R2496">
        <v>21.06</v>
      </c>
      <c r="S2496" s="193" t="str">
        <f>VLOOKUP(U2496,'[1]Cross ref'!I:J,2,0)</f>
        <v>SCL</v>
      </c>
      <c r="T2496" s="193">
        <f t="shared" si="232"/>
        <v>138.46</v>
      </c>
      <c r="U2496" s="193">
        <f>VLOOKUP(VALUE(C2496),'[1]Cross ref'!G:I,3,0)</f>
        <v>7389</v>
      </c>
      <c r="V2496" s="193">
        <f>IFERROR(VLOOKUP(J2496,'[1]Item List (2)'!C:D,2,0),VLOOKUP(K2496,'[1]Item List (2)'!C:D,2,0))</f>
        <v>50007</v>
      </c>
      <c r="W2496" s="193">
        <f>IFERROR(VLOOKUP(J2496,'[1]Item List (2)'!C:E,3,0),VLOOKUP(K2496,'[1]Item List (2)'!C:E,3,0))</f>
        <v>100</v>
      </c>
      <c r="X2496" s="193">
        <f t="shared" si="233"/>
        <v>0</v>
      </c>
      <c r="Y2496" s="193" t="str">
        <f t="shared" si="234"/>
        <v>ICE CREAM, VANILLA SLOW MELT</v>
      </c>
      <c r="AA2496" s="29">
        <f t="shared" si="235"/>
        <v>138.46</v>
      </c>
      <c r="AB2496" s="29" t="str">
        <f>VLOOKUP(W2496,'[2]Item List (2)'!$I:$J,2,0)</f>
        <v>Food</v>
      </c>
      <c r="AC2496" s="29">
        <f t="shared" si="236"/>
        <v>7389</v>
      </c>
      <c r="AD2496" s="29" t="str">
        <f t="shared" si="237"/>
        <v>7389-Food</v>
      </c>
    </row>
    <row r="2497" spans="1:30">
      <c r="A2497" t="s">
        <v>699</v>
      </c>
      <c r="B2497" t="s">
        <v>592</v>
      </c>
      <c r="C2497" t="s">
        <v>1398</v>
      </c>
      <c r="D2497" t="s">
        <v>603</v>
      </c>
      <c r="E2497" t="s">
        <v>1677</v>
      </c>
      <c r="F2497"/>
      <c r="G2497" s="159">
        <v>45167</v>
      </c>
      <c r="H2497" t="s">
        <v>1222</v>
      </c>
      <c r="I2497" t="s">
        <v>1188</v>
      </c>
      <c r="J2497" t="s">
        <v>776</v>
      </c>
      <c r="K2497" t="s">
        <v>777</v>
      </c>
      <c r="L2497" t="s">
        <v>778</v>
      </c>
      <c r="M2497">
        <v>8</v>
      </c>
      <c r="N2497">
        <v>0</v>
      </c>
      <c r="O2497">
        <v>36.909999999999997</v>
      </c>
      <c r="P2497">
        <v>295.27999999999997</v>
      </c>
      <c r="Q2497">
        <v>8341.69</v>
      </c>
      <c r="R2497">
        <v>21.06</v>
      </c>
      <c r="S2497" s="193" t="str">
        <f>VLOOKUP(U2497,'[1]Cross ref'!I:J,2,0)</f>
        <v>SCL</v>
      </c>
      <c r="T2497" s="193">
        <f t="shared" si="232"/>
        <v>295.27999999999997</v>
      </c>
      <c r="U2497" s="193">
        <f>VLOOKUP(VALUE(C2497),'[1]Cross ref'!G:I,3,0)</f>
        <v>7389</v>
      </c>
      <c r="V2497" s="193">
        <f>IFERROR(VLOOKUP(J2497,'[1]Item List (2)'!C:D,2,0),VLOOKUP(K2497,'[1]Item List (2)'!C:D,2,0))</f>
        <v>50007</v>
      </c>
      <c r="W2497" s="193">
        <f>IFERROR(VLOOKUP(J2497,'[1]Item List (2)'!C:E,3,0),VLOOKUP(K2497,'[1]Item List (2)'!C:E,3,0))</f>
        <v>100</v>
      </c>
      <c r="X2497" s="193">
        <f t="shared" si="233"/>
        <v>0</v>
      </c>
      <c r="Y2497" s="193" t="str">
        <f t="shared" si="234"/>
        <v>SHORTENING, LIQ FRY PREM</v>
      </c>
      <c r="AA2497" s="29">
        <f t="shared" si="235"/>
        <v>295.27999999999997</v>
      </c>
      <c r="AB2497" s="29" t="str">
        <f>VLOOKUP(W2497,'[2]Item List (2)'!$I:$J,2,0)</f>
        <v>Food</v>
      </c>
      <c r="AC2497" s="29">
        <f t="shared" si="236"/>
        <v>7389</v>
      </c>
      <c r="AD2497" s="29" t="str">
        <f t="shared" si="237"/>
        <v>7389-Food</v>
      </c>
    </row>
    <row r="2498" spans="1:30">
      <c r="A2498" t="s">
        <v>699</v>
      </c>
      <c r="B2498" t="s">
        <v>592</v>
      </c>
      <c r="C2498" t="s">
        <v>1398</v>
      </c>
      <c r="D2498" t="s">
        <v>603</v>
      </c>
      <c r="E2498" t="s">
        <v>1677</v>
      </c>
      <c r="F2498"/>
      <c r="G2498" s="159">
        <v>45167</v>
      </c>
      <c r="H2498" t="s">
        <v>1271</v>
      </c>
      <c r="I2498" t="s">
        <v>1188</v>
      </c>
      <c r="J2498" t="s">
        <v>740</v>
      </c>
      <c r="K2498" t="s">
        <v>779</v>
      </c>
      <c r="L2498" t="s">
        <v>990</v>
      </c>
      <c r="M2498">
        <v>1</v>
      </c>
      <c r="N2498">
        <v>0</v>
      </c>
      <c r="O2498">
        <v>33.71</v>
      </c>
      <c r="P2498">
        <v>33.71</v>
      </c>
      <c r="Q2498">
        <v>8341.69</v>
      </c>
      <c r="R2498">
        <v>21.06</v>
      </c>
      <c r="S2498" s="193" t="str">
        <f>VLOOKUP(U2498,'[1]Cross ref'!I:J,2,0)</f>
        <v>SCL</v>
      </c>
      <c r="T2498" s="193">
        <f t="shared" si="232"/>
        <v>33.71</v>
      </c>
      <c r="U2498" s="193">
        <f>VLOOKUP(VALUE(C2498),'[1]Cross ref'!G:I,3,0)</f>
        <v>7389</v>
      </c>
      <c r="V2498" s="193">
        <f>IFERROR(VLOOKUP(J2498,'[1]Item List (2)'!C:D,2,0),VLOOKUP(K2498,'[1]Item List (2)'!C:D,2,0))</f>
        <v>50007</v>
      </c>
      <c r="W2498" s="193">
        <f>IFERROR(VLOOKUP(J2498,'[1]Item List (2)'!C:E,3,0),VLOOKUP(K2498,'[1]Item List (2)'!C:E,3,0))</f>
        <v>100</v>
      </c>
      <c r="X2498" s="193">
        <f t="shared" si="233"/>
        <v>0</v>
      </c>
      <c r="Y2498" s="193" t="str">
        <f t="shared" si="234"/>
        <v>PEPPER, JALAPENO NACHO SLI</v>
      </c>
      <c r="AA2498" s="29">
        <f t="shared" si="235"/>
        <v>33.71</v>
      </c>
      <c r="AB2498" s="29" t="str">
        <f>VLOOKUP(W2498,'[2]Item List (2)'!$I:$J,2,0)</f>
        <v>Food</v>
      </c>
      <c r="AC2498" s="29">
        <f t="shared" si="236"/>
        <v>7389</v>
      </c>
      <c r="AD2498" s="29" t="str">
        <f t="shared" si="237"/>
        <v>7389-Food</v>
      </c>
    </row>
    <row r="2499" spans="1:30">
      <c r="A2499" t="s">
        <v>699</v>
      </c>
      <c r="B2499" t="s">
        <v>592</v>
      </c>
      <c r="C2499" t="s">
        <v>1398</v>
      </c>
      <c r="D2499" t="s">
        <v>603</v>
      </c>
      <c r="E2499" t="s">
        <v>1677</v>
      </c>
      <c r="F2499"/>
      <c r="G2499" s="159">
        <v>45167</v>
      </c>
      <c r="H2499" t="s">
        <v>1223</v>
      </c>
      <c r="I2499" t="s">
        <v>1188</v>
      </c>
      <c r="J2499" t="s">
        <v>758</v>
      </c>
      <c r="K2499" t="s">
        <v>780</v>
      </c>
      <c r="L2499" t="s">
        <v>781</v>
      </c>
      <c r="M2499">
        <v>4</v>
      </c>
      <c r="N2499">
        <v>0</v>
      </c>
      <c r="O2499">
        <v>37.6</v>
      </c>
      <c r="P2499">
        <v>150.4</v>
      </c>
      <c r="Q2499">
        <v>8341.69</v>
      </c>
      <c r="R2499">
        <v>21.06</v>
      </c>
      <c r="S2499" s="193" t="str">
        <f>VLOOKUP(U2499,'[1]Cross ref'!I:J,2,0)</f>
        <v>SCL</v>
      </c>
      <c r="T2499" s="193">
        <f t="shared" ref="T2499:T2562" si="238">P2499</f>
        <v>150.4</v>
      </c>
      <c r="U2499" s="193">
        <f>VLOOKUP(VALUE(C2499),'[1]Cross ref'!G:I,3,0)</f>
        <v>7389</v>
      </c>
      <c r="V2499" s="193">
        <f>IFERROR(VLOOKUP(J2499,'[1]Item List (2)'!C:D,2,0),VLOOKUP(K2499,'[1]Item List (2)'!C:D,2,0))</f>
        <v>50007</v>
      </c>
      <c r="W2499" s="193">
        <f>IFERROR(VLOOKUP(J2499,'[1]Item List (2)'!C:E,3,0),VLOOKUP(K2499,'[1]Item List (2)'!C:E,3,0))</f>
        <v>100</v>
      </c>
      <c r="X2499" s="193">
        <f t="shared" ref="X2499:X2562" si="239">M2499*O2499-P2499</f>
        <v>0</v>
      </c>
      <c r="Y2499" s="193" t="str">
        <f t="shared" ref="Y2499:Y2562" si="240">K2499</f>
        <v>CHICKEN, PTY SPCY 3Z</v>
      </c>
      <c r="AA2499" s="29">
        <f t="shared" ref="AA2499:AA2562" si="241">P2499</f>
        <v>150.4</v>
      </c>
      <c r="AB2499" s="29" t="str">
        <f>VLOOKUP(W2499,'[2]Item List (2)'!$I:$J,2,0)</f>
        <v>Food</v>
      </c>
      <c r="AC2499" s="29">
        <f t="shared" ref="AC2499:AC2562" si="242">U2499</f>
        <v>7389</v>
      </c>
      <c r="AD2499" s="29" t="str">
        <f t="shared" ref="AD2499:AD2562" si="243">AC2499&amp;"-"&amp;AB2499</f>
        <v>7389-Food</v>
      </c>
    </row>
    <row r="2500" spans="1:30">
      <c r="A2500" t="s">
        <v>699</v>
      </c>
      <c r="B2500" t="s">
        <v>592</v>
      </c>
      <c r="C2500" t="s">
        <v>1398</v>
      </c>
      <c r="D2500" t="s">
        <v>603</v>
      </c>
      <c r="E2500" t="s">
        <v>1677</v>
      </c>
      <c r="F2500"/>
      <c r="G2500" s="159">
        <v>45167</v>
      </c>
      <c r="H2500" t="s">
        <v>1317</v>
      </c>
      <c r="I2500" t="s">
        <v>1190</v>
      </c>
      <c r="J2500" t="s">
        <v>727</v>
      </c>
      <c r="K2500" t="s">
        <v>782</v>
      </c>
      <c r="L2500" t="s">
        <v>729</v>
      </c>
      <c r="M2500">
        <v>3</v>
      </c>
      <c r="N2500">
        <v>0</v>
      </c>
      <c r="O2500">
        <v>3.84</v>
      </c>
      <c r="P2500">
        <v>11.52</v>
      </c>
      <c r="Q2500">
        <v>8341.69</v>
      </c>
      <c r="R2500">
        <v>21.06</v>
      </c>
      <c r="S2500" s="193" t="str">
        <f>VLOOKUP(U2500,'[1]Cross ref'!I:J,2,0)</f>
        <v>SCL</v>
      </c>
      <c r="T2500" s="193">
        <f t="shared" si="238"/>
        <v>11.52</v>
      </c>
      <c r="U2500" s="193">
        <f>VLOOKUP(VALUE(C2500),'[1]Cross ref'!G:I,3,0)</f>
        <v>7389</v>
      </c>
      <c r="V2500" s="193">
        <f>IFERROR(VLOOKUP(J2500,'[1]Item List (2)'!C:D,2,0),VLOOKUP(K2500,'[1]Item List (2)'!C:D,2,0))</f>
        <v>60507</v>
      </c>
      <c r="W2500" s="193">
        <f>IFERROR(VLOOKUP(J2500,'[1]Item List (2)'!C:E,3,0),VLOOKUP(K2500,'[1]Item List (2)'!C:E,3,0))</f>
        <v>1200</v>
      </c>
      <c r="X2500" s="193">
        <f t="shared" si="239"/>
        <v>0</v>
      </c>
      <c r="Y2500" s="193" t="str">
        <f t="shared" si="240"/>
        <v>GLOVE, SYNTH LG</v>
      </c>
      <c r="AA2500" s="29">
        <f t="shared" si="241"/>
        <v>11.52</v>
      </c>
      <c r="AB2500" s="29" t="str">
        <f>VLOOKUP(W2500,'[2]Item List (2)'!$I:$J,2,0)</f>
        <v>Supplies</v>
      </c>
      <c r="AC2500" s="29">
        <f t="shared" si="242"/>
        <v>7389</v>
      </c>
      <c r="AD2500" s="29" t="str">
        <f t="shared" si="243"/>
        <v>7389-Supplies</v>
      </c>
    </row>
    <row r="2501" spans="1:30">
      <c r="A2501" t="s">
        <v>699</v>
      </c>
      <c r="B2501" t="s">
        <v>592</v>
      </c>
      <c r="C2501" t="s">
        <v>1398</v>
      </c>
      <c r="D2501" t="s">
        <v>603</v>
      </c>
      <c r="E2501" t="s">
        <v>1677</v>
      </c>
      <c r="F2501"/>
      <c r="G2501" s="159">
        <v>45167</v>
      </c>
      <c r="H2501" t="s">
        <v>1224</v>
      </c>
      <c r="I2501" t="s">
        <v>1188</v>
      </c>
      <c r="J2501" t="s">
        <v>737</v>
      </c>
      <c r="K2501" t="s">
        <v>783</v>
      </c>
      <c r="L2501" t="s">
        <v>784</v>
      </c>
      <c r="M2501">
        <v>1</v>
      </c>
      <c r="N2501">
        <v>0</v>
      </c>
      <c r="O2501">
        <v>29.39</v>
      </c>
      <c r="P2501">
        <v>29.39</v>
      </c>
      <c r="Q2501">
        <v>8341.69</v>
      </c>
      <c r="R2501">
        <v>21.06</v>
      </c>
      <c r="S2501" s="193" t="str">
        <f>VLOOKUP(U2501,'[1]Cross ref'!I:J,2,0)</f>
        <v>SCL</v>
      </c>
      <c r="T2501" s="193">
        <f t="shared" si="238"/>
        <v>29.39</v>
      </c>
      <c r="U2501" s="193">
        <f>VLOOKUP(VALUE(C2501),'[1]Cross ref'!G:I,3,0)</f>
        <v>7389</v>
      </c>
      <c r="V2501" s="193">
        <f>IFERROR(VLOOKUP(J2501,'[1]Item List (2)'!C:D,2,0),VLOOKUP(K2501,'[1]Item List (2)'!C:D,2,0))</f>
        <v>50007</v>
      </c>
      <c r="W2501" s="193">
        <f>IFERROR(VLOOKUP(J2501,'[1]Item List (2)'!C:E,3,0),VLOOKUP(K2501,'[1]Item List (2)'!C:E,3,0))</f>
        <v>100</v>
      </c>
      <c r="X2501" s="193">
        <f t="shared" si="239"/>
        <v>0</v>
      </c>
      <c r="Y2501" s="193" t="str">
        <f t="shared" si="240"/>
        <v>SQUASH, ZUCCHINI BRD SLI</v>
      </c>
      <c r="AA2501" s="29">
        <f t="shared" si="241"/>
        <v>29.39</v>
      </c>
      <c r="AB2501" s="29" t="str">
        <f>VLOOKUP(W2501,'[2]Item List (2)'!$I:$J,2,0)</f>
        <v>Food</v>
      </c>
      <c r="AC2501" s="29">
        <f t="shared" si="242"/>
        <v>7389</v>
      </c>
      <c r="AD2501" s="29" t="str">
        <f t="shared" si="243"/>
        <v>7389-Food</v>
      </c>
    </row>
    <row r="2502" spans="1:30">
      <c r="A2502" t="s">
        <v>699</v>
      </c>
      <c r="B2502" t="s">
        <v>592</v>
      </c>
      <c r="C2502" t="s">
        <v>1398</v>
      </c>
      <c r="D2502" t="s">
        <v>603</v>
      </c>
      <c r="E2502" t="s">
        <v>1677</v>
      </c>
      <c r="F2502"/>
      <c r="G2502" s="159">
        <v>45167</v>
      </c>
      <c r="H2502" t="s">
        <v>1225</v>
      </c>
      <c r="I2502" t="s">
        <v>1188</v>
      </c>
      <c r="J2502" t="s">
        <v>785</v>
      </c>
      <c r="K2502" t="s">
        <v>1180</v>
      </c>
      <c r="L2502" t="s">
        <v>786</v>
      </c>
      <c r="M2502">
        <v>5</v>
      </c>
      <c r="N2502">
        <v>0</v>
      </c>
      <c r="O2502">
        <v>90.57</v>
      </c>
      <c r="P2502">
        <v>452.85</v>
      </c>
      <c r="Q2502">
        <v>8341.69</v>
      </c>
      <c r="R2502">
        <v>21.06</v>
      </c>
      <c r="S2502" s="193" t="str">
        <f>VLOOKUP(U2502,'[1]Cross ref'!I:J,2,0)</f>
        <v>SCL</v>
      </c>
      <c r="T2502" s="193">
        <f t="shared" si="238"/>
        <v>452.85</v>
      </c>
      <c r="U2502" s="193">
        <f>VLOOKUP(VALUE(C2502),'[1]Cross ref'!G:I,3,0)</f>
        <v>7389</v>
      </c>
      <c r="V2502" s="193">
        <f>IFERROR(VLOOKUP(J2502,'[1]Item List (2)'!C:D,2,0),VLOOKUP(K2502,'[1]Item List (2)'!C:D,2,0))</f>
        <v>50007</v>
      </c>
      <c r="W2502" s="193">
        <f>IFERROR(VLOOKUP(J2502,'[1]Item List (2)'!C:E,3,0),VLOOKUP(K2502,'[1]Item List (2)'!C:E,3,0))</f>
        <v>100</v>
      </c>
      <c r="X2502" s="193">
        <f t="shared" si="239"/>
        <v>0</v>
      </c>
      <c r="Y2502" s="193" t="str">
        <f t="shared" si="240"/>
        <v>BACON, 500 SLICES FC</v>
      </c>
      <c r="AA2502" s="29">
        <f t="shared" si="241"/>
        <v>452.85</v>
      </c>
      <c r="AB2502" s="29" t="str">
        <f>VLOOKUP(W2502,'[2]Item List (2)'!$I:$J,2,0)</f>
        <v>Food</v>
      </c>
      <c r="AC2502" s="29">
        <f t="shared" si="242"/>
        <v>7389</v>
      </c>
      <c r="AD2502" s="29" t="str">
        <f t="shared" si="243"/>
        <v>7389-Food</v>
      </c>
    </row>
    <row r="2503" spans="1:30">
      <c r="A2503" t="s">
        <v>699</v>
      </c>
      <c r="B2503" t="s">
        <v>592</v>
      </c>
      <c r="C2503" t="s">
        <v>1398</v>
      </c>
      <c r="D2503" t="s">
        <v>603</v>
      </c>
      <c r="E2503" t="s">
        <v>1677</v>
      </c>
      <c r="F2503"/>
      <c r="G2503" s="159">
        <v>45167</v>
      </c>
      <c r="H2503" t="s">
        <v>1226</v>
      </c>
      <c r="I2503" t="s">
        <v>1188</v>
      </c>
      <c r="J2503" t="s">
        <v>734</v>
      </c>
      <c r="K2503" t="s">
        <v>787</v>
      </c>
      <c r="L2503" t="s">
        <v>788</v>
      </c>
      <c r="M2503">
        <v>2</v>
      </c>
      <c r="N2503">
        <v>0</v>
      </c>
      <c r="O2503">
        <v>81.59</v>
      </c>
      <c r="P2503">
        <v>163.18</v>
      </c>
      <c r="Q2503">
        <v>8341.69</v>
      </c>
      <c r="R2503">
        <v>21.06</v>
      </c>
      <c r="S2503" s="193" t="str">
        <f>VLOOKUP(U2503,'[1]Cross ref'!I:J,2,0)</f>
        <v>SCL</v>
      </c>
      <c r="T2503" s="193">
        <f t="shared" si="238"/>
        <v>163.18</v>
      </c>
      <c r="U2503" s="193">
        <f>VLOOKUP(VALUE(C2503),'[1]Cross ref'!G:I,3,0)</f>
        <v>7389</v>
      </c>
      <c r="V2503" s="193">
        <f>IFERROR(VLOOKUP(J2503,'[1]Item List (2)'!C:D,2,0),VLOOKUP(K2503,'[1]Item List (2)'!C:D,2,0))</f>
        <v>50007</v>
      </c>
      <c r="W2503" s="193">
        <f>IFERROR(VLOOKUP(J2503,'[1]Item List (2)'!C:E,3,0),VLOOKUP(K2503,'[1]Item List (2)'!C:E,3,0))</f>
        <v>100</v>
      </c>
      <c r="X2503" s="193">
        <f t="shared" si="239"/>
        <v>0</v>
      </c>
      <c r="Y2503" s="193" t="str">
        <f t="shared" si="240"/>
        <v>BEEF, GRND PTY 1.78Z</v>
      </c>
      <c r="AA2503" s="29">
        <f t="shared" si="241"/>
        <v>163.18</v>
      </c>
      <c r="AB2503" s="29" t="str">
        <f>VLOOKUP(W2503,'[2]Item List (2)'!$I:$J,2,0)</f>
        <v>Food</v>
      </c>
      <c r="AC2503" s="29">
        <f t="shared" si="242"/>
        <v>7389</v>
      </c>
      <c r="AD2503" s="29" t="str">
        <f t="shared" si="243"/>
        <v>7389-Food</v>
      </c>
    </row>
    <row r="2504" spans="1:30">
      <c r="A2504" t="s">
        <v>699</v>
      </c>
      <c r="B2504" t="s">
        <v>592</v>
      </c>
      <c r="C2504" t="s">
        <v>1398</v>
      </c>
      <c r="D2504" t="s">
        <v>603</v>
      </c>
      <c r="E2504" t="s">
        <v>1677</v>
      </c>
      <c r="F2504"/>
      <c r="G2504" s="159">
        <v>45167</v>
      </c>
      <c r="H2504" t="s">
        <v>1318</v>
      </c>
      <c r="I2504" t="s">
        <v>1188</v>
      </c>
      <c r="J2504" t="s">
        <v>789</v>
      </c>
      <c r="K2504" t="s">
        <v>790</v>
      </c>
      <c r="L2504" t="s">
        <v>791</v>
      </c>
      <c r="M2504">
        <v>1</v>
      </c>
      <c r="N2504">
        <v>0</v>
      </c>
      <c r="O2504">
        <v>25.95</v>
      </c>
      <c r="P2504">
        <v>25.95</v>
      </c>
      <c r="Q2504">
        <v>8341.69</v>
      </c>
      <c r="R2504">
        <v>21.06</v>
      </c>
      <c r="S2504" s="193" t="str">
        <f>VLOOKUP(U2504,'[1]Cross ref'!I:J,2,0)</f>
        <v>SCL</v>
      </c>
      <c r="T2504" s="193">
        <f t="shared" si="238"/>
        <v>25.95</v>
      </c>
      <c r="U2504" s="193">
        <f>VLOOKUP(VALUE(C2504),'[1]Cross ref'!G:I,3,0)</f>
        <v>7389</v>
      </c>
      <c r="V2504" s="193">
        <f>IFERROR(VLOOKUP(J2504,'[1]Item List (2)'!C:D,2,0),VLOOKUP(K2504,'[1]Item List (2)'!C:D,2,0))</f>
        <v>50007</v>
      </c>
      <c r="W2504" s="193">
        <f>IFERROR(VLOOKUP(J2504,'[1]Item List (2)'!C:E,3,0),VLOOKUP(K2504,'[1]Item List (2)'!C:E,3,0))</f>
        <v>100</v>
      </c>
      <c r="X2504" s="193">
        <f t="shared" si="239"/>
        <v>0</v>
      </c>
      <c r="Y2504" s="193" t="str">
        <f t="shared" si="240"/>
        <v>BREAD, SOURDOUGH THICKER SLI</v>
      </c>
      <c r="AA2504" s="29">
        <f t="shared" si="241"/>
        <v>25.95</v>
      </c>
      <c r="AB2504" s="29" t="str">
        <f>VLOOKUP(W2504,'[2]Item List (2)'!$I:$J,2,0)</f>
        <v>Food</v>
      </c>
      <c r="AC2504" s="29">
        <f t="shared" si="242"/>
        <v>7389</v>
      </c>
      <c r="AD2504" s="29" t="str">
        <f t="shared" si="243"/>
        <v>7389-Food</v>
      </c>
    </row>
    <row r="2505" spans="1:30">
      <c r="A2505" t="s">
        <v>699</v>
      </c>
      <c r="B2505" t="s">
        <v>592</v>
      </c>
      <c r="C2505" t="s">
        <v>1398</v>
      </c>
      <c r="D2505" t="s">
        <v>603</v>
      </c>
      <c r="E2505" t="s">
        <v>1677</v>
      </c>
      <c r="F2505"/>
      <c r="G2505" s="159">
        <v>45167</v>
      </c>
      <c r="H2505" t="s">
        <v>1227</v>
      </c>
      <c r="I2505" t="s">
        <v>1188</v>
      </c>
      <c r="J2505" t="s">
        <v>710</v>
      </c>
      <c r="K2505" t="s">
        <v>792</v>
      </c>
      <c r="L2505" t="s">
        <v>709</v>
      </c>
      <c r="M2505">
        <v>1</v>
      </c>
      <c r="N2505">
        <v>0</v>
      </c>
      <c r="O2505">
        <v>99.5</v>
      </c>
      <c r="P2505">
        <v>99.5</v>
      </c>
      <c r="Q2505">
        <v>8341.69</v>
      </c>
      <c r="R2505">
        <v>21.06</v>
      </c>
      <c r="S2505" s="193" t="str">
        <f>VLOOKUP(U2505,'[1]Cross ref'!I:J,2,0)</f>
        <v>SCL</v>
      </c>
      <c r="T2505" s="193">
        <f t="shared" si="238"/>
        <v>99.5</v>
      </c>
      <c r="U2505" s="193">
        <f>VLOOKUP(VALUE(C2505),'[1]Cross ref'!G:I,3,0)</f>
        <v>7389</v>
      </c>
      <c r="V2505" s="193">
        <f>IFERROR(VLOOKUP(J2505,'[1]Item List (2)'!C:D,2,0),VLOOKUP(K2505,'[1]Item List (2)'!C:D,2,0))</f>
        <v>50007</v>
      </c>
      <c r="W2505" s="193">
        <f>IFERROR(VLOOKUP(J2505,'[1]Item List (2)'!C:E,3,0),VLOOKUP(K2505,'[1]Item List (2)'!C:E,3,0))</f>
        <v>100</v>
      </c>
      <c r="X2505" s="193">
        <f t="shared" si="239"/>
        <v>0</v>
      </c>
      <c r="Y2505" s="193" t="str">
        <f t="shared" si="240"/>
        <v>SYRUP, DR PEPPER BIB</v>
      </c>
      <c r="AA2505" s="29">
        <f t="shared" si="241"/>
        <v>99.5</v>
      </c>
      <c r="AB2505" s="29" t="str">
        <f>VLOOKUP(W2505,'[2]Item List (2)'!$I:$J,2,0)</f>
        <v>Food</v>
      </c>
      <c r="AC2505" s="29">
        <f t="shared" si="242"/>
        <v>7389</v>
      </c>
      <c r="AD2505" s="29" t="str">
        <f t="shared" si="243"/>
        <v>7389-Food</v>
      </c>
    </row>
    <row r="2506" spans="1:30">
      <c r="A2506" t="s">
        <v>699</v>
      </c>
      <c r="B2506" t="s">
        <v>592</v>
      </c>
      <c r="C2506" t="s">
        <v>1398</v>
      </c>
      <c r="D2506" t="s">
        <v>603</v>
      </c>
      <c r="E2506" t="s">
        <v>1677</v>
      </c>
      <c r="F2506"/>
      <c r="G2506" s="159">
        <v>45167</v>
      </c>
      <c r="H2506" t="s">
        <v>1230</v>
      </c>
      <c r="I2506" t="s">
        <v>1188</v>
      </c>
      <c r="J2506" t="s">
        <v>737</v>
      </c>
      <c r="K2506" t="s">
        <v>794</v>
      </c>
      <c r="L2506" t="s">
        <v>795</v>
      </c>
      <c r="M2506">
        <v>2</v>
      </c>
      <c r="N2506">
        <v>0</v>
      </c>
      <c r="O2506">
        <v>39.79</v>
      </c>
      <c r="P2506">
        <v>79.58</v>
      </c>
      <c r="Q2506">
        <v>8341.69</v>
      </c>
      <c r="R2506">
        <v>21.06</v>
      </c>
      <c r="S2506" s="193" t="str">
        <f>VLOOKUP(U2506,'[1]Cross ref'!I:J,2,0)</f>
        <v>SCL</v>
      </c>
      <c r="T2506" s="193">
        <f t="shared" si="238"/>
        <v>79.58</v>
      </c>
      <c r="U2506" s="193">
        <f>VLOOKUP(VALUE(C2506),'[1]Cross ref'!G:I,3,0)</f>
        <v>7389</v>
      </c>
      <c r="V2506" s="193">
        <f>IFERROR(VLOOKUP(J2506,'[1]Item List (2)'!C:D,2,0),VLOOKUP(K2506,'[1]Item List (2)'!C:D,2,0))</f>
        <v>50007</v>
      </c>
      <c r="W2506" s="193">
        <f>IFERROR(VLOOKUP(J2506,'[1]Item List (2)'!C:E,3,0),VLOOKUP(K2506,'[1]Item List (2)'!C:E,3,0))</f>
        <v>100</v>
      </c>
      <c r="X2506" s="193">
        <f t="shared" si="239"/>
        <v>0</v>
      </c>
      <c r="Y2506" s="193" t="str">
        <f t="shared" si="240"/>
        <v>APPTZR, JALAPENO BRD CHSE BITE</v>
      </c>
      <c r="AA2506" s="29">
        <f t="shared" si="241"/>
        <v>79.58</v>
      </c>
      <c r="AB2506" s="29" t="str">
        <f>VLOOKUP(W2506,'[2]Item List (2)'!$I:$J,2,0)</f>
        <v>Food</v>
      </c>
      <c r="AC2506" s="29">
        <f t="shared" si="242"/>
        <v>7389</v>
      </c>
      <c r="AD2506" s="29" t="str">
        <f t="shared" si="243"/>
        <v>7389-Food</v>
      </c>
    </row>
    <row r="2507" spans="1:30">
      <c r="A2507" t="s">
        <v>699</v>
      </c>
      <c r="B2507" t="s">
        <v>592</v>
      </c>
      <c r="C2507" t="s">
        <v>1398</v>
      </c>
      <c r="D2507" t="s">
        <v>603</v>
      </c>
      <c r="E2507" t="s">
        <v>1677</v>
      </c>
      <c r="F2507"/>
      <c r="G2507" s="159">
        <v>45167</v>
      </c>
      <c r="H2507" t="s">
        <v>1231</v>
      </c>
      <c r="I2507" t="s">
        <v>1188</v>
      </c>
      <c r="J2507" t="s">
        <v>734</v>
      </c>
      <c r="K2507" t="s">
        <v>796</v>
      </c>
      <c r="L2507" t="s">
        <v>797</v>
      </c>
      <c r="M2507">
        <v>8</v>
      </c>
      <c r="N2507">
        <v>0</v>
      </c>
      <c r="O2507">
        <v>76.44</v>
      </c>
      <c r="P2507">
        <v>611.52</v>
      </c>
      <c r="Q2507">
        <v>8341.69</v>
      </c>
      <c r="R2507">
        <v>21.06</v>
      </c>
      <c r="S2507" s="193" t="str">
        <f>VLOOKUP(U2507,'[1]Cross ref'!I:J,2,0)</f>
        <v>SCL</v>
      </c>
      <c r="T2507" s="193">
        <f t="shared" si="238"/>
        <v>611.52</v>
      </c>
      <c r="U2507" s="193">
        <f>VLOOKUP(VALUE(C2507),'[1]Cross ref'!G:I,3,0)</f>
        <v>7389</v>
      </c>
      <c r="V2507" s="193">
        <f>IFERROR(VLOOKUP(J2507,'[1]Item List (2)'!C:D,2,0),VLOOKUP(K2507,'[1]Item List (2)'!C:D,2,0))</f>
        <v>50007</v>
      </c>
      <c r="W2507" s="193">
        <f>IFERROR(VLOOKUP(J2507,'[1]Item List (2)'!C:E,3,0),VLOOKUP(K2507,'[1]Item List (2)'!C:E,3,0))</f>
        <v>100</v>
      </c>
      <c r="X2507" s="193">
        <f t="shared" si="239"/>
        <v>0</v>
      </c>
      <c r="Y2507" s="193" t="str">
        <f t="shared" si="240"/>
        <v>BEEF, GRND PTY 5.33Z ANGUS IQF</v>
      </c>
      <c r="AA2507" s="29">
        <f t="shared" si="241"/>
        <v>611.52</v>
      </c>
      <c r="AB2507" s="29" t="str">
        <f>VLOOKUP(W2507,'[2]Item List (2)'!$I:$J,2,0)</f>
        <v>Food</v>
      </c>
      <c r="AC2507" s="29">
        <f t="shared" si="242"/>
        <v>7389</v>
      </c>
      <c r="AD2507" s="29" t="str">
        <f t="shared" si="243"/>
        <v>7389-Food</v>
      </c>
    </row>
    <row r="2508" spans="1:30">
      <c r="A2508" t="s">
        <v>699</v>
      </c>
      <c r="B2508" t="s">
        <v>592</v>
      </c>
      <c r="C2508" t="s">
        <v>1398</v>
      </c>
      <c r="D2508" t="s">
        <v>603</v>
      </c>
      <c r="E2508" t="s">
        <v>1677</v>
      </c>
      <c r="F2508"/>
      <c r="G2508" s="159">
        <v>45167</v>
      </c>
      <c r="H2508" t="s">
        <v>1232</v>
      </c>
      <c r="I2508" t="s">
        <v>1188</v>
      </c>
      <c r="J2508" t="s">
        <v>758</v>
      </c>
      <c r="K2508" t="s">
        <v>798</v>
      </c>
      <c r="L2508" t="s">
        <v>799</v>
      </c>
      <c r="M2508">
        <v>8</v>
      </c>
      <c r="N2508">
        <v>0</v>
      </c>
      <c r="O2508">
        <v>46.88</v>
      </c>
      <c r="P2508">
        <v>375.04</v>
      </c>
      <c r="Q2508">
        <v>8341.69</v>
      </c>
      <c r="R2508">
        <v>21.06</v>
      </c>
      <c r="S2508" s="193" t="str">
        <f>VLOOKUP(U2508,'[1]Cross ref'!I:J,2,0)</f>
        <v>SCL</v>
      </c>
      <c r="T2508" s="193">
        <f t="shared" si="238"/>
        <v>375.04</v>
      </c>
      <c r="U2508" s="193">
        <f>VLOOKUP(VALUE(C2508),'[1]Cross ref'!G:I,3,0)</f>
        <v>7389</v>
      </c>
      <c r="V2508" s="193">
        <f>IFERROR(VLOOKUP(J2508,'[1]Item List (2)'!C:D,2,0),VLOOKUP(K2508,'[1]Item List (2)'!C:D,2,0))</f>
        <v>50007</v>
      </c>
      <c r="W2508" s="193">
        <f>IFERROR(VLOOKUP(J2508,'[1]Item List (2)'!C:E,3,0),VLOOKUP(K2508,'[1]Item List (2)'!C:E,3,0))</f>
        <v>100</v>
      </c>
      <c r="X2508" s="193">
        <f t="shared" si="239"/>
        <v>0</v>
      </c>
      <c r="Y2508" s="193" t="str">
        <f t="shared" si="240"/>
        <v>CHICKEN, NUGGET BRD STAR SHP</v>
      </c>
      <c r="AA2508" s="29">
        <f t="shared" si="241"/>
        <v>375.04</v>
      </c>
      <c r="AB2508" s="29" t="str">
        <f>VLOOKUP(W2508,'[2]Item List (2)'!$I:$J,2,0)</f>
        <v>Food</v>
      </c>
      <c r="AC2508" s="29">
        <f t="shared" si="242"/>
        <v>7389</v>
      </c>
      <c r="AD2508" s="29" t="str">
        <f t="shared" si="243"/>
        <v>7389-Food</v>
      </c>
    </row>
    <row r="2509" spans="1:30">
      <c r="A2509" t="s">
        <v>699</v>
      </c>
      <c r="B2509" t="s">
        <v>592</v>
      </c>
      <c r="C2509" t="s">
        <v>1398</v>
      </c>
      <c r="D2509" t="s">
        <v>603</v>
      </c>
      <c r="E2509" t="s">
        <v>1677</v>
      </c>
      <c r="F2509"/>
      <c r="G2509" s="159">
        <v>45167</v>
      </c>
      <c r="H2509" t="s">
        <v>1367</v>
      </c>
      <c r="I2509" t="s">
        <v>1190</v>
      </c>
      <c r="J2509" t="s">
        <v>884</v>
      </c>
      <c r="K2509" t="s">
        <v>885</v>
      </c>
      <c r="L2509" t="s">
        <v>886</v>
      </c>
      <c r="M2509">
        <v>0</v>
      </c>
      <c r="N2509">
        <v>0</v>
      </c>
      <c r="O2509">
        <v>29.33</v>
      </c>
      <c r="P2509">
        <v>0</v>
      </c>
      <c r="Q2509">
        <v>8341.69</v>
      </c>
      <c r="R2509">
        <v>21.06</v>
      </c>
      <c r="S2509" s="193" t="str">
        <f>VLOOKUP(U2509,'[1]Cross ref'!I:J,2,0)</f>
        <v>SCL</v>
      </c>
      <c r="T2509" s="193">
        <f t="shared" si="238"/>
        <v>0</v>
      </c>
      <c r="U2509" s="193">
        <f>VLOOKUP(VALUE(C2509),'[1]Cross ref'!G:I,3,0)</f>
        <v>7389</v>
      </c>
      <c r="V2509" s="193">
        <f>IFERROR(VLOOKUP(J2509,'[1]Item List (2)'!C:D,2,0),VLOOKUP(K2509,'[1]Item List (2)'!C:D,2,0))</f>
        <v>60507</v>
      </c>
      <c r="W2509" s="193">
        <f>IFERROR(VLOOKUP(J2509,'[1]Item List (2)'!C:E,3,0),VLOOKUP(K2509,'[1]Item List (2)'!C:E,3,0))</f>
        <v>1200</v>
      </c>
      <c r="X2509" s="193">
        <f t="shared" si="239"/>
        <v>0</v>
      </c>
      <c r="Y2509" s="193" t="str">
        <f t="shared" si="240"/>
        <v>SOAP, HAND MYSTIC NEXA</v>
      </c>
      <c r="AA2509" s="29">
        <f t="shared" si="241"/>
        <v>0</v>
      </c>
      <c r="AB2509" s="29" t="str">
        <f>VLOOKUP(W2509,'[2]Item List (2)'!$I:$J,2,0)</f>
        <v>Supplies</v>
      </c>
      <c r="AC2509" s="29">
        <f t="shared" si="242"/>
        <v>7389</v>
      </c>
      <c r="AD2509" s="29" t="str">
        <f t="shared" si="243"/>
        <v>7389-Supplies</v>
      </c>
    </row>
    <row r="2510" spans="1:30">
      <c r="A2510" t="s">
        <v>699</v>
      </c>
      <c r="B2510" t="s">
        <v>592</v>
      </c>
      <c r="C2510" t="s">
        <v>1398</v>
      </c>
      <c r="D2510" t="s">
        <v>603</v>
      </c>
      <c r="E2510" t="s">
        <v>1677</v>
      </c>
      <c r="F2510"/>
      <c r="G2510" s="159">
        <v>45167</v>
      </c>
      <c r="H2510" t="s">
        <v>1234</v>
      </c>
      <c r="I2510" t="s">
        <v>1188</v>
      </c>
      <c r="J2510" t="s">
        <v>804</v>
      </c>
      <c r="K2510" t="s">
        <v>805</v>
      </c>
      <c r="L2510" t="s">
        <v>760</v>
      </c>
      <c r="M2510">
        <v>2</v>
      </c>
      <c r="N2510">
        <v>0</v>
      </c>
      <c r="O2510">
        <v>77.97</v>
      </c>
      <c r="P2510">
        <v>155.94</v>
      </c>
      <c r="Q2510">
        <v>8341.69</v>
      </c>
      <c r="R2510">
        <v>21.06</v>
      </c>
      <c r="S2510" s="193" t="str">
        <f>VLOOKUP(U2510,'[1]Cross ref'!I:J,2,0)</f>
        <v>SCL</v>
      </c>
      <c r="T2510" s="193">
        <f t="shared" si="238"/>
        <v>155.94</v>
      </c>
      <c r="U2510" s="193">
        <f>VLOOKUP(VALUE(C2510),'[1]Cross ref'!G:I,3,0)</f>
        <v>7389</v>
      </c>
      <c r="V2510" s="193">
        <f>IFERROR(VLOOKUP(J2510,'[1]Item List (2)'!C:D,2,0),VLOOKUP(K2510,'[1]Item List (2)'!C:D,2,0))</f>
        <v>50007</v>
      </c>
      <c r="W2510" s="193">
        <f>IFERROR(VLOOKUP(J2510,'[1]Item List (2)'!C:E,3,0),VLOOKUP(K2510,'[1]Item List (2)'!C:E,3,0))</f>
        <v>100</v>
      </c>
      <c r="X2510" s="193">
        <f t="shared" si="239"/>
        <v>0</v>
      </c>
      <c r="Y2510" s="193" t="str">
        <f t="shared" si="240"/>
        <v>CHEESE, AMER SHRP SLI 200CT SM</v>
      </c>
      <c r="AA2510" s="29">
        <f t="shared" si="241"/>
        <v>155.94</v>
      </c>
      <c r="AB2510" s="29" t="str">
        <f>VLOOKUP(W2510,'[2]Item List (2)'!$I:$J,2,0)</f>
        <v>Food</v>
      </c>
      <c r="AC2510" s="29">
        <f t="shared" si="242"/>
        <v>7389</v>
      </c>
      <c r="AD2510" s="29" t="str">
        <f t="shared" si="243"/>
        <v>7389-Food</v>
      </c>
    </row>
    <row r="2511" spans="1:30">
      <c r="A2511" t="s">
        <v>699</v>
      </c>
      <c r="B2511" t="s">
        <v>592</v>
      </c>
      <c r="C2511" t="s">
        <v>1398</v>
      </c>
      <c r="D2511" t="s">
        <v>603</v>
      </c>
      <c r="E2511" t="s">
        <v>1677</v>
      </c>
      <c r="F2511"/>
      <c r="G2511" s="159">
        <v>45167</v>
      </c>
      <c r="H2511" t="s">
        <v>1278</v>
      </c>
      <c r="I2511" t="s">
        <v>1188</v>
      </c>
      <c r="J2511" t="s">
        <v>868</v>
      </c>
      <c r="K2511" t="s">
        <v>869</v>
      </c>
      <c r="L2511" t="s">
        <v>870</v>
      </c>
      <c r="M2511">
        <v>1</v>
      </c>
      <c r="N2511">
        <v>0</v>
      </c>
      <c r="O2511">
        <v>107.29</v>
      </c>
      <c r="P2511">
        <v>107.29</v>
      </c>
      <c r="Q2511">
        <v>8341.69</v>
      </c>
      <c r="R2511">
        <v>21.06</v>
      </c>
      <c r="S2511" s="193" t="str">
        <f>VLOOKUP(U2511,'[1]Cross ref'!I:J,2,0)</f>
        <v>SCL</v>
      </c>
      <c r="T2511" s="193">
        <f t="shared" si="238"/>
        <v>107.29</v>
      </c>
      <c r="U2511" s="193">
        <f>VLOOKUP(VALUE(C2511),'[1]Cross ref'!G:I,3,0)</f>
        <v>7389</v>
      </c>
      <c r="V2511" s="193">
        <f>IFERROR(VLOOKUP(J2511,'[1]Item List (2)'!C:D,2,0),VLOOKUP(K2511,'[1]Item List (2)'!C:D,2,0))</f>
        <v>50007</v>
      </c>
      <c r="W2511" s="193">
        <f>IFERROR(VLOOKUP(J2511,'[1]Item List (2)'!C:E,3,0),VLOOKUP(K2511,'[1]Item List (2)'!C:E,3,0))</f>
        <v>100</v>
      </c>
      <c r="X2511" s="193">
        <f t="shared" si="239"/>
        <v>0</v>
      </c>
      <c r="Y2511" s="193" t="str">
        <f t="shared" si="240"/>
        <v>BURGER, BEYOND MEAT 3.7Z</v>
      </c>
      <c r="AA2511" s="29">
        <f t="shared" si="241"/>
        <v>107.29</v>
      </c>
      <c r="AB2511" s="29" t="str">
        <f>VLOOKUP(W2511,'[2]Item List (2)'!$I:$J,2,0)</f>
        <v>Food</v>
      </c>
      <c r="AC2511" s="29">
        <f t="shared" si="242"/>
        <v>7389</v>
      </c>
      <c r="AD2511" s="29" t="str">
        <f t="shared" si="243"/>
        <v>7389-Food</v>
      </c>
    </row>
    <row r="2512" spans="1:30">
      <c r="A2512" t="s">
        <v>699</v>
      </c>
      <c r="B2512" t="s">
        <v>592</v>
      </c>
      <c r="C2512" t="s">
        <v>1398</v>
      </c>
      <c r="D2512" t="s">
        <v>603</v>
      </c>
      <c r="E2512" t="s">
        <v>1677</v>
      </c>
      <c r="F2512"/>
      <c r="G2512" s="159">
        <v>45167</v>
      </c>
      <c r="H2512" t="s">
        <v>1460</v>
      </c>
      <c r="I2512" t="s">
        <v>1188</v>
      </c>
      <c r="J2512" t="s">
        <v>811</v>
      </c>
      <c r="K2512" t="s">
        <v>1433</v>
      </c>
      <c r="L2512" t="s">
        <v>831</v>
      </c>
      <c r="M2512">
        <v>7</v>
      </c>
      <c r="N2512">
        <v>0</v>
      </c>
      <c r="O2512">
        <v>22.17</v>
      </c>
      <c r="P2512">
        <v>155.19</v>
      </c>
      <c r="Q2512">
        <v>8341.69</v>
      </c>
      <c r="R2512">
        <v>21.06</v>
      </c>
      <c r="S2512" s="193" t="str">
        <f>VLOOKUP(U2512,'[1]Cross ref'!I:J,2,0)</f>
        <v>SCL</v>
      </c>
      <c r="T2512" s="193">
        <f t="shared" si="238"/>
        <v>155.19</v>
      </c>
      <c r="U2512" s="193">
        <f>VLOOKUP(VALUE(C2512),'[1]Cross ref'!G:I,3,0)</f>
        <v>7389</v>
      </c>
      <c r="V2512" s="193">
        <f>IFERROR(VLOOKUP(J2512,'[1]Item List (2)'!C:D,2,0),VLOOKUP(K2512,'[1]Item List (2)'!C:D,2,0))</f>
        <v>50007</v>
      </c>
      <c r="W2512" s="193">
        <f>IFERROR(VLOOKUP(J2512,'[1]Item List (2)'!C:E,3,0),VLOOKUP(K2512,'[1]Item List (2)'!C:E,3,0))</f>
        <v>100</v>
      </c>
      <c r="X2512" s="193">
        <f t="shared" si="239"/>
        <v>0</v>
      </c>
      <c r="Y2512" s="193" t="str">
        <f t="shared" si="240"/>
        <v>LETTUCE, LINER</v>
      </c>
      <c r="AA2512" s="29">
        <f t="shared" si="241"/>
        <v>155.19</v>
      </c>
      <c r="AB2512" s="29" t="str">
        <f>VLOOKUP(W2512,'[2]Item List (2)'!$I:$J,2,0)</f>
        <v>Food</v>
      </c>
      <c r="AC2512" s="29">
        <f t="shared" si="242"/>
        <v>7389</v>
      </c>
      <c r="AD2512" s="29" t="str">
        <f t="shared" si="243"/>
        <v>7389-Food</v>
      </c>
    </row>
    <row r="2513" spans="1:30">
      <c r="A2513" t="s">
        <v>699</v>
      </c>
      <c r="B2513" t="s">
        <v>592</v>
      </c>
      <c r="C2513" t="s">
        <v>1398</v>
      </c>
      <c r="D2513" t="s">
        <v>603</v>
      </c>
      <c r="E2513" t="s">
        <v>1677</v>
      </c>
      <c r="F2513"/>
      <c r="G2513" s="159">
        <v>45167</v>
      </c>
      <c r="H2513" t="s">
        <v>1237</v>
      </c>
      <c r="I2513" t="s">
        <v>1188</v>
      </c>
      <c r="J2513" t="s">
        <v>812</v>
      </c>
      <c r="K2513" t="s">
        <v>813</v>
      </c>
      <c r="L2513" t="s">
        <v>814</v>
      </c>
      <c r="M2513">
        <v>5</v>
      </c>
      <c r="N2513">
        <v>0</v>
      </c>
      <c r="O2513">
        <v>19.57</v>
      </c>
      <c r="P2513">
        <v>97.85</v>
      </c>
      <c r="Q2513">
        <v>8341.69</v>
      </c>
      <c r="R2513">
        <v>21.06</v>
      </c>
      <c r="S2513" s="193" t="str">
        <f>VLOOKUP(U2513,'[1]Cross ref'!I:J,2,0)</f>
        <v>SCL</v>
      </c>
      <c r="T2513" s="193">
        <f t="shared" si="238"/>
        <v>97.85</v>
      </c>
      <c r="U2513" s="193">
        <f>VLOOKUP(VALUE(C2513),'[1]Cross ref'!G:I,3,0)</f>
        <v>7389</v>
      </c>
      <c r="V2513" s="193">
        <f>IFERROR(VLOOKUP(J2513,'[1]Item List (2)'!C:D,2,0),VLOOKUP(K2513,'[1]Item List (2)'!C:D,2,0))</f>
        <v>50007</v>
      </c>
      <c r="W2513" s="193">
        <f>IFERROR(VLOOKUP(J2513,'[1]Item List (2)'!C:E,3,0),VLOOKUP(K2513,'[1]Item List (2)'!C:E,3,0))</f>
        <v>100</v>
      </c>
      <c r="X2513" s="193">
        <f t="shared" si="239"/>
        <v>0</v>
      </c>
      <c r="Y2513" s="193" t="str">
        <f t="shared" si="240"/>
        <v>TOMATO, RED 5X5 BULK 25LB</v>
      </c>
      <c r="AA2513" s="29">
        <f t="shared" si="241"/>
        <v>97.85</v>
      </c>
      <c r="AB2513" s="29" t="str">
        <f>VLOOKUP(W2513,'[2]Item List (2)'!$I:$J,2,0)</f>
        <v>Food</v>
      </c>
      <c r="AC2513" s="29">
        <f t="shared" si="242"/>
        <v>7389</v>
      </c>
      <c r="AD2513" s="29" t="str">
        <f t="shared" si="243"/>
        <v>7389-Food</v>
      </c>
    </row>
    <row r="2514" spans="1:30">
      <c r="A2514" t="s">
        <v>699</v>
      </c>
      <c r="B2514" t="s">
        <v>592</v>
      </c>
      <c r="C2514" t="s">
        <v>1398</v>
      </c>
      <c r="D2514" t="s">
        <v>603</v>
      </c>
      <c r="E2514" t="s">
        <v>1677</v>
      </c>
      <c r="F2514"/>
      <c r="G2514" s="159">
        <v>45167</v>
      </c>
      <c r="H2514" t="s">
        <v>1238</v>
      </c>
      <c r="I2514" t="s">
        <v>1188</v>
      </c>
      <c r="J2514" t="s">
        <v>927</v>
      </c>
      <c r="K2514" t="s">
        <v>928</v>
      </c>
      <c r="L2514" t="s">
        <v>929</v>
      </c>
      <c r="M2514">
        <v>1</v>
      </c>
      <c r="N2514">
        <v>0</v>
      </c>
      <c r="O2514">
        <v>68.599999999999994</v>
      </c>
      <c r="P2514">
        <v>68.599999999999994</v>
      </c>
      <c r="Q2514">
        <v>8341.69</v>
      </c>
      <c r="R2514">
        <v>21.06</v>
      </c>
      <c r="S2514" s="193" t="str">
        <f>VLOOKUP(U2514,'[1]Cross ref'!I:J,2,0)</f>
        <v>SCL</v>
      </c>
      <c r="T2514" s="193">
        <f t="shared" si="238"/>
        <v>68.599999999999994</v>
      </c>
      <c r="U2514" s="193">
        <f>VLOOKUP(VALUE(C2514),'[1]Cross ref'!G:I,3,0)</f>
        <v>7389</v>
      </c>
      <c r="V2514" s="193">
        <f>IFERROR(VLOOKUP(J2514,'[1]Item List (2)'!C:D,2,0),VLOOKUP(K2514,'[1]Item List (2)'!C:D,2,0))</f>
        <v>50007</v>
      </c>
      <c r="W2514" s="193">
        <f>IFERROR(VLOOKUP(J2514,'[1]Item List (2)'!C:E,3,0),VLOOKUP(K2514,'[1]Item List (2)'!C:E,3,0))</f>
        <v>100</v>
      </c>
      <c r="X2514" s="193">
        <f t="shared" si="239"/>
        <v>0</v>
      </c>
      <c r="Y2514" s="193" t="str">
        <f t="shared" si="240"/>
        <v>COOKIE, CHOC CHIP THWSRV 1.25Z</v>
      </c>
      <c r="AA2514" s="29">
        <f t="shared" si="241"/>
        <v>68.599999999999994</v>
      </c>
      <c r="AB2514" s="29" t="str">
        <f>VLOOKUP(W2514,'[2]Item List (2)'!$I:$J,2,0)</f>
        <v>Food</v>
      </c>
      <c r="AC2514" s="29">
        <f t="shared" si="242"/>
        <v>7389</v>
      </c>
      <c r="AD2514" s="29" t="str">
        <f t="shared" si="243"/>
        <v>7389-Food</v>
      </c>
    </row>
    <row r="2515" spans="1:30">
      <c r="A2515" t="s">
        <v>699</v>
      </c>
      <c r="B2515" t="s">
        <v>592</v>
      </c>
      <c r="C2515" t="s">
        <v>1398</v>
      </c>
      <c r="D2515" t="s">
        <v>603</v>
      </c>
      <c r="E2515" t="s">
        <v>1677</v>
      </c>
      <c r="F2515"/>
      <c r="G2515" s="159">
        <v>45167</v>
      </c>
      <c r="H2515" t="s">
        <v>1302</v>
      </c>
      <c r="I2515" t="s">
        <v>1188</v>
      </c>
      <c r="J2515" t="s">
        <v>871</v>
      </c>
      <c r="K2515" t="s">
        <v>872</v>
      </c>
      <c r="L2515" t="s">
        <v>814</v>
      </c>
      <c r="M2515">
        <v>1</v>
      </c>
      <c r="N2515">
        <v>0</v>
      </c>
      <c r="O2515">
        <v>14.65</v>
      </c>
      <c r="P2515">
        <v>14.65</v>
      </c>
      <c r="Q2515">
        <v>8341.69</v>
      </c>
      <c r="R2515">
        <v>21.06</v>
      </c>
      <c r="S2515" s="193" t="str">
        <f>VLOOKUP(U2515,'[1]Cross ref'!I:J,2,0)</f>
        <v>SCL</v>
      </c>
      <c r="T2515" s="193">
        <f t="shared" si="238"/>
        <v>14.65</v>
      </c>
      <c r="U2515" s="193">
        <f>VLOOKUP(VALUE(C2515),'[1]Cross ref'!G:I,3,0)</f>
        <v>7389</v>
      </c>
      <c r="V2515" s="193">
        <f>IFERROR(VLOOKUP(J2515,'[1]Item List (2)'!C:D,2,0),VLOOKUP(K2515,'[1]Item List (2)'!C:D,2,0))</f>
        <v>50007</v>
      </c>
      <c r="W2515" s="193">
        <f>IFERROR(VLOOKUP(J2515,'[1]Item List (2)'!C:E,3,0),VLOOKUP(K2515,'[1]Item List (2)'!C:E,3,0))</f>
        <v>100</v>
      </c>
      <c r="X2515" s="193">
        <f t="shared" si="239"/>
        <v>0</v>
      </c>
      <c r="Y2515" s="193" t="str">
        <f t="shared" si="240"/>
        <v>ONION, RED JMBO</v>
      </c>
      <c r="AA2515" s="29">
        <f t="shared" si="241"/>
        <v>14.65</v>
      </c>
      <c r="AB2515" s="29" t="str">
        <f>VLOOKUP(W2515,'[2]Item List (2)'!$I:$J,2,0)</f>
        <v>Food</v>
      </c>
      <c r="AC2515" s="29">
        <f t="shared" si="242"/>
        <v>7389</v>
      </c>
      <c r="AD2515" s="29" t="str">
        <f t="shared" si="243"/>
        <v>7389-Food</v>
      </c>
    </row>
    <row r="2516" spans="1:30">
      <c r="A2516" t="s">
        <v>699</v>
      </c>
      <c r="B2516" t="s">
        <v>592</v>
      </c>
      <c r="C2516" t="s">
        <v>1398</v>
      </c>
      <c r="D2516" t="s">
        <v>603</v>
      </c>
      <c r="E2516" t="s">
        <v>1677</v>
      </c>
      <c r="F2516"/>
      <c r="G2516" s="159">
        <v>45167</v>
      </c>
      <c r="H2516" t="s">
        <v>1239</v>
      </c>
      <c r="I2516" t="s">
        <v>1188</v>
      </c>
      <c r="J2516" t="s">
        <v>816</v>
      </c>
      <c r="K2516" t="s">
        <v>817</v>
      </c>
      <c r="L2516" t="s">
        <v>709</v>
      </c>
      <c r="M2516">
        <v>2</v>
      </c>
      <c r="N2516">
        <v>0</v>
      </c>
      <c r="O2516">
        <v>27.07</v>
      </c>
      <c r="P2516">
        <v>54.14</v>
      </c>
      <c r="Q2516">
        <v>8341.69</v>
      </c>
      <c r="R2516">
        <v>21.06</v>
      </c>
      <c r="S2516" s="193" t="str">
        <f>VLOOKUP(U2516,'[1]Cross ref'!I:J,2,0)</f>
        <v>SCL</v>
      </c>
      <c r="T2516" s="193">
        <f t="shared" si="238"/>
        <v>54.14</v>
      </c>
      <c r="U2516" s="193">
        <f>VLOOKUP(VALUE(C2516),'[1]Cross ref'!G:I,3,0)</f>
        <v>7389</v>
      </c>
      <c r="V2516" s="193">
        <f>IFERROR(VLOOKUP(J2516,'[1]Item List (2)'!C:D,2,0),VLOOKUP(K2516,'[1]Item List (2)'!C:D,2,0))</f>
        <v>50007</v>
      </c>
      <c r="W2516" s="193">
        <f>IFERROR(VLOOKUP(J2516,'[1]Item List (2)'!C:E,3,0),VLOOKUP(K2516,'[1]Item List (2)'!C:E,3,0))</f>
        <v>100</v>
      </c>
      <c r="X2516" s="193">
        <f t="shared" si="239"/>
        <v>0</v>
      </c>
      <c r="Y2516" s="193" t="str">
        <f t="shared" si="240"/>
        <v>PICKLE, CHIP DELI 3/16" CC</v>
      </c>
      <c r="AA2516" s="29">
        <f t="shared" si="241"/>
        <v>54.14</v>
      </c>
      <c r="AB2516" s="29" t="str">
        <f>VLOOKUP(W2516,'[2]Item List (2)'!$I:$J,2,0)</f>
        <v>Food</v>
      </c>
      <c r="AC2516" s="29">
        <f t="shared" si="242"/>
        <v>7389</v>
      </c>
      <c r="AD2516" s="29" t="str">
        <f t="shared" si="243"/>
        <v>7389-Food</v>
      </c>
    </row>
    <row r="2517" spans="1:30">
      <c r="A2517" t="s">
        <v>699</v>
      </c>
      <c r="B2517" t="s">
        <v>592</v>
      </c>
      <c r="C2517" t="s">
        <v>1398</v>
      </c>
      <c r="D2517" t="s">
        <v>603</v>
      </c>
      <c r="E2517" t="s">
        <v>1677</v>
      </c>
      <c r="F2517"/>
      <c r="G2517" s="159">
        <v>45167</v>
      </c>
      <c r="H2517" t="s">
        <v>1240</v>
      </c>
      <c r="I2517" t="s">
        <v>1188</v>
      </c>
      <c r="J2517" t="s">
        <v>758</v>
      </c>
      <c r="K2517" t="s">
        <v>1490</v>
      </c>
      <c r="L2517" t="s">
        <v>818</v>
      </c>
      <c r="M2517">
        <v>2</v>
      </c>
      <c r="N2517">
        <v>0</v>
      </c>
      <c r="O2517">
        <v>175.35</v>
      </c>
      <c r="P2517">
        <v>350.7</v>
      </c>
      <c r="Q2517">
        <v>8341.69</v>
      </c>
      <c r="R2517">
        <v>21.06</v>
      </c>
      <c r="S2517" s="193" t="str">
        <f>VLOOKUP(U2517,'[1]Cross ref'!I:J,2,0)</f>
        <v>SCL</v>
      </c>
      <c r="T2517" s="193">
        <f t="shared" si="238"/>
        <v>350.7</v>
      </c>
      <c r="U2517" s="193">
        <f>VLOOKUP(VALUE(C2517),'[1]Cross ref'!G:I,3,0)</f>
        <v>7389</v>
      </c>
      <c r="V2517" s="193">
        <f>IFERROR(VLOOKUP(J2517,'[1]Item List (2)'!C:D,2,0),VLOOKUP(K2517,'[1]Item List (2)'!C:D,2,0))</f>
        <v>50007</v>
      </c>
      <c r="W2517" s="193">
        <f>IFERROR(VLOOKUP(J2517,'[1]Item List (2)'!C:E,3,0),VLOOKUP(K2517,'[1]Item List (2)'!C:E,3,0))</f>
        <v>100</v>
      </c>
      <c r="X2517" s="193">
        <f t="shared" si="239"/>
        <v>0</v>
      </c>
      <c r="Y2517" s="193" t="str">
        <f t="shared" si="240"/>
        <v>CHICKEN, BRST GR SAVOR 4.25Z CARLS JR</v>
      </c>
      <c r="AA2517" s="29">
        <f t="shared" si="241"/>
        <v>350.7</v>
      </c>
      <c r="AB2517" s="29" t="str">
        <f>VLOOKUP(W2517,'[2]Item List (2)'!$I:$J,2,0)</f>
        <v>Food</v>
      </c>
      <c r="AC2517" s="29">
        <f t="shared" si="242"/>
        <v>7389</v>
      </c>
      <c r="AD2517" s="29" t="str">
        <f t="shared" si="243"/>
        <v>7389-Food</v>
      </c>
    </row>
    <row r="2518" spans="1:30">
      <c r="A2518" t="s">
        <v>699</v>
      </c>
      <c r="B2518" t="s">
        <v>592</v>
      </c>
      <c r="C2518" t="s">
        <v>1398</v>
      </c>
      <c r="D2518" t="s">
        <v>603</v>
      </c>
      <c r="E2518" t="s">
        <v>1677</v>
      </c>
      <c r="F2518"/>
      <c r="G2518" s="159">
        <v>45167</v>
      </c>
      <c r="H2518" t="s">
        <v>1241</v>
      </c>
      <c r="I2518" t="s">
        <v>1188</v>
      </c>
      <c r="J2518" t="s">
        <v>894</v>
      </c>
      <c r="K2518" t="s">
        <v>895</v>
      </c>
      <c r="L2518" t="s">
        <v>896</v>
      </c>
      <c r="M2518">
        <v>1</v>
      </c>
      <c r="N2518">
        <v>0</v>
      </c>
      <c r="O2518">
        <v>13.66</v>
      </c>
      <c r="P2518">
        <v>13.66</v>
      </c>
      <c r="Q2518">
        <v>8341.69</v>
      </c>
      <c r="R2518">
        <v>21.06</v>
      </c>
      <c r="S2518" s="193" t="str">
        <f>VLOOKUP(U2518,'[1]Cross ref'!I:J,2,0)</f>
        <v>SCL</v>
      </c>
      <c r="T2518" s="193">
        <f t="shared" si="238"/>
        <v>13.66</v>
      </c>
      <c r="U2518" s="193">
        <f>VLOOKUP(VALUE(C2518),'[1]Cross ref'!G:I,3,0)</f>
        <v>7389</v>
      </c>
      <c r="V2518" s="193">
        <f>IFERROR(VLOOKUP(J2518,'[1]Item List (2)'!C:D,2,0),VLOOKUP(K2518,'[1]Item List (2)'!C:D,2,0))</f>
        <v>50007</v>
      </c>
      <c r="W2518" s="193">
        <f>IFERROR(VLOOKUP(J2518,'[1]Item List (2)'!C:E,3,0),VLOOKUP(K2518,'[1]Item List (2)'!C:E,3,0))</f>
        <v>100</v>
      </c>
      <c r="X2518" s="193">
        <f t="shared" si="239"/>
        <v>0</v>
      </c>
      <c r="Y2518" s="193" t="str">
        <f t="shared" si="240"/>
        <v>WATER, PURIFIED 16.9Z DASANI</v>
      </c>
      <c r="AA2518" s="29">
        <f t="shared" si="241"/>
        <v>13.66</v>
      </c>
      <c r="AB2518" s="29" t="str">
        <f>VLOOKUP(W2518,'[2]Item List (2)'!$I:$J,2,0)</f>
        <v>Food</v>
      </c>
      <c r="AC2518" s="29">
        <f t="shared" si="242"/>
        <v>7389</v>
      </c>
      <c r="AD2518" s="29" t="str">
        <f t="shared" si="243"/>
        <v>7389-Food</v>
      </c>
    </row>
    <row r="2519" spans="1:30">
      <c r="A2519" t="s">
        <v>699</v>
      </c>
      <c r="B2519" t="s">
        <v>592</v>
      </c>
      <c r="C2519" t="s">
        <v>1398</v>
      </c>
      <c r="D2519" t="s">
        <v>603</v>
      </c>
      <c r="E2519" t="s">
        <v>1677</v>
      </c>
      <c r="F2519"/>
      <c r="G2519" s="159">
        <v>45167</v>
      </c>
      <c r="H2519" t="s">
        <v>1369</v>
      </c>
      <c r="I2519" t="s">
        <v>1190</v>
      </c>
      <c r="J2519" t="s">
        <v>823</v>
      </c>
      <c r="K2519" t="s">
        <v>1499</v>
      </c>
      <c r="L2519" t="s">
        <v>919</v>
      </c>
      <c r="M2519">
        <v>1</v>
      </c>
      <c r="N2519">
        <v>0</v>
      </c>
      <c r="O2519">
        <v>4.92</v>
      </c>
      <c r="P2519">
        <v>4.92</v>
      </c>
      <c r="Q2519">
        <v>8341.69</v>
      </c>
      <c r="R2519">
        <v>21.06</v>
      </c>
      <c r="S2519" s="193" t="str">
        <f>VLOOKUP(U2519,'[1]Cross ref'!I:J,2,0)</f>
        <v>SCL</v>
      </c>
      <c r="T2519" s="193">
        <f t="shared" si="238"/>
        <v>4.92</v>
      </c>
      <c r="U2519" s="193">
        <f>VLOOKUP(VALUE(C2519),'[1]Cross ref'!G:I,3,0)</f>
        <v>7389</v>
      </c>
      <c r="V2519" s="193">
        <f>IFERROR(VLOOKUP(J2519,'[1]Item List (2)'!C:D,2,0),VLOOKUP(K2519,'[1]Item List (2)'!C:D,2,0))</f>
        <v>51001</v>
      </c>
      <c r="W2519" s="193">
        <f>IFERROR(VLOOKUP(J2519,'[1]Item List (2)'!C:E,3,0),VLOOKUP(K2519,'[1]Item List (2)'!C:E,3,0))</f>
        <v>1000</v>
      </c>
      <c r="X2519" s="193">
        <f t="shared" si="239"/>
        <v>0</v>
      </c>
      <c r="Y2519" s="193" t="str">
        <f t="shared" si="240"/>
        <v>LABEL, SATURDAY 1X1 COLD TEMP CARLS JR</v>
      </c>
      <c r="AA2519" s="29">
        <f t="shared" si="241"/>
        <v>4.92</v>
      </c>
      <c r="AB2519" s="29" t="str">
        <f>VLOOKUP(W2519,'[2]Item List (2)'!$I:$J,2,0)</f>
        <v>Paper</v>
      </c>
      <c r="AC2519" s="29">
        <f t="shared" si="242"/>
        <v>7389</v>
      </c>
      <c r="AD2519" s="29" t="str">
        <f t="shared" si="243"/>
        <v>7389-Paper</v>
      </c>
    </row>
    <row r="2520" spans="1:30">
      <c r="A2520" t="s">
        <v>699</v>
      </c>
      <c r="B2520" t="s">
        <v>592</v>
      </c>
      <c r="C2520" t="s">
        <v>1398</v>
      </c>
      <c r="D2520" t="s">
        <v>603</v>
      </c>
      <c r="E2520" t="s">
        <v>1677</v>
      </c>
      <c r="F2520"/>
      <c r="G2520" s="159">
        <v>45167</v>
      </c>
      <c r="H2520" t="s">
        <v>1342</v>
      </c>
      <c r="I2520" t="s">
        <v>1211</v>
      </c>
      <c r="J2520" t="s">
        <v>823</v>
      </c>
      <c r="K2520" t="s">
        <v>875</v>
      </c>
      <c r="L2520" t="s">
        <v>876</v>
      </c>
      <c r="M2520">
        <v>2</v>
      </c>
      <c r="N2520">
        <v>0</v>
      </c>
      <c r="O2520">
        <v>5.2</v>
      </c>
      <c r="P2520">
        <v>10.4</v>
      </c>
      <c r="Q2520">
        <v>8341.69</v>
      </c>
      <c r="R2520">
        <v>21.06</v>
      </c>
      <c r="S2520" s="193" t="str">
        <f>VLOOKUP(U2520,'[1]Cross ref'!I:J,2,0)</f>
        <v>SCL</v>
      </c>
      <c r="T2520" s="193">
        <f t="shared" si="238"/>
        <v>10.4</v>
      </c>
      <c r="U2520" s="193">
        <f>VLOOKUP(VALUE(C2520),'[1]Cross ref'!G:I,3,0)</f>
        <v>7389</v>
      </c>
      <c r="V2520" s="193">
        <f>IFERROR(VLOOKUP(J2520,'[1]Item List (2)'!C:D,2,0),VLOOKUP(K2520,'[1]Item List (2)'!C:D,2,0))</f>
        <v>51001</v>
      </c>
      <c r="W2520" s="193">
        <f>IFERROR(VLOOKUP(J2520,'[1]Item List (2)'!C:E,3,0),VLOOKUP(K2520,'[1]Item List (2)'!C:E,3,0))</f>
        <v>1000</v>
      </c>
      <c r="X2520" s="193">
        <f t="shared" si="239"/>
        <v>0</v>
      </c>
      <c r="Y2520" s="193" t="str">
        <f t="shared" si="240"/>
        <v>LABEL, SPECIAL CARLS JR</v>
      </c>
      <c r="AA2520" s="29">
        <f t="shared" si="241"/>
        <v>10.4</v>
      </c>
      <c r="AB2520" s="29" t="str">
        <f>VLOOKUP(W2520,'[2]Item List (2)'!$I:$J,2,0)</f>
        <v>Paper</v>
      </c>
      <c r="AC2520" s="29">
        <f t="shared" si="242"/>
        <v>7389</v>
      </c>
      <c r="AD2520" s="29" t="str">
        <f t="shared" si="243"/>
        <v>7389-Paper</v>
      </c>
    </row>
    <row r="2521" spans="1:30">
      <c r="A2521" t="s">
        <v>699</v>
      </c>
      <c r="B2521" t="s">
        <v>592</v>
      </c>
      <c r="C2521" t="s">
        <v>1398</v>
      </c>
      <c r="D2521" t="s">
        <v>603</v>
      </c>
      <c r="E2521" t="s">
        <v>1677</v>
      </c>
      <c r="F2521"/>
      <c r="G2521" s="159">
        <v>45167</v>
      </c>
      <c r="H2521" t="s">
        <v>1343</v>
      </c>
      <c r="I2521" t="s">
        <v>1190</v>
      </c>
      <c r="J2521" t="s">
        <v>823</v>
      </c>
      <c r="K2521" t="s">
        <v>1501</v>
      </c>
      <c r="L2521" t="s">
        <v>919</v>
      </c>
      <c r="M2521">
        <v>1</v>
      </c>
      <c r="N2521">
        <v>0</v>
      </c>
      <c r="O2521">
        <v>4.92</v>
      </c>
      <c r="P2521">
        <v>4.92</v>
      </c>
      <c r="Q2521">
        <v>8341.69</v>
      </c>
      <c r="R2521">
        <v>21.06</v>
      </c>
      <c r="S2521" s="193" t="str">
        <f>VLOOKUP(U2521,'[1]Cross ref'!I:J,2,0)</f>
        <v>SCL</v>
      </c>
      <c r="T2521" s="193">
        <f t="shared" si="238"/>
        <v>4.92</v>
      </c>
      <c r="U2521" s="193">
        <f>VLOOKUP(VALUE(C2521),'[1]Cross ref'!G:I,3,0)</f>
        <v>7389</v>
      </c>
      <c r="V2521" s="193">
        <f>IFERROR(VLOOKUP(J2521,'[1]Item List (2)'!C:D,2,0),VLOOKUP(K2521,'[1]Item List (2)'!C:D,2,0))</f>
        <v>51001</v>
      </c>
      <c r="W2521" s="193">
        <f>IFERROR(VLOOKUP(J2521,'[1]Item List (2)'!C:E,3,0),VLOOKUP(K2521,'[1]Item List (2)'!C:E,3,0))</f>
        <v>1000</v>
      </c>
      <c r="X2521" s="193">
        <f t="shared" si="239"/>
        <v>0</v>
      </c>
      <c r="Y2521" s="193" t="str">
        <f t="shared" si="240"/>
        <v>LABEL, THURSDAY 1X1 COLD TEMP CARLS JR</v>
      </c>
      <c r="AA2521" s="29">
        <f t="shared" si="241"/>
        <v>4.92</v>
      </c>
      <c r="AB2521" s="29" t="str">
        <f>VLOOKUP(W2521,'[2]Item List (2)'!$I:$J,2,0)</f>
        <v>Paper</v>
      </c>
      <c r="AC2521" s="29">
        <f t="shared" si="242"/>
        <v>7389</v>
      </c>
      <c r="AD2521" s="29" t="str">
        <f t="shared" si="243"/>
        <v>7389-Paper</v>
      </c>
    </row>
    <row r="2522" spans="1:30">
      <c r="A2522" t="s">
        <v>699</v>
      </c>
      <c r="B2522" t="s">
        <v>592</v>
      </c>
      <c r="C2522" t="s">
        <v>1398</v>
      </c>
      <c r="D2522" t="s">
        <v>603</v>
      </c>
      <c r="E2522" t="s">
        <v>1677</v>
      </c>
      <c r="F2522"/>
      <c r="G2522" s="159">
        <v>45167</v>
      </c>
      <c r="H2522" t="s">
        <v>1284</v>
      </c>
      <c r="I2522" t="s">
        <v>1190</v>
      </c>
      <c r="J2522" t="s">
        <v>823</v>
      </c>
      <c r="K2522" t="s">
        <v>1502</v>
      </c>
      <c r="L2522" t="s">
        <v>919</v>
      </c>
      <c r="M2522">
        <v>1</v>
      </c>
      <c r="N2522">
        <v>0</v>
      </c>
      <c r="O2522">
        <v>4.92</v>
      </c>
      <c r="P2522">
        <v>4.92</v>
      </c>
      <c r="Q2522">
        <v>8341.69</v>
      </c>
      <c r="R2522">
        <v>21.06</v>
      </c>
      <c r="S2522" s="193" t="str">
        <f>VLOOKUP(U2522,'[1]Cross ref'!I:J,2,0)</f>
        <v>SCL</v>
      </c>
      <c r="T2522" s="193">
        <f t="shared" si="238"/>
        <v>4.92</v>
      </c>
      <c r="U2522" s="193">
        <f>VLOOKUP(VALUE(C2522),'[1]Cross ref'!G:I,3,0)</f>
        <v>7389</v>
      </c>
      <c r="V2522" s="193">
        <f>IFERROR(VLOOKUP(J2522,'[1]Item List (2)'!C:D,2,0),VLOOKUP(K2522,'[1]Item List (2)'!C:D,2,0))</f>
        <v>51001</v>
      </c>
      <c r="W2522" s="193">
        <f>IFERROR(VLOOKUP(J2522,'[1]Item List (2)'!C:E,3,0),VLOOKUP(K2522,'[1]Item List (2)'!C:E,3,0))</f>
        <v>1000</v>
      </c>
      <c r="X2522" s="193">
        <f t="shared" si="239"/>
        <v>0</v>
      </c>
      <c r="Y2522" s="193" t="str">
        <f t="shared" si="240"/>
        <v>LABEL, TUESDAY 1X1 COLD TEMP CARLS JR</v>
      </c>
      <c r="AA2522" s="29">
        <f t="shared" si="241"/>
        <v>4.92</v>
      </c>
      <c r="AB2522" s="29" t="str">
        <f>VLOOKUP(W2522,'[2]Item List (2)'!$I:$J,2,0)</f>
        <v>Paper</v>
      </c>
      <c r="AC2522" s="29">
        <f t="shared" si="242"/>
        <v>7389</v>
      </c>
      <c r="AD2522" s="29" t="str">
        <f t="shared" si="243"/>
        <v>7389-Paper</v>
      </c>
    </row>
    <row r="2523" spans="1:30">
      <c r="A2523" t="s">
        <v>699</v>
      </c>
      <c r="B2523" t="s">
        <v>592</v>
      </c>
      <c r="C2523" t="s">
        <v>1398</v>
      </c>
      <c r="D2523" t="s">
        <v>603</v>
      </c>
      <c r="E2523" t="s">
        <v>1677</v>
      </c>
      <c r="F2523"/>
      <c r="G2523" s="159">
        <v>45167</v>
      </c>
      <c r="H2523" t="s">
        <v>1579</v>
      </c>
      <c r="I2523" t="s">
        <v>1188</v>
      </c>
      <c r="J2523" t="s">
        <v>764</v>
      </c>
      <c r="K2523" t="s">
        <v>1580</v>
      </c>
      <c r="L2523" t="s">
        <v>766</v>
      </c>
      <c r="M2523">
        <v>1</v>
      </c>
      <c r="N2523">
        <v>0</v>
      </c>
      <c r="O2523">
        <v>32.32</v>
      </c>
      <c r="P2523">
        <v>32.32</v>
      </c>
      <c r="Q2523">
        <v>8341.69</v>
      </c>
      <c r="R2523">
        <v>21.06</v>
      </c>
      <c r="S2523" s="193" t="str">
        <f>VLOOKUP(U2523,'[1]Cross ref'!I:J,2,0)</f>
        <v>SCL</v>
      </c>
      <c r="T2523" s="193">
        <f t="shared" si="238"/>
        <v>32.32</v>
      </c>
      <c r="U2523" s="193">
        <f>VLOOKUP(VALUE(C2523),'[1]Cross ref'!G:I,3,0)</f>
        <v>7389</v>
      </c>
      <c r="V2523" s="193">
        <f>IFERROR(VLOOKUP(J2523,'[1]Item List (2)'!C:D,2,0),VLOOKUP(K2523,'[1]Item List (2)'!C:D,2,0))</f>
        <v>50007</v>
      </c>
      <c r="W2523" s="193">
        <f>IFERROR(VLOOKUP(J2523,'[1]Item List (2)'!C:E,3,0),VLOOKUP(K2523,'[1]Item List (2)'!C:E,3,0))</f>
        <v>100</v>
      </c>
      <c r="X2523" s="193">
        <f t="shared" si="239"/>
        <v>0</v>
      </c>
      <c r="Y2523" s="193" t="str">
        <f t="shared" si="240"/>
        <v>SAUCE, SANTA FE W-CAGE FREE EGG</v>
      </c>
      <c r="AA2523" s="29">
        <f t="shared" si="241"/>
        <v>32.32</v>
      </c>
      <c r="AB2523" s="29" t="str">
        <f>VLOOKUP(W2523,'[2]Item List (2)'!$I:$J,2,0)</f>
        <v>Food</v>
      </c>
      <c r="AC2523" s="29">
        <f t="shared" si="242"/>
        <v>7389</v>
      </c>
      <c r="AD2523" s="29" t="str">
        <f t="shared" si="243"/>
        <v>7389-Food</v>
      </c>
    </row>
    <row r="2524" spans="1:30">
      <c r="A2524" t="s">
        <v>699</v>
      </c>
      <c r="B2524" t="s">
        <v>592</v>
      </c>
      <c r="C2524" t="s">
        <v>1398</v>
      </c>
      <c r="D2524" t="s">
        <v>603</v>
      </c>
      <c r="E2524" t="s">
        <v>1677</v>
      </c>
      <c r="F2524"/>
      <c r="G2524" s="159">
        <v>45167</v>
      </c>
      <c r="H2524" t="s">
        <v>1246</v>
      </c>
      <c r="I2524" t="s">
        <v>1211</v>
      </c>
      <c r="J2524" t="s">
        <v>815</v>
      </c>
      <c r="K2524" t="s">
        <v>1033</v>
      </c>
      <c r="L2524" t="s">
        <v>888</v>
      </c>
      <c r="M2524">
        <v>1</v>
      </c>
      <c r="N2524">
        <v>0</v>
      </c>
      <c r="O2524">
        <v>25.97</v>
      </c>
      <c r="P2524">
        <v>25.97</v>
      </c>
      <c r="Q2524">
        <v>8341.69</v>
      </c>
      <c r="R2524">
        <v>21.06</v>
      </c>
      <c r="S2524" s="193" t="str">
        <f>VLOOKUP(U2524,'[1]Cross ref'!I:J,2,0)</f>
        <v>SCL</v>
      </c>
      <c r="T2524" s="193">
        <f t="shared" si="238"/>
        <v>25.97</v>
      </c>
      <c r="U2524" s="193">
        <f>VLOOKUP(VALUE(C2524),'[1]Cross ref'!G:I,3,0)</f>
        <v>7389</v>
      </c>
      <c r="V2524" s="193">
        <f>IFERROR(VLOOKUP(J2524,'[1]Item List (2)'!C:D,2,0),VLOOKUP(K2524,'[1]Item List (2)'!C:D,2,0))</f>
        <v>51001</v>
      </c>
      <c r="W2524" s="193">
        <f>IFERROR(VLOOKUP(J2524,'[1]Item List (2)'!C:E,3,0),VLOOKUP(K2524,'[1]Item List (2)'!C:E,3,0))</f>
        <v>1000</v>
      </c>
      <c r="X2524" s="193">
        <f t="shared" si="239"/>
        <v>0</v>
      </c>
      <c r="Y2524" s="193" t="str">
        <f t="shared" si="240"/>
        <v>LID, 12-24Z</v>
      </c>
      <c r="AA2524" s="29">
        <f t="shared" si="241"/>
        <v>25.97</v>
      </c>
      <c r="AB2524" s="29" t="str">
        <f>VLOOKUP(W2524,'[2]Item List (2)'!$I:$J,2,0)</f>
        <v>Paper</v>
      </c>
      <c r="AC2524" s="29">
        <f t="shared" si="242"/>
        <v>7389</v>
      </c>
      <c r="AD2524" s="29" t="str">
        <f t="shared" si="243"/>
        <v>7389-Paper</v>
      </c>
    </row>
    <row r="2525" spans="1:30">
      <c r="A2525" t="s">
        <v>699</v>
      </c>
      <c r="B2525" t="s">
        <v>592</v>
      </c>
      <c r="C2525" t="s">
        <v>1398</v>
      </c>
      <c r="D2525" t="s">
        <v>603</v>
      </c>
      <c r="E2525" t="s">
        <v>1677</v>
      </c>
      <c r="F2525"/>
      <c r="G2525" s="159">
        <v>45167</v>
      </c>
      <c r="H2525" t="s">
        <v>1247</v>
      </c>
      <c r="I2525" t="s">
        <v>1211</v>
      </c>
      <c r="J2525" t="s">
        <v>800</v>
      </c>
      <c r="K2525" t="s">
        <v>877</v>
      </c>
      <c r="L2525" t="s">
        <v>878</v>
      </c>
      <c r="M2525">
        <v>1</v>
      </c>
      <c r="N2525">
        <v>0</v>
      </c>
      <c r="O2525">
        <v>59.26</v>
      </c>
      <c r="P2525">
        <v>59.26</v>
      </c>
      <c r="Q2525">
        <v>8341.69</v>
      </c>
      <c r="R2525">
        <v>21.06</v>
      </c>
      <c r="S2525" s="193" t="str">
        <f>VLOOKUP(U2525,'[1]Cross ref'!I:J,2,0)</f>
        <v>SCL</v>
      </c>
      <c r="T2525" s="193">
        <f t="shared" si="238"/>
        <v>59.26</v>
      </c>
      <c r="U2525" s="193">
        <f>VLOOKUP(VALUE(C2525),'[1]Cross ref'!G:I,3,0)</f>
        <v>7389</v>
      </c>
      <c r="V2525" s="193">
        <f>IFERROR(VLOOKUP(J2525,'[1]Item List (2)'!C:D,2,0),VLOOKUP(K2525,'[1]Item List (2)'!C:D,2,0))</f>
        <v>51001</v>
      </c>
      <c r="W2525" s="193">
        <f>IFERROR(VLOOKUP(J2525,'[1]Item List (2)'!C:E,3,0),VLOOKUP(K2525,'[1]Item List (2)'!C:E,3,0))</f>
        <v>1000</v>
      </c>
      <c r="X2525" s="193">
        <f t="shared" si="239"/>
        <v>0</v>
      </c>
      <c r="Y2525" s="193" t="str">
        <f t="shared" si="240"/>
        <v>CUP, COLD 20Z FLV TRL</v>
      </c>
      <c r="AA2525" s="29">
        <f t="shared" si="241"/>
        <v>59.26</v>
      </c>
      <c r="AB2525" s="29" t="str">
        <f>VLOOKUP(W2525,'[2]Item List (2)'!$I:$J,2,0)</f>
        <v>Paper</v>
      </c>
      <c r="AC2525" s="29">
        <f t="shared" si="242"/>
        <v>7389</v>
      </c>
      <c r="AD2525" s="29" t="str">
        <f t="shared" si="243"/>
        <v>7389-Paper</v>
      </c>
    </row>
    <row r="2526" spans="1:30">
      <c r="A2526" t="s">
        <v>699</v>
      </c>
      <c r="B2526" t="s">
        <v>592</v>
      </c>
      <c r="C2526" t="s">
        <v>1398</v>
      </c>
      <c r="D2526" t="s">
        <v>603</v>
      </c>
      <c r="E2526" t="s">
        <v>1677</v>
      </c>
      <c r="F2526"/>
      <c r="G2526" s="159">
        <v>45167</v>
      </c>
      <c r="H2526" t="s">
        <v>1249</v>
      </c>
      <c r="I2526" t="s">
        <v>1211</v>
      </c>
      <c r="J2526" t="s">
        <v>820</v>
      </c>
      <c r="K2526" t="s">
        <v>1495</v>
      </c>
      <c r="L2526" t="s">
        <v>821</v>
      </c>
      <c r="M2526">
        <v>1</v>
      </c>
      <c r="N2526">
        <v>0</v>
      </c>
      <c r="O2526">
        <v>48.25</v>
      </c>
      <c r="P2526">
        <v>48.25</v>
      </c>
      <c r="Q2526">
        <v>8341.69</v>
      </c>
      <c r="R2526">
        <v>21.06</v>
      </c>
      <c r="S2526" s="193" t="str">
        <f>VLOOKUP(U2526,'[1]Cross ref'!I:J,2,0)</f>
        <v>SCL</v>
      </c>
      <c r="T2526" s="193">
        <f t="shared" si="238"/>
        <v>48.25</v>
      </c>
      <c r="U2526" s="193">
        <f>VLOOKUP(VALUE(C2526),'[1]Cross ref'!G:I,3,0)</f>
        <v>7389</v>
      </c>
      <c r="V2526" s="193">
        <f>IFERROR(VLOOKUP(J2526,'[1]Item List (2)'!C:D,2,0),VLOOKUP(K2526,'[1]Item List (2)'!C:D,2,0))</f>
        <v>51001</v>
      </c>
      <c r="W2526" s="193">
        <f>IFERROR(VLOOKUP(J2526,'[1]Item List (2)'!C:E,3,0),VLOOKUP(K2526,'[1]Item List (2)'!C:E,3,0))</f>
        <v>1000</v>
      </c>
      <c r="X2526" s="193">
        <f t="shared" si="239"/>
        <v>0</v>
      </c>
      <c r="Y2526" s="193" t="str">
        <f t="shared" si="240"/>
        <v>CONTAINER, CLAMSHELL DUAL SIDED</v>
      </c>
      <c r="AA2526" s="29">
        <f t="shared" si="241"/>
        <v>48.25</v>
      </c>
      <c r="AB2526" s="29" t="str">
        <f>VLOOKUP(W2526,'[2]Item List (2)'!$I:$J,2,0)</f>
        <v>Paper</v>
      </c>
      <c r="AC2526" s="29">
        <f t="shared" si="242"/>
        <v>7389</v>
      </c>
      <c r="AD2526" s="29" t="str">
        <f t="shared" si="243"/>
        <v>7389-Paper</v>
      </c>
    </row>
    <row r="2527" spans="1:30">
      <c r="A2527" t="s">
        <v>699</v>
      </c>
      <c r="B2527" t="s">
        <v>592</v>
      </c>
      <c r="C2527" t="s">
        <v>1398</v>
      </c>
      <c r="D2527" t="s">
        <v>603</v>
      </c>
      <c r="E2527" t="s">
        <v>1677</v>
      </c>
      <c r="F2527"/>
      <c r="G2527" s="159">
        <v>45167</v>
      </c>
      <c r="H2527" t="s">
        <v>1250</v>
      </c>
      <c r="I2527" t="s">
        <v>1188</v>
      </c>
      <c r="J2527" t="s">
        <v>770</v>
      </c>
      <c r="K2527" t="s">
        <v>832</v>
      </c>
      <c r="L2527" t="s">
        <v>833</v>
      </c>
      <c r="M2527">
        <v>1</v>
      </c>
      <c r="N2527">
        <v>0</v>
      </c>
      <c r="O2527">
        <v>19.989999999999998</v>
      </c>
      <c r="P2527">
        <v>19.989999999999998</v>
      </c>
      <c r="Q2527">
        <v>8341.69</v>
      </c>
      <c r="R2527">
        <v>21.06</v>
      </c>
      <c r="S2527" s="193" t="str">
        <f>VLOOKUP(U2527,'[1]Cross ref'!I:J,2,0)</f>
        <v>SCL</v>
      </c>
      <c r="T2527" s="193">
        <f t="shared" si="238"/>
        <v>19.989999999999998</v>
      </c>
      <c r="U2527" s="193">
        <f>VLOOKUP(VALUE(C2527),'[1]Cross ref'!G:I,3,0)</f>
        <v>7389</v>
      </c>
      <c r="V2527" s="193">
        <f>IFERROR(VLOOKUP(J2527,'[1]Item List (2)'!C:D,2,0),VLOOKUP(K2527,'[1]Item List (2)'!C:D,2,0))</f>
        <v>50007</v>
      </c>
      <c r="W2527" s="193">
        <f>IFERROR(VLOOKUP(J2527,'[1]Item List (2)'!C:E,3,0),VLOOKUP(K2527,'[1]Item List (2)'!C:E,3,0))</f>
        <v>100</v>
      </c>
      <c r="X2527" s="193">
        <f t="shared" si="239"/>
        <v>0</v>
      </c>
      <c r="Y2527" s="193" t="str">
        <f t="shared" si="240"/>
        <v>CREAMER, HALF &amp; HALF</v>
      </c>
      <c r="AA2527" s="29">
        <f t="shared" si="241"/>
        <v>19.989999999999998</v>
      </c>
      <c r="AB2527" s="29" t="str">
        <f>VLOOKUP(W2527,'[2]Item List (2)'!$I:$J,2,0)</f>
        <v>Food</v>
      </c>
      <c r="AC2527" s="29">
        <f t="shared" si="242"/>
        <v>7389</v>
      </c>
      <c r="AD2527" s="29" t="str">
        <f t="shared" si="243"/>
        <v>7389-Food</v>
      </c>
    </row>
    <row r="2528" spans="1:30">
      <c r="A2528" t="s">
        <v>699</v>
      </c>
      <c r="B2528" t="s">
        <v>592</v>
      </c>
      <c r="C2528" t="s">
        <v>1398</v>
      </c>
      <c r="D2528" t="s">
        <v>603</v>
      </c>
      <c r="E2528" t="s">
        <v>1677</v>
      </c>
      <c r="F2528"/>
      <c r="G2528" s="159">
        <v>45167</v>
      </c>
      <c r="H2528" t="s">
        <v>1251</v>
      </c>
      <c r="I2528" t="s">
        <v>1211</v>
      </c>
      <c r="J2528" t="s">
        <v>800</v>
      </c>
      <c r="K2528" t="s">
        <v>1002</v>
      </c>
      <c r="L2528" t="s">
        <v>931</v>
      </c>
      <c r="M2528">
        <v>1</v>
      </c>
      <c r="N2528">
        <v>0</v>
      </c>
      <c r="O2528">
        <v>82.08</v>
      </c>
      <c r="P2528">
        <v>82.08</v>
      </c>
      <c r="Q2528">
        <v>8341.69</v>
      </c>
      <c r="R2528">
        <v>21.06</v>
      </c>
      <c r="S2528" s="193" t="str">
        <f>VLOOKUP(U2528,'[1]Cross ref'!I:J,2,0)</f>
        <v>SCL</v>
      </c>
      <c r="T2528" s="193">
        <f t="shared" si="238"/>
        <v>82.08</v>
      </c>
      <c r="U2528" s="193">
        <f>VLOOKUP(VALUE(C2528),'[1]Cross ref'!G:I,3,0)</f>
        <v>7389</v>
      </c>
      <c r="V2528" s="193">
        <f>IFERROR(VLOOKUP(J2528,'[1]Item List (2)'!C:D,2,0),VLOOKUP(K2528,'[1]Item List (2)'!C:D,2,0))</f>
        <v>51001</v>
      </c>
      <c r="W2528" s="193">
        <f>IFERROR(VLOOKUP(J2528,'[1]Item List (2)'!C:E,3,0),VLOOKUP(K2528,'[1]Item List (2)'!C:E,3,0))</f>
        <v>1000</v>
      </c>
      <c r="X2528" s="193">
        <f t="shared" si="239"/>
        <v>0</v>
      </c>
      <c r="Y2528" s="193" t="str">
        <f t="shared" si="240"/>
        <v>CUP, SHAKE 16Z</v>
      </c>
      <c r="AA2528" s="29">
        <f t="shared" si="241"/>
        <v>82.08</v>
      </c>
      <c r="AB2528" s="29" t="str">
        <f>VLOOKUP(W2528,'[2]Item List (2)'!$I:$J,2,0)</f>
        <v>Paper</v>
      </c>
      <c r="AC2528" s="29">
        <f t="shared" si="242"/>
        <v>7389</v>
      </c>
      <c r="AD2528" s="29" t="str">
        <f t="shared" si="243"/>
        <v>7389-Paper</v>
      </c>
    </row>
    <row r="2529" spans="1:30">
      <c r="A2529" t="s">
        <v>699</v>
      </c>
      <c r="B2529" t="s">
        <v>592</v>
      </c>
      <c r="C2529" t="s">
        <v>1398</v>
      </c>
      <c r="D2529" t="s">
        <v>603</v>
      </c>
      <c r="E2529" t="s">
        <v>1677</v>
      </c>
      <c r="F2529"/>
      <c r="G2529" s="159">
        <v>45167</v>
      </c>
      <c r="H2529" t="s">
        <v>1252</v>
      </c>
      <c r="I2529" t="s">
        <v>1211</v>
      </c>
      <c r="J2529" t="s">
        <v>806</v>
      </c>
      <c r="K2529" t="s">
        <v>995</v>
      </c>
      <c r="L2529" t="s">
        <v>874</v>
      </c>
      <c r="M2529">
        <v>1</v>
      </c>
      <c r="N2529">
        <v>0</v>
      </c>
      <c r="O2529">
        <v>56.84</v>
      </c>
      <c r="P2529">
        <v>56.84</v>
      </c>
      <c r="Q2529">
        <v>8341.69</v>
      </c>
      <c r="R2529">
        <v>21.06</v>
      </c>
      <c r="S2529" s="193" t="str">
        <f>VLOOKUP(U2529,'[1]Cross ref'!I:J,2,0)</f>
        <v>SCL</v>
      </c>
      <c r="T2529" s="193">
        <f t="shared" si="238"/>
        <v>56.84</v>
      </c>
      <c r="U2529" s="193">
        <f>VLOOKUP(VALUE(C2529),'[1]Cross ref'!G:I,3,0)</f>
        <v>7389</v>
      </c>
      <c r="V2529" s="193">
        <f>IFERROR(VLOOKUP(J2529,'[1]Item List (2)'!C:D,2,0),VLOOKUP(K2529,'[1]Item List (2)'!C:D,2,0))</f>
        <v>51001</v>
      </c>
      <c r="W2529" s="193">
        <f>IFERROR(VLOOKUP(J2529,'[1]Item List (2)'!C:E,3,0),VLOOKUP(K2529,'[1]Item List (2)'!C:E,3,0))</f>
        <v>1000</v>
      </c>
      <c r="X2529" s="193">
        <f t="shared" si="239"/>
        <v>0</v>
      </c>
      <c r="Y2529" s="193" t="str">
        <f t="shared" si="240"/>
        <v>WRAP, QUICK HAPPY STAR</v>
      </c>
      <c r="AA2529" s="29">
        <f t="shared" si="241"/>
        <v>56.84</v>
      </c>
      <c r="AB2529" s="29" t="str">
        <f>VLOOKUP(W2529,'[2]Item List (2)'!$I:$J,2,0)</f>
        <v>Paper</v>
      </c>
      <c r="AC2529" s="29">
        <f t="shared" si="242"/>
        <v>7389</v>
      </c>
      <c r="AD2529" s="29" t="str">
        <f t="shared" si="243"/>
        <v>7389-Paper</v>
      </c>
    </row>
    <row r="2530" spans="1:30">
      <c r="A2530" t="s">
        <v>699</v>
      </c>
      <c r="B2530" t="s">
        <v>592</v>
      </c>
      <c r="C2530" t="s">
        <v>1398</v>
      </c>
      <c r="D2530" t="s">
        <v>603</v>
      </c>
      <c r="E2530" t="s">
        <v>1677</v>
      </c>
      <c r="F2530"/>
      <c r="G2530" s="159">
        <v>45167</v>
      </c>
      <c r="H2530" t="s">
        <v>1253</v>
      </c>
      <c r="I2530" t="s">
        <v>1211</v>
      </c>
      <c r="J2530" t="s">
        <v>809</v>
      </c>
      <c r="K2530" t="s">
        <v>991</v>
      </c>
      <c r="L2530" t="s">
        <v>822</v>
      </c>
      <c r="M2530">
        <v>1</v>
      </c>
      <c r="N2530">
        <v>0</v>
      </c>
      <c r="O2530">
        <v>16.89</v>
      </c>
      <c r="P2530">
        <v>16.89</v>
      </c>
      <c r="Q2530">
        <v>8341.69</v>
      </c>
      <c r="R2530">
        <v>21.06</v>
      </c>
      <c r="S2530" s="193" t="str">
        <f>VLOOKUP(U2530,'[1]Cross ref'!I:J,2,0)</f>
        <v>SCL</v>
      </c>
      <c r="T2530" s="193">
        <f t="shared" si="238"/>
        <v>16.89</v>
      </c>
      <c r="U2530" s="193">
        <f>VLOOKUP(VALUE(C2530),'[1]Cross ref'!G:I,3,0)</f>
        <v>7389</v>
      </c>
      <c r="V2530" s="193">
        <f>IFERROR(VLOOKUP(J2530,'[1]Item List (2)'!C:D,2,0),VLOOKUP(K2530,'[1]Item List (2)'!C:D,2,0))</f>
        <v>51001</v>
      </c>
      <c r="W2530" s="193">
        <f>IFERROR(VLOOKUP(J2530,'[1]Item List (2)'!C:E,3,0),VLOOKUP(K2530,'[1]Item List (2)'!C:E,3,0))</f>
        <v>1000</v>
      </c>
      <c r="X2530" s="193">
        <f t="shared" si="239"/>
        <v>0</v>
      </c>
      <c r="Y2530" s="193" t="str">
        <f t="shared" si="240"/>
        <v>BAG, #12 FVLR TRAILS</v>
      </c>
      <c r="AA2530" s="29">
        <f t="shared" si="241"/>
        <v>16.89</v>
      </c>
      <c r="AB2530" s="29" t="str">
        <f>VLOOKUP(W2530,'[2]Item List (2)'!$I:$J,2,0)</f>
        <v>Paper</v>
      </c>
      <c r="AC2530" s="29">
        <f t="shared" si="242"/>
        <v>7389</v>
      </c>
      <c r="AD2530" s="29" t="str">
        <f t="shared" si="243"/>
        <v>7389-Paper</v>
      </c>
    </row>
    <row r="2531" spans="1:30">
      <c r="A2531" t="s">
        <v>699</v>
      </c>
      <c r="B2531" t="s">
        <v>592</v>
      </c>
      <c r="C2531" t="s">
        <v>1398</v>
      </c>
      <c r="D2531" t="s">
        <v>603</v>
      </c>
      <c r="E2531" t="s">
        <v>1677</v>
      </c>
      <c r="F2531"/>
      <c r="G2531" s="159">
        <v>45167</v>
      </c>
      <c r="H2531" t="s">
        <v>1254</v>
      </c>
      <c r="I2531" t="s">
        <v>1211</v>
      </c>
      <c r="J2531" t="s">
        <v>809</v>
      </c>
      <c r="K2531" t="s">
        <v>989</v>
      </c>
      <c r="L2531" t="s">
        <v>706</v>
      </c>
      <c r="M2531">
        <v>1</v>
      </c>
      <c r="N2531">
        <v>0</v>
      </c>
      <c r="O2531">
        <v>26.37</v>
      </c>
      <c r="P2531">
        <v>26.37</v>
      </c>
      <c r="Q2531">
        <v>8341.69</v>
      </c>
      <c r="R2531">
        <v>21.06</v>
      </c>
      <c r="S2531" s="193" t="str">
        <f>VLOOKUP(U2531,'[1]Cross ref'!I:J,2,0)</f>
        <v>SCL</v>
      </c>
      <c r="T2531" s="193">
        <f t="shared" si="238"/>
        <v>26.37</v>
      </c>
      <c r="U2531" s="193">
        <f>VLOOKUP(VALUE(C2531),'[1]Cross ref'!G:I,3,0)</f>
        <v>7389</v>
      </c>
      <c r="V2531" s="193">
        <f>IFERROR(VLOOKUP(J2531,'[1]Item List (2)'!C:D,2,0),VLOOKUP(K2531,'[1]Item List (2)'!C:D,2,0))</f>
        <v>51001</v>
      </c>
      <c r="W2531" s="193">
        <f>IFERROR(VLOOKUP(J2531,'[1]Item List (2)'!C:E,3,0),VLOOKUP(K2531,'[1]Item List (2)'!C:E,3,0))</f>
        <v>1000</v>
      </c>
      <c r="X2531" s="193">
        <f t="shared" si="239"/>
        <v>0</v>
      </c>
      <c r="Y2531" s="193" t="str">
        <f t="shared" si="240"/>
        <v>BAG, #8 FLVR TRAILS</v>
      </c>
      <c r="AA2531" s="29">
        <f t="shared" si="241"/>
        <v>26.37</v>
      </c>
      <c r="AB2531" s="29" t="str">
        <f>VLOOKUP(W2531,'[2]Item List (2)'!$I:$J,2,0)</f>
        <v>Paper</v>
      </c>
      <c r="AC2531" s="29">
        <f t="shared" si="242"/>
        <v>7389</v>
      </c>
      <c r="AD2531" s="29" t="str">
        <f t="shared" si="243"/>
        <v>7389-Paper</v>
      </c>
    </row>
    <row r="2532" spans="1:30">
      <c r="A2532" t="s">
        <v>699</v>
      </c>
      <c r="B2532" t="s">
        <v>592</v>
      </c>
      <c r="C2532" t="s">
        <v>1398</v>
      </c>
      <c r="D2532" t="s">
        <v>603</v>
      </c>
      <c r="E2532" t="s">
        <v>1677</v>
      </c>
      <c r="F2532"/>
      <c r="G2532" s="159">
        <v>45167</v>
      </c>
      <c r="H2532" t="s">
        <v>1305</v>
      </c>
      <c r="I2532" t="s">
        <v>1211</v>
      </c>
      <c r="J2532" t="s">
        <v>809</v>
      </c>
      <c r="K2532" t="s">
        <v>994</v>
      </c>
      <c r="L2532" t="s">
        <v>822</v>
      </c>
      <c r="M2532">
        <v>1</v>
      </c>
      <c r="N2532">
        <v>0</v>
      </c>
      <c r="O2532">
        <v>10.7</v>
      </c>
      <c r="P2532">
        <v>10.7</v>
      </c>
      <c r="Q2532">
        <v>8341.69</v>
      </c>
      <c r="R2532">
        <v>21.06</v>
      </c>
      <c r="S2532" s="193" t="str">
        <f>VLOOKUP(U2532,'[1]Cross ref'!I:J,2,0)</f>
        <v>SCL</v>
      </c>
      <c r="T2532" s="193">
        <f t="shared" si="238"/>
        <v>10.7</v>
      </c>
      <c r="U2532" s="193">
        <f>VLOOKUP(VALUE(C2532),'[1]Cross ref'!G:I,3,0)</f>
        <v>7389</v>
      </c>
      <c r="V2532" s="193">
        <f>IFERROR(VLOOKUP(J2532,'[1]Item List (2)'!C:D,2,0),VLOOKUP(K2532,'[1]Item List (2)'!C:D,2,0))</f>
        <v>51001</v>
      </c>
      <c r="W2532" s="193">
        <f>IFERROR(VLOOKUP(J2532,'[1]Item List (2)'!C:E,3,0),VLOOKUP(K2532,'[1]Item List (2)'!C:E,3,0))</f>
        <v>1000</v>
      </c>
      <c r="X2532" s="193">
        <f t="shared" si="239"/>
        <v>0</v>
      </c>
      <c r="Y2532" s="193" t="str">
        <f t="shared" si="240"/>
        <v>BAG, #4 FLVR TRAILS</v>
      </c>
      <c r="AA2532" s="29">
        <f t="shared" si="241"/>
        <v>10.7</v>
      </c>
      <c r="AB2532" s="29" t="str">
        <f>VLOOKUP(W2532,'[2]Item List (2)'!$I:$J,2,0)</f>
        <v>Paper</v>
      </c>
      <c r="AC2532" s="29">
        <f t="shared" si="242"/>
        <v>7389</v>
      </c>
      <c r="AD2532" s="29" t="str">
        <f t="shared" si="243"/>
        <v>7389-Paper</v>
      </c>
    </row>
    <row r="2533" spans="1:30">
      <c r="A2533" t="s">
        <v>699</v>
      </c>
      <c r="B2533" t="s">
        <v>592</v>
      </c>
      <c r="C2533" t="s">
        <v>1398</v>
      </c>
      <c r="D2533" t="s">
        <v>603</v>
      </c>
      <c r="E2533" t="s">
        <v>1677</v>
      </c>
      <c r="F2533"/>
      <c r="G2533" s="159">
        <v>45167</v>
      </c>
      <c r="H2533" t="s">
        <v>1255</v>
      </c>
      <c r="I2533" t="s">
        <v>1211</v>
      </c>
      <c r="J2533" t="s">
        <v>800</v>
      </c>
      <c r="K2533" t="s">
        <v>1047</v>
      </c>
      <c r="L2533" t="s">
        <v>1048</v>
      </c>
      <c r="M2533">
        <v>1</v>
      </c>
      <c r="N2533">
        <v>0</v>
      </c>
      <c r="O2533">
        <v>66.19</v>
      </c>
      <c r="P2533">
        <v>66.19</v>
      </c>
      <c r="Q2533">
        <v>8341.69</v>
      </c>
      <c r="R2533">
        <v>21.06</v>
      </c>
      <c r="S2533" s="193" t="str">
        <f>VLOOKUP(U2533,'[1]Cross ref'!I:J,2,0)</f>
        <v>SCL</v>
      </c>
      <c r="T2533" s="193">
        <f t="shared" si="238"/>
        <v>66.19</v>
      </c>
      <c r="U2533" s="193">
        <f>VLOOKUP(VALUE(C2533),'[1]Cross ref'!G:I,3,0)</f>
        <v>7389</v>
      </c>
      <c r="V2533" s="193">
        <f>IFERROR(VLOOKUP(J2533,'[1]Item List (2)'!C:D,2,0),VLOOKUP(K2533,'[1]Item List (2)'!C:D,2,0))</f>
        <v>51001</v>
      </c>
      <c r="W2533" s="193">
        <f>IFERROR(VLOOKUP(J2533,'[1]Item List (2)'!C:E,3,0),VLOOKUP(K2533,'[1]Item List (2)'!C:E,3,0))</f>
        <v>1000</v>
      </c>
      <c r="X2533" s="193">
        <f t="shared" si="239"/>
        <v>0</v>
      </c>
      <c r="Y2533" s="193" t="str">
        <f t="shared" si="240"/>
        <v>CUP, COLD 24Z FLVR TRAIL</v>
      </c>
      <c r="AA2533" s="29">
        <f t="shared" si="241"/>
        <v>66.19</v>
      </c>
      <c r="AB2533" s="29" t="str">
        <f>VLOOKUP(W2533,'[2]Item List (2)'!$I:$J,2,0)</f>
        <v>Paper</v>
      </c>
      <c r="AC2533" s="29">
        <f t="shared" si="242"/>
        <v>7389</v>
      </c>
      <c r="AD2533" s="29" t="str">
        <f t="shared" si="243"/>
        <v>7389-Paper</v>
      </c>
    </row>
    <row r="2534" spans="1:30">
      <c r="A2534" t="s">
        <v>699</v>
      </c>
      <c r="B2534" t="s">
        <v>592</v>
      </c>
      <c r="C2534" t="s">
        <v>1398</v>
      </c>
      <c r="D2534" t="s">
        <v>603</v>
      </c>
      <c r="E2534" t="s">
        <v>1677</v>
      </c>
      <c r="F2534"/>
      <c r="G2534" s="159">
        <v>45167</v>
      </c>
      <c r="H2534" t="s">
        <v>1355</v>
      </c>
      <c r="I2534" t="s">
        <v>1211</v>
      </c>
      <c r="J2534" t="s">
        <v>800</v>
      </c>
      <c r="K2534" t="s">
        <v>1152</v>
      </c>
      <c r="L2534" t="s">
        <v>961</v>
      </c>
      <c r="M2534">
        <v>1</v>
      </c>
      <c r="N2534">
        <v>0</v>
      </c>
      <c r="O2534">
        <v>60.79</v>
      </c>
      <c r="P2534">
        <v>60.79</v>
      </c>
      <c r="Q2534">
        <v>8341.69</v>
      </c>
      <c r="R2534">
        <v>21.06</v>
      </c>
      <c r="S2534" s="193" t="str">
        <f>VLOOKUP(U2534,'[1]Cross ref'!I:J,2,0)</f>
        <v>SCL</v>
      </c>
      <c r="T2534" s="193">
        <f t="shared" si="238"/>
        <v>60.79</v>
      </c>
      <c r="U2534" s="193">
        <f>VLOOKUP(VALUE(C2534),'[1]Cross ref'!G:I,3,0)</f>
        <v>7389</v>
      </c>
      <c r="V2534" s="193">
        <f>IFERROR(VLOOKUP(J2534,'[1]Item List (2)'!C:D,2,0),VLOOKUP(K2534,'[1]Item List (2)'!C:D,2,0))</f>
        <v>51001</v>
      </c>
      <c r="W2534" s="193">
        <f>IFERROR(VLOOKUP(J2534,'[1]Item List (2)'!C:E,3,0),VLOOKUP(K2534,'[1]Item List (2)'!C:E,3,0))</f>
        <v>1000</v>
      </c>
      <c r="X2534" s="193">
        <f t="shared" si="239"/>
        <v>0</v>
      </c>
      <c r="Y2534" s="193" t="str">
        <f t="shared" si="240"/>
        <v>CUP, PAPER HOT 12Z FLVR TRAIL</v>
      </c>
      <c r="AA2534" s="29">
        <f t="shared" si="241"/>
        <v>60.79</v>
      </c>
      <c r="AB2534" s="29" t="str">
        <f>VLOOKUP(W2534,'[2]Item List (2)'!$I:$J,2,0)</f>
        <v>Paper</v>
      </c>
      <c r="AC2534" s="29">
        <f t="shared" si="242"/>
        <v>7389</v>
      </c>
      <c r="AD2534" s="29" t="str">
        <f t="shared" si="243"/>
        <v>7389-Paper</v>
      </c>
    </row>
    <row r="2535" spans="1:30">
      <c r="A2535" t="s">
        <v>699</v>
      </c>
      <c r="B2535" t="s">
        <v>592</v>
      </c>
      <c r="C2535" t="s">
        <v>1398</v>
      </c>
      <c r="D2535" t="s">
        <v>603</v>
      </c>
      <c r="E2535" t="s">
        <v>1677</v>
      </c>
      <c r="F2535"/>
      <c r="G2535" s="159">
        <v>45167</v>
      </c>
      <c r="H2535" t="s">
        <v>1256</v>
      </c>
      <c r="I2535" t="s">
        <v>1211</v>
      </c>
      <c r="J2535" t="s">
        <v>800</v>
      </c>
      <c r="K2535" t="s">
        <v>1057</v>
      </c>
      <c r="L2535" t="s">
        <v>1058</v>
      </c>
      <c r="M2535">
        <v>3</v>
      </c>
      <c r="N2535">
        <v>0</v>
      </c>
      <c r="O2535">
        <v>30.68</v>
      </c>
      <c r="P2535">
        <v>92.04</v>
      </c>
      <c r="Q2535">
        <v>8341.69</v>
      </c>
      <c r="R2535">
        <v>21.06</v>
      </c>
      <c r="S2535" s="193" t="str">
        <f>VLOOKUP(U2535,'[1]Cross ref'!I:J,2,0)</f>
        <v>SCL</v>
      </c>
      <c r="T2535" s="193">
        <f t="shared" si="238"/>
        <v>92.04</v>
      </c>
      <c r="U2535" s="193">
        <f>VLOOKUP(VALUE(C2535),'[1]Cross ref'!G:I,3,0)</f>
        <v>7389</v>
      </c>
      <c r="V2535" s="193">
        <f>IFERROR(VLOOKUP(J2535,'[1]Item List (2)'!C:D,2,0),VLOOKUP(K2535,'[1]Item List (2)'!C:D,2,0))</f>
        <v>51001</v>
      </c>
      <c r="W2535" s="193">
        <f>IFERROR(VLOOKUP(J2535,'[1]Item List (2)'!C:E,3,0),VLOOKUP(K2535,'[1]Item List (2)'!C:E,3,0))</f>
        <v>1000</v>
      </c>
      <c r="X2535" s="193">
        <f t="shared" si="239"/>
        <v>0</v>
      </c>
      <c r="Y2535" s="193" t="str">
        <f t="shared" si="240"/>
        <v>CUP, PLS COLD 32Z FLVR TRAIL</v>
      </c>
      <c r="AA2535" s="29">
        <f t="shared" si="241"/>
        <v>92.04</v>
      </c>
      <c r="AB2535" s="29" t="str">
        <f>VLOOKUP(W2535,'[2]Item List (2)'!$I:$J,2,0)</f>
        <v>Paper</v>
      </c>
      <c r="AC2535" s="29">
        <f t="shared" si="242"/>
        <v>7389</v>
      </c>
      <c r="AD2535" s="29" t="str">
        <f t="shared" si="243"/>
        <v>7389-Paper</v>
      </c>
    </row>
    <row r="2536" spans="1:30">
      <c r="A2536" t="s">
        <v>699</v>
      </c>
      <c r="B2536" t="s">
        <v>592</v>
      </c>
      <c r="C2536" t="s">
        <v>1398</v>
      </c>
      <c r="D2536" t="s">
        <v>603</v>
      </c>
      <c r="E2536" t="s">
        <v>1677</v>
      </c>
      <c r="F2536"/>
      <c r="G2536" s="159">
        <v>45167</v>
      </c>
      <c r="H2536" t="s">
        <v>1348</v>
      </c>
      <c r="I2536" t="s">
        <v>1188</v>
      </c>
      <c r="J2536" t="s">
        <v>804</v>
      </c>
      <c r="K2536" t="s">
        <v>1059</v>
      </c>
      <c r="L2536" t="s">
        <v>739</v>
      </c>
      <c r="M2536">
        <v>1</v>
      </c>
      <c r="N2536">
        <v>0</v>
      </c>
      <c r="O2536">
        <v>43.47</v>
      </c>
      <c r="P2536">
        <v>43.47</v>
      </c>
      <c r="Q2536">
        <v>8341.69</v>
      </c>
      <c r="R2536">
        <v>21.06</v>
      </c>
      <c r="S2536" s="193" t="str">
        <f>VLOOKUP(U2536,'[1]Cross ref'!I:J,2,0)</f>
        <v>SCL</v>
      </c>
      <c r="T2536" s="193">
        <f t="shared" si="238"/>
        <v>43.47</v>
      </c>
      <c r="U2536" s="193">
        <f>VLOOKUP(VALUE(C2536),'[1]Cross ref'!G:I,3,0)</f>
        <v>7389</v>
      </c>
      <c r="V2536" s="193">
        <f>IFERROR(VLOOKUP(J2536,'[1]Item List (2)'!C:D,2,0),VLOOKUP(K2536,'[1]Item List (2)'!C:D,2,0))</f>
        <v>50007</v>
      </c>
      <c r="W2536" s="193">
        <f>IFERROR(VLOOKUP(J2536,'[1]Item List (2)'!C:E,3,0),VLOOKUP(K2536,'[1]Item List (2)'!C:E,3,0))</f>
        <v>100</v>
      </c>
      <c r="X2536" s="193">
        <f t="shared" si="239"/>
        <v>0</v>
      </c>
      <c r="Y2536" s="193" t="str">
        <f t="shared" si="240"/>
        <v>CHEESE, PEPPERJACK 160CT</v>
      </c>
      <c r="AA2536" s="29">
        <f t="shared" si="241"/>
        <v>43.47</v>
      </c>
      <c r="AB2536" s="29" t="str">
        <f>VLOOKUP(W2536,'[2]Item List (2)'!$I:$J,2,0)</f>
        <v>Food</v>
      </c>
      <c r="AC2536" s="29">
        <f t="shared" si="242"/>
        <v>7389</v>
      </c>
      <c r="AD2536" s="29" t="str">
        <f t="shared" si="243"/>
        <v>7389-Food</v>
      </c>
    </row>
    <row r="2537" spans="1:30">
      <c r="A2537" t="s">
        <v>699</v>
      </c>
      <c r="B2537" t="s">
        <v>592</v>
      </c>
      <c r="C2537" t="s">
        <v>1398</v>
      </c>
      <c r="D2537" t="s">
        <v>603</v>
      </c>
      <c r="E2537" t="s">
        <v>1677</v>
      </c>
      <c r="F2537"/>
      <c r="G2537" s="159">
        <v>45167</v>
      </c>
      <c r="H2537" t="s">
        <v>1288</v>
      </c>
      <c r="I2537" t="s">
        <v>1188</v>
      </c>
      <c r="J2537" t="s">
        <v>702</v>
      </c>
      <c r="K2537" t="s">
        <v>793</v>
      </c>
      <c r="L2537" t="s">
        <v>766</v>
      </c>
      <c r="M2537">
        <v>1</v>
      </c>
      <c r="N2537">
        <v>0</v>
      </c>
      <c r="O2537">
        <v>22.91</v>
      </c>
      <c r="P2537">
        <v>22.91</v>
      </c>
      <c r="Q2537">
        <v>8341.69</v>
      </c>
      <c r="R2537">
        <v>21.06</v>
      </c>
      <c r="S2537" s="193" t="str">
        <f>VLOOKUP(U2537,'[1]Cross ref'!I:J,2,0)</f>
        <v>SCL</v>
      </c>
      <c r="T2537" s="193">
        <f t="shared" si="238"/>
        <v>22.91</v>
      </c>
      <c r="U2537" s="193">
        <f>VLOOKUP(VALUE(C2537),'[1]Cross ref'!G:I,3,0)</f>
        <v>7389</v>
      </c>
      <c r="V2537" s="193">
        <f>IFERROR(VLOOKUP(J2537,'[1]Item List (2)'!C:D,2,0),VLOOKUP(K2537,'[1]Item List (2)'!C:D,2,0))</f>
        <v>50007</v>
      </c>
      <c r="W2537" s="193">
        <f>IFERROR(VLOOKUP(J2537,'[1]Item List (2)'!C:E,3,0),VLOOKUP(K2537,'[1]Item List (2)'!C:E,3,0))</f>
        <v>100</v>
      </c>
      <c r="X2537" s="193">
        <f t="shared" si="239"/>
        <v>0</v>
      </c>
      <c r="Y2537" s="193" t="str">
        <f t="shared" si="240"/>
        <v>SAUCE, BBQ</v>
      </c>
      <c r="AA2537" s="29">
        <f t="shared" si="241"/>
        <v>22.91</v>
      </c>
      <c r="AB2537" s="29" t="str">
        <f>VLOOKUP(W2537,'[2]Item List (2)'!$I:$J,2,0)</f>
        <v>Food</v>
      </c>
      <c r="AC2537" s="29">
        <f t="shared" si="242"/>
        <v>7389</v>
      </c>
      <c r="AD2537" s="29" t="str">
        <f t="shared" si="243"/>
        <v>7389-Food</v>
      </c>
    </row>
    <row r="2538" spans="1:30">
      <c r="A2538" t="s">
        <v>699</v>
      </c>
      <c r="B2538" t="s">
        <v>592</v>
      </c>
      <c r="C2538" t="s">
        <v>1398</v>
      </c>
      <c r="D2538" t="s">
        <v>603</v>
      </c>
      <c r="E2538" t="s">
        <v>1677</v>
      </c>
      <c r="F2538"/>
      <c r="G2538" s="159">
        <v>45167</v>
      </c>
      <c r="H2538" t="s">
        <v>1325</v>
      </c>
      <c r="I2538" t="s">
        <v>1188</v>
      </c>
      <c r="J2538" t="s">
        <v>764</v>
      </c>
      <c r="K2538" t="s">
        <v>765</v>
      </c>
      <c r="L2538" t="s">
        <v>766</v>
      </c>
      <c r="M2538">
        <v>1</v>
      </c>
      <c r="N2538">
        <v>0</v>
      </c>
      <c r="O2538">
        <v>23.87</v>
      </c>
      <c r="P2538">
        <v>23.87</v>
      </c>
      <c r="Q2538">
        <v>8341.69</v>
      </c>
      <c r="R2538">
        <v>21.06</v>
      </c>
      <c r="S2538" s="193" t="str">
        <f>VLOOKUP(U2538,'[1]Cross ref'!I:J,2,0)</f>
        <v>SCL</v>
      </c>
      <c r="T2538" s="193">
        <f t="shared" si="238"/>
        <v>23.87</v>
      </c>
      <c r="U2538" s="193">
        <f>VLOOKUP(VALUE(C2538),'[1]Cross ref'!G:I,3,0)</f>
        <v>7389</v>
      </c>
      <c r="V2538" s="193">
        <f>IFERROR(VLOOKUP(J2538,'[1]Item List (2)'!C:D,2,0),VLOOKUP(K2538,'[1]Item List (2)'!C:D,2,0))</f>
        <v>50007</v>
      </c>
      <c r="W2538" s="193">
        <f>IFERROR(VLOOKUP(J2538,'[1]Item List (2)'!C:E,3,0),VLOOKUP(K2538,'[1]Item List (2)'!C:E,3,0))</f>
        <v>100</v>
      </c>
      <c r="X2538" s="193">
        <f t="shared" si="239"/>
        <v>0</v>
      </c>
      <c r="Y2538" s="193" t="str">
        <f t="shared" si="240"/>
        <v>SAUCE, SPECIAL</v>
      </c>
      <c r="AA2538" s="29">
        <f t="shared" si="241"/>
        <v>23.87</v>
      </c>
      <c r="AB2538" s="29" t="str">
        <f>VLOOKUP(W2538,'[2]Item List (2)'!$I:$J,2,0)</f>
        <v>Food</v>
      </c>
      <c r="AC2538" s="29">
        <f t="shared" si="242"/>
        <v>7389</v>
      </c>
      <c r="AD2538" s="29" t="str">
        <f t="shared" si="243"/>
        <v>7389-Food</v>
      </c>
    </row>
    <row r="2539" spans="1:30">
      <c r="A2539" t="s">
        <v>699</v>
      </c>
      <c r="B2539" t="s">
        <v>592</v>
      </c>
      <c r="C2539" t="s">
        <v>1398</v>
      </c>
      <c r="D2539" t="s">
        <v>603</v>
      </c>
      <c r="E2539" t="s">
        <v>1677</v>
      </c>
      <c r="F2539"/>
      <c r="G2539" s="159">
        <v>45167</v>
      </c>
      <c r="H2539" t="s">
        <v>1258</v>
      </c>
      <c r="I2539" t="s">
        <v>1188</v>
      </c>
      <c r="J2539" t="s">
        <v>825</v>
      </c>
      <c r="K2539" t="s">
        <v>1259</v>
      </c>
      <c r="L2539" t="s">
        <v>1484</v>
      </c>
      <c r="M2539">
        <v>2</v>
      </c>
      <c r="N2539">
        <v>0</v>
      </c>
      <c r="O2539">
        <v>47.11</v>
      </c>
      <c r="P2539">
        <v>94.22</v>
      </c>
      <c r="Q2539">
        <v>8341.69</v>
      </c>
      <c r="R2539">
        <v>21.06</v>
      </c>
      <c r="S2539" s="193" t="str">
        <f>VLOOKUP(U2539,'[1]Cross ref'!I:J,2,0)</f>
        <v>SCL</v>
      </c>
      <c r="T2539" s="193">
        <f t="shared" si="238"/>
        <v>94.22</v>
      </c>
      <c r="U2539" s="193">
        <f>VLOOKUP(VALUE(C2539),'[1]Cross ref'!G:I,3,0)</f>
        <v>7389</v>
      </c>
      <c r="V2539" s="193">
        <f>IFERROR(VLOOKUP(J2539,'[1]Item List (2)'!C:D,2,0),VLOOKUP(K2539,'[1]Item List (2)'!C:D,2,0))</f>
        <v>50007</v>
      </c>
      <c r="W2539" s="193">
        <f>IFERROR(VLOOKUP(J2539,'[1]Item List (2)'!C:E,3,0),VLOOKUP(K2539,'[1]Item List (2)'!C:E,3,0))</f>
        <v>100</v>
      </c>
      <c r="X2539" s="193">
        <f t="shared" si="239"/>
        <v>0</v>
      </c>
      <c r="Y2539" s="193" t="str">
        <f t="shared" si="240"/>
        <v>MAYONNAISE, 64Z</v>
      </c>
      <c r="AA2539" s="29">
        <f t="shared" si="241"/>
        <v>94.22</v>
      </c>
      <c r="AB2539" s="29" t="str">
        <f>VLOOKUP(W2539,'[2]Item List (2)'!$I:$J,2,0)</f>
        <v>Food</v>
      </c>
      <c r="AC2539" s="29">
        <f t="shared" si="242"/>
        <v>7389</v>
      </c>
      <c r="AD2539" s="29" t="str">
        <f t="shared" si="243"/>
        <v>7389-Food</v>
      </c>
    </row>
    <row r="2540" spans="1:30">
      <c r="A2540" t="s">
        <v>699</v>
      </c>
      <c r="B2540" t="s">
        <v>592</v>
      </c>
      <c r="C2540" t="s">
        <v>1398</v>
      </c>
      <c r="D2540" t="s">
        <v>603</v>
      </c>
      <c r="E2540" t="s">
        <v>1677</v>
      </c>
      <c r="F2540"/>
      <c r="G2540" s="159">
        <v>45167</v>
      </c>
      <c r="H2540" t="s">
        <v>1260</v>
      </c>
      <c r="I2540" t="s">
        <v>1211</v>
      </c>
      <c r="J2540" t="s">
        <v>730</v>
      </c>
      <c r="K2540" t="s">
        <v>1041</v>
      </c>
      <c r="L2540" t="s">
        <v>1042</v>
      </c>
      <c r="M2540">
        <v>1</v>
      </c>
      <c r="N2540">
        <v>0</v>
      </c>
      <c r="O2540">
        <v>45.4</v>
      </c>
      <c r="P2540">
        <v>45.4</v>
      </c>
      <c r="Q2540">
        <v>8341.69</v>
      </c>
      <c r="R2540">
        <v>21.06</v>
      </c>
      <c r="S2540" s="193" t="str">
        <f>VLOOKUP(U2540,'[1]Cross ref'!I:J,2,0)</f>
        <v>SCL</v>
      </c>
      <c r="T2540" s="193">
        <f t="shared" si="238"/>
        <v>45.4</v>
      </c>
      <c r="U2540" s="193">
        <f>VLOOKUP(VALUE(C2540),'[1]Cross ref'!G:I,3,0)</f>
        <v>7389</v>
      </c>
      <c r="V2540" s="193">
        <f>IFERROR(VLOOKUP(J2540,'[1]Item List (2)'!C:D,2,0),VLOOKUP(K2540,'[1]Item List (2)'!C:D,2,0))</f>
        <v>51001</v>
      </c>
      <c r="W2540" s="193">
        <f>IFERROR(VLOOKUP(J2540,'[1]Item List (2)'!C:E,3,0),VLOOKUP(K2540,'[1]Item List (2)'!C:E,3,0))</f>
        <v>1000</v>
      </c>
      <c r="X2540" s="193">
        <f t="shared" si="239"/>
        <v>0</v>
      </c>
      <c r="Y2540" s="193" t="str">
        <f t="shared" si="240"/>
        <v>NAPKIN, 13X8.5 BRN</v>
      </c>
      <c r="AA2540" s="29">
        <f t="shared" si="241"/>
        <v>45.4</v>
      </c>
      <c r="AB2540" s="29" t="str">
        <f>VLOOKUP(W2540,'[2]Item List (2)'!$I:$J,2,0)</f>
        <v>Paper</v>
      </c>
      <c r="AC2540" s="29">
        <f t="shared" si="242"/>
        <v>7389</v>
      </c>
      <c r="AD2540" s="29" t="str">
        <f t="shared" si="243"/>
        <v>7389-Paper</v>
      </c>
    </row>
    <row r="2541" spans="1:30">
      <c r="A2541" t="s">
        <v>699</v>
      </c>
      <c r="B2541" t="s">
        <v>592</v>
      </c>
      <c r="C2541" t="s">
        <v>1398</v>
      </c>
      <c r="D2541" t="s">
        <v>603</v>
      </c>
      <c r="E2541" t="s">
        <v>1677</v>
      </c>
      <c r="F2541"/>
      <c r="G2541" s="159">
        <v>45167</v>
      </c>
      <c r="H2541" t="s">
        <v>1186</v>
      </c>
      <c r="I2541" t="s">
        <v>1184</v>
      </c>
      <c r="J2541" t="s">
        <v>834</v>
      </c>
      <c r="K2541" t="s">
        <v>835</v>
      </c>
      <c r="L2541" t="s">
        <v>836</v>
      </c>
      <c r="M2541">
        <v>1</v>
      </c>
      <c r="N2541">
        <v>0</v>
      </c>
      <c r="P2541">
        <v>55.1</v>
      </c>
      <c r="Q2541">
        <v>8341.69</v>
      </c>
      <c r="R2541">
        <v>21.06</v>
      </c>
      <c r="S2541" s="193" t="str">
        <f>VLOOKUP(U2541,'[1]Cross ref'!I:J,2,0)</f>
        <v>SCL</v>
      </c>
      <c r="T2541" s="193">
        <f t="shared" si="238"/>
        <v>55.1</v>
      </c>
      <c r="U2541" s="193">
        <f>VLOOKUP(VALUE(C2541),'[1]Cross ref'!G:I,3,0)</f>
        <v>7389</v>
      </c>
      <c r="V2541" s="193">
        <f>IFERROR(VLOOKUP(J2541,'[1]Item List (2)'!C:D,2,0),VLOOKUP(K2541,'[1]Item List (2)'!C:D,2,0))</f>
        <v>50007</v>
      </c>
      <c r="W2541" s="193">
        <f>IFERROR(VLOOKUP(J2541,'[1]Item List (2)'!C:E,3,0),VLOOKUP(K2541,'[1]Item List (2)'!C:E,3,0))</f>
        <v>100</v>
      </c>
      <c r="X2541" s="193">
        <f t="shared" si="239"/>
        <v>-55.1</v>
      </c>
      <c r="Y2541" s="193" t="str">
        <f t="shared" si="240"/>
        <v>SURCHARGE, FUEL</v>
      </c>
      <c r="AA2541" s="29">
        <f t="shared" si="241"/>
        <v>55.1</v>
      </c>
      <c r="AB2541" s="29" t="str">
        <f>VLOOKUP(W2541,'[2]Item List (2)'!$I:$J,2,0)</f>
        <v>Food</v>
      </c>
      <c r="AC2541" s="29">
        <f t="shared" si="242"/>
        <v>7389</v>
      </c>
      <c r="AD2541" s="29" t="str">
        <f t="shared" si="243"/>
        <v>7389-Food</v>
      </c>
    </row>
    <row r="2542" spans="1:30">
      <c r="A2542" t="s">
        <v>699</v>
      </c>
      <c r="B2542" t="s">
        <v>592</v>
      </c>
      <c r="C2542" t="s">
        <v>1401</v>
      </c>
      <c r="D2542" t="s">
        <v>624</v>
      </c>
      <c r="E2542" t="s">
        <v>1553</v>
      </c>
      <c r="F2542" t="s">
        <v>1678</v>
      </c>
      <c r="G2542" s="159">
        <v>45168</v>
      </c>
      <c r="H2542" t="s">
        <v>1515</v>
      </c>
      <c r="I2542" t="s">
        <v>1211</v>
      </c>
      <c r="J2542" t="s">
        <v>800</v>
      </c>
      <c r="K2542" t="s">
        <v>1516</v>
      </c>
      <c r="L2542" t="s">
        <v>931</v>
      </c>
      <c r="M2542">
        <v>-1</v>
      </c>
      <c r="N2542">
        <v>0</v>
      </c>
      <c r="O2542">
        <v>120.98</v>
      </c>
      <c r="P2542">
        <v>-120.98</v>
      </c>
      <c r="Q2542">
        <v>-121.27</v>
      </c>
      <c r="R2542">
        <v>0</v>
      </c>
      <c r="S2542" s="193" t="str">
        <f>VLOOKUP(U2542,'[1]Cross ref'!I:J,2,0)</f>
        <v>SCL</v>
      </c>
      <c r="T2542" s="193">
        <f t="shared" si="238"/>
        <v>-120.98</v>
      </c>
      <c r="U2542" s="193">
        <f>VLOOKUP(VALUE(C2542),'[1]Cross ref'!G:I,3,0)</f>
        <v>7391</v>
      </c>
      <c r="V2542" s="193">
        <f>IFERROR(VLOOKUP(J2542,'[1]Item List (2)'!C:D,2,0),VLOOKUP(K2542,'[1]Item List (2)'!C:D,2,0))</f>
        <v>51001</v>
      </c>
      <c r="W2542" s="193">
        <f>IFERROR(VLOOKUP(J2542,'[1]Item List (2)'!C:E,3,0),VLOOKUP(K2542,'[1]Item List (2)'!C:E,3,0))</f>
        <v>1000</v>
      </c>
      <c r="X2542" s="193">
        <f t="shared" si="239"/>
        <v>0</v>
      </c>
      <c r="Y2542" s="193" t="str">
        <f t="shared" si="240"/>
        <v>CUP, PLS COLD 24Z CLR PET</v>
      </c>
      <c r="AA2542" s="29">
        <f t="shared" si="241"/>
        <v>-120.98</v>
      </c>
      <c r="AB2542" s="29" t="str">
        <f>VLOOKUP(W2542,'[2]Item List (2)'!$I:$J,2,0)</f>
        <v>Paper</v>
      </c>
      <c r="AC2542" s="29">
        <f t="shared" si="242"/>
        <v>7391</v>
      </c>
      <c r="AD2542" s="29" t="str">
        <f t="shared" si="243"/>
        <v>7391-Paper</v>
      </c>
    </row>
    <row r="2543" spans="1:30">
      <c r="A2543" t="s">
        <v>699</v>
      </c>
      <c r="B2543" t="s">
        <v>592</v>
      </c>
      <c r="C2543" t="s">
        <v>1401</v>
      </c>
      <c r="D2543" t="s">
        <v>624</v>
      </c>
      <c r="E2543" t="s">
        <v>1553</v>
      </c>
      <c r="F2543" t="s">
        <v>1678</v>
      </c>
      <c r="G2543" s="159">
        <v>45168</v>
      </c>
      <c r="H2543" t="s">
        <v>1186</v>
      </c>
      <c r="I2543" t="s">
        <v>1184</v>
      </c>
      <c r="J2543" t="s">
        <v>834</v>
      </c>
      <c r="K2543" t="s">
        <v>835</v>
      </c>
      <c r="L2543" t="s">
        <v>836</v>
      </c>
      <c r="M2543">
        <v>-1</v>
      </c>
      <c r="N2543">
        <v>0</v>
      </c>
      <c r="P2543">
        <v>-0.28999999999999998</v>
      </c>
      <c r="Q2543">
        <v>-121.27</v>
      </c>
      <c r="R2543">
        <v>0</v>
      </c>
      <c r="S2543" s="193" t="str">
        <f>VLOOKUP(U2543,'[1]Cross ref'!I:J,2,0)</f>
        <v>SCL</v>
      </c>
      <c r="T2543" s="193">
        <f t="shared" si="238"/>
        <v>-0.28999999999999998</v>
      </c>
      <c r="U2543" s="193">
        <f>VLOOKUP(VALUE(C2543),'[1]Cross ref'!G:I,3,0)</f>
        <v>7391</v>
      </c>
      <c r="V2543" s="193">
        <f>IFERROR(VLOOKUP(J2543,'[1]Item List (2)'!C:D,2,0),VLOOKUP(K2543,'[1]Item List (2)'!C:D,2,0))</f>
        <v>50007</v>
      </c>
      <c r="W2543" s="193">
        <f>IFERROR(VLOOKUP(J2543,'[1]Item List (2)'!C:E,3,0),VLOOKUP(K2543,'[1]Item List (2)'!C:E,3,0))</f>
        <v>100</v>
      </c>
      <c r="X2543" s="193">
        <f t="shared" si="239"/>
        <v>0.28999999999999998</v>
      </c>
      <c r="Y2543" s="193" t="str">
        <f t="shared" si="240"/>
        <v>SURCHARGE, FUEL</v>
      </c>
      <c r="AA2543" s="29">
        <f t="shared" si="241"/>
        <v>-0.28999999999999998</v>
      </c>
      <c r="AB2543" s="29" t="str">
        <f>VLOOKUP(W2543,'[2]Item List (2)'!$I:$J,2,0)</f>
        <v>Food</v>
      </c>
      <c r="AC2543" s="29">
        <f t="shared" si="242"/>
        <v>7391</v>
      </c>
      <c r="AD2543" s="29" t="str">
        <f t="shared" si="243"/>
        <v>7391-Food</v>
      </c>
    </row>
    <row r="2544" spans="1:30">
      <c r="A2544" t="s">
        <v>699</v>
      </c>
      <c r="B2544" t="s">
        <v>592</v>
      </c>
      <c r="C2544" t="s">
        <v>1401</v>
      </c>
      <c r="D2544" t="s">
        <v>624</v>
      </c>
      <c r="E2544" t="s">
        <v>1554</v>
      </c>
      <c r="F2544" t="s">
        <v>1679</v>
      </c>
      <c r="G2544" s="159">
        <v>45168</v>
      </c>
      <c r="H2544" t="s">
        <v>1288</v>
      </c>
      <c r="I2544" t="s">
        <v>1188</v>
      </c>
      <c r="J2544" t="s">
        <v>702</v>
      </c>
      <c r="K2544" t="s">
        <v>793</v>
      </c>
      <c r="L2544" t="s">
        <v>766</v>
      </c>
      <c r="M2544">
        <v>-1</v>
      </c>
      <c r="N2544">
        <v>0</v>
      </c>
      <c r="O2544">
        <v>22.91</v>
      </c>
      <c r="P2544">
        <v>-22.91</v>
      </c>
      <c r="Q2544">
        <v>-22.91</v>
      </c>
      <c r="R2544">
        <v>0</v>
      </c>
      <c r="S2544" s="193" t="str">
        <f>VLOOKUP(U2544,'[1]Cross ref'!I:J,2,0)</f>
        <v>SCL</v>
      </c>
      <c r="T2544" s="193">
        <f t="shared" si="238"/>
        <v>-22.91</v>
      </c>
      <c r="U2544" s="193">
        <f>VLOOKUP(VALUE(C2544),'[1]Cross ref'!G:I,3,0)</f>
        <v>7391</v>
      </c>
      <c r="V2544" s="193">
        <f>IFERROR(VLOOKUP(J2544,'[1]Item List (2)'!C:D,2,0),VLOOKUP(K2544,'[1]Item List (2)'!C:D,2,0))</f>
        <v>50007</v>
      </c>
      <c r="W2544" s="193">
        <f>IFERROR(VLOOKUP(J2544,'[1]Item List (2)'!C:E,3,0),VLOOKUP(K2544,'[1]Item List (2)'!C:E,3,0))</f>
        <v>100</v>
      </c>
      <c r="X2544" s="193">
        <f t="shared" si="239"/>
        <v>0</v>
      </c>
      <c r="Y2544" s="193" t="str">
        <f t="shared" si="240"/>
        <v>SAUCE, BBQ</v>
      </c>
      <c r="AA2544" s="29">
        <f t="shared" si="241"/>
        <v>-22.91</v>
      </c>
      <c r="AB2544" s="29" t="str">
        <f>VLOOKUP(W2544,'[2]Item List (2)'!$I:$J,2,0)</f>
        <v>Food</v>
      </c>
      <c r="AC2544" s="29">
        <f t="shared" si="242"/>
        <v>7391</v>
      </c>
      <c r="AD2544" s="29" t="str">
        <f t="shared" si="243"/>
        <v>7391-Food</v>
      </c>
    </row>
    <row r="2545" spans="1:30">
      <c r="A2545" t="s">
        <v>699</v>
      </c>
      <c r="B2545" t="s">
        <v>592</v>
      </c>
      <c r="C2545" t="s">
        <v>1401</v>
      </c>
      <c r="D2545" t="s">
        <v>624</v>
      </c>
      <c r="E2545" t="s">
        <v>1555</v>
      </c>
      <c r="F2545" t="s">
        <v>1680</v>
      </c>
      <c r="G2545" s="159">
        <v>45168</v>
      </c>
      <c r="H2545" t="s">
        <v>1288</v>
      </c>
      <c r="I2545" t="s">
        <v>1188</v>
      </c>
      <c r="J2545" t="s">
        <v>702</v>
      </c>
      <c r="K2545" t="s">
        <v>793</v>
      </c>
      <c r="L2545" t="s">
        <v>766</v>
      </c>
      <c r="M2545">
        <v>-1</v>
      </c>
      <c r="N2545">
        <v>0</v>
      </c>
      <c r="O2545">
        <v>22.91</v>
      </c>
      <c r="P2545">
        <v>-22.91</v>
      </c>
      <c r="Q2545">
        <v>-70.650000000000006</v>
      </c>
      <c r="R2545">
        <v>0</v>
      </c>
      <c r="S2545" s="193" t="str">
        <f>VLOOKUP(U2545,'[1]Cross ref'!I:J,2,0)</f>
        <v>SCL</v>
      </c>
      <c r="T2545" s="193">
        <f t="shared" si="238"/>
        <v>-22.91</v>
      </c>
      <c r="U2545" s="193">
        <f>VLOOKUP(VALUE(C2545),'[1]Cross ref'!G:I,3,0)</f>
        <v>7391</v>
      </c>
      <c r="V2545" s="193">
        <f>IFERROR(VLOOKUP(J2545,'[1]Item List (2)'!C:D,2,0),VLOOKUP(K2545,'[1]Item List (2)'!C:D,2,0))</f>
        <v>50007</v>
      </c>
      <c r="W2545" s="193">
        <f>IFERROR(VLOOKUP(J2545,'[1]Item List (2)'!C:E,3,0),VLOOKUP(K2545,'[1]Item List (2)'!C:E,3,0))</f>
        <v>100</v>
      </c>
      <c r="X2545" s="193">
        <f t="shared" si="239"/>
        <v>0</v>
      </c>
      <c r="Y2545" s="193" t="str">
        <f t="shared" si="240"/>
        <v>SAUCE, BBQ</v>
      </c>
      <c r="AA2545" s="29">
        <f t="shared" si="241"/>
        <v>-22.91</v>
      </c>
      <c r="AB2545" s="29" t="str">
        <f>VLOOKUP(W2545,'[2]Item List (2)'!$I:$J,2,0)</f>
        <v>Food</v>
      </c>
      <c r="AC2545" s="29">
        <f t="shared" si="242"/>
        <v>7391</v>
      </c>
      <c r="AD2545" s="29" t="str">
        <f t="shared" si="243"/>
        <v>7391-Food</v>
      </c>
    </row>
    <row r="2546" spans="1:30">
      <c r="A2546" t="s">
        <v>699</v>
      </c>
      <c r="B2546" t="s">
        <v>592</v>
      </c>
      <c r="C2546" t="s">
        <v>1401</v>
      </c>
      <c r="D2546" t="s">
        <v>624</v>
      </c>
      <c r="E2546" t="s">
        <v>1555</v>
      </c>
      <c r="F2546" t="s">
        <v>1680</v>
      </c>
      <c r="G2546" s="159">
        <v>45168</v>
      </c>
      <c r="H2546" t="s">
        <v>1325</v>
      </c>
      <c r="I2546" t="s">
        <v>1188</v>
      </c>
      <c r="J2546" t="s">
        <v>764</v>
      </c>
      <c r="K2546" t="s">
        <v>765</v>
      </c>
      <c r="L2546" t="s">
        <v>766</v>
      </c>
      <c r="M2546">
        <v>-2</v>
      </c>
      <c r="N2546">
        <v>0</v>
      </c>
      <c r="O2546">
        <v>23.87</v>
      </c>
      <c r="P2546">
        <v>-47.74</v>
      </c>
      <c r="Q2546">
        <v>-70.650000000000006</v>
      </c>
      <c r="R2546">
        <v>0</v>
      </c>
      <c r="S2546" s="193" t="str">
        <f>VLOOKUP(U2546,'[1]Cross ref'!I:J,2,0)</f>
        <v>SCL</v>
      </c>
      <c r="T2546" s="193">
        <f t="shared" si="238"/>
        <v>-47.74</v>
      </c>
      <c r="U2546" s="193">
        <f>VLOOKUP(VALUE(C2546),'[1]Cross ref'!G:I,3,0)</f>
        <v>7391</v>
      </c>
      <c r="V2546" s="193">
        <f>IFERROR(VLOOKUP(J2546,'[1]Item List (2)'!C:D,2,0),VLOOKUP(K2546,'[1]Item List (2)'!C:D,2,0))</f>
        <v>50007</v>
      </c>
      <c r="W2546" s="193">
        <f>IFERROR(VLOOKUP(J2546,'[1]Item List (2)'!C:E,3,0),VLOOKUP(K2546,'[1]Item List (2)'!C:E,3,0))</f>
        <v>100</v>
      </c>
      <c r="X2546" s="193">
        <f t="shared" si="239"/>
        <v>0</v>
      </c>
      <c r="Y2546" s="193" t="str">
        <f t="shared" si="240"/>
        <v>SAUCE, SPECIAL</v>
      </c>
      <c r="AA2546" s="29">
        <f t="shared" si="241"/>
        <v>-47.74</v>
      </c>
      <c r="AB2546" s="29" t="str">
        <f>VLOOKUP(W2546,'[2]Item List (2)'!$I:$J,2,0)</f>
        <v>Food</v>
      </c>
      <c r="AC2546" s="29">
        <f t="shared" si="242"/>
        <v>7391</v>
      </c>
      <c r="AD2546" s="29" t="str">
        <f t="shared" si="243"/>
        <v>7391-Food</v>
      </c>
    </row>
    <row r="2547" spans="1:30">
      <c r="A2547" t="s">
        <v>699</v>
      </c>
      <c r="B2547" t="s">
        <v>592</v>
      </c>
      <c r="C2547" t="s">
        <v>1401</v>
      </c>
      <c r="D2547" t="s">
        <v>624</v>
      </c>
      <c r="E2547" t="s">
        <v>1681</v>
      </c>
      <c r="F2547"/>
      <c r="G2547" s="159">
        <v>45167</v>
      </c>
      <c r="H2547" t="s">
        <v>1265</v>
      </c>
      <c r="I2547" t="s">
        <v>1190</v>
      </c>
      <c r="J2547" t="s">
        <v>903</v>
      </c>
      <c r="K2547" t="s">
        <v>904</v>
      </c>
      <c r="L2547" t="s">
        <v>905</v>
      </c>
      <c r="M2547">
        <v>1</v>
      </c>
      <c r="N2547">
        <v>0</v>
      </c>
      <c r="O2547">
        <v>22.14</v>
      </c>
      <c r="P2547">
        <v>22.14</v>
      </c>
      <c r="Q2547">
        <v>117.97</v>
      </c>
      <c r="R2547">
        <v>2.27</v>
      </c>
      <c r="S2547" s="193" t="str">
        <f>VLOOKUP(U2547,'[1]Cross ref'!I:J,2,0)</f>
        <v>SCL</v>
      </c>
      <c r="T2547" s="193">
        <f t="shared" si="238"/>
        <v>22.14</v>
      </c>
      <c r="U2547" s="193">
        <f>VLOOKUP(VALUE(C2547),'[1]Cross ref'!G:I,3,0)</f>
        <v>7391</v>
      </c>
      <c r="V2547" s="193">
        <f>IFERROR(VLOOKUP(J2547,'[1]Item List (2)'!C:D,2,0),VLOOKUP(K2547,'[1]Item List (2)'!C:D,2,0))</f>
        <v>60507</v>
      </c>
      <c r="W2547" s="193">
        <f>IFERROR(VLOOKUP(J2547,'[1]Item List (2)'!C:E,3,0),VLOOKUP(K2547,'[1]Item List (2)'!C:E,3,0))</f>
        <v>1200</v>
      </c>
      <c r="X2547" s="193">
        <f t="shared" si="239"/>
        <v>0</v>
      </c>
      <c r="Y2547" s="193" t="str">
        <f t="shared" si="240"/>
        <v>TOWEL, PAPER MULTIFOLD BRN EF</v>
      </c>
      <c r="AA2547" s="29">
        <f t="shared" si="241"/>
        <v>22.14</v>
      </c>
      <c r="AB2547" s="29" t="str">
        <f>VLOOKUP(W2547,'[2]Item List (2)'!$I:$J,2,0)</f>
        <v>Supplies</v>
      </c>
      <c r="AC2547" s="29">
        <f t="shared" si="242"/>
        <v>7391</v>
      </c>
      <c r="AD2547" s="29" t="str">
        <f t="shared" si="243"/>
        <v>7391-Supplies</v>
      </c>
    </row>
    <row r="2548" spans="1:30">
      <c r="A2548" t="s">
        <v>699</v>
      </c>
      <c r="B2548" t="s">
        <v>592</v>
      </c>
      <c r="C2548" t="s">
        <v>1401</v>
      </c>
      <c r="D2548" t="s">
        <v>624</v>
      </c>
      <c r="E2548" t="s">
        <v>1681</v>
      </c>
      <c r="F2548"/>
      <c r="G2548" s="159">
        <v>45167</v>
      </c>
      <c r="H2548" t="s">
        <v>1288</v>
      </c>
      <c r="I2548" t="s">
        <v>1188</v>
      </c>
      <c r="J2548" t="s">
        <v>702</v>
      </c>
      <c r="K2548" t="s">
        <v>793</v>
      </c>
      <c r="L2548" t="s">
        <v>766</v>
      </c>
      <c r="M2548">
        <v>2</v>
      </c>
      <c r="N2548">
        <v>0</v>
      </c>
      <c r="O2548">
        <v>22.91</v>
      </c>
      <c r="P2548">
        <v>45.82</v>
      </c>
      <c r="Q2548">
        <v>117.97</v>
      </c>
      <c r="R2548">
        <v>2.27</v>
      </c>
      <c r="S2548" s="193" t="str">
        <f>VLOOKUP(U2548,'[1]Cross ref'!I:J,2,0)</f>
        <v>SCL</v>
      </c>
      <c r="T2548" s="193">
        <f t="shared" si="238"/>
        <v>45.82</v>
      </c>
      <c r="U2548" s="193">
        <f>VLOOKUP(VALUE(C2548),'[1]Cross ref'!G:I,3,0)</f>
        <v>7391</v>
      </c>
      <c r="V2548" s="193">
        <f>IFERROR(VLOOKUP(J2548,'[1]Item List (2)'!C:D,2,0),VLOOKUP(K2548,'[1]Item List (2)'!C:D,2,0))</f>
        <v>50007</v>
      </c>
      <c r="W2548" s="193">
        <f>IFERROR(VLOOKUP(J2548,'[1]Item List (2)'!C:E,3,0),VLOOKUP(K2548,'[1]Item List (2)'!C:E,3,0))</f>
        <v>100</v>
      </c>
      <c r="X2548" s="193">
        <f t="shared" si="239"/>
        <v>0</v>
      </c>
      <c r="Y2548" s="193" t="str">
        <f t="shared" si="240"/>
        <v>SAUCE, BBQ</v>
      </c>
      <c r="AA2548" s="29">
        <f t="shared" si="241"/>
        <v>45.82</v>
      </c>
      <c r="AB2548" s="29" t="str">
        <f>VLOOKUP(W2548,'[2]Item List (2)'!$I:$J,2,0)</f>
        <v>Food</v>
      </c>
      <c r="AC2548" s="29">
        <f t="shared" si="242"/>
        <v>7391</v>
      </c>
      <c r="AD2548" s="29" t="str">
        <f t="shared" si="243"/>
        <v>7391-Food</v>
      </c>
    </row>
    <row r="2549" spans="1:30">
      <c r="A2549" t="s">
        <v>699</v>
      </c>
      <c r="B2549" t="s">
        <v>592</v>
      </c>
      <c r="C2549" t="s">
        <v>1401</v>
      </c>
      <c r="D2549" t="s">
        <v>624</v>
      </c>
      <c r="E2549" t="s">
        <v>1681</v>
      </c>
      <c r="F2549"/>
      <c r="G2549" s="159">
        <v>45167</v>
      </c>
      <c r="H2549" t="s">
        <v>1325</v>
      </c>
      <c r="I2549" t="s">
        <v>1188</v>
      </c>
      <c r="J2549" t="s">
        <v>764</v>
      </c>
      <c r="K2549" t="s">
        <v>765</v>
      </c>
      <c r="L2549" t="s">
        <v>766</v>
      </c>
      <c r="M2549">
        <v>2</v>
      </c>
      <c r="N2549">
        <v>0</v>
      </c>
      <c r="O2549">
        <v>23.87</v>
      </c>
      <c r="P2549">
        <v>47.74</v>
      </c>
      <c r="Q2549">
        <v>117.97</v>
      </c>
      <c r="R2549">
        <v>2.27</v>
      </c>
      <c r="S2549" s="193" t="str">
        <f>VLOOKUP(U2549,'[1]Cross ref'!I:J,2,0)</f>
        <v>SCL</v>
      </c>
      <c r="T2549" s="193">
        <f t="shared" si="238"/>
        <v>47.74</v>
      </c>
      <c r="U2549" s="193">
        <f>VLOOKUP(VALUE(C2549),'[1]Cross ref'!G:I,3,0)</f>
        <v>7391</v>
      </c>
      <c r="V2549" s="193">
        <f>IFERROR(VLOOKUP(J2549,'[1]Item List (2)'!C:D,2,0),VLOOKUP(K2549,'[1]Item List (2)'!C:D,2,0))</f>
        <v>50007</v>
      </c>
      <c r="W2549" s="193">
        <f>IFERROR(VLOOKUP(J2549,'[1]Item List (2)'!C:E,3,0),VLOOKUP(K2549,'[1]Item List (2)'!C:E,3,0))</f>
        <v>100</v>
      </c>
      <c r="X2549" s="193">
        <f t="shared" si="239"/>
        <v>0</v>
      </c>
      <c r="Y2549" s="193" t="str">
        <f t="shared" si="240"/>
        <v>SAUCE, SPECIAL</v>
      </c>
      <c r="AA2549" s="29">
        <f t="shared" si="241"/>
        <v>47.74</v>
      </c>
      <c r="AB2549" s="29" t="str">
        <f>VLOOKUP(W2549,'[2]Item List (2)'!$I:$J,2,0)</f>
        <v>Food</v>
      </c>
      <c r="AC2549" s="29">
        <f t="shared" si="242"/>
        <v>7391</v>
      </c>
      <c r="AD2549" s="29" t="str">
        <f t="shared" si="243"/>
        <v>7391-Food</v>
      </c>
    </row>
    <row r="2550" spans="1:30">
      <c r="A2550" t="s">
        <v>699</v>
      </c>
      <c r="B2550" t="s">
        <v>592</v>
      </c>
      <c r="C2550" t="s">
        <v>1401</v>
      </c>
      <c r="D2550" t="s">
        <v>624</v>
      </c>
      <c r="E2550" t="s">
        <v>1682</v>
      </c>
      <c r="F2550"/>
      <c r="G2550" s="159">
        <v>45168</v>
      </c>
      <c r="H2550" t="s">
        <v>1203</v>
      </c>
      <c r="I2550" t="s">
        <v>1188</v>
      </c>
      <c r="J2550" t="s">
        <v>900</v>
      </c>
      <c r="K2550" t="s">
        <v>907</v>
      </c>
      <c r="L2550" t="s">
        <v>908</v>
      </c>
      <c r="M2550">
        <v>1</v>
      </c>
      <c r="N2550">
        <v>0</v>
      </c>
      <c r="O2550">
        <v>42.61</v>
      </c>
      <c r="P2550">
        <v>42.61</v>
      </c>
      <c r="Q2550">
        <v>42.61</v>
      </c>
      <c r="R2550">
        <v>0</v>
      </c>
      <c r="S2550" s="193" t="str">
        <f>VLOOKUP(U2550,'[1]Cross ref'!I:J,2,0)</f>
        <v>SCL</v>
      </c>
      <c r="T2550" s="193">
        <f t="shared" si="238"/>
        <v>42.61</v>
      </c>
      <c r="U2550" s="193">
        <f>VLOOKUP(VALUE(C2550),'[1]Cross ref'!G:I,3,0)</f>
        <v>7391</v>
      </c>
      <c r="V2550" s="193">
        <f>IFERROR(VLOOKUP(J2550,'[1]Item List (2)'!C:D,2,0),VLOOKUP(K2550,'[1]Item List (2)'!C:D,2,0))</f>
        <v>50007</v>
      </c>
      <c r="W2550" s="193">
        <f>IFERROR(VLOOKUP(J2550,'[1]Item List (2)'!C:E,3,0),VLOOKUP(K2550,'[1]Item List (2)'!C:E,3,0))</f>
        <v>100</v>
      </c>
      <c r="X2550" s="193">
        <f t="shared" si="239"/>
        <v>0</v>
      </c>
      <c r="Y2550" s="193" t="str">
        <f t="shared" si="240"/>
        <v>PEPPER, CHILE GRN STRIP</v>
      </c>
      <c r="AA2550" s="29">
        <f t="shared" si="241"/>
        <v>42.61</v>
      </c>
      <c r="AB2550" s="29" t="str">
        <f>VLOOKUP(W2550,'[2]Item List (2)'!$I:$J,2,0)</f>
        <v>Food</v>
      </c>
      <c r="AC2550" s="29">
        <f t="shared" si="242"/>
        <v>7391</v>
      </c>
      <c r="AD2550" s="29" t="str">
        <f t="shared" si="243"/>
        <v>7391-Food</v>
      </c>
    </row>
    <row r="2551" spans="1:30">
      <c r="A2551" t="s">
        <v>699</v>
      </c>
      <c r="B2551" t="s">
        <v>592</v>
      </c>
      <c r="C2551" t="s">
        <v>1401</v>
      </c>
      <c r="D2551" t="s">
        <v>624</v>
      </c>
      <c r="E2551" t="s">
        <v>1683</v>
      </c>
      <c r="F2551"/>
      <c r="G2551" s="159">
        <v>45168</v>
      </c>
      <c r="H2551" t="s">
        <v>1482</v>
      </c>
      <c r="I2551" t="s">
        <v>1185</v>
      </c>
      <c r="J2551" t="s">
        <v>1066</v>
      </c>
      <c r="K2551" t="s">
        <v>1492</v>
      </c>
      <c r="L2551" t="s">
        <v>1483</v>
      </c>
      <c r="M2551">
        <v>1</v>
      </c>
      <c r="N2551">
        <v>0</v>
      </c>
      <c r="O2551">
        <v>116.52</v>
      </c>
      <c r="P2551">
        <v>116.52</v>
      </c>
      <c r="Q2551">
        <v>6394.13</v>
      </c>
      <c r="R2551">
        <v>16.37</v>
      </c>
      <c r="S2551" s="193" t="str">
        <f>VLOOKUP(U2551,'[1]Cross ref'!I:J,2,0)</f>
        <v>SCL</v>
      </c>
      <c r="T2551" s="193">
        <f t="shared" si="238"/>
        <v>116.52</v>
      </c>
      <c r="U2551" s="193">
        <f>VLOOKUP(VALUE(C2551),'[1]Cross ref'!G:I,3,0)</f>
        <v>7391</v>
      </c>
      <c r="V2551" s="193">
        <f>IFERROR(VLOOKUP(J2551,'[1]Item List (2)'!C:D,2,0),VLOOKUP(K2551,'[1]Item List (2)'!C:D,2,0))</f>
        <v>51001</v>
      </c>
      <c r="W2551" s="193">
        <f>IFERROR(VLOOKUP(J2551,'[1]Item List (2)'!C:E,3,0),VLOOKUP(K2551,'[1]Item List (2)'!C:E,3,0))</f>
        <v>1000</v>
      </c>
      <c r="X2551" s="193">
        <f t="shared" si="239"/>
        <v>0</v>
      </c>
      <c r="Y2551" s="193" t="str">
        <f t="shared" si="240"/>
        <v>PREMIUM, TOY KIDS MEAL LOONEY TUNES</v>
      </c>
      <c r="AA2551" s="29">
        <f t="shared" si="241"/>
        <v>116.52</v>
      </c>
      <c r="AB2551" s="29" t="str">
        <f>VLOOKUP(W2551,'[2]Item List (2)'!$I:$J,2,0)</f>
        <v>Paper</v>
      </c>
      <c r="AC2551" s="29">
        <f t="shared" si="242"/>
        <v>7391</v>
      </c>
      <c r="AD2551" s="29" t="str">
        <f t="shared" si="243"/>
        <v>7391-Paper</v>
      </c>
    </row>
    <row r="2552" spans="1:30">
      <c r="A2552" t="s">
        <v>699</v>
      </c>
      <c r="B2552" t="s">
        <v>592</v>
      </c>
      <c r="C2552" t="s">
        <v>1401</v>
      </c>
      <c r="D2552" t="s">
        <v>624</v>
      </c>
      <c r="E2552" t="s">
        <v>1683</v>
      </c>
      <c r="F2552"/>
      <c r="G2552" s="159">
        <v>45168</v>
      </c>
      <c r="H2552" t="s">
        <v>1189</v>
      </c>
      <c r="I2552" t="s">
        <v>1190</v>
      </c>
      <c r="J2552" t="s">
        <v>704</v>
      </c>
      <c r="K2552" t="s">
        <v>1496</v>
      </c>
      <c r="L2552" t="s">
        <v>705</v>
      </c>
      <c r="M2552">
        <v>2</v>
      </c>
      <c r="N2552">
        <v>0</v>
      </c>
      <c r="O2552">
        <v>3.44</v>
      </c>
      <c r="P2552">
        <v>6.88</v>
      </c>
      <c r="Q2552">
        <v>6394.13</v>
      </c>
      <c r="R2552">
        <v>16.37</v>
      </c>
      <c r="S2552" s="193" t="str">
        <f>VLOOKUP(U2552,'[1]Cross ref'!I:J,2,0)</f>
        <v>SCL</v>
      </c>
      <c r="T2552" s="193">
        <f t="shared" si="238"/>
        <v>6.88</v>
      </c>
      <c r="U2552" s="193">
        <f>VLOOKUP(VALUE(C2552),'[1]Cross ref'!G:I,3,0)</f>
        <v>7391</v>
      </c>
      <c r="V2552" s="193">
        <f>IFERROR(VLOOKUP(J2552,'[1]Item List (2)'!C:D,2,0),VLOOKUP(K2552,'[1]Item List (2)'!C:D,2,0))</f>
        <v>60507</v>
      </c>
      <c r="W2552" s="193">
        <f>IFERROR(VLOOKUP(J2552,'[1]Item List (2)'!C:E,3,0),VLOOKUP(K2552,'[1]Item List (2)'!C:E,3,0))</f>
        <v>1200</v>
      </c>
      <c r="X2552" s="193">
        <f t="shared" si="239"/>
        <v>0</v>
      </c>
      <c r="Y2552" s="193" t="str">
        <f t="shared" si="240"/>
        <v>SEAT COVER, PAPER PERSONAL 1/2 FOLD</v>
      </c>
      <c r="AA2552" s="29">
        <f t="shared" si="241"/>
        <v>6.88</v>
      </c>
      <c r="AB2552" s="29" t="str">
        <f>VLOOKUP(W2552,'[2]Item List (2)'!$I:$J,2,0)</f>
        <v>Supplies</v>
      </c>
      <c r="AC2552" s="29">
        <f t="shared" si="242"/>
        <v>7391</v>
      </c>
      <c r="AD2552" s="29" t="str">
        <f t="shared" si="243"/>
        <v>7391-Supplies</v>
      </c>
    </row>
    <row r="2553" spans="1:30">
      <c r="A2553" t="s">
        <v>699</v>
      </c>
      <c r="B2553" t="s">
        <v>592</v>
      </c>
      <c r="C2553" t="s">
        <v>1401</v>
      </c>
      <c r="D2553" t="s">
        <v>624</v>
      </c>
      <c r="E2553" t="s">
        <v>1683</v>
      </c>
      <c r="F2553"/>
      <c r="G2553" s="159">
        <v>45168</v>
      </c>
      <c r="H2553" t="s">
        <v>1183</v>
      </c>
      <c r="I2553" t="s">
        <v>1184</v>
      </c>
      <c r="J2553" t="s">
        <v>839</v>
      </c>
      <c r="K2553" t="s">
        <v>588</v>
      </c>
      <c r="L2553" t="s">
        <v>836</v>
      </c>
      <c r="M2553">
        <v>1</v>
      </c>
      <c r="N2553">
        <v>0</v>
      </c>
      <c r="P2553">
        <v>4.0199999999999996</v>
      </c>
      <c r="Q2553">
        <v>6394.13</v>
      </c>
      <c r="R2553">
        <v>16.37</v>
      </c>
      <c r="S2553" s="193" t="str">
        <f>VLOOKUP(U2553,'[1]Cross ref'!I:J,2,0)</f>
        <v>SCL</v>
      </c>
      <c r="T2553" s="193">
        <f t="shared" si="238"/>
        <v>4.0199999999999996</v>
      </c>
      <c r="U2553" s="193">
        <f>VLOOKUP(VALUE(C2553),'[1]Cross ref'!G:I,3,0)</f>
        <v>7391</v>
      </c>
      <c r="V2553" s="193">
        <f>IFERROR(VLOOKUP(J2553,'[1]Item List (2)'!C:D,2,0),VLOOKUP(K2553,'[1]Item List (2)'!C:D,2,0))</f>
        <v>50007</v>
      </c>
      <c r="W2553" s="193">
        <f>IFERROR(VLOOKUP(J2553,'[1]Item List (2)'!C:E,3,0),VLOOKUP(K2553,'[1]Item List (2)'!C:E,3,0))</f>
        <v>100</v>
      </c>
      <c r="X2553" s="193">
        <f t="shared" si="239"/>
        <v>-4.0199999999999996</v>
      </c>
      <c r="Y2553" s="193" t="str">
        <f t="shared" si="240"/>
        <v>SERVICE - PAYMENT TERMS</v>
      </c>
      <c r="AA2553" s="29">
        <f t="shared" si="241"/>
        <v>4.0199999999999996</v>
      </c>
      <c r="AB2553" s="29" t="str">
        <f>VLOOKUP(W2553,'[2]Item List (2)'!$I:$J,2,0)</f>
        <v>Food</v>
      </c>
      <c r="AC2553" s="29">
        <f t="shared" si="242"/>
        <v>7391</v>
      </c>
      <c r="AD2553" s="29" t="str">
        <f t="shared" si="243"/>
        <v>7391-Food</v>
      </c>
    </row>
    <row r="2554" spans="1:30">
      <c r="A2554" t="s">
        <v>699</v>
      </c>
      <c r="B2554" t="s">
        <v>592</v>
      </c>
      <c r="C2554" t="s">
        <v>1401</v>
      </c>
      <c r="D2554" t="s">
        <v>624</v>
      </c>
      <c r="E2554" t="s">
        <v>1683</v>
      </c>
      <c r="F2554"/>
      <c r="G2554" s="159">
        <v>45168</v>
      </c>
      <c r="H2554" t="s">
        <v>1293</v>
      </c>
      <c r="I2554" t="s">
        <v>1188</v>
      </c>
      <c r="J2554" t="s">
        <v>710</v>
      </c>
      <c r="K2554" t="s">
        <v>1546</v>
      </c>
      <c r="L2554" t="s">
        <v>709</v>
      </c>
      <c r="M2554">
        <v>1</v>
      </c>
      <c r="N2554">
        <v>0</v>
      </c>
      <c r="O2554">
        <v>99.5</v>
      </c>
      <c r="P2554">
        <v>99.5</v>
      </c>
      <c r="Q2554">
        <v>6394.13</v>
      </c>
      <c r="R2554">
        <v>16.37</v>
      </c>
      <c r="S2554" s="193" t="str">
        <f>VLOOKUP(U2554,'[1]Cross ref'!I:J,2,0)</f>
        <v>SCL</v>
      </c>
      <c r="T2554" s="193">
        <f t="shared" si="238"/>
        <v>99.5</v>
      </c>
      <c r="U2554" s="193">
        <f>VLOOKUP(VALUE(C2554),'[1]Cross ref'!G:I,3,0)</f>
        <v>7391</v>
      </c>
      <c r="V2554" s="193">
        <f>IFERROR(VLOOKUP(J2554,'[1]Item List (2)'!C:D,2,0),VLOOKUP(K2554,'[1]Item List (2)'!C:D,2,0))</f>
        <v>50007</v>
      </c>
      <c r="W2554" s="193">
        <f>IFERROR(VLOOKUP(J2554,'[1]Item List (2)'!C:E,3,0),VLOOKUP(K2554,'[1]Item List (2)'!C:E,3,0))</f>
        <v>100</v>
      </c>
      <c r="X2554" s="193">
        <f t="shared" si="239"/>
        <v>0</v>
      </c>
      <c r="Y2554" s="193" t="str">
        <f t="shared" si="240"/>
        <v>SYRUP, SODA CHERRY COKE BIB</v>
      </c>
      <c r="AA2554" s="29">
        <f t="shared" si="241"/>
        <v>99.5</v>
      </c>
      <c r="AB2554" s="29" t="str">
        <f>VLOOKUP(W2554,'[2]Item List (2)'!$I:$J,2,0)</f>
        <v>Food</v>
      </c>
      <c r="AC2554" s="29">
        <f t="shared" si="242"/>
        <v>7391</v>
      </c>
      <c r="AD2554" s="29" t="str">
        <f t="shared" si="243"/>
        <v>7391-Food</v>
      </c>
    </row>
    <row r="2555" spans="1:30">
      <c r="A2555" t="s">
        <v>699</v>
      </c>
      <c r="B2555" t="s">
        <v>592</v>
      </c>
      <c r="C2555" t="s">
        <v>1401</v>
      </c>
      <c r="D2555" t="s">
        <v>624</v>
      </c>
      <c r="E2555" t="s">
        <v>1683</v>
      </c>
      <c r="F2555"/>
      <c r="G2555" s="159">
        <v>45168</v>
      </c>
      <c r="H2555" t="s">
        <v>1264</v>
      </c>
      <c r="I2555" t="s">
        <v>1188</v>
      </c>
      <c r="J2555" t="s">
        <v>707</v>
      </c>
      <c r="K2555" t="s">
        <v>708</v>
      </c>
      <c r="L2555" t="s">
        <v>709</v>
      </c>
      <c r="M2555">
        <v>1</v>
      </c>
      <c r="N2555">
        <v>0</v>
      </c>
      <c r="O2555">
        <v>99.5</v>
      </c>
      <c r="P2555">
        <v>99.5</v>
      </c>
      <c r="Q2555">
        <v>6394.13</v>
      </c>
      <c r="R2555">
        <v>16.37</v>
      </c>
      <c r="S2555" s="193" t="str">
        <f>VLOOKUP(U2555,'[1]Cross ref'!I:J,2,0)</f>
        <v>SCL</v>
      </c>
      <c r="T2555" s="193">
        <f t="shared" si="238"/>
        <v>99.5</v>
      </c>
      <c r="U2555" s="193">
        <f>VLOOKUP(VALUE(C2555),'[1]Cross ref'!G:I,3,0)</f>
        <v>7391</v>
      </c>
      <c r="V2555" s="193">
        <f>IFERROR(VLOOKUP(J2555,'[1]Item List (2)'!C:D,2,0),VLOOKUP(K2555,'[1]Item List (2)'!C:D,2,0))</f>
        <v>50007</v>
      </c>
      <c r="W2555" s="193">
        <f>IFERROR(VLOOKUP(J2555,'[1]Item List (2)'!C:E,3,0),VLOOKUP(K2555,'[1]Item List (2)'!C:E,3,0))</f>
        <v>100</v>
      </c>
      <c r="X2555" s="193">
        <f t="shared" si="239"/>
        <v>0</v>
      </c>
      <c r="Y2555" s="193" t="str">
        <f t="shared" si="240"/>
        <v>SYRUP, POWERADE MTN BLAST BIB</v>
      </c>
      <c r="AA2555" s="29">
        <f t="shared" si="241"/>
        <v>99.5</v>
      </c>
      <c r="AB2555" s="29" t="str">
        <f>VLOOKUP(W2555,'[2]Item List (2)'!$I:$J,2,0)</f>
        <v>Food</v>
      </c>
      <c r="AC2555" s="29">
        <f t="shared" si="242"/>
        <v>7391</v>
      </c>
      <c r="AD2555" s="29" t="str">
        <f t="shared" si="243"/>
        <v>7391-Food</v>
      </c>
    </row>
    <row r="2556" spans="1:30">
      <c r="A2556" t="s">
        <v>699</v>
      </c>
      <c r="B2556" t="s">
        <v>592</v>
      </c>
      <c r="C2556" t="s">
        <v>1401</v>
      </c>
      <c r="D2556" t="s">
        <v>624</v>
      </c>
      <c r="E2556" t="s">
        <v>1683</v>
      </c>
      <c r="F2556"/>
      <c r="G2556" s="159">
        <v>45168</v>
      </c>
      <c r="H2556" t="s">
        <v>1193</v>
      </c>
      <c r="I2556" t="s">
        <v>1188</v>
      </c>
      <c r="J2556" t="s">
        <v>710</v>
      </c>
      <c r="K2556" t="s">
        <v>712</v>
      </c>
      <c r="L2556" t="s">
        <v>709</v>
      </c>
      <c r="M2556">
        <v>2</v>
      </c>
      <c r="N2556">
        <v>0</v>
      </c>
      <c r="O2556">
        <v>112.77</v>
      </c>
      <c r="P2556">
        <v>225.54</v>
      </c>
      <c r="Q2556">
        <v>6394.13</v>
      </c>
      <c r="R2556">
        <v>16.37</v>
      </c>
      <c r="S2556" s="193" t="str">
        <f>VLOOKUP(U2556,'[1]Cross ref'!I:J,2,0)</f>
        <v>SCL</v>
      </c>
      <c r="T2556" s="193">
        <f t="shared" si="238"/>
        <v>225.54</v>
      </c>
      <c r="U2556" s="193">
        <f>VLOOKUP(VALUE(C2556),'[1]Cross ref'!G:I,3,0)</f>
        <v>7391</v>
      </c>
      <c r="V2556" s="193">
        <f>IFERROR(VLOOKUP(J2556,'[1]Item List (2)'!C:D,2,0),VLOOKUP(K2556,'[1]Item List (2)'!C:D,2,0))</f>
        <v>50007</v>
      </c>
      <c r="W2556" s="193">
        <f>IFERROR(VLOOKUP(J2556,'[1]Item List (2)'!C:E,3,0),VLOOKUP(K2556,'[1]Item List (2)'!C:E,3,0))</f>
        <v>100</v>
      </c>
      <c r="X2556" s="193">
        <f t="shared" si="239"/>
        <v>0</v>
      </c>
      <c r="Y2556" s="193" t="str">
        <f t="shared" si="240"/>
        <v>SYRUP, COKE CLASC BIB (HYCS)</v>
      </c>
      <c r="AA2556" s="29">
        <f t="shared" si="241"/>
        <v>225.54</v>
      </c>
      <c r="AB2556" s="29" t="str">
        <f>VLOOKUP(W2556,'[2]Item List (2)'!$I:$J,2,0)</f>
        <v>Food</v>
      </c>
      <c r="AC2556" s="29">
        <f t="shared" si="242"/>
        <v>7391</v>
      </c>
      <c r="AD2556" s="29" t="str">
        <f t="shared" si="243"/>
        <v>7391-Food</v>
      </c>
    </row>
    <row r="2557" spans="1:30">
      <c r="A2557" t="s">
        <v>699</v>
      </c>
      <c r="B2557" t="s">
        <v>592</v>
      </c>
      <c r="C2557" t="s">
        <v>1401</v>
      </c>
      <c r="D2557" t="s">
        <v>624</v>
      </c>
      <c r="E2557" t="s">
        <v>1683</v>
      </c>
      <c r="F2557"/>
      <c r="G2557" s="159">
        <v>45168</v>
      </c>
      <c r="H2557" t="s">
        <v>1309</v>
      </c>
      <c r="I2557" t="s">
        <v>1188</v>
      </c>
      <c r="J2557" t="s">
        <v>724</v>
      </c>
      <c r="K2557" t="s">
        <v>841</v>
      </c>
      <c r="L2557" t="s">
        <v>842</v>
      </c>
      <c r="M2557">
        <v>1</v>
      </c>
      <c r="N2557">
        <v>0</v>
      </c>
      <c r="O2557">
        <v>16.22</v>
      </c>
      <c r="P2557">
        <v>16.22</v>
      </c>
      <c r="Q2557">
        <v>6394.13</v>
      </c>
      <c r="R2557">
        <v>16.37</v>
      </c>
      <c r="S2557" s="193" t="str">
        <f>VLOOKUP(U2557,'[1]Cross ref'!I:J,2,0)</f>
        <v>SCL</v>
      </c>
      <c r="T2557" s="193">
        <f t="shared" si="238"/>
        <v>16.22</v>
      </c>
      <c r="U2557" s="193">
        <f>VLOOKUP(VALUE(C2557),'[1]Cross ref'!G:I,3,0)</f>
        <v>7391</v>
      </c>
      <c r="V2557" s="193">
        <f>IFERROR(VLOOKUP(J2557,'[1]Item List (2)'!C:D,2,0),VLOOKUP(K2557,'[1]Item List (2)'!C:D,2,0))</f>
        <v>50007</v>
      </c>
      <c r="W2557" s="193">
        <f>IFERROR(VLOOKUP(J2557,'[1]Item List (2)'!C:E,3,0),VLOOKUP(K2557,'[1]Item List (2)'!C:E,3,0))</f>
        <v>100</v>
      </c>
      <c r="X2557" s="193">
        <f t="shared" si="239"/>
        <v>0</v>
      </c>
      <c r="Y2557" s="193" t="str">
        <f t="shared" si="240"/>
        <v>MILK, 1% LF ESL</v>
      </c>
      <c r="AA2557" s="29">
        <f t="shared" si="241"/>
        <v>16.22</v>
      </c>
      <c r="AB2557" s="29" t="str">
        <f>VLOOKUP(W2557,'[2]Item List (2)'!$I:$J,2,0)</f>
        <v>Food</v>
      </c>
      <c r="AC2557" s="29">
        <f t="shared" si="242"/>
        <v>7391</v>
      </c>
      <c r="AD2557" s="29" t="str">
        <f t="shared" si="243"/>
        <v>7391-Food</v>
      </c>
    </row>
    <row r="2558" spans="1:30">
      <c r="A2558" t="s">
        <v>699</v>
      </c>
      <c r="B2558" t="s">
        <v>592</v>
      </c>
      <c r="C2558" t="s">
        <v>1401</v>
      </c>
      <c r="D2558" t="s">
        <v>624</v>
      </c>
      <c r="E2558" t="s">
        <v>1683</v>
      </c>
      <c r="F2558"/>
      <c r="G2558" s="159">
        <v>45168</v>
      </c>
      <c r="H2558" t="s">
        <v>1195</v>
      </c>
      <c r="I2558" t="s">
        <v>1188</v>
      </c>
      <c r="J2558" t="s">
        <v>724</v>
      </c>
      <c r="K2558" t="s">
        <v>906</v>
      </c>
      <c r="L2558" t="s">
        <v>842</v>
      </c>
      <c r="M2558">
        <v>1</v>
      </c>
      <c r="N2558">
        <v>0</v>
      </c>
      <c r="O2558">
        <v>16.920000000000002</v>
      </c>
      <c r="P2558">
        <v>16.920000000000002</v>
      </c>
      <c r="Q2558">
        <v>6394.13</v>
      </c>
      <c r="R2558">
        <v>16.37</v>
      </c>
      <c r="S2558" s="193" t="str">
        <f>VLOOKUP(U2558,'[1]Cross ref'!I:J,2,0)</f>
        <v>SCL</v>
      </c>
      <c r="T2558" s="193">
        <f t="shared" si="238"/>
        <v>16.920000000000002</v>
      </c>
      <c r="U2558" s="193">
        <f>VLOOKUP(VALUE(C2558),'[1]Cross ref'!G:I,3,0)</f>
        <v>7391</v>
      </c>
      <c r="V2558" s="193">
        <f>IFERROR(VLOOKUP(J2558,'[1]Item List (2)'!C:D,2,0),VLOOKUP(K2558,'[1]Item List (2)'!C:D,2,0))</f>
        <v>50007</v>
      </c>
      <c r="W2558" s="193">
        <f>IFERROR(VLOOKUP(J2558,'[1]Item List (2)'!C:E,3,0),VLOOKUP(K2558,'[1]Item List (2)'!C:E,3,0))</f>
        <v>100</v>
      </c>
      <c r="X2558" s="193">
        <f t="shared" si="239"/>
        <v>0</v>
      </c>
      <c r="Y2558" s="193" t="str">
        <f t="shared" si="240"/>
        <v>MILK, CHOC 1% LF 7Z PLS ESL</v>
      </c>
      <c r="AA2558" s="29">
        <f t="shared" si="241"/>
        <v>16.920000000000002</v>
      </c>
      <c r="AB2558" s="29" t="str">
        <f>VLOOKUP(W2558,'[2]Item List (2)'!$I:$J,2,0)</f>
        <v>Food</v>
      </c>
      <c r="AC2558" s="29">
        <f t="shared" si="242"/>
        <v>7391</v>
      </c>
      <c r="AD2558" s="29" t="str">
        <f t="shared" si="243"/>
        <v>7391-Food</v>
      </c>
    </row>
    <row r="2559" spans="1:30">
      <c r="A2559" t="s">
        <v>699</v>
      </c>
      <c r="B2559" t="s">
        <v>592</v>
      </c>
      <c r="C2559" t="s">
        <v>1401</v>
      </c>
      <c r="D2559" t="s">
        <v>624</v>
      </c>
      <c r="E2559" t="s">
        <v>1683</v>
      </c>
      <c r="F2559"/>
      <c r="G2559" s="159">
        <v>45168</v>
      </c>
      <c r="H2559" t="s">
        <v>1297</v>
      </c>
      <c r="I2559" t="s">
        <v>1190</v>
      </c>
      <c r="J2559" t="s">
        <v>843</v>
      </c>
      <c r="K2559" t="s">
        <v>844</v>
      </c>
      <c r="L2559" t="s">
        <v>845</v>
      </c>
      <c r="M2559">
        <v>1</v>
      </c>
      <c r="N2559">
        <v>0</v>
      </c>
      <c r="O2559">
        <v>20.100000000000001</v>
      </c>
      <c r="P2559">
        <v>20.100000000000001</v>
      </c>
      <c r="Q2559">
        <v>6394.13</v>
      </c>
      <c r="R2559">
        <v>16.37</v>
      </c>
      <c r="S2559" s="193" t="str">
        <f>VLOOKUP(U2559,'[1]Cross ref'!I:J,2,0)</f>
        <v>SCL</v>
      </c>
      <c r="T2559" s="193">
        <f t="shared" si="238"/>
        <v>20.100000000000001</v>
      </c>
      <c r="U2559" s="193">
        <f>VLOOKUP(VALUE(C2559),'[1]Cross ref'!G:I,3,0)</f>
        <v>7391</v>
      </c>
      <c r="V2559" s="193">
        <f>IFERROR(VLOOKUP(J2559,'[1]Item List (2)'!C:D,2,0),VLOOKUP(K2559,'[1]Item List (2)'!C:D,2,0))</f>
        <v>60507</v>
      </c>
      <c r="W2559" s="193">
        <f>IFERROR(VLOOKUP(J2559,'[1]Item List (2)'!C:E,3,0),VLOOKUP(K2559,'[1]Item List (2)'!C:E,3,0))</f>
        <v>1200</v>
      </c>
      <c r="X2559" s="193">
        <f t="shared" si="239"/>
        <v>0</v>
      </c>
      <c r="Y2559" s="193" t="str">
        <f t="shared" si="240"/>
        <v>CLEANER, RESTROOM CONTENDER</v>
      </c>
      <c r="AA2559" s="29">
        <f t="shared" si="241"/>
        <v>20.100000000000001</v>
      </c>
      <c r="AB2559" s="29" t="str">
        <f>VLOOKUP(W2559,'[2]Item List (2)'!$I:$J,2,0)</f>
        <v>Supplies</v>
      </c>
      <c r="AC2559" s="29">
        <f t="shared" si="242"/>
        <v>7391</v>
      </c>
      <c r="AD2559" s="29" t="str">
        <f t="shared" si="243"/>
        <v>7391-Supplies</v>
      </c>
    </row>
    <row r="2560" spans="1:30">
      <c r="A2560" t="s">
        <v>699</v>
      </c>
      <c r="B2560" t="s">
        <v>592</v>
      </c>
      <c r="C2560" t="s">
        <v>1401</v>
      </c>
      <c r="D2560" t="s">
        <v>624</v>
      </c>
      <c r="E2560" t="s">
        <v>1683</v>
      </c>
      <c r="F2560"/>
      <c r="G2560" s="159">
        <v>45168</v>
      </c>
      <c r="H2560" t="s">
        <v>1365</v>
      </c>
      <c r="I2560" t="s">
        <v>1188</v>
      </c>
      <c r="J2560" t="s">
        <v>913</v>
      </c>
      <c r="K2560" t="s">
        <v>971</v>
      </c>
      <c r="L2560" t="s">
        <v>880</v>
      </c>
      <c r="M2560">
        <v>1</v>
      </c>
      <c r="N2560">
        <v>0</v>
      </c>
      <c r="O2560">
        <v>6.52</v>
      </c>
      <c r="P2560">
        <v>6.52</v>
      </c>
      <c r="Q2560">
        <v>6394.13</v>
      </c>
      <c r="R2560">
        <v>16.37</v>
      </c>
      <c r="S2560" s="193" t="str">
        <f>VLOOKUP(U2560,'[1]Cross ref'!I:J,2,0)</f>
        <v>SCL</v>
      </c>
      <c r="T2560" s="193">
        <f t="shared" si="238"/>
        <v>6.52</v>
      </c>
      <c r="U2560" s="193">
        <f>VLOOKUP(VALUE(C2560),'[1]Cross ref'!G:I,3,0)</f>
        <v>7391</v>
      </c>
      <c r="V2560" s="193">
        <f>IFERROR(VLOOKUP(J2560,'[1]Item List (2)'!C:D,2,0),VLOOKUP(K2560,'[1]Item List (2)'!C:D,2,0))</f>
        <v>50007</v>
      </c>
      <c r="W2560" s="193">
        <f>IFERROR(VLOOKUP(J2560,'[1]Item List (2)'!C:E,3,0),VLOOKUP(K2560,'[1]Item List (2)'!C:E,3,0))</f>
        <v>100</v>
      </c>
      <c r="X2560" s="193">
        <f t="shared" si="239"/>
        <v>0</v>
      </c>
      <c r="Y2560" s="193" t="str">
        <f t="shared" si="240"/>
        <v>SUGAR, PWDRED CANE</v>
      </c>
      <c r="AA2560" s="29">
        <f t="shared" si="241"/>
        <v>6.52</v>
      </c>
      <c r="AB2560" s="29" t="str">
        <f>VLOOKUP(W2560,'[2]Item List (2)'!$I:$J,2,0)</f>
        <v>Food</v>
      </c>
      <c r="AC2560" s="29">
        <f t="shared" si="242"/>
        <v>7391</v>
      </c>
      <c r="AD2560" s="29" t="str">
        <f t="shared" si="243"/>
        <v>7391-Food</v>
      </c>
    </row>
    <row r="2561" spans="1:30">
      <c r="A2561" t="s">
        <v>699</v>
      </c>
      <c r="B2561" t="s">
        <v>592</v>
      </c>
      <c r="C2561" t="s">
        <v>1401</v>
      </c>
      <c r="D2561" t="s">
        <v>624</v>
      </c>
      <c r="E2561" t="s">
        <v>1683</v>
      </c>
      <c r="F2561"/>
      <c r="G2561" s="159">
        <v>45168</v>
      </c>
      <c r="H2561" t="s">
        <v>1196</v>
      </c>
      <c r="I2561" t="s">
        <v>1188</v>
      </c>
      <c r="J2561" t="s">
        <v>717</v>
      </c>
      <c r="K2561" t="s">
        <v>1568</v>
      </c>
      <c r="L2561" t="s">
        <v>718</v>
      </c>
      <c r="M2561">
        <v>1</v>
      </c>
      <c r="N2561">
        <v>0</v>
      </c>
      <c r="O2561">
        <v>58.17</v>
      </c>
      <c r="P2561">
        <v>58.17</v>
      </c>
      <c r="Q2561">
        <v>6394.13</v>
      </c>
      <c r="R2561">
        <v>16.37</v>
      </c>
      <c r="S2561" s="193" t="str">
        <f>VLOOKUP(U2561,'[1]Cross ref'!I:J,2,0)</f>
        <v>SCL</v>
      </c>
      <c r="T2561" s="193">
        <f t="shared" si="238"/>
        <v>58.17</v>
      </c>
      <c r="U2561" s="193">
        <f>VLOOKUP(VALUE(C2561),'[1]Cross ref'!G:I,3,0)</f>
        <v>7391</v>
      </c>
      <c r="V2561" s="193">
        <f>IFERROR(VLOOKUP(J2561,'[1]Item List (2)'!C:D,2,0),VLOOKUP(K2561,'[1]Item List (2)'!C:D,2,0))</f>
        <v>50007</v>
      </c>
      <c r="W2561" s="193">
        <f>IFERROR(VLOOKUP(J2561,'[1]Item List (2)'!C:E,3,0),VLOOKUP(K2561,'[1]Item List (2)'!C:E,3,0))</f>
        <v>100</v>
      </c>
      <c r="X2561" s="193">
        <f t="shared" si="239"/>
        <v>0</v>
      </c>
      <c r="Y2561" s="193" t="str">
        <f t="shared" si="240"/>
        <v>EGG, LIQ WHL CAGE FREE P12CE</v>
      </c>
      <c r="AA2561" s="29">
        <f t="shared" si="241"/>
        <v>58.17</v>
      </c>
      <c r="AB2561" s="29" t="str">
        <f>VLOOKUP(W2561,'[2]Item List (2)'!$I:$J,2,0)</f>
        <v>Food</v>
      </c>
      <c r="AC2561" s="29">
        <f t="shared" si="242"/>
        <v>7391</v>
      </c>
      <c r="AD2561" s="29" t="str">
        <f t="shared" si="243"/>
        <v>7391-Food</v>
      </c>
    </row>
    <row r="2562" spans="1:30">
      <c r="A2562" t="s">
        <v>699</v>
      </c>
      <c r="B2562" t="s">
        <v>592</v>
      </c>
      <c r="C2562" t="s">
        <v>1401</v>
      </c>
      <c r="D2562" t="s">
        <v>624</v>
      </c>
      <c r="E2562" t="s">
        <v>1683</v>
      </c>
      <c r="F2562"/>
      <c r="G2562" s="159">
        <v>45168</v>
      </c>
      <c r="H2562" t="s">
        <v>1197</v>
      </c>
      <c r="I2562" t="s">
        <v>1188</v>
      </c>
      <c r="J2562" t="s">
        <v>719</v>
      </c>
      <c r="K2562" t="s">
        <v>720</v>
      </c>
      <c r="L2562" t="s">
        <v>721</v>
      </c>
      <c r="M2562">
        <v>2</v>
      </c>
      <c r="N2562">
        <v>0</v>
      </c>
      <c r="O2562">
        <v>26.21</v>
      </c>
      <c r="P2562">
        <v>52.42</v>
      </c>
      <c r="Q2562">
        <v>6394.13</v>
      </c>
      <c r="R2562">
        <v>16.37</v>
      </c>
      <c r="S2562" s="193" t="str">
        <f>VLOOKUP(U2562,'[1]Cross ref'!I:J,2,0)</f>
        <v>SCL</v>
      </c>
      <c r="T2562" s="193">
        <f t="shared" si="238"/>
        <v>52.42</v>
      </c>
      <c r="U2562" s="193">
        <f>VLOOKUP(VALUE(C2562),'[1]Cross ref'!G:I,3,0)</f>
        <v>7391</v>
      </c>
      <c r="V2562" s="193">
        <f>IFERROR(VLOOKUP(J2562,'[1]Item List (2)'!C:D,2,0),VLOOKUP(K2562,'[1]Item List (2)'!C:D,2,0))</f>
        <v>50007</v>
      </c>
      <c r="W2562" s="193">
        <f>IFERROR(VLOOKUP(J2562,'[1]Item List (2)'!C:E,3,0),VLOOKUP(K2562,'[1]Item List (2)'!C:E,3,0))</f>
        <v>100</v>
      </c>
      <c r="X2562" s="193">
        <f t="shared" si="239"/>
        <v>0</v>
      </c>
      <c r="Y2562" s="193" t="str">
        <f t="shared" si="240"/>
        <v>JUICE, ORANGE ORIG SIMPLY</v>
      </c>
      <c r="AA2562" s="29">
        <f t="shared" si="241"/>
        <v>52.42</v>
      </c>
      <c r="AB2562" s="29" t="str">
        <f>VLOOKUP(W2562,'[2]Item List (2)'!$I:$J,2,0)</f>
        <v>Food</v>
      </c>
      <c r="AC2562" s="29">
        <f t="shared" si="242"/>
        <v>7391</v>
      </c>
      <c r="AD2562" s="29" t="str">
        <f t="shared" si="243"/>
        <v>7391-Food</v>
      </c>
    </row>
    <row r="2563" spans="1:30">
      <c r="A2563" t="s">
        <v>699</v>
      </c>
      <c r="B2563" t="s">
        <v>592</v>
      </c>
      <c r="C2563" t="s">
        <v>1401</v>
      </c>
      <c r="D2563" t="s">
        <v>624</v>
      </c>
      <c r="E2563" t="s">
        <v>1683</v>
      </c>
      <c r="F2563"/>
      <c r="G2563" s="159">
        <v>45168</v>
      </c>
      <c r="H2563" t="s">
        <v>1198</v>
      </c>
      <c r="I2563" t="s">
        <v>1188</v>
      </c>
      <c r="J2563" t="s">
        <v>702</v>
      </c>
      <c r="K2563" t="s">
        <v>993</v>
      </c>
      <c r="L2563" t="s">
        <v>723</v>
      </c>
      <c r="M2563">
        <v>3</v>
      </c>
      <c r="N2563">
        <v>0</v>
      </c>
      <c r="O2563">
        <v>20.03</v>
      </c>
      <c r="P2563">
        <v>60.09</v>
      </c>
      <c r="Q2563">
        <v>6394.13</v>
      </c>
      <c r="R2563">
        <v>16.37</v>
      </c>
      <c r="S2563" s="193" t="str">
        <f>VLOOKUP(U2563,'[1]Cross ref'!I:J,2,0)</f>
        <v>SCL</v>
      </c>
      <c r="T2563" s="193">
        <f t="shared" ref="T2563:T2626" si="244">P2563</f>
        <v>60.09</v>
      </c>
      <c r="U2563" s="193">
        <f>VLOOKUP(VALUE(C2563),'[1]Cross ref'!G:I,3,0)</f>
        <v>7391</v>
      </c>
      <c r="V2563" s="193">
        <f>IFERROR(VLOOKUP(J2563,'[1]Item List (2)'!C:D,2,0),VLOOKUP(K2563,'[1]Item List (2)'!C:D,2,0))</f>
        <v>50007</v>
      </c>
      <c r="W2563" s="193">
        <f>IFERROR(VLOOKUP(J2563,'[1]Item List (2)'!C:E,3,0),VLOOKUP(K2563,'[1]Item List (2)'!C:E,3,0))</f>
        <v>100</v>
      </c>
      <c r="X2563" s="193">
        <f t="shared" ref="X2563:X2626" si="245">M2563*O2563-P2563</f>
        <v>0</v>
      </c>
      <c r="Y2563" s="193" t="str">
        <f t="shared" ref="Y2563:Y2626" si="246">K2563</f>
        <v>SAUCE, BBQ SWEET &amp; BOLD CUP</v>
      </c>
      <c r="AA2563" s="29">
        <f t="shared" ref="AA2563:AA2626" si="247">P2563</f>
        <v>60.09</v>
      </c>
      <c r="AB2563" s="29" t="str">
        <f>VLOOKUP(W2563,'[2]Item List (2)'!$I:$J,2,0)</f>
        <v>Food</v>
      </c>
      <c r="AC2563" s="29">
        <f t="shared" ref="AC2563:AC2626" si="248">U2563</f>
        <v>7391</v>
      </c>
      <c r="AD2563" s="29" t="str">
        <f t="shared" ref="AD2563:AD2626" si="249">AC2563&amp;"-"&amp;AB2563</f>
        <v>7391-Food</v>
      </c>
    </row>
    <row r="2564" spans="1:30">
      <c r="A2564" t="s">
        <v>699</v>
      </c>
      <c r="B2564" t="s">
        <v>592</v>
      </c>
      <c r="C2564" t="s">
        <v>1401</v>
      </c>
      <c r="D2564" t="s">
        <v>624</v>
      </c>
      <c r="E2564" t="s">
        <v>1683</v>
      </c>
      <c r="F2564"/>
      <c r="G2564" s="159">
        <v>45168</v>
      </c>
      <c r="H2564" t="s">
        <v>1199</v>
      </c>
      <c r="I2564" t="s">
        <v>1188</v>
      </c>
      <c r="J2564" t="s">
        <v>714</v>
      </c>
      <c r="K2564" t="s">
        <v>998</v>
      </c>
      <c r="L2564" t="s">
        <v>723</v>
      </c>
      <c r="M2564">
        <v>1</v>
      </c>
      <c r="N2564">
        <v>0</v>
      </c>
      <c r="O2564">
        <v>30.8</v>
      </c>
      <c r="P2564">
        <v>30.8</v>
      </c>
      <c r="Q2564">
        <v>6394.13</v>
      </c>
      <c r="R2564">
        <v>16.37</v>
      </c>
      <c r="S2564" s="193" t="str">
        <f>VLOOKUP(U2564,'[1]Cross ref'!I:J,2,0)</f>
        <v>SCL</v>
      </c>
      <c r="T2564" s="193">
        <f t="shared" si="244"/>
        <v>30.8</v>
      </c>
      <c r="U2564" s="193">
        <f>VLOOKUP(VALUE(C2564),'[1]Cross ref'!G:I,3,0)</f>
        <v>7391</v>
      </c>
      <c r="V2564" s="193">
        <f>IFERROR(VLOOKUP(J2564,'[1]Item List (2)'!C:D,2,0),VLOOKUP(K2564,'[1]Item List (2)'!C:D,2,0))</f>
        <v>50007</v>
      </c>
      <c r="W2564" s="193">
        <f>IFERROR(VLOOKUP(J2564,'[1]Item List (2)'!C:E,3,0),VLOOKUP(K2564,'[1]Item List (2)'!C:E,3,0))</f>
        <v>100</v>
      </c>
      <c r="X2564" s="193">
        <f t="shared" si="245"/>
        <v>0</v>
      </c>
      <c r="Y2564" s="193" t="str">
        <f t="shared" si="246"/>
        <v>SAUCE, HNY MUST CUP</v>
      </c>
      <c r="AA2564" s="29">
        <f t="shared" si="247"/>
        <v>30.8</v>
      </c>
      <c r="AB2564" s="29" t="str">
        <f>VLOOKUP(W2564,'[2]Item List (2)'!$I:$J,2,0)</f>
        <v>Food</v>
      </c>
      <c r="AC2564" s="29">
        <f t="shared" si="248"/>
        <v>7391</v>
      </c>
      <c r="AD2564" s="29" t="str">
        <f t="shared" si="249"/>
        <v>7391-Food</v>
      </c>
    </row>
    <row r="2565" spans="1:30">
      <c r="A2565" t="s">
        <v>699</v>
      </c>
      <c r="B2565" t="s">
        <v>592</v>
      </c>
      <c r="C2565" t="s">
        <v>1401</v>
      </c>
      <c r="D2565" t="s">
        <v>624</v>
      </c>
      <c r="E2565" t="s">
        <v>1683</v>
      </c>
      <c r="F2565"/>
      <c r="G2565" s="159">
        <v>45168</v>
      </c>
      <c r="H2565" t="s">
        <v>1201</v>
      </c>
      <c r="I2565" t="s">
        <v>1188</v>
      </c>
      <c r="J2565" t="s">
        <v>724</v>
      </c>
      <c r="K2565" t="s">
        <v>725</v>
      </c>
      <c r="L2565" t="s">
        <v>726</v>
      </c>
      <c r="M2565">
        <v>1</v>
      </c>
      <c r="N2565">
        <v>0</v>
      </c>
      <c r="O2565">
        <v>9.5399999999999991</v>
      </c>
      <c r="P2565">
        <v>9.5399999999999991</v>
      </c>
      <c r="Q2565">
        <v>6394.13</v>
      </c>
      <c r="R2565">
        <v>16.37</v>
      </c>
      <c r="S2565" s="193" t="str">
        <f>VLOOKUP(U2565,'[1]Cross ref'!I:J,2,0)</f>
        <v>SCL</v>
      </c>
      <c r="T2565" s="193">
        <f t="shared" si="244"/>
        <v>9.5399999999999991</v>
      </c>
      <c r="U2565" s="193">
        <f>VLOOKUP(VALUE(C2565),'[1]Cross ref'!G:I,3,0)</f>
        <v>7391</v>
      </c>
      <c r="V2565" s="193">
        <f>IFERROR(VLOOKUP(J2565,'[1]Item List (2)'!C:D,2,0),VLOOKUP(K2565,'[1]Item List (2)'!C:D,2,0))</f>
        <v>50007</v>
      </c>
      <c r="W2565" s="193">
        <f>IFERROR(VLOOKUP(J2565,'[1]Item List (2)'!C:E,3,0),VLOOKUP(K2565,'[1]Item List (2)'!C:E,3,0))</f>
        <v>100</v>
      </c>
      <c r="X2565" s="193">
        <f t="shared" si="245"/>
        <v>0</v>
      </c>
      <c r="Y2565" s="193" t="str">
        <f t="shared" si="246"/>
        <v>MILK, 1%</v>
      </c>
      <c r="AA2565" s="29">
        <f t="shared" si="247"/>
        <v>9.5399999999999991</v>
      </c>
      <c r="AB2565" s="29" t="str">
        <f>VLOOKUP(W2565,'[2]Item List (2)'!$I:$J,2,0)</f>
        <v>Food</v>
      </c>
      <c r="AC2565" s="29">
        <f t="shared" si="248"/>
        <v>7391</v>
      </c>
      <c r="AD2565" s="29" t="str">
        <f t="shared" si="249"/>
        <v>7391-Food</v>
      </c>
    </row>
    <row r="2566" spans="1:30">
      <c r="A2566" t="s">
        <v>699</v>
      </c>
      <c r="B2566" t="s">
        <v>592</v>
      </c>
      <c r="C2566" t="s">
        <v>1401</v>
      </c>
      <c r="D2566" t="s">
        <v>624</v>
      </c>
      <c r="E2566" t="s">
        <v>1683</v>
      </c>
      <c r="F2566"/>
      <c r="G2566" s="159">
        <v>45168</v>
      </c>
      <c r="H2566" t="s">
        <v>1299</v>
      </c>
      <c r="I2566" t="s">
        <v>1190</v>
      </c>
      <c r="J2566" t="s">
        <v>727</v>
      </c>
      <c r="K2566" t="s">
        <v>728</v>
      </c>
      <c r="L2566" t="s">
        <v>729</v>
      </c>
      <c r="M2566">
        <v>1</v>
      </c>
      <c r="N2566">
        <v>0</v>
      </c>
      <c r="O2566">
        <v>16.79</v>
      </c>
      <c r="P2566">
        <v>16.79</v>
      </c>
      <c r="Q2566">
        <v>6394.13</v>
      </c>
      <c r="R2566">
        <v>16.37</v>
      </c>
      <c r="S2566" s="193" t="str">
        <f>VLOOKUP(U2566,'[1]Cross ref'!I:J,2,0)</f>
        <v>SCL</v>
      </c>
      <c r="T2566" s="193">
        <f t="shared" si="244"/>
        <v>16.79</v>
      </c>
      <c r="U2566" s="193">
        <f>VLOOKUP(VALUE(C2566),'[1]Cross ref'!G:I,3,0)</f>
        <v>7391</v>
      </c>
      <c r="V2566" s="193">
        <f>IFERROR(VLOOKUP(J2566,'[1]Item List (2)'!C:D,2,0),VLOOKUP(K2566,'[1]Item List (2)'!C:D,2,0))</f>
        <v>60507</v>
      </c>
      <c r="W2566" s="193">
        <f>IFERROR(VLOOKUP(J2566,'[1]Item List (2)'!C:E,3,0),VLOOKUP(K2566,'[1]Item List (2)'!C:E,3,0))</f>
        <v>1200</v>
      </c>
      <c r="X2566" s="193">
        <f t="shared" si="245"/>
        <v>0</v>
      </c>
      <c r="Y2566" s="193" t="str">
        <f t="shared" si="246"/>
        <v>GLOVE, SYNTH MED</v>
      </c>
      <c r="AA2566" s="29">
        <f t="shared" si="247"/>
        <v>16.79</v>
      </c>
      <c r="AB2566" s="29" t="str">
        <f>VLOOKUP(W2566,'[2]Item List (2)'!$I:$J,2,0)</f>
        <v>Supplies</v>
      </c>
      <c r="AC2566" s="29">
        <f t="shared" si="248"/>
        <v>7391</v>
      </c>
      <c r="AD2566" s="29" t="str">
        <f t="shared" si="249"/>
        <v>7391-Supplies</v>
      </c>
    </row>
    <row r="2567" spans="1:30">
      <c r="A2567" t="s">
        <v>699</v>
      </c>
      <c r="B2567" t="s">
        <v>592</v>
      </c>
      <c r="C2567" t="s">
        <v>1401</v>
      </c>
      <c r="D2567" t="s">
        <v>624</v>
      </c>
      <c r="E2567" t="s">
        <v>1683</v>
      </c>
      <c r="F2567"/>
      <c r="G2567" s="159">
        <v>45168</v>
      </c>
      <c r="H2567" t="s">
        <v>1315</v>
      </c>
      <c r="I2567" t="s">
        <v>1190</v>
      </c>
      <c r="J2567" t="s">
        <v>727</v>
      </c>
      <c r="K2567" t="s">
        <v>899</v>
      </c>
      <c r="L2567" t="s">
        <v>729</v>
      </c>
      <c r="M2567">
        <v>1</v>
      </c>
      <c r="N2567">
        <v>0</v>
      </c>
      <c r="O2567">
        <v>3.85</v>
      </c>
      <c r="P2567">
        <v>3.85</v>
      </c>
      <c r="Q2567">
        <v>6394.13</v>
      </c>
      <c r="R2567">
        <v>16.37</v>
      </c>
      <c r="S2567" s="193" t="str">
        <f>VLOOKUP(U2567,'[1]Cross ref'!I:J,2,0)</f>
        <v>SCL</v>
      </c>
      <c r="T2567" s="193">
        <f t="shared" si="244"/>
        <v>3.85</v>
      </c>
      <c r="U2567" s="193">
        <f>VLOOKUP(VALUE(C2567),'[1]Cross ref'!G:I,3,0)</f>
        <v>7391</v>
      </c>
      <c r="V2567" s="193">
        <f>IFERROR(VLOOKUP(J2567,'[1]Item List (2)'!C:D,2,0),VLOOKUP(K2567,'[1]Item List (2)'!C:D,2,0))</f>
        <v>60507</v>
      </c>
      <c r="W2567" s="193">
        <f>IFERROR(VLOOKUP(J2567,'[1]Item List (2)'!C:E,3,0),VLOOKUP(K2567,'[1]Item List (2)'!C:E,3,0))</f>
        <v>1200</v>
      </c>
      <c r="X2567" s="193">
        <f t="shared" si="245"/>
        <v>0</v>
      </c>
      <c r="Y2567" s="193" t="str">
        <f t="shared" si="246"/>
        <v>GLOVE, SYNTH XLG</v>
      </c>
      <c r="AA2567" s="29">
        <f t="shared" si="247"/>
        <v>3.85</v>
      </c>
      <c r="AB2567" s="29" t="str">
        <f>VLOOKUP(W2567,'[2]Item List (2)'!$I:$J,2,0)</f>
        <v>Supplies</v>
      </c>
      <c r="AC2567" s="29">
        <f t="shared" si="248"/>
        <v>7391</v>
      </c>
      <c r="AD2567" s="29" t="str">
        <f t="shared" si="249"/>
        <v>7391-Supplies</v>
      </c>
    </row>
    <row r="2568" spans="1:30">
      <c r="A2568" t="s">
        <v>699</v>
      </c>
      <c r="B2568" t="s">
        <v>592</v>
      </c>
      <c r="C2568" t="s">
        <v>1401</v>
      </c>
      <c r="D2568" t="s">
        <v>624</v>
      </c>
      <c r="E2568" t="s">
        <v>1683</v>
      </c>
      <c r="F2568"/>
      <c r="G2568" s="159">
        <v>45168</v>
      </c>
      <c r="H2568" t="s">
        <v>1203</v>
      </c>
      <c r="I2568" t="s">
        <v>1188</v>
      </c>
      <c r="J2568" t="s">
        <v>900</v>
      </c>
      <c r="K2568" t="s">
        <v>907</v>
      </c>
      <c r="L2568" t="s">
        <v>908</v>
      </c>
      <c r="M2568">
        <v>0</v>
      </c>
      <c r="N2568">
        <v>0</v>
      </c>
      <c r="O2568">
        <v>42.61</v>
      </c>
      <c r="P2568">
        <v>0</v>
      </c>
      <c r="Q2568">
        <v>6394.13</v>
      </c>
      <c r="R2568">
        <v>16.37</v>
      </c>
      <c r="S2568" s="193" t="str">
        <f>VLOOKUP(U2568,'[1]Cross ref'!I:J,2,0)</f>
        <v>SCL</v>
      </c>
      <c r="T2568" s="193">
        <f t="shared" si="244"/>
        <v>0</v>
      </c>
      <c r="U2568" s="193">
        <f>VLOOKUP(VALUE(C2568),'[1]Cross ref'!G:I,3,0)</f>
        <v>7391</v>
      </c>
      <c r="V2568" s="193">
        <f>IFERROR(VLOOKUP(J2568,'[1]Item List (2)'!C:D,2,0),VLOOKUP(K2568,'[1]Item List (2)'!C:D,2,0))</f>
        <v>50007</v>
      </c>
      <c r="W2568" s="193">
        <f>IFERROR(VLOOKUP(J2568,'[1]Item List (2)'!C:E,3,0),VLOOKUP(K2568,'[1]Item List (2)'!C:E,3,0))</f>
        <v>100</v>
      </c>
      <c r="X2568" s="193">
        <f t="shared" si="245"/>
        <v>0</v>
      </c>
      <c r="Y2568" s="193" t="str">
        <f t="shared" si="246"/>
        <v>PEPPER, CHILE GRN STRIP</v>
      </c>
      <c r="AA2568" s="29">
        <f t="shared" si="247"/>
        <v>0</v>
      </c>
      <c r="AB2568" s="29" t="str">
        <f>VLOOKUP(W2568,'[2]Item List (2)'!$I:$J,2,0)</f>
        <v>Food</v>
      </c>
      <c r="AC2568" s="29">
        <f t="shared" si="248"/>
        <v>7391</v>
      </c>
      <c r="AD2568" s="29" t="str">
        <f t="shared" si="249"/>
        <v>7391-Food</v>
      </c>
    </row>
    <row r="2569" spans="1:30">
      <c r="A2569" t="s">
        <v>699</v>
      </c>
      <c r="B2569" t="s">
        <v>592</v>
      </c>
      <c r="C2569" t="s">
        <v>1401</v>
      </c>
      <c r="D2569" t="s">
        <v>624</v>
      </c>
      <c r="E2569" t="s">
        <v>1683</v>
      </c>
      <c r="F2569"/>
      <c r="G2569" s="159">
        <v>45168</v>
      </c>
      <c r="H2569" t="s">
        <v>1459</v>
      </c>
      <c r="I2569" t="s">
        <v>1211</v>
      </c>
      <c r="J2569" t="s">
        <v>815</v>
      </c>
      <c r="K2569" t="s">
        <v>1456</v>
      </c>
      <c r="L2569" t="s">
        <v>1457</v>
      </c>
      <c r="M2569">
        <v>1</v>
      </c>
      <c r="N2569">
        <v>0</v>
      </c>
      <c r="O2569">
        <v>22.95</v>
      </c>
      <c r="P2569">
        <v>22.95</v>
      </c>
      <c r="Q2569">
        <v>6394.13</v>
      </c>
      <c r="R2569">
        <v>16.37</v>
      </c>
      <c r="S2569" s="193" t="str">
        <f>VLOOKUP(U2569,'[1]Cross ref'!I:J,2,0)</f>
        <v>SCL</v>
      </c>
      <c r="T2569" s="193">
        <f t="shared" si="244"/>
        <v>22.95</v>
      </c>
      <c r="U2569" s="193">
        <f>VLOOKUP(VALUE(C2569),'[1]Cross ref'!G:I,3,0)</f>
        <v>7391</v>
      </c>
      <c r="V2569" s="193">
        <f>IFERROR(VLOOKUP(J2569,'[1]Item List (2)'!C:D,2,0),VLOOKUP(K2569,'[1]Item List (2)'!C:D,2,0))</f>
        <v>51001</v>
      </c>
      <c r="W2569" s="193">
        <f>IFERROR(VLOOKUP(J2569,'[1]Item List (2)'!C:E,3,0),VLOOKUP(K2569,'[1]Item List (2)'!C:E,3,0))</f>
        <v>1000</v>
      </c>
      <c r="X2569" s="193">
        <f t="shared" si="245"/>
        <v>0</v>
      </c>
      <c r="Y2569" s="193" t="str">
        <f t="shared" si="246"/>
        <v>LID, PLS 24Z DOME CLR</v>
      </c>
      <c r="AA2569" s="29">
        <f t="shared" si="247"/>
        <v>22.95</v>
      </c>
      <c r="AB2569" s="29" t="str">
        <f>VLOOKUP(W2569,'[2]Item List (2)'!$I:$J,2,0)</f>
        <v>Paper</v>
      </c>
      <c r="AC2569" s="29">
        <f t="shared" si="248"/>
        <v>7391</v>
      </c>
      <c r="AD2569" s="29" t="str">
        <f t="shared" si="249"/>
        <v>7391-Paper</v>
      </c>
    </row>
    <row r="2570" spans="1:30">
      <c r="A2570" t="s">
        <v>699</v>
      </c>
      <c r="B2570" t="s">
        <v>592</v>
      </c>
      <c r="C2570" t="s">
        <v>1401</v>
      </c>
      <c r="D2570" t="s">
        <v>624</v>
      </c>
      <c r="E2570" t="s">
        <v>1683</v>
      </c>
      <c r="F2570"/>
      <c r="G2570" s="159">
        <v>45168</v>
      </c>
      <c r="H2570" t="s">
        <v>1205</v>
      </c>
      <c r="I2570" t="s">
        <v>1188</v>
      </c>
      <c r="J2570" t="s">
        <v>734</v>
      </c>
      <c r="K2570" t="s">
        <v>735</v>
      </c>
      <c r="L2570" t="s">
        <v>736</v>
      </c>
      <c r="M2570">
        <v>18</v>
      </c>
      <c r="N2570">
        <v>0</v>
      </c>
      <c r="O2570">
        <v>76.78</v>
      </c>
      <c r="P2570">
        <v>1382.04</v>
      </c>
      <c r="Q2570">
        <v>6394.13</v>
      </c>
      <c r="R2570">
        <v>16.37</v>
      </c>
      <c r="S2570" s="193" t="str">
        <f>VLOOKUP(U2570,'[1]Cross ref'!I:J,2,0)</f>
        <v>SCL</v>
      </c>
      <c r="T2570" s="193">
        <f t="shared" si="244"/>
        <v>1382.04</v>
      </c>
      <c r="U2570" s="193">
        <f>VLOOKUP(VALUE(C2570),'[1]Cross ref'!G:I,3,0)</f>
        <v>7391</v>
      </c>
      <c r="V2570" s="193">
        <f>IFERROR(VLOOKUP(J2570,'[1]Item List (2)'!C:D,2,0),VLOOKUP(K2570,'[1]Item List (2)'!C:D,2,0))</f>
        <v>50007</v>
      </c>
      <c r="W2570" s="193">
        <f>IFERROR(VLOOKUP(J2570,'[1]Item List (2)'!C:E,3,0),VLOOKUP(K2570,'[1]Item List (2)'!C:E,3,0))</f>
        <v>100</v>
      </c>
      <c r="X2570" s="193">
        <f t="shared" si="245"/>
        <v>0</v>
      </c>
      <c r="Y2570" s="193" t="str">
        <f t="shared" si="246"/>
        <v>BEEF, GRND PTY 3.5Z</v>
      </c>
      <c r="AA2570" s="29">
        <f t="shared" si="247"/>
        <v>1382.04</v>
      </c>
      <c r="AB2570" s="29" t="str">
        <f>VLOOKUP(W2570,'[2]Item List (2)'!$I:$J,2,0)</f>
        <v>Food</v>
      </c>
      <c r="AC2570" s="29">
        <f t="shared" si="248"/>
        <v>7391</v>
      </c>
      <c r="AD2570" s="29" t="str">
        <f t="shared" si="249"/>
        <v>7391-Food</v>
      </c>
    </row>
    <row r="2571" spans="1:30">
      <c r="A2571" t="s">
        <v>699</v>
      </c>
      <c r="B2571" t="s">
        <v>592</v>
      </c>
      <c r="C2571" t="s">
        <v>1401</v>
      </c>
      <c r="D2571" t="s">
        <v>624</v>
      </c>
      <c r="E2571" t="s">
        <v>1683</v>
      </c>
      <c r="F2571"/>
      <c r="G2571" s="159">
        <v>45168</v>
      </c>
      <c r="H2571" t="s">
        <v>1266</v>
      </c>
      <c r="I2571" t="s">
        <v>1188</v>
      </c>
      <c r="J2571" t="s">
        <v>849</v>
      </c>
      <c r="K2571" t="s">
        <v>850</v>
      </c>
      <c r="L2571" t="s">
        <v>851</v>
      </c>
      <c r="M2571">
        <v>1</v>
      </c>
      <c r="N2571">
        <v>0</v>
      </c>
      <c r="O2571">
        <v>44.39</v>
      </c>
      <c r="P2571">
        <v>44.39</v>
      </c>
      <c r="Q2571">
        <v>6394.13</v>
      </c>
      <c r="R2571">
        <v>16.37</v>
      </c>
      <c r="S2571" s="193" t="str">
        <f>VLOOKUP(U2571,'[1]Cross ref'!I:J,2,0)</f>
        <v>SCL</v>
      </c>
      <c r="T2571" s="193">
        <f t="shared" si="244"/>
        <v>44.39</v>
      </c>
      <c r="U2571" s="193">
        <f>VLOOKUP(VALUE(C2571),'[1]Cross ref'!G:I,3,0)</f>
        <v>7391</v>
      </c>
      <c r="V2571" s="193">
        <f>IFERROR(VLOOKUP(J2571,'[1]Item List (2)'!C:D,2,0),VLOOKUP(K2571,'[1]Item List (2)'!C:D,2,0))</f>
        <v>50007</v>
      </c>
      <c r="W2571" s="193">
        <f>IFERROR(VLOOKUP(J2571,'[1]Item List (2)'!C:E,3,0),VLOOKUP(K2571,'[1]Item List (2)'!C:E,3,0))</f>
        <v>100</v>
      </c>
      <c r="X2571" s="193">
        <f t="shared" si="245"/>
        <v>0</v>
      </c>
      <c r="Y2571" s="193" t="str">
        <f t="shared" si="246"/>
        <v>TEA, BLK CLASSIC BLND .9Z</v>
      </c>
      <c r="AA2571" s="29">
        <f t="shared" si="247"/>
        <v>44.39</v>
      </c>
      <c r="AB2571" s="29" t="str">
        <f>VLOOKUP(W2571,'[2]Item List (2)'!$I:$J,2,0)</f>
        <v>Food</v>
      </c>
      <c r="AC2571" s="29">
        <f t="shared" si="248"/>
        <v>7391</v>
      </c>
      <c r="AD2571" s="29" t="str">
        <f t="shared" si="249"/>
        <v>7391-Food</v>
      </c>
    </row>
    <row r="2572" spans="1:30">
      <c r="A2572" t="s">
        <v>699</v>
      </c>
      <c r="B2572" t="s">
        <v>592</v>
      </c>
      <c r="C2572" t="s">
        <v>1401</v>
      </c>
      <c r="D2572" t="s">
        <v>624</v>
      </c>
      <c r="E2572" t="s">
        <v>1683</v>
      </c>
      <c r="F2572"/>
      <c r="G2572" s="159">
        <v>45168</v>
      </c>
      <c r="H2572" t="s">
        <v>1206</v>
      </c>
      <c r="I2572" t="s">
        <v>1188</v>
      </c>
      <c r="J2572" t="s">
        <v>737</v>
      </c>
      <c r="K2572" t="s">
        <v>738</v>
      </c>
      <c r="L2572" t="s">
        <v>739</v>
      </c>
      <c r="M2572">
        <v>4</v>
      </c>
      <c r="N2572">
        <v>0</v>
      </c>
      <c r="O2572">
        <v>30.72</v>
      </c>
      <c r="P2572">
        <v>122.88</v>
      </c>
      <c r="Q2572">
        <v>6394.13</v>
      </c>
      <c r="R2572">
        <v>16.37</v>
      </c>
      <c r="S2572" s="193" t="str">
        <f>VLOOKUP(U2572,'[1]Cross ref'!I:J,2,0)</f>
        <v>SCL</v>
      </c>
      <c r="T2572" s="193">
        <f t="shared" si="244"/>
        <v>122.88</v>
      </c>
      <c r="U2572" s="193">
        <f>VLOOKUP(VALUE(C2572),'[1]Cross ref'!G:I,3,0)</f>
        <v>7391</v>
      </c>
      <c r="V2572" s="193">
        <f>IFERROR(VLOOKUP(J2572,'[1]Item List (2)'!C:D,2,0),VLOOKUP(K2572,'[1]Item List (2)'!C:D,2,0))</f>
        <v>50007</v>
      </c>
      <c r="W2572" s="193">
        <f>IFERROR(VLOOKUP(J2572,'[1]Item List (2)'!C:E,3,0),VLOOKUP(K2572,'[1]Item List (2)'!C:E,3,0))</f>
        <v>100</v>
      </c>
      <c r="X2572" s="193">
        <f t="shared" si="245"/>
        <v>0</v>
      </c>
      <c r="Y2572" s="193" t="str">
        <f t="shared" si="246"/>
        <v>APPTZR, ONION RING</v>
      </c>
      <c r="AA2572" s="29">
        <f t="shared" si="247"/>
        <v>122.88</v>
      </c>
      <c r="AB2572" s="29" t="str">
        <f>VLOOKUP(W2572,'[2]Item List (2)'!$I:$J,2,0)</f>
        <v>Food</v>
      </c>
      <c r="AC2572" s="29">
        <f t="shared" si="248"/>
        <v>7391</v>
      </c>
      <c r="AD2572" s="29" t="str">
        <f t="shared" si="249"/>
        <v>7391-Food</v>
      </c>
    </row>
    <row r="2573" spans="1:30">
      <c r="A2573" t="s">
        <v>699</v>
      </c>
      <c r="B2573" t="s">
        <v>592</v>
      </c>
      <c r="C2573" t="s">
        <v>1401</v>
      </c>
      <c r="D2573" t="s">
        <v>624</v>
      </c>
      <c r="E2573" t="s">
        <v>1683</v>
      </c>
      <c r="F2573"/>
      <c r="G2573" s="159">
        <v>45168</v>
      </c>
      <c r="H2573" t="s">
        <v>1208</v>
      </c>
      <c r="I2573" t="s">
        <v>1188</v>
      </c>
      <c r="J2573" t="s">
        <v>741</v>
      </c>
      <c r="K2573" t="s">
        <v>742</v>
      </c>
      <c r="L2573" t="s">
        <v>743</v>
      </c>
      <c r="M2573">
        <v>2</v>
      </c>
      <c r="N2573">
        <v>0</v>
      </c>
      <c r="O2573">
        <v>21.8</v>
      </c>
      <c r="P2573">
        <v>43.6</v>
      </c>
      <c r="Q2573">
        <v>6394.13</v>
      </c>
      <c r="R2573">
        <v>16.37</v>
      </c>
      <c r="S2573" s="193" t="str">
        <f>VLOOKUP(U2573,'[1]Cross ref'!I:J,2,0)</f>
        <v>SCL</v>
      </c>
      <c r="T2573" s="193">
        <f t="shared" si="244"/>
        <v>43.6</v>
      </c>
      <c r="U2573" s="193">
        <f>VLOOKUP(VALUE(C2573),'[1]Cross ref'!G:I,3,0)</f>
        <v>7391</v>
      </c>
      <c r="V2573" s="193">
        <f>IFERROR(VLOOKUP(J2573,'[1]Item List (2)'!C:D,2,0),VLOOKUP(K2573,'[1]Item List (2)'!C:D,2,0))</f>
        <v>50007</v>
      </c>
      <c r="W2573" s="193">
        <f>IFERROR(VLOOKUP(J2573,'[1]Item List (2)'!C:E,3,0),VLOOKUP(K2573,'[1]Item List (2)'!C:E,3,0))</f>
        <v>100</v>
      </c>
      <c r="X2573" s="193">
        <f t="shared" si="245"/>
        <v>0</v>
      </c>
      <c r="Y2573" s="193" t="str">
        <f t="shared" si="246"/>
        <v>KETCHUP, PKT</v>
      </c>
      <c r="AA2573" s="29">
        <f t="shared" si="247"/>
        <v>43.6</v>
      </c>
      <c r="AB2573" s="29" t="str">
        <f>VLOOKUP(W2573,'[2]Item List (2)'!$I:$J,2,0)</f>
        <v>Food</v>
      </c>
      <c r="AC2573" s="29">
        <f t="shared" si="248"/>
        <v>7391</v>
      </c>
      <c r="AD2573" s="29" t="str">
        <f t="shared" si="249"/>
        <v>7391-Food</v>
      </c>
    </row>
    <row r="2574" spans="1:30">
      <c r="A2574" t="s">
        <v>699</v>
      </c>
      <c r="B2574" t="s">
        <v>592</v>
      </c>
      <c r="C2574" t="s">
        <v>1401</v>
      </c>
      <c r="D2574" t="s">
        <v>624</v>
      </c>
      <c r="E2574" t="s">
        <v>1683</v>
      </c>
      <c r="F2574"/>
      <c r="G2574" s="159">
        <v>45168</v>
      </c>
      <c r="H2574" t="s">
        <v>1209</v>
      </c>
      <c r="I2574" t="s">
        <v>1188</v>
      </c>
      <c r="J2574" t="s">
        <v>856</v>
      </c>
      <c r="K2574" t="s">
        <v>857</v>
      </c>
      <c r="L2574" t="s">
        <v>814</v>
      </c>
      <c r="M2574">
        <v>1</v>
      </c>
      <c r="N2574">
        <v>0</v>
      </c>
      <c r="O2574">
        <v>17.149999999999999</v>
      </c>
      <c r="P2574">
        <v>17.149999999999999</v>
      </c>
      <c r="Q2574">
        <v>6394.13</v>
      </c>
      <c r="R2574">
        <v>16.37</v>
      </c>
      <c r="S2574" s="193" t="str">
        <f>VLOOKUP(U2574,'[1]Cross ref'!I:J,2,0)</f>
        <v>SCL</v>
      </c>
      <c r="T2574" s="193">
        <f t="shared" si="244"/>
        <v>17.149999999999999</v>
      </c>
      <c r="U2574" s="193">
        <f>VLOOKUP(VALUE(C2574),'[1]Cross ref'!G:I,3,0)</f>
        <v>7391</v>
      </c>
      <c r="V2574" s="193">
        <f>IFERROR(VLOOKUP(J2574,'[1]Item List (2)'!C:D,2,0),VLOOKUP(K2574,'[1]Item List (2)'!C:D,2,0))</f>
        <v>50007</v>
      </c>
      <c r="W2574" s="193">
        <f>IFERROR(VLOOKUP(J2574,'[1]Item List (2)'!C:E,3,0),VLOOKUP(K2574,'[1]Item List (2)'!C:E,3,0))</f>
        <v>100</v>
      </c>
      <c r="X2574" s="193">
        <f t="shared" si="245"/>
        <v>0</v>
      </c>
      <c r="Y2574" s="193" t="str">
        <f t="shared" si="246"/>
        <v>BREADING, CHICK TNDR</v>
      </c>
      <c r="AA2574" s="29">
        <f t="shared" si="247"/>
        <v>17.149999999999999</v>
      </c>
      <c r="AB2574" s="29" t="str">
        <f>VLOOKUP(W2574,'[2]Item List (2)'!$I:$J,2,0)</f>
        <v>Food</v>
      </c>
      <c r="AC2574" s="29">
        <f t="shared" si="248"/>
        <v>7391</v>
      </c>
      <c r="AD2574" s="29" t="str">
        <f t="shared" si="249"/>
        <v>7391-Food</v>
      </c>
    </row>
    <row r="2575" spans="1:30">
      <c r="A2575" t="s">
        <v>699</v>
      </c>
      <c r="B2575" t="s">
        <v>592</v>
      </c>
      <c r="C2575" t="s">
        <v>1401</v>
      </c>
      <c r="D2575" t="s">
        <v>624</v>
      </c>
      <c r="E2575" t="s">
        <v>1683</v>
      </c>
      <c r="F2575"/>
      <c r="G2575" s="159">
        <v>45168</v>
      </c>
      <c r="H2575" t="s">
        <v>1212</v>
      </c>
      <c r="I2575" t="s">
        <v>1188</v>
      </c>
      <c r="J2575" t="s">
        <v>747</v>
      </c>
      <c r="K2575" t="s">
        <v>748</v>
      </c>
      <c r="L2575" t="s">
        <v>749</v>
      </c>
      <c r="M2575">
        <v>2</v>
      </c>
      <c r="N2575">
        <v>0</v>
      </c>
      <c r="O2575">
        <v>33.380000000000003</v>
      </c>
      <c r="P2575">
        <v>66.760000000000005</v>
      </c>
      <c r="Q2575">
        <v>6394.13</v>
      </c>
      <c r="R2575">
        <v>16.37</v>
      </c>
      <c r="S2575" s="193" t="str">
        <f>VLOOKUP(U2575,'[1]Cross ref'!I:J,2,0)</f>
        <v>SCL</v>
      </c>
      <c r="T2575" s="193">
        <f t="shared" si="244"/>
        <v>66.760000000000005</v>
      </c>
      <c r="U2575" s="193">
        <f>VLOOKUP(VALUE(C2575),'[1]Cross ref'!G:I,3,0)</f>
        <v>7391</v>
      </c>
      <c r="V2575" s="193">
        <f>IFERROR(VLOOKUP(J2575,'[1]Item List (2)'!C:D,2,0),VLOOKUP(K2575,'[1]Item List (2)'!C:D,2,0))</f>
        <v>50007</v>
      </c>
      <c r="W2575" s="193">
        <f>IFERROR(VLOOKUP(J2575,'[1]Item List (2)'!C:E,3,0),VLOOKUP(K2575,'[1]Item List (2)'!C:E,3,0))</f>
        <v>100</v>
      </c>
      <c r="X2575" s="193">
        <f t="shared" si="245"/>
        <v>0</v>
      </c>
      <c r="Y2575" s="193" t="str">
        <f t="shared" si="246"/>
        <v>HASHBROWN, RND ZTF</v>
      </c>
      <c r="AA2575" s="29">
        <f t="shared" si="247"/>
        <v>66.760000000000005</v>
      </c>
      <c r="AB2575" s="29" t="str">
        <f>VLOOKUP(W2575,'[2]Item List (2)'!$I:$J,2,0)</f>
        <v>Food</v>
      </c>
      <c r="AC2575" s="29">
        <f t="shared" si="248"/>
        <v>7391</v>
      </c>
      <c r="AD2575" s="29" t="str">
        <f t="shared" si="249"/>
        <v>7391-Food</v>
      </c>
    </row>
    <row r="2576" spans="1:30">
      <c r="A2576" t="s">
        <v>699</v>
      </c>
      <c r="B2576" t="s">
        <v>592</v>
      </c>
      <c r="C2576" t="s">
        <v>1401</v>
      </c>
      <c r="D2576" t="s">
        <v>624</v>
      </c>
      <c r="E2576" t="s">
        <v>1683</v>
      </c>
      <c r="F2576"/>
      <c r="G2576" s="159">
        <v>45168</v>
      </c>
      <c r="H2576" t="s">
        <v>1213</v>
      </c>
      <c r="I2576" t="s">
        <v>1188</v>
      </c>
      <c r="J2576" t="s">
        <v>747</v>
      </c>
      <c r="K2576" t="s">
        <v>750</v>
      </c>
      <c r="L2576" t="s">
        <v>749</v>
      </c>
      <c r="M2576">
        <v>3</v>
      </c>
      <c r="N2576">
        <v>0</v>
      </c>
      <c r="O2576">
        <v>33.380000000000003</v>
      </c>
      <c r="P2576">
        <v>100.14</v>
      </c>
      <c r="Q2576">
        <v>6394.13</v>
      </c>
      <c r="R2576">
        <v>16.37</v>
      </c>
      <c r="S2576" s="193" t="str">
        <f>VLOOKUP(U2576,'[1]Cross ref'!I:J,2,0)</f>
        <v>SCL</v>
      </c>
      <c r="T2576" s="193">
        <f t="shared" si="244"/>
        <v>100.14</v>
      </c>
      <c r="U2576" s="193">
        <f>VLOOKUP(VALUE(C2576),'[1]Cross ref'!G:I,3,0)</f>
        <v>7391</v>
      </c>
      <c r="V2576" s="193">
        <f>IFERROR(VLOOKUP(J2576,'[1]Item List (2)'!C:D,2,0),VLOOKUP(K2576,'[1]Item List (2)'!C:D,2,0))</f>
        <v>50007</v>
      </c>
      <c r="W2576" s="193">
        <f>IFERROR(VLOOKUP(J2576,'[1]Item List (2)'!C:E,3,0),VLOOKUP(K2576,'[1]Item List (2)'!C:E,3,0))</f>
        <v>100</v>
      </c>
      <c r="X2576" s="193">
        <f t="shared" si="245"/>
        <v>0</v>
      </c>
      <c r="Y2576" s="193" t="str">
        <f t="shared" si="246"/>
        <v>FRIES, CRISS CUT SEASN</v>
      </c>
      <c r="AA2576" s="29">
        <f t="shared" si="247"/>
        <v>100.14</v>
      </c>
      <c r="AB2576" s="29" t="str">
        <f>VLOOKUP(W2576,'[2]Item List (2)'!$I:$J,2,0)</f>
        <v>Food</v>
      </c>
      <c r="AC2576" s="29">
        <f t="shared" si="248"/>
        <v>7391</v>
      </c>
      <c r="AD2576" s="29" t="str">
        <f t="shared" si="249"/>
        <v>7391-Food</v>
      </c>
    </row>
    <row r="2577" spans="1:30">
      <c r="A2577" t="s">
        <v>699</v>
      </c>
      <c r="B2577" t="s">
        <v>592</v>
      </c>
      <c r="C2577" t="s">
        <v>1401</v>
      </c>
      <c r="D2577" t="s">
        <v>624</v>
      </c>
      <c r="E2577" t="s">
        <v>1683</v>
      </c>
      <c r="F2577"/>
      <c r="G2577" s="159">
        <v>45168</v>
      </c>
      <c r="H2577" t="s">
        <v>1214</v>
      </c>
      <c r="I2577" t="s">
        <v>1188</v>
      </c>
      <c r="J2577" t="s">
        <v>747</v>
      </c>
      <c r="K2577" t="s">
        <v>751</v>
      </c>
      <c r="L2577" t="s">
        <v>752</v>
      </c>
      <c r="M2577">
        <v>13</v>
      </c>
      <c r="N2577">
        <v>0</v>
      </c>
      <c r="O2577">
        <v>35.28</v>
      </c>
      <c r="P2577">
        <v>458.64</v>
      </c>
      <c r="Q2577">
        <v>6394.13</v>
      </c>
      <c r="R2577">
        <v>16.37</v>
      </c>
      <c r="S2577" s="193" t="str">
        <f>VLOOKUP(U2577,'[1]Cross ref'!I:J,2,0)</f>
        <v>SCL</v>
      </c>
      <c r="T2577" s="193">
        <f t="shared" si="244"/>
        <v>458.64</v>
      </c>
      <c r="U2577" s="193">
        <f>VLOOKUP(VALUE(C2577),'[1]Cross ref'!G:I,3,0)</f>
        <v>7391</v>
      </c>
      <c r="V2577" s="193">
        <f>IFERROR(VLOOKUP(J2577,'[1]Item List (2)'!C:D,2,0),VLOOKUP(K2577,'[1]Item List (2)'!C:D,2,0))</f>
        <v>50007</v>
      </c>
      <c r="W2577" s="193">
        <f>IFERROR(VLOOKUP(J2577,'[1]Item List (2)'!C:E,3,0),VLOOKUP(K2577,'[1]Item List (2)'!C:E,3,0))</f>
        <v>100</v>
      </c>
      <c r="X2577" s="193">
        <f t="shared" si="245"/>
        <v>0</v>
      </c>
      <c r="Y2577" s="193" t="str">
        <f t="shared" si="246"/>
        <v>FRIES, SS SK ON</v>
      </c>
      <c r="AA2577" s="29">
        <f t="shared" si="247"/>
        <v>458.64</v>
      </c>
      <c r="AB2577" s="29" t="str">
        <f>VLOOKUP(W2577,'[2]Item List (2)'!$I:$J,2,0)</f>
        <v>Food</v>
      </c>
      <c r="AC2577" s="29">
        <f t="shared" si="248"/>
        <v>7391</v>
      </c>
      <c r="AD2577" s="29" t="str">
        <f t="shared" si="249"/>
        <v>7391-Food</v>
      </c>
    </row>
    <row r="2578" spans="1:30">
      <c r="A2578" t="s">
        <v>699</v>
      </c>
      <c r="B2578" t="s">
        <v>592</v>
      </c>
      <c r="C2578" t="s">
        <v>1401</v>
      </c>
      <c r="D2578" t="s">
        <v>624</v>
      </c>
      <c r="E2578" t="s">
        <v>1683</v>
      </c>
      <c r="F2578"/>
      <c r="G2578" s="159">
        <v>45168</v>
      </c>
      <c r="H2578" t="s">
        <v>1215</v>
      </c>
      <c r="I2578" t="s">
        <v>1188</v>
      </c>
      <c r="J2578" t="s">
        <v>753</v>
      </c>
      <c r="K2578" t="s">
        <v>754</v>
      </c>
      <c r="L2578" t="s">
        <v>755</v>
      </c>
      <c r="M2578">
        <v>1</v>
      </c>
      <c r="N2578">
        <v>0</v>
      </c>
      <c r="O2578">
        <v>31.31</v>
      </c>
      <c r="P2578">
        <v>31.31</v>
      </c>
      <c r="Q2578">
        <v>6394.13</v>
      </c>
      <c r="R2578">
        <v>16.37</v>
      </c>
      <c r="S2578" s="193" t="str">
        <f>VLOOKUP(U2578,'[1]Cross ref'!I:J,2,0)</f>
        <v>SCL</v>
      </c>
      <c r="T2578" s="193">
        <f t="shared" si="244"/>
        <v>31.31</v>
      </c>
      <c r="U2578" s="193">
        <f>VLOOKUP(VALUE(C2578),'[1]Cross ref'!G:I,3,0)</f>
        <v>7391</v>
      </c>
      <c r="V2578" s="193">
        <f>IFERROR(VLOOKUP(J2578,'[1]Item List (2)'!C:D,2,0),VLOOKUP(K2578,'[1]Item List (2)'!C:D,2,0))</f>
        <v>50007</v>
      </c>
      <c r="W2578" s="193">
        <f>IFERROR(VLOOKUP(J2578,'[1]Item List (2)'!C:E,3,0),VLOOKUP(K2578,'[1]Item List (2)'!C:E,3,0))</f>
        <v>100</v>
      </c>
      <c r="X2578" s="193">
        <f t="shared" si="245"/>
        <v>0</v>
      </c>
      <c r="Y2578" s="193" t="str">
        <f t="shared" si="246"/>
        <v>TORTILLA, FLOUR 10" FZN</v>
      </c>
      <c r="AA2578" s="29">
        <f t="shared" si="247"/>
        <v>31.31</v>
      </c>
      <c r="AB2578" s="29" t="str">
        <f>VLOOKUP(W2578,'[2]Item List (2)'!$I:$J,2,0)</f>
        <v>Food</v>
      </c>
      <c r="AC2578" s="29">
        <f t="shared" si="248"/>
        <v>7391</v>
      </c>
      <c r="AD2578" s="29" t="str">
        <f t="shared" si="249"/>
        <v>7391-Food</v>
      </c>
    </row>
    <row r="2579" spans="1:30">
      <c r="A2579" t="s">
        <v>699</v>
      </c>
      <c r="B2579" t="s">
        <v>592</v>
      </c>
      <c r="C2579" t="s">
        <v>1401</v>
      </c>
      <c r="D2579" t="s">
        <v>624</v>
      </c>
      <c r="E2579" t="s">
        <v>1683</v>
      </c>
      <c r="F2579"/>
      <c r="G2579" s="159">
        <v>45168</v>
      </c>
      <c r="H2579" t="s">
        <v>1216</v>
      </c>
      <c r="I2579" t="s">
        <v>1188</v>
      </c>
      <c r="J2579" t="s">
        <v>859</v>
      </c>
      <c r="K2579" t="s">
        <v>860</v>
      </c>
      <c r="L2579" t="s">
        <v>861</v>
      </c>
      <c r="M2579">
        <v>1</v>
      </c>
      <c r="N2579">
        <v>0</v>
      </c>
      <c r="O2579">
        <v>29.7</v>
      </c>
      <c r="P2579">
        <v>29.7</v>
      </c>
      <c r="Q2579">
        <v>6394.13</v>
      </c>
      <c r="R2579">
        <v>16.37</v>
      </c>
      <c r="S2579" s="193" t="str">
        <f>VLOOKUP(U2579,'[1]Cross ref'!I:J,2,0)</f>
        <v>SCL</v>
      </c>
      <c r="T2579" s="193">
        <f t="shared" si="244"/>
        <v>29.7</v>
      </c>
      <c r="U2579" s="193">
        <f>VLOOKUP(VALUE(C2579),'[1]Cross ref'!G:I,3,0)</f>
        <v>7391</v>
      </c>
      <c r="V2579" s="193">
        <f>IFERROR(VLOOKUP(J2579,'[1]Item List (2)'!C:D,2,0),VLOOKUP(K2579,'[1]Item List (2)'!C:D,2,0))</f>
        <v>50007</v>
      </c>
      <c r="W2579" s="193">
        <f>IFERROR(VLOOKUP(J2579,'[1]Item List (2)'!C:E,3,0),VLOOKUP(K2579,'[1]Item List (2)'!C:E,3,0))</f>
        <v>100</v>
      </c>
      <c r="X2579" s="193">
        <f t="shared" si="245"/>
        <v>0</v>
      </c>
      <c r="Y2579" s="193" t="str">
        <f t="shared" si="246"/>
        <v>CAKE, CHOC DOME</v>
      </c>
      <c r="AA2579" s="29">
        <f t="shared" si="247"/>
        <v>29.7</v>
      </c>
      <c r="AB2579" s="29" t="str">
        <f>VLOOKUP(W2579,'[2]Item List (2)'!$I:$J,2,0)</f>
        <v>Food</v>
      </c>
      <c r="AC2579" s="29">
        <f t="shared" si="248"/>
        <v>7391</v>
      </c>
      <c r="AD2579" s="29" t="str">
        <f t="shared" si="249"/>
        <v>7391-Food</v>
      </c>
    </row>
    <row r="2580" spans="1:30">
      <c r="A2580" t="s">
        <v>699</v>
      </c>
      <c r="B2580" t="s">
        <v>592</v>
      </c>
      <c r="C2580" t="s">
        <v>1401</v>
      </c>
      <c r="D2580" t="s">
        <v>624</v>
      </c>
      <c r="E2580" t="s">
        <v>1683</v>
      </c>
      <c r="F2580"/>
      <c r="G2580" s="159">
        <v>45168</v>
      </c>
      <c r="H2580" t="s">
        <v>1269</v>
      </c>
      <c r="I2580" t="s">
        <v>1190</v>
      </c>
      <c r="J2580" t="s">
        <v>761</v>
      </c>
      <c r="K2580" t="s">
        <v>762</v>
      </c>
      <c r="L2580" t="s">
        <v>763</v>
      </c>
      <c r="M2580">
        <v>1</v>
      </c>
      <c r="N2580">
        <v>0</v>
      </c>
      <c r="O2580">
        <v>17.57</v>
      </c>
      <c r="P2580">
        <v>17.57</v>
      </c>
      <c r="Q2580">
        <v>6394.13</v>
      </c>
      <c r="R2580">
        <v>16.37</v>
      </c>
      <c r="S2580" s="193" t="str">
        <f>VLOOKUP(U2580,'[1]Cross ref'!I:J,2,0)</f>
        <v>SCL</v>
      </c>
      <c r="T2580" s="193">
        <f t="shared" si="244"/>
        <v>17.57</v>
      </c>
      <c r="U2580" s="193">
        <f>VLOOKUP(VALUE(C2580),'[1]Cross ref'!G:I,3,0)</f>
        <v>7391</v>
      </c>
      <c r="V2580" s="193">
        <f>IFERROR(VLOOKUP(J2580,'[1]Item List (2)'!C:D,2,0),VLOOKUP(K2580,'[1]Item List (2)'!C:D,2,0))</f>
        <v>60507</v>
      </c>
      <c r="W2580" s="193">
        <f>IFERROR(VLOOKUP(J2580,'[1]Item List (2)'!C:E,3,0),VLOOKUP(K2580,'[1]Item List (2)'!C:E,3,0))</f>
        <v>1200</v>
      </c>
      <c r="X2580" s="193">
        <f t="shared" si="245"/>
        <v>0</v>
      </c>
      <c r="Y2580" s="193" t="str">
        <f t="shared" si="246"/>
        <v>LINER, CAN 38X44 BLK</v>
      </c>
      <c r="AA2580" s="29">
        <f t="shared" si="247"/>
        <v>17.57</v>
      </c>
      <c r="AB2580" s="29" t="str">
        <f>VLOOKUP(W2580,'[2]Item List (2)'!$I:$J,2,0)</f>
        <v>Supplies</v>
      </c>
      <c r="AC2580" s="29">
        <f t="shared" si="248"/>
        <v>7391</v>
      </c>
      <c r="AD2580" s="29" t="str">
        <f t="shared" si="249"/>
        <v>7391-Supplies</v>
      </c>
    </row>
    <row r="2581" spans="1:30">
      <c r="A2581" t="s">
        <v>699</v>
      </c>
      <c r="B2581" t="s">
        <v>592</v>
      </c>
      <c r="C2581" t="s">
        <v>1401</v>
      </c>
      <c r="D2581" t="s">
        <v>624</v>
      </c>
      <c r="E2581" t="s">
        <v>1683</v>
      </c>
      <c r="F2581"/>
      <c r="G2581" s="159">
        <v>45168</v>
      </c>
      <c r="H2581" t="s">
        <v>1218</v>
      </c>
      <c r="I2581" t="s">
        <v>1188</v>
      </c>
      <c r="J2581" t="s">
        <v>703</v>
      </c>
      <c r="K2581" t="s">
        <v>997</v>
      </c>
      <c r="L2581" t="s">
        <v>723</v>
      </c>
      <c r="M2581">
        <v>5</v>
      </c>
      <c r="N2581">
        <v>0</v>
      </c>
      <c r="O2581">
        <v>25.94</v>
      </c>
      <c r="P2581">
        <v>129.69999999999999</v>
      </c>
      <c r="Q2581">
        <v>6394.13</v>
      </c>
      <c r="R2581">
        <v>16.37</v>
      </c>
      <c r="S2581" s="193" t="str">
        <f>VLOOKUP(U2581,'[1]Cross ref'!I:J,2,0)</f>
        <v>SCL</v>
      </c>
      <c r="T2581" s="193">
        <f t="shared" si="244"/>
        <v>129.69999999999999</v>
      </c>
      <c r="U2581" s="193">
        <f>VLOOKUP(VALUE(C2581),'[1]Cross ref'!G:I,3,0)</f>
        <v>7391</v>
      </c>
      <c r="V2581" s="193">
        <f>IFERROR(VLOOKUP(J2581,'[1]Item List (2)'!C:D,2,0),VLOOKUP(K2581,'[1]Item List (2)'!C:D,2,0))</f>
        <v>50007</v>
      </c>
      <c r="W2581" s="193">
        <f>IFERROR(VLOOKUP(J2581,'[1]Item List (2)'!C:E,3,0),VLOOKUP(K2581,'[1]Item List (2)'!C:E,3,0))</f>
        <v>100</v>
      </c>
      <c r="X2581" s="193">
        <f t="shared" si="245"/>
        <v>0</v>
      </c>
      <c r="Y2581" s="193" t="str">
        <f t="shared" si="246"/>
        <v>SAUCE, BTRMILK RANCH CUP</v>
      </c>
      <c r="AA2581" s="29">
        <f t="shared" si="247"/>
        <v>129.69999999999999</v>
      </c>
      <c r="AB2581" s="29" t="str">
        <f>VLOOKUP(W2581,'[2]Item List (2)'!$I:$J,2,0)</f>
        <v>Food</v>
      </c>
      <c r="AC2581" s="29">
        <f t="shared" si="248"/>
        <v>7391</v>
      </c>
      <c r="AD2581" s="29" t="str">
        <f t="shared" si="249"/>
        <v>7391-Food</v>
      </c>
    </row>
    <row r="2582" spans="1:30">
      <c r="A2582" t="s">
        <v>699</v>
      </c>
      <c r="B2582" t="s">
        <v>592</v>
      </c>
      <c r="C2582" t="s">
        <v>1401</v>
      </c>
      <c r="D2582" t="s">
        <v>624</v>
      </c>
      <c r="E2582" t="s">
        <v>1683</v>
      </c>
      <c r="F2582"/>
      <c r="G2582" s="159">
        <v>45168</v>
      </c>
      <c r="H2582" t="s">
        <v>1219</v>
      </c>
      <c r="I2582" t="s">
        <v>1188</v>
      </c>
      <c r="J2582" t="s">
        <v>767</v>
      </c>
      <c r="K2582" t="s">
        <v>768</v>
      </c>
      <c r="L2582" t="s">
        <v>769</v>
      </c>
      <c r="M2582">
        <v>1</v>
      </c>
      <c r="N2582">
        <v>0</v>
      </c>
      <c r="O2582">
        <v>11.66</v>
      </c>
      <c r="P2582">
        <v>11.66</v>
      </c>
      <c r="Q2582">
        <v>6394.13</v>
      </c>
      <c r="R2582">
        <v>16.37</v>
      </c>
      <c r="S2582" s="193" t="str">
        <f>VLOOKUP(U2582,'[1]Cross ref'!I:J,2,0)</f>
        <v>SCL</v>
      </c>
      <c r="T2582" s="193">
        <f t="shared" si="244"/>
        <v>11.66</v>
      </c>
      <c r="U2582" s="193">
        <f>VLOOKUP(VALUE(C2582),'[1]Cross ref'!G:I,3,0)</f>
        <v>7391</v>
      </c>
      <c r="V2582" s="193">
        <f>IFERROR(VLOOKUP(J2582,'[1]Item List (2)'!C:D,2,0),VLOOKUP(K2582,'[1]Item List (2)'!C:D,2,0))</f>
        <v>50007</v>
      </c>
      <c r="W2582" s="193">
        <f>IFERROR(VLOOKUP(J2582,'[1]Item List (2)'!C:E,3,0),VLOOKUP(K2582,'[1]Item List (2)'!C:E,3,0))</f>
        <v>100</v>
      </c>
      <c r="X2582" s="193">
        <f t="shared" si="245"/>
        <v>0</v>
      </c>
      <c r="Y2582" s="193" t="str">
        <f t="shared" si="246"/>
        <v>SAUCE, BUFFALO CUP</v>
      </c>
      <c r="AA2582" s="29">
        <f t="shared" si="247"/>
        <v>11.66</v>
      </c>
      <c r="AB2582" s="29" t="str">
        <f>VLOOKUP(W2582,'[2]Item List (2)'!$I:$J,2,0)</f>
        <v>Food</v>
      </c>
      <c r="AC2582" s="29">
        <f t="shared" si="248"/>
        <v>7391</v>
      </c>
      <c r="AD2582" s="29" t="str">
        <f t="shared" si="249"/>
        <v>7391-Food</v>
      </c>
    </row>
    <row r="2583" spans="1:30">
      <c r="A2583" t="s">
        <v>699</v>
      </c>
      <c r="B2583" t="s">
        <v>592</v>
      </c>
      <c r="C2583" t="s">
        <v>1401</v>
      </c>
      <c r="D2583" t="s">
        <v>624</v>
      </c>
      <c r="E2583" t="s">
        <v>1683</v>
      </c>
      <c r="F2583"/>
      <c r="G2583" s="159">
        <v>45168</v>
      </c>
      <c r="H2583" t="s">
        <v>1220</v>
      </c>
      <c r="I2583" t="s">
        <v>1188</v>
      </c>
      <c r="J2583" t="s">
        <v>770</v>
      </c>
      <c r="K2583" t="s">
        <v>771</v>
      </c>
      <c r="L2583" t="s">
        <v>772</v>
      </c>
      <c r="M2583">
        <v>1</v>
      </c>
      <c r="N2583">
        <v>0</v>
      </c>
      <c r="O2583">
        <v>31.38</v>
      </c>
      <c r="P2583">
        <v>31.38</v>
      </c>
      <c r="Q2583">
        <v>6394.13</v>
      </c>
      <c r="R2583">
        <v>16.37</v>
      </c>
      <c r="S2583" s="193" t="str">
        <f>VLOOKUP(U2583,'[1]Cross ref'!I:J,2,0)</f>
        <v>SCL</v>
      </c>
      <c r="T2583" s="193">
        <f t="shared" si="244"/>
        <v>31.38</v>
      </c>
      <c r="U2583" s="193">
        <f>VLOOKUP(VALUE(C2583),'[1]Cross ref'!G:I,3,0)</f>
        <v>7391</v>
      </c>
      <c r="V2583" s="193">
        <f>IFERROR(VLOOKUP(J2583,'[1]Item List (2)'!C:D,2,0),VLOOKUP(K2583,'[1]Item List (2)'!C:D,2,0))</f>
        <v>50007</v>
      </c>
      <c r="W2583" s="193">
        <f>IFERROR(VLOOKUP(J2583,'[1]Item List (2)'!C:E,3,0),VLOOKUP(K2583,'[1]Item List (2)'!C:E,3,0))</f>
        <v>100</v>
      </c>
      <c r="X2583" s="193">
        <f t="shared" si="245"/>
        <v>0</v>
      </c>
      <c r="Y2583" s="193" t="str">
        <f t="shared" si="246"/>
        <v>WHIP CREAM, AEROSOL 17Z</v>
      </c>
      <c r="AA2583" s="29">
        <f t="shared" si="247"/>
        <v>31.38</v>
      </c>
      <c r="AB2583" s="29" t="str">
        <f>VLOOKUP(W2583,'[2]Item List (2)'!$I:$J,2,0)</f>
        <v>Food</v>
      </c>
      <c r="AC2583" s="29">
        <f t="shared" si="248"/>
        <v>7391</v>
      </c>
      <c r="AD2583" s="29" t="str">
        <f t="shared" si="249"/>
        <v>7391-Food</v>
      </c>
    </row>
    <row r="2584" spans="1:30">
      <c r="A2584" t="s">
        <v>699</v>
      </c>
      <c r="B2584" t="s">
        <v>592</v>
      </c>
      <c r="C2584" t="s">
        <v>1401</v>
      </c>
      <c r="D2584" t="s">
        <v>624</v>
      </c>
      <c r="E2584" t="s">
        <v>1683</v>
      </c>
      <c r="F2584"/>
      <c r="G2584" s="159">
        <v>45168</v>
      </c>
      <c r="H2584" t="s">
        <v>1221</v>
      </c>
      <c r="I2584" t="s">
        <v>1188</v>
      </c>
      <c r="J2584" t="s">
        <v>773</v>
      </c>
      <c r="K2584" t="s">
        <v>774</v>
      </c>
      <c r="L2584" t="s">
        <v>775</v>
      </c>
      <c r="M2584">
        <v>3</v>
      </c>
      <c r="N2584">
        <v>0</v>
      </c>
      <c r="O2584">
        <v>19.78</v>
      </c>
      <c r="P2584">
        <v>59.34</v>
      </c>
      <c r="Q2584">
        <v>6394.13</v>
      </c>
      <c r="R2584">
        <v>16.37</v>
      </c>
      <c r="S2584" s="193" t="str">
        <f>VLOOKUP(U2584,'[1]Cross ref'!I:J,2,0)</f>
        <v>SCL</v>
      </c>
      <c r="T2584" s="193">
        <f t="shared" si="244"/>
        <v>59.34</v>
      </c>
      <c r="U2584" s="193">
        <f>VLOOKUP(VALUE(C2584),'[1]Cross ref'!G:I,3,0)</f>
        <v>7391</v>
      </c>
      <c r="V2584" s="193">
        <f>IFERROR(VLOOKUP(J2584,'[1]Item List (2)'!C:D,2,0),VLOOKUP(K2584,'[1]Item List (2)'!C:D,2,0))</f>
        <v>50007</v>
      </c>
      <c r="W2584" s="193">
        <f>IFERROR(VLOOKUP(J2584,'[1]Item List (2)'!C:E,3,0),VLOOKUP(K2584,'[1]Item List (2)'!C:E,3,0))</f>
        <v>100</v>
      </c>
      <c r="X2584" s="193">
        <f t="shared" si="245"/>
        <v>0</v>
      </c>
      <c r="Y2584" s="193" t="str">
        <f t="shared" si="246"/>
        <v>ICE CREAM, VANILLA SLOW MELT</v>
      </c>
      <c r="AA2584" s="29">
        <f t="shared" si="247"/>
        <v>59.34</v>
      </c>
      <c r="AB2584" s="29" t="str">
        <f>VLOOKUP(W2584,'[2]Item List (2)'!$I:$J,2,0)</f>
        <v>Food</v>
      </c>
      <c r="AC2584" s="29">
        <f t="shared" si="248"/>
        <v>7391</v>
      </c>
      <c r="AD2584" s="29" t="str">
        <f t="shared" si="249"/>
        <v>7391-Food</v>
      </c>
    </row>
    <row r="2585" spans="1:30">
      <c r="A2585" t="s">
        <v>699</v>
      </c>
      <c r="B2585" t="s">
        <v>592</v>
      </c>
      <c r="C2585" t="s">
        <v>1401</v>
      </c>
      <c r="D2585" t="s">
        <v>624</v>
      </c>
      <c r="E2585" t="s">
        <v>1683</v>
      </c>
      <c r="F2585"/>
      <c r="G2585" s="159">
        <v>45168</v>
      </c>
      <c r="H2585" t="s">
        <v>1222</v>
      </c>
      <c r="I2585" t="s">
        <v>1188</v>
      </c>
      <c r="J2585" t="s">
        <v>776</v>
      </c>
      <c r="K2585" t="s">
        <v>777</v>
      </c>
      <c r="L2585" t="s">
        <v>778</v>
      </c>
      <c r="M2585">
        <v>6</v>
      </c>
      <c r="N2585">
        <v>0</v>
      </c>
      <c r="O2585">
        <v>36.909999999999997</v>
      </c>
      <c r="P2585">
        <v>221.46</v>
      </c>
      <c r="Q2585">
        <v>6394.13</v>
      </c>
      <c r="R2585">
        <v>16.37</v>
      </c>
      <c r="S2585" s="193" t="str">
        <f>VLOOKUP(U2585,'[1]Cross ref'!I:J,2,0)</f>
        <v>SCL</v>
      </c>
      <c r="T2585" s="193">
        <f t="shared" si="244"/>
        <v>221.46</v>
      </c>
      <c r="U2585" s="193">
        <f>VLOOKUP(VALUE(C2585),'[1]Cross ref'!G:I,3,0)</f>
        <v>7391</v>
      </c>
      <c r="V2585" s="193">
        <f>IFERROR(VLOOKUP(J2585,'[1]Item List (2)'!C:D,2,0),VLOOKUP(K2585,'[1]Item List (2)'!C:D,2,0))</f>
        <v>50007</v>
      </c>
      <c r="W2585" s="193">
        <f>IFERROR(VLOOKUP(J2585,'[1]Item List (2)'!C:E,3,0),VLOOKUP(K2585,'[1]Item List (2)'!C:E,3,0))</f>
        <v>100</v>
      </c>
      <c r="X2585" s="193">
        <f t="shared" si="245"/>
        <v>0</v>
      </c>
      <c r="Y2585" s="193" t="str">
        <f t="shared" si="246"/>
        <v>SHORTENING, LIQ FRY PREM</v>
      </c>
      <c r="AA2585" s="29">
        <f t="shared" si="247"/>
        <v>221.46</v>
      </c>
      <c r="AB2585" s="29" t="str">
        <f>VLOOKUP(W2585,'[2]Item List (2)'!$I:$J,2,0)</f>
        <v>Food</v>
      </c>
      <c r="AC2585" s="29">
        <f t="shared" si="248"/>
        <v>7391</v>
      </c>
      <c r="AD2585" s="29" t="str">
        <f t="shared" si="249"/>
        <v>7391-Food</v>
      </c>
    </row>
    <row r="2586" spans="1:30">
      <c r="A2586" t="s">
        <v>699</v>
      </c>
      <c r="B2586" t="s">
        <v>592</v>
      </c>
      <c r="C2586" t="s">
        <v>1401</v>
      </c>
      <c r="D2586" t="s">
        <v>624</v>
      </c>
      <c r="E2586" t="s">
        <v>1683</v>
      </c>
      <c r="F2586"/>
      <c r="G2586" s="159">
        <v>45168</v>
      </c>
      <c r="H2586" t="s">
        <v>1223</v>
      </c>
      <c r="I2586" t="s">
        <v>1188</v>
      </c>
      <c r="J2586" t="s">
        <v>758</v>
      </c>
      <c r="K2586" t="s">
        <v>780</v>
      </c>
      <c r="L2586" t="s">
        <v>781</v>
      </c>
      <c r="M2586">
        <v>5</v>
      </c>
      <c r="N2586">
        <v>0</v>
      </c>
      <c r="O2586">
        <v>37.6</v>
      </c>
      <c r="P2586">
        <v>188</v>
      </c>
      <c r="Q2586">
        <v>6394.13</v>
      </c>
      <c r="R2586">
        <v>16.37</v>
      </c>
      <c r="S2586" s="193" t="str">
        <f>VLOOKUP(U2586,'[1]Cross ref'!I:J,2,0)</f>
        <v>SCL</v>
      </c>
      <c r="T2586" s="193">
        <f t="shared" si="244"/>
        <v>188</v>
      </c>
      <c r="U2586" s="193">
        <f>VLOOKUP(VALUE(C2586),'[1]Cross ref'!G:I,3,0)</f>
        <v>7391</v>
      </c>
      <c r="V2586" s="193">
        <f>IFERROR(VLOOKUP(J2586,'[1]Item List (2)'!C:D,2,0),VLOOKUP(K2586,'[1]Item List (2)'!C:D,2,0))</f>
        <v>50007</v>
      </c>
      <c r="W2586" s="193">
        <f>IFERROR(VLOOKUP(J2586,'[1]Item List (2)'!C:E,3,0),VLOOKUP(K2586,'[1]Item List (2)'!C:E,3,0))</f>
        <v>100</v>
      </c>
      <c r="X2586" s="193">
        <f t="shared" si="245"/>
        <v>0</v>
      </c>
      <c r="Y2586" s="193" t="str">
        <f t="shared" si="246"/>
        <v>CHICKEN, PTY SPCY 3Z</v>
      </c>
      <c r="AA2586" s="29">
        <f t="shared" si="247"/>
        <v>188</v>
      </c>
      <c r="AB2586" s="29" t="str">
        <f>VLOOKUP(W2586,'[2]Item List (2)'!$I:$J,2,0)</f>
        <v>Food</v>
      </c>
      <c r="AC2586" s="29">
        <f t="shared" si="248"/>
        <v>7391</v>
      </c>
      <c r="AD2586" s="29" t="str">
        <f t="shared" si="249"/>
        <v>7391-Food</v>
      </c>
    </row>
    <row r="2587" spans="1:30">
      <c r="A2587" t="s">
        <v>699</v>
      </c>
      <c r="B2587" t="s">
        <v>592</v>
      </c>
      <c r="C2587" t="s">
        <v>1401</v>
      </c>
      <c r="D2587" t="s">
        <v>624</v>
      </c>
      <c r="E2587" t="s">
        <v>1683</v>
      </c>
      <c r="F2587"/>
      <c r="G2587" s="159">
        <v>45168</v>
      </c>
      <c r="H2587" t="s">
        <v>1273</v>
      </c>
      <c r="I2587" t="s">
        <v>1190</v>
      </c>
      <c r="J2587" t="s">
        <v>727</v>
      </c>
      <c r="K2587" t="s">
        <v>782</v>
      </c>
      <c r="L2587" t="s">
        <v>729</v>
      </c>
      <c r="M2587">
        <v>1</v>
      </c>
      <c r="N2587">
        <v>0</v>
      </c>
      <c r="O2587">
        <v>16.79</v>
      </c>
      <c r="P2587">
        <v>16.79</v>
      </c>
      <c r="Q2587">
        <v>6394.13</v>
      </c>
      <c r="R2587">
        <v>16.37</v>
      </c>
      <c r="S2587" s="193" t="str">
        <f>VLOOKUP(U2587,'[1]Cross ref'!I:J,2,0)</f>
        <v>SCL</v>
      </c>
      <c r="T2587" s="193">
        <f t="shared" si="244"/>
        <v>16.79</v>
      </c>
      <c r="U2587" s="193">
        <f>VLOOKUP(VALUE(C2587),'[1]Cross ref'!G:I,3,0)</f>
        <v>7391</v>
      </c>
      <c r="V2587" s="193">
        <f>IFERROR(VLOOKUP(J2587,'[1]Item List (2)'!C:D,2,0),VLOOKUP(K2587,'[1]Item List (2)'!C:D,2,0))</f>
        <v>60507</v>
      </c>
      <c r="W2587" s="193">
        <f>IFERROR(VLOOKUP(J2587,'[1]Item List (2)'!C:E,3,0),VLOOKUP(K2587,'[1]Item List (2)'!C:E,3,0))</f>
        <v>1200</v>
      </c>
      <c r="X2587" s="193">
        <f t="shared" si="245"/>
        <v>0</v>
      </c>
      <c r="Y2587" s="193" t="str">
        <f t="shared" si="246"/>
        <v>GLOVE, SYNTH LG</v>
      </c>
      <c r="AA2587" s="29">
        <f t="shared" si="247"/>
        <v>16.79</v>
      </c>
      <c r="AB2587" s="29" t="str">
        <f>VLOOKUP(W2587,'[2]Item List (2)'!$I:$J,2,0)</f>
        <v>Supplies</v>
      </c>
      <c r="AC2587" s="29">
        <f t="shared" si="248"/>
        <v>7391</v>
      </c>
      <c r="AD2587" s="29" t="str">
        <f t="shared" si="249"/>
        <v>7391-Supplies</v>
      </c>
    </row>
    <row r="2588" spans="1:30">
      <c r="A2588" t="s">
        <v>699</v>
      </c>
      <c r="B2588" t="s">
        <v>592</v>
      </c>
      <c r="C2588" t="s">
        <v>1401</v>
      </c>
      <c r="D2588" t="s">
        <v>624</v>
      </c>
      <c r="E2588" t="s">
        <v>1683</v>
      </c>
      <c r="F2588"/>
      <c r="G2588" s="159">
        <v>45168</v>
      </c>
      <c r="H2588" t="s">
        <v>1224</v>
      </c>
      <c r="I2588" t="s">
        <v>1188</v>
      </c>
      <c r="J2588" t="s">
        <v>737</v>
      </c>
      <c r="K2588" t="s">
        <v>783</v>
      </c>
      <c r="L2588" t="s">
        <v>784</v>
      </c>
      <c r="M2588">
        <v>2</v>
      </c>
      <c r="N2588">
        <v>0</v>
      </c>
      <c r="O2588">
        <v>29.39</v>
      </c>
      <c r="P2588">
        <v>58.78</v>
      </c>
      <c r="Q2588">
        <v>6394.13</v>
      </c>
      <c r="R2588">
        <v>16.37</v>
      </c>
      <c r="S2588" s="193" t="str">
        <f>VLOOKUP(U2588,'[1]Cross ref'!I:J,2,0)</f>
        <v>SCL</v>
      </c>
      <c r="T2588" s="193">
        <f t="shared" si="244"/>
        <v>58.78</v>
      </c>
      <c r="U2588" s="193">
        <f>VLOOKUP(VALUE(C2588),'[1]Cross ref'!G:I,3,0)</f>
        <v>7391</v>
      </c>
      <c r="V2588" s="193">
        <f>IFERROR(VLOOKUP(J2588,'[1]Item List (2)'!C:D,2,0),VLOOKUP(K2588,'[1]Item List (2)'!C:D,2,0))</f>
        <v>50007</v>
      </c>
      <c r="W2588" s="193">
        <f>IFERROR(VLOOKUP(J2588,'[1]Item List (2)'!C:E,3,0),VLOOKUP(K2588,'[1]Item List (2)'!C:E,3,0))</f>
        <v>100</v>
      </c>
      <c r="X2588" s="193">
        <f t="shared" si="245"/>
        <v>0</v>
      </c>
      <c r="Y2588" s="193" t="str">
        <f t="shared" si="246"/>
        <v>SQUASH, ZUCCHINI BRD SLI</v>
      </c>
      <c r="AA2588" s="29">
        <f t="shared" si="247"/>
        <v>58.78</v>
      </c>
      <c r="AB2588" s="29" t="str">
        <f>VLOOKUP(W2588,'[2]Item List (2)'!$I:$J,2,0)</f>
        <v>Food</v>
      </c>
      <c r="AC2588" s="29">
        <f t="shared" si="248"/>
        <v>7391</v>
      </c>
      <c r="AD2588" s="29" t="str">
        <f t="shared" si="249"/>
        <v>7391-Food</v>
      </c>
    </row>
    <row r="2589" spans="1:30">
      <c r="A2589" t="s">
        <v>699</v>
      </c>
      <c r="B2589" t="s">
        <v>592</v>
      </c>
      <c r="C2589" t="s">
        <v>1401</v>
      </c>
      <c r="D2589" t="s">
        <v>624</v>
      </c>
      <c r="E2589" t="s">
        <v>1683</v>
      </c>
      <c r="F2589"/>
      <c r="G2589" s="159">
        <v>45168</v>
      </c>
      <c r="H2589" t="s">
        <v>1225</v>
      </c>
      <c r="I2589" t="s">
        <v>1188</v>
      </c>
      <c r="J2589" t="s">
        <v>785</v>
      </c>
      <c r="K2589" t="s">
        <v>1180</v>
      </c>
      <c r="L2589" t="s">
        <v>786</v>
      </c>
      <c r="M2589">
        <v>6</v>
      </c>
      <c r="N2589">
        <v>0</v>
      </c>
      <c r="O2589">
        <v>90.57</v>
      </c>
      <c r="P2589">
        <v>543.41999999999996</v>
      </c>
      <c r="Q2589">
        <v>6394.13</v>
      </c>
      <c r="R2589">
        <v>16.37</v>
      </c>
      <c r="S2589" s="193" t="str">
        <f>VLOOKUP(U2589,'[1]Cross ref'!I:J,2,0)</f>
        <v>SCL</v>
      </c>
      <c r="T2589" s="193">
        <f t="shared" si="244"/>
        <v>543.41999999999996</v>
      </c>
      <c r="U2589" s="193">
        <f>VLOOKUP(VALUE(C2589),'[1]Cross ref'!G:I,3,0)</f>
        <v>7391</v>
      </c>
      <c r="V2589" s="193">
        <f>IFERROR(VLOOKUP(J2589,'[1]Item List (2)'!C:D,2,0),VLOOKUP(K2589,'[1]Item List (2)'!C:D,2,0))</f>
        <v>50007</v>
      </c>
      <c r="W2589" s="193">
        <f>IFERROR(VLOOKUP(J2589,'[1]Item List (2)'!C:E,3,0),VLOOKUP(K2589,'[1]Item List (2)'!C:E,3,0))</f>
        <v>100</v>
      </c>
      <c r="X2589" s="193">
        <f t="shared" si="245"/>
        <v>0</v>
      </c>
      <c r="Y2589" s="193" t="str">
        <f t="shared" si="246"/>
        <v>BACON, 500 SLICES FC</v>
      </c>
      <c r="AA2589" s="29">
        <f t="shared" si="247"/>
        <v>543.41999999999996</v>
      </c>
      <c r="AB2589" s="29" t="str">
        <f>VLOOKUP(W2589,'[2]Item List (2)'!$I:$J,2,0)</f>
        <v>Food</v>
      </c>
      <c r="AC2589" s="29">
        <f t="shared" si="248"/>
        <v>7391</v>
      </c>
      <c r="AD2589" s="29" t="str">
        <f t="shared" si="249"/>
        <v>7391-Food</v>
      </c>
    </row>
    <row r="2590" spans="1:30">
      <c r="A2590" t="s">
        <v>699</v>
      </c>
      <c r="B2590" t="s">
        <v>592</v>
      </c>
      <c r="C2590" t="s">
        <v>1401</v>
      </c>
      <c r="D2590" t="s">
        <v>624</v>
      </c>
      <c r="E2590" t="s">
        <v>1683</v>
      </c>
      <c r="F2590"/>
      <c r="G2590" s="159">
        <v>45168</v>
      </c>
      <c r="H2590" t="s">
        <v>1226</v>
      </c>
      <c r="I2590" t="s">
        <v>1188</v>
      </c>
      <c r="J2590" t="s">
        <v>734</v>
      </c>
      <c r="K2590" t="s">
        <v>787</v>
      </c>
      <c r="L2590" t="s">
        <v>788</v>
      </c>
      <c r="M2590">
        <v>2</v>
      </c>
      <c r="N2590">
        <v>0</v>
      </c>
      <c r="O2590">
        <v>81.59</v>
      </c>
      <c r="P2590">
        <v>163.18</v>
      </c>
      <c r="Q2590">
        <v>6394.13</v>
      </c>
      <c r="R2590">
        <v>16.37</v>
      </c>
      <c r="S2590" s="193" t="str">
        <f>VLOOKUP(U2590,'[1]Cross ref'!I:J,2,0)</f>
        <v>SCL</v>
      </c>
      <c r="T2590" s="193">
        <f t="shared" si="244"/>
        <v>163.18</v>
      </c>
      <c r="U2590" s="193">
        <f>VLOOKUP(VALUE(C2590),'[1]Cross ref'!G:I,3,0)</f>
        <v>7391</v>
      </c>
      <c r="V2590" s="193">
        <f>IFERROR(VLOOKUP(J2590,'[1]Item List (2)'!C:D,2,0),VLOOKUP(K2590,'[1]Item List (2)'!C:D,2,0))</f>
        <v>50007</v>
      </c>
      <c r="W2590" s="193">
        <f>IFERROR(VLOOKUP(J2590,'[1]Item List (2)'!C:E,3,0),VLOOKUP(K2590,'[1]Item List (2)'!C:E,3,0))</f>
        <v>100</v>
      </c>
      <c r="X2590" s="193">
        <f t="shared" si="245"/>
        <v>0</v>
      </c>
      <c r="Y2590" s="193" t="str">
        <f t="shared" si="246"/>
        <v>BEEF, GRND PTY 1.78Z</v>
      </c>
      <c r="AA2590" s="29">
        <f t="shared" si="247"/>
        <v>163.18</v>
      </c>
      <c r="AB2590" s="29" t="str">
        <f>VLOOKUP(W2590,'[2]Item List (2)'!$I:$J,2,0)</f>
        <v>Food</v>
      </c>
      <c r="AC2590" s="29">
        <f t="shared" si="248"/>
        <v>7391</v>
      </c>
      <c r="AD2590" s="29" t="str">
        <f t="shared" si="249"/>
        <v>7391-Food</v>
      </c>
    </row>
    <row r="2591" spans="1:30">
      <c r="A2591" t="s">
        <v>699</v>
      </c>
      <c r="B2591" t="s">
        <v>592</v>
      </c>
      <c r="C2591" t="s">
        <v>1401</v>
      </c>
      <c r="D2591" t="s">
        <v>624</v>
      </c>
      <c r="E2591" t="s">
        <v>1683</v>
      </c>
      <c r="F2591"/>
      <c r="G2591" s="159">
        <v>45168</v>
      </c>
      <c r="H2591" t="s">
        <v>1227</v>
      </c>
      <c r="I2591" t="s">
        <v>1188</v>
      </c>
      <c r="J2591" t="s">
        <v>710</v>
      </c>
      <c r="K2591" t="s">
        <v>792</v>
      </c>
      <c r="L2591" t="s">
        <v>709</v>
      </c>
      <c r="M2591">
        <v>1</v>
      </c>
      <c r="N2591">
        <v>0</v>
      </c>
      <c r="O2591">
        <v>99.5</v>
      </c>
      <c r="P2591">
        <v>99.5</v>
      </c>
      <c r="Q2591">
        <v>6394.13</v>
      </c>
      <c r="R2591">
        <v>16.37</v>
      </c>
      <c r="S2591" s="193" t="str">
        <f>VLOOKUP(U2591,'[1]Cross ref'!I:J,2,0)</f>
        <v>SCL</v>
      </c>
      <c r="T2591" s="193">
        <f t="shared" si="244"/>
        <v>99.5</v>
      </c>
      <c r="U2591" s="193">
        <f>VLOOKUP(VALUE(C2591),'[1]Cross ref'!G:I,3,0)</f>
        <v>7391</v>
      </c>
      <c r="V2591" s="193">
        <f>IFERROR(VLOOKUP(J2591,'[1]Item List (2)'!C:D,2,0),VLOOKUP(K2591,'[1]Item List (2)'!C:D,2,0))</f>
        <v>50007</v>
      </c>
      <c r="W2591" s="193">
        <f>IFERROR(VLOOKUP(J2591,'[1]Item List (2)'!C:E,3,0),VLOOKUP(K2591,'[1]Item List (2)'!C:E,3,0))</f>
        <v>100</v>
      </c>
      <c r="X2591" s="193">
        <f t="shared" si="245"/>
        <v>0</v>
      </c>
      <c r="Y2591" s="193" t="str">
        <f t="shared" si="246"/>
        <v>SYRUP, DR PEPPER BIB</v>
      </c>
      <c r="AA2591" s="29">
        <f t="shared" si="247"/>
        <v>99.5</v>
      </c>
      <c r="AB2591" s="29" t="str">
        <f>VLOOKUP(W2591,'[2]Item List (2)'!$I:$J,2,0)</f>
        <v>Food</v>
      </c>
      <c r="AC2591" s="29">
        <f t="shared" si="248"/>
        <v>7391</v>
      </c>
      <c r="AD2591" s="29" t="str">
        <f t="shared" si="249"/>
        <v>7391-Food</v>
      </c>
    </row>
    <row r="2592" spans="1:30">
      <c r="A2592" t="s">
        <v>699</v>
      </c>
      <c r="B2592" t="s">
        <v>592</v>
      </c>
      <c r="C2592" t="s">
        <v>1401</v>
      </c>
      <c r="D2592" t="s">
        <v>624</v>
      </c>
      <c r="E2592" t="s">
        <v>1683</v>
      </c>
      <c r="F2592"/>
      <c r="G2592" s="159">
        <v>45168</v>
      </c>
      <c r="H2592" t="s">
        <v>1228</v>
      </c>
      <c r="I2592" t="s">
        <v>1188</v>
      </c>
      <c r="J2592" t="s">
        <v>710</v>
      </c>
      <c r="K2592" t="s">
        <v>862</v>
      </c>
      <c r="L2592" t="s">
        <v>709</v>
      </c>
      <c r="M2592">
        <v>1</v>
      </c>
      <c r="N2592">
        <v>0</v>
      </c>
      <c r="O2592">
        <v>99.5</v>
      </c>
      <c r="P2592">
        <v>99.5</v>
      </c>
      <c r="Q2592">
        <v>6394.13</v>
      </c>
      <c r="R2592">
        <v>16.37</v>
      </c>
      <c r="S2592" s="193" t="str">
        <f>VLOOKUP(U2592,'[1]Cross ref'!I:J,2,0)</f>
        <v>SCL</v>
      </c>
      <c r="T2592" s="193">
        <f t="shared" si="244"/>
        <v>99.5</v>
      </c>
      <c r="U2592" s="193">
        <f>VLOOKUP(VALUE(C2592),'[1]Cross ref'!G:I,3,0)</f>
        <v>7391</v>
      </c>
      <c r="V2592" s="193">
        <f>IFERROR(VLOOKUP(J2592,'[1]Item List (2)'!C:D,2,0),VLOOKUP(K2592,'[1]Item List (2)'!C:D,2,0))</f>
        <v>50007</v>
      </c>
      <c r="W2592" s="193">
        <f>IFERROR(VLOOKUP(J2592,'[1]Item List (2)'!C:E,3,0),VLOOKUP(K2592,'[1]Item List (2)'!C:E,3,0))</f>
        <v>100</v>
      </c>
      <c r="X2592" s="193">
        <f t="shared" si="245"/>
        <v>0</v>
      </c>
      <c r="Y2592" s="193" t="str">
        <f t="shared" si="246"/>
        <v>SYRUP, ROOT BEER BIB</v>
      </c>
      <c r="AA2592" s="29">
        <f t="shared" si="247"/>
        <v>99.5</v>
      </c>
      <c r="AB2592" s="29" t="str">
        <f>VLOOKUP(W2592,'[2]Item List (2)'!$I:$J,2,0)</f>
        <v>Food</v>
      </c>
      <c r="AC2592" s="29">
        <f t="shared" si="248"/>
        <v>7391</v>
      </c>
      <c r="AD2592" s="29" t="str">
        <f t="shared" si="249"/>
        <v>7391-Food</v>
      </c>
    </row>
    <row r="2593" spans="1:30">
      <c r="A2593" t="s">
        <v>699</v>
      </c>
      <c r="B2593" t="s">
        <v>592</v>
      </c>
      <c r="C2593" t="s">
        <v>1401</v>
      </c>
      <c r="D2593" t="s">
        <v>624</v>
      </c>
      <c r="E2593" t="s">
        <v>1683</v>
      </c>
      <c r="F2593"/>
      <c r="G2593" s="159">
        <v>45168</v>
      </c>
      <c r="H2593" t="s">
        <v>1229</v>
      </c>
      <c r="I2593" t="s">
        <v>1188</v>
      </c>
      <c r="J2593" t="s">
        <v>804</v>
      </c>
      <c r="K2593" t="s">
        <v>863</v>
      </c>
      <c r="L2593" t="s">
        <v>760</v>
      </c>
      <c r="M2593">
        <v>1</v>
      </c>
      <c r="N2593">
        <v>0</v>
      </c>
      <c r="O2593">
        <v>77.569999999999993</v>
      </c>
      <c r="P2593">
        <v>77.569999999999993</v>
      </c>
      <c r="Q2593">
        <v>6394.13</v>
      </c>
      <c r="R2593">
        <v>16.37</v>
      </c>
      <c r="S2593" s="193" t="str">
        <f>VLOOKUP(U2593,'[1]Cross ref'!I:J,2,0)</f>
        <v>SCL</v>
      </c>
      <c r="T2593" s="193">
        <f t="shared" si="244"/>
        <v>77.569999999999993</v>
      </c>
      <c r="U2593" s="193">
        <f>VLOOKUP(VALUE(C2593),'[1]Cross ref'!G:I,3,0)</f>
        <v>7391</v>
      </c>
      <c r="V2593" s="193">
        <f>IFERROR(VLOOKUP(J2593,'[1]Item List (2)'!C:D,2,0),VLOOKUP(K2593,'[1]Item List (2)'!C:D,2,0))</f>
        <v>50007</v>
      </c>
      <c r="W2593" s="193">
        <f>IFERROR(VLOOKUP(J2593,'[1]Item List (2)'!C:E,3,0),VLOOKUP(K2593,'[1]Item List (2)'!C:E,3,0))</f>
        <v>100</v>
      </c>
      <c r="X2593" s="193">
        <f t="shared" si="245"/>
        <v>0</v>
      </c>
      <c r="Y2593" s="193" t="str">
        <f t="shared" si="246"/>
        <v>CHEESE, AMER SHRP SLI 144CT</v>
      </c>
      <c r="AA2593" s="29">
        <f t="shared" si="247"/>
        <v>77.569999999999993</v>
      </c>
      <c r="AB2593" s="29" t="str">
        <f>VLOOKUP(W2593,'[2]Item List (2)'!$I:$J,2,0)</f>
        <v>Food</v>
      </c>
      <c r="AC2593" s="29">
        <f t="shared" si="248"/>
        <v>7391</v>
      </c>
      <c r="AD2593" s="29" t="str">
        <f t="shared" si="249"/>
        <v>7391-Food</v>
      </c>
    </row>
    <row r="2594" spans="1:30">
      <c r="A2594" t="s">
        <v>699</v>
      </c>
      <c r="B2594" t="s">
        <v>592</v>
      </c>
      <c r="C2594" t="s">
        <v>1401</v>
      </c>
      <c r="D2594" t="s">
        <v>624</v>
      </c>
      <c r="E2594" t="s">
        <v>1683</v>
      </c>
      <c r="F2594"/>
      <c r="G2594" s="159">
        <v>45168</v>
      </c>
      <c r="H2594" t="s">
        <v>1230</v>
      </c>
      <c r="I2594" t="s">
        <v>1188</v>
      </c>
      <c r="J2594" t="s">
        <v>737</v>
      </c>
      <c r="K2594" t="s">
        <v>794</v>
      </c>
      <c r="L2594" t="s">
        <v>795</v>
      </c>
      <c r="M2594">
        <v>3</v>
      </c>
      <c r="N2594">
        <v>0</v>
      </c>
      <c r="O2594">
        <v>39.79</v>
      </c>
      <c r="P2594">
        <v>119.37</v>
      </c>
      <c r="Q2594">
        <v>6394.13</v>
      </c>
      <c r="R2594">
        <v>16.37</v>
      </c>
      <c r="S2594" s="193" t="str">
        <f>VLOOKUP(U2594,'[1]Cross ref'!I:J,2,0)</f>
        <v>SCL</v>
      </c>
      <c r="T2594" s="193">
        <f t="shared" si="244"/>
        <v>119.37</v>
      </c>
      <c r="U2594" s="193">
        <f>VLOOKUP(VALUE(C2594),'[1]Cross ref'!G:I,3,0)</f>
        <v>7391</v>
      </c>
      <c r="V2594" s="193">
        <f>IFERROR(VLOOKUP(J2594,'[1]Item List (2)'!C:D,2,0),VLOOKUP(K2594,'[1]Item List (2)'!C:D,2,0))</f>
        <v>50007</v>
      </c>
      <c r="W2594" s="193">
        <f>IFERROR(VLOOKUP(J2594,'[1]Item List (2)'!C:E,3,0),VLOOKUP(K2594,'[1]Item List (2)'!C:E,3,0))</f>
        <v>100</v>
      </c>
      <c r="X2594" s="193">
        <f t="shared" si="245"/>
        <v>0</v>
      </c>
      <c r="Y2594" s="193" t="str">
        <f t="shared" si="246"/>
        <v>APPTZR, JALAPENO BRD CHSE BITE</v>
      </c>
      <c r="AA2594" s="29">
        <f t="shared" si="247"/>
        <v>119.37</v>
      </c>
      <c r="AB2594" s="29" t="str">
        <f>VLOOKUP(W2594,'[2]Item List (2)'!$I:$J,2,0)</f>
        <v>Food</v>
      </c>
      <c r="AC2594" s="29">
        <f t="shared" si="248"/>
        <v>7391</v>
      </c>
      <c r="AD2594" s="29" t="str">
        <f t="shared" si="249"/>
        <v>7391-Food</v>
      </c>
    </row>
    <row r="2595" spans="1:30">
      <c r="A2595" t="s">
        <v>699</v>
      </c>
      <c r="B2595" t="s">
        <v>592</v>
      </c>
      <c r="C2595" t="s">
        <v>1401</v>
      </c>
      <c r="D2595" t="s">
        <v>624</v>
      </c>
      <c r="E2595" t="s">
        <v>1683</v>
      </c>
      <c r="F2595"/>
      <c r="G2595" s="159">
        <v>45168</v>
      </c>
      <c r="H2595" t="s">
        <v>1231</v>
      </c>
      <c r="I2595" t="s">
        <v>1188</v>
      </c>
      <c r="J2595" t="s">
        <v>734</v>
      </c>
      <c r="K2595" t="s">
        <v>796</v>
      </c>
      <c r="L2595" t="s">
        <v>797</v>
      </c>
      <c r="M2595">
        <v>3</v>
      </c>
      <c r="N2595">
        <v>0</v>
      </c>
      <c r="O2595">
        <v>76.44</v>
      </c>
      <c r="P2595">
        <v>229.32</v>
      </c>
      <c r="Q2595">
        <v>6394.13</v>
      </c>
      <c r="R2595">
        <v>16.37</v>
      </c>
      <c r="S2595" s="193" t="str">
        <f>VLOOKUP(U2595,'[1]Cross ref'!I:J,2,0)</f>
        <v>SCL</v>
      </c>
      <c r="T2595" s="193">
        <f t="shared" si="244"/>
        <v>229.32</v>
      </c>
      <c r="U2595" s="193">
        <f>VLOOKUP(VALUE(C2595),'[1]Cross ref'!G:I,3,0)</f>
        <v>7391</v>
      </c>
      <c r="V2595" s="193">
        <f>IFERROR(VLOOKUP(J2595,'[1]Item List (2)'!C:D,2,0),VLOOKUP(K2595,'[1]Item List (2)'!C:D,2,0))</f>
        <v>50007</v>
      </c>
      <c r="W2595" s="193">
        <f>IFERROR(VLOOKUP(J2595,'[1]Item List (2)'!C:E,3,0),VLOOKUP(K2595,'[1]Item List (2)'!C:E,3,0))</f>
        <v>100</v>
      </c>
      <c r="X2595" s="193">
        <f t="shared" si="245"/>
        <v>0</v>
      </c>
      <c r="Y2595" s="193" t="str">
        <f t="shared" si="246"/>
        <v>BEEF, GRND PTY 5.33Z ANGUS IQF</v>
      </c>
      <c r="AA2595" s="29">
        <f t="shared" si="247"/>
        <v>229.32</v>
      </c>
      <c r="AB2595" s="29" t="str">
        <f>VLOOKUP(W2595,'[2]Item List (2)'!$I:$J,2,0)</f>
        <v>Food</v>
      </c>
      <c r="AC2595" s="29">
        <f t="shared" si="248"/>
        <v>7391</v>
      </c>
      <c r="AD2595" s="29" t="str">
        <f t="shared" si="249"/>
        <v>7391-Food</v>
      </c>
    </row>
    <row r="2596" spans="1:30">
      <c r="A2596" t="s">
        <v>699</v>
      </c>
      <c r="B2596" t="s">
        <v>592</v>
      </c>
      <c r="C2596" t="s">
        <v>1401</v>
      </c>
      <c r="D2596" t="s">
        <v>624</v>
      </c>
      <c r="E2596" t="s">
        <v>1683</v>
      </c>
      <c r="F2596"/>
      <c r="G2596" s="159">
        <v>45168</v>
      </c>
      <c r="H2596" t="s">
        <v>1232</v>
      </c>
      <c r="I2596" t="s">
        <v>1188</v>
      </c>
      <c r="J2596" t="s">
        <v>758</v>
      </c>
      <c r="K2596" t="s">
        <v>798</v>
      </c>
      <c r="L2596" t="s">
        <v>799</v>
      </c>
      <c r="M2596">
        <v>4</v>
      </c>
      <c r="N2596">
        <v>0</v>
      </c>
      <c r="O2596">
        <v>46.88</v>
      </c>
      <c r="P2596">
        <v>187.52</v>
      </c>
      <c r="Q2596">
        <v>6394.13</v>
      </c>
      <c r="R2596">
        <v>16.37</v>
      </c>
      <c r="S2596" s="193" t="str">
        <f>VLOOKUP(U2596,'[1]Cross ref'!I:J,2,0)</f>
        <v>SCL</v>
      </c>
      <c r="T2596" s="193">
        <f t="shared" si="244"/>
        <v>187.52</v>
      </c>
      <c r="U2596" s="193">
        <f>VLOOKUP(VALUE(C2596),'[1]Cross ref'!G:I,3,0)</f>
        <v>7391</v>
      </c>
      <c r="V2596" s="193">
        <f>IFERROR(VLOOKUP(J2596,'[1]Item List (2)'!C:D,2,0),VLOOKUP(K2596,'[1]Item List (2)'!C:D,2,0))</f>
        <v>50007</v>
      </c>
      <c r="W2596" s="193">
        <f>IFERROR(VLOOKUP(J2596,'[1]Item List (2)'!C:E,3,0),VLOOKUP(K2596,'[1]Item List (2)'!C:E,3,0))</f>
        <v>100</v>
      </c>
      <c r="X2596" s="193">
        <f t="shared" si="245"/>
        <v>0</v>
      </c>
      <c r="Y2596" s="193" t="str">
        <f t="shared" si="246"/>
        <v>CHICKEN, NUGGET BRD STAR SHP</v>
      </c>
      <c r="AA2596" s="29">
        <f t="shared" si="247"/>
        <v>187.52</v>
      </c>
      <c r="AB2596" s="29" t="str">
        <f>VLOOKUP(W2596,'[2]Item List (2)'!$I:$J,2,0)</f>
        <v>Food</v>
      </c>
      <c r="AC2596" s="29">
        <f t="shared" si="248"/>
        <v>7391</v>
      </c>
      <c r="AD2596" s="29" t="str">
        <f t="shared" si="249"/>
        <v>7391-Food</v>
      </c>
    </row>
    <row r="2597" spans="1:30">
      <c r="A2597" t="s">
        <v>699</v>
      </c>
      <c r="B2597" t="s">
        <v>592</v>
      </c>
      <c r="C2597" t="s">
        <v>1401</v>
      </c>
      <c r="D2597" t="s">
        <v>624</v>
      </c>
      <c r="E2597" t="s">
        <v>1683</v>
      </c>
      <c r="F2597"/>
      <c r="G2597" s="159">
        <v>45168</v>
      </c>
      <c r="H2597" t="s">
        <v>1300</v>
      </c>
      <c r="I2597" t="s">
        <v>1190</v>
      </c>
      <c r="J2597" t="s">
        <v>892</v>
      </c>
      <c r="K2597" t="s">
        <v>893</v>
      </c>
      <c r="L2597" t="s">
        <v>726</v>
      </c>
      <c r="M2597">
        <v>1</v>
      </c>
      <c r="N2597">
        <v>0</v>
      </c>
      <c r="O2597">
        <v>38.76</v>
      </c>
      <c r="P2597">
        <v>38.76</v>
      </c>
      <c r="Q2597">
        <v>6394.13</v>
      </c>
      <c r="R2597">
        <v>16.37</v>
      </c>
      <c r="S2597" s="193" t="str">
        <f>VLOOKUP(U2597,'[1]Cross ref'!I:J,2,0)</f>
        <v>SCL</v>
      </c>
      <c r="T2597" s="193">
        <f t="shared" si="244"/>
        <v>38.76</v>
      </c>
      <c r="U2597" s="193">
        <f>VLOOKUP(VALUE(C2597),'[1]Cross ref'!G:I,3,0)</f>
        <v>7391</v>
      </c>
      <c r="V2597" s="193">
        <f>IFERROR(VLOOKUP(J2597,'[1]Item List (2)'!C:D,2,0),VLOOKUP(K2597,'[1]Item List (2)'!C:D,2,0))</f>
        <v>60507</v>
      </c>
      <c r="W2597" s="193">
        <f>IFERROR(VLOOKUP(J2597,'[1]Item List (2)'!C:E,3,0),VLOOKUP(K2597,'[1]Item List (2)'!C:E,3,0))</f>
        <v>1200</v>
      </c>
      <c r="X2597" s="193">
        <f t="shared" si="245"/>
        <v>0</v>
      </c>
      <c r="Y2597" s="193" t="str">
        <f t="shared" si="246"/>
        <v>DEGREASER, REMOVE PLUS NTF</v>
      </c>
      <c r="AA2597" s="29">
        <f t="shared" si="247"/>
        <v>38.76</v>
      </c>
      <c r="AB2597" s="29" t="str">
        <f>VLOOKUP(W2597,'[2]Item List (2)'!$I:$J,2,0)</f>
        <v>Supplies</v>
      </c>
      <c r="AC2597" s="29">
        <f t="shared" si="248"/>
        <v>7391</v>
      </c>
      <c r="AD2597" s="29" t="str">
        <f t="shared" si="249"/>
        <v>7391-Supplies</v>
      </c>
    </row>
    <row r="2598" spans="1:30">
      <c r="A2598" t="s">
        <v>699</v>
      </c>
      <c r="B2598" t="s">
        <v>592</v>
      </c>
      <c r="C2598" t="s">
        <v>1401</v>
      </c>
      <c r="D2598" t="s">
        <v>624</v>
      </c>
      <c r="E2598" t="s">
        <v>1683</v>
      </c>
      <c r="F2598"/>
      <c r="G2598" s="159">
        <v>45168</v>
      </c>
      <c r="H2598" t="s">
        <v>1277</v>
      </c>
      <c r="I2598" t="s">
        <v>1188</v>
      </c>
      <c r="J2598" t="s">
        <v>724</v>
      </c>
      <c r="K2598" t="s">
        <v>866</v>
      </c>
      <c r="L2598" t="s">
        <v>867</v>
      </c>
      <c r="M2598">
        <v>1</v>
      </c>
      <c r="N2598">
        <v>0</v>
      </c>
      <c r="O2598">
        <v>12.91</v>
      </c>
      <c r="P2598">
        <v>12.91</v>
      </c>
      <c r="Q2598">
        <v>6394.13</v>
      </c>
      <c r="R2598">
        <v>16.37</v>
      </c>
      <c r="S2598" s="193" t="str">
        <f>VLOOKUP(U2598,'[1]Cross ref'!I:J,2,0)</f>
        <v>SCL</v>
      </c>
      <c r="T2598" s="193">
        <f t="shared" si="244"/>
        <v>12.91</v>
      </c>
      <c r="U2598" s="193">
        <f>VLOOKUP(VALUE(C2598),'[1]Cross ref'!G:I,3,0)</f>
        <v>7391</v>
      </c>
      <c r="V2598" s="193">
        <f>IFERROR(VLOOKUP(J2598,'[1]Item List (2)'!C:D,2,0),VLOOKUP(K2598,'[1]Item List (2)'!C:D,2,0))</f>
        <v>50007</v>
      </c>
      <c r="W2598" s="193">
        <f>IFERROR(VLOOKUP(J2598,'[1]Item List (2)'!C:E,3,0),VLOOKUP(K2598,'[1]Item List (2)'!C:E,3,0))</f>
        <v>100</v>
      </c>
      <c r="X2598" s="193">
        <f t="shared" si="245"/>
        <v>0</v>
      </c>
      <c r="Y2598" s="193" t="str">
        <f t="shared" si="246"/>
        <v>BUTTERMILK, 1% LF</v>
      </c>
      <c r="AA2598" s="29">
        <f t="shared" si="247"/>
        <v>12.91</v>
      </c>
      <c r="AB2598" s="29" t="str">
        <f>VLOOKUP(W2598,'[2]Item List (2)'!$I:$J,2,0)</f>
        <v>Food</v>
      </c>
      <c r="AC2598" s="29">
        <f t="shared" si="248"/>
        <v>7391</v>
      </c>
      <c r="AD2598" s="29" t="str">
        <f t="shared" si="249"/>
        <v>7391-Food</v>
      </c>
    </row>
    <row r="2599" spans="1:30">
      <c r="A2599" t="s">
        <v>699</v>
      </c>
      <c r="B2599" t="s">
        <v>592</v>
      </c>
      <c r="C2599" t="s">
        <v>1401</v>
      </c>
      <c r="D2599" t="s">
        <v>624</v>
      </c>
      <c r="E2599" t="s">
        <v>1683</v>
      </c>
      <c r="F2599"/>
      <c r="G2599" s="159">
        <v>45168</v>
      </c>
      <c r="H2599" t="s">
        <v>1278</v>
      </c>
      <c r="I2599" t="s">
        <v>1188</v>
      </c>
      <c r="J2599" t="s">
        <v>868</v>
      </c>
      <c r="K2599" t="s">
        <v>869</v>
      </c>
      <c r="L2599" t="s">
        <v>870</v>
      </c>
      <c r="M2599">
        <v>1</v>
      </c>
      <c r="N2599">
        <v>0</v>
      </c>
      <c r="O2599">
        <v>107.29</v>
      </c>
      <c r="P2599">
        <v>107.29</v>
      </c>
      <c r="Q2599">
        <v>6394.13</v>
      </c>
      <c r="R2599">
        <v>16.37</v>
      </c>
      <c r="S2599" s="193" t="str">
        <f>VLOOKUP(U2599,'[1]Cross ref'!I:J,2,0)</f>
        <v>SCL</v>
      </c>
      <c r="T2599" s="193">
        <f t="shared" si="244"/>
        <v>107.29</v>
      </c>
      <c r="U2599" s="193">
        <f>VLOOKUP(VALUE(C2599),'[1]Cross ref'!G:I,3,0)</f>
        <v>7391</v>
      </c>
      <c r="V2599" s="193">
        <f>IFERROR(VLOOKUP(J2599,'[1]Item List (2)'!C:D,2,0),VLOOKUP(K2599,'[1]Item List (2)'!C:D,2,0))</f>
        <v>50007</v>
      </c>
      <c r="W2599" s="193">
        <f>IFERROR(VLOOKUP(J2599,'[1]Item List (2)'!C:E,3,0),VLOOKUP(K2599,'[1]Item List (2)'!C:E,3,0))</f>
        <v>100</v>
      </c>
      <c r="X2599" s="193">
        <f t="shared" si="245"/>
        <v>0</v>
      </c>
      <c r="Y2599" s="193" t="str">
        <f t="shared" si="246"/>
        <v>BURGER, BEYOND MEAT 3.7Z</v>
      </c>
      <c r="AA2599" s="29">
        <f t="shared" si="247"/>
        <v>107.29</v>
      </c>
      <c r="AB2599" s="29" t="str">
        <f>VLOOKUP(W2599,'[2]Item List (2)'!$I:$J,2,0)</f>
        <v>Food</v>
      </c>
      <c r="AC2599" s="29">
        <f t="shared" si="248"/>
        <v>7391</v>
      </c>
      <c r="AD2599" s="29" t="str">
        <f t="shared" si="249"/>
        <v>7391-Food</v>
      </c>
    </row>
    <row r="2600" spans="1:30">
      <c r="A2600" t="s">
        <v>699</v>
      </c>
      <c r="B2600" t="s">
        <v>592</v>
      </c>
      <c r="C2600" t="s">
        <v>1401</v>
      </c>
      <c r="D2600" t="s">
        <v>624</v>
      </c>
      <c r="E2600" t="s">
        <v>1683</v>
      </c>
      <c r="F2600"/>
      <c r="G2600" s="159">
        <v>45168</v>
      </c>
      <c r="H2600" t="s">
        <v>1460</v>
      </c>
      <c r="I2600" t="s">
        <v>1188</v>
      </c>
      <c r="J2600" t="s">
        <v>811</v>
      </c>
      <c r="K2600" t="s">
        <v>1433</v>
      </c>
      <c r="L2600" t="s">
        <v>831</v>
      </c>
      <c r="M2600">
        <v>3</v>
      </c>
      <c r="N2600">
        <v>0</v>
      </c>
      <c r="O2600">
        <v>22.17</v>
      </c>
      <c r="P2600">
        <v>66.510000000000005</v>
      </c>
      <c r="Q2600">
        <v>6394.13</v>
      </c>
      <c r="R2600">
        <v>16.37</v>
      </c>
      <c r="S2600" s="193" t="str">
        <f>VLOOKUP(U2600,'[1]Cross ref'!I:J,2,0)</f>
        <v>SCL</v>
      </c>
      <c r="T2600" s="193">
        <f t="shared" si="244"/>
        <v>66.510000000000005</v>
      </c>
      <c r="U2600" s="193">
        <f>VLOOKUP(VALUE(C2600),'[1]Cross ref'!G:I,3,0)</f>
        <v>7391</v>
      </c>
      <c r="V2600" s="193">
        <f>IFERROR(VLOOKUP(J2600,'[1]Item List (2)'!C:D,2,0),VLOOKUP(K2600,'[1]Item List (2)'!C:D,2,0))</f>
        <v>50007</v>
      </c>
      <c r="W2600" s="193">
        <f>IFERROR(VLOOKUP(J2600,'[1]Item List (2)'!C:E,3,0),VLOOKUP(K2600,'[1]Item List (2)'!C:E,3,0))</f>
        <v>100</v>
      </c>
      <c r="X2600" s="193">
        <f t="shared" si="245"/>
        <v>0</v>
      </c>
      <c r="Y2600" s="193" t="str">
        <f t="shared" si="246"/>
        <v>LETTUCE, LINER</v>
      </c>
      <c r="AA2600" s="29">
        <f t="shared" si="247"/>
        <v>66.510000000000005</v>
      </c>
      <c r="AB2600" s="29" t="str">
        <f>VLOOKUP(W2600,'[2]Item List (2)'!$I:$J,2,0)</f>
        <v>Food</v>
      </c>
      <c r="AC2600" s="29">
        <f t="shared" si="248"/>
        <v>7391</v>
      </c>
      <c r="AD2600" s="29" t="str">
        <f t="shared" si="249"/>
        <v>7391-Food</v>
      </c>
    </row>
    <row r="2601" spans="1:30">
      <c r="A2601" t="s">
        <v>699</v>
      </c>
      <c r="B2601" t="s">
        <v>592</v>
      </c>
      <c r="C2601" t="s">
        <v>1401</v>
      </c>
      <c r="D2601" t="s">
        <v>624</v>
      </c>
      <c r="E2601" t="s">
        <v>1683</v>
      </c>
      <c r="F2601"/>
      <c r="G2601" s="159">
        <v>45168</v>
      </c>
      <c r="H2601" t="s">
        <v>1237</v>
      </c>
      <c r="I2601" t="s">
        <v>1188</v>
      </c>
      <c r="J2601" t="s">
        <v>812</v>
      </c>
      <c r="K2601" t="s">
        <v>813</v>
      </c>
      <c r="L2601" t="s">
        <v>814</v>
      </c>
      <c r="M2601">
        <v>3</v>
      </c>
      <c r="N2601">
        <v>0</v>
      </c>
      <c r="O2601">
        <v>19.57</v>
      </c>
      <c r="P2601">
        <v>58.71</v>
      </c>
      <c r="Q2601">
        <v>6394.13</v>
      </c>
      <c r="R2601">
        <v>16.37</v>
      </c>
      <c r="S2601" s="193" t="str">
        <f>VLOOKUP(U2601,'[1]Cross ref'!I:J,2,0)</f>
        <v>SCL</v>
      </c>
      <c r="T2601" s="193">
        <f t="shared" si="244"/>
        <v>58.71</v>
      </c>
      <c r="U2601" s="193">
        <f>VLOOKUP(VALUE(C2601),'[1]Cross ref'!G:I,3,0)</f>
        <v>7391</v>
      </c>
      <c r="V2601" s="193">
        <f>IFERROR(VLOOKUP(J2601,'[1]Item List (2)'!C:D,2,0),VLOOKUP(K2601,'[1]Item List (2)'!C:D,2,0))</f>
        <v>50007</v>
      </c>
      <c r="W2601" s="193">
        <f>IFERROR(VLOOKUP(J2601,'[1]Item List (2)'!C:E,3,0),VLOOKUP(K2601,'[1]Item List (2)'!C:E,3,0))</f>
        <v>100</v>
      </c>
      <c r="X2601" s="193">
        <f t="shared" si="245"/>
        <v>0</v>
      </c>
      <c r="Y2601" s="193" t="str">
        <f t="shared" si="246"/>
        <v>TOMATO, RED 5X5 BULK 25LB</v>
      </c>
      <c r="AA2601" s="29">
        <f t="shared" si="247"/>
        <v>58.71</v>
      </c>
      <c r="AB2601" s="29" t="str">
        <f>VLOOKUP(W2601,'[2]Item List (2)'!$I:$J,2,0)</f>
        <v>Food</v>
      </c>
      <c r="AC2601" s="29">
        <f t="shared" si="248"/>
        <v>7391</v>
      </c>
      <c r="AD2601" s="29" t="str">
        <f t="shared" si="249"/>
        <v>7391-Food</v>
      </c>
    </row>
    <row r="2602" spans="1:30">
      <c r="A2602" t="s">
        <v>699</v>
      </c>
      <c r="B2602" t="s">
        <v>592</v>
      </c>
      <c r="C2602" t="s">
        <v>1401</v>
      </c>
      <c r="D2602" t="s">
        <v>624</v>
      </c>
      <c r="E2602" t="s">
        <v>1683</v>
      </c>
      <c r="F2602"/>
      <c r="G2602" s="159">
        <v>45168</v>
      </c>
      <c r="H2602" t="s">
        <v>1240</v>
      </c>
      <c r="I2602" t="s">
        <v>1188</v>
      </c>
      <c r="J2602" t="s">
        <v>758</v>
      </c>
      <c r="K2602" t="s">
        <v>1490</v>
      </c>
      <c r="L2602" t="s">
        <v>818</v>
      </c>
      <c r="M2602">
        <v>1</v>
      </c>
      <c r="N2602">
        <v>0</v>
      </c>
      <c r="O2602">
        <v>175.35</v>
      </c>
      <c r="P2602">
        <v>175.35</v>
      </c>
      <c r="Q2602">
        <v>6394.13</v>
      </c>
      <c r="R2602">
        <v>16.37</v>
      </c>
      <c r="S2602" s="193" t="str">
        <f>VLOOKUP(U2602,'[1]Cross ref'!I:J,2,0)</f>
        <v>SCL</v>
      </c>
      <c r="T2602" s="193">
        <f t="shared" si="244"/>
        <v>175.35</v>
      </c>
      <c r="U2602" s="193">
        <f>VLOOKUP(VALUE(C2602),'[1]Cross ref'!G:I,3,0)</f>
        <v>7391</v>
      </c>
      <c r="V2602" s="193">
        <f>IFERROR(VLOOKUP(J2602,'[1]Item List (2)'!C:D,2,0),VLOOKUP(K2602,'[1]Item List (2)'!C:D,2,0))</f>
        <v>50007</v>
      </c>
      <c r="W2602" s="193">
        <f>IFERROR(VLOOKUP(J2602,'[1]Item List (2)'!C:E,3,0),VLOOKUP(K2602,'[1]Item List (2)'!C:E,3,0))</f>
        <v>100</v>
      </c>
      <c r="X2602" s="193">
        <f t="shared" si="245"/>
        <v>0</v>
      </c>
      <c r="Y2602" s="193" t="str">
        <f t="shared" si="246"/>
        <v>CHICKEN, BRST GR SAVOR 4.25Z CARLS JR</v>
      </c>
      <c r="AA2602" s="29">
        <f t="shared" si="247"/>
        <v>175.35</v>
      </c>
      <c r="AB2602" s="29" t="str">
        <f>VLOOKUP(W2602,'[2]Item List (2)'!$I:$J,2,0)</f>
        <v>Food</v>
      </c>
      <c r="AC2602" s="29">
        <f t="shared" si="248"/>
        <v>7391</v>
      </c>
      <c r="AD2602" s="29" t="str">
        <f t="shared" si="249"/>
        <v>7391-Food</v>
      </c>
    </row>
    <row r="2603" spans="1:30">
      <c r="A2603" t="s">
        <v>699</v>
      </c>
      <c r="B2603" t="s">
        <v>592</v>
      </c>
      <c r="C2603" t="s">
        <v>1401</v>
      </c>
      <c r="D2603" t="s">
        <v>624</v>
      </c>
      <c r="E2603" t="s">
        <v>1683</v>
      </c>
      <c r="F2603"/>
      <c r="G2603" s="159">
        <v>45168</v>
      </c>
      <c r="H2603" t="s">
        <v>1241</v>
      </c>
      <c r="I2603" t="s">
        <v>1188</v>
      </c>
      <c r="J2603" t="s">
        <v>894</v>
      </c>
      <c r="K2603" t="s">
        <v>895</v>
      </c>
      <c r="L2603" t="s">
        <v>896</v>
      </c>
      <c r="M2603">
        <v>1</v>
      </c>
      <c r="N2603">
        <v>0</v>
      </c>
      <c r="O2603">
        <v>13.66</v>
      </c>
      <c r="P2603">
        <v>13.66</v>
      </c>
      <c r="Q2603">
        <v>6394.13</v>
      </c>
      <c r="R2603">
        <v>16.37</v>
      </c>
      <c r="S2603" s="193" t="str">
        <f>VLOOKUP(U2603,'[1]Cross ref'!I:J,2,0)</f>
        <v>SCL</v>
      </c>
      <c r="T2603" s="193">
        <f t="shared" si="244"/>
        <v>13.66</v>
      </c>
      <c r="U2603" s="193">
        <f>VLOOKUP(VALUE(C2603),'[1]Cross ref'!G:I,3,0)</f>
        <v>7391</v>
      </c>
      <c r="V2603" s="193">
        <f>IFERROR(VLOOKUP(J2603,'[1]Item List (2)'!C:D,2,0),VLOOKUP(K2603,'[1]Item List (2)'!C:D,2,0))</f>
        <v>50007</v>
      </c>
      <c r="W2603" s="193">
        <f>IFERROR(VLOOKUP(J2603,'[1]Item List (2)'!C:E,3,0),VLOOKUP(K2603,'[1]Item List (2)'!C:E,3,0))</f>
        <v>100</v>
      </c>
      <c r="X2603" s="193">
        <f t="shared" si="245"/>
        <v>0</v>
      </c>
      <c r="Y2603" s="193" t="str">
        <f t="shared" si="246"/>
        <v>WATER, PURIFIED 16.9Z DASANI</v>
      </c>
      <c r="AA2603" s="29">
        <f t="shared" si="247"/>
        <v>13.66</v>
      </c>
      <c r="AB2603" s="29" t="str">
        <f>VLOOKUP(W2603,'[2]Item List (2)'!$I:$J,2,0)</f>
        <v>Food</v>
      </c>
      <c r="AC2603" s="29">
        <f t="shared" si="248"/>
        <v>7391</v>
      </c>
      <c r="AD2603" s="29" t="str">
        <f t="shared" si="249"/>
        <v>7391-Food</v>
      </c>
    </row>
    <row r="2604" spans="1:30">
      <c r="A2604" t="s">
        <v>699</v>
      </c>
      <c r="B2604" t="s">
        <v>592</v>
      </c>
      <c r="C2604" t="s">
        <v>1401</v>
      </c>
      <c r="D2604" t="s">
        <v>624</v>
      </c>
      <c r="E2604" t="s">
        <v>1683</v>
      </c>
      <c r="F2604"/>
      <c r="G2604" s="159">
        <v>45168</v>
      </c>
      <c r="H2604" t="s">
        <v>1337</v>
      </c>
      <c r="I2604" t="s">
        <v>1190</v>
      </c>
      <c r="J2604" t="s">
        <v>809</v>
      </c>
      <c r="K2604" t="s">
        <v>1049</v>
      </c>
      <c r="L2604" t="s">
        <v>1050</v>
      </c>
      <c r="M2604">
        <v>1</v>
      </c>
      <c r="N2604">
        <v>0</v>
      </c>
      <c r="O2604">
        <v>23.33</v>
      </c>
      <c r="P2604">
        <v>23.33</v>
      </c>
      <c r="Q2604">
        <v>6394.13</v>
      </c>
      <c r="R2604">
        <v>16.37</v>
      </c>
      <c r="S2604" s="193" t="str">
        <f>VLOOKUP(U2604,'[1]Cross ref'!I:J,2,0)</f>
        <v>SCL</v>
      </c>
      <c r="T2604" s="193">
        <f t="shared" si="244"/>
        <v>23.33</v>
      </c>
      <c r="U2604" s="193">
        <f>VLOOKUP(VALUE(C2604),'[1]Cross ref'!G:I,3,0)</f>
        <v>7391</v>
      </c>
      <c r="V2604" s="193">
        <f>IFERROR(VLOOKUP(J2604,'[1]Item List (2)'!C:D,2,0),VLOOKUP(K2604,'[1]Item List (2)'!C:D,2,0))</f>
        <v>51001</v>
      </c>
      <c r="W2604" s="193">
        <f>IFERROR(VLOOKUP(J2604,'[1]Item List (2)'!C:E,3,0),VLOOKUP(K2604,'[1]Item List (2)'!C:E,3,0))</f>
        <v>1000</v>
      </c>
      <c r="X2604" s="193">
        <f t="shared" si="245"/>
        <v>0</v>
      </c>
      <c r="Y2604" s="193" t="str">
        <f t="shared" si="246"/>
        <v>BAG, TEMPERING</v>
      </c>
      <c r="AA2604" s="29">
        <f t="shared" si="247"/>
        <v>23.33</v>
      </c>
      <c r="AB2604" s="29" t="str">
        <f>VLOOKUP(W2604,'[2]Item List (2)'!$I:$J,2,0)</f>
        <v>Paper</v>
      </c>
      <c r="AC2604" s="29">
        <f t="shared" si="248"/>
        <v>7391</v>
      </c>
      <c r="AD2604" s="29" t="str">
        <f t="shared" si="249"/>
        <v>7391-Paper</v>
      </c>
    </row>
    <row r="2605" spans="1:30">
      <c r="A2605" t="s">
        <v>699</v>
      </c>
      <c r="B2605" t="s">
        <v>592</v>
      </c>
      <c r="C2605" t="s">
        <v>1401</v>
      </c>
      <c r="D2605" t="s">
        <v>624</v>
      </c>
      <c r="E2605" t="s">
        <v>1683</v>
      </c>
      <c r="F2605"/>
      <c r="G2605" s="159">
        <v>45168</v>
      </c>
      <c r="H2605" t="s">
        <v>1244</v>
      </c>
      <c r="I2605" t="s">
        <v>1188</v>
      </c>
      <c r="J2605" t="s">
        <v>827</v>
      </c>
      <c r="K2605" t="s">
        <v>828</v>
      </c>
      <c r="L2605" t="s">
        <v>829</v>
      </c>
      <c r="M2605">
        <v>1</v>
      </c>
      <c r="N2605">
        <v>0</v>
      </c>
      <c r="O2605">
        <v>30.07</v>
      </c>
      <c r="P2605">
        <v>30.07</v>
      </c>
      <c r="Q2605">
        <v>6394.13</v>
      </c>
      <c r="R2605">
        <v>16.37</v>
      </c>
      <c r="S2605" s="193" t="str">
        <f>VLOOKUP(U2605,'[1]Cross ref'!I:J,2,0)</f>
        <v>SCL</v>
      </c>
      <c r="T2605" s="193">
        <f t="shared" si="244"/>
        <v>30.07</v>
      </c>
      <c r="U2605" s="193">
        <f>VLOOKUP(VALUE(C2605),'[1]Cross ref'!G:I,3,0)</f>
        <v>7391</v>
      </c>
      <c r="V2605" s="193">
        <f>IFERROR(VLOOKUP(J2605,'[1]Item List (2)'!C:D,2,0),VLOOKUP(K2605,'[1]Item List (2)'!C:D,2,0))</f>
        <v>50007</v>
      </c>
      <c r="W2605" s="193">
        <f>IFERROR(VLOOKUP(J2605,'[1]Item List (2)'!C:E,3,0),VLOOKUP(K2605,'[1]Item List (2)'!C:E,3,0))</f>
        <v>100</v>
      </c>
      <c r="X2605" s="193">
        <f t="shared" si="245"/>
        <v>0</v>
      </c>
      <c r="Y2605" s="193" t="str">
        <f t="shared" si="246"/>
        <v>ONION, YLW</v>
      </c>
      <c r="AA2605" s="29">
        <f t="shared" si="247"/>
        <v>30.07</v>
      </c>
      <c r="AB2605" s="29" t="str">
        <f>VLOOKUP(W2605,'[2]Item List (2)'!$I:$J,2,0)</f>
        <v>Food</v>
      </c>
      <c r="AC2605" s="29">
        <f t="shared" si="248"/>
        <v>7391</v>
      </c>
      <c r="AD2605" s="29" t="str">
        <f t="shared" si="249"/>
        <v>7391-Food</v>
      </c>
    </row>
    <row r="2606" spans="1:30">
      <c r="A2606" t="s">
        <v>699</v>
      </c>
      <c r="B2606" t="s">
        <v>592</v>
      </c>
      <c r="C2606" t="s">
        <v>1401</v>
      </c>
      <c r="D2606" t="s">
        <v>624</v>
      </c>
      <c r="E2606" t="s">
        <v>1683</v>
      </c>
      <c r="F2606"/>
      <c r="G2606" s="159">
        <v>45168</v>
      </c>
      <c r="H2606" t="s">
        <v>1249</v>
      </c>
      <c r="I2606" t="s">
        <v>1211</v>
      </c>
      <c r="J2606" t="s">
        <v>820</v>
      </c>
      <c r="K2606" t="s">
        <v>1495</v>
      </c>
      <c r="L2606" t="s">
        <v>821</v>
      </c>
      <c r="M2606">
        <v>1</v>
      </c>
      <c r="N2606">
        <v>0</v>
      </c>
      <c r="O2606">
        <v>48.25</v>
      </c>
      <c r="P2606">
        <v>48.25</v>
      </c>
      <c r="Q2606">
        <v>6394.13</v>
      </c>
      <c r="R2606">
        <v>16.37</v>
      </c>
      <c r="S2606" s="193" t="str">
        <f>VLOOKUP(U2606,'[1]Cross ref'!I:J,2,0)</f>
        <v>SCL</v>
      </c>
      <c r="T2606" s="193">
        <f t="shared" si="244"/>
        <v>48.25</v>
      </c>
      <c r="U2606" s="193">
        <f>VLOOKUP(VALUE(C2606),'[1]Cross ref'!G:I,3,0)</f>
        <v>7391</v>
      </c>
      <c r="V2606" s="193">
        <f>IFERROR(VLOOKUP(J2606,'[1]Item List (2)'!C:D,2,0),VLOOKUP(K2606,'[1]Item List (2)'!C:D,2,0))</f>
        <v>51001</v>
      </c>
      <c r="W2606" s="193">
        <f>IFERROR(VLOOKUP(J2606,'[1]Item List (2)'!C:E,3,0),VLOOKUP(K2606,'[1]Item List (2)'!C:E,3,0))</f>
        <v>1000</v>
      </c>
      <c r="X2606" s="193">
        <f t="shared" si="245"/>
        <v>0</v>
      </c>
      <c r="Y2606" s="193" t="str">
        <f t="shared" si="246"/>
        <v>CONTAINER, CLAMSHELL DUAL SIDED</v>
      </c>
      <c r="AA2606" s="29">
        <f t="shared" si="247"/>
        <v>48.25</v>
      </c>
      <c r="AB2606" s="29" t="str">
        <f>VLOOKUP(W2606,'[2]Item List (2)'!$I:$J,2,0)</f>
        <v>Paper</v>
      </c>
      <c r="AC2606" s="29">
        <f t="shared" si="248"/>
        <v>7391</v>
      </c>
      <c r="AD2606" s="29" t="str">
        <f t="shared" si="249"/>
        <v>7391-Paper</v>
      </c>
    </row>
    <row r="2607" spans="1:30">
      <c r="A2607" t="s">
        <v>699</v>
      </c>
      <c r="B2607" t="s">
        <v>592</v>
      </c>
      <c r="C2607" t="s">
        <v>1401</v>
      </c>
      <c r="D2607" t="s">
        <v>624</v>
      </c>
      <c r="E2607" t="s">
        <v>1683</v>
      </c>
      <c r="F2607"/>
      <c r="G2607" s="159">
        <v>45168</v>
      </c>
      <c r="H2607" t="s">
        <v>1253</v>
      </c>
      <c r="I2607" t="s">
        <v>1211</v>
      </c>
      <c r="J2607" t="s">
        <v>809</v>
      </c>
      <c r="K2607" t="s">
        <v>991</v>
      </c>
      <c r="L2607" t="s">
        <v>822</v>
      </c>
      <c r="M2607">
        <v>1</v>
      </c>
      <c r="N2607">
        <v>0</v>
      </c>
      <c r="O2607">
        <v>16.89</v>
      </c>
      <c r="P2607">
        <v>16.89</v>
      </c>
      <c r="Q2607">
        <v>6394.13</v>
      </c>
      <c r="R2607">
        <v>16.37</v>
      </c>
      <c r="S2607" s="193" t="str">
        <f>VLOOKUP(U2607,'[1]Cross ref'!I:J,2,0)</f>
        <v>SCL</v>
      </c>
      <c r="T2607" s="193">
        <f t="shared" si="244"/>
        <v>16.89</v>
      </c>
      <c r="U2607" s="193">
        <f>VLOOKUP(VALUE(C2607),'[1]Cross ref'!G:I,3,0)</f>
        <v>7391</v>
      </c>
      <c r="V2607" s="193">
        <f>IFERROR(VLOOKUP(J2607,'[1]Item List (2)'!C:D,2,0),VLOOKUP(K2607,'[1]Item List (2)'!C:D,2,0))</f>
        <v>51001</v>
      </c>
      <c r="W2607" s="193">
        <f>IFERROR(VLOOKUP(J2607,'[1]Item List (2)'!C:E,3,0),VLOOKUP(K2607,'[1]Item List (2)'!C:E,3,0))</f>
        <v>1000</v>
      </c>
      <c r="X2607" s="193">
        <f t="shared" si="245"/>
        <v>0</v>
      </c>
      <c r="Y2607" s="193" t="str">
        <f t="shared" si="246"/>
        <v>BAG, #12 FVLR TRAILS</v>
      </c>
      <c r="AA2607" s="29">
        <f t="shared" si="247"/>
        <v>16.89</v>
      </c>
      <c r="AB2607" s="29" t="str">
        <f>VLOOKUP(W2607,'[2]Item List (2)'!$I:$J,2,0)</f>
        <v>Paper</v>
      </c>
      <c r="AC2607" s="29">
        <f t="shared" si="248"/>
        <v>7391</v>
      </c>
      <c r="AD2607" s="29" t="str">
        <f t="shared" si="249"/>
        <v>7391-Paper</v>
      </c>
    </row>
    <row r="2608" spans="1:30">
      <c r="A2608" t="s">
        <v>699</v>
      </c>
      <c r="B2608" t="s">
        <v>592</v>
      </c>
      <c r="C2608" t="s">
        <v>1401</v>
      </c>
      <c r="D2608" t="s">
        <v>624</v>
      </c>
      <c r="E2608" t="s">
        <v>1683</v>
      </c>
      <c r="F2608"/>
      <c r="G2608" s="159">
        <v>45168</v>
      </c>
      <c r="H2608" t="s">
        <v>1254</v>
      </c>
      <c r="I2608" t="s">
        <v>1211</v>
      </c>
      <c r="J2608" t="s">
        <v>809</v>
      </c>
      <c r="K2608" t="s">
        <v>989</v>
      </c>
      <c r="L2608" t="s">
        <v>706</v>
      </c>
      <c r="M2608">
        <v>1</v>
      </c>
      <c r="N2608">
        <v>0</v>
      </c>
      <c r="O2608" s="209">
        <v>26.37</v>
      </c>
      <c r="P2608" s="209">
        <v>26.37</v>
      </c>
      <c r="Q2608" s="209">
        <v>6394.13</v>
      </c>
      <c r="R2608" s="209">
        <v>16.37</v>
      </c>
      <c r="S2608" s="193" t="str">
        <f>VLOOKUP(U2608,'[1]Cross ref'!I:J,2,0)</f>
        <v>SCL</v>
      </c>
      <c r="T2608" s="193">
        <f t="shared" si="244"/>
        <v>26.37</v>
      </c>
      <c r="U2608" s="193">
        <f>VLOOKUP(VALUE(C2608),'[1]Cross ref'!G:I,3,0)</f>
        <v>7391</v>
      </c>
      <c r="V2608" s="193">
        <f>IFERROR(VLOOKUP(J2608,'[1]Item List (2)'!C:D,2,0),VLOOKUP(K2608,'[1]Item List (2)'!C:D,2,0))</f>
        <v>51001</v>
      </c>
      <c r="W2608" s="193">
        <f>IFERROR(VLOOKUP(J2608,'[1]Item List (2)'!C:E,3,0),VLOOKUP(K2608,'[1]Item List (2)'!C:E,3,0))</f>
        <v>1000</v>
      </c>
      <c r="X2608" s="193">
        <f t="shared" si="245"/>
        <v>0</v>
      </c>
      <c r="Y2608" s="193" t="str">
        <f t="shared" si="246"/>
        <v>BAG, #8 FLVR TRAILS</v>
      </c>
      <c r="AA2608" s="29">
        <f t="shared" si="247"/>
        <v>26.37</v>
      </c>
      <c r="AB2608" s="29" t="str">
        <f>VLOOKUP(W2608,'[2]Item List (2)'!$I:$J,2,0)</f>
        <v>Paper</v>
      </c>
      <c r="AC2608" s="29">
        <f t="shared" si="248"/>
        <v>7391</v>
      </c>
      <c r="AD2608" s="29" t="str">
        <f t="shared" si="249"/>
        <v>7391-Paper</v>
      </c>
    </row>
    <row r="2609" spans="1:30">
      <c r="A2609" t="s">
        <v>699</v>
      </c>
      <c r="B2609" t="s">
        <v>592</v>
      </c>
      <c r="C2609" t="s">
        <v>1401</v>
      </c>
      <c r="D2609" t="s">
        <v>624</v>
      </c>
      <c r="E2609" t="s">
        <v>1683</v>
      </c>
      <c r="F2609"/>
      <c r="G2609" s="159">
        <v>45168</v>
      </c>
      <c r="H2609" t="s">
        <v>1305</v>
      </c>
      <c r="I2609" t="s">
        <v>1211</v>
      </c>
      <c r="J2609" t="s">
        <v>809</v>
      </c>
      <c r="K2609" t="s">
        <v>994</v>
      </c>
      <c r="L2609" t="s">
        <v>822</v>
      </c>
      <c r="M2609">
        <v>1</v>
      </c>
      <c r="N2609">
        <v>0</v>
      </c>
      <c r="O2609" s="209">
        <v>10.7</v>
      </c>
      <c r="P2609" s="209">
        <v>10.7</v>
      </c>
      <c r="Q2609" s="209">
        <v>6394.13</v>
      </c>
      <c r="R2609" s="209">
        <v>16.37</v>
      </c>
      <c r="S2609" s="193" t="str">
        <f>VLOOKUP(U2609,'[1]Cross ref'!I:J,2,0)</f>
        <v>SCL</v>
      </c>
      <c r="T2609" s="193">
        <f t="shared" si="244"/>
        <v>10.7</v>
      </c>
      <c r="U2609" s="193">
        <f>VLOOKUP(VALUE(C2609),'[1]Cross ref'!G:I,3,0)</f>
        <v>7391</v>
      </c>
      <c r="V2609" s="193">
        <f>IFERROR(VLOOKUP(J2609,'[1]Item List (2)'!C:D,2,0),VLOOKUP(K2609,'[1]Item List (2)'!C:D,2,0))</f>
        <v>51001</v>
      </c>
      <c r="W2609" s="193">
        <f>IFERROR(VLOOKUP(J2609,'[1]Item List (2)'!C:E,3,0),VLOOKUP(K2609,'[1]Item List (2)'!C:E,3,0))</f>
        <v>1000</v>
      </c>
      <c r="X2609" s="193">
        <f t="shared" si="245"/>
        <v>0</v>
      </c>
      <c r="Y2609" s="193" t="str">
        <f t="shared" si="246"/>
        <v>BAG, #4 FLVR TRAILS</v>
      </c>
      <c r="AA2609" s="29">
        <f t="shared" si="247"/>
        <v>10.7</v>
      </c>
      <c r="AB2609" s="29" t="str">
        <f>VLOOKUP(W2609,'[2]Item List (2)'!$I:$J,2,0)</f>
        <v>Paper</v>
      </c>
      <c r="AC2609" s="29">
        <f t="shared" si="248"/>
        <v>7391</v>
      </c>
      <c r="AD2609" s="29" t="str">
        <f t="shared" si="249"/>
        <v>7391-Paper</v>
      </c>
    </row>
    <row r="2610" spans="1:30">
      <c r="A2610" t="s">
        <v>699</v>
      </c>
      <c r="B2610" t="s">
        <v>592</v>
      </c>
      <c r="C2610" t="s">
        <v>1401</v>
      </c>
      <c r="D2610" t="s">
        <v>624</v>
      </c>
      <c r="E2610" t="s">
        <v>1683</v>
      </c>
      <c r="F2610"/>
      <c r="G2610" s="159">
        <v>45168</v>
      </c>
      <c r="H2610" t="s">
        <v>1256</v>
      </c>
      <c r="I2610" t="s">
        <v>1211</v>
      </c>
      <c r="J2610" t="s">
        <v>800</v>
      </c>
      <c r="K2610" t="s">
        <v>1057</v>
      </c>
      <c r="L2610" t="s">
        <v>1058</v>
      </c>
      <c r="M2610">
        <v>2</v>
      </c>
      <c r="N2610">
        <v>0</v>
      </c>
      <c r="O2610" s="209">
        <v>30.68</v>
      </c>
      <c r="P2610" s="209">
        <v>61.36</v>
      </c>
      <c r="Q2610" s="209">
        <v>6394.13</v>
      </c>
      <c r="R2610" s="209">
        <v>16.37</v>
      </c>
      <c r="S2610" s="193" t="str">
        <f>VLOOKUP(U2610,'[1]Cross ref'!I:J,2,0)</f>
        <v>SCL</v>
      </c>
      <c r="T2610" s="193">
        <f t="shared" si="244"/>
        <v>61.36</v>
      </c>
      <c r="U2610" s="193">
        <f>VLOOKUP(VALUE(C2610),'[1]Cross ref'!G:I,3,0)</f>
        <v>7391</v>
      </c>
      <c r="V2610" s="193">
        <f>IFERROR(VLOOKUP(J2610,'[1]Item List (2)'!C:D,2,0),VLOOKUP(K2610,'[1]Item List (2)'!C:D,2,0))</f>
        <v>51001</v>
      </c>
      <c r="W2610" s="193">
        <f>IFERROR(VLOOKUP(J2610,'[1]Item List (2)'!C:E,3,0),VLOOKUP(K2610,'[1]Item List (2)'!C:E,3,0))</f>
        <v>1000</v>
      </c>
      <c r="X2610" s="193">
        <f t="shared" si="245"/>
        <v>0</v>
      </c>
      <c r="Y2610" s="193" t="str">
        <f t="shared" si="246"/>
        <v>CUP, PLS COLD 32Z FLVR TRAIL</v>
      </c>
      <c r="AA2610" s="29">
        <f t="shared" si="247"/>
        <v>61.36</v>
      </c>
      <c r="AB2610" s="29" t="str">
        <f>VLOOKUP(W2610,'[2]Item List (2)'!$I:$J,2,0)</f>
        <v>Paper</v>
      </c>
      <c r="AC2610" s="29">
        <f t="shared" si="248"/>
        <v>7391</v>
      </c>
      <c r="AD2610" s="29" t="str">
        <f t="shared" si="249"/>
        <v>7391-Paper</v>
      </c>
    </row>
    <row r="2611" spans="1:30">
      <c r="A2611" t="s">
        <v>699</v>
      </c>
      <c r="B2611" t="s">
        <v>592</v>
      </c>
      <c r="C2611" t="s">
        <v>1401</v>
      </c>
      <c r="D2611" t="s">
        <v>624</v>
      </c>
      <c r="E2611" t="s">
        <v>1683</v>
      </c>
      <c r="F2611"/>
      <c r="G2611" s="159">
        <v>45168</v>
      </c>
      <c r="H2611" t="s">
        <v>1348</v>
      </c>
      <c r="I2611" t="s">
        <v>1188</v>
      </c>
      <c r="J2611" t="s">
        <v>804</v>
      </c>
      <c r="K2611" t="s">
        <v>1059</v>
      </c>
      <c r="L2611" t="s">
        <v>739</v>
      </c>
      <c r="M2611">
        <v>1</v>
      </c>
      <c r="N2611">
        <v>0</v>
      </c>
      <c r="O2611" s="209">
        <v>43.47</v>
      </c>
      <c r="P2611" s="209">
        <v>43.47</v>
      </c>
      <c r="Q2611" s="209">
        <v>6394.13</v>
      </c>
      <c r="R2611" s="209">
        <v>16.37</v>
      </c>
      <c r="S2611" s="193" t="str">
        <f>VLOOKUP(U2611,'[1]Cross ref'!I:J,2,0)</f>
        <v>SCL</v>
      </c>
      <c r="T2611" s="193">
        <f t="shared" si="244"/>
        <v>43.47</v>
      </c>
      <c r="U2611" s="193">
        <f>VLOOKUP(VALUE(C2611),'[1]Cross ref'!G:I,3,0)</f>
        <v>7391</v>
      </c>
      <c r="V2611" s="193">
        <f>IFERROR(VLOOKUP(J2611,'[1]Item List (2)'!C:D,2,0),VLOOKUP(K2611,'[1]Item List (2)'!C:D,2,0))</f>
        <v>50007</v>
      </c>
      <c r="W2611" s="193">
        <f>IFERROR(VLOOKUP(J2611,'[1]Item List (2)'!C:E,3,0),VLOOKUP(K2611,'[1]Item List (2)'!C:E,3,0))</f>
        <v>100</v>
      </c>
      <c r="X2611" s="193">
        <f t="shared" si="245"/>
        <v>0</v>
      </c>
      <c r="Y2611" s="193" t="str">
        <f t="shared" si="246"/>
        <v>CHEESE, PEPPERJACK 160CT</v>
      </c>
      <c r="AA2611" s="29">
        <f t="shared" si="247"/>
        <v>43.47</v>
      </c>
      <c r="AB2611" s="29" t="str">
        <f>VLOOKUP(W2611,'[2]Item List (2)'!$I:$J,2,0)</f>
        <v>Food</v>
      </c>
      <c r="AC2611" s="29">
        <f t="shared" si="248"/>
        <v>7391</v>
      </c>
      <c r="AD2611" s="29" t="str">
        <f t="shared" si="249"/>
        <v>7391-Food</v>
      </c>
    </row>
    <row r="2612" spans="1:30">
      <c r="A2612" t="s">
        <v>699</v>
      </c>
      <c r="B2612" t="s">
        <v>592</v>
      </c>
      <c r="C2612" t="s">
        <v>1401</v>
      </c>
      <c r="D2612" t="s">
        <v>624</v>
      </c>
      <c r="E2612" t="s">
        <v>1683</v>
      </c>
      <c r="F2612"/>
      <c r="G2612" s="159">
        <v>45168</v>
      </c>
      <c r="H2612" t="s">
        <v>1374</v>
      </c>
      <c r="I2612" t="s">
        <v>1188</v>
      </c>
      <c r="J2612" t="s">
        <v>785</v>
      </c>
      <c r="K2612" t="s">
        <v>1065</v>
      </c>
      <c r="L2612" t="s">
        <v>1003</v>
      </c>
      <c r="M2612">
        <v>1</v>
      </c>
      <c r="N2612">
        <v>0</v>
      </c>
      <c r="O2612" s="209">
        <v>53.47</v>
      </c>
      <c r="P2612" s="209">
        <v>53.47</v>
      </c>
      <c r="Q2612" s="209">
        <v>6394.13</v>
      </c>
      <c r="R2612" s="209">
        <v>16.37</v>
      </c>
      <c r="S2612" s="193" t="str">
        <f>VLOOKUP(U2612,'[1]Cross ref'!I:J,2,0)</f>
        <v>SCL</v>
      </c>
      <c r="T2612" s="193">
        <f t="shared" si="244"/>
        <v>53.47</v>
      </c>
      <c r="U2612" s="193">
        <f>VLOOKUP(VALUE(C2612),'[1]Cross ref'!G:I,3,0)</f>
        <v>7391</v>
      </c>
      <c r="V2612" s="193">
        <f>IFERROR(VLOOKUP(J2612,'[1]Item List (2)'!C:D,2,0),VLOOKUP(K2612,'[1]Item List (2)'!C:D,2,0))</f>
        <v>50007</v>
      </c>
      <c r="W2612" s="193">
        <f>IFERROR(VLOOKUP(J2612,'[1]Item List (2)'!C:E,3,0),VLOOKUP(K2612,'[1]Item List (2)'!C:E,3,0))</f>
        <v>100</v>
      </c>
      <c r="X2612" s="193">
        <f t="shared" si="245"/>
        <v>0</v>
      </c>
      <c r="Y2612" s="193" t="str">
        <f t="shared" si="246"/>
        <v>BACON, BITS CKD 2.5LB</v>
      </c>
      <c r="AA2612" s="29">
        <f t="shared" si="247"/>
        <v>53.47</v>
      </c>
      <c r="AB2612" s="29" t="str">
        <f>VLOOKUP(W2612,'[2]Item List (2)'!$I:$J,2,0)</f>
        <v>Food</v>
      </c>
      <c r="AC2612" s="29">
        <f t="shared" si="248"/>
        <v>7391</v>
      </c>
      <c r="AD2612" s="29" t="str">
        <f t="shared" si="249"/>
        <v>7391-Food</v>
      </c>
    </row>
    <row r="2613" spans="1:30">
      <c r="A2613" t="s">
        <v>699</v>
      </c>
      <c r="B2613" t="s">
        <v>592</v>
      </c>
      <c r="C2613" t="s">
        <v>1401</v>
      </c>
      <c r="D2613" t="s">
        <v>624</v>
      </c>
      <c r="E2613" t="s">
        <v>1683</v>
      </c>
      <c r="F2613"/>
      <c r="G2613" s="159">
        <v>45168</v>
      </c>
      <c r="H2613" t="s">
        <v>1260</v>
      </c>
      <c r="I2613" t="s">
        <v>1211</v>
      </c>
      <c r="J2613" t="s">
        <v>730</v>
      </c>
      <c r="K2613" t="s">
        <v>1041</v>
      </c>
      <c r="L2613" t="s">
        <v>1042</v>
      </c>
      <c r="M2613">
        <v>1</v>
      </c>
      <c r="N2613">
        <v>0</v>
      </c>
      <c r="O2613" s="209">
        <v>45.4</v>
      </c>
      <c r="P2613" s="209">
        <v>45.4</v>
      </c>
      <c r="Q2613" s="209">
        <v>6394.13</v>
      </c>
      <c r="R2613" s="209">
        <v>16.37</v>
      </c>
      <c r="S2613" s="193" t="str">
        <f>VLOOKUP(U2613,'[1]Cross ref'!I:J,2,0)</f>
        <v>SCL</v>
      </c>
      <c r="T2613" s="193">
        <f t="shared" si="244"/>
        <v>45.4</v>
      </c>
      <c r="U2613" s="193">
        <f>VLOOKUP(VALUE(C2613),'[1]Cross ref'!G:I,3,0)</f>
        <v>7391</v>
      </c>
      <c r="V2613" s="193">
        <f>IFERROR(VLOOKUP(J2613,'[1]Item List (2)'!C:D,2,0),VLOOKUP(K2613,'[1]Item List (2)'!C:D,2,0))</f>
        <v>51001</v>
      </c>
      <c r="W2613" s="193">
        <f>IFERROR(VLOOKUP(J2613,'[1]Item List (2)'!C:E,3,0),VLOOKUP(K2613,'[1]Item List (2)'!C:E,3,0))</f>
        <v>1000</v>
      </c>
      <c r="X2613" s="193">
        <f t="shared" si="245"/>
        <v>0</v>
      </c>
      <c r="Y2613" s="193" t="str">
        <f t="shared" si="246"/>
        <v>NAPKIN, 13X8.5 BRN</v>
      </c>
      <c r="AA2613" s="29">
        <f t="shared" si="247"/>
        <v>45.4</v>
      </c>
      <c r="AB2613" s="29" t="str">
        <f>VLOOKUP(W2613,'[2]Item List (2)'!$I:$J,2,0)</f>
        <v>Paper</v>
      </c>
      <c r="AC2613" s="29">
        <f t="shared" si="248"/>
        <v>7391</v>
      </c>
      <c r="AD2613" s="29" t="str">
        <f t="shared" si="249"/>
        <v>7391-Paper</v>
      </c>
    </row>
    <row r="2614" spans="1:30">
      <c r="A2614" t="s">
        <v>699</v>
      </c>
      <c r="B2614" t="s">
        <v>592</v>
      </c>
      <c r="C2614" t="s">
        <v>1401</v>
      </c>
      <c r="D2614" t="s">
        <v>624</v>
      </c>
      <c r="E2614" t="s">
        <v>1683</v>
      </c>
      <c r="F2614"/>
      <c r="G2614" s="159">
        <v>45168</v>
      </c>
      <c r="H2614" t="s">
        <v>1306</v>
      </c>
      <c r="I2614" t="s">
        <v>1211</v>
      </c>
      <c r="J2614" t="s">
        <v>912</v>
      </c>
      <c r="K2614" t="s">
        <v>1153</v>
      </c>
      <c r="L2614" t="s">
        <v>1154</v>
      </c>
      <c r="M2614">
        <v>1</v>
      </c>
      <c r="N2614">
        <v>0</v>
      </c>
      <c r="O2614" s="209">
        <v>48.42</v>
      </c>
      <c r="P2614" s="209">
        <v>48.42</v>
      </c>
      <c r="Q2614" s="209">
        <v>6394.13</v>
      </c>
      <c r="R2614" s="209">
        <v>16.37</v>
      </c>
      <c r="S2614" s="193" t="str">
        <f>VLOOKUP(U2614,'[1]Cross ref'!I:J,2,0)</f>
        <v>SCL</v>
      </c>
      <c r="T2614" s="193">
        <f t="shared" si="244"/>
        <v>48.42</v>
      </c>
      <c r="U2614" s="193">
        <f>VLOOKUP(VALUE(C2614),'[1]Cross ref'!G:I,3,0)</f>
        <v>7391</v>
      </c>
      <c r="V2614" s="193">
        <f>IFERROR(VLOOKUP(J2614,'[1]Item List (2)'!C:D,2,0),VLOOKUP(K2614,'[1]Item List (2)'!C:D,2,0))</f>
        <v>51001</v>
      </c>
      <c r="W2614" s="193">
        <f>IFERROR(VLOOKUP(J2614,'[1]Item List (2)'!C:E,3,0),VLOOKUP(K2614,'[1]Item List (2)'!C:E,3,0))</f>
        <v>1000</v>
      </c>
      <c r="X2614" s="193">
        <f t="shared" si="245"/>
        <v>0</v>
      </c>
      <c r="Y2614" s="193" t="str">
        <f t="shared" si="246"/>
        <v>STRAW, WRPD 8.5" RED</v>
      </c>
      <c r="AA2614" s="29">
        <f t="shared" si="247"/>
        <v>48.42</v>
      </c>
      <c r="AB2614" s="29" t="str">
        <f>VLOOKUP(W2614,'[2]Item List (2)'!$I:$J,2,0)</f>
        <v>Paper</v>
      </c>
      <c r="AC2614" s="29">
        <f t="shared" si="248"/>
        <v>7391</v>
      </c>
      <c r="AD2614" s="29" t="str">
        <f t="shared" si="249"/>
        <v>7391-Paper</v>
      </c>
    </row>
    <row r="2615" spans="1:30">
      <c r="A2615" t="s">
        <v>699</v>
      </c>
      <c r="B2615" t="s">
        <v>592</v>
      </c>
      <c r="C2615" t="s">
        <v>1401</v>
      </c>
      <c r="D2615" t="s">
        <v>624</v>
      </c>
      <c r="E2615" t="s">
        <v>1683</v>
      </c>
      <c r="F2615"/>
      <c r="G2615" s="159">
        <v>45168</v>
      </c>
      <c r="H2615" t="s">
        <v>1261</v>
      </c>
      <c r="I2615" t="s">
        <v>1188</v>
      </c>
      <c r="J2615" t="s">
        <v>756</v>
      </c>
      <c r="K2615" t="s">
        <v>1491</v>
      </c>
      <c r="L2615" t="s">
        <v>757</v>
      </c>
      <c r="M2615">
        <v>1</v>
      </c>
      <c r="N2615">
        <v>0</v>
      </c>
      <c r="O2615" s="209">
        <v>39.82</v>
      </c>
      <c r="P2615" s="209">
        <v>39.82</v>
      </c>
      <c r="Q2615" s="209">
        <v>6394.13</v>
      </c>
      <c r="R2615" s="209">
        <v>16.37</v>
      </c>
      <c r="S2615" s="193" t="str">
        <f>VLOOKUP(U2615,'[1]Cross ref'!I:J,2,0)</f>
        <v>SCL</v>
      </c>
      <c r="T2615" s="193">
        <f t="shared" si="244"/>
        <v>39.82</v>
      </c>
      <c r="U2615" s="193">
        <f>VLOOKUP(VALUE(C2615),'[1]Cross ref'!G:I,3,0)</f>
        <v>7391</v>
      </c>
      <c r="V2615" s="193">
        <f>IFERROR(VLOOKUP(J2615,'[1]Item List (2)'!C:D,2,0),VLOOKUP(K2615,'[1]Item List (2)'!C:D,2,0))</f>
        <v>50007</v>
      </c>
      <c r="W2615" s="193">
        <f>IFERROR(VLOOKUP(J2615,'[1]Item List (2)'!C:E,3,0),VLOOKUP(K2615,'[1]Item List (2)'!C:E,3,0))</f>
        <v>100</v>
      </c>
      <c r="X2615" s="193">
        <f t="shared" si="245"/>
        <v>0</v>
      </c>
      <c r="Y2615" s="193" t="str">
        <f t="shared" si="246"/>
        <v>FRENCH TOAST, STICK ORIGINAL CARLS JR</v>
      </c>
      <c r="AA2615" s="29">
        <f t="shared" si="247"/>
        <v>39.82</v>
      </c>
      <c r="AB2615" s="29" t="str">
        <f>VLOOKUP(W2615,'[2]Item List (2)'!$I:$J,2,0)</f>
        <v>Food</v>
      </c>
      <c r="AC2615" s="29">
        <f t="shared" si="248"/>
        <v>7391</v>
      </c>
      <c r="AD2615" s="29" t="str">
        <f t="shared" si="249"/>
        <v>7391-Food</v>
      </c>
    </row>
    <row r="2616" spans="1:30">
      <c r="A2616" t="s">
        <v>699</v>
      </c>
      <c r="B2616" t="s">
        <v>592</v>
      </c>
      <c r="C2616" t="s">
        <v>1401</v>
      </c>
      <c r="D2616" t="s">
        <v>624</v>
      </c>
      <c r="E2616" t="s">
        <v>1683</v>
      </c>
      <c r="F2616"/>
      <c r="G2616" s="159">
        <v>45168</v>
      </c>
      <c r="H2616" t="s">
        <v>1186</v>
      </c>
      <c r="I2616" t="s">
        <v>1184</v>
      </c>
      <c r="J2616" t="s">
        <v>834</v>
      </c>
      <c r="K2616" t="s">
        <v>835</v>
      </c>
      <c r="L2616" t="s">
        <v>836</v>
      </c>
      <c r="M2616">
        <v>1</v>
      </c>
      <c r="N2616">
        <v>0</v>
      </c>
      <c r="O2616" s="209"/>
      <c r="P2616" s="209">
        <v>40.020000000000003</v>
      </c>
      <c r="Q2616" s="209">
        <v>6394.13</v>
      </c>
      <c r="R2616" s="209">
        <v>16.37</v>
      </c>
      <c r="S2616" s="193" t="str">
        <f>VLOOKUP(U2616,'[1]Cross ref'!I:J,2,0)</f>
        <v>SCL</v>
      </c>
      <c r="T2616" s="193">
        <f t="shared" si="244"/>
        <v>40.020000000000003</v>
      </c>
      <c r="U2616" s="193">
        <f>VLOOKUP(VALUE(C2616),'[1]Cross ref'!G:I,3,0)</f>
        <v>7391</v>
      </c>
      <c r="V2616" s="193">
        <f>IFERROR(VLOOKUP(J2616,'[1]Item List (2)'!C:D,2,0),VLOOKUP(K2616,'[1]Item List (2)'!C:D,2,0))</f>
        <v>50007</v>
      </c>
      <c r="W2616" s="193">
        <f>IFERROR(VLOOKUP(J2616,'[1]Item List (2)'!C:E,3,0),VLOOKUP(K2616,'[1]Item List (2)'!C:E,3,0))</f>
        <v>100</v>
      </c>
      <c r="X2616" s="193">
        <f t="shared" si="245"/>
        <v>-40.020000000000003</v>
      </c>
      <c r="Y2616" s="193" t="str">
        <f t="shared" si="246"/>
        <v>SURCHARGE, FUEL</v>
      </c>
      <c r="AA2616" s="29">
        <f t="shared" si="247"/>
        <v>40.020000000000003</v>
      </c>
      <c r="AB2616" s="29" t="str">
        <f>VLOOKUP(W2616,'[2]Item List (2)'!$I:$J,2,0)</f>
        <v>Food</v>
      </c>
      <c r="AC2616" s="29">
        <f t="shared" si="248"/>
        <v>7391</v>
      </c>
      <c r="AD2616" s="29" t="str">
        <f t="shared" si="249"/>
        <v>7391-Food</v>
      </c>
    </row>
    <row r="2617" spans="1:30">
      <c r="A2617" t="s">
        <v>699</v>
      </c>
      <c r="B2617" t="s">
        <v>592</v>
      </c>
      <c r="C2617" t="s">
        <v>1401</v>
      </c>
      <c r="D2617" t="s">
        <v>624</v>
      </c>
      <c r="E2617" t="s">
        <v>1684</v>
      </c>
      <c r="F2617"/>
      <c r="G2617" s="159">
        <v>45169</v>
      </c>
      <c r="H2617" t="s">
        <v>1272</v>
      </c>
      <c r="I2617" t="s">
        <v>1211</v>
      </c>
      <c r="J2617" t="s">
        <v>815</v>
      </c>
      <c r="K2617" t="s">
        <v>1145</v>
      </c>
      <c r="L2617" t="s">
        <v>1146</v>
      </c>
      <c r="M2617">
        <v>1</v>
      </c>
      <c r="N2617">
        <v>0</v>
      </c>
      <c r="O2617" s="209">
        <v>28.75</v>
      </c>
      <c r="P2617" s="209">
        <v>28.75</v>
      </c>
      <c r="Q2617" s="209">
        <v>100.52</v>
      </c>
      <c r="R2617" s="209">
        <v>0</v>
      </c>
      <c r="S2617" s="193" t="str">
        <f>VLOOKUP(U2617,'[1]Cross ref'!I:J,2,0)</f>
        <v>SCL</v>
      </c>
      <c r="T2617" s="193">
        <f t="shared" si="244"/>
        <v>28.75</v>
      </c>
      <c r="U2617" s="193">
        <f>VLOOKUP(VALUE(C2617),'[1]Cross ref'!G:I,3,0)</f>
        <v>7391</v>
      </c>
      <c r="V2617" s="193">
        <f>IFERROR(VLOOKUP(J2617,'[1]Item List (2)'!C:D,2,0),VLOOKUP(K2617,'[1]Item List (2)'!C:D,2,0))</f>
        <v>51001</v>
      </c>
      <c r="W2617" s="193">
        <f>IFERROR(VLOOKUP(J2617,'[1]Item List (2)'!C:E,3,0),VLOOKUP(K2617,'[1]Item List (2)'!C:E,3,0))</f>
        <v>1000</v>
      </c>
      <c r="X2617" s="193">
        <f t="shared" si="245"/>
        <v>0</v>
      </c>
      <c r="Y2617" s="193" t="str">
        <f t="shared" si="246"/>
        <v>LID, CUP CRUISER 32Z</v>
      </c>
      <c r="AA2617" s="29">
        <f t="shared" si="247"/>
        <v>28.75</v>
      </c>
      <c r="AB2617" s="29" t="str">
        <f>VLOOKUP(W2617,'[2]Item List (2)'!$I:$J,2,0)</f>
        <v>Paper</v>
      </c>
      <c r="AC2617" s="29">
        <f t="shared" si="248"/>
        <v>7391</v>
      </c>
      <c r="AD2617" s="29" t="str">
        <f t="shared" si="249"/>
        <v>7391-Paper</v>
      </c>
    </row>
    <row r="2618" spans="1:30">
      <c r="A2618" t="s">
        <v>699</v>
      </c>
      <c r="B2618" t="s">
        <v>592</v>
      </c>
      <c r="C2618" t="s">
        <v>1401</v>
      </c>
      <c r="D2618" t="s">
        <v>624</v>
      </c>
      <c r="E2618" t="s">
        <v>1684</v>
      </c>
      <c r="F2618"/>
      <c r="G2618" s="159">
        <v>45169</v>
      </c>
      <c r="H2618" t="s">
        <v>1239</v>
      </c>
      <c r="I2618" t="s">
        <v>1188</v>
      </c>
      <c r="J2618" t="s">
        <v>816</v>
      </c>
      <c r="K2618" t="s">
        <v>817</v>
      </c>
      <c r="L2618" t="s">
        <v>709</v>
      </c>
      <c r="M2618">
        <v>1</v>
      </c>
      <c r="N2618">
        <v>0</v>
      </c>
      <c r="O2618" s="209">
        <v>27.07</v>
      </c>
      <c r="P2618" s="209">
        <v>27.07</v>
      </c>
      <c r="Q2618" s="209">
        <v>100.52</v>
      </c>
      <c r="R2618" s="209">
        <v>0</v>
      </c>
      <c r="S2618" s="193" t="str">
        <f>VLOOKUP(U2618,'[1]Cross ref'!I:J,2,0)</f>
        <v>SCL</v>
      </c>
      <c r="T2618" s="193">
        <f t="shared" si="244"/>
        <v>27.07</v>
      </c>
      <c r="U2618" s="193">
        <f>VLOOKUP(VALUE(C2618),'[1]Cross ref'!G:I,3,0)</f>
        <v>7391</v>
      </c>
      <c r="V2618" s="193">
        <f>IFERROR(VLOOKUP(J2618,'[1]Item List (2)'!C:D,2,0),VLOOKUP(K2618,'[1]Item List (2)'!C:D,2,0))</f>
        <v>50007</v>
      </c>
      <c r="W2618" s="193">
        <f>IFERROR(VLOOKUP(J2618,'[1]Item List (2)'!C:E,3,0),VLOOKUP(K2618,'[1]Item List (2)'!C:E,3,0))</f>
        <v>100</v>
      </c>
      <c r="X2618" s="193">
        <f t="shared" si="245"/>
        <v>0</v>
      </c>
      <c r="Y2618" s="193" t="str">
        <f t="shared" si="246"/>
        <v>PICKLE, CHIP DELI 3/16" CC</v>
      </c>
      <c r="AA2618" s="29">
        <f t="shared" si="247"/>
        <v>27.07</v>
      </c>
      <c r="AB2618" s="29" t="str">
        <f>VLOOKUP(W2618,'[2]Item List (2)'!$I:$J,2,0)</f>
        <v>Food</v>
      </c>
      <c r="AC2618" s="29">
        <f t="shared" si="248"/>
        <v>7391</v>
      </c>
      <c r="AD2618" s="29" t="str">
        <f t="shared" si="249"/>
        <v>7391-Food</v>
      </c>
    </row>
    <row r="2619" spans="1:30">
      <c r="A2619" t="s">
        <v>699</v>
      </c>
      <c r="B2619" t="s">
        <v>592</v>
      </c>
      <c r="C2619" t="s">
        <v>1401</v>
      </c>
      <c r="D2619" t="s">
        <v>624</v>
      </c>
      <c r="E2619" t="s">
        <v>1684</v>
      </c>
      <c r="F2619"/>
      <c r="G2619" s="159">
        <v>45169</v>
      </c>
      <c r="H2619" t="s">
        <v>1258</v>
      </c>
      <c r="I2619" t="s">
        <v>1188</v>
      </c>
      <c r="J2619" t="s">
        <v>825</v>
      </c>
      <c r="K2619" t="s">
        <v>1259</v>
      </c>
      <c r="L2619" t="s">
        <v>1484</v>
      </c>
      <c r="M2619">
        <v>1</v>
      </c>
      <c r="N2619">
        <v>0</v>
      </c>
      <c r="O2619" s="209">
        <v>44.7</v>
      </c>
      <c r="P2619" s="209">
        <v>44.7</v>
      </c>
      <c r="Q2619" s="209">
        <v>100.52</v>
      </c>
      <c r="R2619" s="209">
        <v>0</v>
      </c>
      <c r="S2619" s="193" t="str">
        <f>VLOOKUP(U2619,'[1]Cross ref'!I:J,2,0)</f>
        <v>SCL</v>
      </c>
      <c r="T2619" s="193">
        <f t="shared" si="244"/>
        <v>44.7</v>
      </c>
      <c r="U2619" s="193">
        <f>VLOOKUP(VALUE(C2619),'[1]Cross ref'!G:I,3,0)</f>
        <v>7391</v>
      </c>
      <c r="V2619" s="193">
        <f>IFERROR(VLOOKUP(J2619,'[1]Item List (2)'!C:D,2,0),VLOOKUP(K2619,'[1]Item List (2)'!C:D,2,0))</f>
        <v>50007</v>
      </c>
      <c r="W2619" s="193">
        <f>IFERROR(VLOOKUP(J2619,'[1]Item List (2)'!C:E,3,0),VLOOKUP(K2619,'[1]Item List (2)'!C:E,3,0))</f>
        <v>100</v>
      </c>
      <c r="X2619" s="193">
        <f t="shared" si="245"/>
        <v>0</v>
      </c>
      <c r="Y2619" s="193" t="str">
        <f t="shared" si="246"/>
        <v>MAYONNAISE, 64Z</v>
      </c>
      <c r="AA2619" s="29">
        <f t="shared" si="247"/>
        <v>44.7</v>
      </c>
      <c r="AB2619" s="29" t="str">
        <f>VLOOKUP(W2619,'[2]Item List (2)'!$I:$J,2,0)</f>
        <v>Food</v>
      </c>
      <c r="AC2619" s="29">
        <f t="shared" si="248"/>
        <v>7391</v>
      </c>
      <c r="AD2619" s="29" t="str">
        <f t="shared" si="249"/>
        <v>7391-Food</v>
      </c>
    </row>
    <row r="2620" spans="1:30">
      <c r="A2620" t="s">
        <v>699</v>
      </c>
      <c r="B2620" t="s">
        <v>592</v>
      </c>
      <c r="C2620" t="s">
        <v>1402</v>
      </c>
      <c r="D2620" t="s">
        <v>625</v>
      </c>
      <c r="E2620" t="s">
        <v>1685</v>
      </c>
      <c r="F2620"/>
      <c r="G2620" s="159">
        <v>45168</v>
      </c>
      <c r="H2620" t="s">
        <v>1203</v>
      </c>
      <c r="I2620" t="s">
        <v>1188</v>
      </c>
      <c r="J2620" t="s">
        <v>900</v>
      </c>
      <c r="K2620" t="s">
        <v>907</v>
      </c>
      <c r="L2620" t="s">
        <v>908</v>
      </c>
      <c r="M2620">
        <v>2</v>
      </c>
      <c r="N2620">
        <v>0</v>
      </c>
      <c r="O2620" s="209">
        <v>42.61</v>
      </c>
      <c r="P2620" s="209">
        <v>85.22</v>
      </c>
      <c r="Q2620" s="209">
        <v>85.22</v>
      </c>
      <c r="R2620" s="209">
        <v>0</v>
      </c>
      <c r="S2620" s="193" t="str">
        <f>VLOOKUP(U2620,'[1]Cross ref'!I:J,2,0)</f>
        <v>SCL</v>
      </c>
      <c r="T2620" s="193">
        <f t="shared" si="244"/>
        <v>85.22</v>
      </c>
      <c r="U2620" s="193">
        <f>VLOOKUP(VALUE(C2620),'[1]Cross ref'!G:I,3,0)</f>
        <v>7393</v>
      </c>
      <c r="V2620" s="193">
        <f>IFERROR(VLOOKUP(J2620,'[1]Item List (2)'!C:D,2,0),VLOOKUP(K2620,'[1]Item List (2)'!C:D,2,0))</f>
        <v>50007</v>
      </c>
      <c r="W2620" s="193">
        <f>IFERROR(VLOOKUP(J2620,'[1]Item List (2)'!C:E,3,0),VLOOKUP(K2620,'[1]Item List (2)'!C:E,3,0))</f>
        <v>100</v>
      </c>
      <c r="X2620" s="193">
        <f t="shared" si="245"/>
        <v>0</v>
      </c>
      <c r="Y2620" s="193" t="str">
        <f t="shared" si="246"/>
        <v>PEPPER, CHILE GRN STRIP</v>
      </c>
      <c r="AA2620" s="29">
        <f t="shared" si="247"/>
        <v>85.22</v>
      </c>
      <c r="AB2620" s="29" t="str">
        <f>VLOOKUP(W2620,'[2]Item List (2)'!$I:$J,2,0)</f>
        <v>Food</v>
      </c>
      <c r="AC2620" s="29">
        <f t="shared" si="248"/>
        <v>7393</v>
      </c>
      <c r="AD2620" s="29" t="str">
        <f t="shared" si="249"/>
        <v>7393-Food</v>
      </c>
    </row>
    <row r="2621" spans="1:30">
      <c r="A2621" t="s">
        <v>699</v>
      </c>
      <c r="B2621" t="s">
        <v>592</v>
      </c>
      <c r="C2621" t="s">
        <v>1402</v>
      </c>
      <c r="D2621" t="s">
        <v>625</v>
      </c>
      <c r="E2621" t="s">
        <v>1686</v>
      </c>
      <c r="F2621"/>
      <c r="G2621" s="159">
        <v>45168</v>
      </c>
      <c r="H2621" t="s">
        <v>1292</v>
      </c>
      <c r="I2621" t="s">
        <v>1188</v>
      </c>
      <c r="J2621" t="s">
        <v>710</v>
      </c>
      <c r="K2621" t="s">
        <v>873</v>
      </c>
      <c r="L2621" t="s">
        <v>709</v>
      </c>
      <c r="M2621">
        <v>1</v>
      </c>
      <c r="N2621">
        <v>0</v>
      </c>
      <c r="O2621" s="209">
        <v>99.5</v>
      </c>
      <c r="P2621" s="209">
        <v>99.5</v>
      </c>
      <c r="Q2621" s="209">
        <v>4532.82</v>
      </c>
      <c r="R2621" s="209">
        <v>3.49</v>
      </c>
      <c r="S2621" s="193" t="str">
        <f>VLOOKUP(U2621,'[1]Cross ref'!I:J,2,0)</f>
        <v>SCL</v>
      </c>
      <c r="T2621" s="193">
        <f t="shared" si="244"/>
        <v>99.5</v>
      </c>
      <c r="U2621" s="193">
        <f>VLOOKUP(VALUE(C2621),'[1]Cross ref'!G:I,3,0)</f>
        <v>7393</v>
      </c>
      <c r="V2621" s="193">
        <f>IFERROR(VLOOKUP(J2621,'[1]Item List (2)'!C:D,2,0),VLOOKUP(K2621,'[1]Item List (2)'!C:D,2,0))</f>
        <v>50007</v>
      </c>
      <c r="W2621" s="193">
        <f>IFERROR(VLOOKUP(J2621,'[1]Item List (2)'!C:E,3,0),VLOOKUP(K2621,'[1]Item List (2)'!C:E,3,0))</f>
        <v>100</v>
      </c>
      <c r="X2621" s="193">
        <f t="shared" si="245"/>
        <v>0</v>
      </c>
      <c r="Y2621" s="193" t="str">
        <f t="shared" si="246"/>
        <v>SYRUP, FANTA ORANGE</v>
      </c>
      <c r="AA2621" s="29">
        <f t="shared" si="247"/>
        <v>99.5</v>
      </c>
      <c r="AB2621" s="29" t="str">
        <f>VLOOKUP(W2621,'[2]Item List (2)'!$I:$J,2,0)</f>
        <v>Food</v>
      </c>
      <c r="AC2621" s="29">
        <f t="shared" si="248"/>
        <v>7393</v>
      </c>
      <c r="AD2621" s="29" t="str">
        <f t="shared" si="249"/>
        <v>7393-Food</v>
      </c>
    </row>
    <row r="2622" spans="1:30">
      <c r="A2622" t="s">
        <v>699</v>
      </c>
      <c r="B2622" t="s">
        <v>592</v>
      </c>
      <c r="C2622" t="s">
        <v>1402</v>
      </c>
      <c r="D2622" t="s">
        <v>625</v>
      </c>
      <c r="E2622" t="s">
        <v>1686</v>
      </c>
      <c r="F2622"/>
      <c r="G2622" s="159">
        <v>45168</v>
      </c>
      <c r="H2622" t="s">
        <v>1183</v>
      </c>
      <c r="I2622" t="s">
        <v>1184</v>
      </c>
      <c r="J2622" t="s">
        <v>839</v>
      </c>
      <c r="K2622" t="s">
        <v>588</v>
      </c>
      <c r="L2622" t="s">
        <v>836</v>
      </c>
      <c r="M2622">
        <v>1</v>
      </c>
      <c r="N2622">
        <v>0</v>
      </c>
      <c r="O2622" s="209"/>
      <c r="P2622" s="209">
        <v>2.82</v>
      </c>
      <c r="Q2622" s="209">
        <v>4532.82</v>
      </c>
      <c r="R2622" s="209">
        <v>3.49</v>
      </c>
      <c r="S2622" s="193" t="str">
        <f>VLOOKUP(U2622,'[1]Cross ref'!I:J,2,0)</f>
        <v>SCL</v>
      </c>
      <c r="T2622" s="193">
        <f t="shared" si="244"/>
        <v>2.82</v>
      </c>
      <c r="U2622" s="193">
        <f>VLOOKUP(VALUE(C2622),'[1]Cross ref'!G:I,3,0)</f>
        <v>7393</v>
      </c>
      <c r="V2622" s="193">
        <f>IFERROR(VLOOKUP(J2622,'[1]Item List (2)'!C:D,2,0),VLOOKUP(K2622,'[1]Item List (2)'!C:D,2,0))</f>
        <v>50007</v>
      </c>
      <c r="W2622" s="193">
        <f>IFERROR(VLOOKUP(J2622,'[1]Item List (2)'!C:E,3,0),VLOOKUP(K2622,'[1]Item List (2)'!C:E,3,0))</f>
        <v>100</v>
      </c>
      <c r="X2622" s="193">
        <f t="shared" si="245"/>
        <v>-2.82</v>
      </c>
      <c r="Y2622" s="193" t="str">
        <f t="shared" si="246"/>
        <v>SERVICE - PAYMENT TERMS</v>
      </c>
      <c r="AA2622" s="29">
        <f t="shared" si="247"/>
        <v>2.82</v>
      </c>
      <c r="AB2622" s="29" t="str">
        <f>VLOOKUP(W2622,'[2]Item List (2)'!$I:$J,2,0)</f>
        <v>Food</v>
      </c>
      <c r="AC2622" s="29">
        <f t="shared" si="248"/>
        <v>7393</v>
      </c>
      <c r="AD2622" s="29" t="str">
        <f t="shared" si="249"/>
        <v>7393-Food</v>
      </c>
    </row>
    <row r="2623" spans="1:30">
      <c r="A2623" t="s">
        <v>699</v>
      </c>
      <c r="B2623" t="s">
        <v>592</v>
      </c>
      <c r="C2623" t="s">
        <v>1402</v>
      </c>
      <c r="D2623" t="s">
        <v>625</v>
      </c>
      <c r="E2623" t="s">
        <v>1686</v>
      </c>
      <c r="F2623"/>
      <c r="G2623" s="159">
        <v>45168</v>
      </c>
      <c r="H2623" t="s">
        <v>1293</v>
      </c>
      <c r="I2623" t="s">
        <v>1188</v>
      </c>
      <c r="J2623" t="s">
        <v>710</v>
      </c>
      <c r="K2623" t="s">
        <v>1546</v>
      </c>
      <c r="L2623" t="s">
        <v>709</v>
      </c>
      <c r="M2623">
        <v>1</v>
      </c>
      <c r="N2623">
        <v>0</v>
      </c>
      <c r="O2623" s="209">
        <v>99.5</v>
      </c>
      <c r="P2623" s="209">
        <v>99.5</v>
      </c>
      <c r="Q2623" s="209">
        <v>4532.82</v>
      </c>
      <c r="R2623" s="209">
        <v>3.49</v>
      </c>
      <c r="S2623" s="193" t="str">
        <f>VLOOKUP(U2623,'[1]Cross ref'!I:J,2,0)</f>
        <v>SCL</v>
      </c>
      <c r="T2623" s="193">
        <f t="shared" si="244"/>
        <v>99.5</v>
      </c>
      <c r="U2623" s="193">
        <f>VLOOKUP(VALUE(C2623),'[1]Cross ref'!G:I,3,0)</f>
        <v>7393</v>
      </c>
      <c r="V2623" s="193">
        <f>IFERROR(VLOOKUP(J2623,'[1]Item List (2)'!C:D,2,0),VLOOKUP(K2623,'[1]Item List (2)'!C:D,2,0))</f>
        <v>50007</v>
      </c>
      <c r="W2623" s="193">
        <f>IFERROR(VLOOKUP(J2623,'[1]Item List (2)'!C:E,3,0),VLOOKUP(K2623,'[1]Item List (2)'!C:E,3,0))</f>
        <v>100</v>
      </c>
      <c r="X2623" s="193">
        <f t="shared" si="245"/>
        <v>0</v>
      </c>
      <c r="Y2623" s="193" t="str">
        <f t="shared" si="246"/>
        <v>SYRUP, SODA CHERRY COKE BIB</v>
      </c>
      <c r="AA2623" s="29">
        <f t="shared" si="247"/>
        <v>99.5</v>
      </c>
      <c r="AB2623" s="29" t="str">
        <f>VLOOKUP(W2623,'[2]Item List (2)'!$I:$J,2,0)</f>
        <v>Food</v>
      </c>
      <c r="AC2623" s="29">
        <f t="shared" si="248"/>
        <v>7393</v>
      </c>
      <c r="AD2623" s="29" t="str">
        <f t="shared" si="249"/>
        <v>7393-Food</v>
      </c>
    </row>
    <row r="2624" spans="1:30">
      <c r="A2624" t="s">
        <v>699</v>
      </c>
      <c r="B2624" t="s">
        <v>592</v>
      </c>
      <c r="C2624" t="s">
        <v>1402</v>
      </c>
      <c r="D2624" t="s">
        <v>625</v>
      </c>
      <c r="E2624" t="s">
        <v>1686</v>
      </c>
      <c r="F2624"/>
      <c r="G2624" s="159">
        <v>45168</v>
      </c>
      <c r="H2624" t="s">
        <v>1264</v>
      </c>
      <c r="I2624" t="s">
        <v>1188</v>
      </c>
      <c r="J2624" t="s">
        <v>707</v>
      </c>
      <c r="K2624" t="s">
        <v>708</v>
      </c>
      <c r="L2624" t="s">
        <v>709</v>
      </c>
      <c r="M2624">
        <v>1</v>
      </c>
      <c r="N2624">
        <v>0</v>
      </c>
      <c r="O2624" s="209">
        <v>99.5</v>
      </c>
      <c r="P2624" s="209">
        <v>99.5</v>
      </c>
      <c r="Q2624" s="209">
        <v>4532.82</v>
      </c>
      <c r="R2624" s="209">
        <v>3.49</v>
      </c>
      <c r="S2624" s="193" t="str">
        <f>VLOOKUP(U2624,'[1]Cross ref'!I:J,2,0)</f>
        <v>SCL</v>
      </c>
      <c r="T2624" s="193">
        <f t="shared" si="244"/>
        <v>99.5</v>
      </c>
      <c r="U2624" s="193">
        <f>VLOOKUP(VALUE(C2624),'[1]Cross ref'!G:I,3,0)</f>
        <v>7393</v>
      </c>
      <c r="V2624" s="193">
        <f>IFERROR(VLOOKUP(J2624,'[1]Item List (2)'!C:D,2,0),VLOOKUP(K2624,'[1]Item List (2)'!C:D,2,0))</f>
        <v>50007</v>
      </c>
      <c r="W2624" s="193">
        <f>IFERROR(VLOOKUP(J2624,'[1]Item List (2)'!C:E,3,0),VLOOKUP(K2624,'[1]Item List (2)'!C:E,3,0))</f>
        <v>100</v>
      </c>
      <c r="X2624" s="193">
        <f t="shared" si="245"/>
        <v>0</v>
      </c>
      <c r="Y2624" s="193" t="str">
        <f t="shared" si="246"/>
        <v>SYRUP, POWERADE MTN BLAST BIB</v>
      </c>
      <c r="AA2624" s="29">
        <f t="shared" si="247"/>
        <v>99.5</v>
      </c>
      <c r="AB2624" s="29" t="str">
        <f>VLOOKUP(W2624,'[2]Item List (2)'!$I:$J,2,0)</f>
        <v>Food</v>
      </c>
      <c r="AC2624" s="29">
        <f t="shared" si="248"/>
        <v>7393</v>
      </c>
      <c r="AD2624" s="29" t="str">
        <f t="shared" si="249"/>
        <v>7393-Food</v>
      </c>
    </row>
    <row r="2625" spans="1:30">
      <c r="A2625" t="s">
        <v>699</v>
      </c>
      <c r="B2625" t="s">
        <v>592</v>
      </c>
      <c r="C2625" t="s">
        <v>1402</v>
      </c>
      <c r="D2625" t="s">
        <v>625</v>
      </c>
      <c r="E2625" t="s">
        <v>1686</v>
      </c>
      <c r="F2625"/>
      <c r="G2625" s="159">
        <v>45168</v>
      </c>
      <c r="H2625" t="s">
        <v>1193</v>
      </c>
      <c r="I2625" t="s">
        <v>1188</v>
      </c>
      <c r="J2625" t="s">
        <v>710</v>
      </c>
      <c r="K2625" t="s">
        <v>712</v>
      </c>
      <c r="L2625" t="s">
        <v>709</v>
      </c>
      <c r="M2625">
        <v>1</v>
      </c>
      <c r="N2625">
        <v>0</v>
      </c>
      <c r="O2625" s="209">
        <v>112.77</v>
      </c>
      <c r="P2625" s="209">
        <v>112.77</v>
      </c>
      <c r="Q2625" s="209">
        <v>4532.82</v>
      </c>
      <c r="R2625" s="209">
        <v>3.49</v>
      </c>
      <c r="S2625" s="193" t="str">
        <f>VLOOKUP(U2625,'[1]Cross ref'!I:J,2,0)</f>
        <v>SCL</v>
      </c>
      <c r="T2625" s="193">
        <f t="shared" si="244"/>
        <v>112.77</v>
      </c>
      <c r="U2625" s="193">
        <f>VLOOKUP(VALUE(C2625),'[1]Cross ref'!G:I,3,0)</f>
        <v>7393</v>
      </c>
      <c r="V2625" s="193">
        <f>IFERROR(VLOOKUP(J2625,'[1]Item List (2)'!C:D,2,0),VLOOKUP(K2625,'[1]Item List (2)'!C:D,2,0))</f>
        <v>50007</v>
      </c>
      <c r="W2625" s="193">
        <f>IFERROR(VLOOKUP(J2625,'[1]Item List (2)'!C:E,3,0),VLOOKUP(K2625,'[1]Item List (2)'!C:E,3,0))</f>
        <v>100</v>
      </c>
      <c r="X2625" s="193">
        <f t="shared" si="245"/>
        <v>0</v>
      </c>
      <c r="Y2625" s="193" t="str">
        <f t="shared" si="246"/>
        <v>SYRUP, COKE CLASC BIB (HYCS)</v>
      </c>
      <c r="AA2625" s="29">
        <f t="shared" si="247"/>
        <v>112.77</v>
      </c>
      <c r="AB2625" s="29" t="str">
        <f>VLOOKUP(W2625,'[2]Item List (2)'!$I:$J,2,0)</f>
        <v>Food</v>
      </c>
      <c r="AC2625" s="29">
        <f t="shared" si="248"/>
        <v>7393</v>
      </c>
      <c r="AD2625" s="29" t="str">
        <f t="shared" si="249"/>
        <v>7393-Food</v>
      </c>
    </row>
    <row r="2626" spans="1:30">
      <c r="A2626" t="s">
        <v>699</v>
      </c>
      <c r="B2626" t="s">
        <v>592</v>
      </c>
      <c r="C2626" t="s">
        <v>1402</v>
      </c>
      <c r="D2626" t="s">
        <v>625</v>
      </c>
      <c r="E2626" t="s">
        <v>1686</v>
      </c>
      <c r="F2626"/>
      <c r="G2626" s="159">
        <v>45168</v>
      </c>
      <c r="H2626" t="s">
        <v>1194</v>
      </c>
      <c r="I2626" t="s">
        <v>1188</v>
      </c>
      <c r="J2626" t="s">
        <v>710</v>
      </c>
      <c r="K2626" t="s">
        <v>713</v>
      </c>
      <c r="L2626" t="s">
        <v>709</v>
      </c>
      <c r="M2626">
        <v>1</v>
      </c>
      <c r="N2626">
        <v>0</v>
      </c>
      <c r="O2626" s="209">
        <v>116.08</v>
      </c>
      <c r="P2626" s="209">
        <v>116.08</v>
      </c>
      <c r="Q2626" s="209">
        <v>4532.82</v>
      </c>
      <c r="R2626" s="209">
        <v>3.49</v>
      </c>
      <c r="S2626" s="193" t="str">
        <f>VLOOKUP(U2626,'[1]Cross ref'!I:J,2,0)</f>
        <v>SCL</v>
      </c>
      <c r="T2626" s="193">
        <f t="shared" si="244"/>
        <v>116.08</v>
      </c>
      <c r="U2626" s="193">
        <f>VLOOKUP(VALUE(C2626),'[1]Cross ref'!G:I,3,0)</f>
        <v>7393</v>
      </c>
      <c r="V2626" s="193">
        <f>IFERROR(VLOOKUP(J2626,'[1]Item List (2)'!C:D,2,0),VLOOKUP(K2626,'[1]Item List (2)'!C:D,2,0))</f>
        <v>50007</v>
      </c>
      <c r="W2626" s="193">
        <f>IFERROR(VLOOKUP(J2626,'[1]Item List (2)'!C:E,3,0),VLOOKUP(K2626,'[1]Item List (2)'!C:E,3,0))</f>
        <v>100</v>
      </c>
      <c r="X2626" s="193">
        <f t="shared" si="245"/>
        <v>0</v>
      </c>
      <c r="Y2626" s="193" t="str">
        <f t="shared" si="246"/>
        <v>SYRUP, SPRITE BIB (HYCS)</v>
      </c>
      <c r="AA2626" s="29">
        <f t="shared" si="247"/>
        <v>116.08</v>
      </c>
      <c r="AB2626" s="29" t="str">
        <f>VLOOKUP(W2626,'[2]Item List (2)'!$I:$J,2,0)</f>
        <v>Food</v>
      </c>
      <c r="AC2626" s="29">
        <f t="shared" si="248"/>
        <v>7393</v>
      </c>
      <c r="AD2626" s="29" t="str">
        <f t="shared" si="249"/>
        <v>7393-Food</v>
      </c>
    </row>
    <row r="2627" spans="1:30">
      <c r="A2627" t="s">
        <v>699</v>
      </c>
      <c r="B2627" t="s">
        <v>592</v>
      </c>
      <c r="C2627" t="s">
        <v>1402</v>
      </c>
      <c r="D2627" t="s">
        <v>625</v>
      </c>
      <c r="E2627" t="s">
        <v>1686</v>
      </c>
      <c r="F2627"/>
      <c r="G2627" s="159">
        <v>45168</v>
      </c>
      <c r="H2627" t="s">
        <v>1195</v>
      </c>
      <c r="I2627" t="s">
        <v>1188</v>
      </c>
      <c r="J2627" t="s">
        <v>724</v>
      </c>
      <c r="K2627" t="s">
        <v>906</v>
      </c>
      <c r="L2627" t="s">
        <v>842</v>
      </c>
      <c r="M2627">
        <v>1</v>
      </c>
      <c r="N2627">
        <v>0</v>
      </c>
      <c r="O2627" s="209">
        <v>16.920000000000002</v>
      </c>
      <c r="P2627" s="209">
        <v>16.920000000000002</v>
      </c>
      <c r="Q2627" s="209">
        <v>4532.82</v>
      </c>
      <c r="R2627" s="209">
        <v>3.49</v>
      </c>
      <c r="S2627" s="193" t="str">
        <f>VLOOKUP(U2627,'[1]Cross ref'!I:J,2,0)</f>
        <v>SCL</v>
      </c>
      <c r="T2627" s="193">
        <f t="shared" ref="T2627:T2690" si="250">P2627</f>
        <v>16.920000000000002</v>
      </c>
      <c r="U2627" s="193">
        <f>VLOOKUP(VALUE(C2627),'[1]Cross ref'!G:I,3,0)</f>
        <v>7393</v>
      </c>
      <c r="V2627" s="193">
        <f>IFERROR(VLOOKUP(J2627,'[1]Item List (2)'!C:D,2,0),VLOOKUP(K2627,'[1]Item List (2)'!C:D,2,0))</f>
        <v>50007</v>
      </c>
      <c r="W2627" s="193">
        <f>IFERROR(VLOOKUP(J2627,'[1]Item List (2)'!C:E,3,0),VLOOKUP(K2627,'[1]Item List (2)'!C:E,3,0))</f>
        <v>100</v>
      </c>
      <c r="X2627" s="193">
        <f t="shared" ref="X2627:X2690" si="251">M2627*O2627-P2627</f>
        <v>0</v>
      </c>
      <c r="Y2627" s="193" t="str">
        <f t="shared" ref="Y2627:Y2690" si="252">K2627</f>
        <v>MILK, CHOC 1% LF 7Z PLS ESL</v>
      </c>
      <c r="AA2627" s="29">
        <f t="shared" ref="AA2627:AA2690" si="253">P2627</f>
        <v>16.920000000000002</v>
      </c>
      <c r="AB2627" s="29" t="str">
        <f>VLOOKUP(W2627,'[2]Item List (2)'!$I:$J,2,0)</f>
        <v>Food</v>
      </c>
      <c r="AC2627" s="29">
        <f t="shared" ref="AC2627:AC2690" si="254">U2627</f>
        <v>7393</v>
      </c>
      <c r="AD2627" s="29" t="str">
        <f t="shared" ref="AD2627:AD2690" si="255">AC2627&amp;"-"&amp;AB2627</f>
        <v>7393-Food</v>
      </c>
    </row>
    <row r="2628" spans="1:30">
      <c r="A2628" t="s">
        <v>699</v>
      </c>
      <c r="B2628" t="s">
        <v>592</v>
      </c>
      <c r="C2628" t="s">
        <v>1402</v>
      </c>
      <c r="D2628" t="s">
        <v>625</v>
      </c>
      <c r="E2628" t="s">
        <v>1686</v>
      </c>
      <c r="F2628"/>
      <c r="G2628" s="159">
        <v>45168</v>
      </c>
      <c r="H2628" t="s">
        <v>1197</v>
      </c>
      <c r="I2628" t="s">
        <v>1188</v>
      </c>
      <c r="J2628" t="s">
        <v>719</v>
      </c>
      <c r="K2628" t="s">
        <v>720</v>
      </c>
      <c r="L2628" t="s">
        <v>721</v>
      </c>
      <c r="M2628">
        <v>1</v>
      </c>
      <c r="N2628">
        <v>0</v>
      </c>
      <c r="O2628" s="209">
        <v>26.21</v>
      </c>
      <c r="P2628" s="209">
        <v>26.21</v>
      </c>
      <c r="Q2628" s="209">
        <v>4532.82</v>
      </c>
      <c r="R2628" s="209">
        <v>3.49</v>
      </c>
      <c r="S2628" s="193" t="str">
        <f>VLOOKUP(U2628,'[1]Cross ref'!I:J,2,0)</f>
        <v>SCL</v>
      </c>
      <c r="T2628" s="193">
        <f t="shared" si="250"/>
        <v>26.21</v>
      </c>
      <c r="U2628" s="193">
        <f>VLOOKUP(VALUE(C2628),'[1]Cross ref'!G:I,3,0)</f>
        <v>7393</v>
      </c>
      <c r="V2628" s="193">
        <f>IFERROR(VLOOKUP(J2628,'[1]Item List (2)'!C:D,2,0),VLOOKUP(K2628,'[1]Item List (2)'!C:D,2,0))</f>
        <v>50007</v>
      </c>
      <c r="W2628" s="193">
        <f>IFERROR(VLOOKUP(J2628,'[1]Item List (2)'!C:E,3,0),VLOOKUP(K2628,'[1]Item List (2)'!C:E,3,0))</f>
        <v>100</v>
      </c>
      <c r="X2628" s="193">
        <f t="shared" si="251"/>
        <v>0</v>
      </c>
      <c r="Y2628" s="193" t="str">
        <f t="shared" si="252"/>
        <v>JUICE, ORANGE ORIG SIMPLY</v>
      </c>
      <c r="AA2628" s="29">
        <f t="shared" si="253"/>
        <v>26.21</v>
      </c>
      <c r="AB2628" s="29" t="str">
        <f>VLOOKUP(W2628,'[2]Item List (2)'!$I:$J,2,0)</f>
        <v>Food</v>
      </c>
      <c r="AC2628" s="29">
        <f t="shared" si="254"/>
        <v>7393</v>
      </c>
      <c r="AD2628" s="29" t="str">
        <f t="shared" si="255"/>
        <v>7393-Food</v>
      </c>
    </row>
    <row r="2629" spans="1:30">
      <c r="A2629" t="s">
        <v>699</v>
      </c>
      <c r="B2629" t="s">
        <v>592</v>
      </c>
      <c r="C2629" t="s">
        <v>1402</v>
      </c>
      <c r="D2629" t="s">
        <v>625</v>
      </c>
      <c r="E2629" t="s">
        <v>1686</v>
      </c>
      <c r="F2629"/>
      <c r="G2629" s="159">
        <v>45168</v>
      </c>
      <c r="H2629" t="s">
        <v>1198</v>
      </c>
      <c r="I2629" t="s">
        <v>1188</v>
      </c>
      <c r="J2629" t="s">
        <v>702</v>
      </c>
      <c r="K2629" t="s">
        <v>993</v>
      </c>
      <c r="L2629" t="s">
        <v>723</v>
      </c>
      <c r="M2629">
        <v>1</v>
      </c>
      <c r="N2629">
        <v>0</v>
      </c>
      <c r="O2629" s="209">
        <v>20.03</v>
      </c>
      <c r="P2629" s="209">
        <v>20.03</v>
      </c>
      <c r="Q2629" s="209">
        <v>4532.82</v>
      </c>
      <c r="R2629" s="209">
        <v>3.49</v>
      </c>
      <c r="S2629" s="193" t="str">
        <f>VLOOKUP(U2629,'[1]Cross ref'!I:J,2,0)</f>
        <v>SCL</v>
      </c>
      <c r="T2629" s="193">
        <f t="shared" si="250"/>
        <v>20.03</v>
      </c>
      <c r="U2629" s="193">
        <f>VLOOKUP(VALUE(C2629),'[1]Cross ref'!G:I,3,0)</f>
        <v>7393</v>
      </c>
      <c r="V2629" s="193">
        <f>IFERROR(VLOOKUP(J2629,'[1]Item List (2)'!C:D,2,0),VLOOKUP(K2629,'[1]Item List (2)'!C:D,2,0))</f>
        <v>50007</v>
      </c>
      <c r="W2629" s="193">
        <f>IFERROR(VLOOKUP(J2629,'[1]Item List (2)'!C:E,3,0),VLOOKUP(K2629,'[1]Item List (2)'!C:E,3,0))</f>
        <v>100</v>
      </c>
      <c r="X2629" s="193">
        <f t="shared" si="251"/>
        <v>0</v>
      </c>
      <c r="Y2629" s="193" t="str">
        <f t="shared" si="252"/>
        <v>SAUCE, BBQ SWEET &amp; BOLD CUP</v>
      </c>
      <c r="AA2629" s="29">
        <f t="shared" si="253"/>
        <v>20.03</v>
      </c>
      <c r="AB2629" s="29" t="str">
        <f>VLOOKUP(W2629,'[2]Item List (2)'!$I:$J,2,0)</f>
        <v>Food</v>
      </c>
      <c r="AC2629" s="29">
        <f t="shared" si="254"/>
        <v>7393</v>
      </c>
      <c r="AD2629" s="29" t="str">
        <f t="shared" si="255"/>
        <v>7393-Food</v>
      </c>
    </row>
    <row r="2630" spans="1:30">
      <c r="A2630" t="s">
        <v>699</v>
      </c>
      <c r="B2630" t="s">
        <v>592</v>
      </c>
      <c r="C2630" t="s">
        <v>1402</v>
      </c>
      <c r="D2630" t="s">
        <v>625</v>
      </c>
      <c r="E2630" t="s">
        <v>1686</v>
      </c>
      <c r="F2630"/>
      <c r="G2630" s="159">
        <v>45168</v>
      </c>
      <c r="H2630" t="s">
        <v>1199</v>
      </c>
      <c r="I2630" t="s">
        <v>1188</v>
      </c>
      <c r="J2630" t="s">
        <v>714</v>
      </c>
      <c r="K2630" t="s">
        <v>998</v>
      </c>
      <c r="L2630" t="s">
        <v>723</v>
      </c>
      <c r="M2630">
        <v>1</v>
      </c>
      <c r="N2630">
        <v>0</v>
      </c>
      <c r="O2630" s="209">
        <v>30.8</v>
      </c>
      <c r="P2630" s="209">
        <v>30.8</v>
      </c>
      <c r="Q2630" s="209">
        <v>4532.82</v>
      </c>
      <c r="R2630" s="209">
        <v>3.49</v>
      </c>
      <c r="S2630" s="193" t="str">
        <f>VLOOKUP(U2630,'[1]Cross ref'!I:J,2,0)</f>
        <v>SCL</v>
      </c>
      <c r="T2630" s="193">
        <f t="shared" si="250"/>
        <v>30.8</v>
      </c>
      <c r="U2630" s="193">
        <f>VLOOKUP(VALUE(C2630),'[1]Cross ref'!G:I,3,0)</f>
        <v>7393</v>
      </c>
      <c r="V2630" s="193">
        <f>IFERROR(VLOOKUP(J2630,'[1]Item List (2)'!C:D,2,0),VLOOKUP(K2630,'[1]Item List (2)'!C:D,2,0))</f>
        <v>50007</v>
      </c>
      <c r="W2630" s="193">
        <f>IFERROR(VLOOKUP(J2630,'[1]Item List (2)'!C:E,3,0),VLOOKUP(K2630,'[1]Item List (2)'!C:E,3,0))</f>
        <v>100</v>
      </c>
      <c r="X2630" s="193">
        <f t="shared" si="251"/>
        <v>0</v>
      </c>
      <c r="Y2630" s="193" t="str">
        <f t="shared" si="252"/>
        <v>SAUCE, HNY MUST CUP</v>
      </c>
      <c r="AA2630" s="29">
        <f t="shared" si="253"/>
        <v>30.8</v>
      </c>
      <c r="AB2630" s="29" t="str">
        <f>VLOOKUP(W2630,'[2]Item List (2)'!$I:$J,2,0)</f>
        <v>Food</v>
      </c>
      <c r="AC2630" s="29">
        <f t="shared" si="254"/>
        <v>7393</v>
      </c>
      <c r="AD2630" s="29" t="str">
        <f t="shared" si="255"/>
        <v>7393-Food</v>
      </c>
    </row>
    <row r="2631" spans="1:30">
      <c r="A2631" t="s">
        <v>699</v>
      </c>
      <c r="B2631" t="s">
        <v>592</v>
      </c>
      <c r="C2631" t="s">
        <v>1402</v>
      </c>
      <c r="D2631" t="s">
        <v>625</v>
      </c>
      <c r="E2631" t="s">
        <v>1686</v>
      </c>
      <c r="F2631"/>
      <c r="G2631" s="159">
        <v>45168</v>
      </c>
      <c r="H2631" t="s">
        <v>1328</v>
      </c>
      <c r="I2631" t="s">
        <v>1188</v>
      </c>
      <c r="J2631" t="s">
        <v>785</v>
      </c>
      <c r="K2631" t="s">
        <v>881</v>
      </c>
      <c r="L2631" t="s">
        <v>882</v>
      </c>
      <c r="M2631">
        <v>1</v>
      </c>
      <c r="N2631">
        <v>0</v>
      </c>
      <c r="O2631" s="209">
        <v>83.54</v>
      </c>
      <c r="P2631" s="209">
        <v>83.54</v>
      </c>
      <c r="Q2631" s="209">
        <v>4532.82</v>
      </c>
      <c r="R2631" s="209">
        <v>3.49</v>
      </c>
      <c r="S2631" s="193" t="str">
        <f>VLOOKUP(U2631,'[1]Cross ref'!I:J,2,0)</f>
        <v>SCL</v>
      </c>
      <c r="T2631" s="193">
        <f t="shared" si="250"/>
        <v>83.54</v>
      </c>
      <c r="U2631" s="193">
        <f>VLOOKUP(VALUE(C2631),'[1]Cross ref'!G:I,3,0)</f>
        <v>7393</v>
      </c>
      <c r="V2631" s="193">
        <f>IFERROR(VLOOKUP(J2631,'[1]Item List (2)'!C:D,2,0),VLOOKUP(K2631,'[1]Item List (2)'!C:D,2,0))</f>
        <v>50007</v>
      </c>
      <c r="W2631" s="193">
        <f>IFERROR(VLOOKUP(J2631,'[1]Item List (2)'!C:E,3,0),VLOOKUP(K2631,'[1]Item List (2)'!C:E,3,0))</f>
        <v>100</v>
      </c>
      <c r="X2631" s="193">
        <f t="shared" si="251"/>
        <v>0</v>
      </c>
      <c r="Y2631" s="193" t="str">
        <f t="shared" si="252"/>
        <v>SAUSAGE, PTY</v>
      </c>
      <c r="AA2631" s="29">
        <f t="shared" si="253"/>
        <v>83.54</v>
      </c>
      <c r="AB2631" s="29" t="str">
        <f>VLOOKUP(W2631,'[2]Item List (2)'!$I:$J,2,0)</f>
        <v>Food</v>
      </c>
      <c r="AC2631" s="29">
        <f t="shared" si="254"/>
        <v>7393</v>
      </c>
      <c r="AD2631" s="29" t="str">
        <f t="shared" si="255"/>
        <v>7393-Food</v>
      </c>
    </row>
    <row r="2632" spans="1:30">
      <c r="A2632" t="s">
        <v>699</v>
      </c>
      <c r="B2632" t="s">
        <v>592</v>
      </c>
      <c r="C2632" t="s">
        <v>1402</v>
      </c>
      <c r="D2632" t="s">
        <v>625</v>
      </c>
      <c r="E2632" t="s">
        <v>1686</v>
      </c>
      <c r="F2632"/>
      <c r="G2632" s="159">
        <v>45168</v>
      </c>
      <c r="H2632" t="s">
        <v>1201</v>
      </c>
      <c r="I2632" t="s">
        <v>1188</v>
      </c>
      <c r="J2632" t="s">
        <v>724</v>
      </c>
      <c r="K2632" t="s">
        <v>725</v>
      </c>
      <c r="L2632" t="s">
        <v>726</v>
      </c>
      <c r="M2632">
        <v>1</v>
      </c>
      <c r="N2632">
        <v>0</v>
      </c>
      <c r="O2632" s="209">
        <v>9.5399999999999991</v>
      </c>
      <c r="P2632" s="209">
        <v>9.5399999999999991</v>
      </c>
      <c r="Q2632" s="209">
        <v>4532.82</v>
      </c>
      <c r="R2632" s="209">
        <v>3.49</v>
      </c>
      <c r="S2632" s="193" t="str">
        <f>VLOOKUP(U2632,'[1]Cross ref'!I:J,2,0)</f>
        <v>SCL</v>
      </c>
      <c r="T2632" s="193">
        <f t="shared" si="250"/>
        <v>9.5399999999999991</v>
      </c>
      <c r="U2632" s="193">
        <f>VLOOKUP(VALUE(C2632),'[1]Cross ref'!G:I,3,0)</f>
        <v>7393</v>
      </c>
      <c r="V2632" s="193">
        <f>IFERROR(VLOOKUP(J2632,'[1]Item List (2)'!C:D,2,0),VLOOKUP(K2632,'[1]Item List (2)'!C:D,2,0))</f>
        <v>50007</v>
      </c>
      <c r="W2632" s="193">
        <f>IFERROR(VLOOKUP(J2632,'[1]Item List (2)'!C:E,3,0),VLOOKUP(K2632,'[1]Item List (2)'!C:E,3,0))</f>
        <v>100</v>
      </c>
      <c r="X2632" s="193">
        <f t="shared" si="251"/>
        <v>0</v>
      </c>
      <c r="Y2632" s="193" t="str">
        <f t="shared" si="252"/>
        <v>MILK, 1%</v>
      </c>
      <c r="AA2632" s="29">
        <f t="shared" si="253"/>
        <v>9.5399999999999991</v>
      </c>
      <c r="AB2632" s="29" t="str">
        <f>VLOOKUP(W2632,'[2]Item List (2)'!$I:$J,2,0)</f>
        <v>Food</v>
      </c>
      <c r="AC2632" s="29">
        <f t="shared" si="254"/>
        <v>7393</v>
      </c>
      <c r="AD2632" s="29" t="str">
        <f t="shared" si="255"/>
        <v>7393-Food</v>
      </c>
    </row>
    <row r="2633" spans="1:30">
      <c r="A2633" t="s">
        <v>699</v>
      </c>
      <c r="B2633" t="s">
        <v>592</v>
      </c>
      <c r="C2633" t="s">
        <v>1402</v>
      </c>
      <c r="D2633" t="s">
        <v>625</v>
      </c>
      <c r="E2633" t="s">
        <v>1686</v>
      </c>
      <c r="F2633"/>
      <c r="G2633" s="159">
        <v>45168</v>
      </c>
      <c r="H2633" t="s">
        <v>1335</v>
      </c>
      <c r="I2633" t="s">
        <v>1190</v>
      </c>
      <c r="J2633" t="s">
        <v>727</v>
      </c>
      <c r="K2633" t="s">
        <v>728</v>
      </c>
      <c r="L2633" t="s">
        <v>729</v>
      </c>
      <c r="M2633">
        <v>1</v>
      </c>
      <c r="N2633">
        <v>0</v>
      </c>
      <c r="O2633" s="209">
        <v>3.85</v>
      </c>
      <c r="P2633" s="209">
        <v>3.85</v>
      </c>
      <c r="Q2633" s="209">
        <v>4532.82</v>
      </c>
      <c r="R2633" s="209">
        <v>3.49</v>
      </c>
      <c r="S2633" s="193" t="str">
        <f>VLOOKUP(U2633,'[1]Cross ref'!I:J,2,0)</f>
        <v>SCL</v>
      </c>
      <c r="T2633" s="193">
        <f t="shared" si="250"/>
        <v>3.85</v>
      </c>
      <c r="U2633" s="193">
        <f>VLOOKUP(VALUE(C2633),'[1]Cross ref'!G:I,3,0)</f>
        <v>7393</v>
      </c>
      <c r="V2633" s="193">
        <f>IFERROR(VLOOKUP(J2633,'[1]Item List (2)'!C:D,2,0),VLOOKUP(K2633,'[1]Item List (2)'!C:D,2,0))</f>
        <v>60507</v>
      </c>
      <c r="W2633" s="193">
        <f>IFERROR(VLOOKUP(J2633,'[1]Item List (2)'!C:E,3,0),VLOOKUP(K2633,'[1]Item List (2)'!C:E,3,0))</f>
        <v>1200</v>
      </c>
      <c r="X2633" s="193">
        <f t="shared" si="251"/>
        <v>0</v>
      </c>
      <c r="Y2633" s="193" t="str">
        <f t="shared" si="252"/>
        <v>GLOVE, SYNTH MED</v>
      </c>
      <c r="AA2633" s="29">
        <f t="shared" si="253"/>
        <v>3.85</v>
      </c>
      <c r="AB2633" s="29" t="str">
        <f>VLOOKUP(W2633,'[2]Item List (2)'!$I:$J,2,0)</f>
        <v>Supplies</v>
      </c>
      <c r="AC2633" s="29">
        <f t="shared" si="254"/>
        <v>7393</v>
      </c>
      <c r="AD2633" s="29" t="str">
        <f t="shared" si="255"/>
        <v>7393-Supplies</v>
      </c>
    </row>
    <row r="2634" spans="1:30">
      <c r="A2634" t="s">
        <v>699</v>
      </c>
      <c r="B2634" t="s">
        <v>592</v>
      </c>
      <c r="C2634" t="s">
        <v>1402</v>
      </c>
      <c r="D2634" t="s">
        <v>625</v>
      </c>
      <c r="E2634" t="s">
        <v>1686</v>
      </c>
      <c r="F2634"/>
      <c r="G2634" s="159">
        <v>45168</v>
      </c>
      <c r="H2634" t="s">
        <v>1203</v>
      </c>
      <c r="I2634" t="s">
        <v>1188</v>
      </c>
      <c r="J2634" t="s">
        <v>900</v>
      </c>
      <c r="K2634" t="s">
        <v>907</v>
      </c>
      <c r="L2634" t="s">
        <v>908</v>
      </c>
      <c r="M2634">
        <v>0</v>
      </c>
      <c r="N2634">
        <v>0</v>
      </c>
      <c r="O2634" s="209">
        <v>42.61</v>
      </c>
      <c r="P2634" s="209">
        <v>0</v>
      </c>
      <c r="Q2634" s="209">
        <v>4532.82</v>
      </c>
      <c r="R2634" s="209">
        <v>3.49</v>
      </c>
      <c r="S2634" s="193" t="str">
        <f>VLOOKUP(U2634,'[1]Cross ref'!I:J,2,0)</f>
        <v>SCL</v>
      </c>
      <c r="T2634" s="193">
        <f t="shared" si="250"/>
        <v>0</v>
      </c>
      <c r="U2634" s="193">
        <f>VLOOKUP(VALUE(C2634),'[1]Cross ref'!G:I,3,0)</f>
        <v>7393</v>
      </c>
      <c r="V2634" s="193">
        <f>IFERROR(VLOOKUP(J2634,'[1]Item List (2)'!C:D,2,0),VLOOKUP(K2634,'[1]Item List (2)'!C:D,2,0))</f>
        <v>50007</v>
      </c>
      <c r="W2634" s="193">
        <f>IFERROR(VLOOKUP(J2634,'[1]Item List (2)'!C:E,3,0),VLOOKUP(K2634,'[1]Item List (2)'!C:E,3,0))</f>
        <v>100</v>
      </c>
      <c r="X2634" s="193">
        <f t="shared" si="251"/>
        <v>0</v>
      </c>
      <c r="Y2634" s="193" t="str">
        <f t="shared" si="252"/>
        <v>PEPPER, CHILE GRN STRIP</v>
      </c>
      <c r="AA2634" s="29">
        <f t="shared" si="253"/>
        <v>0</v>
      </c>
      <c r="AB2634" s="29" t="str">
        <f>VLOOKUP(W2634,'[2]Item List (2)'!$I:$J,2,0)</f>
        <v>Food</v>
      </c>
      <c r="AC2634" s="29">
        <f t="shared" si="254"/>
        <v>7393</v>
      </c>
      <c r="AD2634" s="29" t="str">
        <f t="shared" si="255"/>
        <v>7393-Food</v>
      </c>
    </row>
    <row r="2635" spans="1:30">
      <c r="A2635" t="s">
        <v>699</v>
      </c>
      <c r="B2635" t="s">
        <v>592</v>
      </c>
      <c r="C2635" t="s">
        <v>1402</v>
      </c>
      <c r="D2635" t="s">
        <v>625</v>
      </c>
      <c r="E2635" t="s">
        <v>1686</v>
      </c>
      <c r="F2635"/>
      <c r="G2635" s="159">
        <v>45168</v>
      </c>
      <c r="H2635" t="s">
        <v>1204</v>
      </c>
      <c r="I2635" t="s">
        <v>1188</v>
      </c>
      <c r="J2635" t="s">
        <v>731</v>
      </c>
      <c r="K2635" t="s">
        <v>732</v>
      </c>
      <c r="L2635" t="s">
        <v>733</v>
      </c>
      <c r="M2635">
        <v>1</v>
      </c>
      <c r="N2635">
        <v>0</v>
      </c>
      <c r="O2635" s="209">
        <v>40.54</v>
      </c>
      <c r="P2635" s="209">
        <v>40.54</v>
      </c>
      <c r="Q2635" s="209">
        <v>4532.82</v>
      </c>
      <c r="R2635" s="209">
        <v>3.49</v>
      </c>
      <c r="S2635" s="193" t="str">
        <f>VLOOKUP(U2635,'[1]Cross ref'!I:J,2,0)</f>
        <v>SCL</v>
      </c>
      <c r="T2635" s="193">
        <f t="shared" si="250"/>
        <v>40.54</v>
      </c>
      <c r="U2635" s="193">
        <f>VLOOKUP(VALUE(C2635),'[1]Cross ref'!G:I,3,0)</f>
        <v>7393</v>
      </c>
      <c r="V2635" s="193">
        <f>IFERROR(VLOOKUP(J2635,'[1]Item List (2)'!C:D,2,0),VLOOKUP(K2635,'[1]Item List (2)'!C:D,2,0))</f>
        <v>50007</v>
      </c>
      <c r="W2635" s="193">
        <f>IFERROR(VLOOKUP(J2635,'[1]Item List (2)'!C:E,3,0),VLOOKUP(K2635,'[1]Item List (2)'!C:E,3,0))</f>
        <v>100</v>
      </c>
      <c r="X2635" s="193">
        <f t="shared" si="251"/>
        <v>0</v>
      </c>
      <c r="Y2635" s="193" t="str">
        <f t="shared" si="252"/>
        <v>CHEESECAKE, STAWBRY 3.5Z</v>
      </c>
      <c r="AA2635" s="29">
        <f t="shared" si="253"/>
        <v>40.54</v>
      </c>
      <c r="AB2635" s="29" t="str">
        <f>VLOOKUP(W2635,'[2]Item List (2)'!$I:$J,2,0)</f>
        <v>Food</v>
      </c>
      <c r="AC2635" s="29">
        <f t="shared" si="254"/>
        <v>7393</v>
      </c>
      <c r="AD2635" s="29" t="str">
        <f t="shared" si="255"/>
        <v>7393-Food</v>
      </c>
    </row>
    <row r="2636" spans="1:30">
      <c r="A2636" t="s">
        <v>699</v>
      </c>
      <c r="B2636" t="s">
        <v>592</v>
      </c>
      <c r="C2636" t="s">
        <v>1402</v>
      </c>
      <c r="D2636" t="s">
        <v>625</v>
      </c>
      <c r="E2636" t="s">
        <v>1686</v>
      </c>
      <c r="F2636"/>
      <c r="G2636" s="159">
        <v>45168</v>
      </c>
      <c r="H2636" t="s">
        <v>1205</v>
      </c>
      <c r="I2636" t="s">
        <v>1188</v>
      </c>
      <c r="J2636" t="s">
        <v>734</v>
      </c>
      <c r="K2636" t="s">
        <v>735</v>
      </c>
      <c r="L2636" t="s">
        <v>736</v>
      </c>
      <c r="M2636">
        <v>14</v>
      </c>
      <c r="N2636">
        <v>0</v>
      </c>
      <c r="O2636" s="209">
        <v>76.78</v>
      </c>
      <c r="P2636" s="209">
        <v>1074.92</v>
      </c>
      <c r="Q2636" s="209">
        <v>4532.82</v>
      </c>
      <c r="R2636" s="209">
        <v>3.49</v>
      </c>
      <c r="S2636" s="193" t="str">
        <f>VLOOKUP(U2636,'[1]Cross ref'!I:J,2,0)</f>
        <v>SCL</v>
      </c>
      <c r="T2636" s="193">
        <f t="shared" si="250"/>
        <v>1074.92</v>
      </c>
      <c r="U2636" s="193">
        <f>VLOOKUP(VALUE(C2636),'[1]Cross ref'!G:I,3,0)</f>
        <v>7393</v>
      </c>
      <c r="V2636" s="193">
        <f>IFERROR(VLOOKUP(J2636,'[1]Item List (2)'!C:D,2,0),VLOOKUP(K2636,'[1]Item List (2)'!C:D,2,0))</f>
        <v>50007</v>
      </c>
      <c r="W2636" s="193">
        <f>IFERROR(VLOOKUP(J2636,'[1]Item List (2)'!C:E,3,0),VLOOKUP(K2636,'[1]Item List (2)'!C:E,3,0))</f>
        <v>100</v>
      </c>
      <c r="X2636" s="193">
        <f t="shared" si="251"/>
        <v>0</v>
      </c>
      <c r="Y2636" s="193" t="str">
        <f t="shared" si="252"/>
        <v>BEEF, GRND PTY 3.5Z</v>
      </c>
      <c r="AA2636" s="29">
        <f t="shared" si="253"/>
        <v>1074.92</v>
      </c>
      <c r="AB2636" s="29" t="str">
        <f>VLOOKUP(W2636,'[2]Item List (2)'!$I:$J,2,0)</f>
        <v>Food</v>
      </c>
      <c r="AC2636" s="29">
        <f t="shared" si="254"/>
        <v>7393</v>
      </c>
      <c r="AD2636" s="29" t="str">
        <f t="shared" si="255"/>
        <v>7393-Food</v>
      </c>
    </row>
    <row r="2637" spans="1:30">
      <c r="A2637" t="s">
        <v>699</v>
      </c>
      <c r="B2637" t="s">
        <v>592</v>
      </c>
      <c r="C2637" t="s">
        <v>1402</v>
      </c>
      <c r="D2637" t="s">
        <v>625</v>
      </c>
      <c r="E2637" t="s">
        <v>1686</v>
      </c>
      <c r="F2637"/>
      <c r="G2637" s="159">
        <v>45168</v>
      </c>
      <c r="H2637" t="s">
        <v>1206</v>
      </c>
      <c r="I2637" t="s">
        <v>1188</v>
      </c>
      <c r="J2637" t="s">
        <v>737</v>
      </c>
      <c r="K2637" t="s">
        <v>738</v>
      </c>
      <c r="L2637" t="s">
        <v>739</v>
      </c>
      <c r="M2637">
        <v>3</v>
      </c>
      <c r="N2637">
        <v>0</v>
      </c>
      <c r="O2637" s="209">
        <v>30.72</v>
      </c>
      <c r="P2637" s="209">
        <v>92.16</v>
      </c>
      <c r="Q2637" s="209">
        <v>4532.82</v>
      </c>
      <c r="R2637" s="209">
        <v>3.49</v>
      </c>
      <c r="S2637" s="193" t="str">
        <f>VLOOKUP(U2637,'[1]Cross ref'!I:J,2,0)</f>
        <v>SCL</v>
      </c>
      <c r="T2637" s="193">
        <f t="shared" si="250"/>
        <v>92.16</v>
      </c>
      <c r="U2637" s="193">
        <f>VLOOKUP(VALUE(C2637),'[1]Cross ref'!G:I,3,0)</f>
        <v>7393</v>
      </c>
      <c r="V2637" s="193">
        <f>IFERROR(VLOOKUP(J2637,'[1]Item List (2)'!C:D,2,0),VLOOKUP(K2637,'[1]Item List (2)'!C:D,2,0))</f>
        <v>50007</v>
      </c>
      <c r="W2637" s="193">
        <f>IFERROR(VLOOKUP(J2637,'[1]Item List (2)'!C:E,3,0),VLOOKUP(K2637,'[1]Item List (2)'!C:E,3,0))</f>
        <v>100</v>
      </c>
      <c r="X2637" s="193">
        <f t="shared" si="251"/>
        <v>0</v>
      </c>
      <c r="Y2637" s="193" t="str">
        <f t="shared" si="252"/>
        <v>APPTZR, ONION RING</v>
      </c>
      <c r="AA2637" s="29">
        <f t="shared" si="253"/>
        <v>92.16</v>
      </c>
      <c r="AB2637" s="29" t="str">
        <f>VLOOKUP(W2637,'[2]Item List (2)'!$I:$J,2,0)</f>
        <v>Food</v>
      </c>
      <c r="AC2637" s="29">
        <f t="shared" si="254"/>
        <v>7393</v>
      </c>
      <c r="AD2637" s="29" t="str">
        <f t="shared" si="255"/>
        <v>7393-Food</v>
      </c>
    </row>
    <row r="2638" spans="1:30">
      <c r="A2638" t="s">
        <v>699</v>
      </c>
      <c r="B2638" t="s">
        <v>592</v>
      </c>
      <c r="C2638" t="s">
        <v>1402</v>
      </c>
      <c r="D2638" t="s">
        <v>625</v>
      </c>
      <c r="E2638" t="s">
        <v>1686</v>
      </c>
      <c r="F2638"/>
      <c r="G2638" s="159">
        <v>45168</v>
      </c>
      <c r="H2638" t="s">
        <v>1208</v>
      </c>
      <c r="I2638" t="s">
        <v>1188</v>
      </c>
      <c r="J2638" t="s">
        <v>741</v>
      </c>
      <c r="K2638" t="s">
        <v>742</v>
      </c>
      <c r="L2638" t="s">
        <v>743</v>
      </c>
      <c r="M2638">
        <v>2</v>
      </c>
      <c r="N2638">
        <v>0</v>
      </c>
      <c r="O2638" s="209">
        <v>21.8</v>
      </c>
      <c r="P2638" s="209">
        <v>43.6</v>
      </c>
      <c r="Q2638" s="209">
        <v>4532.82</v>
      </c>
      <c r="R2638" s="209">
        <v>3.49</v>
      </c>
      <c r="S2638" s="193" t="str">
        <f>VLOOKUP(U2638,'[1]Cross ref'!I:J,2,0)</f>
        <v>SCL</v>
      </c>
      <c r="T2638" s="193">
        <f t="shared" si="250"/>
        <v>43.6</v>
      </c>
      <c r="U2638" s="193">
        <f>VLOOKUP(VALUE(C2638),'[1]Cross ref'!G:I,3,0)</f>
        <v>7393</v>
      </c>
      <c r="V2638" s="193">
        <f>IFERROR(VLOOKUP(J2638,'[1]Item List (2)'!C:D,2,0),VLOOKUP(K2638,'[1]Item List (2)'!C:D,2,0))</f>
        <v>50007</v>
      </c>
      <c r="W2638" s="193">
        <f>IFERROR(VLOOKUP(J2638,'[1]Item List (2)'!C:E,3,0),VLOOKUP(K2638,'[1]Item List (2)'!C:E,3,0))</f>
        <v>100</v>
      </c>
      <c r="X2638" s="193">
        <f t="shared" si="251"/>
        <v>0</v>
      </c>
      <c r="Y2638" s="193" t="str">
        <f t="shared" si="252"/>
        <v>KETCHUP, PKT</v>
      </c>
      <c r="AA2638" s="29">
        <f t="shared" si="253"/>
        <v>43.6</v>
      </c>
      <c r="AB2638" s="29" t="str">
        <f>VLOOKUP(W2638,'[2]Item List (2)'!$I:$J,2,0)</f>
        <v>Food</v>
      </c>
      <c r="AC2638" s="29">
        <f t="shared" si="254"/>
        <v>7393</v>
      </c>
      <c r="AD2638" s="29" t="str">
        <f t="shared" si="255"/>
        <v>7393-Food</v>
      </c>
    </row>
    <row r="2639" spans="1:30">
      <c r="A2639" t="s">
        <v>699</v>
      </c>
      <c r="B2639" t="s">
        <v>592</v>
      </c>
      <c r="C2639" t="s">
        <v>1402</v>
      </c>
      <c r="D2639" t="s">
        <v>625</v>
      </c>
      <c r="E2639" t="s">
        <v>1686</v>
      </c>
      <c r="F2639"/>
      <c r="G2639" s="159">
        <v>45168</v>
      </c>
      <c r="H2639" t="s">
        <v>1209</v>
      </c>
      <c r="I2639" t="s">
        <v>1188</v>
      </c>
      <c r="J2639" t="s">
        <v>856</v>
      </c>
      <c r="K2639" t="s">
        <v>857</v>
      </c>
      <c r="L2639" t="s">
        <v>814</v>
      </c>
      <c r="M2639">
        <v>1</v>
      </c>
      <c r="N2639">
        <v>0</v>
      </c>
      <c r="O2639" s="209">
        <v>17.149999999999999</v>
      </c>
      <c r="P2639" s="209">
        <v>17.149999999999999</v>
      </c>
      <c r="Q2639" s="209">
        <v>4532.82</v>
      </c>
      <c r="R2639" s="209">
        <v>3.49</v>
      </c>
      <c r="S2639" s="193" t="str">
        <f>VLOOKUP(U2639,'[1]Cross ref'!I:J,2,0)</f>
        <v>SCL</v>
      </c>
      <c r="T2639" s="193">
        <f t="shared" si="250"/>
        <v>17.149999999999999</v>
      </c>
      <c r="U2639" s="193">
        <f>VLOOKUP(VALUE(C2639),'[1]Cross ref'!G:I,3,0)</f>
        <v>7393</v>
      </c>
      <c r="V2639" s="193">
        <f>IFERROR(VLOOKUP(J2639,'[1]Item List (2)'!C:D,2,0),VLOOKUP(K2639,'[1]Item List (2)'!C:D,2,0))</f>
        <v>50007</v>
      </c>
      <c r="W2639" s="193">
        <f>IFERROR(VLOOKUP(J2639,'[1]Item List (2)'!C:E,3,0),VLOOKUP(K2639,'[1]Item List (2)'!C:E,3,0))</f>
        <v>100</v>
      </c>
      <c r="X2639" s="193">
        <f t="shared" si="251"/>
        <v>0</v>
      </c>
      <c r="Y2639" s="193" t="str">
        <f t="shared" si="252"/>
        <v>BREADING, CHICK TNDR</v>
      </c>
      <c r="AA2639" s="29">
        <f t="shared" si="253"/>
        <v>17.149999999999999</v>
      </c>
      <c r="AB2639" s="29" t="str">
        <f>VLOOKUP(W2639,'[2]Item List (2)'!$I:$J,2,0)</f>
        <v>Food</v>
      </c>
      <c r="AC2639" s="29">
        <f t="shared" si="254"/>
        <v>7393</v>
      </c>
      <c r="AD2639" s="29" t="str">
        <f t="shared" si="255"/>
        <v>7393-Food</v>
      </c>
    </row>
    <row r="2640" spans="1:30">
      <c r="A2640" t="s">
        <v>699</v>
      </c>
      <c r="B2640" t="s">
        <v>592</v>
      </c>
      <c r="C2640" t="s">
        <v>1402</v>
      </c>
      <c r="D2640" t="s">
        <v>625</v>
      </c>
      <c r="E2640" t="s">
        <v>1686</v>
      </c>
      <c r="F2640"/>
      <c r="G2640" s="159">
        <v>45168</v>
      </c>
      <c r="H2640" t="s">
        <v>1212</v>
      </c>
      <c r="I2640" t="s">
        <v>1188</v>
      </c>
      <c r="J2640" t="s">
        <v>747</v>
      </c>
      <c r="K2640" t="s">
        <v>748</v>
      </c>
      <c r="L2640" t="s">
        <v>749</v>
      </c>
      <c r="M2640">
        <v>1</v>
      </c>
      <c r="N2640">
        <v>0</v>
      </c>
      <c r="O2640" s="209">
        <v>33.380000000000003</v>
      </c>
      <c r="P2640" s="209">
        <v>33.380000000000003</v>
      </c>
      <c r="Q2640" s="209">
        <v>4532.82</v>
      </c>
      <c r="R2640" s="209">
        <v>3.49</v>
      </c>
      <c r="S2640" s="193" t="str">
        <f>VLOOKUP(U2640,'[1]Cross ref'!I:J,2,0)</f>
        <v>SCL</v>
      </c>
      <c r="T2640" s="193">
        <f t="shared" si="250"/>
        <v>33.380000000000003</v>
      </c>
      <c r="U2640" s="193">
        <f>VLOOKUP(VALUE(C2640),'[1]Cross ref'!G:I,3,0)</f>
        <v>7393</v>
      </c>
      <c r="V2640" s="193">
        <f>IFERROR(VLOOKUP(J2640,'[1]Item List (2)'!C:D,2,0),VLOOKUP(K2640,'[1]Item List (2)'!C:D,2,0))</f>
        <v>50007</v>
      </c>
      <c r="W2640" s="193">
        <f>IFERROR(VLOOKUP(J2640,'[1]Item List (2)'!C:E,3,0),VLOOKUP(K2640,'[1]Item List (2)'!C:E,3,0))</f>
        <v>100</v>
      </c>
      <c r="X2640" s="193">
        <f t="shared" si="251"/>
        <v>0</v>
      </c>
      <c r="Y2640" s="193" t="str">
        <f t="shared" si="252"/>
        <v>HASHBROWN, RND ZTF</v>
      </c>
      <c r="AA2640" s="29">
        <f t="shared" si="253"/>
        <v>33.380000000000003</v>
      </c>
      <c r="AB2640" s="29" t="str">
        <f>VLOOKUP(W2640,'[2]Item List (2)'!$I:$J,2,0)</f>
        <v>Food</v>
      </c>
      <c r="AC2640" s="29">
        <f t="shared" si="254"/>
        <v>7393</v>
      </c>
      <c r="AD2640" s="29" t="str">
        <f t="shared" si="255"/>
        <v>7393-Food</v>
      </c>
    </row>
    <row r="2641" spans="1:30">
      <c r="A2641" t="s">
        <v>699</v>
      </c>
      <c r="B2641" t="s">
        <v>592</v>
      </c>
      <c r="C2641" t="s">
        <v>1402</v>
      </c>
      <c r="D2641" t="s">
        <v>625</v>
      </c>
      <c r="E2641" t="s">
        <v>1686</v>
      </c>
      <c r="F2641"/>
      <c r="G2641" s="159">
        <v>45168</v>
      </c>
      <c r="H2641" t="s">
        <v>1213</v>
      </c>
      <c r="I2641" t="s">
        <v>1188</v>
      </c>
      <c r="J2641" t="s">
        <v>747</v>
      </c>
      <c r="K2641" t="s">
        <v>750</v>
      </c>
      <c r="L2641" t="s">
        <v>749</v>
      </c>
      <c r="M2641">
        <v>2</v>
      </c>
      <c r="N2641">
        <v>0</v>
      </c>
      <c r="O2641" s="209">
        <v>33.380000000000003</v>
      </c>
      <c r="P2641" s="209">
        <v>66.760000000000005</v>
      </c>
      <c r="Q2641" s="209">
        <v>4532.82</v>
      </c>
      <c r="R2641" s="209">
        <v>3.49</v>
      </c>
      <c r="S2641" s="193" t="str">
        <f>VLOOKUP(U2641,'[1]Cross ref'!I:J,2,0)</f>
        <v>SCL</v>
      </c>
      <c r="T2641" s="193">
        <f t="shared" si="250"/>
        <v>66.760000000000005</v>
      </c>
      <c r="U2641" s="193">
        <f>VLOOKUP(VALUE(C2641),'[1]Cross ref'!G:I,3,0)</f>
        <v>7393</v>
      </c>
      <c r="V2641" s="193">
        <f>IFERROR(VLOOKUP(J2641,'[1]Item List (2)'!C:D,2,0),VLOOKUP(K2641,'[1]Item List (2)'!C:D,2,0))</f>
        <v>50007</v>
      </c>
      <c r="W2641" s="193">
        <f>IFERROR(VLOOKUP(J2641,'[1]Item List (2)'!C:E,3,0),VLOOKUP(K2641,'[1]Item List (2)'!C:E,3,0))</f>
        <v>100</v>
      </c>
      <c r="X2641" s="193">
        <f t="shared" si="251"/>
        <v>0</v>
      </c>
      <c r="Y2641" s="193" t="str">
        <f t="shared" si="252"/>
        <v>FRIES, CRISS CUT SEASN</v>
      </c>
      <c r="AA2641" s="29">
        <f t="shared" si="253"/>
        <v>66.760000000000005</v>
      </c>
      <c r="AB2641" s="29" t="str">
        <f>VLOOKUP(W2641,'[2]Item List (2)'!$I:$J,2,0)</f>
        <v>Food</v>
      </c>
      <c r="AC2641" s="29">
        <f t="shared" si="254"/>
        <v>7393</v>
      </c>
      <c r="AD2641" s="29" t="str">
        <f t="shared" si="255"/>
        <v>7393-Food</v>
      </c>
    </row>
    <row r="2642" spans="1:30">
      <c r="A2642" t="s">
        <v>699</v>
      </c>
      <c r="B2642" t="s">
        <v>592</v>
      </c>
      <c r="C2642" t="s">
        <v>1402</v>
      </c>
      <c r="D2642" t="s">
        <v>625</v>
      </c>
      <c r="E2642" t="s">
        <v>1686</v>
      </c>
      <c r="F2642"/>
      <c r="G2642" s="159">
        <v>45168</v>
      </c>
      <c r="H2642" t="s">
        <v>1214</v>
      </c>
      <c r="I2642" t="s">
        <v>1188</v>
      </c>
      <c r="J2642" t="s">
        <v>747</v>
      </c>
      <c r="K2642" t="s">
        <v>751</v>
      </c>
      <c r="L2642" t="s">
        <v>752</v>
      </c>
      <c r="M2642">
        <v>12</v>
      </c>
      <c r="N2642">
        <v>0</v>
      </c>
      <c r="O2642" s="209">
        <v>35.28</v>
      </c>
      <c r="P2642" s="209">
        <v>423.36</v>
      </c>
      <c r="Q2642" s="209">
        <v>4532.82</v>
      </c>
      <c r="R2642" s="209">
        <v>3.49</v>
      </c>
      <c r="S2642" s="193" t="str">
        <f>VLOOKUP(U2642,'[1]Cross ref'!I:J,2,0)</f>
        <v>SCL</v>
      </c>
      <c r="T2642" s="193">
        <f t="shared" si="250"/>
        <v>423.36</v>
      </c>
      <c r="U2642" s="193">
        <f>VLOOKUP(VALUE(C2642),'[1]Cross ref'!G:I,3,0)</f>
        <v>7393</v>
      </c>
      <c r="V2642" s="193">
        <f>IFERROR(VLOOKUP(J2642,'[1]Item List (2)'!C:D,2,0),VLOOKUP(K2642,'[1]Item List (2)'!C:D,2,0))</f>
        <v>50007</v>
      </c>
      <c r="W2642" s="193">
        <f>IFERROR(VLOOKUP(J2642,'[1]Item List (2)'!C:E,3,0),VLOOKUP(K2642,'[1]Item List (2)'!C:E,3,0))</f>
        <v>100</v>
      </c>
      <c r="X2642" s="193">
        <f t="shared" si="251"/>
        <v>0</v>
      </c>
      <c r="Y2642" s="193" t="str">
        <f t="shared" si="252"/>
        <v>FRIES, SS SK ON</v>
      </c>
      <c r="AA2642" s="29">
        <f t="shared" si="253"/>
        <v>423.36</v>
      </c>
      <c r="AB2642" s="29" t="str">
        <f>VLOOKUP(W2642,'[2]Item List (2)'!$I:$J,2,0)</f>
        <v>Food</v>
      </c>
      <c r="AC2642" s="29">
        <f t="shared" si="254"/>
        <v>7393</v>
      </c>
      <c r="AD2642" s="29" t="str">
        <f t="shared" si="255"/>
        <v>7393-Food</v>
      </c>
    </row>
    <row r="2643" spans="1:30">
      <c r="A2643" t="s">
        <v>699</v>
      </c>
      <c r="B2643" t="s">
        <v>592</v>
      </c>
      <c r="C2643" t="s">
        <v>1402</v>
      </c>
      <c r="D2643" t="s">
        <v>625</v>
      </c>
      <c r="E2643" t="s">
        <v>1686</v>
      </c>
      <c r="F2643"/>
      <c r="G2643" s="159">
        <v>45168</v>
      </c>
      <c r="H2643" t="s">
        <v>1215</v>
      </c>
      <c r="I2643" t="s">
        <v>1188</v>
      </c>
      <c r="J2643" t="s">
        <v>753</v>
      </c>
      <c r="K2643" t="s">
        <v>754</v>
      </c>
      <c r="L2643" t="s">
        <v>755</v>
      </c>
      <c r="M2643">
        <v>1</v>
      </c>
      <c r="N2643">
        <v>0</v>
      </c>
      <c r="O2643" s="209">
        <v>31.31</v>
      </c>
      <c r="P2643" s="209">
        <v>31.31</v>
      </c>
      <c r="Q2643" s="209">
        <v>4532.82</v>
      </c>
      <c r="R2643" s="209">
        <v>3.49</v>
      </c>
      <c r="S2643" s="193" t="str">
        <f>VLOOKUP(U2643,'[1]Cross ref'!I:J,2,0)</f>
        <v>SCL</v>
      </c>
      <c r="T2643" s="193">
        <f t="shared" si="250"/>
        <v>31.31</v>
      </c>
      <c r="U2643" s="193">
        <f>VLOOKUP(VALUE(C2643),'[1]Cross ref'!G:I,3,0)</f>
        <v>7393</v>
      </c>
      <c r="V2643" s="193">
        <f>IFERROR(VLOOKUP(J2643,'[1]Item List (2)'!C:D,2,0),VLOOKUP(K2643,'[1]Item List (2)'!C:D,2,0))</f>
        <v>50007</v>
      </c>
      <c r="W2643" s="193">
        <f>IFERROR(VLOOKUP(J2643,'[1]Item List (2)'!C:E,3,0),VLOOKUP(K2643,'[1]Item List (2)'!C:E,3,0))</f>
        <v>100</v>
      </c>
      <c r="X2643" s="193">
        <f t="shared" si="251"/>
        <v>0</v>
      </c>
      <c r="Y2643" s="193" t="str">
        <f t="shared" si="252"/>
        <v>TORTILLA, FLOUR 10" FZN</v>
      </c>
      <c r="AA2643" s="29">
        <f t="shared" si="253"/>
        <v>31.31</v>
      </c>
      <c r="AB2643" s="29" t="str">
        <f>VLOOKUP(W2643,'[2]Item List (2)'!$I:$J,2,0)</f>
        <v>Food</v>
      </c>
      <c r="AC2643" s="29">
        <f t="shared" si="254"/>
        <v>7393</v>
      </c>
      <c r="AD2643" s="29" t="str">
        <f t="shared" si="255"/>
        <v>7393-Food</v>
      </c>
    </row>
    <row r="2644" spans="1:30">
      <c r="A2644" t="s">
        <v>699</v>
      </c>
      <c r="B2644" t="s">
        <v>592</v>
      </c>
      <c r="C2644" t="s">
        <v>1402</v>
      </c>
      <c r="D2644" t="s">
        <v>625</v>
      </c>
      <c r="E2644" t="s">
        <v>1686</v>
      </c>
      <c r="F2644"/>
      <c r="G2644" s="159">
        <v>45168</v>
      </c>
      <c r="H2644" t="s">
        <v>1217</v>
      </c>
      <c r="I2644" t="s">
        <v>1188</v>
      </c>
      <c r="J2644" t="s">
        <v>758</v>
      </c>
      <c r="K2644" t="s">
        <v>759</v>
      </c>
      <c r="L2644" t="s">
        <v>760</v>
      </c>
      <c r="M2644">
        <v>1</v>
      </c>
      <c r="N2644">
        <v>0</v>
      </c>
      <c r="O2644" s="209">
        <v>111.01</v>
      </c>
      <c r="P2644" s="209">
        <v>111.01</v>
      </c>
      <c r="Q2644" s="209">
        <v>4532.82</v>
      </c>
      <c r="R2644" s="209">
        <v>3.49</v>
      </c>
      <c r="S2644" s="193" t="str">
        <f>VLOOKUP(U2644,'[1]Cross ref'!I:J,2,0)</f>
        <v>SCL</v>
      </c>
      <c r="T2644" s="193">
        <f t="shared" si="250"/>
        <v>111.01</v>
      </c>
      <c r="U2644" s="193">
        <f>VLOOKUP(VALUE(C2644),'[1]Cross ref'!G:I,3,0)</f>
        <v>7393</v>
      </c>
      <c r="V2644" s="193">
        <f>IFERROR(VLOOKUP(J2644,'[1]Item List (2)'!C:D,2,0),VLOOKUP(K2644,'[1]Item List (2)'!C:D,2,0))</f>
        <v>50007</v>
      </c>
      <c r="W2644" s="193">
        <f>IFERROR(VLOOKUP(J2644,'[1]Item List (2)'!C:E,3,0),VLOOKUP(K2644,'[1]Item List (2)'!C:E,3,0))</f>
        <v>100</v>
      </c>
      <c r="X2644" s="193">
        <f t="shared" si="251"/>
        <v>0</v>
      </c>
      <c r="Y2644" s="193" t="str">
        <f t="shared" si="252"/>
        <v>CHICKEN, TNDRLOIN STRIP 1.5Z</v>
      </c>
      <c r="AA2644" s="29">
        <f t="shared" si="253"/>
        <v>111.01</v>
      </c>
      <c r="AB2644" s="29" t="str">
        <f>VLOOKUP(W2644,'[2]Item List (2)'!$I:$J,2,0)</f>
        <v>Food</v>
      </c>
      <c r="AC2644" s="29">
        <f t="shared" si="254"/>
        <v>7393</v>
      </c>
      <c r="AD2644" s="29" t="str">
        <f t="shared" si="255"/>
        <v>7393-Food</v>
      </c>
    </row>
    <row r="2645" spans="1:30">
      <c r="A2645" t="s">
        <v>699</v>
      </c>
      <c r="B2645" t="s">
        <v>592</v>
      </c>
      <c r="C2645" t="s">
        <v>1402</v>
      </c>
      <c r="D2645" t="s">
        <v>625</v>
      </c>
      <c r="E2645" t="s">
        <v>1686</v>
      </c>
      <c r="F2645"/>
      <c r="G2645" s="159">
        <v>45168</v>
      </c>
      <c r="H2645" t="s">
        <v>1218</v>
      </c>
      <c r="I2645" t="s">
        <v>1188</v>
      </c>
      <c r="J2645" t="s">
        <v>703</v>
      </c>
      <c r="K2645" t="s">
        <v>997</v>
      </c>
      <c r="L2645" t="s">
        <v>723</v>
      </c>
      <c r="M2645">
        <v>3</v>
      </c>
      <c r="N2645">
        <v>0</v>
      </c>
      <c r="O2645" s="209">
        <v>25.94</v>
      </c>
      <c r="P2645" s="209">
        <v>77.819999999999993</v>
      </c>
      <c r="Q2645" s="209">
        <v>4532.82</v>
      </c>
      <c r="R2645" s="209">
        <v>3.49</v>
      </c>
      <c r="S2645" s="193" t="str">
        <f>VLOOKUP(U2645,'[1]Cross ref'!I:J,2,0)</f>
        <v>SCL</v>
      </c>
      <c r="T2645" s="193">
        <f t="shared" si="250"/>
        <v>77.819999999999993</v>
      </c>
      <c r="U2645" s="193">
        <f>VLOOKUP(VALUE(C2645),'[1]Cross ref'!G:I,3,0)</f>
        <v>7393</v>
      </c>
      <c r="V2645" s="193">
        <f>IFERROR(VLOOKUP(J2645,'[1]Item List (2)'!C:D,2,0),VLOOKUP(K2645,'[1]Item List (2)'!C:D,2,0))</f>
        <v>50007</v>
      </c>
      <c r="W2645" s="193">
        <f>IFERROR(VLOOKUP(J2645,'[1]Item List (2)'!C:E,3,0),VLOOKUP(K2645,'[1]Item List (2)'!C:E,3,0))</f>
        <v>100</v>
      </c>
      <c r="X2645" s="193">
        <f t="shared" si="251"/>
        <v>0</v>
      </c>
      <c r="Y2645" s="193" t="str">
        <f t="shared" si="252"/>
        <v>SAUCE, BTRMILK RANCH CUP</v>
      </c>
      <c r="AA2645" s="29">
        <f t="shared" si="253"/>
        <v>77.819999999999993</v>
      </c>
      <c r="AB2645" s="29" t="str">
        <f>VLOOKUP(W2645,'[2]Item List (2)'!$I:$J,2,0)</f>
        <v>Food</v>
      </c>
      <c r="AC2645" s="29">
        <f t="shared" si="254"/>
        <v>7393</v>
      </c>
      <c r="AD2645" s="29" t="str">
        <f t="shared" si="255"/>
        <v>7393-Food</v>
      </c>
    </row>
    <row r="2646" spans="1:30">
      <c r="A2646" t="s">
        <v>699</v>
      </c>
      <c r="B2646" t="s">
        <v>592</v>
      </c>
      <c r="C2646" t="s">
        <v>1402</v>
      </c>
      <c r="D2646" t="s">
        <v>625</v>
      </c>
      <c r="E2646" t="s">
        <v>1686</v>
      </c>
      <c r="F2646"/>
      <c r="G2646" s="159">
        <v>45168</v>
      </c>
      <c r="H2646" t="s">
        <v>1221</v>
      </c>
      <c r="I2646" t="s">
        <v>1188</v>
      </c>
      <c r="J2646" t="s">
        <v>773</v>
      </c>
      <c r="K2646" t="s">
        <v>774</v>
      </c>
      <c r="L2646" t="s">
        <v>775</v>
      </c>
      <c r="M2646">
        <v>4</v>
      </c>
      <c r="N2646">
        <v>0</v>
      </c>
      <c r="O2646" s="209">
        <v>19.78</v>
      </c>
      <c r="P2646" s="209">
        <v>79.12</v>
      </c>
      <c r="Q2646" s="209">
        <v>4532.82</v>
      </c>
      <c r="R2646" s="209">
        <v>3.49</v>
      </c>
      <c r="S2646" s="193" t="str">
        <f>VLOOKUP(U2646,'[1]Cross ref'!I:J,2,0)</f>
        <v>SCL</v>
      </c>
      <c r="T2646" s="193">
        <f t="shared" si="250"/>
        <v>79.12</v>
      </c>
      <c r="U2646" s="193">
        <f>VLOOKUP(VALUE(C2646),'[1]Cross ref'!G:I,3,0)</f>
        <v>7393</v>
      </c>
      <c r="V2646" s="193">
        <f>IFERROR(VLOOKUP(J2646,'[1]Item List (2)'!C:D,2,0),VLOOKUP(K2646,'[1]Item List (2)'!C:D,2,0))</f>
        <v>50007</v>
      </c>
      <c r="W2646" s="193">
        <f>IFERROR(VLOOKUP(J2646,'[1]Item List (2)'!C:E,3,0),VLOOKUP(K2646,'[1]Item List (2)'!C:E,3,0))</f>
        <v>100</v>
      </c>
      <c r="X2646" s="193">
        <f t="shared" si="251"/>
        <v>0</v>
      </c>
      <c r="Y2646" s="193" t="str">
        <f t="shared" si="252"/>
        <v>ICE CREAM, VANILLA SLOW MELT</v>
      </c>
      <c r="AA2646" s="29">
        <f t="shared" si="253"/>
        <v>79.12</v>
      </c>
      <c r="AB2646" s="29" t="str">
        <f>VLOOKUP(W2646,'[2]Item List (2)'!$I:$J,2,0)</f>
        <v>Food</v>
      </c>
      <c r="AC2646" s="29">
        <f t="shared" si="254"/>
        <v>7393</v>
      </c>
      <c r="AD2646" s="29" t="str">
        <f t="shared" si="255"/>
        <v>7393-Food</v>
      </c>
    </row>
    <row r="2647" spans="1:30">
      <c r="A2647" t="s">
        <v>699</v>
      </c>
      <c r="B2647" t="s">
        <v>592</v>
      </c>
      <c r="C2647" t="s">
        <v>1402</v>
      </c>
      <c r="D2647" t="s">
        <v>625</v>
      </c>
      <c r="E2647" t="s">
        <v>1686</v>
      </c>
      <c r="F2647"/>
      <c r="G2647" s="159">
        <v>45168</v>
      </c>
      <c r="H2647" t="s">
        <v>1222</v>
      </c>
      <c r="I2647" t="s">
        <v>1188</v>
      </c>
      <c r="J2647" t="s">
        <v>776</v>
      </c>
      <c r="K2647" t="s">
        <v>777</v>
      </c>
      <c r="L2647" t="s">
        <v>778</v>
      </c>
      <c r="M2647">
        <v>6</v>
      </c>
      <c r="N2647">
        <v>0</v>
      </c>
      <c r="O2647" s="209">
        <v>36.909999999999997</v>
      </c>
      <c r="P2647" s="209">
        <v>221.46</v>
      </c>
      <c r="Q2647" s="209">
        <v>4532.82</v>
      </c>
      <c r="R2647" s="209">
        <v>3.49</v>
      </c>
      <c r="S2647" s="193" t="str">
        <f>VLOOKUP(U2647,'[1]Cross ref'!I:J,2,0)</f>
        <v>SCL</v>
      </c>
      <c r="T2647" s="193">
        <f t="shared" si="250"/>
        <v>221.46</v>
      </c>
      <c r="U2647" s="193">
        <f>VLOOKUP(VALUE(C2647),'[1]Cross ref'!G:I,3,0)</f>
        <v>7393</v>
      </c>
      <c r="V2647" s="193">
        <f>IFERROR(VLOOKUP(J2647,'[1]Item List (2)'!C:D,2,0),VLOOKUP(K2647,'[1]Item List (2)'!C:D,2,0))</f>
        <v>50007</v>
      </c>
      <c r="W2647" s="193">
        <f>IFERROR(VLOOKUP(J2647,'[1]Item List (2)'!C:E,3,0),VLOOKUP(K2647,'[1]Item List (2)'!C:E,3,0))</f>
        <v>100</v>
      </c>
      <c r="X2647" s="193">
        <f t="shared" si="251"/>
        <v>0</v>
      </c>
      <c r="Y2647" s="193" t="str">
        <f t="shared" si="252"/>
        <v>SHORTENING, LIQ FRY PREM</v>
      </c>
      <c r="AA2647" s="29">
        <f t="shared" si="253"/>
        <v>221.46</v>
      </c>
      <c r="AB2647" s="29" t="str">
        <f>VLOOKUP(W2647,'[2]Item List (2)'!$I:$J,2,0)</f>
        <v>Food</v>
      </c>
      <c r="AC2647" s="29">
        <f t="shared" si="254"/>
        <v>7393</v>
      </c>
      <c r="AD2647" s="29" t="str">
        <f t="shared" si="255"/>
        <v>7393-Food</v>
      </c>
    </row>
    <row r="2648" spans="1:30">
      <c r="A2648" t="s">
        <v>699</v>
      </c>
      <c r="B2648" t="s">
        <v>592</v>
      </c>
      <c r="C2648" t="s">
        <v>1402</v>
      </c>
      <c r="D2648" t="s">
        <v>625</v>
      </c>
      <c r="E2648" t="s">
        <v>1686</v>
      </c>
      <c r="F2648"/>
      <c r="G2648" s="159">
        <v>45168</v>
      </c>
      <c r="H2648" t="s">
        <v>1223</v>
      </c>
      <c r="I2648" t="s">
        <v>1188</v>
      </c>
      <c r="J2648" t="s">
        <v>758</v>
      </c>
      <c r="K2648" t="s">
        <v>780</v>
      </c>
      <c r="L2648" t="s">
        <v>781</v>
      </c>
      <c r="M2648">
        <v>3</v>
      </c>
      <c r="N2648">
        <v>0</v>
      </c>
      <c r="O2648" s="209">
        <v>37.6</v>
      </c>
      <c r="P2648" s="209">
        <v>112.8</v>
      </c>
      <c r="Q2648" s="209">
        <v>4532.82</v>
      </c>
      <c r="R2648" s="209">
        <v>3.49</v>
      </c>
      <c r="S2648" s="193" t="str">
        <f>VLOOKUP(U2648,'[1]Cross ref'!I:J,2,0)</f>
        <v>SCL</v>
      </c>
      <c r="T2648" s="193">
        <f t="shared" si="250"/>
        <v>112.8</v>
      </c>
      <c r="U2648" s="193">
        <f>VLOOKUP(VALUE(C2648),'[1]Cross ref'!G:I,3,0)</f>
        <v>7393</v>
      </c>
      <c r="V2648" s="193">
        <f>IFERROR(VLOOKUP(J2648,'[1]Item List (2)'!C:D,2,0),VLOOKUP(K2648,'[1]Item List (2)'!C:D,2,0))</f>
        <v>50007</v>
      </c>
      <c r="W2648" s="193">
        <f>IFERROR(VLOOKUP(J2648,'[1]Item List (2)'!C:E,3,0),VLOOKUP(K2648,'[1]Item List (2)'!C:E,3,0))</f>
        <v>100</v>
      </c>
      <c r="X2648" s="193">
        <f t="shared" si="251"/>
        <v>0</v>
      </c>
      <c r="Y2648" s="193" t="str">
        <f t="shared" si="252"/>
        <v>CHICKEN, PTY SPCY 3Z</v>
      </c>
      <c r="AA2648" s="29">
        <f t="shared" si="253"/>
        <v>112.8</v>
      </c>
      <c r="AB2648" s="29" t="str">
        <f>VLOOKUP(W2648,'[2]Item List (2)'!$I:$J,2,0)</f>
        <v>Food</v>
      </c>
      <c r="AC2648" s="29">
        <f t="shared" si="254"/>
        <v>7393</v>
      </c>
      <c r="AD2648" s="29" t="str">
        <f t="shared" si="255"/>
        <v>7393-Food</v>
      </c>
    </row>
    <row r="2649" spans="1:30">
      <c r="A2649" t="s">
        <v>699</v>
      </c>
      <c r="B2649" t="s">
        <v>592</v>
      </c>
      <c r="C2649" t="s">
        <v>1402</v>
      </c>
      <c r="D2649" t="s">
        <v>625</v>
      </c>
      <c r="E2649" t="s">
        <v>1686</v>
      </c>
      <c r="F2649"/>
      <c r="G2649" s="159">
        <v>45168</v>
      </c>
      <c r="H2649" t="s">
        <v>1317</v>
      </c>
      <c r="I2649" t="s">
        <v>1190</v>
      </c>
      <c r="J2649" t="s">
        <v>727</v>
      </c>
      <c r="K2649" t="s">
        <v>782</v>
      </c>
      <c r="L2649" t="s">
        <v>729</v>
      </c>
      <c r="M2649">
        <v>1</v>
      </c>
      <c r="N2649">
        <v>0</v>
      </c>
      <c r="O2649" s="209">
        <v>3.84</v>
      </c>
      <c r="P2649" s="209">
        <v>3.84</v>
      </c>
      <c r="Q2649" s="209">
        <v>4532.82</v>
      </c>
      <c r="R2649" s="209">
        <v>3.49</v>
      </c>
      <c r="S2649" s="193" t="str">
        <f>VLOOKUP(U2649,'[1]Cross ref'!I:J,2,0)</f>
        <v>SCL</v>
      </c>
      <c r="T2649" s="193">
        <f t="shared" si="250"/>
        <v>3.84</v>
      </c>
      <c r="U2649" s="193">
        <f>VLOOKUP(VALUE(C2649),'[1]Cross ref'!G:I,3,0)</f>
        <v>7393</v>
      </c>
      <c r="V2649" s="193">
        <f>IFERROR(VLOOKUP(J2649,'[1]Item List (2)'!C:D,2,0),VLOOKUP(K2649,'[1]Item List (2)'!C:D,2,0))</f>
        <v>60507</v>
      </c>
      <c r="W2649" s="193">
        <f>IFERROR(VLOOKUP(J2649,'[1]Item List (2)'!C:E,3,0),VLOOKUP(K2649,'[1]Item List (2)'!C:E,3,0))</f>
        <v>1200</v>
      </c>
      <c r="X2649" s="193">
        <f t="shared" si="251"/>
        <v>0</v>
      </c>
      <c r="Y2649" s="193" t="str">
        <f t="shared" si="252"/>
        <v>GLOVE, SYNTH LG</v>
      </c>
      <c r="AA2649" s="29">
        <f t="shared" si="253"/>
        <v>3.84</v>
      </c>
      <c r="AB2649" s="29" t="str">
        <f>VLOOKUP(W2649,'[2]Item List (2)'!$I:$J,2,0)</f>
        <v>Supplies</v>
      </c>
      <c r="AC2649" s="29">
        <f t="shared" si="254"/>
        <v>7393</v>
      </c>
      <c r="AD2649" s="29" t="str">
        <f t="shared" si="255"/>
        <v>7393-Supplies</v>
      </c>
    </row>
    <row r="2650" spans="1:30">
      <c r="A2650" t="s">
        <v>699</v>
      </c>
      <c r="B2650" t="s">
        <v>592</v>
      </c>
      <c r="C2650" t="s">
        <v>1402</v>
      </c>
      <c r="D2650" t="s">
        <v>625</v>
      </c>
      <c r="E2650" t="s">
        <v>1686</v>
      </c>
      <c r="F2650"/>
      <c r="G2650" s="159">
        <v>45168</v>
      </c>
      <c r="H2650" t="s">
        <v>1224</v>
      </c>
      <c r="I2650" t="s">
        <v>1188</v>
      </c>
      <c r="J2650" t="s">
        <v>737</v>
      </c>
      <c r="K2650" t="s">
        <v>783</v>
      </c>
      <c r="L2650" t="s">
        <v>784</v>
      </c>
      <c r="M2650">
        <v>1</v>
      </c>
      <c r="N2650">
        <v>0</v>
      </c>
      <c r="O2650" s="209">
        <v>29.39</v>
      </c>
      <c r="P2650" s="209">
        <v>29.39</v>
      </c>
      <c r="Q2650" s="209">
        <v>4532.82</v>
      </c>
      <c r="R2650" s="209">
        <v>3.49</v>
      </c>
      <c r="S2650" s="193" t="str">
        <f>VLOOKUP(U2650,'[1]Cross ref'!I:J,2,0)</f>
        <v>SCL</v>
      </c>
      <c r="T2650" s="193">
        <f t="shared" si="250"/>
        <v>29.39</v>
      </c>
      <c r="U2650" s="193">
        <f>VLOOKUP(VALUE(C2650),'[1]Cross ref'!G:I,3,0)</f>
        <v>7393</v>
      </c>
      <c r="V2650" s="193">
        <f>IFERROR(VLOOKUP(J2650,'[1]Item List (2)'!C:D,2,0),VLOOKUP(K2650,'[1]Item List (2)'!C:D,2,0))</f>
        <v>50007</v>
      </c>
      <c r="W2650" s="193">
        <f>IFERROR(VLOOKUP(J2650,'[1]Item List (2)'!C:E,3,0),VLOOKUP(K2650,'[1]Item List (2)'!C:E,3,0))</f>
        <v>100</v>
      </c>
      <c r="X2650" s="193">
        <f t="shared" si="251"/>
        <v>0</v>
      </c>
      <c r="Y2650" s="193" t="str">
        <f t="shared" si="252"/>
        <v>SQUASH, ZUCCHINI BRD SLI</v>
      </c>
      <c r="AA2650" s="29">
        <f t="shared" si="253"/>
        <v>29.39</v>
      </c>
      <c r="AB2650" s="29" t="str">
        <f>VLOOKUP(W2650,'[2]Item List (2)'!$I:$J,2,0)</f>
        <v>Food</v>
      </c>
      <c r="AC2650" s="29">
        <f t="shared" si="254"/>
        <v>7393</v>
      </c>
      <c r="AD2650" s="29" t="str">
        <f t="shared" si="255"/>
        <v>7393-Food</v>
      </c>
    </row>
    <row r="2651" spans="1:30">
      <c r="A2651" t="s">
        <v>699</v>
      </c>
      <c r="B2651" t="s">
        <v>592</v>
      </c>
      <c r="C2651" t="s">
        <v>1402</v>
      </c>
      <c r="D2651" t="s">
        <v>625</v>
      </c>
      <c r="E2651" t="s">
        <v>1686</v>
      </c>
      <c r="F2651"/>
      <c r="G2651" s="159">
        <v>45168</v>
      </c>
      <c r="H2651" t="s">
        <v>1225</v>
      </c>
      <c r="I2651" t="s">
        <v>1188</v>
      </c>
      <c r="J2651" t="s">
        <v>785</v>
      </c>
      <c r="K2651" t="s">
        <v>1180</v>
      </c>
      <c r="L2651" t="s">
        <v>786</v>
      </c>
      <c r="M2651">
        <v>3</v>
      </c>
      <c r="N2651">
        <v>0</v>
      </c>
      <c r="O2651" s="209">
        <v>90.57</v>
      </c>
      <c r="P2651" s="209">
        <v>271.70999999999998</v>
      </c>
      <c r="Q2651" s="209">
        <v>4532.82</v>
      </c>
      <c r="R2651" s="209">
        <v>3.49</v>
      </c>
      <c r="S2651" s="193" t="str">
        <f>VLOOKUP(U2651,'[1]Cross ref'!I:J,2,0)</f>
        <v>SCL</v>
      </c>
      <c r="T2651" s="193">
        <f t="shared" si="250"/>
        <v>271.70999999999998</v>
      </c>
      <c r="U2651" s="193">
        <f>VLOOKUP(VALUE(C2651),'[1]Cross ref'!G:I,3,0)</f>
        <v>7393</v>
      </c>
      <c r="V2651" s="193">
        <f>IFERROR(VLOOKUP(J2651,'[1]Item List (2)'!C:D,2,0),VLOOKUP(K2651,'[1]Item List (2)'!C:D,2,0))</f>
        <v>50007</v>
      </c>
      <c r="W2651" s="193">
        <f>IFERROR(VLOOKUP(J2651,'[1]Item List (2)'!C:E,3,0),VLOOKUP(K2651,'[1]Item List (2)'!C:E,3,0))</f>
        <v>100</v>
      </c>
      <c r="X2651" s="193">
        <f t="shared" si="251"/>
        <v>0</v>
      </c>
      <c r="Y2651" s="193" t="str">
        <f t="shared" si="252"/>
        <v>BACON, 500 SLICES FC</v>
      </c>
      <c r="AA2651" s="29">
        <f t="shared" si="253"/>
        <v>271.70999999999998</v>
      </c>
      <c r="AB2651" s="29" t="str">
        <f>VLOOKUP(W2651,'[2]Item List (2)'!$I:$J,2,0)</f>
        <v>Food</v>
      </c>
      <c r="AC2651" s="29">
        <f t="shared" si="254"/>
        <v>7393</v>
      </c>
      <c r="AD2651" s="29" t="str">
        <f t="shared" si="255"/>
        <v>7393-Food</v>
      </c>
    </row>
    <row r="2652" spans="1:30">
      <c r="A2652" t="s">
        <v>699</v>
      </c>
      <c r="B2652" t="s">
        <v>592</v>
      </c>
      <c r="C2652" t="s">
        <v>1402</v>
      </c>
      <c r="D2652" t="s">
        <v>625</v>
      </c>
      <c r="E2652" t="s">
        <v>1686</v>
      </c>
      <c r="F2652"/>
      <c r="G2652" s="159">
        <v>45168</v>
      </c>
      <c r="H2652" t="s">
        <v>1226</v>
      </c>
      <c r="I2652" t="s">
        <v>1188</v>
      </c>
      <c r="J2652" t="s">
        <v>734</v>
      </c>
      <c r="K2652" t="s">
        <v>787</v>
      </c>
      <c r="L2652" t="s">
        <v>788</v>
      </c>
      <c r="M2652">
        <v>1</v>
      </c>
      <c r="N2652">
        <v>0</v>
      </c>
      <c r="O2652" s="209">
        <v>81.59</v>
      </c>
      <c r="P2652" s="209">
        <v>81.59</v>
      </c>
      <c r="Q2652" s="209">
        <v>4532.82</v>
      </c>
      <c r="R2652" s="209">
        <v>3.49</v>
      </c>
      <c r="S2652" s="193" t="str">
        <f>VLOOKUP(U2652,'[1]Cross ref'!I:J,2,0)</f>
        <v>SCL</v>
      </c>
      <c r="T2652" s="193">
        <f t="shared" si="250"/>
        <v>81.59</v>
      </c>
      <c r="U2652" s="193">
        <f>VLOOKUP(VALUE(C2652),'[1]Cross ref'!G:I,3,0)</f>
        <v>7393</v>
      </c>
      <c r="V2652" s="193">
        <f>IFERROR(VLOOKUP(J2652,'[1]Item List (2)'!C:D,2,0),VLOOKUP(K2652,'[1]Item List (2)'!C:D,2,0))</f>
        <v>50007</v>
      </c>
      <c r="W2652" s="193">
        <f>IFERROR(VLOOKUP(J2652,'[1]Item List (2)'!C:E,3,0),VLOOKUP(K2652,'[1]Item List (2)'!C:E,3,0))</f>
        <v>100</v>
      </c>
      <c r="X2652" s="193">
        <f t="shared" si="251"/>
        <v>0</v>
      </c>
      <c r="Y2652" s="193" t="str">
        <f t="shared" si="252"/>
        <v>BEEF, GRND PTY 1.78Z</v>
      </c>
      <c r="AA2652" s="29">
        <f t="shared" si="253"/>
        <v>81.59</v>
      </c>
      <c r="AB2652" s="29" t="str">
        <f>VLOOKUP(W2652,'[2]Item List (2)'!$I:$J,2,0)</f>
        <v>Food</v>
      </c>
      <c r="AC2652" s="29">
        <f t="shared" si="254"/>
        <v>7393</v>
      </c>
      <c r="AD2652" s="29" t="str">
        <f t="shared" si="255"/>
        <v>7393-Food</v>
      </c>
    </row>
    <row r="2653" spans="1:30">
      <c r="A2653" t="s">
        <v>699</v>
      </c>
      <c r="B2653" t="s">
        <v>592</v>
      </c>
      <c r="C2653" t="s">
        <v>1402</v>
      </c>
      <c r="D2653" t="s">
        <v>625</v>
      </c>
      <c r="E2653" t="s">
        <v>1686</v>
      </c>
      <c r="F2653"/>
      <c r="G2653" s="159">
        <v>45168</v>
      </c>
      <c r="H2653" t="s">
        <v>1229</v>
      </c>
      <c r="I2653" t="s">
        <v>1188</v>
      </c>
      <c r="J2653" t="s">
        <v>804</v>
      </c>
      <c r="K2653" t="s">
        <v>863</v>
      </c>
      <c r="L2653" t="s">
        <v>760</v>
      </c>
      <c r="M2653">
        <v>1</v>
      </c>
      <c r="N2653">
        <v>0</v>
      </c>
      <c r="O2653" s="209">
        <v>77.569999999999993</v>
      </c>
      <c r="P2653" s="209">
        <v>77.569999999999993</v>
      </c>
      <c r="Q2653" s="209">
        <v>4532.82</v>
      </c>
      <c r="R2653" s="209">
        <v>3.49</v>
      </c>
      <c r="S2653" s="193" t="str">
        <f>VLOOKUP(U2653,'[1]Cross ref'!I:J,2,0)</f>
        <v>SCL</v>
      </c>
      <c r="T2653" s="193">
        <f t="shared" si="250"/>
        <v>77.569999999999993</v>
      </c>
      <c r="U2653" s="193">
        <f>VLOOKUP(VALUE(C2653),'[1]Cross ref'!G:I,3,0)</f>
        <v>7393</v>
      </c>
      <c r="V2653" s="193">
        <f>IFERROR(VLOOKUP(J2653,'[1]Item List (2)'!C:D,2,0),VLOOKUP(K2653,'[1]Item List (2)'!C:D,2,0))</f>
        <v>50007</v>
      </c>
      <c r="W2653" s="193">
        <f>IFERROR(VLOOKUP(J2653,'[1]Item List (2)'!C:E,3,0),VLOOKUP(K2653,'[1]Item List (2)'!C:E,3,0))</f>
        <v>100</v>
      </c>
      <c r="X2653" s="193">
        <f t="shared" si="251"/>
        <v>0</v>
      </c>
      <c r="Y2653" s="193" t="str">
        <f t="shared" si="252"/>
        <v>CHEESE, AMER SHRP SLI 144CT</v>
      </c>
      <c r="AA2653" s="29">
        <f t="shared" si="253"/>
        <v>77.569999999999993</v>
      </c>
      <c r="AB2653" s="29" t="str">
        <f>VLOOKUP(W2653,'[2]Item List (2)'!$I:$J,2,0)</f>
        <v>Food</v>
      </c>
      <c r="AC2653" s="29">
        <f t="shared" si="254"/>
        <v>7393</v>
      </c>
      <c r="AD2653" s="29" t="str">
        <f t="shared" si="255"/>
        <v>7393-Food</v>
      </c>
    </row>
    <row r="2654" spans="1:30">
      <c r="A2654" t="s">
        <v>699</v>
      </c>
      <c r="B2654" t="s">
        <v>592</v>
      </c>
      <c r="C2654" t="s">
        <v>1402</v>
      </c>
      <c r="D2654" t="s">
        <v>625</v>
      </c>
      <c r="E2654" t="s">
        <v>1686</v>
      </c>
      <c r="F2654"/>
      <c r="G2654" s="159">
        <v>45168</v>
      </c>
      <c r="H2654" t="s">
        <v>1230</v>
      </c>
      <c r="I2654" t="s">
        <v>1188</v>
      </c>
      <c r="J2654" t="s">
        <v>737</v>
      </c>
      <c r="K2654" t="s">
        <v>794</v>
      </c>
      <c r="L2654" t="s">
        <v>795</v>
      </c>
      <c r="M2654">
        <v>2</v>
      </c>
      <c r="N2654">
        <v>0</v>
      </c>
      <c r="O2654" s="209">
        <v>39.79</v>
      </c>
      <c r="P2654" s="209">
        <v>79.58</v>
      </c>
      <c r="Q2654" s="209">
        <v>4532.82</v>
      </c>
      <c r="R2654" s="209">
        <v>3.49</v>
      </c>
      <c r="S2654" s="193" t="str">
        <f>VLOOKUP(U2654,'[1]Cross ref'!I:J,2,0)</f>
        <v>SCL</v>
      </c>
      <c r="T2654" s="193">
        <f t="shared" si="250"/>
        <v>79.58</v>
      </c>
      <c r="U2654" s="193">
        <f>VLOOKUP(VALUE(C2654),'[1]Cross ref'!G:I,3,0)</f>
        <v>7393</v>
      </c>
      <c r="V2654" s="193">
        <f>IFERROR(VLOOKUP(J2654,'[1]Item List (2)'!C:D,2,0),VLOOKUP(K2654,'[1]Item List (2)'!C:D,2,0))</f>
        <v>50007</v>
      </c>
      <c r="W2654" s="193">
        <f>IFERROR(VLOOKUP(J2654,'[1]Item List (2)'!C:E,3,0),VLOOKUP(K2654,'[1]Item List (2)'!C:E,3,0))</f>
        <v>100</v>
      </c>
      <c r="X2654" s="193">
        <f t="shared" si="251"/>
        <v>0</v>
      </c>
      <c r="Y2654" s="193" t="str">
        <f t="shared" si="252"/>
        <v>APPTZR, JALAPENO BRD CHSE BITE</v>
      </c>
      <c r="AA2654" s="29">
        <f t="shared" si="253"/>
        <v>79.58</v>
      </c>
      <c r="AB2654" s="29" t="str">
        <f>VLOOKUP(W2654,'[2]Item List (2)'!$I:$J,2,0)</f>
        <v>Food</v>
      </c>
      <c r="AC2654" s="29">
        <f t="shared" si="254"/>
        <v>7393</v>
      </c>
      <c r="AD2654" s="29" t="str">
        <f t="shared" si="255"/>
        <v>7393-Food</v>
      </c>
    </row>
    <row r="2655" spans="1:30">
      <c r="A2655" t="s">
        <v>699</v>
      </c>
      <c r="B2655" t="s">
        <v>592</v>
      </c>
      <c r="C2655" t="s">
        <v>1402</v>
      </c>
      <c r="D2655" t="s">
        <v>625</v>
      </c>
      <c r="E2655" t="s">
        <v>1686</v>
      </c>
      <c r="F2655"/>
      <c r="G2655" s="159">
        <v>45168</v>
      </c>
      <c r="H2655" t="s">
        <v>1231</v>
      </c>
      <c r="I2655" t="s">
        <v>1188</v>
      </c>
      <c r="J2655" t="s">
        <v>734</v>
      </c>
      <c r="K2655" t="s">
        <v>796</v>
      </c>
      <c r="L2655" t="s">
        <v>797</v>
      </c>
      <c r="M2655">
        <v>1</v>
      </c>
      <c r="N2655">
        <v>0</v>
      </c>
      <c r="O2655" s="209">
        <v>76.44</v>
      </c>
      <c r="P2655" s="209">
        <v>76.44</v>
      </c>
      <c r="Q2655" s="209">
        <v>4532.82</v>
      </c>
      <c r="R2655" s="209">
        <v>3.49</v>
      </c>
      <c r="S2655" s="193" t="str">
        <f>VLOOKUP(U2655,'[1]Cross ref'!I:J,2,0)</f>
        <v>SCL</v>
      </c>
      <c r="T2655" s="193">
        <f t="shared" si="250"/>
        <v>76.44</v>
      </c>
      <c r="U2655" s="193">
        <f>VLOOKUP(VALUE(C2655),'[1]Cross ref'!G:I,3,0)</f>
        <v>7393</v>
      </c>
      <c r="V2655" s="193">
        <f>IFERROR(VLOOKUP(J2655,'[1]Item List (2)'!C:D,2,0),VLOOKUP(K2655,'[1]Item List (2)'!C:D,2,0))</f>
        <v>50007</v>
      </c>
      <c r="W2655" s="193">
        <f>IFERROR(VLOOKUP(J2655,'[1]Item List (2)'!C:E,3,0),VLOOKUP(K2655,'[1]Item List (2)'!C:E,3,0))</f>
        <v>100</v>
      </c>
      <c r="X2655" s="193">
        <f t="shared" si="251"/>
        <v>0</v>
      </c>
      <c r="Y2655" s="193" t="str">
        <f t="shared" si="252"/>
        <v>BEEF, GRND PTY 5.33Z ANGUS IQF</v>
      </c>
      <c r="AA2655" s="29">
        <f t="shared" si="253"/>
        <v>76.44</v>
      </c>
      <c r="AB2655" s="29" t="str">
        <f>VLOOKUP(W2655,'[2]Item List (2)'!$I:$J,2,0)</f>
        <v>Food</v>
      </c>
      <c r="AC2655" s="29">
        <f t="shared" si="254"/>
        <v>7393</v>
      </c>
      <c r="AD2655" s="29" t="str">
        <f t="shared" si="255"/>
        <v>7393-Food</v>
      </c>
    </row>
    <row r="2656" spans="1:30">
      <c r="A2656" t="s">
        <v>699</v>
      </c>
      <c r="B2656" t="s">
        <v>592</v>
      </c>
      <c r="C2656" t="s">
        <v>1402</v>
      </c>
      <c r="D2656" t="s">
        <v>625</v>
      </c>
      <c r="E2656" t="s">
        <v>1686</v>
      </c>
      <c r="F2656"/>
      <c r="G2656" s="159">
        <v>45168</v>
      </c>
      <c r="H2656" t="s">
        <v>1232</v>
      </c>
      <c r="I2656" t="s">
        <v>1188</v>
      </c>
      <c r="J2656" t="s">
        <v>758</v>
      </c>
      <c r="K2656" t="s">
        <v>798</v>
      </c>
      <c r="L2656" t="s">
        <v>799</v>
      </c>
      <c r="M2656">
        <v>5</v>
      </c>
      <c r="N2656">
        <v>0</v>
      </c>
      <c r="O2656" s="209">
        <v>46.88</v>
      </c>
      <c r="P2656" s="209">
        <v>234.4</v>
      </c>
      <c r="Q2656" s="209">
        <v>4532.82</v>
      </c>
      <c r="R2656" s="209">
        <v>3.49</v>
      </c>
      <c r="S2656" s="193" t="str">
        <f>VLOOKUP(U2656,'[1]Cross ref'!I:J,2,0)</f>
        <v>SCL</v>
      </c>
      <c r="T2656" s="193">
        <f t="shared" si="250"/>
        <v>234.4</v>
      </c>
      <c r="U2656" s="193">
        <f>VLOOKUP(VALUE(C2656),'[1]Cross ref'!G:I,3,0)</f>
        <v>7393</v>
      </c>
      <c r="V2656" s="193">
        <f>IFERROR(VLOOKUP(J2656,'[1]Item List (2)'!C:D,2,0),VLOOKUP(K2656,'[1]Item List (2)'!C:D,2,0))</f>
        <v>50007</v>
      </c>
      <c r="W2656" s="193">
        <f>IFERROR(VLOOKUP(J2656,'[1]Item List (2)'!C:E,3,0),VLOOKUP(K2656,'[1]Item List (2)'!C:E,3,0))</f>
        <v>100</v>
      </c>
      <c r="X2656" s="193">
        <f t="shared" si="251"/>
        <v>0</v>
      </c>
      <c r="Y2656" s="193" t="str">
        <f t="shared" si="252"/>
        <v>CHICKEN, NUGGET BRD STAR SHP</v>
      </c>
      <c r="AA2656" s="29">
        <f t="shared" si="253"/>
        <v>234.4</v>
      </c>
      <c r="AB2656" s="29" t="str">
        <f>VLOOKUP(W2656,'[2]Item List (2)'!$I:$J,2,0)</f>
        <v>Food</v>
      </c>
      <c r="AC2656" s="29">
        <f t="shared" si="254"/>
        <v>7393</v>
      </c>
      <c r="AD2656" s="29" t="str">
        <f t="shared" si="255"/>
        <v>7393-Food</v>
      </c>
    </row>
    <row r="2657" spans="1:30">
      <c r="A2657" t="s">
        <v>699</v>
      </c>
      <c r="B2657" t="s">
        <v>592</v>
      </c>
      <c r="C2657" t="s">
        <v>1402</v>
      </c>
      <c r="D2657" t="s">
        <v>625</v>
      </c>
      <c r="E2657" t="s">
        <v>1686</v>
      </c>
      <c r="F2657"/>
      <c r="G2657" s="159">
        <v>45168</v>
      </c>
      <c r="H2657" t="s">
        <v>1280</v>
      </c>
      <c r="I2657" t="s">
        <v>1211</v>
      </c>
      <c r="J2657" t="s">
        <v>806</v>
      </c>
      <c r="K2657" t="s">
        <v>807</v>
      </c>
      <c r="L2657" t="s">
        <v>808</v>
      </c>
      <c r="M2657">
        <v>1</v>
      </c>
      <c r="N2657">
        <v>0</v>
      </c>
      <c r="O2657" s="209">
        <v>70.17</v>
      </c>
      <c r="P2657" s="209">
        <v>70.17</v>
      </c>
      <c r="Q2657" s="209">
        <v>4532.82</v>
      </c>
      <c r="R2657" s="209">
        <v>3.49</v>
      </c>
      <c r="S2657" s="193" t="str">
        <f>VLOOKUP(U2657,'[1]Cross ref'!I:J,2,0)</f>
        <v>SCL</v>
      </c>
      <c r="T2657" s="193">
        <f t="shared" si="250"/>
        <v>70.17</v>
      </c>
      <c r="U2657" s="193">
        <f>VLOOKUP(VALUE(C2657),'[1]Cross ref'!G:I,3,0)</f>
        <v>7393</v>
      </c>
      <c r="V2657" s="193">
        <f>IFERROR(VLOOKUP(J2657,'[1]Item List (2)'!C:D,2,0),VLOOKUP(K2657,'[1]Item List (2)'!C:D,2,0))</f>
        <v>51001</v>
      </c>
      <c r="W2657" s="193">
        <f>IFERROR(VLOOKUP(J2657,'[1]Item List (2)'!C:E,3,0),VLOOKUP(K2657,'[1]Item List (2)'!C:E,3,0))</f>
        <v>1000</v>
      </c>
      <c r="X2657" s="193">
        <f t="shared" si="251"/>
        <v>0</v>
      </c>
      <c r="Y2657" s="193" t="str">
        <f t="shared" si="252"/>
        <v>WRAP, WESTERN SUPER 4 WAY</v>
      </c>
      <c r="AA2657" s="29">
        <f t="shared" si="253"/>
        <v>70.17</v>
      </c>
      <c r="AB2657" s="29" t="str">
        <f>VLOOKUP(W2657,'[2]Item List (2)'!$I:$J,2,0)</f>
        <v>Paper</v>
      </c>
      <c r="AC2657" s="29">
        <f t="shared" si="254"/>
        <v>7393</v>
      </c>
      <c r="AD2657" s="29" t="str">
        <f t="shared" si="255"/>
        <v>7393-Paper</v>
      </c>
    </row>
    <row r="2658" spans="1:30">
      <c r="A2658" t="s">
        <v>699</v>
      </c>
      <c r="B2658" t="s">
        <v>592</v>
      </c>
      <c r="C2658" t="s">
        <v>1402</v>
      </c>
      <c r="D2658" t="s">
        <v>625</v>
      </c>
      <c r="E2658" t="s">
        <v>1686</v>
      </c>
      <c r="F2658"/>
      <c r="G2658" s="159">
        <v>45168</v>
      </c>
      <c r="H2658" t="s">
        <v>1460</v>
      </c>
      <c r="I2658" t="s">
        <v>1188</v>
      </c>
      <c r="J2658" t="s">
        <v>811</v>
      </c>
      <c r="K2658" t="s">
        <v>1433</v>
      </c>
      <c r="L2658" t="s">
        <v>831</v>
      </c>
      <c r="M2658">
        <v>2</v>
      </c>
      <c r="N2658">
        <v>0</v>
      </c>
      <c r="O2658" s="209">
        <v>22.17</v>
      </c>
      <c r="P2658" s="209">
        <v>44.34</v>
      </c>
      <c r="Q2658" s="209">
        <v>4532.82</v>
      </c>
      <c r="R2658" s="209">
        <v>3.49</v>
      </c>
      <c r="S2658" s="193" t="str">
        <f>VLOOKUP(U2658,'[1]Cross ref'!I:J,2,0)</f>
        <v>SCL</v>
      </c>
      <c r="T2658" s="193">
        <f t="shared" si="250"/>
        <v>44.34</v>
      </c>
      <c r="U2658" s="193">
        <f>VLOOKUP(VALUE(C2658),'[1]Cross ref'!G:I,3,0)</f>
        <v>7393</v>
      </c>
      <c r="V2658" s="193">
        <f>IFERROR(VLOOKUP(J2658,'[1]Item List (2)'!C:D,2,0),VLOOKUP(K2658,'[1]Item List (2)'!C:D,2,0))</f>
        <v>50007</v>
      </c>
      <c r="W2658" s="193">
        <f>IFERROR(VLOOKUP(J2658,'[1]Item List (2)'!C:E,3,0),VLOOKUP(K2658,'[1]Item List (2)'!C:E,3,0))</f>
        <v>100</v>
      </c>
      <c r="X2658" s="193">
        <f t="shared" si="251"/>
        <v>0</v>
      </c>
      <c r="Y2658" s="193" t="str">
        <f t="shared" si="252"/>
        <v>LETTUCE, LINER</v>
      </c>
      <c r="AA2658" s="29">
        <f t="shared" si="253"/>
        <v>44.34</v>
      </c>
      <c r="AB2658" s="29" t="str">
        <f>VLOOKUP(W2658,'[2]Item List (2)'!$I:$J,2,0)</f>
        <v>Food</v>
      </c>
      <c r="AC2658" s="29">
        <f t="shared" si="254"/>
        <v>7393</v>
      </c>
      <c r="AD2658" s="29" t="str">
        <f t="shared" si="255"/>
        <v>7393-Food</v>
      </c>
    </row>
    <row r="2659" spans="1:30">
      <c r="A2659" t="s">
        <v>699</v>
      </c>
      <c r="B2659" t="s">
        <v>592</v>
      </c>
      <c r="C2659" t="s">
        <v>1402</v>
      </c>
      <c r="D2659" t="s">
        <v>625</v>
      </c>
      <c r="E2659" t="s">
        <v>1686</v>
      </c>
      <c r="F2659"/>
      <c r="G2659" s="159">
        <v>45168</v>
      </c>
      <c r="H2659" t="s">
        <v>1237</v>
      </c>
      <c r="I2659" t="s">
        <v>1188</v>
      </c>
      <c r="J2659" t="s">
        <v>812</v>
      </c>
      <c r="K2659" t="s">
        <v>813</v>
      </c>
      <c r="L2659" t="s">
        <v>814</v>
      </c>
      <c r="M2659">
        <v>1</v>
      </c>
      <c r="N2659">
        <v>0</v>
      </c>
      <c r="O2659" s="209">
        <v>19.57</v>
      </c>
      <c r="P2659" s="209">
        <v>19.57</v>
      </c>
      <c r="Q2659" s="209">
        <v>4532.82</v>
      </c>
      <c r="R2659" s="209">
        <v>3.49</v>
      </c>
      <c r="S2659" s="193" t="str">
        <f>VLOOKUP(U2659,'[1]Cross ref'!I:J,2,0)</f>
        <v>SCL</v>
      </c>
      <c r="T2659" s="193">
        <f t="shared" si="250"/>
        <v>19.57</v>
      </c>
      <c r="U2659" s="193">
        <f>VLOOKUP(VALUE(C2659),'[1]Cross ref'!G:I,3,0)</f>
        <v>7393</v>
      </c>
      <c r="V2659" s="193">
        <f>IFERROR(VLOOKUP(J2659,'[1]Item List (2)'!C:D,2,0),VLOOKUP(K2659,'[1]Item List (2)'!C:D,2,0))</f>
        <v>50007</v>
      </c>
      <c r="W2659" s="193">
        <f>IFERROR(VLOOKUP(J2659,'[1]Item List (2)'!C:E,3,0),VLOOKUP(K2659,'[1]Item List (2)'!C:E,3,0))</f>
        <v>100</v>
      </c>
      <c r="X2659" s="193">
        <f t="shared" si="251"/>
        <v>0</v>
      </c>
      <c r="Y2659" s="193" t="str">
        <f t="shared" si="252"/>
        <v>TOMATO, RED 5X5 BULK 25LB</v>
      </c>
      <c r="AA2659" s="29">
        <f t="shared" si="253"/>
        <v>19.57</v>
      </c>
      <c r="AB2659" s="29" t="str">
        <f>VLOOKUP(W2659,'[2]Item List (2)'!$I:$J,2,0)</f>
        <v>Food</v>
      </c>
      <c r="AC2659" s="29">
        <f t="shared" si="254"/>
        <v>7393</v>
      </c>
      <c r="AD2659" s="29" t="str">
        <f t="shared" si="255"/>
        <v>7393-Food</v>
      </c>
    </row>
    <row r="2660" spans="1:30">
      <c r="A2660" t="s">
        <v>699</v>
      </c>
      <c r="B2660" t="s">
        <v>592</v>
      </c>
      <c r="C2660" t="s">
        <v>1402</v>
      </c>
      <c r="D2660" t="s">
        <v>625</v>
      </c>
      <c r="E2660" t="s">
        <v>1686</v>
      </c>
      <c r="F2660"/>
      <c r="G2660" s="159">
        <v>45168</v>
      </c>
      <c r="H2660" t="s">
        <v>1238</v>
      </c>
      <c r="I2660" t="s">
        <v>1188</v>
      </c>
      <c r="J2660" t="s">
        <v>927</v>
      </c>
      <c r="K2660" t="s">
        <v>928</v>
      </c>
      <c r="L2660" t="s">
        <v>929</v>
      </c>
      <c r="M2660">
        <v>1</v>
      </c>
      <c r="N2660">
        <v>0</v>
      </c>
      <c r="O2660" s="209">
        <v>68.599999999999994</v>
      </c>
      <c r="P2660" s="209">
        <v>68.599999999999994</v>
      </c>
      <c r="Q2660" s="209">
        <v>4532.82</v>
      </c>
      <c r="R2660" s="209">
        <v>3.49</v>
      </c>
      <c r="S2660" s="193" t="str">
        <f>VLOOKUP(U2660,'[1]Cross ref'!I:J,2,0)</f>
        <v>SCL</v>
      </c>
      <c r="T2660" s="193">
        <f t="shared" si="250"/>
        <v>68.599999999999994</v>
      </c>
      <c r="U2660" s="193">
        <f>VLOOKUP(VALUE(C2660),'[1]Cross ref'!G:I,3,0)</f>
        <v>7393</v>
      </c>
      <c r="V2660" s="193">
        <f>IFERROR(VLOOKUP(J2660,'[1]Item List (2)'!C:D,2,0),VLOOKUP(K2660,'[1]Item List (2)'!C:D,2,0))</f>
        <v>50007</v>
      </c>
      <c r="W2660" s="193">
        <f>IFERROR(VLOOKUP(J2660,'[1]Item List (2)'!C:E,3,0),VLOOKUP(K2660,'[1]Item List (2)'!C:E,3,0))</f>
        <v>100</v>
      </c>
      <c r="X2660" s="193">
        <f t="shared" si="251"/>
        <v>0</v>
      </c>
      <c r="Y2660" s="193" t="str">
        <f t="shared" si="252"/>
        <v>COOKIE, CHOC CHIP THWSRV 1.25Z</v>
      </c>
      <c r="AA2660" s="29">
        <f t="shared" si="253"/>
        <v>68.599999999999994</v>
      </c>
      <c r="AB2660" s="29" t="str">
        <f>VLOOKUP(W2660,'[2]Item List (2)'!$I:$J,2,0)</f>
        <v>Food</v>
      </c>
      <c r="AC2660" s="29">
        <f t="shared" si="254"/>
        <v>7393</v>
      </c>
      <c r="AD2660" s="29" t="str">
        <f t="shared" si="255"/>
        <v>7393-Food</v>
      </c>
    </row>
    <row r="2661" spans="1:30">
      <c r="A2661" t="s">
        <v>699</v>
      </c>
      <c r="B2661" t="s">
        <v>592</v>
      </c>
      <c r="C2661" t="s">
        <v>1402</v>
      </c>
      <c r="D2661" t="s">
        <v>625</v>
      </c>
      <c r="E2661" t="s">
        <v>1686</v>
      </c>
      <c r="F2661"/>
      <c r="G2661" s="159">
        <v>45168</v>
      </c>
      <c r="H2661" t="s">
        <v>1239</v>
      </c>
      <c r="I2661" t="s">
        <v>1188</v>
      </c>
      <c r="J2661" t="s">
        <v>816</v>
      </c>
      <c r="K2661" t="s">
        <v>817</v>
      </c>
      <c r="L2661" t="s">
        <v>709</v>
      </c>
      <c r="M2661">
        <v>1</v>
      </c>
      <c r="N2661">
        <v>0</v>
      </c>
      <c r="O2661" s="209">
        <v>27.07</v>
      </c>
      <c r="P2661" s="209">
        <v>27.07</v>
      </c>
      <c r="Q2661" s="209">
        <v>4532.82</v>
      </c>
      <c r="R2661" s="209">
        <v>3.49</v>
      </c>
      <c r="S2661" s="193" t="str">
        <f>VLOOKUP(U2661,'[1]Cross ref'!I:J,2,0)</f>
        <v>SCL</v>
      </c>
      <c r="T2661" s="193">
        <f t="shared" si="250"/>
        <v>27.07</v>
      </c>
      <c r="U2661" s="193">
        <f>VLOOKUP(VALUE(C2661),'[1]Cross ref'!G:I,3,0)</f>
        <v>7393</v>
      </c>
      <c r="V2661" s="193">
        <f>IFERROR(VLOOKUP(J2661,'[1]Item List (2)'!C:D,2,0),VLOOKUP(K2661,'[1]Item List (2)'!C:D,2,0))</f>
        <v>50007</v>
      </c>
      <c r="W2661" s="193">
        <f>IFERROR(VLOOKUP(J2661,'[1]Item List (2)'!C:E,3,0),VLOOKUP(K2661,'[1]Item List (2)'!C:E,3,0))</f>
        <v>100</v>
      </c>
      <c r="X2661" s="193">
        <f t="shared" si="251"/>
        <v>0</v>
      </c>
      <c r="Y2661" s="193" t="str">
        <f t="shared" si="252"/>
        <v>PICKLE, CHIP DELI 3/16" CC</v>
      </c>
      <c r="AA2661" s="29">
        <f t="shared" si="253"/>
        <v>27.07</v>
      </c>
      <c r="AB2661" s="29" t="str">
        <f>VLOOKUP(W2661,'[2]Item List (2)'!$I:$J,2,0)</f>
        <v>Food</v>
      </c>
      <c r="AC2661" s="29">
        <f t="shared" si="254"/>
        <v>7393</v>
      </c>
      <c r="AD2661" s="29" t="str">
        <f t="shared" si="255"/>
        <v>7393-Food</v>
      </c>
    </row>
    <row r="2662" spans="1:30">
      <c r="A2662" t="s">
        <v>699</v>
      </c>
      <c r="B2662" t="s">
        <v>592</v>
      </c>
      <c r="C2662" t="s">
        <v>1402</v>
      </c>
      <c r="D2662" t="s">
        <v>625</v>
      </c>
      <c r="E2662" t="s">
        <v>1686</v>
      </c>
      <c r="F2662"/>
      <c r="G2662" s="159">
        <v>45168</v>
      </c>
      <c r="H2662" t="s">
        <v>1471</v>
      </c>
      <c r="I2662" t="s">
        <v>1211</v>
      </c>
      <c r="J2662" t="s">
        <v>823</v>
      </c>
      <c r="K2662" t="s">
        <v>1446</v>
      </c>
      <c r="L2662" t="s">
        <v>876</v>
      </c>
      <c r="M2662">
        <v>1</v>
      </c>
      <c r="N2662">
        <v>0</v>
      </c>
      <c r="O2662" s="209">
        <v>4.7</v>
      </c>
      <c r="P2662" s="209">
        <v>4.7</v>
      </c>
      <c r="Q2662" s="209">
        <v>4532.82</v>
      </c>
      <c r="R2662" s="209">
        <v>3.49</v>
      </c>
      <c r="S2662" s="193" t="str">
        <f>VLOOKUP(U2662,'[1]Cross ref'!I:J,2,0)</f>
        <v>SCL</v>
      </c>
      <c r="T2662" s="193">
        <f t="shared" si="250"/>
        <v>4.7</v>
      </c>
      <c r="U2662" s="193">
        <f>VLOOKUP(VALUE(C2662),'[1]Cross ref'!G:I,3,0)</f>
        <v>7393</v>
      </c>
      <c r="V2662" s="193">
        <f>IFERROR(VLOOKUP(J2662,'[1]Item List (2)'!C:D,2,0),VLOOKUP(K2662,'[1]Item List (2)'!C:D,2,0))</f>
        <v>51001</v>
      </c>
      <c r="W2662" s="193">
        <f>IFERROR(VLOOKUP(J2662,'[1]Item List (2)'!C:E,3,0),VLOOKUP(K2662,'[1]Item List (2)'!C:E,3,0))</f>
        <v>1000</v>
      </c>
      <c r="X2662" s="193">
        <f t="shared" si="251"/>
        <v>0</v>
      </c>
      <c r="Y2662" s="193" t="str">
        <f t="shared" si="252"/>
        <v>LABEL, PROMO CARLS JR</v>
      </c>
      <c r="AA2662" s="29">
        <f t="shared" si="253"/>
        <v>4.7</v>
      </c>
      <c r="AB2662" s="29" t="str">
        <f>VLOOKUP(W2662,'[2]Item List (2)'!$I:$J,2,0)</f>
        <v>Paper</v>
      </c>
      <c r="AC2662" s="29">
        <f t="shared" si="254"/>
        <v>7393</v>
      </c>
      <c r="AD2662" s="29" t="str">
        <f t="shared" si="255"/>
        <v>7393-Paper</v>
      </c>
    </row>
    <row r="2663" spans="1:30">
      <c r="A2663" t="s">
        <v>699</v>
      </c>
      <c r="B2663" t="s">
        <v>592</v>
      </c>
      <c r="C2663" t="s">
        <v>1402</v>
      </c>
      <c r="D2663" t="s">
        <v>625</v>
      </c>
      <c r="E2663" t="s">
        <v>1686</v>
      </c>
      <c r="F2663"/>
      <c r="G2663" s="159">
        <v>45168</v>
      </c>
      <c r="H2663" t="s">
        <v>1342</v>
      </c>
      <c r="I2663" t="s">
        <v>1211</v>
      </c>
      <c r="J2663" t="s">
        <v>823</v>
      </c>
      <c r="K2663" t="s">
        <v>875</v>
      </c>
      <c r="L2663" t="s">
        <v>876</v>
      </c>
      <c r="M2663">
        <v>1</v>
      </c>
      <c r="N2663">
        <v>0</v>
      </c>
      <c r="O2663" s="209">
        <v>5.2</v>
      </c>
      <c r="P2663" s="209">
        <v>5.2</v>
      </c>
      <c r="Q2663" s="209">
        <v>4532.82</v>
      </c>
      <c r="R2663" s="209">
        <v>3.49</v>
      </c>
      <c r="S2663" s="193" t="str">
        <f>VLOOKUP(U2663,'[1]Cross ref'!I:J,2,0)</f>
        <v>SCL</v>
      </c>
      <c r="T2663" s="193">
        <f t="shared" si="250"/>
        <v>5.2</v>
      </c>
      <c r="U2663" s="193">
        <f>VLOOKUP(VALUE(C2663),'[1]Cross ref'!G:I,3,0)</f>
        <v>7393</v>
      </c>
      <c r="V2663" s="193">
        <f>IFERROR(VLOOKUP(J2663,'[1]Item List (2)'!C:D,2,0),VLOOKUP(K2663,'[1]Item List (2)'!C:D,2,0))</f>
        <v>51001</v>
      </c>
      <c r="W2663" s="193">
        <f>IFERROR(VLOOKUP(J2663,'[1]Item List (2)'!C:E,3,0),VLOOKUP(K2663,'[1]Item List (2)'!C:E,3,0))</f>
        <v>1000</v>
      </c>
      <c r="X2663" s="193">
        <f t="shared" si="251"/>
        <v>0</v>
      </c>
      <c r="Y2663" s="193" t="str">
        <f t="shared" si="252"/>
        <v>LABEL, SPECIAL CARLS JR</v>
      </c>
      <c r="AA2663" s="29">
        <f t="shared" si="253"/>
        <v>5.2</v>
      </c>
      <c r="AB2663" s="29" t="str">
        <f>VLOOKUP(W2663,'[2]Item List (2)'!$I:$J,2,0)</f>
        <v>Paper</v>
      </c>
      <c r="AC2663" s="29">
        <f t="shared" si="254"/>
        <v>7393</v>
      </c>
      <c r="AD2663" s="29" t="str">
        <f t="shared" si="255"/>
        <v>7393-Paper</v>
      </c>
    </row>
    <row r="2664" spans="1:30">
      <c r="A2664" t="s">
        <v>699</v>
      </c>
      <c r="B2664" t="s">
        <v>592</v>
      </c>
      <c r="C2664" t="s">
        <v>1402</v>
      </c>
      <c r="D2664" t="s">
        <v>625</v>
      </c>
      <c r="E2664" t="s">
        <v>1686</v>
      </c>
      <c r="F2664"/>
      <c r="G2664" s="159">
        <v>45168</v>
      </c>
      <c r="H2664" t="s">
        <v>1284</v>
      </c>
      <c r="I2664" t="s">
        <v>1190</v>
      </c>
      <c r="J2664" t="s">
        <v>823</v>
      </c>
      <c r="K2664" t="s">
        <v>1502</v>
      </c>
      <c r="L2664" t="s">
        <v>919</v>
      </c>
      <c r="M2664">
        <v>1</v>
      </c>
      <c r="N2664">
        <v>0</v>
      </c>
      <c r="O2664" s="209">
        <v>4.92</v>
      </c>
      <c r="P2664" s="209">
        <v>4.92</v>
      </c>
      <c r="Q2664" s="209">
        <v>4532.82</v>
      </c>
      <c r="R2664" s="209">
        <v>3.49</v>
      </c>
      <c r="S2664" s="193" t="str">
        <f>VLOOKUP(U2664,'[1]Cross ref'!I:J,2,0)</f>
        <v>SCL</v>
      </c>
      <c r="T2664" s="193">
        <f t="shared" si="250"/>
        <v>4.92</v>
      </c>
      <c r="U2664" s="193">
        <f>VLOOKUP(VALUE(C2664),'[1]Cross ref'!G:I,3,0)</f>
        <v>7393</v>
      </c>
      <c r="V2664" s="193">
        <f>IFERROR(VLOOKUP(J2664,'[1]Item List (2)'!C:D,2,0),VLOOKUP(K2664,'[1]Item List (2)'!C:D,2,0))</f>
        <v>51001</v>
      </c>
      <c r="W2664" s="193">
        <f>IFERROR(VLOOKUP(J2664,'[1]Item List (2)'!C:E,3,0),VLOOKUP(K2664,'[1]Item List (2)'!C:E,3,0))</f>
        <v>1000</v>
      </c>
      <c r="X2664" s="193">
        <f t="shared" si="251"/>
        <v>0</v>
      </c>
      <c r="Y2664" s="193" t="str">
        <f t="shared" si="252"/>
        <v>LABEL, TUESDAY 1X1 COLD TEMP CARLS JR</v>
      </c>
      <c r="AA2664" s="29">
        <f t="shared" si="253"/>
        <v>4.92</v>
      </c>
      <c r="AB2664" s="29" t="str">
        <f>VLOOKUP(W2664,'[2]Item List (2)'!$I:$J,2,0)</f>
        <v>Paper</v>
      </c>
      <c r="AC2664" s="29">
        <f t="shared" si="254"/>
        <v>7393</v>
      </c>
      <c r="AD2664" s="29" t="str">
        <f t="shared" si="255"/>
        <v>7393-Paper</v>
      </c>
    </row>
    <row r="2665" spans="1:30">
      <c r="A2665" t="s">
        <v>699</v>
      </c>
      <c r="B2665" t="s">
        <v>592</v>
      </c>
      <c r="C2665" t="s">
        <v>1402</v>
      </c>
      <c r="D2665" t="s">
        <v>625</v>
      </c>
      <c r="E2665" t="s">
        <v>1686</v>
      </c>
      <c r="F2665"/>
      <c r="G2665" s="159">
        <v>45168</v>
      </c>
      <c r="H2665" t="s">
        <v>1384</v>
      </c>
      <c r="I2665" t="s">
        <v>1211</v>
      </c>
      <c r="J2665" t="s">
        <v>809</v>
      </c>
      <c r="K2665" t="s">
        <v>1000</v>
      </c>
      <c r="L2665" t="s">
        <v>876</v>
      </c>
      <c r="M2665">
        <v>1</v>
      </c>
      <c r="N2665">
        <v>0</v>
      </c>
      <c r="O2665" s="209">
        <v>21.76</v>
      </c>
      <c r="P2665" s="209">
        <v>21.76</v>
      </c>
      <c r="Q2665" s="209">
        <v>4532.82</v>
      </c>
      <c r="R2665" s="209">
        <v>3.49</v>
      </c>
      <c r="S2665" s="193" t="str">
        <f>VLOOKUP(U2665,'[1]Cross ref'!I:J,2,0)</f>
        <v>SCL</v>
      </c>
      <c r="T2665" s="193">
        <f t="shared" si="250"/>
        <v>21.76</v>
      </c>
      <c r="U2665" s="193">
        <f>VLOOKUP(VALUE(C2665),'[1]Cross ref'!G:I,3,0)</f>
        <v>7393</v>
      </c>
      <c r="V2665" s="193">
        <f>IFERROR(VLOOKUP(J2665,'[1]Item List (2)'!C:D,2,0),VLOOKUP(K2665,'[1]Item List (2)'!C:D,2,0))</f>
        <v>51001</v>
      </c>
      <c r="W2665" s="193">
        <f>IFERROR(VLOOKUP(J2665,'[1]Item List (2)'!C:E,3,0),VLOOKUP(K2665,'[1]Item List (2)'!C:E,3,0))</f>
        <v>1000</v>
      </c>
      <c r="X2665" s="193">
        <f t="shared" si="251"/>
        <v>0</v>
      </c>
      <c r="Y2665" s="193" t="str">
        <f t="shared" si="252"/>
        <v>BAG, T-SHIRT FLVR TRAILS</v>
      </c>
      <c r="AA2665" s="29">
        <f t="shared" si="253"/>
        <v>21.76</v>
      </c>
      <c r="AB2665" s="29" t="str">
        <f>VLOOKUP(W2665,'[2]Item List (2)'!$I:$J,2,0)</f>
        <v>Paper</v>
      </c>
      <c r="AC2665" s="29">
        <f t="shared" si="254"/>
        <v>7393</v>
      </c>
      <c r="AD2665" s="29" t="str">
        <f t="shared" si="255"/>
        <v>7393-Paper</v>
      </c>
    </row>
    <row r="2666" spans="1:30">
      <c r="A2666" t="s">
        <v>699</v>
      </c>
      <c r="B2666" t="s">
        <v>592</v>
      </c>
      <c r="C2666" t="s">
        <v>1402</v>
      </c>
      <c r="D2666" t="s">
        <v>625</v>
      </c>
      <c r="E2666" t="s">
        <v>1686</v>
      </c>
      <c r="F2666"/>
      <c r="G2666" s="159">
        <v>45168</v>
      </c>
      <c r="H2666" t="s">
        <v>1250</v>
      </c>
      <c r="I2666" t="s">
        <v>1188</v>
      </c>
      <c r="J2666" t="s">
        <v>770</v>
      </c>
      <c r="K2666" t="s">
        <v>832</v>
      </c>
      <c r="L2666" t="s">
        <v>833</v>
      </c>
      <c r="M2666">
        <v>1</v>
      </c>
      <c r="N2666">
        <v>0</v>
      </c>
      <c r="O2666" s="209">
        <v>19.989999999999998</v>
      </c>
      <c r="P2666" s="209">
        <v>19.989999999999998</v>
      </c>
      <c r="Q2666" s="209">
        <v>4532.82</v>
      </c>
      <c r="R2666" s="209">
        <v>3.49</v>
      </c>
      <c r="S2666" s="193" t="str">
        <f>VLOOKUP(U2666,'[1]Cross ref'!I:J,2,0)</f>
        <v>SCL</v>
      </c>
      <c r="T2666" s="193">
        <f t="shared" si="250"/>
        <v>19.989999999999998</v>
      </c>
      <c r="U2666" s="193">
        <f>VLOOKUP(VALUE(C2666),'[1]Cross ref'!G:I,3,0)</f>
        <v>7393</v>
      </c>
      <c r="V2666" s="193">
        <f>IFERROR(VLOOKUP(J2666,'[1]Item List (2)'!C:D,2,0),VLOOKUP(K2666,'[1]Item List (2)'!C:D,2,0))</f>
        <v>50007</v>
      </c>
      <c r="W2666" s="193">
        <f>IFERROR(VLOOKUP(J2666,'[1]Item List (2)'!C:E,3,0),VLOOKUP(K2666,'[1]Item List (2)'!C:E,3,0))</f>
        <v>100</v>
      </c>
      <c r="X2666" s="193">
        <f t="shared" si="251"/>
        <v>0</v>
      </c>
      <c r="Y2666" s="193" t="str">
        <f t="shared" si="252"/>
        <v>CREAMER, HALF &amp; HALF</v>
      </c>
      <c r="AA2666" s="29">
        <f t="shared" si="253"/>
        <v>19.989999999999998</v>
      </c>
      <c r="AB2666" s="29" t="str">
        <f>VLOOKUP(W2666,'[2]Item List (2)'!$I:$J,2,0)</f>
        <v>Food</v>
      </c>
      <c r="AC2666" s="29">
        <f t="shared" si="254"/>
        <v>7393</v>
      </c>
      <c r="AD2666" s="29" t="str">
        <f t="shared" si="255"/>
        <v>7393-Food</v>
      </c>
    </row>
    <row r="2667" spans="1:30">
      <c r="A2667" t="s">
        <v>699</v>
      </c>
      <c r="B2667" t="s">
        <v>592</v>
      </c>
      <c r="C2667" t="s">
        <v>1402</v>
      </c>
      <c r="D2667" t="s">
        <v>625</v>
      </c>
      <c r="E2667" t="s">
        <v>1686</v>
      </c>
      <c r="F2667"/>
      <c r="G2667" s="159">
        <v>45168</v>
      </c>
      <c r="H2667" t="s">
        <v>1329</v>
      </c>
      <c r="I2667" t="s">
        <v>1211</v>
      </c>
      <c r="J2667" t="s">
        <v>800</v>
      </c>
      <c r="K2667" t="s">
        <v>1040</v>
      </c>
      <c r="L2667" t="s">
        <v>970</v>
      </c>
      <c r="M2667">
        <v>1</v>
      </c>
      <c r="N2667">
        <v>0</v>
      </c>
      <c r="O2667">
        <v>49.23</v>
      </c>
      <c r="P2667" s="209">
        <v>49.23</v>
      </c>
      <c r="Q2667" s="209">
        <v>4532.82</v>
      </c>
      <c r="R2667" s="209">
        <v>3.49</v>
      </c>
      <c r="S2667" s="193" t="str">
        <f>VLOOKUP(U2667,'[1]Cross ref'!I:J,2,0)</f>
        <v>SCL</v>
      </c>
      <c r="T2667" s="193">
        <f t="shared" si="250"/>
        <v>49.23</v>
      </c>
      <c r="U2667" s="193">
        <f>VLOOKUP(VALUE(C2667),'[1]Cross ref'!G:I,3,0)</f>
        <v>7393</v>
      </c>
      <c r="V2667" s="193">
        <f>IFERROR(VLOOKUP(J2667,'[1]Item List (2)'!C:D,2,0),VLOOKUP(K2667,'[1]Item List (2)'!C:D,2,0))</f>
        <v>51001</v>
      </c>
      <c r="W2667" s="193">
        <f>IFERROR(VLOOKUP(J2667,'[1]Item List (2)'!C:E,3,0),VLOOKUP(K2667,'[1]Item List (2)'!C:E,3,0))</f>
        <v>1000</v>
      </c>
      <c r="X2667" s="193">
        <f t="shared" si="251"/>
        <v>0</v>
      </c>
      <c r="Y2667" s="193" t="str">
        <f t="shared" si="252"/>
        <v>CUP, PAPER HOT 16Z FLVR TRAIL</v>
      </c>
      <c r="AA2667" s="29">
        <f t="shared" si="253"/>
        <v>49.23</v>
      </c>
      <c r="AB2667" s="29" t="str">
        <f>VLOOKUP(W2667,'[2]Item List (2)'!$I:$J,2,0)</f>
        <v>Paper</v>
      </c>
      <c r="AC2667" s="29">
        <f t="shared" si="254"/>
        <v>7393</v>
      </c>
      <c r="AD2667" s="29" t="str">
        <f t="shared" si="255"/>
        <v>7393-Paper</v>
      </c>
    </row>
    <row r="2668" spans="1:30">
      <c r="A2668" t="s">
        <v>699</v>
      </c>
      <c r="B2668" t="s">
        <v>592</v>
      </c>
      <c r="C2668" t="s">
        <v>1402</v>
      </c>
      <c r="D2668" t="s">
        <v>625</v>
      </c>
      <c r="E2668" t="s">
        <v>1686</v>
      </c>
      <c r="F2668"/>
      <c r="G2668" s="159">
        <v>45168</v>
      </c>
      <c r="H2668" t="s">
        <v>1256</v>
      </c>
      <c r="I2668" t="s">
        <v>1211</v>
      </c>
      <c r="J2668" t="s">
        <v>800</v>
      </c>
      <c r="K2668" t="s">
        <v>1057</v>
      </c>
      <c r="L2668" t="s">
        <v>1058</v>
      </c>
      <c r="M2668">
        <v>1</v>
      </c>
      <c r="N2668">
        <v>0</v>
      </c>
      <c r="O2668" s="209">
        <v>30.68</v>
      </c>
      <c r="P2668" s="209">
        <v>30.68</v>
      </c>
      <c r="Q2668" s="209">
        <v>4532.82</v>
      </c>
      <c r="R2668" s="209">
        <v>3.49</v>
      </c>
      <c r="S2668" s="193" t="str">
        <f>VLOOKUP(U2668,'[1]Cross ref'!I:J,2,0)</f>
        <v>SCL</v>
      </c>
      <c r="T2668" s="193">
        <f t="shared" si="250"/>
        <v>30.68</v>
      </c>
      <c r="U2668" s="193">
        <f>VLOOKUP(VALUE(C2668),'[1]Cross ref'!G:I,3,0)</f>
        <v>7393</v>
      </c>
      <c r="V2668" s="193">
        <f>IFERROR(VLOOKUP(J2668,'[1]Item List (2)'!C:D,2,0),VLOOKUP(K2668,'[1]Item List (2)'!C:D,2,0))</f>
        <v>51001</v>
      </c>
      <c r="W2668" s="193">
        <f>IFERROR(VLOOKUP(J2668,'[1]Item List (2)'!C:E,3,0),VLOOKUP(K2668,'[1]Item List (2)'!C:E,3,0))</f>
        <v>1000</v>
      </c>
      <c r="X2668" s="193">
        <f t="shared" si="251"/>
        <v>0</v>
      </c>
      <c r="Y2668" s="193" t="str">
        <f t="shared" si="252"/>
        <v>CUP, PLS COLD 32Z FLVR TRAIL</v>
      </c>
      <c r="AA2668" s="29">
        <f t="shared" si="253"/>
        <v>30.68</v>
      </c>
      <c r="AB2668" s="29" t="str">
        <f>VLOOKUP(W2668,'[2]Item List (2)'!$I:$J,2,0)</f>
        <v>Paper</v>
      </c>
      <c r="AC2668" s="29">
        <f t="shared" si="254"/>
        <v>7393</v>
      </c>
      <c r="AD2668" s="29" t="str">
        <f t="shared" si="255"/>
        <v>7393-Paper</v>
      </c>
    </row>
    <row r="2669" spans="1:30">
      <c r="A2669" t="s">
        <v>699</v>
      </c>
      <c r="B2669" t="s">
        <v>592</v>
      </c>
      <c r="C2669" t="s">
        <v>1402</v>
      </c>
      <c r="D2669" t="s">
        <v>625</v>
      </c>
      <c r="E2669" t="s">
        <v>1686</v>
      </c>
      <c r="F2669"/>
      <c r="G2669" s="159">
        <v>45168</v>
      </c>
      <c r="H2669" t="s">
        <v>1288</v>
      </c>
      <c r="I2669" t="s">
        <v>1188</v>
      </c>
      <c r="J2669" t="s">
        <v>702</v>
      </c>
      <c r="K2669" t="s">
        <v>793</v>
      </c>
      <c r="L2669" t="s">
        <v>766</v>
      </c>
      <c r="M2669">
        <v>1</v>
      </c>
      <c r="N2669">
        <v>0</v>
      </c>
      <c r="O2669" s="209">
        <v>22.91</v>
      </c>
      <c r="P2669" s="209">
        <v>22.91</v>
      </c>
      <c r="Q2669" s="209">
        <v>4532.82</v>
      </c>
      <c r="R2669" s="209">
        <v>3.49</v>
      </c>
      <c r="S2669" s="193" t="str">
        <f>VLOOKUP(U2669,'[1]Cross ref'!I:J,2,0)</f>
        <v>SCL</v>
      </c>
      <c r="T2669" s="193">
        <f t="shared" si="250"/>
        <v>22.91</v>
      </c>
      <c r="U2669" s="193">
        <f>VLOOKUP(VALUE(C2669),'[1]Cross ref'!G:I,3,0)</f>
        <v>7393</v>
      </c>
      <c r="V2669" s="193">
        <f>IFERROR(VLOOKUP(J2669,'[1]Item List (2)'!C:D,2,0),VLOOKUP(K2669,'[1]Item List (2)'!C:D,2,0))</f>
        <v>50007</v>
      </c>
      <c r="W2669" s="193">
        <f>IFERROR(VLOOKUP(J2669,'[1]Item List (2)'!C:E,3,0),VLOOKUP(K2669,'[1]Item List (2)'!C:E,3,0))</f>
        <v>100</v>
      </c>
      <c r="X2669" s="193">
        <f t="shared" si="251"/>
        <v>0</v>
      </c>
      <c r="Y2669" s="193" t="str">
        <f t="shared" si="252"/>
        <v>SAUCE, BBQ</v>
      </c>
      <c r="AA2669" s="29">
        <f t="shared" si="253"/>
        <v>22.91</v>
      </c>
      <c r="AB2669" s="29" t="str">
        <f>VLOOKUP(W2669,'[2]Item List (2)'!$I:$J,2,0)</f>
        <v>Food</v>
      </c>
      <c r="AC2669" s="29">
        <f t="shared" si="254"/>
        <v>7393</v>
      </c>
      <c r="AD2669" s="29" t="str">
        <f t="shared" si="255"/>
        <v>7393-Food</v>
      </c>
    </row>
    <row r="2670" spans="1:30">
      <c r="A2670" t="s">
        <v>699</v>
      </c>
      <c r="B2670" t="s">
        <v>592</v>
      </c>
      <c r="C2670" t="s">
        <v>1402</v>
      </c>
      <c r="D2670" t="s">
        <v>625</v>
      </c>
      <c r="E2670" t="s">
        <v>1686</v>
      </c>
      <c r="F2670"/>
      <c r="G2670" s="159">
        <v>45168</v>
      </c>
      <c r="H2670" t="s">
        <v>1325</v>
      </c>
      <c r="I2670" t="s">
        <v>1188</v>
      </c>
      <c r="J2670" t="s">
        <v>764</v>
      </c>
      <c r="K2670" t="s">
        <v>765</v>
      </c>
      <c r="L2670" t="s">
        <v>766</v>
      </c>
      <c r="M2670">
        <v>1</v>
      </c>
      <c r="N2670">
        <v>0</v>
      </c>
      <c r="O2670" s="209">
        <v>23.87</v>
      </c>
      <c r="P2670" s="209">
        <v>23.87</v>
      </c>
      <c r="Q2670" s="209">
        <v>4532.82</v>
      </c>
      <c r="R2670" s="209">
        <v>3.49</v>
      </c>
      <c r="S2670" s="193" t="str">
        <f>VLOOKUP(U2670,'[1]Cross ref'!I:J,2,0)</f>
        <v>SCL</v>
      </c>
      <c r="T2670" s="193">
        <f t="shared" si="250"/>
        <v>23.87</v>
      </c>
      <c r="U2670" s="193">
        <f>VLOOKUP(VALUE(C2670),'[1]Cross ref'!G:I,3,0)</f>
        <v>7393</v>
      </c>
      <c r="V2670" s="193">
        <f>IFERROR(VLOOKUP(J2670,'[1]Item List (2)'!C:D,2,0),VLOOKUP(K2670,'[1]Item List (2)'!C:D,2,0))</f>
        <v>50007</v>
      </c>
      <c r="W2670" s="193">
        <f>IFERROR(VLOOKUP(J2670,'[1]Item List (2)'!C:E,3,0),VLOOKUP(K2670,'[1]Item List (2)'!C:E,3,0))</f>
        <v>100</v>
      </c>
      <c r="X2670" s="193">
        <f t="shared" si="251"/>
        <v>0</v>
      </c>
      <c r="Y2670" s="193" t="str">
        <f t="shared" si="252"/>
        <v>SAUCE, SPECIAL</v>
      </c>
      <c r="AA2670" s="29">
        <f t="shared" si="253"/>
        <v>23.87</v>
      </c>
      <c r="AB2670" s="29" t="str">
        <f>VLOOKUP(W2670,'[2]Item List (2)'!$I:$J,2,0)</f>
        <v>Food</v>
      </c>
      <c r="AC2670" s="29">
        <f t="shared" si="254"/>
        <v>7393</v>
      </c>
      <c r="AD2670" s="29" t="str">
        <f t="shared" si="255"/>
        <v>7393-Food</v>
      </c>
    </row>
    <row r="2671" spans="1:30">
      <c r="A2671" t="s">
        <v>699</v>
      </c>
      <c r="B2671" t="s">
        <v>592</v>
      </c>
      <c r="C2671" t="s">
        <v>1402</v>
      </c>
      <c r="D2671" t="s">
        <v>625</v>
      </c>
      <c r="E2671" t="s">
        <v>1686</v>
      </c>
      <c r="F2671"/>
      <c r="G2671" s="159">
        <v>45168</v>
      </c>
      <c r="H2671" t="s">
        <v>1258</v>
      </c>
      <c r="I2671" t="s">
        <v>1188</v>
      </c>
      <c r="J2671" t="s">
        <v>825</v>
      </c>
      <c r="K2671" t="s">
        <v>1259</v>
      </c>
      <c r="L2671" t="s">
        <v>1484</v>
      </c>
      <c r="M2671">
        <v>1</v>
      </c>
      <c r="N2671">
        <v>0</v>
      </c>
      <c r="O2671" s="209">
        <v>47.11</v>
      </c>
      <c r="P2671" s="209">
        <v>47.11</v>
      </c>
      <c r="Q2671" s="209">
        <v>4532.82</v>
      </c>
      <c r="R2671" s="209">
        <v>3.49</v>
      </c>
      <c r="S2671" s="193" t="str">
        <f>VLOOKUP(U2671,'[1]Cross ref'!I:J,2,0)</f>
        <v>SCL</v>
      </c>
      <c r="T2671" s="193">
        <f t="shared" si="250"/>
        <v>47.11</v>
      </c>
      <c r="U2671" s="193">
        <f>VLOOKUP(VALUE(C2671),'[1]Cross ref'!G:I,3,0)</f>
        <v>7393</v>
      </c>
      <c r="V2671" s="193">
        <f>IFERROR(VLOOKUP(J2671,'[1]Item List (2)'!C:D,2,0),VLOOKUP(K2671,'[1]Item List (2)'!C:D,2,0))</f>
        <v>50007</v>
      </c>
      <c r="W2671" s="193">
        <f>IFERROR(VLOOKUP(J2671,'[1]Item List (2)'!C:E,3,0),VLOOKUP(K2671,'[1]Item List (2)'!C:E,3,0))</f>
        <v>100</v>
      </c>
      <c r="X2671" s="193">
        <f t="shared" si="251"/>
        <v>0</v>
      </c>
      <c r="Y2671" s="193" t="str">
        <f t="shared" si="252"/>
        <v>MAYONNAISE, 64Z</v>
      </c>
      <c r="AA2671" s="29">
        <f t="shared" si="253"/>
        <v>47.11</v>
      </c>
      <c r="AB2671" s="29" t="str">
        <f>VLOOKUP(W2671,'[2]Item List (2)'!$I:$J,2,0)</f>
        <v>Food</v>
      </c>
      <c r="AC2671" s="29">
        <f t="shared" si="254"/>
        <v>7393</v>
      </c>
      <c r="AD2671" s="29" t="str">
        <f t="shared" si="255"/>
        <v>7393-Food</v>
      </c>
    </row>
    <row r="2672" spans="1:30">
      <c r="A2672" t="s">
        <v>699</v>
      </c>
      <c r="B2672" t="s">
        <v>592</v>
      </c>
      <c r="C2672" t="s">
        <v>1402</v>
      </c>
      <c r="D2672" t="s">
        <v>625</v>
      </c>
      <c r="E2672" t="s">
        <v>1686</v>
      </c>
      <c r="F2672"/>
      <c r="G2672" s="159">
        <v>45168</v>
      </c>
      <c r="H2672" t="s">
        <v>1261</v>
      </c>
      <c r="I2672" t="s">
        <v>1188</v>
      </c>
      <c r="J2672" t="s">
        <v>756</v>
      </c>
      <c r="K2672" t="s">
        <v>1491</v>
      </c>
      <c r="L2672" t="s">
        <v>757</v>
      </c>
      <c r="M2672">
        <v>1</v>
      </c>
      <c r="N2672">
        <v>0</v>
      </c>
      <c r="O2672" s="209">
        <v>39.82</v>
      </c>
      <c r="P2672" s="209">
        <v>39.82</v>
      </c>
      <c r="Q2672" s="209">
        <v>4532.82</v>
      </c>
      <c r="R2672" s="209">
        <v>3.49</v>
      </c>
      <c r="S2672" s="193" t="str">
        <f>VLOOKUP(U2672,'[1]Cross ref'!I:J,2,0)</f>
        <v>SCL</v>
      </c>
      <c r="T2672" s="193">
        <f t="shared" si="250"/>
        <v>39.82</v>
      </c>
      <c r="U2672" s="193">
        <f>VLOOKUP(VALUE(C2672),'[1]Cross ref'!G:I,3,0)</f>
        <v>7393</v>
      </c>
      <c r="V2672" s="193">
        <f>IFERROR(VLOOKUP(J2672,'[1]Item List (2)'!C:D,2,0),VLOOKUP(K2672,'[1]Item List (2)'!C:D,2,0))</f>
        <v>50007</v>
      </c>
      <c r="W2672" s="193">
        <f>IFERROR(VLOOKUP(J2672,'[1]Item List (2)'!C:E,3,0),VLOOKUP(K2672,'[1]Item List (2)'!C:E,3,0))</f>
        <v>100</v>
      </c>
      <c r="X2672" s="193">
        <f t="shared" si="251"/>
        <v>0</v>
      </c>
      <c r="Y2672" s="193" t="str">
        <f t="shared" si="252"/>
        <v>FRENCH TOAST, STICK ORIGINAL CARLS JR</v>
      </c>
      <c r="AA2672" s="29">
        <f t="shared" si="253"/>
        <v>39.82</v>
      </c>
      <c r="AB2672" s="29" t="str">
        <f>VLOOKUP(W2672,'[2]Item List (2)'!$I:$J,2,0)</f>
        <v>Food</v>
      </c>
      <c r="AC2672" s="29">
        <f t="shared" si="254"/>
        <v>7393</v>
      </c>
      <c r="AD2672" s="29" t="str">
        <f t="shared" si="255"/>
        <v>7393-Food</v>
      </c>
    </row>
    <row r="2673" spans="1:30">
      <c r="A2673" t="s">
        <v>699</v>
      </c>
      <c r="B2673" t="s">
        <v>592</v>
      </c>
      <c r="C2673" t="s">
        <v>1402</v>
      </c>
      <c r="D2673" t="s">
        <v>625</v>
      </c>
      <c r="E2673" t="s">
        <v>1686</v>
      </c>
      <c r="F2673"/>
      <c r="G2673" s="159">
        <v>45168</v>
      </c>
      <c r="H2673" t="s">
        <v>1186</v>
      </c>
      <c r="I2673" t="s">
        <v>1184</v>
      </c>
      <c r="J2673" t="s">
        <v>834</v>
      </c>
      <c r="K2673" t="s">
        <v>835</v>
      </c>
      <c r="L2673" t="s">
        <v>836</v>
      </c>
      <c r="M2673">
        <v>1</v>
      </c>
      <c r="N2673">
        <v>0</v>
      </c>
      <c r="O2673" s="209"/>
      <c r="P2673" s="209">
        <v>28.42</v>
      </c>
      <c r="Q2673" s="209">
        <v>4532.82</v>
      </c>
      <c r="R2673" s="209">
        <v>3.49</v>
      </c>
      <c r="S2673" s="193" t="str">
        <f>VLOOKUP(U2673,'[1]Cross ref'!I:J,2,0)</f>
        <v>SCL</v>
      </c>
      <c r="T2673" s="193">
        <f t="shared" si="250"/>
        <v>28.42</v>
      </c>
      <c r="U2673" s="193">
        <f>VLOOKUP(VALUE(C2673),'[1]Cross ref'!G:I,3,0)</f>
        <v>7393</v>
      </c>
      <c r="V2673" s="193">
        <f>IFERROR(VLOOKUP(J2673,'[1]Item List (2)'!C:D,2,0),VLOOKUP(K2673,'[1]Item List (2)'!C:D,2,0))</f>
        <v>50007</v>
      </c>
      <c r="W2673" s="193">
        <f>IFERROR(VLOOKUP(J2673,'[1]Item List (2)'!C:E,3,0),VLOOKUP(K2673,'[1]Item List (2)'!C:E,3,0))</f>
        <v>100</v>
      </c>
      <c r="X2673" s="193">
        <f t="shared" si="251"/>
        <v>-28.42</v>
      </c>
      <c r="Y2673" s="193" t="str">
        <f t="shared" si="252"/>
        <v>SURCHARGE, FUEL</v>
      </c>
      <c r="AA2673" s="29">
        <f t="shared" si="253"/>
        <v>28.42</v>
      </c>
      <c r="AB2673" s="29" t="str">
        <f>VLOOKUP(W2673,'[2]Item List (2)'!$I:$J,2,0)</f>
        <v>Food</v>
      </c>
      <c r="AC2673" s="29">
        <f t="shared" si="254"/>
        <v>7393</v>
      </c>
      <c r="AD2673" s="29" t="str">
        <f t="shared" si="255"/>
        <v>7393-Food</v>
      </c>
    </row>
    <row r="2674" spans="1:30">
      <c r="A2674" t="s">
        <v>699</v>
      </c>
      <c r="B2674" t="s">
        <v>592</v>
      </c>
      <c r="C2674" t="s">
        <v>1403</v>
      </c>
      <c r="D2674" t="s">
        <v>626</v>
      </c>
      <c r="E2674" t="s">
        <v>1687</v>
      </c>
      <c r="F2674"/>
      <c r="G2674" s="159">
        <v>45168</v>
      </c>
      <c r="H2674" t="s">
        <v>1203</v>
      </c>
      <c r="I2674" t="s">
        <v>1188</v>
      </c>
      <c r="J2674" t="s">
        <v>900</v>
      </c>
      <c r="K2674" t="s">
        <v>907</v>
      </c>
      <c r="L2674" t="s">
        <v>908</v>
      </c>
      <c r="M2674">
        <v>1</v>
      </c>
      <c r="N2674">
        <v>0</v>
      </c>
      <c r="O2674" s="209">
        <v>42.61</v>
      </c>
      <c r="P2674" s="209">
        <v>42.61</v>
      </c>
      <c r="Q2674" s="209">
        <v>42.61</v>
      </c>
      <c r="R2674" s="209">
        <v>0</v>
      </c>
      <c r="S2674" s="193" t="str">
        <f>VLOOKUP(U2674,'[1]Cross ref'!I:J,2,0)</f>
        <v>SCL</v>
      </c>
      <c r="T2674" s="193">
        <f t="shared" si="250"/>
        <v>42.61</v>
      </c>
      <c r="U2674" s="193">
        <f>VLOOKUP(VALUE(C2674),'[1]Cross ref'!G:I,3,0)</f>
        <v>7394</v>
      </c>
      <c r="V2674" s="193">
        <f>IFERROR(VLOOKUP(J2674,'[1]Item List (2)'!C:D,2,0),VLOOKUP(K2674,'[1]Item List (2)'!C:D,2,0))</f>
        <v>50007</v>
      </c>
      <c r="W2674" s="193">
        <f>IFERROR(VLOOKUP(J2674,'[1]Item List (2)'!C:E,3,0),VLOOKUP(K2674,'[1]Item List (2)'!C:E,3,0))</f>
        <v>100</v>
      </c>
      <c r="X2674" s="193">
        <f t="shared" si="251"/>
        <v>0</v>
      </c>
      <c r="Y2674" s="193" t="str">
        <f t="shared" si="252"/>
        <v>PEPPER, CHILE GRN STRIP</v>
      </c>
      <c r="AA2674" s="29">
        <f t="shared" si="253"/>
        <v>42.61</v>
      </c>
      <c r="AB2674" s="29" t="str">
        <f>VLOOKUP(W2674,'[2]Item List (2)'!$I:$J,2,0)</f>
        <v>Food</v>
      </c>
      <c r="AC2674" s="29">
        <f t="shared" si="254"/>
        <v>7394</v>
      </c>
      <c r="AD2674" s="29" t="str">
        <f t="shared" si="255"/>
        <v>7394-Food</v>
      </c>
    </row>
    <row r="2675" spans="1:30">
      <c r="A2675" t="s">
        <v>699</v>
      </c>
      <c r="B2675" t="s">
        <v>592</v>
      </c>
      <c r="C2675" t="s">
        <v>1403</v>
      </c>
      <c r="D2675" t="s">
        <v>626</v>
      </c>
      <c r="E2675" t="s">
        <v>1688</v>
      </c>
      <c r="F2675"/>
      <c r="G2675" s="159">
        <v>45168</v>
      </c>
      <c r="H2675" t="s">
        <v>1332</v>
      </c>
      <c r="I2675" t="s">
        <v>1190</v>
      </c>
      <c r="J2675" t="s">
        <v>889</v>
      </c>
      <c r="K2675" t="s">
        <v>890</v>
      </c>
      <c r="L2675" t="s">
        <v>726</v>
      </c>
      <c r="M2675">
        <v>1</v>
      </c>
      <c r="N2675">
        <v>0</v>
      </c>
      <c r="O2675">
        <v>27.2</v>
      </c>
      <c r="P2675" s="209">
        <v>27.2</v>
      </c>
      <c r="Q2675" s="209">
        <v>3344.79</v>
      </c>
      <c r="R2675" s="209">
        <v>11.23</v>
      </c>
      <c r="S2675" s="193" t="str">
        <f>VLOOKUP(U2675,'[1]Cross ref'!I:J,2,0)</f>
        <v>SCL</v>
      </c>
      <c r="T2675" s="193">
        <f t="shared" si="250"/>
        <v>27.2</v>
      </c>
      <c r="U2675" s="193">
        <f>VLOOKUP(VALUE(C2675),'[1]Cross ref'!G:I,3,0)</f>
        <v>7394</v>
      </c>
      <c r="V2675" s="193">
        <f>IFERROR(VLOOKUP(J2675,'[1]Item List (2)'!C:D,2,0),VLOOKUP(K2675,'[1]Item List (2)'!C:D,2,0))</f>
        <v>60507</v>
      </c>
      <c r="W2675" s="193">
        <f>IFERROR(VLOOKUP(J2675,'[1]Item List (2)'!C:E,3,0),VLOOKUP(K2675,'[1]Item List (2)'!C:E,3,0))</f>
        <v>1200</v>
      </c>
      <c r="X2675" s="193">
        <f t="shared" si="251"/>
        <v>0</v>
      </c>
      <c r="Y2675" s="193" t="str">
        <f t="shared" si="252"/>
        <v>DETERGENT, DISH SUPER RAVE</v>
      </c>
      <c r="AA2675" s="29">
        <f t="shared" si="253"/>
        <v>27.2</v>
      </c>
      <c r="AB2675" s="29" t="str">
        <f>VLOOKUP(W2675,'[2]Item List (2)'!$I:$J,2,0)</f>
        <v>Supplies</v>
      </c>
      <c r="AC2675" s="29">
        <f t="shared" si="254"/>
        <v>7394</v>
      </c>
      <c r="AD2675" s="29" t="str">
        <f t="shared" si="255"/>
        <v>7394-Supplies</v>
      </c>
    </row>
    <row r="2676" spans="1:30">
      <c r="A2676" t="s">
        <v>699</v>
      </c>
      <c r="B2676" t="s">
        <v>592</v>
      </c>
      <c r="C2676" t="s">
        <v>1403</v>
      </c>
      <c r="D2676" t="s">
        <v>626</v>
      </c>
      <c r="E2676" t="s">
        <v>1688</v>
      </c>
      <c r="F2676"/>
      <c r="G2676" s="159">
        <v>45168</v>
      </c>
      <c r="H2676" t="s">
        <v>1183</v>
      </c>
      <c r="I2676" t="s">
        <v>1184</v>
      </c>
      <c r="J2676" t="s">
        <v>839</v>
      </c>
      <c r="K2676" t="s">
        <v>588</v>
      </c>
      <c r="L2676" t="s">
        <v>836</v>
      </c>
      <c r="M2676">
        <v>1</v>
      </c>
      <c r="N2676">
        <v>0</v>
      </c>
      <c r="O2676" s="209"/>
      <c r="P2676" s="209">
        <v>2.5499999999999998</v>
      </c>
      <c r="Q2676" s="209">
        <v>3344.79</v>
      </c>
      <c r="R2676" s="209">
        <v>11.23</v>
      </c>
      <c r="S2676" s="193" t="str">
        <f>VLOOKUP(U2676,'[1]Cross ref'!I:J,2,0)</f>
        <v>SCL</v>
      </c>
      <c r="T2676" s="193">
        <f t="shared" si="250"/>
        <v>2.5499999999999998</v>
      </c>
      <c r="U2676" s="193">
        <f>VLOOKUP(VALUE(C2676),'[1]Cross ref'!G:I,3,0)</f>
        <v>7394</v>
      </c>
      <c r="V2676" s="193">
        <f>IFERROR(VLOOKUP(J2676,'[1]Item List (2)'!C:D,2,0),VLOOKUP(K2676,'[1]Item List (2)'!C:D,2,0))</f>
        <v>50007</v>
      </c>
      <c r="W2676" s="193">
        <f>IFERROR(VLOOKUP(J2676,'[1]Item List (2)'!C:E,3,0),VLOOKUP(K2676,'[1]Item List (2)'!C:E,3,0))</f>
        <v>100</v>
      </c>
      <c r="X2676" s="193">
        <f t="shared" si="251"/>
        <v>-2.5499999999999998</v>
      </c>
      <c r="Y2676" s="193" t="str">
        <f t="shared" si="252"/>
        <v>SERVICE - PAYMENT TERMS</v>
      </c>
      <c r="AA2676" s="29">
        <f t="shared" si="253"/>
        <v>2.5499999999999998</v>
      </c>
      <c r="AB2676" s="29" t="str">
        <f>VLOOKUP(W2676,'[2]Item List (2)'!$I:$J,2,0)</f>
        <v>Food</v>
      </c>
      <c r="AC2676" s="29">
        <f t="shared" si="254"/>
        <v>7394</v>
      </c>
      <c r="AD2676" s="29" t="str">
        <f t="shared" si="255"/>
        <v>7394-Food</v>
      </c>
    </row>
    <row r="2677" spans="1:30">
      <c r="A2677" t="s">
        <v>699</v>
      </c>
      <c r="B2677" t="s">
        <v>592</v>
      </c>
      <c r="C2677" t="s">
        <v>1403</v>
      </c>
      <c r="D2677" t="s">
        <v>626</v>
      </c>
      <c r="E2677" t="s">
        <v>1688</v>
      </c>
      <c r="F2677"/>
      <c r="G2677" s="159">
        <v>45168</v>
      </c>
      <c r="H2677" t="s">
        <v>1264</v>
      </c>
      <c r="I2677" t="s">
        <v>1188</v>
      </c>
      <c r="J2677" t="s">
        <v>707</v>
      </c>
      <c r="K2677" t="s">
        <v>708</v>
      </c>
      <c r="L2677" t="s">
        <v>709</v>
      </c>
      <c r="M2677">
        <v>1</v>
      </c>
      <c r="N2677">
        <v>0</v>
      </c>
      <c r="O2677" s="209">
        <v>99.5</v>
      </c>
      <c r="P2677" s="209">
        <v>99.5</v>
      </c>
      <c r="Q2677" s="209">
        <v>3344.79</v>
      </c>
      <c r="R2677" s="209">
        <v>11.23</v>
      </c>
      <c r="S2677" s="193" t="str">
        <f>VLOOKUP(U2677,'[1]Cross ref'!I:J,2,0)</f>
        <v>SCL</v>
      </c>
      <c r="T2677" s="193">
        <f t="shared" si="250"/>
        <v>99.5</v>
      </c>
      <c r="U2677" s="193">
        <f>VLOOKUP(VALUE(C2677),'[1]Cross ref'!G:I,3,0)</f>
        <v>7394</v>
      </c>
      <c r="V2677" s="193">
        <f>IFERROR(VLOOKUP(J2677,'[1]Item List (2)'!C:D,2,0),VLOOKUP(K2677,'[1]Item List (2)'!C:D,2,0))</f>
        <v>50007</v>
      </c>
      <c r="W2677" s="193">
        <f>IFERROR(VLOOKUP(J2677,'[1]Item List (2)'!C:E,3,0),VLOOKUP(K2677,'[1]Item List (2)'!C:E,3,0))</f>
        <v>100</v>
      </c>
      <c r="X2677" s="193">
        <f t="shared" si="251"/>
        <v>0</v>
      </c>
      <c r="Y2677" s="193" t="str">
        <f t="shared" si="252"/>
        <v>SYRUP, POWERADE MTN BLAST BIB</v>
      </c>
      <c r="AA2677" s="29">
        <f t="shared" si="253"/>
        <v>99.5</v>
      </c>
      <c r="AB2677" s="29" t="str">
        <f>VLOOKUP(W2677,'[2]Item List (2)'!$I:$J,2,0)</f>
        <v>Food</v>
      </c>
      <c r="AC2677" s="29">
        <f t="shared" si="254"/>
        <v>7394</v>
      </c>
      <c r="AD2677" s="29" t="str">
        <f t="shared" si="255"/>
        <v>7394-Food</v>
      </c>
    </row>
    <row r="2678" spans="1:30">
      <c r="A2678" t="s">
        <v>699</v>
      </c>
      <c r="B2678" t="s">
        <v>592</v>
      </c>
      <c r="C2678" t="s">
        <v>1403</v>
      </c>
      <c r="D2678" t="s">
        <v>626</v>
      </c>
      <c r="E2678" t="s">
        <v>1688</v>
      </c>
      <c r="F2678"/>
      <c r="G2678" s="159">
        <v>45168</v>
      </c>
      <c r="H2678" t="s">
        <v>1313</v>
      </c>
      <c r="I2678" t="s">
        <v>1188</v>
      </c>
      <c r="J2678" t="s">
        <v>710</v>
      </c>
      <c r="K2678" t="s">
        <v>711</v>
      </c>
      <c r="L2678" t="s">
        <v>701</v>
      </c>
      <c r="M2678">
        <v>1</v>
      </c>
      <c r="N2678">
        <v>0</v>
      </c>
      <c r="O2678" s="209">
        <v>51.9</v>
      </c>
      <c r="P2678" s="209">
        <v>51.9</v>
      </c>
      <c r="Q2678" s="209">
        <v>3344.79</v>
      </c>
      <c r="R2678" s="209">
        <v>11.23</v>
      </c>
      <c r="S2678" s="193" t="str">
        <f>VLOOKUP(U2678,'[1]Cross ref'!I:J,2,0)</f>
        <v>SCL</v>
      </c>
      <c r="T2678" s="193">
        <f t="shared" si="250"/>
        <v>51.9</v>
      </c>
      <c r="U2678" s="193">
        <f>VLOOKUP(VALUE(C2678),'[1]Cross ref'!G:I,3,0)</f>
        <v>7394</v>
      </c>
      <c r="V2678" s="193">
        <f>IFERROR(VLOOKUP(J2678,'[1]Item List (2)'!C:D,2,0),VLOOKUP(K2678,'[1]Item List (2)'!C:D,2,0))</f>
        <v>50007</v>
      </c>
      <c r="W2678" s="193">
        <f>IFERROR(VLOOKUP(J2678,'[1]Item List (2)'!C:E,3,0),VLOOKUP(K2678,'[1]Item List (2)'!C:E,3,0))</f>
        <v>100</v>
      </c>
      <c r="X2678" s="193">
        <f t="shared" si="251"/>
        <v>0</v>
      </c>
      <c r="Y2678" s="193" t="str">
        <f t="shared" si="252"/>
        <v>SYRUP, COKE ZERO SUGAR BIB</v>
      </c>
      <c r="AA2678" s="29">
        <f t="shared" si="253"/>
        <v>51.9</v>
      </c>
      <c r="AB2678" s="29" t="str">
        <f>VLOOKUP(W2678,'[2]Item List (2)'!$I:$J,2,0)</f>
        <v>Food</v>
      </c>
      <c r="AC2678" s="29">
        <f t="shared" si="254"/>
        <v>7394</v>
      </c>
      <c r="AD2678" s="29" t="str">
        <f t="shared" si="255"/>
        <v>7394-Food</v>
      </c>
    </row>
    <row r="2679" spans="1:30">
      <c r="A2679" t="s">
        <v>699</v>
      </c>
      <c r="B2679" t="s">
        <v>592</v>
      </c>
      <c r="C2679" t="s">
        <v>1403</v>
      </c>
      <c r="D2679" t="s">
        <v>626</v>
      </c>
      <c r="E2679" t="s">
        <v>1688</v>
      </c>
      <c r="F2679"/>
      <c r="G2679" s="159">
        <v>45168</v>
      </c>
      <c r="H2679" t="s">
        <v>1314</v>
      </c>
      <c r="I2679" t="s">
        <v>1188</v>
      </c>
      <c r="J2679" t="s">
        <v>804</v>
      </c>
      <c r="K2679" t="s">
        <v>915</v>
      </c>
      <c r="L2679" t="s">
        <v>739</v>
      </c>
      <c r="M2679">
        <v>1</v>
      </c>
      <c r="N2679">
        <v>0</v>
      </c>
      <c r="O2679" s="209">
        <v>38.130000000000003</v>
      </c>
      <c r="P2679" s="209">
        <v>38.130000000000003</v>
      </c>
      <c r="Q2679" s="209">
        <v>3344.79</v>
      </c>
      <c r="R2679" s="209">
        <v>11.23</v>
      </c>
      <c r="S2679" s="193" t="str">
        <f>VLOOKUP(U2679,'[1]Cross ref'!I:J,2,0)</f>
        <v>SCL</v>
      </c>
      <c r="T2679" s="193">
        <f t="shared" si="250"/>
        <v>38.130000000000003</v>
      </c>
      <c r="U2679" s="193">
        <f>VLOOKUP(VALUE(C2679),'[1]Cross ref'!G:I,3,0)</f>
        <v>7394</v>
      </c>
      <c r="V2679" s="193">
        <f>IFERROR(VLOOKUP(J2679,'[1]Item List (2)'!C:D,2,0),VLOOKUP(K2679,'[1]Item List (2)'!C:D,2,0))</f>
        <v>50007</v>
      </c>
      <c r="W2679" s="193">
        <f>IFERROR(VLOOKUP(J2679,'[1]Item List (2)'!C:E,3,0),VLOOKUP(K2679,'[1]Item List (2)'!C:E,3,0))</f>
        <v>100</v>
      </c>
      <c r="X2679" s="193">
        <f t="shared" si="251"/>
        <v>0</v>
      </c>
      <c r="Y2679" s="193" t="str">
        <f t="shared" si="252"/>
        <v>CHEESE, MEXICAN BLND SHRD FCY</v>
      </c>
      <c r="AA2679" s="29">
        <f t="shared" si="253"/>
        <v>38.130000000000003</v>
      </c>
      <c r="AB2679" s="29" t="str">
        <f>VLOOKUP(W2679,'[2]Item List (2)'!$I:$J,2,0)</f>
        <v>Food</v>
      </c>
      <c r="AC2679" s="29">
        <f t="shared" si="254"/>
        <v>7394</v>
      </c>
      <c r="AD2679" s="29" t="str">
        <f t="shared" si="255"/>
        <v>7394-Food</v>
      </c>
    </row>
    <row r="2680" spans="1:30">
      <c r="A2680" t="s">
        <v>699</v>
      </c>
      <c r="B2680" t="s">
        <v>592</v>
      </c>
      <c r="C2680" t="s">
        <v>1403</v>
      </c>
      <c r="D2680" t="s">
        <v>626</v>
      </c>
      <c r="E2680" t="s">
        <v>1688</v>
      </c>
      <c r="F2680"/>
      <c r="G2680" s="159">
        <v>45168</v>
      </c>
      <c r="H2680" t="s">
        <v>1265</v>
      </c>
      <c r="I2680" t="s">
        <v>1190</v>
      </c>
      <c r="J2680" t="s">
        <v>903</v>
      </c>
      <c r="K2680" t="s">
        <v>904</v>
      </c>
      <c r="L2680" t="s">
        <v>905</v>
      </c>
      <c r="M2680">
        <v>1</v>
      </c>
      <c r="N2680">
        <v>0</v>
      </c>
      <c r="O2680" s="209">
        <v>22.14</v>
      </c>
      <c r="P2680" s="209">
        <v>22.14</v>
      </c>
      <c r="Q2680" s="209">
        <v>3344.79</v>
      </c>
      <c r="R2680" s="209">
        <v>11.23</v>
      </c>
      <c r="S2680" s="193" t="str">
        <f>VLOOKUP(U2680,'[1]Cross ref'!I:J,2,0)</f>
        <v>SCL</v>
      </c>
      <c r="T2680" s="193">
        <f t="shared" si="250"/>
        <v>22.14</v>
      </c>
      <c r="U2680" s="193">
        <f>VLOOKUP(VALUE(C2680),'[1]Cross ref'!G:I,3,0)</f>
        <v>7394</v>
      </c>
      <c r="V2680" s="193">
        <f>IFERROR(VLOOKUP(J2680,'[1]Item List (2)'!C:D,2,0),VLOOKUP(K2680,'[1]Item List (2)'!C:D,2,0))</f>
        <v>60507</v>
      </c>
      <c r="W2680" s="193">
        <f>IFERROR(VLOOKUP(J2680,'[1]Item List (2)'!C:E,3,0),VLOOKUP(K2680,'[1]Item List (2)'!C:E,3,0))</f>
        <v>1200</v>
      </c>
      <c r="X2680" s="193">
        <f t="shared" si="251"/>
        <v>0</v>
      </c>
      <c r="Y2680" s="193" t="str">
        <f t="shared" si="252"/>
        <v>TOWEL, PAPER MULTIFOLD BRN EF</v>
      </c>
      <c r="AA2680" s="29">
        <f t="shared" si="253"/>
        <v>22.14</v>
      </c>
      <c r="AB2680" s="29" t="str">
        <f>VLOOKUP(W2680,'[2]Item List (2)'!$I:$J,2,0)</f>
        <v>Supplies</v>
      </c>
      <c r="AC2680" s="29">
        <f t="shared" si="254"/>
        <v>7394</v>
      </c>
      <c r="AD2680" s="29" t="str">
        <f t="shared" si="255"/>
        <v>7394-Supplies</v>
      </c>
    </row>
    <row r="2681" spans="1:30">
      <c r="A2681" t="s">
        <v>699</v>
      </c>
      <c r="B2681" t="s">
        <v>592</v>
      </c>
      <c r="C2681" t="s">
        <v>1403</v>
      </c>
      <c r="D2681" t="s">
        <v>626</v>
      </c>
      <c r="E2681" t="s">
        <v>1688</v>
      </c>
      <c r="F2681"/>
      <c r="G2681" s="159">
        <v>45168</v>
      </c>
      <c r="H2681" t="s">
        <v>1196</v>
      </c>
      <c r="I2681" t="s">
        <v>1188</v>
      </c>
      <c r="J2681" t="s">
        <v>717</v>
      </c>
      <c r="K2681" t="s">
        <v>1568</v>
      </c>
      <c r="L2681" t="s">
        <v>718</v>
      </c>
      <c r="M2681">
        <v>1</v>
      </c>
      <c r="N2681">
        <v>0</v>
      </c>
      <c r="O2681" s="209">
        <v>58.17</v>
      </c>
      <c r="P2681" s="209">
        <v>58.17</v>
      </c>
      <c r="Q2681" s="209">
        <v>3344.79</v>
      </c>
      <c r="R2681" s="209">
        <v>11.23</v>
      </c>
      <c r="S2681" s="193" t="str">
        <f>VLOOKUP(U2681,'[1]Cross ref'!I:J,2,0)</f>
        <v>SCL</v>
      </c>
      <c r="T2681" s="193">
        <f t="shared" si="250"/>
        <v>58.17</v>
      </c>
      <c r="U2681" s="193">
        <f>VLOOKUP(VALUE(C2681),'[1]Cross ref'!G:I,3,0)</f>
        <v>7394</v>
      </c>
      <c r="V2681" s="193">
        <f>IFERROR(VLOOKUP(J2681,'[1]Item List (2)'!C:D,2,0),VLOOKUP(K2681,'[1]Item List (2)'!C:D,2,0))</f>
        <v>50007</v>
      </c>
      <c r="W2681" s="193">
        <f>IFERROR(VLOOKUP(J2681,'[1]Item List (2)'!C:E,3,0),VLOOKUP(K2681,'[1]Item List (2)'!C:E,3,0))</f>
        <v>100</v>
      </c>
      <c r="X2681" s="193">
        <f t="shared" si="251"/>
        <v>0</v>
      </c>
      <c r="Y2681" s="193" t="str">
        <f t="shared" si="252"/>
        <v>EGG, LIQ WHL CAGE FREE P12CE</v>
      </c>
      <c r="AA2681" s="29">
        <f t="shared" si="253"/>
        <v>58.17</v>
      </c>
      <c r="AB2681" s="29" t="str">
        <f>VLOOKUP(W2681,'[2]Item List (2)'!$I:$J,2,0)</f>
        <v>Food</v>
      </c>
      <c r="AC2681" s="29">
        <f t="shared" si="254"/>
        <v>7394</v>
      </c>
      <c r="AD2681" s="29" t="str">
        <f t="shared" si="255"/>
        <v>7394-Food</v>
      </c>
    </row>
    <row r="2682" spans="1:30">
      <c r="A2682" t="s">
        <v>699</v>
      </c>
      <c r="B2682" t="s">
        <v>592</v>
      </c>
      <c r="C2682" t="s">
        <v>1403</v>
      </c>
      <c r="D2682" t="s">
        <v>626</v>
      </c>
      <c r="E2682" t="s">
        <v>1688</v>
      </c>
      <c r="F2682"/>
      <c r="G2682" s="159">
        <v>45168</v>
      </c>
      <c r="H2682" t="s">
        <v>1197</v>
      </c>
      <c r="I2682" t="s">
        <v>1188</v>
      </c>
      <c r="J2682" t="s">
        <v>719</v>
      </c>
      <c r="K2682" t="s">
        <v>720</v>
      </c>
      <c r="L2682" t="s">
        <v>721</v>
      </c>
      <c r="M2682">
        <v>1</v>
      </c>
      <c r="N2682">
        <v>0</v>
      </c>
      <c r="O2682" s="209">
        <v>26.21</v>
      </c>
      <c r="P2682" s="209">
        <v>26.21</v>
      </c>
      <c r="Q2682" s="209">
        <v>3344.79</v>
      </c>
      <c r="R2682" s="209">
        <v>11.23</v>
      </c>
      <c r="S2682" s="193" t="str">
        <f>VLOOKUP(U2682,'[1]Cross ref'!I:J,2,0)</f>
        <v>SCL</v>
      </c>
      <c r="T2682" s="193">
        <f t="shared" si="250"/>
        <v>26.21</v>
      </c>
      <c r="U2682" s="193">
        <f>VLOOKUP(VALUE(C2682),'[1]Cross ref'!G:I,3,0)</f>
        <v>7394</v>
      </c>
      <c r="V2682" s="193">
        <f>IFERROR(VLOOKUP(J2682,'[1]Item List (2)'!C:D,2,0),VLOOKUP(K2682,'[1]Item List (2)'!C:D,2,0))</f>
        <v>50007</v>
      </c>
      <c r="W2682" s="193">
        <f>IFERROR(VLOOKUP(J2682,'[1]Item List (2)'!C:E,3,0),VLOOKUP(K2682,'[1]Item List (2)'!C:E,3,0))</f>
        <v>100</v>
      </c>
      <c r="X2682" s="193">
        <f t="shared" si="251"/>
        <v>0</v>
      </c>
      <c r="Y2682" s="193" t="str">
        <f t="shared" si="252"/>
        <v>JUICE, ORANGE ORIG SIMPLY</v>
      </c>
      <c r="AA2682" s="29">
        <f t="shared" si="253"/>
        <v>26.21</v>
      </c>
      <c r="AB2682" s="29" t="str">
        <f>VLOOKUP(W2682,'[2]Item List (2)'!$I:$J,2,0)</f>
        <v>Food</v>
      </c>
      <c r="AC2682" s="29">
        <f t="shared" si="254"/>
        <v>7394</v>
      </c>
      <c r="AD2682" s="29" t="str">
        <f t="shared" si="255"/>
        <v>7394-Food</v>
      </c>
    </row>
    <row r="2683" spans="1:30">
      <c r="A2683" t="s">
        <v>699</v>
      </c>
      <c r="B2683" t="s">
        <v>592</v>
      </c>
      <c r="C2683" t="s">
        <v>1403</v>
      </c>
      <c r="D2683" t="s">
        <v>626</v>
      </c>
      <c r="E2683" t="s">
        <v>1688</v>
      </c>
      <c r="F2683"/>
      <c r="G2683" s="159">
        <v>45168</v>
      </c>
      <c r="H2683" t="s">
        <v>1198</v>
      </c>
      <c r="I2683" t="s">
        <v>1188</v>
      </c>
      <c r="J2683" t="s">
        <v>702</v>
      </c>
      <c r="K2683" t="s">
        <v>993</v>
      </c>
      <c r="L2683" t="s">
        <v>723</v>
      </c>
      <c r="M2683">
        <v>1</v>
      </c>
      <c r="N2683">
        <v>0</v>
      </c>
      <c r="O2683" s="209">
        <v>20.03</v>
      </c>
      <c r="P2683" s="209">
        <v>20.03</v>
      </c>
      <c r="Q2683" s="209">
        <v>3344.79</v>
      </c>
      <c r="R2683" s="209">
        <v>11.23</v>
      </c>
      <c r="S2683" s="193" t="str">
        <f>VLOOKUP(U2683,'[1]Cross ref'!I:J,2,0)</f>
        <v>SCL</v>
      </c>
      <c r="T2683" s="193">
        <f t="shared" si="250"/>
        <v>20.03</v>
      </c>
      <c r="U2683" s="193">
        <f>VLOOKUP(VALUE(C2683),'[1]Cross ref'!G:I,3,0)</f>
        <v>7394</v>
      </c>
      <c r="V2683" s="193">
        <f>IFERROR(VLOOKUP(J2683,'[1]Item List (2)'!C:D,2,0),VLOOKUP(K2683,'[1]Item List (2)'!C:D,2,0))</f>
        <v>50007</v>
      </c>
      <c r="W2683" s="193">
        <f>IFERROR(VLOOKUP(J2683,'[1]Item List (2)'!C:E,3,0),VLOOKUP(K2683,'[1]Item List (2)'!C:E,3,0))</f>
        <v>100</v>
      </c>
      <c r="X2683" s="193">
        <f t="shared" si="251"/>
        <v>0</v>
      </c>
      <c r="Y2683" s="193" t="str">
        <f t="shared" si="252"/>
        <v>SAUCE, BBQ SWEET &amp; BOLD CUP</v>
      </c>
      <c r="AA2683" s="29">
        <f t="shared" si="253"/>
        <v>20.03</v>
      </c>
      <c r="AB2683" s="29" t="str">
        <f>VLOOKUP(W2683,'[2]Item List (2)'!$I:$J,2,0)</f>
        <v>Food</v>
      </c>
      <c r="AC2683" s="29">
        <f t="shared" si="254"/>
        <v>7394</v>
      </c>
      <c r="AD2683" s="29" t="str">
        <f t="shared" si="255"/>
        <v>7394-Food</v>
      </c>
    </row>
    <row r="2684" spans="1:30">
      <c r="A2684" t="s">
        <v>699</v>
      </c>
      <c r="B2684" t="s">
        <v>592</v>
      </c>
      <c r="C2684" t="s">
        <v>1403</v>
      </c>
      <c r="D2684" t="s">
        <v>626</v>
      </c>
      <c r="E2684" t="s">
        <v>1688</v>
      </c>
      <c r="F2684"/>
      <c r="G2684" s="159">
        <v>45168</v>
      </c>
      <c r="H2684" t="s">
        <v>1201</v>
      </c>
      <c r="I2684" t="s">
        <v>1188</v>
      </c>
      <c r="J2684" t="s">
        <v>724</v>
      </c>
      <c r="K2684" t="s">
        <v>725</v>
      </c>
      <c r="L2684" t="s">
        <v>726</v>
      </c>
      <c r="M2684">
        <v>1</v>
      </c>
      <c r="N2684">
        <v>0</v>
      </c>
      <c r="O2684" s="209">
        <v>9.5399999999999991</v>
      </c>
      <c r="P2684" s="209">
        <v>9.5399999999999991</v>
      </c>
      <c r="Q2684" s="209">
        <v>3344.79</v>
      </c>
      <c r="R2684" s="209">
        <v>11.23</v>
      </c>
      <c r="S2684" s="193" t="str">
        <f>VLOOKUP(U2684,'[1]Cross ref'!I:J,2,0)</f>
        <v>SCL</v>
      </c>
      <c r="T2684" s="193">
        <f t="shared" si="250"/>
        <v>9.5399999999999991</v>
      </c>
      <c r="U2684" s="193">
        <f>VLOOKUP(VALUE(C2684),'[1]Cross ref'!G:I,3,0)</f>
        <v>7394</v>
      </c>
      <c r="V2684" s="193">
        <f>IFERROR(VLOOKUP(J2684,'[1]Item List (2)'!C:D,2,0),VLOOKUP(K2684,'[1]Item List (2)'!C:D,2,0))</f>
        <v>50007</v>
      </c>
      <c r="W2684" s="193">
        <f>IFERROR(VLOOKUP(J2684,'[1]Item List (2)'!C:E,3,0),VLOOKUP(K2684,'[1]Item List (2)'!C:E,3,0))</f>
        <v>100</v>
      </c>
      <c r="X2684" s="193">
        <f t="shared" si="251"/>
        <v>0</v>
      </c>
      <c r="Y2684" s="193" t="str">
        <f t="shared" si="252"/>
        <v>MILK, 1%</v>
      </c>
      <c r="AA2684" s="29">
        <f t="shared" si="253"/>
        <v>9.5399999999999991</v>
      </c>
      <c r="AB2684" s="29" t="str">
        <f>VLOOKUP(W2684,'[2]Item List (2)'!$I:$J,2,0)</f>
        <v>Food</v>
      </c>
      <c r="AC2684" s="29">
        <f t="shared" si="254"/>
        <v>7394</v>
      </c>
      <c r="AD2684" s="29" t="str">
        <f t="shared" si="255"/>
        <v>7394-Food</v>
      </c>
    </row>
    <row r="2685" spans="1:30">
      <c r="A2685" t="s">
        <v>699</v>
      </c>
      <c r="B2685" t="s">
        <v>592</v>
      </c>
      <c r="C2685" t="s">
        <v>1403</v>
      </c>
      <c r="D2685" t="s">
        <v>626</v>
      </c>
      <c r="E2685" t="s">
        <v>1688</v>
      </c>
      <c r="F2685"/>
      <c r="G2685" s="159">
        <v>45168</v>
      </c>
      <c r="H2685" t="s">
        <v>1335</v>
      </c>
      <c r="I2685" t="s">
        <v>1190</v>
      </c>
      <c r="J2685" t="s">
        <v>727</v>
      </c>
      <c r="K2685" t="s">
        <v>728</v>
      </c>
      <c r="L2685" t="s">
        <v>729</v>
      </c>
      <c r="M2685">
        <v>2</v>
      </c>
      <c r="N2685">
        <v>0</v>
      </c>
      <c r="O2685" s="209">
        <v>3.85</v>
      </c>
      <c r="P2685" s="209">
        <v>7.7</v>
      </c>
      <c r="Q2685" s="209">
        <v>3344.79</v>
      </c>
      <c r="R2685" s="209">
        <v>11.23</v>
      </c>
      <c r="S2685" s="193" t="str">
        <f>VLOOKUP(U2685,'[1]Cross ref'!I:J,2,0)</f>
        <v>SCL</v>
      </c>
      <c r="T2685" s="193">
        <f t="shared" si="250"/>
        <v>7.7</v>
      </c>
      <c r="U2685" s="193">
        <f>VLOOKUP(VALUE(C2685),'[1]Cross ref'!G:I,3,0)</f>
        <v>7394</v>
      </c>
      <c r="V2685" s="193">
        <f>IFERROR(VLOOKUP(J2685,'[1]Item List (2)'!C:D,2,0),VLOOKUP(K2685,'[1]Item List (2)'!C:D,2,0))</f>
        <v>60507</v>
      </c>
      <c r="W2685" s="193">
        <f>IFERROR(VLOOKUP(J2685,'[1]Item List (2)'!C:E,3,0),VLOOKUP(K2685,'[1]Item List (2)'!C:E,3,0))</f>
        <v>1200</v>
      </c>
      <c r="X2685" s="193">
        <f t="shared" si="251"/>
        <v>0</v>
      </c>
      <c r="Y2685" s="193" t="str">
        <f t="shared" si="252"/>
        <v>GLOVE, SYNTH MED</v>
      </c>
      <c r="AA2685" s="29">
        <f t="shared" si="253"/>
        <v>7.7</v>
      </c>
      <c r="AB2685" s="29" t="str">
        <f>VLOOKUP(W2685,'[2]Item List (2)'!$I:$J,2,0)</f>
        <v>Supplies</v>
      </c>
      <c r="AC2685" s="29">
        <f t="shared" si="254"/>
        <v>7394</v>
      </c>
      <c r="AD2685" s="29" t="str">
        <f t="shared" si="255"/>
        <v>7394-Supplies</v>
      </c>
    </row>
    <row r="2686" spans="1:30">
      <c r="A2686" t="s">
        <v>699</v>
      </c>
      <c r="B2686" t="s">
        <v>592</v>
      </c>
      <c r="C2686" t="s">
        <v>1403</v>
      </c>
      <c r="D2686" t="s">
        <v>626</v>
      </c>
      <c r="E2686" t="s">
        <v>1688</v>
      </c>
      <c r="F2686"/>
      <c r="G2686" s="159">
        <v>45168</v>
      </c>
      <c r="H2686" t="s">
        <v>1315</v>
      </c>
      <c r="I2686" t="s">
        <v>1190</v>
      </c>
      <c r="J2686" t="s">
        <v>727</v>
      </c>
      <c r="K2686" t="s">
        <v>899</v>
      </c>
      <c r="L2686" t="s">
        <v>729</v>
      </c>
      <c r="M2686">
        <v>1</v>
      </c>
      <c r="N2686">
        <v>0</v>
      </c>
      <c r="O2686" s="209">
        <v>3.85</v>
      </c>
      <c r="P2686" s="209">
        <v>3.85</v>
      </c>
      <c r="Q2686" s="209">
        <v>3344.79</v>
      </c>
      <c r="R2686" s="209">
        <v>11.23</v>
      </c>
      <c r="S2686" s="193" t="str">
        <f>VLOOKUP(U2686,'[1]Cross ref'!I:J,2,0)</f>
        <v>SCL</v>
      </c>
      <c r="T2686" s="193">
        <f t="shared" si="250"/>
        <v>3.85</v>
      </c>
      <c r="U2686" s="193">
        <f>VLOOKUP(VALUE(C2686),'[1]Cross ref'!G:I,3,0)</f>
        <v>7394</v>
      </c>
      <c r="V2686" s="193">
        <f>IFERROR(VLOOKUP(J2686,'[1]Item List (2)'!C:D,2,0),VLOOKUP(K2686,'[1]Item List (2)'!C:D,2,0))</f>
        <v>60507</v>
      </c>
      <c r="W2686" s="193">
        <f>IFERROR(VLOOKUP(J2686,'[1]Item List (2)'!C:E,3,0),VLOOKUP(K2686,'[1]Item List (2)'!C:E,3,0))</f>
        <v>1200</v>
      </c>
      <c r="X2686" s="193">
        <f t="shared" si="251"/>
        <v>0</v>
      </c>
      <c r="Y2686" s="193" t="str">
        <f t="shared" si="252"/>
        <v>GLOVE, SYNTH XLG</v>
      </c>
      <c r="AA2686" s="29">
        <f t="shared" si="253"/>
        <v>3.85</v>
      </c>
      <c r="AB2686" s="29" t="str">
        <f>VLOOKUP(W2686,'[2]Item List (2)'!$I:$J,2,0)</f>
        <v>Supplies</v>
      </c>
      <c r="AC2686" s="29">
        <f t="shared" si="254"/>
        <v>7394</v>
      </c>
      <c r="AD2686" s="29" t="str">
        <f t="shared" si="255"/>
        <v>7394-Supplies</v>
      </c>
    </row>
    <row r="2687" spans="1:30">
      <c r="A2687" t="s">
        <v>699</v>
      </c>
      <c r="B2687" t="s">
        <v>592</v>
      </c>
      <c r="C2687" t="s">
        <v>1403</v>
      </c>
      <c r="D2687" t="s">
        <v>626</v>
      </c>
      <c r="E2687" t="s">
        <v>1688</v>
      </c>
      <c r="F2687"/>
      <c r="G2687" s="159">
        <v>45168</v>
      </c>
      <c r="H2687" t="s">
        <v>1203</v>
      </c>
      <c r="I2687" t="s">
        <v>1188</v>
      </c>
      <c r="J2687" t="s">
        <v>900</v>
      </c>
      <c r="K2687" t="s">
        <v>907</v>
      </c>
      <c r="L2687" t="s">
        <v>908</v>
      </c>
      <c r="M2687">
        <v>0</v>
      </c>
      <c r="N2687">
        <v>0</v>
      </c>
      <c r="O2687" s="209">
        <v>42.61</v>
      </c>
      <c r="P2687" s="209">
        <v>0</v>
      </c>
      <c r="Q2687" s="209">
        <v>3344.79</v>
      </c>
      <c r="R2687" s="209">
        <v>11.23</v>
      </c>
      <c r="S2687" s="193" t="str">
        <f>VLOOKUP(U2687,'[1]Cross ref'!I:J,2,0)</f>
        <v>SCL</v>
      </c>
      <c r="T2687" s="193">
        <f t="shared" si="250"/>
        <v>0</v>
      </c>
      <c r="U2687" s="193">
        <f>VLOOKUP(VALUE(C2687),'[1]Cross ref'!G:I,3,0)</f>
        <v>7394</v>
      </c>
      <c r="V2687" s="193">
        <f>IFERROR(VLOOKUP(J2687,'[1]Item List (2)'!C:D,2,0),VLOOKUP(K2687,'[1]Item List (2)'!C:D,2,0))</f>
        <v>50007</v>
      </c>
      <c r="W2687" s="193">
        <f>IFERROR(VLOOKUP(J2687,'[1]Item List (2)'!C:E,3,0),VLOOKUP(K2687,'[1]Item List (2)'!C:E,3,0))</f>
        <v>100</v>
      </c>
      <c r="X2687" s="193">
        <f t="shared" si="251"/>
        <v>0</v>
      </c>
      <c r="Y2687" s="193" t="str">
        <f t="shared" si="252"/>
        <v>PEPPER, CHILE GRN STRIP</v>
      </c>
      <c r="AA2687" s="29">
        <f t="shared" si="253"/>
        <v>0</v>
      </c>
      <c r="AB2687" s="29" t="str">
        <f>VLOOKUP(W2687,'[2]Item List (2)'!$I:$J,2,0)</f>
        <v>Food</v>
      </c>
      <c r="AC2687" s="29">
        <f t="shared" si="254"/>
        <v>7394</v>
      </c>
      <c r="AD2687" s="29" t="str">
        <f t="shared" si="255"/>
        <v>7394-Food</v>
      </c>
    </row>
    <row r="2688" spans="1:30">
      <c r="A2688" t="s">
        <v>699</v>
      </c>
      <c r="B2688" t="s">
        <v>592</v>
      </c>
      <c r="C2688" t="s">
        <v>1403</v>
      </c>
      <c r="D2688" t="s">
        <v>626</v>
      </c>
      <c r="E2688" t="s">
        <v>1688</v>
      </c>
      <c r="F2688"/>
      <c r="G2688" s="159">
        <v>45168</v>
      </c>
      <c r="H2688" t="s">
        <v>1204</v>
      </c>
      <c r="I2688" t="s">
        <v>1188</v>
      </c>
      <c r="J2688" t="s">
        <v>731</v>
      </c>
      <c r="K2688" t="s">
        <v>732</v>
      </c>
      <c r="L2688" t="s">
        <v>733</v>
      </c>
      <c r="M2688">
        <v>1</v>
      </c>
      <c r="N2688">
        <v>0</v>
      </c>
      <c r="O2688" s="209">
        <v>40.54</v>
      </c>
      <c r="P2688" s="209">
        <v>40.54</v>
      </c>
      <c r="Q2688" s="209">
        <v>3344.79</v>
      </c>
      <c r="R2688" s="209">
        <v>11.23</v>
      </c>
      <c r="S2688" s="193" t="str">
        <f>VLOOKUP(U2688,'[1]Cross ref'!I:J,2,0)</f>
        <v>SCL</v>
      </c>
      <c r="T2688" s="193">
        <f t="shared" si="250"/>
        <v>40.54</v>
      </c>
      <c r="U2688" s="193">
        <f>VLOOKUP(VALUE(C2688),'[1]Cross ref'!G:I,3,0)</f>
        <v>7394</v>
      </c>
      <c r="V2688" s="193">
        <f>IFERROR(VLOOKUP(J2688,'[1]Item List (2)'!C:D,2,0),VLOOKUP(K2688,'[1]Item List (2)'!C:D,2,0))</f>
        <v>50007</v>
      </c>
      <c r="W2688" s="193">
        <f>IFERROR(VLOOKUP(J2688,'[1]Item List (2)'!C:E,3,0),VLOOKUP(K2688,'[1]Item List (2)'!C:E,3,0))</f>
        <v>100</v>
      </c>
      <c r="X2688" s="193">
        <f t="shared" si="251"/>
        <v>0</v>
      </c>
      <c r="Y2688" s="193" t="str">
        <f t="shared" si="252"/>
        <v>CHEESECAKE, STAWBRY 3.5Z</v>
      </c>
      <c r="AA2688" s="29">
        <f t="shared" si="253"/>
        <v>40.54</v>
      </c>
      <c r="AB2688" s="29" t="str">
        <f>VLOOKUP(W2688,'[2]Item List (2)'!$I:$J,2,0)</f>
        <v>Food</v>
      </c>
      <c r="AC2688" s="29">
        <f t="shared" si="254"/>
        <v>7394</v>
      </c>
      <c r="AD2688" s="29" t="str">
        <f t="shared" si="255"/>
        <v>7394-Food</v>
      </c>
    </row>
    <row r="2689" spans="1:30">
      <c r="A2689" t="s">
        <v>699</v>
      </c>
      <c r="B2689" t="s">
        <v>592</v>
      </c>
      <c r="C2689" t="s">
        <v>1403</v>
      </c>
      <c r="D2689" t="s">
        <v>626</v>
      </c>
      <c r="E2689" t="s">
        <v>1688</v>
      </c>
      <c r="F2689"/>
      <c r="G2689" s="159">
        <v>45168</v>
      </c>
      <c r="H2689" t="s">
        <v>1205</v>
      </c>
      <c r="I2689" t="s">
        <v>1188</v>
      </c>
      <c r="J2689" t="s">
        <v>734</v>
      </c>
      <c r="K2689" t="s">
        <v>735</v>
      </c>
      <c r="L2689" t="s">
        <v>736</v>
      </c>
      <c r="M2689">
        <v>10</v>
      </c>
      <c r="N2689">
        <v>0</v>
      </c>
      <c r="O2689" s="209">
        <v>76.78</v>
      </c>
      <c r="P2689" s="209">
        <v>767.8</v>
      </c>
      <c r="Q2689" s="209">
        <v>3344.79</v>
      </c>
      <c r="R2689" s="209">
        <v>11.23</v>
      </c>
      <c r="S2689" s="193" t="str">
        <f>VLOOKUP(U2689,'[1]Cross ref'!I:J,2,0)</f>
        <v>SCL</v>
      </c>
      <c r="T2689" s="193">
        <f t="shared" si="250"/>
        <v>767.8</v>
      </c>
      <c r="U2689" s="193">
        <f>VLOOKUP(VALUE(C2689),'[1]Cross ref'!G:I,3,0)</f>
        <v>7394</v>
      </c>
      <c r="V2689" s="193">
        <f>IFERROR(VLOOKUP(J2689,'[1]Item List (2)'!C:D,2,0),VLOOKUP(K2689,'[1]Item List (2)'!C:D,2,0))</f>
        <v>50007</v>
      </c>
      <c r="W2689" s="193">
        <f>IFERROR(VLOOKUP(J2689,'[1]Item List (2)'!C:E,3,0),VLOOKUP(K2689,'[1]Item List (2)'!C:E,3,0))</f>
        <v>100</v>
      </c>
      <c r="X2689" s="193">
        <f t="shared" si="251"/>
        <v>0</v>
      </c>
      <c r="Y2689" s="193" t="str">
        <f t="shared" si="252"/>
        <v>BEEF, GRND PTY 3.5Z</v>
      </c>
      <c r="AA2689" s="29">
        <f t="shared" si="253"/>
        <v>767.8</v>
      </c>
      <c r="AB2689" s="29" t="str">
        <f>VLOOKUP(W2689,'[2]Item List (2)'!$I:$J,2,0)</f>
        <v>Food</v>
      </c>
      <c r="AC2689" s="29">
        <f t="shared" si="254"/>
        <v>7394</v>
      </c>
      <c r="AD2689" s="29" t="str">
        <f t="shared" si="255"/>
        <v>7394-Food</v>
      </c>
    </row>
    <row r="2690" spans="1:30">
      <c r="A2690" t="s">
        <v>699</v>
      </c>
      <c r="B2690" t="s">
        <v>592</v>
      </c>
      <c r="C2690" t="s">
        <v>1403</v>
      </c>
      <c r="D2690" t="s">
        <v>626</v>
      </c>
      <c r="E2690" t="s">
        <v>1688</v>
      </c>
      <c r="F2690"/>
      <c r="G2690" s="159">
        <v>45168</v>
      </c>
      <c r="H2690" t="s">
        <v>1267</v>
      </c>
      <c r="I2690" t="s">
        <v>1188</v>
      </c>
      <c r="J2690" t="s">
        <v>852</v>
      </c>
      <c r="K2690" t="s">
        <v>853</v>
      </c>
      <c r="L2690" t="s">
        <v>854</v>
      </c>
      <c r="M2690">
        <v>1</v>
      </c>
      <c r="N2690">
        <v>0</v>
      </c>
      <c r="O2690" s="209">
        <v>11.6</v>
      </c>
      <c r="P2690" s="209">
        <v>11.6</v>
      </c>
      <c r="Q2690" s="209">
        <v>3344.79</v>
      </c>
      <c r="R2690" s="209">
        <v>11.23</v>
      </c>
      <c r="S2690" s="193" t="str">
        <f>VLOOKUP(U2690,'[1]Cross ref'!I:J,2,0)</f>
        <v>SCL</v>
      </c>
      <c r="T2690" s="193">
        <f t="shared" si="250"/>
        <v>11.6</v>
      </c>
      <c r="U2690" s="193">
        <f>VLOOKUP(VALUE(C2690),'[1]Cross ref'!G:I,3,0)</f>
        <v>7394</v>
      </c>
      <c r="V2690" s="193">
        <f>IFERROR(VLOOKUP(J2690,'[1]Item List (2)'!C:D,2,0),VLOOKUP(K2690,'[1]Item List (2)'!C:D,2,0))</f>
        <v>50007</v>
      </c>
      <c r="W2690" s="193">
        <f>IFERROR(VLOOKUP(J2690,'[1]Item List (2)'!C:E,3,0),VLOOKUP(K2690,'[1]Item List (2)'!C:E,3,0))</f>
        <v>100</v>
      </c>
      <c r="X2690" s="193">
        <f t="shared" si="251"/>
        <v>0</v>
      </c>
      <c r="Y2690" s="193" t="str">
        <f t="shared" si="252"/>
        <v>SALSA, PCH .43Z</v>
      </c>
      <c r="AA2690" s="29">
        <f t="shared" si="253"/>
        <v>11.6</v>
      </c>
      <c r="AB2690" s="29" t="str">
        <f>VLOOKUP(W2690,'[2]Item List (2)'!$I:$J,2,0)</f>
        <v>Food</v>
      </c>
      <c r="AC2690" s="29">
        <f t="shared" si="254"/>
        <v>7394</v>
      </c>
      <c r="AD2690" s="29" t="str">
        <f t="shared" si="255"/>
        <v>7394-Food</v>
      </c>
    </row>
    <row r="2691" spans="1:30">
      <c r="A2691" t="s">
        <v>699</v>
      </c>
      <c r="B2691" t="s">
        <v>592</v>
      </c>
      <c r="C2691" t="s">
        <v>1403</v>
      </c>
      <c r="D2691" t="s">
        <v>626</v>
      </c>
      <c r="E2691" t="s">
        <v>1688</v>
      </c>
      <c r="F2691"/>
      <c r="G2691" s="159">
        <v>45168</v>
      </c>
      <c r="H2691" t="s">
        <v>1206</v>
      </c>
      <c r="I2691" t="s">
        <v>1188</v>
      </c>
      <c r="J2691" t="s">
        <v>737</v>
      </c>
      <c r="K2691" t="s">
        <v>738</v>
      </c>
      <c r="L2691" t="s">
        <v>739</v>
      </c>
      <c r="M2691">
        <v>2</v>
      </c>
      <c r="N2691">
        <v>0</v>
      </c>
      <c r="O2691" s="209">
        <v>30.72</v>
      </c>
      <c r="P2691" s="209">
        <v>61.44</v>
      </c>
      <c r="Q2691" s="209">
        <v>3344.79</v>
      </c>
      <c r="R2691" s="209">
        <v>11.23</v>
      </c>
      <c r="S2691" s="193" t="str">
        <f>VLOOKUP(U2691,'[1]Cross ref'!I:J,2,0)</f>
        <v>SCL</v>
      </c>
      <c r="T2691" s="193">
        <f t="shared" ref="T2691:T2754" si="256">P2691</f>
        <v>61.44</v>
      </c>
      <c r="U2691" s="193">
        <f>VLOOKUP(VALUE(C2691),'[1]Cross ref'!G:I,3,0)</f>
        <v>7394</v>
      </c>
      <c r="V2691" s="193">
        <f>IFERROR(VLOOKUP(J2691,'[1]Item List (2)'!C:D,2,0),VLOOKUP(K2691,'[1]Item List (2)'!C:D,2,0))</f>
        <v>50007</v>
      </c>
      <c r="W2691" s="193">
        <f>IFERROR(VLOOKUP(J2691,'[1]Item List (2)'!C:E,3,0),VLOOKUP(K2691,'[1]Item List (2)'!C:E,3,0))</f>
        <v>100</v>
      </c>
      <c r="X2691" s="193">
        <f t="shared" ref="X2691:X2754" si="257">M2691*O2691-P2691</f>
        <v>0</v>
      </c>
      <c r="Y2691" s="193" t="str">
        <f t="shared" ref="Y2691:Y2754" si="258">K2691</f>
        <v>APPTZR, ONION RING</v>
      </c>
      <c r="AA2691" s="29">
        <f t="shared" ref="AA2691:AA2754" si="259">P2691</f>
        <v>61.44</v>
      </c>
      <c r="AB2691" s="29" t="str">
        <f>VLOOKUP(W2691,'[2]Item List (2)'!$I:$J,2,0)</f>
        <v>Food</v>
      </c>
      <c r="AC2691" s="29">
        <f t="shared" ref="AC2691:AC2754" si="260">U2691</f>
        <v>7394</v>
      </c>
      <c r="AD2691" s="29" t="str">
        <f t="shared" ref="AD2691:AD2754" si="261">AC2691&amp;"-"&amp;AB2691</f>
        <v>7394-Food</v>
      </c>
    </row>
    <row r="2692" spans="1:30">
      <c r="A2692" t="s">
        <v>699</v>
      </c>
      <c r="B2692" t="s">
        <v>592</v>
      </c>
      <c r="C2692" t="s">
        <v>1403</v>
      </c>
      <c r="D2692" t="s">
        <v>626</v>
      </c>
      <c r="E2692" t="s">
        <v>1688</v>
      </c>
      <c r="F2692"/>
      <c r="G2692" s="159">
        <v>45168</v>
      </c>
      <c r="H2692" t="s">
        <v>1207</v>
      </c>
      <c r="I2692" t="s">
        <v>1188</v>
      </c>
      <c r="J2692" t="s">
        <v>741</v>
      </c>
      <c r="K2692" t="s">
        <v>855</v>
      </c>
      <c r="L2692" t="s">
        <v>775</v>
      </c>
      <c r="M2692">
        <v>1</v>
      </c>
      <c r="N2692">
        <v>0</v>
      </c>
      <c r="O2692" s="209">
        <v>15.31</v>
      </c>
      <c r="P2692" s="209">
        <v>15.31</v>
      </c>
      <c r="Q2692" s="209">
        <v>3344.79</v>
      </c>
      <c r="R2692" s="209">
        <v>11.23</v>
      </c>
      <c r="S2692" s="193" t="str">
        <f>VLOOKUP(U2692,'[1]Cross ref'!I:J,2,0)</f>
        <v>SCL</v>
      </c>
      <c r="T2692" s="193">
        <f t="shared" si="256"/>
        <v>15.31</v>
      </c>
      <c r="U2692" s="193">
        <f>VLOOKUP(VALUE(C2692),'[1]Cross ref'!G:I,3,0)</f>
        <v>7394</v>
      </c>
      <c r="V2692" s="193">
        <f>IFERROR(VLOOKUP(J2692,'[1]Item List (2)'!C:D,2,0),VLOOKUP(K2692,'[1]Item List (2)'!C:D,2,0))</f>
        <v>50007</v>
      </c>
      <c r="W2692" s="193">
        <f>IFERROR(VLOOKUP(J2692,'[1]Item List (2)'!C:E,3,0),VLOOKUP(K2692,'[1]Item List (2)'!C:E,3,0))</f>
        <v>100</v>
      </c>
      <c r="X2692" s="193">
        <f t="shared" si="257"/>
        <v>0</v>
      </c>
      <c r="Y2692" s="193" t="str">
        <f t="shared" si="258"/>
        <v>KETCHUP, VOLPAK</v>
      </c>
      <c r="AA2692" s="29">
        <f t="shared" si="259"/>
        <v>15.31</v>
      </c>
      <c r="AB2692" s="29" t="str">
        <f>VLOOKUP(W2692,'[2]Item List (2)'!$I:$J,2,0)</f>
        <v>Food</v>
      </c>
      <c r="AC2692" s="29">
        <f t="shared" si="260"/>
        <v>7394</v>
      </c>
      <c r="AD2692" s="29" t="str">
        <f t="shared" si="261"/>
        <v>7394-Food</v>
      </c>
    </row>
    <row r="2693" spans="1:30">
      <c r="A2693" t="s">
        <v>699</v>
      </c>
      <c r="B2693" t="s">
        <v>592</v>
      </c>
      <c r="C2693" t="s">
        <v>1403</v>
      </c>
      <c r="D2693" t="s">
        <v>626</v>
      </c>
      <c r="E2693" t="s">
        <v>1688</v>
      </c>
      <c r="F2693"/>
      <c r="G2693" s="159">
        <v>45168</v>
      </c>
      <c r="H2693" t="s">
        <v>1208</v>
      </c>
      <c r="I2693" t="s">
        <v>1188</v>
      </c>
      <c r="J2693" t="s">
        <v>741</v>
      </c>
      <c r="K2693" t="s">
        <v>742</v>
      </c>
      <c r="L2693" t="s">
        <v>743</v>
      </c>
      <c r="M2693">
        <v>2</v>
      </c>
      <c r="N2693">
        <v>0</v>
      </c>
      <c r="O2693" s="209">
        <v>21.8</v>
      </c>
      <c r="P2693" s="209">
        <v>43.6</v>
      </c>
      <c r="Q2693" s="209">
        <v>3344.79</v>
      </c>
      <c r="R2693" s="209">
        <v>11.23</v>
      </c>
      <c r="S2693" s="193" t="str">
        <f>VLOOKUP(U2693,'[1]Cross ref'!I:J,2,0)</f>
        <v>SCL</v>
      </c>
      <c r="T2693" s="193">
        <f t="shared" si="256"/>
        <v>43.6</v>
      </c>
      <c r="U2693" s="193">
        <f>VLOOKUP(VALUE(C2693),'[1]Cross ref'!G:I,3,0)</f>
        <v>7394</v>
      </c>
      <c r="V2693" s="193">
        <f>IFERROR(VLOOKUP(J2693,'[1]Item List (2)'!C:D,2,0),VLOOKUP(K2693,'[1]Item List (2)'!C:D,2,0))</f>
        <v>50007</v>
      </c>
      <c r="W2693" s="193">
        <f>IFERROR(VLOOKUP(J2693,'[1]Item List (2)'!C:E,3,0),VLOOKUP(K2693,'[1]Item List (2)'!C:E,3,0))</f>
        <v>100</v>
      </c>
      <c r="X2693" s="193">
        <f t="shared" si="257"/>
        <v>0</v>
      </c>
      <c r="Y2693" s="193" t="str">
        <f t="shared" si="258"/>
        <v>KETCHUP, PKT</v>
      </c>
      <c r="AA2693" s="29">
        <f t="shared" si="259"/>
        <v>43.6</v>
      </c>
      <c r="AB2693" s="29" t="str">
        <f>VLOOKUP(W2693,'[2]Item List (2)'!$I:$J,2,0)</f>
        <v>Food</v>
      </c>
      <c r="AC2693" s="29">
        <f t="shared" si="260"/>
        <v>7394</v>
      </c>
      <c r="AD2693" s="29" t="str">
        <f t="shared" si="261"/>
        <v>7394-Food</v>
      </c>
    </row>
    <row r="2694" spans="1:30">
      <c r="A2694" t="s">
        <v>699</v>
      </c>
      <c r="B2694" t="s">
        <v>592</v>
      </c>
      <c r="C2694" t="s">
        <v>1403</v>
      </c>
      <c r="D2694" t="s">
        <v>626</v>
      </c>
      <c r="E2694" t="s">
        <v>1688</v>
      </c>
      <c r="F2694"/>
      <c r="G2694" s="159">
        <v>45168</v>
      </c>
      <c r="H2694" t="s">
        <v>1209</v>
      </c>
      <c r="I2694" t="s">
        <v>1188</v>
      </c>
      <c r="J2694" t="s">
        <v>856</v>
      </c>
      <c r="K2694" t="s">
        <v>857</v>
      </c>
      <c r="L2694" t="s">
        <v>814</v>
      </c>
      <c r="M2694">
        <v>1</v>
      </c>
      <c r="N2694">
        <v>0</v>
      </c>
      <c r="O2694" s="209">
        <v>17.149999999999999</v>
      </c>
      <c r="P2694" s="209">
        <v>17.149999999999999</v>
      </c>
      <c r="Q2694" s="209">
        <v>3344.79</v>
      </c>
      <c r="R2694" s="209">
        <v>11.23</v>
      </c>
      <c r="S2694" s="193" t="str">
        <f>VLOOKUP(U2694,'[1]Cross ref'!I:J,2,0)</f>
        <v>SCL</v>
      </c>
      <c r="T2694" s="193">
        <f t="shared" si="256"/>
        <v>17.149999999999999</v>
      </c>
      <c r="U2694" s="193">
        <f>VLOOKUP(VALUE(C2694),'[1]Cross ref'!G:I,3,0)</f>
        <v>7394</v>
      </c>
      <c r="V2694" s="193">
        <f>IFERROR(VLOOKUP(J2694,'[1]Item List (2)'!C:D,2,0),VLOOKUP(K2694,'[1]Item List (2)'!C:D,2,0))</f>
        <v>50007</v>
      </c>
      <c r="W2694" s="193">
        <f>IFERROR(VLOOKUP(J2694,'[1]Item List (2)'!C:E,3,0),VLOOKUP(K2694,'[1]Item List (2)'!C:E,3,0))</f>
        <v>100</v>
      </c>
      <c r="X2694" s="193">
        <f t="shared" si="257"/>
        <v>0</v>
      </c>
      <c r="Y2694" s="193" t="str">
        <f t="shared" si="258"/>
        <v>BREADING, CHICK TNDR</v>
      </c>
      <c r="AA2694" s="29">
        <f t="shared" si="259"/>
        <v>17.149999999999999</v>
      </c>
      <c r="AB2694" s="29" t="str">
        <f>VLOOKUP(W2694,'[2]Item List (2)'!$I:$J,2,0)</f>
        <v>Food</v>
      </c>
      <c r="AC2694" s="29">
        <f t="shared" si="260"/>
        <v>7394</v>
      </c>
      <c r="AD2694" s="29" t="str">
        <f t="shared" si="261"/>
        <v>7394-Food</v>
      </c>
    </row>
    <row r="2695" spans="1:30">
      <c r="A2695" t="s">
        <v>699</v>
      </c>
      <c r="B2695" t="s">
        <v>592</v>
      </c>
      <c r="C2695" t="s">
        <v>1403</v>
      </c>
      <c r="D2695" t="s">
        <v>626</v>
      </c>
      <c r="E2695" t="s">
        <v>1688</v>
      </c>
      <c r="F2695"/>
      <c r="G2695" s="159">
        <v>45168</v>
      </c>
      <c r="H2695" t="s">
        <v>1212</v>
      </c>
      <c r="I2695" t="s">
        <v>1188</v>
      </c>
      <c r="J2695" t="s">
        <v>747</v>
      </c>
      <c r="K2695" t="s">
        <v>748</v>
      </c>
      <c r="L2695" t="s">
        <v>749</v>
      </c>
      <c r="M2695">
        <v>1</v>
      </c>
      <c r="N2695">
        <v>0</v>
      </c>
      <c r="O2695" s="209">
        <v>33.380000000000003</v>
      </c>
      <c r="P2695" s="209">
        <v>33.380000000000003</v>
      </c>
      <c r="Q2695" s="209">
        <v>3344.79</v>
      </c>
      <c r="R2695" s="209">
        <v>11.23</v>
      </c>
      <c r="S2695" s="193" t="str">
        <f>VLOOKUP(U2695,'[1]Cross ref'!I:J,2,0)</f>
        <v>SCL</v>
      </c>
      <c r="T2695" s="193">
        <f t="shared" si="256"/>
        <v>33.380000000000003</v>
      </c>
      <c r="U2695" s="193">
        <f>VLOOKUP(VALUE(C2695),'[1]Cross ref'!G:I,3,0)</f>
        <v>7394</v>
      </c>
      <c r="V2695" s="193">
        <f>IFERROR(VLOOKUP(J2695,'[1]Item List (2)'!C:D,2,0),VLOOKUP(K2695,'[1]Item List (2)'!C:D,2,0))</f>
        <v>50007</v>
      </c>
      <c r="W2695" s="193">
        <f>IFERROR(VLOOKUP(J2695,'[1]Item List (2)'!C:E,3,0),VLOOKUP(K2695,'[1]Item List (2)'!C:E,3,0))</f>
        <v>100</v>
      </c>
      <c r="X2695" s="193">
        <f t="shared" si="257"/>
        <v>0</v>
      </c>
      <c r="Y2695" s="193" t="str">
        <f t="shared" si="258"/>
        <v>HASHBROWN, RND ZTF</v>
      </c>
      <c r="AA2695" s="29">
        <f t="shared" si="259"/>
        <v>33.380000000000003</v>
      </c>
      <c r="AB2695" s="29" t="str">
        <f>VLOOKUP(W2695,'[2]Item List (2)'!$I:$J,2,0)</f>
        <v>Food</v>
      </c>
      <c r="AC2695" s="29">
        <f t="shared" si="260"/>
        <v>7394</v>
      </c>
      <c r="AD2695" s="29" t="str">
        <f t="shared" si="261"/>
        <v>7394-Food</v>
      </c>
    </row>
    <row r="2696" spans="1:30">
      <c r="A2696" t="s">
        <v>699</v>
      </c>
      <c r="B2696" t="s">
        <v>592</v>
      </c>
      <c r="C2696" t="s">
        <v>1403</v>
      </c>
      <c r="D2696" t="s">
        <v>626</v>
      </c>
      <c r="E2696" t="s">
        <v>1688</v>
      </c>
      <c r="F2696"/>
      <c r="G2696" s="159">
        <v>45168</v>
      </c>
      <c r="H2696" t="s">
        <v>1213</v>
      </c>
      <c r="I2696" t="s">
        <v>1188</v>
      </c>
      <c r="J2696" t="s">
        <v>747</v>
      </c>
      <c r="K2696" t="s">
        <v>750</v>
      </c>
      <c r="L2696" t="s">
        <v>749</v>
      </c>
      <c r="M2696">
        <v>1</v>
      </c>
      <c r="N2696">
        <v>0</v>
      </c>
      <c r="O2696" s="209">
        <v>33.380000000000003</v>
      </c>
      <c r="P2696" s="209">
        <v>33.380000000000003</v>
      </c>
      <c r="Q2696" s="209">
        <v>3344.79</v>
      </c>
      <c r="R2696" s="209">
        <v>11.23</v>
      </c>
      <c r="S2696" s="193" t="str">
        <f>VLOOKUP(U2696,'[1]Cross ref'!I:J,2,0)</f>
        <v>SCL</v>
      </c>
      <c r="T2696" s="193">
        <f t="shared" si="256"/>
        <v>33.380000000000003</v>
      </c>
      <c r="U2696" s="193">
        <f>VLOOKUP(VALUE(C2696),'[1]Cross ref'!G:I,3,0)</f>
        <v>7394</v>
      </c>
      <c r="V2696" s="193">
        <f>IFERROR(VLOOKUP(J2696,'[1]Item List (2)'!C:D,2,0),VLOOKUP(K2696,'[1]Item List (2)'!C:D,2,0))</f>
        <v>50007</v>
      </c>
      <c r="W2696" s="193">
        <f>IFERROR(VLOOKUP(J2696,'[1]Item List (2)'!C:E,3,0),VLOOKUP(K2696,'[1]Item List (2)'!C:E,3,0))</f>
        <v>100</v>
      </c>
      <c r="X2696" s="193">
        <f t="shared" si="257"/>
        <v>0</v>
      </c>
      <c r="Y2696" s="193" t="str">
        <f t="shared" si="258"/>
        <v>FRIES, CRISS CUT SEASN</v>
      </c>
      <c r="AA2696" s="29">
        <f t="shared" si="259"/>
        <v>33.380000000000003</v>
      </c>
      <c r="AB2696" s="29" t="str">
        <f>VLOOKUP(W2696,'[2]Item List (2)'!$I:$J,2,0)</f>
        <v>Food</v>
      </c>
      <c r="AC2696" s="29">
        <f t="shared" si="260"/>
        <v>7394</v>
      </c>
      <c r="AD2696" s="29" t="str">
        <f t="shared" si="261"/>
        <v>7394-Food</v>
      </c>
    </row>
    <row r="2697" spans="1:30">
      <c r="A2697" t="s">
        <v>699</v>
      </c>
      <c r="B2697" t="s">
        <v>592</v>
      </c>
      <c r="C2697" t="s">
        <v>1403</v>
      </c>
      <c r="D2697" t="s">
        <v>626</v>
      </c>
      <c r="E2697" t="s">
        <v>1688</v>
      </c>
      <c r="F2697"/>
      <c r="G2697" s="159">
        <v>45168</v>
      </c>
      <c r="H2697" t="s">
        <v>1214</v>
      </c>
      <c r="I2697" t="s">
        <v>1188</v>
      </c>
      <c r="J2697" t="s">
        <v>747</v>
      </c>
      <c r="K2697" t="s">
        <v>751</v>
      </c>
      <c r="L2697" t="s">
        <v>752</v>
      </c>
      <c r="M2697">
        <v>9</v>
      </c>
      <c r="N2697">
        <v>0</v>
      </c>
      <c r="O2697" s="209">
        <v>35.28</v>
      </c>
      <c r="P2697" s="209">
        <v>317.52</v>
      </c>
      <c r="Q2697" s="209">
        <v>3344.79</v>
      </c>
      <c r="R2697" s="209">
        <v>11.23</v>
      </c>
      <c r="S2697" s="193" t="str">
        <f>VLOOKUP(U2697,'[1]Cross ref'!I:J,2,0)</f>
        <v>SCL</v>
      </c>
      <c r="T2697" s="193">
        <f t="shared" si="256"/>
        <v>317.52</v>
      </c>
      <c r="U2697" s="193">
        <f>VLOOKUP(VALUE(C2697),'[1]Cross ref'!G:I,3,0)</f>
        <v>7394</v>
      </c>
      <c r="V2697" s="193">
        <f>IFERROR(VLOOKUP(J2697,'[1]Item List (2)'!C:D,2,0),VLOOKUP(K2697,'[1]Item List (2)'!C:D,2,0))</f>
        <v>50007</v>
      </c>
      <c r="W2697" s="193">
        <f>IFERROR(VLOOKUP(J2697,'[1]Item List (2)'!C:E,3,0),VLOOKUP(K2697,'[1]Item List (2)'!C:E,3,0))</f>
        <v>100</v>
      </c>
      <c r="X2697" s="193">
        <f t="shared" si="257"/>
        <v>0</v>
      </c>
      <c r="Y2697" s="193" t="str">
        <f t="shared" si="258"/>
        <v>FRIES, SS SK ON</v>
      </c>
      <c r="AA2697" s="29">
        <f t="shared" si="259"/>
        <v>317.52</v>
      </c>
      <c r="AB2697" s="29" t="str">
        <f>VLOOKUP(W2697,'[2]Item List (2)'!$I:$J,2,0)</f>
        <v>Food</v>
      </c>
      <c r="AC2697" s="29">
        <f t="shared" si="260"/>
        <v>7394</v>
      </c>
      <c r="AD2697" s="29" t="str">
        <f t="shared" si="261"/>
        <v>7394-Food</v>
      </c>
    </row>
    <row r="2698" spans="1:30">
      <c r="A2698" t="s">
        <v>699</v>
      </c>
      <c r="B2698" t="s">
        <v>592</v>
      </c>
      <c r="C2698" t="s">
        <v>1403</v>
      </c>
      <c r="D2698" t="s">
        <v>626</v>
      </c>
      <c r="E2698" t="s">
        <v>1688</v>
      </c>
      <c r="F2698"/>
      <c r="G2698" s="159">
        <v>45168</v>
      </c>
      <c r="H2698" t="s">
        <v>1216</v>
      </c>
      <c r="I2698" t="s">
        <v>1188</v>
      </c>
      <c r="J2698" t="s">
        <v>859</v>
      </c>
      <c r="K2698" t="s">
        <v>860</v>
      </c>
      <c r="L2698" t="s">
        <v>861</v>
      </c>
      <c r="M2698">
        <v>1</v>
      </c>
      <c r="N2698">
        <v>0</v>
      </c>
      <c r="O2698" s="209">
        <v>29.7</v>
      </c>
      <c r="P2698" s="209">
        <v>29.7</v>
      </c>
      <c r="Q2698" s="209">
        <v>3344.79</v>
      </c>
      <c r="R2698" s="209">
        <v>11.23</v>
      </c>
      <c r="S2698" s="193" t="str">
        <f>VLOOKUP(U2698,'[1]Cross ref'!I:J,2,0)</f>
        <v>SCL</v>
      </c>
      <c r="T2698" s="193">
        <f t="shared" si="256"/>
        <v>29.7</v>
      </c>
      <c r="U2698" s="193">
        <f>VLOOKUP(VALUE(C2698),'[1]Cross ref'!G:I,3,0)</f>
        <v>7394</v>
      </c>
      <c r="V2698" s="193">
        <f>IFERROR(VLOOKUP(J2698,'[1]Item List (2)'!C:D,2,0),VLOOKUP(K2698,'[1]Item List (2)'!C:D,2,0))</f>
        <v>50007</v>
      </c>
      <c r="W2698" s="193">
        <f>IFERROR(VLOOKUP(J2698,'[1]Item List (2)'!C:E,3,0),VLOOKUP(K2698,'[1]Item List (2)'!C:E,3,0))</f>
        <v>100</v>
      </c>
      <c r="X2698" s="193">
        <f t="shared" si="257"/>
        <v>0</v>
      </c>
      <c r="Y2698" s="193" t="str">
        <f t="shared" si="258"/>
        <v>CAKE, CHOC DOME</v>
      </c>
      <c r="AA2698" s="29">
        <f t="shared" si="259"/>
        <v>29.7</v>
      </c>
      <c r="AB2698" s="29" t="str">
        <f>VLOOKUP(W2698,'[2]Item List (2)'!$I:$J,2,0)</f>
        <v>Food</v>
      </c>
      <c r="AC2698" s="29">
        <f t="shared" si="260"/>
        <v>7394</v>
      </c>
      <c r="AD2698" s="29" t="str">
        <f t="shared" si="261"/>
        <v>7394-Food</v>
      </c>
    </row>
    <row r="2699" spans="1:30">
      <c r="A2699" t="s">
        <v>699</v>
      </c>
      <c r="B2699" t="s">
        <v>592</v>
      </c>
      <c r="C2699" t="s">
        <v>1403</v>
      </c>
      <c r="D2699" t="s">
        <v>626</v>
      </c>
      <c r="E2699" t="s">
        <v>1688</v>
      </c>
      <c r="F2699"/>
      <c r="G2699" s="159">
        <v>45168</v>
      </c>
      <c r="H2699" t="s">
        <v>1269</v>
      </c>
      <c r="I2699" t="s">
        <v>1190</v>
      </c>
      <c r="J2699" t="s">
        <v>761</v>
      </c>
      <c r="K2699" t="s">
        <v>762</v>
      </c>
      <c r="L2699" t="s">
        <v>763</v>
      </c>
      <c r="M2699">
        <v>1</v>
      </c>
      <c r="N2699">
        <v>0</v>
      </c>
      <c r="O2699" s="209">
        <v>17.57</v>
      </c>
      <c r="P2699" s="209">
        <v>17.57</v>
      </c>
      <c r="Q2699" s="209">
        <v>3344.79</v>
      </c>
      <c r="R2699" s="209">
        <v>11.23</v>
      </c>
      <c r="S2699" s="193" t="str">
        <f>VLOOKUP(U2699,'[1]Cross ref'!I:J,2,0)</f>
        <v>SCL</v>
      </c>
      <c r="T2699" s="193">
        <f t="shared" si="256"/>
        <v>17.57</v>
      </c>
      <c r="U2699" s="193">
        <f>VLOOKUP(VALUE(C2699),'[1]Cross ref'!G:I,3,0)</f>
        <v>7394</v>
      </c>
      <c r="V2699" s="193">
        <f>IFERROR(VLOOKUP(J2699,'[1]Item List (2)'!C:D,2,0),VLOOKUP(K2699,'[1]Item List (2)'!C:D,2,0))</f>
        <v>60507</v>
      </c>
      <c r="W2699" s="193">
        <f>IFERROR(VLOOKUP(J2699,'[1]Item List (2)'!C:E,3,0),VLOOKUP(K2699,'[1]Item List (2)'!C:E,3,0))</f>
        <v>1200</v>
      </c>
      <c r="X2699" s="193">
        <f t="shared" si="257"/>
        <v>0</v>
      </c>
      <c r="Y2699" s="193" t="str">
        <f t="shared" si="258"/>
        <v>LINER, CAN 38X44 BLK</v>
      </c>
      <c r="AA2699" s="29">
        <f t="shared" si="259"/>
        <v>17.57</v>
      </c>
      <c r="AB2699" s="29" t="str">
        <f>VLOOKUP(W2699,'[2]Item List (2)'!$I:$J,2,0)</f>
        <v>Supplies</v>
      </c>
      <c r="AC2699" s="29">
        <f t="shared" si="260"/>
        <v>7394</v>
      </c>
      <c r="AD2699" s="29" t="str">
        <f t="shared" si="261"/>
        <v>7394-Supplies</v>
      </c>
    </row>
    <row r="2700" spans="1:30">
      <c r="A2700" t="s">
        <v>699</v>
      </c>
      <c r="B2700" t="s">
        <v>592</v>
      </c>
      <c r="C2700" t="s">
        <v>1403</v>
      </c>
      <c r="D2700" t="s">
        <v>626</v>
      </c>
      <c r="E2700" t="s">
        <v>1688</v>
      </c>
      <c r="F2700"/>
      <c r="G2700" s="159">
        <v>45168</v>
      </c>
      <c r="H2700" t="s">
        <v>1218</v>
      </c>
      <c r="I2700" t="s">
        <v>1188</v>
      </c>
      <c r="J2700" t="s">
        <v>703</v>
      </c>
      <c r="K2700" t="s">
        <v>997</v>
      </c>
      <c r="L2700" t="s">
        <v>723</v>
      </c>
      <c r="M2700">
        <v>3</v>
      </c>
      <c r="N2700">
        <v>0</v>
      </c>
      <c r="O2700" s="209">
        <v>25.94</v>
      </c>
      <c r="P2700" s="209">
        <v>77.819999999999993</v>
      </c>
      <c r="Q2700" s="209">
        <v>3344.79</v>
      </c>
      <c r="R2700" s="209">
        <v>11.23</v>
      </c>
      <c r="S2700" s="193" t="str">
        <f>VLOOKUP(U2700,'[1]Cross ref'!I:J,2,0)</f>
        <v>SCL</v>
      </c>
      <c r="T2700" s="193">
        <f t="shared" si="256"/>
        <v>77.819999999999993</v>
      </c>
      <c r="U2700" s="193">
        <f>VLOOKUP(VALUE(C2700),'[1]Cross ref'!G:I,3,0)</f>
        <v>7394</v>
      </c>
      <c r="V2700" s="193">
        <f>IFERROR(VLOOKUP(J2700,'[1]Item List (2)'!C:D,2,0),VLOOKUP(K2700,'[1]Item List (2)'!C:D,2,0))</f>
        <v>50007</v>
      </c>
      <c r="W2700" s="193">
        <f>IFERROR(VLOOKUP(J2700,'[1]Item List (2)'!C:E,3,0),VLOOKUP(K2700,'[1]Item List (2)'!C:E,3,0))</f>
        <v>100</v>
      </c>
      <c r="X2700" s="193">
        <f t="shared" si="257"/>
        <v>0</v>
      </c>
      <c r="Y2700" s="193" t="str">
        <f t="shared" si="258"/>
        <v>SAUCE, BTRMILK RANCH CUP</v>
      </c>
      <c r="AA2700" s="29">
        <f t="shared" si="259"/>
        <v>77.819999999999993</v>
      </c>
      <c r="AB2700" s="29" t="str">
        <f>VLOOKUP(W2700,'[2]Item List (2)'!$I:$J,2,0)</f>
        <v>Food</v>
      </c>
      <c r="AC2700" s="29">
        <f t="shared" si="260"/>
        <v>7394</v>
      </c>
      <c r="AD2700" s="29" t="str">
        <f t="shared" si="261"/>
        <v>7394-Food</v>
      </c>
    </row>
    <row r="2701" spans="1:30">
      <c r="A2701" t="s">
        <v>699</v>
      </c>
      <c r="B2701" t="s">
        <v>592</v>
      </c>
      <c r="C2701" t="s">
        <v>1403</v>
      </c>
      <c r="D2701" t="s">
        <v>626</v>
      </c>
      <c r="E2701" t="s">
        <v>1688</v>
      </c>
      <c r="F2701"/>
      <c r="G2701" s="159">
        <v>45168</v>
      </c>
      <c r="H2701" t="s">
        <v>1219</v>
      </c>
      <c r="I2701" t="s">
        <v>1188</v>
      </c>
      <c r="J2701" t="s">
        <v>767</v>
      </c>
      <c r="K2701" t="s">
        <v>768</v>
      </c>
      <c r="L2701" t="s">
        <v>769</v>
      </c>
      <c r="M2701">
        <v>1</v>
      </c>
      <c r="N2701">
        <v>0</v>
      </c>
      <c r="O2701" s="209">
        <v>11.66</v>
      </c>
      <c r="P2701" s="209">
        <v>11.66</v>
      </c>
      <c r="Q2701" s="209">
        <v>3344.79</v>
      </c>
      <c r="R2701" s="209">
        <v>11.23</v>
      </c>
      <c r="S2701" s="193" t="str">
        <f>VLOOKUP(U2701,'[1]Cross ref'!I:J,2,0)</f>
        <v>SCL</v>
      </c>
      <c r="T2701" s="193">
        <f t="shared" si="256"/>
        <v>11.66</v>
      </c>
      <c r="U2701" s="193">
        <f>VLOOKUP(VALUE(C2701),'[1]Cross ref'!G:I,3,0)</f>
        <v>7394</v>
      </c>
      <c r="V2701" s="193">
        <f>IFERROR(VLOOKUP(J2701,'[1]Item List (2)'!C:D,2,0),VLOOKUP(K2701,'[1]Item List (2)'!C:D,2,0))</f>
        <v>50007</v>
      </c>
      <c r="W2701" s="193">
        <f>IFERROR(VLOOKUP(J2701,'[1]Item List (2)'!C:E,3,0),VLOOKUP(K2701,'[1]Item List (2)'!C:E,3,0))</f>
        <v>100</v>
      </c>
      <c r="X2701" s="193">
        <f t="shared" si="257"/>
        <v>0</v>
      </c>
      <c r="Y2701" s="193" t="str">
        <f t="shared" si="258"/>
        <v>SAUCE, BUFFALO CUP</v>
      </c>
      <c r="AA2701" s="29">
        <f t="shared" si="259"/>
        <v>11.66</v>
      </c>
      <c r="AB2701" s="29" t="str">
        <f>VLOOKUP(W2701,'[2]Item List (2)'!$I:$J,2,0)</f>
        <v>Food</v>
      </c>
      <c r="AC2701" s="29">
        <f t="shared" si="260"/>
        <v>7394</v>
      </c>
      <c r="AD2701" s="29" t="str">
        <f t="shared" si="261"/>
        <v>7394-Food</v>
      </c>
    </row>
    <row r="2702" spans="1:30">
      <c r="A2702" t="s">
        <v>699</v>
      </c>
      <c r="B2702" t="s">
        <v>592</v>
      </c>
      <c r="C2702" t="s">
        <v>1403</v>
      </c>
      <c r="D2702" t="s">
        <v>626</v>
      </c>
      <c r="E2702" t="s">
        <v>1688</v>
      </c>
      <c r="F2702"/>
      <c r="G2702" s="159">
        <v>45168</v>
      </c>
      <c r="H2702" t="s">
        <v>1221</v>
      </c>
      <c r="I2702" t="s">
        <v>1188</v>
      </c>
      <c r="J2702" t="s">
        <v>773</v>
      </c>
      <c r="K2702" t="s">
        <v>774</v>
      </c>
      <c r="L2702" t="s">
        <v>775</v>
      </c>
      <c r="M2702">
        <v>2</v>
      </c>
      <c r="N2702">
        <v>0</v>
      </c>
      <c r="O2702" s="209">
        <v>19.78</v>
      </c>
      <c r="P2702" s="209">
        <v>39.56</v>
      </c>
      <c r="Q2702" s="209">
        <v>3344.79</v>
      </c>
      <c r="R2702" s="209">
        <v>11.23</v>
      </c>
      <c r="S2702" s="193" t="str">
        <f>VLOOKUP(U2702,'[1]Cross ref'!I:J,2,0)</f>
        <v>SCL</v>
      </c>
      <c r="T2702" s="193">
        <f t="shared" si="256"/>
        <v>39.56</v>
      </c>
      <c r="U2702" s="193">
        <f>VLOOKUP(VALUE(C2702),'[1]Cross ref'!G:I,3,0)</f>
        <v>7394</v>
      </c>
      <c r="V2702" s="193">
        <f>IFERROR(VLOOKUP(J2702,'[1]Item List (2)'!C:D,2,0),VLOOKUP(K2702,'[1]Item List (2)'!C:D,2,0))</f>
        <v>50007</v>
      </c>
      <c r="W2702" s="193">
        <f>IFERROR(VLOOKUP(J2702,'[1]Item List (2)'!C:E,3,0),VLOOKUP(K2702,'[1]Item List (2)'!C:E,3,0))</f>
        <v>100</v>
      </c>
      <c r="X2702" s="193">
        <f t="shared" si="257"/>
        <v>0</v>
      </c>
      <c r="Y2702" s="193" t="str">
        <f t="shared" si="258"/>
        <v>ICE CREAM, VANILLA SLOW MELT</v>
      </c>
      <c r="AA2702" s="29">
        <f t="shared" si="259"/>
        <v>39.56</v>
      </c>
      <c r="AB2702" s="29" t="str">
        <f>VLOOKUP(W2702,'[2]Item List (2)'!$I:$J,2,0)</f>
        <v>Food</v>
      </c>
      <c r="AC2702" s="29">
        <f t="shared" si="260"/>
        <v>7394</v>
      </c>
      <c r="AD2702" s="29" t="str">
        <f t="shared" si="261"/>
        <v>7394-Food</v>
      </c>
    </row>
    <row r="2703" spans="1:30">
      <c r="A2703" t="s">
        <v>699</v>
      </c>
      <c r="B2703" t="s">
        <v>592</v>
      </c>
      <c r="C2703" t="s">
        <v>1403</v>
      </c>
      <c r="D2703" t="s">
        <v>626</v>
      </c>
      <c r="E2703" t="s">
        <v>1688</v>
      </c>
      <c r="F2703"/>
      <c r="G2703" s="159">
        <v>45168</v>
      </c>
      <c r="H2703" t="s">
        <v>1222</v>
      </c>
      <c r="I2703" t="s">
        <v>1188</v>
      </c>
      <c r="J2703" t="s">
        <v>776</v>
      </c>
      <c r="K2703" t="s">
        <v>777</v>
      </c>
      <c r="L2703" t="s">
        <v>778</v>
      </c>
      <c r="M2703">
        <v>6</v>
      </c>
      <c r="N2703">
        <v>0</v>
      </c>
      <c r="O2703" s="209">
        <v>36.909999999999997</v>
      </c>
      <c r="P2703" s="209">
        <v>221.46</v>
      </c>
      <c r="Q2703" s="209">
        <v>3344.79</v>
      </c>
      <c r="R2703" s="209">
        <v>11.23</v>
      </c>
      <c r="S2703" s="193" t="str">
        <f>VLOOKUP(U2703,'[1]Cross ref'!I:J,2,0)</f>
        <v>SCL</v>
      </c>
      <c r="T2703" s="193">
        <f t="shared" si="256"/>
        <v>221.46</v>
      </c>
      <c r="U2703" s="193">
        <f>VLOOKUP(VALUE(C2703),'[1]Cross ref'!G:I,3,0)</f>
        <v>7394</v>
      </c>
      <c r="V2703" s="193">
        <f>IFERROR(VLOOKUP(J2703,'[1]Item List (2)'!C:D,2,0),VLOOKUP(K2703,'[1]Item List (2)'!C:D,2,0))</f>
        <v>50007</v>
      </c>
      <c r="W2703" s="193">
        <f>IFERROR(VLOOKUP(J2703,'[1]Item List (2)'!C:E,3,0),VLOOKUP(K2703,'[1]Item List (2)'!C:E,3,0))</f>
        <v>100</v>
      </c>
      <c r="X2703" s="193">
        <f t="shared" si="257"/>
        <v>0</v>
      </c>
      <c r="Y2703" s="193" t="str">
        <f t="shared" si="258"/>
        <v>SHORTENING, LIQ FRY PREM</v>
      </c>
      <c r="AA2703" s="29">
        <f t="shared" si="259"/>
        <v>221.46</v>
      </c>
      <c r="AB2703" s="29" t="str">
        <f>VLOOKUP(W2703,'[2]Item List (2)'!$I:$J,2,0)</f>
        <v>Food</v>
      </c>
      <c r="AC2703" s="29">
        <f t="shared" si="260"/>
        <v>7394</v>
      </c>
      <c r="AD2703" s="29" t="str">
        <f t="shared" si="261"/>
        <v>7394-Food</v>
      </c>
    </row>
    <row r="2704" spans="1:30">
      <c r="A2704" t="s">
        <v>699</v>
      </c>
      <c r="B2704" t="s">
        <v>592</v>
      </c>
      <c r="C2704" t="s">
        <v>1403</v>
      </c>
      <c r="D2704" t="s">
        <v>626</v>
      </c>
      <c r="E2704" t="s">
        <v>1688</v>
      </c>
      <c r="F2704"/>
      <c r="G2704" s="159">
        <v>45168</v>
      </c>
      <c r="H2704" t="s">
        <v>1271</v>
      </c>
      <c r="I2704" t="s">
        <v>1188</v>
      </c>
      <c r="J2704" t="s">
        <v>740</v>
      </c>
      <c r="K2704" t="s">
        <v>779</v>
      </c>
      <c r="L2704" t="s">
        <v>990</v>
      </c>
      <c r="M2704">
        <v>1</v>
      </c>
      <c r="N2704">
        <v>0</v>
      </c>
      <c r="O2704" s="209">
        <v>33.71</v>
      </c>
      <c r="P2704" s="209">
        <v>33.71</v>
      </c>
      <c r="Q2704" s="209">
        <v>3344.79</v>
      </c>
      <c r="R2704" s="209">
        <v>11.23</v>
      </c>
      <c r="S2704" s="193" t="str">
        <f>VLOOKUP(U2704,'[1]Cross ref'!I:J,2,0)</f>
        <v>SCL</v>
      </c>
      <c r="T2704" s="193">
        <f t="shared" si="256"/>
        <v>33.71</v>
      </c>
      <c r="U2704" s="193">
        <f>VLOOKUP(VALUE(C2704),'[1]Cross ref'!G:I,3,0)</f>
        <v>7394</v>
      </c>
      <c r="V2704" s="193">
        <f>IFERROR(VLOOKUP(J2704,'[1]Item List (2)'!C:D,2,0),VLOOKUP(K2704,'[1]Item List (2)'!C:D,2,0))</f>
        <v>50007</v>
      </c>
      <c r="W2704" s="193">
        <f>IFERROR(VLOOKUP(J2704,'[1]Item List (2)'!C:E,3,0),VLOOKUP(K2704,'[1]Item List (2)'!C:E,3,0))</f>
        <v>100</v>
      </c>
      <c r="X2704" s="193">
        <f t="shared" si="257"/>
        <v>0</v>
      </c>
      <c r="Y2704" s="193" t="str">
        <f t="shared" si="258"/>
        <v>PEPPER, JALAPENO NACHO SLI</v>
      </c>
      <c r="AA2704" s="29">
        <f t="shared" si="259"/>
        <v>33.71</v>
      </c>
      <c r="AB2704" s="29" t="str">
        <f>VLOOKUP(W2704,'[2]Item List (2)'!$I:$J,2,0)</f>
        <v>Food</v>
      </c>
      <c r="AC2704" s="29">
        <f t="shared" si="260"/>
        <v>7394</v>
      </c>
      <c r="AD2704" s="29" t="str">
        <f t="shared" si="261"/>
        <v>7394-Food</v>
      </c>
    </row>
    <row r="2705" spans="1:30">
      <c r="A2705" t="s">
        <v>699</v>
      </c>
      <c r="B2705" t="s">
        <v>592</v>
      </c>
      <c r="C2705" t="s">
        <v>1403</v>
      </c>
      <c r="D2705" t="s">
        <v>626</v>
      </c>
      <c r="E2705" t="s">
        <v>1688</v>
      </c>
      <c r="F2705"/>
      <c r="G2705" s="159">
        <v>45168</v>
      </c>
      <c r="H2705" t="s">
        <v>1223</v>
      </c>
      <c r="I2705" t="s">
        <v>1188</v>
      </c>
      <c r="J2705" t="s">
        <v>758</v>
      </c>
      <c r="K2705" t="s">
        <v>780</v>
      </c>
      <c r="L2705" t="s">
        <v>781</v>
      </c>
      <c r="M2705">
        <v>2</v>
      </c>
      <c r="N2705">
        <v>0</v>
      </c>
      <c r="O2705" s="209">
        <v>37.6</v>
      </c>
      <c r="P2705" s="209">
        <v>75.2</v>
      </c>
      <c r="Q2705" s="209">
        <v>3344.79</v>
      </c>
      <c r="R2705" s="209">
        <v>11.23</v>
      </c>
      <c r="S2705" s="193" t="str">
        <f>VLOOKUP(U2705,'[1]Cross ref'!I:J,2,0)</f>
        <v>SCL</v>
      </c>
      <c r="T2705" s="193">
        <f t="shared" si="256"/>
        <v>75.2</v>
      </c>
      <c r="U2705" s="193">
        <f>VLOOKUP(VALUE(C2705),'[1]Cross ref'!G:I,3,0)</f>
        <v>7394</v>
      </c>
      <c r="V2705" s="193">
        <f>IFERROR(VLOOKUP(J2705,'[1]Item List (2)'!C:D,2,0),VLOOKUP(K2705,'[1]Item List (2)'!C:D,2,0))</f>
        <v>50007</v>
      </c>
      <c r="W2705" s="193">
        <f>IFERROR(VLOOKUP(J2705,'[1]Item List (2)'!C:E,3,0),VLOOKUP(K2705,'[1]Item List (2)'!C:E,3,0))</f>
        <v>100</v>
      </c>
      <c r="X2705" s="193">
        <f t="shared" si="257"/>
        <v>0</v>
      </c>
      <c r="Y2705" s="193" t="str">
        <f t="shared" si="258"/>
        <v>CHICKEN, PTY SPCY 3Z</v>
      </c>
      <c r="AA2705" s="29">
        <f t="shared" si="259"/>
        <v>75.2</v>
      </c>
      <c r="AB2705" s="29" t="str">
        <f>VLOOKUP(W2705,'[2]Item List (2)'!$I:$J,2,0)</f>
        <v>Food</v>
      </c>
      <c r="AC2705" s="29">
        <f t="shared" si="260"/>
        <v>7394</v>
      </c>
      <c r="AD2705" s="29" t="str">
        <f t="shared" si="261"/>
        <v>7394-Food</v>
      </c>
    </row>
    <row r="2706" spans="1:30">
      <c r="A2706" t="s">
        <v>699</v>
      </c>
      <c r="B2706" t="s">
        <v>592</v>
      </c>
      <c r="C2706" t="s">
        <v>1403</v>
      </c>
      <c r="D2706" t="s">
        <v>626</v>
      </c>
      <c r="E2706" t="s">
        <v>1688</v>
      </c>
      <c r="F2706"/>
      <c r="G2706" s="159">
        <v>45168</v>
      </c>
      <c r="H2706" t="s">
        <v>1317</v>
      </c>
      <c r="I2706" t="s">
        <v>1190</v>
      </c>
      <c r="J2706" t="s">
        <v>727</v>
      </c>
      <c r="K2706" t="s">
        <v>782</v>
      </c>
      <c r="L2706" t="s">
        <v>729</v>
      </c>
      <c r="M2706">
        <v>1</v>
      </c>
      <c r="N2706">
        <v>0</v>
      </c>
      <c r="O2706" s="209">
        <v>3.84</v>
      </c>
      <c r="P2706" s="209">
        <v>3.84</v>
      </c>
      <c r="Q2706" s="209">
        <v>3344.79</v>
      </c>
      <c r="R2706" s="209">
        <v>11.23</v>
      </c>
      <c r="S2706" s="193" t="str">
        <f>VLOOKUP(U2706,'[1]Cross ref'!I:J,2,0)</f>
        <v>SCL</v>
      </c>
      <c r="T2706" s="193">
        <f t="shared" si="256"/>
        <v>3.84</v>
      </c>
      <c r="U2706" s="193">
        <f>VLOOKUP(VALUE(C2706),'[1]Cross ref'!G:I,3,0)</f>
        <v>7394</v>
      </c>
      <c r="V2706" s="193">
        <f>IFERROR(VLOOKUP(J2706,'[1]Item List (2)'!C:D,2,0),VLOOKUP(K2706,'[1]Item List (2)'!C:D,2,0))</f>
        <v>60507</v>
      </c>
      <c r="W2706" s="193">
        <f>IFERROR(VLOOKUP(J2706,'[1]Item List (2)'!C:E,3,0),VLOOKUP(K2706,'[1]Item List (2)'!C:E,3,0))</f>
        <v>1200</v>
      </c>
      <c r="X2706" s="193">
        <f t="shared" si="257"/>
        <v>0</v>
      </c>
      <c r="Y2706" s="193" t="str">
        <f t="shared" si="258"/>
        <v>GLOVE, SYNTH LG</v>
      </c>
      <c r="AA2706" s="29">
        <f t="shared" si="259"/>
        <v>3.84</v>
      </c>
      <c r="AB2706" s="29" t="str">
        <f>VLOOKUP(W2706,'[2]Item List (2)'!$I:$J,2,0)</f>
        <v>Supplies</v>
      </c>
      <c r="AC2706" s="29">
        <f t="shared" si="260"/>
        <v>7394</v>
      </c>
      <c r="AD2706" s="29" t="str">
        <f t="shared" si="261"/>
        <v>7394-Supplies</v>
      </c>
    </row>
    <row r="2707" spans="1:30">
      <c r="A2707" t="s">
        <v>699</v>
      </c>
      <c r="B2707" t="s">
        <v>592</v>
      </c>
      <c r="C2707" t="s">
        <v>1403</v>
      </c>
      <c r="D2707" t="s">
        <v>626</v>
      </c>
      <c r="E2707" t="s">
        <v>1688</v>
      </c>
      <c r="F2707"/>
      <c r="G2707" s="159">
        <v>45168</v>
      </c>
      <c r="H2707" t="s">
        <v>1224</v>
      </c>
      <c r="I2707" t="s">
        <v>1188</v>
      </c>
      <c r="J2707" t="s">
        <v>737</v>
      </c>
      <c r="K2707" t="s">
        <v>783</v>
      </c>
      <c r="L2707" t="s">
        <v>784</v>
      </c>
      <c r="M2707">
        <v>1</v>
      </c>
      <c r="N2707">
        <v>0</v>
      </c>
      <c r="O2707" s="209">
        <v>29.39</v>
      </c>
      <c r="P2707" s="209">
        <v>29.39</v>
      </c>
      <c r="Q2707" s="209">
        <v>3344.79</v>
      </c>
      <c r="R2707" s="209">
        <v>11.23</v>
      </c>
      <c r="S2707" s="193" t="str">
        <f>VLOOKUP(U2707,'[1]Cross ref'!I:J,2,0)</f>
        <v>SCL</v>
      </c>
      <c r="T2707" s="193">
        <f t="shared" si="256"/>
        <v>29.39</v>
      </c>
      <c r="U2707" s="193">
        <f>VLOOKUP(VALUE(C2707),'[1]Cross ref'!G:I,3,0)</f>
        <v>7394</v>
      </c>
      <c r="V2707" s="193">
        <f>IFERROR(VLOOKUP(J2707,'[1]Item List (2)'!C:D,2,0),VLOOKUP(K2707,'[1]Item List (2)'!C:D,2,0))</f>
        <v>50007</v>
      </c>
      <c r="W2707" s="193">
        <f>IFERROR(VLOOKUP(J2707,'[1]Item List (2)'!C:E,3,0),VLOOKUP(K2707,'[1]Item List (2)'!C:E,3,0))</f>
        <v>100</v>
      </c>
      <c r="X2707" s="193">
        <f t="shared" si="257"/>
        <v>0</v>
      </c>
      <c r="Y2707" s="193" t="str">
        <f t="shared" si="258"/>
        <v>SQUASH, ZUCCHINI BRD SLI</v>
      </c>
      <c r="AA2707" s="29">
        <f t="shared" si="259"/>
        <v>29.39</v>
      </c>
      <c r="AB2707" s="29" t="str">
        <f>VLOOKUP(W2707,'[2]Item List (2)'!$I:$J,2,0)</f>
        <v>Food</v>
      </c>
      <c r="AC2707" s="29">
        <f t="shared" si="260"/>
        <v>7394</v>
      </c>
      <c r="AD2707" s="29" t="str">
        <f t="shared" si="261"/>
        <v>7394-Food</v>
      </c>
    </row>
    <row r="2708" spans="1:30">
      <c r="A2708" t="s">
        <v>699</v>
      </c>
      <c r="B2708" t="s">
        <v>592</v>
      </c>
      <c r="C2708" t="s">
        <v>1403</v>
      </c>
      <c r="D2708" t="s">
        <v>626</v>
      </c>
      <c r="E2708" t="s">
        <v>1688</v>
      </c>
      <c r="F2708"/>
      <c r="G2708" s="159">
        <v>45168</v>
      </c>
      <c r="H2708" t="s">
        <v>1225</v>
      </c>
      <c r="I2708" t="s">
        <v>1188</v>
      </c>
      <c r="J2708" t="s">
        <v>785</v>
      </c>
      <c r="K2708" t="s">
        <v>1180</v>
      </c>
      <c r="L2708" t="s">
        <v>786</v>
      </c>
      <c r="M2708">
        <v>2</v>
      </c>
      <c r="N2708">
        <v>0</v>
      </c>
      <c r="O2708" s="209">
        <v>90.57</v>
      </c>
      <c r="P2708" s="209">
        <v>181.14</v>
      </c>
      <c r="Q2708" s="209">
        <v>3344.79</v>
      </c>
      <c r="R2708" s="209">
        <v>11.23</v>
      </c>
      <c r="S2708" s="193" t="str">
        <f>VLOOKUP(U2708,'[1]Cross ref'!I:J,2,0)</f>
        <v>SCL</v>
      </c>
      <c r="T2708" s="193">
        <f t="shared" si="256"/>
        <v>181.14</v>
      </c>
      <c r="U2708" s="193">
        <f>VLOOKUP(VALUE(C2708),'[1]Cross ref'!G:I,3,0)</f>
        <v>7394</v>
      </c>
      <c r="V2708" s="193">
        <f>IFERROR(VLOOKUP(J2708,'[1]Item List (2)'!C:D,2,0),VLOOKUP(K2708,'[1]Item List (2)'!C:D,2,0))</f>
        <v>50007</v>
      </c>
      <c r="W2708" s="193">
        <f>IFERROR(VLOOKUP(J2708,'[1]Item List (2)'!C:E,3,0),VLOOKUP(K2708,'[1]Item List (2)'!C:E,3,0))</f>
        <v>100</v>
      </c>
      <c r="X2708" s="193">
        <f t="shared" si="257"/>
        <v>0</v>
      </c>
      <c r="Y2708" s="193" t="str">
        <f t="shared" si="258"/>
        <v>BACON, 500 SLICES FC</v>
      </c>
      <c r="AA2708" s="29">
        <f t="shared" si="259"/>
        <v>181.14</v>
      </c>
      <c r="AB2708" s="29" t="str">
        <f>VLOOKUP(W2708,'[2]Item List (2)'!$I:$J,2,0)</f>
        <v>Food</v>
      </c>
      <c r="AC2708" s="29">
        <f t="shared" si="260"/>
        <v>7394</v>
      </c>
      <c r="AD2708" s="29" t="str">
        <f t="shared" si="261"/>
        <v>7394-Food</v>
      </c>
    </row>
    <row r="2709" spans="1:30">
      <c r="A2709" t="s">
        <v>699</v>
      </c>
      <c r="B2709" t="s">
        <v>592</v>
      </c>
      <c r="C2709" t="s">
        <v>1403</v>
      </c>
      <c r="D2709" t="s">
        <v>626</v>
      </c>
      <c r="E2709" t="s">
        <v>1688</v>
      </c>
      <c r="F2709"/>
      <c r="G2709" s="159">
        <v>45168</v>
      </c>
      <c r="H2709" t="s">
        <v>1226</v>
      </c>
      <c r="I2709" t="s">
        <v>1188</v>
      </c>
      <c r="J2709" t="s">
        <v>734</v>
      </c>
      <c r="K2709" t="s">
        <v>787</v>
      </c>
      <c r="L2709" t="s">
        <v>788</v>
      </c>
      <c r="M2709">
        <v>1</v>
      </c>
      <c r="N2709">
        <v>0</v>
      </c>
      <c r="O2709" s="209">
        <v>81.59</v>
      </c>
      <c r="P2709" s="209">
        <v>81.59</v>
      </c>
      <c r="Q2709" s="209">
        <v>3344.79</v>
      </c>
      <c r="R2709" s="209">
        <v>11.23</v>
      </c>
      <c r="S2709" s="193" t="str">
        <f>VLOOKUP(U2709,'[1]Cross ref'!I:J,2,0)</f>
        <v>SCL</v>
      </c>
      <c r="T2709" s="193">
        <f t="shared" si="256"/>
        <v>81.59</v>
      </c>
      <c r="U2709" s="193">
        <f>VLOOKUP(VALUE(C2709),'[1]Cross ref'!G:I,3,0)</f>
        <v>7394</v>
      </c>
      <c r="V2709" s="193">
        <f>IFERROR(VLOOKUP(J2709,'[1]Item List (2)'!C:D,2,0),VLOOKUP(K2709,'[1]Item List (2)'!C:D,2,0))</f>
        <v>50007</v>
      </c>
      <c r="W2709" s="193">
        <f>IFERROR(VLOOKUP(J2709,'[1]Item List (2)'!C:E,3,0),VLOOKUP(K2709,'[1]Item List (2)'!C:E,3,0))</f>
        <v>100</v>
      </c>
      <c r="X2709" s="193">
        <f t="shared" si="257"/>
        <v>0</v>
      </c>
      <c r="Y2709" s="193" t="str">
        <f t="shared" si="258"/>
        <v>BEEF, GRND PTY 1.78Z</v>
      </c>
      <c r="AA2709" s="29">
        <f t="shared" si="259"/>
        <v>81.59</v>
      </c>
      <c r="AB2709" s="29" t="str">
        <f>VLOOKUP(W2709,'[2]Item List (2)'!$I:$J,2,0)</f>
        <v>Food</v>
      </c>
      <c r="AC2709" s="29">
        <f t="shared" si="260"/>
        <v>7394</v>
      </c>
      <c r="AD2709" s="29" t="str">
        <f t="shared" si="261"/>
        <v>7394-Food</v>
      </c>
    </row>
    <row r="2710" spans="1:30">
      <c r="A2710" t="s">
        <v>699</v>
      </c>
      <c r="B2710" t="s">
        <v>592</v>
      </c>
      <c r="C2710" t="s">
        <v>1403</v>
      </c>
      <c r="D2710" t="s">
        <v>626</v>
      </c>
      <c r="E2710" t="s">
        <v>1688</v>
      </c>
      <c r="F2710"/>
      <c r="G2710" s="159">
        <v>45168</v>
      </c>
      <c r="H2710" t="s">
        <v>1229</v>
      </c>
      <c r="I2710" t="s">
        <v>1188</v>
      </c>
      <c r="J2710" t="s">
        <v>804</v>
      </c>
      <c r="K2710" t="s">
        <v>863</v>
      </c>
      <c r="L2710" t="s">
        <v>760</v>
      </c>
      <c r="M2710">
        <v>1</v>
      </c>
      <c r="N2710">
        <v>0</v>
      </c>
      <c r="O2710" s="209">
        <v>77.569999999999993</v>
      </c>
      <c r="P2710" s="209">
        <v>77.569999999999993</v>
      </c>
      <c r="Q2710" s="209">
        <v>3344.79</v>
      </c>
      <c r="R2710" s="209">
        <v>11.23</v>
      </c>
      <c r="S2710" s="193" t="str">
        <f>VLOOKUP(U2710,'[1]Cross ref'!I:J,2,0)</f>
        <v>SCL</v>
      </c>
      <c r="T2710" s="193">
        <f t="shared" si="256"/>
        <v>77.569999999999993</v>
      </c>
      <c r="U2710" s="193">
        <f>VLOOKUP(VALUE(C2710),'[1]Cross ref'!G:I,3,0)</f>
        <v>7394</v>
      </c>
      <c r="V2710" s="193">
        <f>IFERROR(VLOOKUP(J2710,'[1]Item List (2)'!C:D,2,0),VLOOKUP(K2710,'[1]Item List (2)'!C:D,2,0))</f>
        <v>50007</v>
      </c>
      <c r="W2710" s="193">
        <f>IFERROR(VLOOKUP(J2710,'[1]Item List (2)'!C:E,3,0),VLOOKUP(K2710,'[1]Item List (2)'!C:E,3,0))</f>
        <v>100</v>
      </c>
      <c r="X2710" s="193">
        <f t="shared" si="257"/>
        <v>0</v>
      </c>
      <c r="Y2710" s="193" t="str">
        <f t="shared" si="258"/>
        <v>CHEESE, AMER SHRP SLI 144CT</v>
      </c>
      <c r="AA2710" s="29">
        <f t="shared" si="259"/>
        <v>77.569999999999993</v>
      </c>
      <c r="AB2710" s="29" t="str">
        <f>VLOOKUP(W2710,'[2]Item List (2)'!$I:$J,2,0)</f>
        <v>Food</v>
      </c>
      <c r="AC2710" s="29">
        <f t="shared" si="260"/>
        <v>7394</v>
      </c>
      <c r="AD2710" s="29" t="str">
        <f t="shared" si="261"/>
        <v>7394-Food</v>
      </c>
    </row>
    <row r="2711" spans="1:30">
      <c r="A2711" t="s">
        <v>699</v>
      </c>
      <c r="B2711" t="s">
        <v>592</v>
      </c>
      <c r="C2711" t="s">
        <v>1403</v>
      </c>
      <c r="D2711" t="s">
        <v>626</v>
      </c>
      <c r="E2711" t="s">
        <v>1688</v>
      </c>
      <c r="F2711"/>
      <c r="G2711" s="159">
        <v>45168</v>
      </c>
      <c r="H2711" t="s">
        <v>1230</v>
      </c>
      <c r="I2711" t="s">
        <v>1188</v>
      </c>
      <c r="J2711" t="s">
        <v>737</v>
      </c>
      <c r="K2711" t="s">
        <v>794</v>
      </c>
      <c r="L2711" t="s">
        <v>795</v>
      </c>
      <c r="M2711">
        <v>1</v>
      </c>
      <c r="N2711">
        <v>0</v>
      </c>
      <c r="O2711" s="209">
        <v>39.79</v>
      </c>
      <c r="P2711" s="209">
        <v>39.79</v>
      </c>
      <c r="Q2711" s="209">
        <v>3344.79</v>
      </c>
      <c r="R2711" s="209">
        <v>11.23</v>
      </c>
      <c r="S2711" s="193" t="str">
        <f>VLOOKUP(U2711,'[1]Cross ref'!I:J,2,0)</f>
        <v>SCL</v>
      </c>
      <c r="T2711" s="193">
        <f t="shared" si="256"/>
        <v>39.79</v>
      </c>
      <c r="U2711" s="193">
        <f>VLOOKUP(VALUE(C2711),'[1]Cross ref'!G:I,3,0)</f>
        <v>7394</v>
      </c>
      <c r="V2711" s="193">
        <f>IFERROR(VLOOKUP(J2711,'[1]Item List (2)'!C:D,2,0),VLOOKUP(K2711,'[1]Item List (2)'!C:D,2,0))</f>
        <v>50007</v>
      </c>
      <c r="W2711" s="193">
        <f>IFERROR(VLOOKUP(J2711,'[1]Item List (2)'!C:E,3,0),VLOOKUP(K2711,'[1]Item List (2)'!C:E,3,0))</f>
        <v>100</v>
      </c>
      <c r="X2711" s="193">
        <f t="shared" si="257"/>
        <v>0</v>
      </c>
      <c r="Y2711" s="193" t="str">
        <f t="shared" si="258"/>
        <v>APPTZR, JALAPENO BRD CHSE BITE</v>
      </c>
      <c r="AA2711" s="29">
        <f t="shared" si="259"/>
        <v>39.79</v>
      </c>
      <c r="AB2711" s="29" t="str">
        <f>VLOOKUP(W2711,'[2]Item List (2)'!$I:$J,2,0)</f>
        <v>Food</v>
      </c>
      <c r="AC2711" s="29">
        <f t="shared" si="260"/>
        <v>7394</v>
      </c>
      <c r="AD2711" s="29" t="str">
        <f t="shared" si="261"/>
        <v>7394-Food</v>
      </c>
    </row>
    <row r="2712" spans="1:30">
      <c r="A2712" t="s">
        <v>699</v>
      </c>
      <c r="B2712" t="s">
        <v>592</v>
      </c>
      <c r="C2712" t="s">
        <v>1403</v>
      </c>
      <c r="D2712" t="s">
        <v>626</v>
      </c>
      <c r="E2712" t="s">
        <v>1688</v>
      </c>
      <c r="F2712"/>
      <c r="G2712" s="159">
        <v>45168</v>
      </c>
      <c r="H2712" t="s">
        <v>1232</v>
      </c>
      <c r="I2712" t="s">
        <v>1188</v>
      </c>
      <c r="J2712" t="s">
        <v>758</v>
      </c>
      <c r="K2712" t="s">
        <v>798</v>
      </c>
      <c r="L2712" t="s">
        <v>799</v>
      </c>
      <c r="M2712">
        <v>2</v>
      </c>
      <c r="N2712">
        <v>0</v>
      </c>
      <c r="O2712" s="209">
        <v>46.88</v>
      </c>
      <c r="P2712" s="209">
        <v>93.76</v>
      </c>
      <c r="Q2712" s="209">
        <v>3344.79</v>
      </c>
      <c r="R2712" s="209">
        <v>11.23</v>
      </c>
      <c r="S2712" s="193" t="str">
        <f>VLOOKUP(U2712,'[1]Cross ref'!I:J,2,0)</f>
        <v>SCL</v>
      </c>
      <c r="T2712" s="193">
        <f t="shared" si="256"/>
        <v>93.76</v>
      </c>
      <c r="U2712" s="193">
        <f>VLOOKUP(VALUE(C2712),'[1]Cross ref'!G:I,3,0)</f>
        <v>7394</v>
      </c>
      <c r="V2712" s="193">
        <f>IFERROR(VLOOKUP(J2712,'[1]Item List (2)'!C:D,2,0),VLOOKUP(K2712,'[1]Item List (2)'!C:D,2,0))</f>
        <v>50007</v>
      </c>
      <c r="W2712" s="193">
        <f>IFERROR(VLOOKUP(J2712,'[1]Item List (2)'!C:E,3,0),VLOOKUP(K2712,'[1]Item List (2)'!C:E,3,0))</f>
        <v>100</v>
      </c>
      <c r="X2712" s="193">
        <f t="shared" si="257"/>
        <v>0</v>
      </c>
      <c r="Y2712" s="193" t="str">
        <f t="shared" si="258"/>
        <v>CHICKEN, NUGGET BRD STAR SHP</v>
      </c>
      <c r="AA2712" s="29">
        <f t="shared" si="259"/>
        <v>93.76</v>
      </c>
      <c r="AB2712" s="29" t="str">
        <f>VLOOKUP(W2712,'[2]Item List (2)'!$I:$J,2,0)</f>
        <v>Food</v>
      </c>
      <c r="AC2712" s="29">
        <f t="shared" si="260"/>
        <v>7394</v>
      </c>
      <c r="AD2712" s="29" t="str">
        <f t="shared" si="261"/>
        <v>7394-Food</v>
      </c>
    </row>
    <row r="2713" spans="1:30">
      <c r="A2713" t="s">
        <v>699</v>
      </c>
      <c r="B2713" t="s">
        <v>592</v>
      </c>
      <c r="C2713" t="s">
        <v>1403</v>
      </c>
      <c r="D2713" t="s">
        <v>626</v>
      </c>
      <c r="E2713" t="s">
        <v>1688</v>
      </c>
      <c r="F2713"/>
      <c r="G2713" s="159">
        <v>45168</v>
      </c>
      <c r="H2713" t="s">
        <v>1236</v>
      </c>
      <c r="I2713" t="s">
        <v>1211</v>
      </c>
      <c r="J2713" t="s">
        <v>806</v>
      </c>
      <c r="K2713" t="s">
        <v>952</v>
      </c>
      <c r="L2713" t="s">
        <v>874</v>
      </c>
      <c r="M2713">
        <v>1</v>
      </c>
      <c r="N2713">
        <v>0</v>
      </c>
      <c r="O2713" s="209">
        <v>71.87</v>
      </c>
      <c r="P2713" s="209">
        <v>71.87</v>
      </c>
      <c r="Q2713" s="209">
        <v>3344.79</v>
      </c>
      <c r="R2713" s="209">
        <v>11.23</v>
      </c>
      <c r="S2713" s="193" t="str">
        <f>VLOOKUP(U2713,'[1]Cross ref'!I:J,2,0)</f>
        <v>SCL</v>
      </c>
      <c r="T2713" s="193">
        <f t="shared" si="256"/>
        <v>71.87</v>
      </c>
      <c r="U2713" s="193">
        <f>VLOOKUP(VALUE(C2713),'[1]Cross ref'!G:I,3,0)</f>
        <v>7394</v>
      </c>
      <c r="V2713" s="193">
        <f>IFERROR(VLOOKUP(J2713,'[1]Item List (2)'!C:D,2,0),VLOOKUP(K2713,'[1]Item List (2)'!C:D,2,0))</f>
        <v>51001</v>
      </c>
      <c r="W2713" s="193">
        <f>IFERROR(VLOOKUP(J2713,'[1]Item List (2)'!C:E,3,0),VLOOKUP(K2713,'[1]Item List (2)'!C:E,3,0))</f>
        <v>1000</v>
      </c>
      <c r="X2713" s="193">
        <f t="shared" si="257"/>
        <v>0</v>
      </c>
      <c r="Y2713" s="193" t="str">
        <f t="shared" si="258"/>
        <v>WRAP, PAPR FAMOUS BIG 4</v>
      </c>
      <c r="AA2713" s="29">
        <f t="shared" si="259"/>
        <v>71.87</v>
      </c>
      <c r="AB2713" s="29" t="str">
        <f>VLOOKUP(W2713,'[2]Item List (2)'!$I:$J,2,0)</f>
        <v>Paper</v>
      </c>
      <c r="AC2713" s="29">
        <f t="shared" si="260"/>
        <v>7394</v>
      </c>
      <c r="AD2713" s="29" t="str">
        <f t="shared" si="261"/>
        <v>7394-Paper</v>
      </c>
    </row>
    <row r="2714" spans="1:30">
      <c r="A2714" t="s">
        <v>699</v>
      </c>
      <c r="B2714" t="s">
        <v>592</v>
      </c>
      <c r="C2714" t="s">
        <v>1403</v>
      </c>
      <c r="D2714" t="s">
        <v>626</v>
      </c>
      <c r="E2714" t="s">
        <v>1688</v>
      </c>
      <c r="F2714"/>
      <c r="G2714" s="159">
        <v>45168</v>
      </c>
      <c r="H2714" t="s">
        <v>1460</v>
      </c>
      <c r="I2714" t="s">
        <v>1188</v>
      </c>
      <c r="J2714" t="s">
        <v>811</v>
      </c>
      <c r="K2714" t="s">
        <v>1433</v>
      </c>
      <c r="L2714" t="s">
        <v>831</v>
      </c>
      <c r="M2714">
        <v>3</v>
      </c>
      <c r="N2714">
        <v>0</v>
      </c>
      <c r="O2714" s="209">
        <v>22.17</v>
      </c>
      <c r="P2714" s="209">
        <v>66.510000000000005</v>
      </c>
      <c r="Q2714" s="209">
        <v>3344.79</v>
      </c>
      <c r="R2714" s="209">
        <v>11.23</v>
      </c>
      <c r="S2714" s="193" t="str">
        <f>VLOOKUP(U2714,'[1]Cross ref'!I:J,2,0)</f>
        <v>SCL</v>
      </c>
      <c r="T2714" s="193">
        <f t="shared" si="256"/>
        <v>66.510000000000005</v>
      </c>
      <c r="U2714" s="193">
        <f>VLOOKUP(VALUE(C2714),'[1]Cross ref'!G:I,3,0)</f>
        <v>7394</v>
      </c>
      <c r="V2714" s="193">
        <f>IFERROR(VLOOKUP(J2714,'[1]Item List (2)'!C:D,2,0),VLOOKUP(K2714,'[1]Item List (2)'!C:D,2,0))</f>
        <v>50007</v>
      </c>
      <c r="W2714" s="193">
        <f>IFERROR(VLOOKUP(J2714,'[1]Item List (2)'!C:E,3,0),VLOOKUP(K2714,'[1]Item List (2)'!C:E,3,0))</f>
        <v>100</v>
      </c>
      <c r="X2714" s="193">
        <f t="shared" si="257"/>
        <v>0</v>
      </c>
      <c r="Y2714" s="193" t="str">
        <f t="shared" si="258"/>
        <v>LETTUCE, LINER</v>
      </c>
      <c r="AA2714" s="29">
        <f t="shared" si="259"/>
        <v>66.510000000000005</v>
      </c>
      <c r="AB2714" s="29" t="str">
        <f>VLOOKUP(W2714,'[2]Item List (2)'!$I:$J,2,0)</f>
        <v>Food</v>
      </c>
      <c r="AC2714" s="29">
        <f t="shared" si="260"/>
        <v>7394</v>
      </c>
      <c r="AD2714" s="29" t="str">
        <f t="shared" si="261"/>
        <v>7394-Food</v>
      </c>
    </row>
    <row r="2715" spans="1:30">
      <c r="A2715" t="s">
        <v>699</v>
      </c>
      <c r="B2715" t="s">
        <v>592</v>
      </c>
      <c r="C2715" t="s">
        <v>1403</v>
      </c>
      <c r="D2715" t="s">
        <v>626</v>
      </c>
      <c r="E2715" t="s">
        <v>1688</v>
      </c>
      <c r="F2715"/>
      <c r="G2715" s="159">
        <v>45168</v>
      </c>
      <c r="H2715" t="s">
        <v>1237</v>
      </c>
      <c r="I2715" t="s">
        <v>1188</v>
      </c>
      <c r="J2715" t="s">
        <v>812</v>
      </c>
      <c r="K2715" t="s">
        <v>813</v>
      </c>
      <c r="L2715" t="s">
        <v>814</v>
      </c>
      <c r="M2715">
        <v>2</v>
      </c>
      <c r="N2715">
        <v>0</v>
      </c>
      <c r="O2715" s="209">
        <v>19.57</v>
      </c>
      <c r="P2715" s="209">
        <v>39.14</v>
      </c>
      <c r="Q2715" s="209">
        <v>3344.79</v>
      </c>
      <c r="R2715" s="209">
        <v>11.23</v>
      </c>
      <c r="S2715" s="193" t="str">
        <f>VLOOKUP(U2715,'[1]Cross ref'!I:J,2,0)</f>
        <v>SCL</v>
      </c>
      <c r="T2715" s="193">
        <f t="shared" si="256"/>
        <v>39.14</v>
      </c>
      <c r="U2715" s="193">
        <f>VLOOKUP(VALUE(C2715),'[1]Cross ref'!G:I,3,0)</f>
        <v>7394</v>
      </c>
      <c r="V2715" s="193">
        <f>IFERROR(VLOOKUP(J2715,'[1]Item List (2)'!C:D,2,0),VLOOKUP(K2715,'[1]Item List (2)'!C:D,2,0))</f>
        <v>50007</v>
      </c>
      <c r="W2715" s="193">
        <f>IFERROR(VLOOKUP(J2715,'[1]Item List (2)'!C:E,3,0),VLOOKUP(K2715,'[1]Item List (2)'!C:E,3,0))</f>
        <v>100</v>
      </c>
      <c r="X2715" s="193">
        <f t="shared" si="257"/>
        <v>0</v>
      </c>
      <c r="Y2715" s="193" t="str">
        <f t="shared" si="258"/>
        <v>TOMATO, RED 5X5 BULK 25LB</v>
      </c>
      <c r="AA2715" s="29">
        <f t="shared" si="259"/>
        <v>39.14</v>
      </c>
      <c r="AB2715" s="29" t="str">
        <f>VLOOKUP(W2715,'[2]Item List (2)'!$I:$J,2,0)</f>
        <v>Food</v>
      </c>
      <c r="AC2715" s="29">
        <f t="shared" si="260"/>
        <v>7394</v>
      </c>
      <c r="AD2715" s="29" t="str">
        <f t="shared" si="261"/>
        <v>7394-Food</v>
      </c>
    </row>
    <row r="2716" spans="1:30">
      <c r="A2716" t="s">
        <v>699</v>
      </c>
      <c r="B2716" t="s">
        <v>592</v>
      </c>
      <c r="C2716" t="s">
        <v>1403</v>
      </c>
      <c r="D2716" t="s">
        <v>626</v>
      </c>
      <c r="E2716" t="s">
        <v>1688</v>
      </c>
      <c r="F2716"/>
      <c r="G2716" s="159">
        <v>45168</v>
      </c>
      <c r="H2716" t="s">
        <v>1239</v>
      </c>
      <c r="I2716" t="s">
        <v>1188</v>
      </c>
      <c r="J2716" t="s">
        <v>816</v>
      </c>
      <c r="K2716" t="s">
        <v>817</v>
      </c>
      <c r="L2716" t="s">
        <v>709</v>
      </c>
      <c r="M2716">
        <v>1</v>
      </c>
      <c r="N2716">
        <v>0</v>
      </c>
      <c r="O2716" s="209">
        <v>27.07</v>
      </c>
      <c r="P2716" s="209">
        <v>27.07</v>
      </c>
      <c r="Q2716" s="209">
        <v>3344.79</v>
      </c>
      <c r="R2716" s="209">
        <v>11.23</v>
      </c>
      <c r="S2716" s="193" t="str">
        <f>VLOOKUP(U2716,'[1]Cross ref'!I:J,2,0)</f>
        <v>SCL</v>
      </c>
      <c r="T2716" s="193">
        <f t="shared" si="256"/>
        <v>27.07</v>
      </c>
      <c r="U2716" s="193">
        <f>VLOOKUP(VALUE(C2716),'[1]Cross ref'!G:I,3,0)</f>
        <v>7394</v>
      </c>
      <c r="V2716" s="193">
        <f>IFERROR(VLOOKUP(J2716,'[1]Item List (2)'!C:D,2,0),VLOOKUP(K2716,'[1]Item List (2)'!C:D,2,0))</f>
        <v>50007</v>
      </c>
      <c r="W2716" s="193">
        <f>IFERROR(VLOOKUP(J2716,'[1]Item List (2)'!C:E,3,0),VLOOKUP(K2716,'[1]Item List (2)'!C:E,3,0))</f>
        <v>100</v>
      </c>
      <c r="X2716" s="193">
        <f t="shared" si="257"/>
        <v>0</v>
      </c>
      <c r="Y2716" s="193" t="str">
        <f t="shared" si="258"/>
        <v>PICKLE, CHIP DELI 3/16" CC</v>
      </c>
      <c r="AA2716" s="29">
        <f t="shared" si="259"/>
        <v>27.07</v>
      </c>
      <c r="AB2716" s="29" t="str">
        <f>VLOOKUP(W2716,'[2]Item List (2)'!$I:$J,2,0)</f>
        <v>Food</v>
      </c>
      <c r="AC2716" s="29">
        <f t="shared" si="260"/>
        <v>7394</v>
      </c>
      <c r="AD2716" s="29" t="str">
        <f t="shared" si="261"/>
        <v>7394-Food</v>
      </c>
    </row>
    <row r="2717" spans="1:30">
      <c r="A2717" t="s">
        <v>699</v>
      </c>
      <c r="B2717" t="s">
        <v>592</v>
      </c>
      <c r="C2717" t="s">
        <v>1403</v>
      </c>
      <c r="D2717" t="s">
        <v>626</v>
      </c>
      <c r="E2717" t="s">
        <v>1688</v>
      </c>
      <c r="F2717"/>
      <c r="G2717" s="159">
        <v>45168</v>
      </c>
      <c r="H2717" t="s">
        <v>1241</v>
      </c>
      <c r="I2717" t="s">
        <v>1188</v>
      </c>
      <c r="J2717" t="s">
        <v>894</v>
      </c>
      <c r="K2717" t="s">
        <v>895</v>
      </c>
      <c r="L2717" t="s">
        <v>896</v>
      </c>
      <c r="M2717">
        <v>1</v>
      </c>
      <c r="N2717">
        <v>0</v>
      </c>
      <c r="O2717" s="209">
        <v>13.66</v>
      </c>
      <c r="P2717" s="209">
        <v>13.66</v>
      </c>
      <c r="Q2717" s="209">
        <v>3344.79</v>
      </c>
      <c r="R2717" s="209">
        <v>11.23</v>
      </c>
      <c r="S2717" s="193" t="str">
        <f>VLOOKUP(U2717,'[1]Cross ref'!I:J,2,0)</f>
        <v>SCL</v>
      </c>
      <c r="T2717" s="193">
        <f t="shared" si="256"/>
        <v>13.66</v>
      </c>
      <c r="U2717" s="193">
        <f>VLOOKUP(VALUE(C2717),'[1]Cross ref'!G:I,3,0)</f>
        <v>7394</v>
      </c>
      <c r="V2717" s="193">
        <f>IFERROR(VLOOKUP(J2717,'[1]Item List (2)'!C:D,2,0),VLOOKUP(K2717,'[1]Item List (2)'!C:D,2,0))</f>
        <v>50007</v>
      </c>
      <c r="W2717" s="193">
        <f>IFERROR(VLOOKUP(J2717,'[1]Item List (2)'!C:E,3,0),VLOOKUP(K2717,'[1]Item List (2)'!C:E,3,0))</f>
        <v>100</v>
      </c>
      <c r="X2717" s="193">
        <f t="shared" si="257"/>
        <v>0</v>
      </c>
      <c r="Y2717" s="193" t="str">
        <f t="shared" si="258"/>
        <v>WATER, PURIFIED 16.9Z DASANI</v>
      </c>
      <c r="AA2717" s="29">
        <f t="shared" si="259"/>
        <v>13.66</v>
      </c>
      <c r="AB2717" s="29" t="str">
        <f>VLOOKUP(W2717,'[2]Item List (2)'!$I:$J,2,0)</f>
        <v>Food</v>
      </c>
      <c r="AC2717" s="29">
        <f t="shared" si="260"/>
        <v>7394</v>
      </c>
      <c r="AD2717" s="29" t="str">
        <f t="shared" si="261"/>
        <v>7394-Food</v>
      </c>
    </row>
    <row r="2718" spans="1:30">
      <c r="A2718" t="s">
        <v>699</v>
      </c>
      <c r="B2718" t="s">
        <v>592</v>
      </c>
      <c r="C2718" t="s">
        <v>1403</v>
      </c>
      <c r="D2718" t="s">
        <v>626</v>
      </c>
      <c r="E2718" t="s">
        <v>1688</v>
      </c>
      <c r="F2718"/>
      <c r="G2718" s="159">
        <v>45168</v>
      </c>
      <c r="H2718" t="s">
        <v>1579</v>
      </c>
      <c r="I2718" t="s">
        <v>1188</v>
      </c>
      <c r="J2718" t="s">
        <v>764</v>
      </c>
      <c r="K2718" t="s">
        <v>1580</v>
      </c>
      <c r="L2718" t="s">
        <v>766</v>
      </c>
      <c r="M2718">
        <v>1</v>
      </c>
      <c r="N2718">
        <v>0</v>
      </c>
      <c r="O2718" s="209">
        <v>32.32</v>
      </c>
      <c r="P2718" s="209">
        <v>32.32</v>
      </c>
      <c r="Q2718" s="209">
        <v>3344.79</v>
      </c>
      <c r="R2718" s="209">
        <v>11.23</v>
      </c>
      <c r="S2718" s="193" t="str">
        <f>VLOOKUP(U2718,'[1]Cross ref'!I:J,2,0)</f>
        <v>SCL</v>
      </c>
      <c r="T2718" s="193">
        <f t="shared" si="256"/>
        <v>32.32</v>
      </c>
      <c r="U2718" s="193">
        <f>VLOOKUP(VALUE(C2718),'[1]Cross ref'!G:I,3,0)</f>
        <v>7394</v>
      </c>
      <c r="V2718" s="193">
        <f>IFERROR(VLOOKUP(J2718,'[1]Item List (2)'!C:D,2,0),VLOOKUP(K2718,'[1]Item List (2)'!C:D,2,0))</f>
        <v>50007</v>
      </c>
      <c r="W2718" s="193">
        <f>IFERROR(VLOOKUP(J2718,'[1]Item List (2)'!C:E,3,0),VLOOKUP(K2718,'[1]Item List (2)'!C:E,3,0))</f>
        <v>100</v>
      </c>
      <c r="X2718" s="193">
        <f t="shared" si="257"/>
        <v>0</v>
      </c>
      <c r="Y2718" s="193" t="str">
        <f t="shared" si="258"/>
        <v>SAUCE, SANTA FE W-CAGE FREE EGG</v>
      </c>
      <c r="AA2718" s="29">
        <f t="shared" si="259"/>
        <v>32.32</v>
      </c>
      <c r="AB2718" s="29" t="str">
        <f>VLOOKUP(W2718,'[2]Item List (2)'!$I:$J,2,0)</f>
        <v>Food</v>
      </c>
      <c r="AC2718" s="29">
        <f t="shared" si="260"/>
        <v>7394</v>
      </c>
      <c r="AD2718" s="29" t="str">
        <f t="shared" si="261"/>
        <v>7394-Food</v>
      </c>
    </row>
    <row r="2719" spans="1:30">
      <c r="A2719" t="s">
        <v>699</v>
      </c>
      <c r="B2719" t="s">
        <v>592</v>
      </c>
      <c r="C2719" t="s">
        <v>1403</v>
      </c>
      <c r="D2719" t="s">
        <v>626</v>
      </c>
      <c r="E2719" t="s">
        <v>1688</v>
      </c>
      <c r="F2719"/>
      <c r="G2719" s="159">
        <v>45168</v>
      </c>
      <c r="H2719" t="s">
        <v>1244</v>
      </c>
      <c r="I2719" t="s">
        <v>1188</v>
      </c>
      <c r="J2719" t="s">
        <v>827</v>
      </c>
      <c r="K2719" t="s">
        <v>828</v>
      </c>
      <c r="L2719" t="s">
        <v>829</v>
      </c>
      <c r="M2719">
        <v>1</v>
      </c>
      <c r="N2719">
        <v>0</v>
      </c>
      <c r="O2719" s="209">
        <v>30.07</v>
      </c>
      <c r="P2719" s="209">
        <v>30.07</v>
      </c>
      <c r="Q2719" s="209">
        <v>3344.79</v>
      </c>
      <c r="R2719" s="209">
        <v>11.23</v>
      </c>
      <c r="S2719" s="193" t="str">
        <f>VLOOKUP(U2719,'[1]Cross ref'!I:J,2,0)</f>
        <v>SCL</v>
      </c>
      <c r="T2719" s="193">
        <f t="shared" si="256"/>
        <v>30.07</v>
      </c>
      <c r="U2719" s="193">
        <f>VLOOKUP(VALUE(C2719),'[1]Cross ref'!G:I,3,0)</f>
        <v>7394</v>
      </c>
      <c r="V2719" s="193">
        <f>IFERROR(VLOOKUP(J2719,'[1]Item List (2)'!C:D,2,0),VLOOKUP(K2719,'[1]Item List (2)'!C:D,2,0))</f>
        <v>50007</v>
      </c>
      <c r="W2719" s="193">
        <f>IFERROR(VLOOKUP(J2719,'[1]Item List (2)'!C:E,3,0),VLOOKUP(K2719,'[1]Item List (2)'!C:E,3,0))</f>
        <v>100</v>
      </c>
      <c r="X2719" s="193">
        <f t="shared" si="257"/>
        <v>0</v>
      </c>
      <c r="Y2719" s="193" t="str">
        <f t="shared" si="258"/>
        <v>ONION, YLW</v>
      </c>
      <c r="AA2719" s="29">
        <f t="shared" si="259"/>
        <v>30.07</v>
      </c>
      <c r="AB2719" s="29" t="str">
        <f>VLOOKUP(W2719,'[2]Item List (2)'!$I:$J,2,0)</f>
        <v>Food</v>
      </c>
      <c r="AC2719" s="29">
        <f t="shared" si="260"/>
        <v>7394</v>
      </c>
      <c r="AD2719" s="29" t="str">
        <f t="shared" si="261"/>
        <v>7394-Food</v>
      </c>
    </row>
    <row r="2720" spans="1:30">
      <c r="A2720" t="s">
        <v>699</v>
      </c>
      <c r="B2720" t="s">
        <v>592</v>
      </c>
      <c r="C2720" t="s">
        <v>1403</v>
      </c>
      <c r="D2720" t="s">
        <v>626</v>
      </c>
      <c r="E2720" t="s">
        <v>1688</v>
      </c>
      <c r="F2720"/>
      <c r="G2720" s="159">
        <v>45168</v>
      </c>
      <c r="H2720" t="s">
        <v>1250</v>
      </c>
      <c r="I2720" t="s">
        <v>1188</v>
      </c>
      <c r="J2720" t="s">
        <v>770</v>
      </c>
      <c r="K2720" t="s">
        <v>832</v>
      </c>
      <c r="L2720" t="s">
        <v>833</v>
      </c>
      <c r="M2720">
        <v>1</v>
      </c>
      <c r="N2720">
        <v>0</v>
      </c>
      <c r="O2720" s="209">
        <v>19.989999999999998</v>
      </c>
      <c r="P2720" s="209">
        <v>19.989999999999998</v>
      </c>
      <c r="Q2720" s="209">
        <v>3344.79</v>
      </c>
      <c r="R2720" s="209">
        <v>11.23</v>
      </c>
      <c r="S2720" s="193" t="str">
        <f>VLOOKUP(U2720,'[1]Cross ref'!I:J,2,0)</f>
        <v>SCL</v>
      </c>
      <c r="T2720" s="193">
        <f t="shared" si="256"/>
        <v>19.989999999999998</v>
      </c>
      <c r="U2720" s="193">
        <f>VLOOKUP(VALUE(C2720),'[1]Cross ref'!G:I,3,0)</f>
        <v>7394</v>
      </c>
      <c r="V2720" s="193">
        <f>IFERROR(VLOOKUP(J2720,'[1]Item List (2)'!C:D,2,0),VLOOKUP(K2720,'[1]Item List (2)'!C:D,2,0))</f>
        <v>50007</v>
      </c>
      <c r="W2720" s="193">
        <f>IFERROR(VLOOKUP(J2720,'[1]Item List (2)'!C:E,3,0),VLOOKUP(K2720,'[1]Item List (2)'!C:E,3,0))</f>
        <v>100</v>
      </c>
      <c r="X2720" s="193">
        <f t="shared" si="257"/>
        <v>0</v>
      </c>
      <c r="Y2720" s="193" t="str">
        <f t="shared" si="258"/>
        <v>CREAMER, HALF &amp; HALF</v>
      </c>
      <c r="AA2720" s="29">
        <f t="shared" si="259"/>
        <v>19.989999999999998</v>
      </c>
      <c r="AB2720" s="29" t="str">
        <f>VLOOKUP(W2720,'[2]Item List (2)'!$I:$J,2,0)</f>
        <v>Food</v>
      </c>
      <c r="AC2720" s="29">
        <f t="shared" si="260"/>
        <v>7394</v>
      </c>
      <c r="AD2720" s="29" t="str">
        <f t="shared" si="261"/>
        <v>7394-Food</v>
      </c>
    </row>
    <row r="2721" spans="1:30">
      <c r="A2721" t="s">
        <v>699</v>
      </c>
      <c r="B2721" t="s">
        <v>592</v>
      </c>
      <c r="C2721" t="s">
        <v>1403</v>
      </c>
      <c r="D2721" t="s">
        <v>626</v>
      </c>
      <c r="E2721" t="s">
        <v>1688</v>
      </c>
      <c r="F2721"/>
      <c r="G2721" s="159">
        <v>45168</v>
      </c>
      <c r="H2721" t="s">
        <v>1253</v>
      </c>
      <c r="I2721" t="s">
        <v>1211</v>
      </c>
      <c r="J2721" t="s">
        <v>809</v>
      </c>
      <c r="K2721" t="s">
        <v>991</v>
      </c>
      <c r="L2721" t="s">
        <v>822</v>
      </c>
      <c r="M2721">
        <v>1</v>
      </c>
      <c r="N2721">
        <v>0</v>
      </c>
      <c r="O2721" s="209">
        <v>16.89</v>
      </c>
      <c r="P2721" s="209">
        <v>16.89</v>
      </c>
      <c r="Q2721" s="209">
        <v>3344.79</v>
      </c>
      <c r="R2721" s="209">
        <v>11.23</v>
      </c>
      <c r="S2721" s="193" t="str">
        <f>VLOOKUP(U2721,'[1]Cross ref'!I:J,2,0)</f>
        <v>SCL</v>
      </c>
      <c r="T2721" s="193">
        <f t="shared" si="256"/>
        <v>16.89</v>
      </c>
      <c r="U2721" s="193">
        <f>VLOOKUP(VALUE(C2721),'[1]Cross ref'!G:I,3,0)</f>
        <v>7394</v>
      </c>
      <c r="V2721" s="193">
        <f>IFERROR(VLOOKUP(J2721,'[1]Item List (2)'!C:D,2,0),VLOOKUP(K2721,'[1]Item List (2)'!C:D,2,0))</f>
        <v>51001</v>
      </c>
      <c r="W2721" s="193">
        <f>IFERROR(VLOOKUP(J2721,'[1]Item List (2)'!C:E,3,0),VLOOKUP(K2721,'[1]Item List (2)'!C:E,3,0))</f>
        <v>1000</v>
      </c>
      <c r="X2721" s="193">
        <f t="shared" si="257"/>
        <v>0</v>
      </c>
      <c r="Y2721" s="193" t="str">
        <f t="shared" si="258"/>
        <v>BAG, #12 FVLR TRAILS</v>
      </c>
      <c r="AA2721" s="29">
        <f t="shared" si="259"/>
        <v>16.89</v>
      </c>
      <c r="AB2721" s="29" t="str">
        <f>VLOOKUP(W2721,'[2]Item List (2)'!$I:$J,2,0)</f>
        <v>Paper</v>
      </c>
      <c r="AC2721" s="29">
        <f t="shared" si="260"/>
        <v>7394</v>
      </c>
      <c r="AD2721" s="29" t="str">
        <f t="shared" si="261"/>
        <v>7394-Paper</v>
      </c>
    </row>
    <row r="2722" spans="1:30">
      <c r="A2722" t="s">
        <v>699</v>
      </c>
      <c r="B2722" t="s">
        <v>592</v>
      </c>
      <c r="C2722" t="s">
        <v>1403</v>
      </c>
      <c r="D2722" t="s">
        <v>626</v>
      </c>
      <c r="E2722" t="s">
        <v>1688</v>
      </c>
      <c r="F2722"/>
      <c r="G2722" s="159">
        <v>45168</v>
      </c>
      <c r="H2722" t="s">
        <v>1254</v>
      </c>
      <c r="I2722" t="s">
        <v>1211</v>
      </c>
      <c r="J2722" t="s">
        <v>809</v>
      </c>
      <c r="K2722" t="s">
        <v>989</v>
      </c>
      <c r="L2722" t="s">
        <v>706</v>
      </c>
      <c r="M2722">
        <v>1</v>
      </c>
      <c r="N2722">
        <v>0</v>
      </c>
      <c r="O2722" s="209">
        <v>26.37</v>
      </c>
      <c r="P2722" s="209">
        <v>26.37</v>
      </c>
      <c r="Q2722" s="209">
        <v>3344.79</v>
      </c>
      <c r="R2722" s="209">
        <v>11.23</v>
      </c>
      <c r="S2722" s="193" t="str">
        <f>VLOOKUP(U2722,'[1]Cross ref'!I:J,2,0)</f>
        <v>SCL</v>
      </c>
      <c r="T2722" s="193">
        <f t="shared" si="256"/>
        <v>26.37</v>
      </c>
      <c r="U2722" s="193">
        <f>VLOOKUP(VALUE(C2722),'[1]Cross ref'!G:I,3,0)</f>
        <v>7394</v>
      </c>
      <c r="V2722" s="193">
        <f>IFERROR(VLOOKUP(J2722,'[1]Item List (2)'!C:D,2,0),VLOOKUP(K2722,'[1]Item List (2)'!C:D,2,0))</f>
        <v>51001</v>
      </c>
      <c r="W2722" s="193">
        <f>IFERROR(VLOOKUP(J2722,'[1]Item List (2)'!C:E,3,0),VLOOKUP(K2722,'[1]Item List (2)'!C:E,3,0))</f>
        <v>1000</v>
      </c>
      <c r="X2722" s="193">
        <f t="shared" si="257"/>
        <v>0</v>
      </c>
      <c r="Y2722" s="193" t="str">
        <f t="shared" si="258"/>
        <v>BAG, #8 FLVR TRAILS</v>
      </c>
      <c r="AA2722" s="29">
        <f t="shared" si="259"/>
        <v>26.37</v>
      </c>
      <c r="AB2722" s="29" t="str">
        <f>VLOOKUP(W2722,'[2]Item List (2)'!$I:$J,2,0)</f>
        <v>Paper</v>
      </c>
      <c r="AC2722" s="29">
        <f t="shared" si="260"/>
        <v>7394</v>
      </c>
      <c r="AD2722" s="29" t="str">
        <f t="shared" si="261"/>
        <v>7394-Paper</v>
      </c>
    </row>
    <row r="2723" spans="1:30">
      <c r="A2723" t="s">
        <v>699</v>
      </c>
      <c r="B2723" t="s">
        <v>592</v>
      </c>
      <c r="C2723" t="s">
        <v>1403</v>
      </c>
      <c r="D2723" t="s">
        <v>626</v>
      </c>
      <c r="E2723" t="s">
        <v>1688</v>
      </c>
      <c r="F2723"/>
      <c r="G2723" s="159">
        <v>45168</v>
      </c>
      <c r="H2723" t="s">
        <v>1256</v>
      </c>
      <c r="I2723" t="s">
        <v>1211</v>
      </c>
      <c r="J2723" t="s">
        <v>800</v>
      </c>
      <c r="K2723" t="s">
        <v>1057</v>
      </c>
      <c r="L2723" t="s">
        <v>1058</v>
      </c>
      <c r="M2723">
        <v>1</v>
      </c>
      <c r="N2723">
        <v>0</v>
      </c>
      <c r="O2723" s="209">
        <v>30.68</v>
      </c>
      <c r="P2723" s="209">
        <v>30.68</v>
      </c>
      <c r="Q2723" s="209">
        <v>3344.79</v>
      </c>
      <c r="R2723" s="209">
        <v>11.23</v>
      </c>
      <c r="S2723" s="193" t="str">
        <f>VLOOKUP(U2723,'[1]Cross ref'!I:J,2,0)</f>
        <v>SCL</v>
      </c>
      <c r="T2723" s="193">
        <f t="shared" si="256"/>
        <v>30.68</v>
      </c>
      <c r="U2723" s="193">
        <f>VLOOKUP(VALUE(C2723),'[1]Cross ref'!G:I,3,0)</f>
        <v>7394</v>
      </c>
      <c r="V2723" s="193">
        <f>IFERROR(VLOOKUP(J2723,'[1]Item List (2)'!C:D,2,0),VLOOKUP(K2723,'[1]Item List (2)'!C:D,2,0))</f>
        <v>51001</v>
      </c>
      <c r="W2723" s="193">
        <f>IFERROR(VLOOKUP(J2723,'[1]Item List (2)'!C:E,3,0),VLOOKUP(K2723,'[1]Item List (2)'!C:E,3,0))</f>
        <v>1000</v>
      </c>
      <c r="X2723" s="193">
        <f t="shared" si="257"/>
        <v>0</v>
      </c>
      <c r="Y2723" s="193" t="str">
        <f t="shared" si="258"/>
        <v>CUP, PLS COLD 32Z FLVR TRAIL</v>
      </c>
      <c r="AA2723" s="29">
        <f t="shared" si="259"/>
        <v>30.68</v>
      </c>
      <c r="AB2723" s="29" t="str">
        <f>VLOOKUP(W2723,'[2]Item List (2)'!$I:$J,2,0)</f>
        <v>Paper</v>
      </c>
      <c r="AC2723" s="29">
        <f t="shared" si="260"/>
        <v>7394</v>
      </c>
      <c r="AD2723" s="29" t="str">
        <f t="shared" si="261"/>
        <v>7394-Paper</v>
      </c>
    </row>
    <row r="2724" spans="1:30">
      <c r="A2724" t="s">
        <v>699</v>
      </c>
      <c r="B2724" t="s">
        <v>592</v>
      </c>
      <c r="C2724" t="s">
        <v>1403</v>
      </c>
      <c r="D2724" t="s">
        <v>626</v>
      </c>
      <c r="E2724" t="s">
        <v>1688</v>
      </c>
      <c r="F2724"/>
      <c r="G2724" s="159">
        <v>45168</v>
      </c>
      <c r="H2724" t="s">
        <v>1257</v>
      </c>
      <c r="I2724" t="s">
        <v>1188</v>
      </c>
      <c r="J2724" t="s">
        <v>764</v>
      </c>
      <c r="K2724" t="s">
        <v>1181</v>
      </c>
      <c r="L2724" t="s">
        <v>766</v>
      </c>
      <c r="M2724">
        <v>1</v>
      </c>
      <c r="N2724">
        <v>0</v>
      </c>
      <c r="O2724" s="209">
        <v>32.25</v>
      </c>
      <c r="P2724" s="209">
        <v>32.25</v>
      </c>
      <c r="Q2724" s="209">
        <v>3344.79</v>
      </c>
      <c r="R2724" s="209">
        <v>11.23</v>
      </c>
      <c r="S2724" s="193" t="str">
        <f>VLOOKUP(U2724,'[1]Cross ref'!I:J,2,0)</f>
        <v>SCL</v>
      </c>
      <c r="T2724" s="193">
        <f t="shared" si="256"/>
        <v>32.25</v>
      </c>
      <c r="U2724" s="193">
        <f>VLOOKUP(VALUE(C2724),'[1]Cross ref'!G:I,3,0)</f>
        <v>7394</v>
      </c>
      <c r="V2724" s="193">
        <f>IFERROR(VLOOKUP(J2724,'[1]Item List (2)'!C:D,2,0),VLOOKUP(K2724,'[1]Item List (2)'!C:D,2,0))</f>
        <v>50007</v>
      </c>
      <c r="W2724" s="193">
        <f>IFERROR(VLOOKUP(J2724,'[1]Item List (2)'!C:E,3,0),VLOOKUP(K2724,'[1]Item List (2)'!C:E,3,0))</f>
        <v>100</v>
      </c>
      <c r="X2724" s="193">
        <f t="shared" si="257"/>
        <v>0</v>
      </c>
      <c r="Y2724" s="193" t="str">
        <f t="shared" si="258"/>
        <v>SAUCE, CLASSIC</v>
      </c>
      <c r="AA2724" s="29">
        <f t="shared" si="259"/>
        <v>32.25</v>
      </c>
      <c r="AB2724" s="29" t="str">
        <f>VLOOKUP(W2724,'[2]Item List (2)'!$I:$J,2,0)</f>
        <v>Food</v>
      </c>
      <c r="AC2724" s="29">
        <f t="shared" si="260"/>
        <v>7394</v>
      </c>
      <c r="AD2724" s="29" t="str">
        <f t="shared" si="261"/>
        <v>7394-Food</v>
      </c>
    </row>
    <row r="2725" spans="1:30">
      <c r="A2725" t="s">
        <v>699</v>
      </c>
      <c r="B2725" t="s">
        <v>592</v>
      </c>
      <c r="C2725" t="s">
        <v>1403</v>
      </c>
      <c r="D2725" t="s">
        <v>626</v>
      </c>
      <c r="E2725" t="s">
        <v>1688</v>
      </c>
      <c r="F2725"/>
      <c r="G2725" s="159">
        <v>45168</v>
      </c>
      <c r="H2725" t="s">
        <v>1288</v>
      </c>
      <c r="I2725" t="s">
        <v>1188</v>
      </c>
      <c r="J2725" t="s">
        <v>702</v>
      </c>
      <c r="K2725" t="s">
        <v>793</v>
      </c>
      <c r="L2725" t="s">
        <v>766</v>
      </c>
      <c r="M2725">
        <v>1</v>
      </c>
      <c r="N2725">
        <v>0</v>
      </c>
      <c r="O2725" s="209">
        <v>22.91</v>
      </c>
      <c r="P2725" s="209">
        <v>22.91</v>
      </c>
      <c r="Q2725" s="209">
        <v>3344.79</v>
      </c>
      <c r="R2725" s="209">
        <v>11.23</v>
      </c>
      <c r="S2725" s="193" t="str">
        <f>VLOOKUP(U2725,'[1]Cross ref'!I:J,2,0)</f>
        <v>SCL</v>
      </c>
      <c r="T2725" s="193">
        <f t="shared" si="256"/>
        <v>22.91</v>
      </c>
      <c r="U2725" s="193">
        <f>VLOOKUP(VALUE(C2725),'[1]Cross ref'!G:I,3,0)</f>
        <v>7394</v>
      </c>
      <c r="V2725" s="193">
        <f>IFERROR(VLOOKUP(J2725,'[1]Item List (2)'!C:D,2,0),VLOOKUP(K2725,'[1]Item List (2)'!C:D,2,0))</f>
        <v>50007</v>
      </c>
      <c r="W2725" s="193">
        <f>IFERROR(VLOOKUP(J2725,'[1]Item List (2)'!C:E,3,0),VLOOKUP(K2725,'[1]Item List (2)'!C:E,3,0))</f>
        <v>100</v>
      </c>
      <c r="X2725" s="193">
        <f t="shared" si="257"/>
        <v>0</v>
      </c>
      <c r="Y2725" s="193" t="str">
        <f t="shared" si="258"/>
        <v>SAUCE, BBQ</v>
      </c>
      <c r="AA2725" s="29">
        <f t="shared" si="259"/>
        <v>22.91</v>
      </c>
      <c r="AB2725" s="29" t="str">
        <f>VLOOKUP(W2725,'[2]Item List (2)'!$I:$J,2,0)</f>
        <v>Food</v>
      </c>
      <c r="AC2725" s="29">
        <f t="shared" si="260"/>
        <v>7394</v>
      </c>
      <c r="AD2725" s="29" t="str">
        <f t="shared" si="261"/>
        <v>7394-Food</v>
      </c>
    </row>
    <row r="2726" spans="1:30">
      <c r="A2726" t="s">
        <v>699</v>
      </c>
      <c r="B2726" t="s">
        <v>592</v>
      </c>
      <c r="C2726" t="s">
        <v>1403</v>
      </c>
      <c r="D2726" t="s">
        <v>626</v>
      </c>
      <c r="E2726" t="s">
        <v>1688</v>
      </c>
      <c r="F2726"/>
      <c r="G2726" s="159">
        <v>45168</v>
      </c>
      <c r="H2726" t="s">
        <v>1325</v>
      </c>
      <c r="I2726" t="s">
        <v>1188</v>
      </c>
      <c r="J2726" t="s">
        <v>764</v>
      </c>
      <c r="K2726" t="s">
        <v>765</v>
      </c>
      <c r="L2726" t="s">
        <v>766</v>
      </c>
      <c r="M2726">
        <v>1</v>
      </c>
      <c r="N2726">
        <v>0</v>
      </c>
      <c r="O2726" s="209">
        <v>23.87</v>
      </c>
      <c r="P2726" s="209">
        <v>23.87</v>
      </c>
      <c r="Q2726" s="209">
        <v>3344.79</v>
      </c>
      <c r="R2726" s="209">
        <v>11.23</v>
      </c>
      <c r="S2726" s="193" t="str">
        <f>VLOOKUP(U2726,'[1]Cross ref'!I:J,2,0)</f>
        <v>SCL</v>
      </c>
      <c r="T2726" s="193">
        <f t="shared" si="256"/>
        <v>23.87</v>
      </c>
      <c r="U2726" s="193">
        <f>VLOOKUP(VALUE(C2726),'[1]Cross ref'!G:I,3,0)</f>
        <v>7394</v>
      </c>
      <c r="V2726" s="193">
        <f>IFERROR(VLOOKUP(J2726,'[1]Item List (2)'!C:D,2,0),VLOOKUP(K2726,'[1]Item List (2)'!C:D,2,0))</f>
        <v>50007</v>
      </c>
      <c r="W2726" s="193">
        <f>IFERROR(VLOOKUP(J2726,'[1]Item List (2)'!C:E,3,0),VLOOKUP(K2726,'[1]Item List (2)'!C:E,3,0))</f>
        <v>100</v>
      </c>
      <c r="X2726" s="193">
        <f t="shared" si="257"/>
        <v>0</v>
      </c>
      <c r="Y2726" s="193" t="str">
        <f t="shared" si="258"/>
        <v>SAUCE, SPECIAL</v>
      </c>
      <c r="AA2726" s="29">
        <f t="shared" si="259"/>
        <v>23.87</v>
      </c>
      <c r="AB2726" s="29" t="str">
        <f>VLOOKUP(W2726,'[2]Item List (2)'!$I:$J,2,0)</f>
        <v>Food</v>
      </c>
      <c r="AC2726" s="29">
        <f t="shared" si="260"/>
        <v>7394</v>
      </c>
      <c r="AD2726" s="29" t="str">
        <f t="shared" si="261"/>
        <v>7394-Food</v>
      </c>
    </row>
    <row r="2727" spans="1:30">
      <c r="A2727" t="s">
        <v>699</v>
      </c>
      <c r="B2727" t="s">
        <v>592</v>
      </c>
      <c r="C2727" t="s">
        <v>1403</v>
      </c>
      <c r="D2727" t="s">
        <v>626</v>
      </c>
      <c r="E2727" t="s">
        <v>1688</v>
      </c>
      <c r="F2727"/>
      <c r="G2727" s="159">
        <v>45168</v>
      </c>
      <c r="H2727" t="s">
        <v>1258</v>
      </c>
      <c r="I2727" t="s">
        <v>1188</v>
      </c>
      <c r="J2727" t="s">
        <v>825</v>
      </c>
      <c r="K2727" t="s">
        <v>1259</v>
      </c>
      <c r="L2727" t="s">
        <v>1484</v>
      </c>
      <c r="M2727">
        <v>1</v>
      </c>
      <c r="N2727">
        <v>0</v>
      </c>
      <c r="O2727" s="209">
        <v>47.11</v>
      </c>
      <c r="P2727" s="209">
        <v>47.11</v>
      </c>
      <c r="Q2727" s="209">
        <v>3344.79</v>
      </c>
      <c r="R2727" s="209">
        <v>11.23</v>
      </c>
      <c r="S2727" s="193" t="str">
        <f>VLOOKUP(U2727,'[1]Cross ref'!I:J,2,0)</f>
        <v>SCL</v>
      </c>
      <c r="T2727" s="193">
        <f t="shared" si="256"/>
        <v>47.11</v>
      </c>
      <c r="U2727" s="193">
        <f>VLOOKUP(VALUE(C2727),'[1]Cross ref'!G:I,3,0)</f>
        <v>7394</v>
      </c>
      <c r="V2727" s="193">
        <f>IFERROR(VLOOKUP(J2727,'[1]Item List (2)'!C:D,2,0),VLOOKUP(K2727,'[1]Item List (2)'!C:D,2,0))</f>
        <v>50007</v>
      </c>
      <c r="W2727" s="193">
        <f>IFERROR(VLOOKUP(J2727,'[1]Item List (2)'!C:E,3,0),VLOOKUP(K2727,'[1]Item List (2)'!C:E,3,0))</f>
        <v>100</v>
      </c>
      <c r="X2727" s="193">
        <f t="shared" si="257"/>
        <v>0</v>
      </c>
      <c r="Y2727" s="193" t="str">
        <f t="shared" si="258"/>
        <v>MAYONNAISE, 64Z</v>
      </c>
      <c r="AA2727" s="29">
        <f t="shared" si="259"/>
        <v>47.11</v>
      </c>
      <c r="AB2727" s="29" t="str">
        <f>VLOOKUP(W2727,'[2]Item List (2)'!$I:$J,2,0)</f>
        <v>Food</v>
      </c>
      <c r="AC2727" s="29">
        <f t="shared" si="260"/>
        <v>7394</v>
      </c>
      <c r="AD2727" s="29" t="str">
        <f t="shared" si="261"/>
        <v>7394-Food</v>
      </c>
    </row>
    <row r="2728" spans="1:30">
      <c r="A2728" t="s">
        <v>699</v>
      </c>
      <c r="B2728" t="s">
        <v>592</v>
      </c>
      <c r="C2728" t="s">
        <v>1403</v>
      </c>
      <c r="D2728" t="s">
        <v>626</v>
      </c>
      <c r="E2728" t="s">
        <v>1688</v>
      </c>
      <c r="F2728"/>
      <c r="G2728" s="159">
        <v>45168</v>
      </c>
      <c r="H2728" t="s">
        <v>1260</v>
      </c>
      <c r="I2728" t="s">
        <v>1211</v>
      </c>
      <c r="J2728" t="s">
        <v>730</v>
      </c>
      <c r="K2728" t="s">
        <v>1041</v>
      </c>
      <c r="L2728" t="s">
        <v>1042</v>
      </c>
      <c r="M2728">
        <v>1</v>
      </c>
      <c r="N2728">
        <v>0</v>
      </c>
      <c r="O2728" s="209">
        <v>45.4</v>
      </c>
      <c r="P2728" s="209">
        <v>45.4</v>
      </c>
      <c r="Q2728" s="209">
        <v>3344.79</v>
      </c>
      <c r="R2728" s="209">
        <v>11.23</v>
      </c>
      <c r="S2728" s="193" t="str">
        <f>VLOOKUP(U2728,'[1]Cross ref'!I:J,2,0)</f>
        <v>SCL</v>
      </c>
      <c r="T2728" s="193">
        <f t="shared" si="256"/>
        <v>45.4</v>
      </c>
      <c r="U2728" s="193">
        <f>VLOOKUP(VALUE(C2728),'[1]Cross ref'!G:I,3,0)</f>
        <v>7394</v>
      </c>
      <c r="V2728" s="193">
        <f>IFERROR(VLOOKUP(J2728,'[1]Item List (2)'!C:D,2,0),VLOOKUP(K2728,'[1]Item List (2)'!C:D,2,0))</f>
        <v>51001</v>
      </c>
      <c r="W2728" s="193">
        <f>IFERROR(VLOOKUP(J2728,'[1]Item List (2)'!C:E,3,0),VLOOKUP(K2728,'[1]Item List (2)'!C:E,3,0))</f>
        <v>1000</v>
      </c>
      <c r="X2728" s="193">
        <f t="shared" si="257"/>
        <v>0</v>
      </c>
      <c r="Y2728" s="193" t="str">
        <f t="shared" si="258"/>
        <v>NAPKIN, 13X8.5 BRN</v>
      </c>
      <c r="AA2728" s="29">
        <f t="shared" si="259"/>
        <v>45.4</v>
      </c>
      <c r="AB2728" s="29" t="str">
        <f>VLOOKUP(W2728,'[2]Item List (2)'!$I:$J,2,0)</f>
        <v>Paper</v>
      </c>
      <c r="AC2728" s="29">
        <f t="shared" si="260"/>
        <v>7394</v>
      </c>
      <c r="AD2728" s="29" t="str">
        <f t="shared" si="261"/>
        <v>7394-Paper</v>
      </c>
    </row>
    <row r="2729" spans="1:30">
      <c r="A2729" t="s">
        <v>699</v>
      </c>
      <c r="B2729" t="s">
        <v>592</v>
      </c>
      <c r="C2729" t="s">
        <v>1403</v>
      </c>
      <c r="D2729" t="s">
        <v>626</v>
      </c>
      <c r="E2729" t="s">
        <v>1688</v>
      </c>
      <c r="F2729"/>
      <c r="G2729" s="159">
        <v>45168</v>
      </c>
      <c r="H2729" t="s">
        <v>1261</v>
      </c>
      <c r="I2729" t="s">
        <v>1188</v>
      </c>
      <c r="J2729" t="s">
        <v>756</v>
      </c>
      <c r="K2729" t="s">
        <v>1491</v>
      </c>
      <c r="L2729" t="s">
        <v>757</v>
      </c>
      <c r="M2729">
        <v>1</v>
      </c>
      <c r="N2729">
        <v>0</v>
      </c>
      <c r="O2729" s="209">
        <v>39.82</v>
      </c>
      <c r="P2729" s="209">
        <v>39.82</v>
      </c>
      <c r="Q2729" s="209">
        <v>3344.79</v>
      </c>
      <c r="R2729" s="209">
        <v>11.23</v>
      </c>
      <c r="S2729" s="193" t="str">
        <f>VLOOKUP(U2729,'[1]Cross ref'!I:J,2,0)</f>
        <v>SCL</v>
      </c>
      <c r="T2729" s="193">
        <f t="shared" si="256"/>
        <v>39.82</v>
      </c>
      <c r="U2729" s="193">
        <f>VLOOKUP(VALUE(C2729),'[1]Cross ref'!G:I,3,0)</f>
        <v>7394</v>
      </c>
      <c r="V2729" s="193">
        <f>IFERROR(VLOOKUP(J2729,'[1]Item List (2)'!C:D,2,0),VLOOKUP(K2729,'[1]Item List (2)'!C:D,2,0))</f>
        <v>50007</v>
      </c>
      <c r="W2729" s="193">
        <f>IFERROR(VLOOKUP(J2729,'[1]Item List (2)'!C:E,3,0),VLOOKUP(K2729,'[1]Item List (2)'!C:E,3,0))</f>
        <v>100</v>
      </c>
      <c r="X2729" s="193">
        <f t="shared" si="257"/>
        <v>0</v>
      </c>
      <c r="Y2729" s="193" t="str">
        <f t="shared" si="258"/>
        <v>FRENCH TOAST, STICK ORIGINAL CARLS JR</v>
      </c>
      <c r="AA2729" s="29">
        <f t="shared" si="259"/>
        <v>39.82</v>
      </c>
      <c r="AB2729" s="29" t="str">
        <f>VLOOKUP(W2729,'[2]Item List (2)'!$I:$J,2,0)</f>
        <v>Food</v>
      </c>
      <c r="AC2729" s="29">
        <f t="shared" si="260"/>
        <v>7394</v>
      </c>
      <c r="AD2729" s="29" t="str">
        <f t="shared" si="261"/>
        <v>7394-Food</v>
      </c>
    </row>
    <row r="2730" spans="1:30">
      <c r="A2730" t="s">
        <v>699</v>
      </c>
      <c r="B2730" t="s">
        <v>592</v>
      </c>
      <c r="C2730" t="s">
        <v>1403</v>
      </c>
      <c r="D2730" t="s">
        <v>626</v>
      </c>
      <c r="E2730" t="s">
        <v>1688</v>
      </c>
      <c r="F2730"/>
      <c r="G2730" s="159">
        <v>45168</v>
      </c>
      <c r="H2730" t="s">
        <v>1186</v>
      </c>
      <c r="I2730" t="s">
        <v>1184</v>
      </c>
      <c r="J2730" t="s">
        <v>834</v>
      </c>
      <c r="K2730" t="s">
        <v>835</v>
      </c>
      <c r="L2730" t="s">
        <v>836</v>
      </c>
      <c r="M2730">
        <v>1</v>
      </c>
      <c r="N2730">
        <v>0</v>
      </c>
      <c r="O2730" s="209"/>
      <c r="P2730" s="209">
        <v>25.23</v>
      </c>
      <c r="Q2730" s="209">
        <v>3344.79</v>
      </c>
      <c r="R2730" s="209">
        <v>11.23</v>
      </c>
      <c r="S2730" s="193" t="str">
        <f>VLOOKUP(U2730,'[1]Cross ref'!I:J,2,0)</f>
        <v>SCL</v>
      </c>
      <c r="T2730" s="193">
        <f t="shared" si="256"/>
        <v>25.23</v>
      </c>
      <c r="U2730" s="193">
        <f>VLOOKUP(VALUE(C2730),'[1]Cross ref'!G:I,3,0)</f>
        <v>7394</v>
      </c>
      <c r="V2730" s="193">
        <f>IFERROR(VLOOKUP(J2730,'[1]Item List (2)'!C:D,2,0),VLOOKUP(K2730,'[1]Item List (2)'!C:D,2,0))</f>
        <v>50007</v>
      </c>
      <c r="W2730" s="193">
        <f>IFERROR(VLOOKUP(J2730,'[1]Item List (2)'!C:E,3,0),VLOOKUP(K2730,'[1]Item List (2)'!C:E,3,0))</f>
        <v>100</v>
      </c>
      <c r="X2730" s="193">
        <f t="shared" si="257"/>
        <v>-25.23</v>
      </c>
      <c r="Y2730" s="193" t="str">
        <f t="shared" si="258"/>
        <v>SURCHARGE, FUEL</v>
      </c>
      <c r="AA2730" s="29">
        <f t="shared" si="259"/>
        <v>25.23</v>
      </c>
      <c r="AB2730" s="29" t="str">
        <f>VLOOKUP(W2730,'[2]Item List (2)'!$I:$J,2,0)</f>
        <v>Food</v>
      </c>
      <c r="AC2730" s="29">
        <f t="shared" si="260"/>
        <v>7394</v>
      </c>
      <c r="AD2730" s="29" t="str">
        <f t="shared" si="261"/>
        <v>7394-Food</v>
      </c>
    </row>
    <row r="2731" spans="1:30">
      <c r="A2731" t="s">
        <v>699</v>
      </c>
      <c r="B2731" t="s">
        <v>592</v>
      </c>
      <c r="C2731" t="s">
        <v>1405</v>
      </c>
      <c r="D2731" t="s">
        <v>638</v>
      </c>
      <c r="E2731" t="s">
        <v>1689</v>
      </c>
      <c r="F2731"/>
      <c r="G2731" s="159">
        <v>45167</v>
      </c>
      <c r="H2731" t="s">
        <v>1225</v>
      </c>
      <c r="I2731" t="s">
        <v>1188</v>
      </c>
      <c r="J2731" t="s">
        <v>785</v>
      </c>
      <c r="K2731" t="s">
        <v>1180</v>
      </c>
      <c r="L2731" t="s">
        <v>786</v>
      </c>
      <c r="M2731">
        <v>1</v>
      </c>
      <c r="N2731">
        <v>0</v>
      </c>
      <c r="O2731" s="209">
        <v>90.57</v>
      </c>
      <c r="P2731" s="209">
        <v>90.57</v>
      </c>
      <c r="Q2731" s="209">
        <v>479.89</v>
      </c>
      <c r="R2731" s="209">
        <v>0</v>
      </c>
      <c r="S2731" s="193" t="str">
        <f>VLOOKUP(U2731,'[1]Cross ref'!I:J,2,0)</f>
        <v>SCL</v>
      </c>
      <c r="T2731" s="193">
        <f t="shared" si="256"/>
        <v>90.57</v>
      </c>
      <c r="U2731" s="193">
        <f>VLOOKUP(VALUE(C2731),'[1]Cross ref'!G:I,3,0)</f>
        <v>7396</v>
      </c>
      <c r="V2731" s="193">
        <f>IFERROR(VLOOKUP(J2731,'[1]Item List (2)'!C:D,2,0),VLOOKUP(K2731,'[1]Item List (2)'!C:D,2,0))</f>
        <v>50007</v>
      </c>
      <c r="W2731" s="193">
        <f>IFERROR(VLOOKUP(J2731,'[1]Item List (2)'!C:E,3,0),VLOOKUP(K2731,'[1]Item List (2)'!C:E,3,0))</f>
        <v>100</v>
      </c>
      <c r="X2731" s="193">
        <f t="shared" si="257"/>
        <v>0</v>
      </c>
      <c r="Y2731" s="193" t="str">
        <f t="shared" si="258"/>
        <v>BACON, 500 SLICES FC</v>
      </c>
      <c r="AA2731" s="29">
        <f t="shared" si="259"/>
        <v>90.57</v>
      </c>
      <c r="AB2731" s="29" t="str">
        <f>VLOOKUP(W2731,'[2]Item List (2)'!$I:$J,2,0)</f>
        <v>Food</v>
      </c>
      <c r="AC2731" s="29">
        <f t="shared" si="260"/>
        <v>7396</v>
      </c>
      <c r="AD2731" s="29" t="str">
        <f t="shared" si="261"/>
        <v>7396-Food</v>
      </c>
    </row>
    <row r="2732" spans="1:30">
      <c r="A2732" t="s">
        <v>699</v>
      </c>
      <c r="B2732" t="s">
        <v>592</v>
      </c>
      <c r="C2732" t="s">
        <v>1405</v>
      </c>
      <c r="D2732" t="s">
        <v>638</v>
      </c>
      <c r="E2732" t="s">
        <v>1689</v>
      </c>
      <c r="F2732"/>
      <c r="G2732" s="159">
        <v>45167</v>
      </c>
      <c r="H2732" t="s">
        <v>1232</v>
      </c>
      <c r="I2732" t="s">
        <v>1188</v>
      </c>
      <c r="J2732" t="s">
        <v>758</v>
      </c>
      <c r="K2732" t="s">
        <v>798</v>
      </c>
      <c r="L2732" t="s">
        <v>799</v>
      </c>
      <c r="M2732">
        <v>1</v>
      </c>
      <c r="N2732">
        <v>0</v>
      </c>
      <c r="O2732" s="209">
        <v>46.88</v>
      </c>
      <c r="P2732" s="209">
        <v>46.88</v>
      </c>
      <c r="Q2732" s="209">
        <v>479.89</v>
      </c>
      <c r="R2732" s="209">
        <v>0</v>
      </c>
      <c r="S2732" s="193" t="str">
        <f>VLOOKUP(U2732,'[1]Cross ref'!I:J,2,0)</f>
        <v>SCL</v>
      </c>
      <c r="T2732" s="193">
        <f t="shared" si="256"/>
        <v>46.88</v>
      </c>
      <c r="U2732" s="193">
        <f>VLOOKUP(VALUE(C2732),'[1]Cross ref'!G:I,3,0)</f>
        <v>7396</v>
      </c>
      <c r="V2732" s="193">
        <f>IFERROR(VLOOKUP(J2732,'[1]Item List (2)'!C:D,2,0),VLOOKUP(K2732,'[1]Item List (2)'!C:D,2,0))</f>
        <v>50007</v>
      </c>
      <c r="W2732" s="193">
        <f>IFERROR(VLOOKUP(J2732,'[1]Item List (2)'!C:E,3,0),VLOOKUP(K2732,'[1]Item List (2)'!C:E,3,0))</f>
        <v>100</v>
      </c>
      <c r="X2732" s="193">
        <f t="shared" si="257"/>
        <v>0</v>
      </c>
      <c r="Y2732" s="193" t="str">
        <f t="shared" si="258"/>
        <v>CHICKEN, NUGGET BRD STAR SHP</v>
      </c>
      <c r="AA2732" s="29">
        <f t="shared" si="259"/>
        <v>46.88</v>
      </c>
      <c r="AB2732" s="29" t="str">
        <f>VLOOKUP(W2732,'[2]Item List (2)'!$I:$J,2,0)</f>
        <v>Food</v>
      </c>
      <c r="AC2732" s="29">
        <f t="shared" si="260"/>
        <v>7396</v>
      </c>
      <c r="AD2732" s="29" t="str">
        <f t="shared" si="261"/>
        <v>7396-Food</v>
      </c>
    </row>
    <row r="2733" spans="1:30">
      <c r="A2733" t="s">
        <v>699</v>
      </c>
      <c r="B2733" t="s">
        <v>592</v>
      </c>
      <c r="C2733" t="s">
        <v>1405</v>
      </c>
      <c r="D2733" t="s">
        <v>638</v>
      </c>
      <c r="E2733" t="s">
        <v>1689</v>
      </c>
      <c r="F2733"/>
      <c r="G2733" s="159">
        <v>45167</v>
      </c>
      <c r="H2733" t="s">
        <v>1234</v>
      </c>
      <c r="I2733" t="s">
        <v>1188</v>
      </c>
      <c r="J2733" t="s">
        <v>804</v>
      </c>
      <c r="K2733" t="s">
        <v>805</v>
      </c>
      <c r="L2733" t="s">
        <v>760</v>
      </c>
      <c r="M2733">
        <v>1</v>
      </c>
      <c r="N2733">
        <v>0</v>
      </c>
      <c r="O2733" s="209">
        <v>77.97</v>
      </c>
      <c r="P2733" s="209">
        <v>77.97</v>
      </c>
      <c r="Q2733" s="209">
        <v>479.89</v>
      </c>
      <c r="R2733" s="209">
        <v>0</v>
      </c>
      <c r="S2733" s="193" t="str">
        <f>VLOOKUP(U2733,'[1]Cross ref'!I:J,2,0)</f>
        <v>SCL</v>
      </c>
      <c r="T2733" s="193">
        <f t="shared" si="256"/>
        <v>77.97</v>
      </c>
      <c r="U2733" s="193">
        <f>VLOOKUP(VALUE(C2733),'[1]Cross ref'!G:I,3,0)</f>
        <v>7396</v>
      </c>
      <c r="V2733" s="193">
        <f>IFERROR(VLOOKUP(J2733,'[1]Item List (2)'!C:D,2,0),VLOOKUP(K2733,'[1]Item List (2)'!C:D,2,0))</f>
        <v>50007</v>
      </c>
      <c r="W2733" s="193">
        <f>IFERROR(VLOOKUP(J2733,'[1]Item List (2)'!C:E,3,0),VLOOKUP(K2733,'[1]Item List (2)'!C:E,3,0))</f>
        <v>100</v>
      </c>
      <c r="X2733" s="193">
        <f t="shared" si="257"/>
        <v>0</v>
      </c>
      <c r="Y2733" s="193" t="str">
        <f t="shared" si="258"/>
        <v>CHEESE, AMER SHRP SLI 200CT SM</v>
      </c>
      <c r="AA2733" s="29">
        <f t="shared" si="259"/>
        <v>77.97</v>
      </c>
      <c r="AB2733" s="29" t="str">
        <f>VLOOKUP(W2733,'[2]Item List (2)'!$I:$J,2,0)</f>
        <v>Food</v>
      </c>
      <c r="AC2733" s="29">
        <f t="shared" si="260"/>
        <v>7396</v>
      </c>
      <c r="AD2733" s="29" t="str">
        <f t="shared" si="261"/>
        <v>7396-Food</v>
      </c>
    </row>
    <row r="2734" spans="1:30">
      <c r="A2734" t="s">
        <v>699</v>
      </c>
      <c r="B2734" t="s">
        <v>592</v>
      </c>
      <c r="C2734" t="s">
        <v>1405</v>
      </c>
      <c r="D2734" t="s">
        <v>638</v>
      </c>
      <c r="E2734" t="s">
        <v>1689</v>
      </c>
      <c r="F2734"/>
      <c r="G2734" s="159">
        <v>45167</v>
      </c>
      <c r="H2734" t="s">
        <v>1240</v>
      </c>
      <c r="I2734" t="s">
        <v>1188</v>
      </c>
      <c r="J2734" t="s">
        <v>758</v>
      </c>
      <c r="K2734" t="s">
        <v>1490</v>
      </c>
      <c r="L2734" t="s">
        <v>818</v>
      </c>
      <c r="M2734">
        <v>1</v>
      </c>
      <c r="N2734">
        <v>0</v>
      </c>
      <c r="O2734" s="209">
        <v>175.35</v>
      </c>
      <c r="P2734" s="209">
        <v>175.35</v>
      </c>
      <c r="Q2734" s="209">
        <v>479.89</v>
      </c>
      <c r="R2734" s="209">
        <v>0</v>
      </c>
      <c r="S2734" s="193" t="str">
        <f>VLOOKUP(U2734,'[1]Cross ref'!I:J,2,0)</f>
        <v>SCL</v>
      </c>
      <c r="T2734" s="193">
        <f t="shared" si="256"/>
        <v>175.35</v>
      </c>
      <c r="U2734" s="193">
        <f>VLOOKUP(VALUE(C2734),'[1]Cross ref'!G:I,3,0)</f>
        <v>7396</v>
      </c>
      <c r="V2734" s="193">
        <f>IFERROR(VLOOKUP(J2734,'[1]Item List (2)'!C:D,2,0),VLOOKUP(K2734,'[1]Item List (2)'!C:D,2,0))</f>
        <v>50007</v>
      </c>
      <c r="W2734" s="193">
        <f>IFERROR(VLOOKUP(J2734,'[1]Item List (2)'!C:E,3,0),VLOOKUP(K2734,'[1]Item List (2)'!C:E,3,0))</f>
        <v>100</v>
      </c>
      <c r="X2734" s="193">
        <f t="shared" si="257"/>
        <v>0</v>
      </c>
      <c r="Y2734" s="193" t="str">
        <f t="shared" si="258"/>
        <v>CHICKEN, BRST GR SAVOR 4.25Z CARLS JR</v>
      </c>
      <c r="AA2734" s="29">
        <f t="shared" si="259"/>
        <v>175.35</v>
      </c>
      <c r="AB2734" s="29" t="str">
        <f>VLOOKUP(W2734,'[2]Item List (2)'!$I:$J,2,0)</f>
        <v>Food</v>
      </c>
      <c r="AC2734" s="29">
        <f t="shared" si="260"/>
        <v>7396</v>
      </c>
      <c r="AD2734" s="29" t="str">
        <f t="shared" si="261"/>
        <v>7396-Food</v>
      </c>
    </row>
    <row r="2735" spans="1:30">
      <c r="A2735" t="s">
        <v>699</v>
      </c>
      <c r="B2735" t="s">
        <v>592</v>
      </c>
      <c r="C2735" t="s">
        <v>1405</v>
      </c>
      <c r="D2735" t="s">
        <v>638</v>
      </c>
      <c r="E2735" t="s">
        <v>1689</v>
      </c>
      <c r="F2735"/>
      <c r="G2735" s="159">
        <v>45167</v>
      </c>
      <c r="H2735" t="s">
        <v>1248</v>
      </c>
      <c r="I2735" t="s">
        <v>1211</v>
      </c>
      <c r="J2735" t="s">
        <v>809</v>
      </c>
      <c r="K2735" t="s">
        <v>999</v>
      </c>
      <c r="L2735" t="s">
        <v>888</v>
      </c>
      <c r="M2735">
        <v>1</v>
      </c>
      <c r="N2735">
        <v>0</v>
      </c>
      <c r="O2735" s="209">
        <v>58.44</v>
      </c>
      <c r="P2735" s="209">
        <v>58.44</v>
      </c>
      <c r="Q2735" s="209">
        <v>479.89</v>
      </c>
      <c r="R2735" s="209">
        <v>0</v>
      </c>
      <c r="S2735" s="193" t="str">
        <f>VLOOKUP(U2735,'[1]Cross ref'!I:J,2,0)</f>
        <v>SCL</v>
      </c>
      <c r="T2735" s="193">
        <f t="shared" si="256"/>
        <v>58.44</v>
      </c>
      <c r="U2735" s="193">
        <f>VLOOKUP(VALUE(C2735),'[1]Cross ref'!G:I,3,0)</f>
        <v>7396</v>
      </c>
      <c r="V2735" s="193">
        <f>IFERROR(VLOOKUP(J2735,'[1]Item List (2)'!C:D,2,0),VLOOKUP(K2735,'[1]Item List (2)'!C:D,2,0))</f>
        <v>51001</v>
      </c>
      <c r="W2735" s="193">
        <f>IFERROR(VLOOKUP(J2735,'[1]Item List (2)'!C:E,3,0),VLOOKUP(K2735,'[1]Item List (2)'!C:E,3,0))</f>
        <v>1000</v>
      </c>
      <c r="X2735" s="193">
        <f t="shared" si="257"/>
        <v>0</v>
      </c>
      <c r="Y2735" s="193" t="str">
        <f t="shared" si="258"/>
        <v>CARTON, FFRY MED FLVR TRAIL</v>
      </c>
      <c r="AA2735" s="29">
        <f t="shared" si="259"/>
        <v>58.44</v>
      </c>
      <c r="AB2735" s="29" t="str">
        <f>VLOOKUP(W2735,'[2]Item List (2)'!$I:$J,2,0)</f>
        <v>Paper</v>
      </c>
      <c r="AC2735" s="29">
        <f t="shared" si="260"/>
        <v>7396</v>
      </c>
      <c r="AD2735" s="29" t="str">
        <f t="shared" si="261"/>
        <v>7396-Paper</v>
      </c>
    </row>
    <row r="2736" spans="1:30">
      <c r="A2736" t="s">
        <v>699</v>
      </c>
      <c r="B2736" t="s">
        <v>592</v>
      </c>
      <c r="C2736" t="s">
        <v>1405</v>
      </c>
      <c r="D2736" t="s">
        <v>638</v>
      </c>
      <c r="E2736" t="s">
        <v>1689</v>
      </c>
      <c r="F2736"/>
      <c r="G2736" s="159">
        <v>45167</v>
      </c>
      <c r="H2736" t="s">
        <v>1256</v>
      </c>
      <c r="I2736" t="s">
        <v>1211</v>
      </c>
      <c r="J2736" t="s">
        <v>800</v>
      </c>
      <c r="K2736" t="s">
        <v>1057</v>
      </c>
      <c r="L2736" t="s">
        <v>1058</v>
      </c>
      <c r="M2736">
        <v>1</v>
      </c>
      <c r="N2736">
        <v>0</v>
      </c>
      <c r="O2736" s="209">
        <v>30.68</v>
      </c>
      <c r="P2736" s="209">
        <v>30.68</v>
      </c>
      <c r="Q2736" s="209">
        <v>479.89</v>
      </c>
      <c r="R2736" s="209">
        <v>0</v>
      </c>
      <c r="S2736" s="193" t="str">
        <f>VLOOKUP(U2736,'[1]Cross ref'!I:J,2,0)</f>
        <v>SCL</v>
      </c>
      <c r="T2736" s="193">
        <f t="shared" si="256"/>
        <v>30.68</v>
      </c>
      <c r="U2736" s="193">
        <f>VLOOKUP(VALUE(C2736),'[1]Cross ref'!G:I,3,0)</f>
        <v>7396</v>
      </c>
      <c r="V2736" s="193">
        <f>IFERROR(VLOOKUP(J2736,'[1]Item List (2)'!C:D,2,0),VLOOKUP(K2736,'[1]Item List (2)'!C:D,2,0))</f>
        <v>51001</v>
      </c>
      <c r="W2736" s="193">
        <f>IFERROR(VLOOKUP(J2736,'[1]Item List (2)'!C:E,3,0),VLOOKUP(K2736,'[1]Item List (2)'!C:E,3,0))</f>
        <v>1000</v>
      </c>
      <c r="X2736" s="193">
        <f t="shared" si="257"/>
        <v>0</v>
      </c>
      <c r="Y2736" s="193" t="str">
        <f t="shared" si="258"/>
        <v>CUP, PLS COLD 32Z FLVR TRAIL</v>
      </c>
      <c r="AA2736" s="29">
        <f t="shared" si="259"/>
        <v>30.68</v>
      </c>
      <c r="AB2736" s="29" t="str">
        <f>VLOOKUP(W2736,'[2]Item List (2)'!$I:$J,2,0)</f>
        <v>Paper</v>
      </c>
      <c r="AC2736" s="29">
        <f t="shared" si="260"/>
        <v>7396</v>
      </c>
      <c r="AD2736" s="29" t="str">
        <f t="shared" si="261"/>
        <v>7396-Paper</v>
      </c>
    </row>
    <row r="2737" spans="1:30">
      <c r="A2737" t="s">
        <v>699</v>
      </c>
      <c r="B2737" t="s">
        <v>592</v>
      </c>
      <c r="C2737" t="s">
        <v>1405</v>
      </c>
      <c r="D2737" t="s">
        <v>638</v>
      </c>
      <c r="E2737" t="s">
        <v>1690</v>
      </c>
      <c r="F2737"/>
      <c r="G2737" s="159">
        <v>45169</v>
      </c>
      <c r="H2737" t="s">
        <v>1187</v>
      </c>
      <c r="I2737" t="s">
        <v>1188</v>
      </c>
      <c r="J2737" t="s">
        <v>700</v>
      </c>
      <c r="K2737" t="s">
        <v>1494</v>
      </c>
      <c r="L2737" t="s">
        <v>701</v>
      </c>
      <c r="M2737">
        <v>1</v>
      </c>
      <c r="N2737">
        <v>0</v>
      </c>
      <c r="O2737" s="209">
        <v>51.9</v>
      </c>
      <c r="P2737" s="209">
        <v>51.9</v>
      </c>
      <c r="Q2737" s="209">
        <v>2446.96</v>
      </c>
      <c r="R2737" s="209">
        <v>8.1</v>
      </c>
      <c r="S2737" s="193" t="str">
        <f>VLOOKUP(U2737,'[1]Cross ref'!I:J,2,0)</f>
        <v>SCL</v>
      </c>
      <c r="T2737" s="193">
        <f t="shared" si="256"/>
        <v>51.9</v>
      </c>
      <c r="U2737" s="193">
        <f>VLOOKUP(VALUE(C2737),'[1]Cross ref'!G:I,3,0)</f>
        <v>7396</v>
      </c>
      <c r="V2737" s="193">
        <f>IFERROR(VLOOKUP(J2737,'[1]Item List (2)'!C:D,2,0),VLOOKUP(K2737,'[1]Item List (2)'!C:D,2,0))</f>
        <v>50007</v>
      </c>
      <c r="W2737" s="193">
        <f>IFERROR(VLOOKUP(J2737,'[1]Item List (2)'!C:E,3,0),VLOOKUP(K2737,'[1]Item List (2)'!C:E,3,0))</f>
        <v>100</v>
      </c>
      <c r="X2737" s="193">
        <f t="shared" si="257"/>
        <v>0</v>
      </c>
      <c r="Y2737" s="193" t="str">
        <f t="shared" si="258"/>
        <v>SYRUP, FLASHIN FRUIT PUNCH 2.5GL BIB</v>
      </c>
      <c r="AA2737" s="29">
        <f t="shared" si="259"/>
        <v>51.9</v>
      </c>
      <c r="AB2737" s="29" t="str">
        <f>VLOOKUP(W2737,'[2]Item List (2)'!$I:$J,2,0)</f>
        <v>Food</v>
      </c>
      <c r="AC2737" s="29">
        <f t="shared" si="260"/>
        <v>7396</v>
      </c>
      <c r="AD2737" s="29" t="str">
        <f t="shared" si="261"/>
        <v>7396-Food</v>
      </c>
    </row>
    <row r="2738" spans="1:30">
      <c r="A2738" t="s">
        <v>699</v>
      </c>
      <c r="B2738" t="s">
        <v>592</v>
      </c>
      <c r="C2738" t="s">
        <v>1405</v>
      </c>
      <c r="D2738" t="s">
        <v>638</v>
      </c>
      <c r="E2738" t="s">
        <v>1690</v>
      </c>
      <c r="F2738"/>
      <c r="G2738" s="159">
        <v>45169</v>
      </c>
      <c r="H2738" t="s">
        <v>1183</v>
      </c>
      <c r="I2738" t="s">
        <v>1184</v>
      </c>
      <c r="J2738" t="s">
        <v>839</v>
      </c>
      <c r="K2738" t="s">
        <v>588</v>
      </c>
      <c r="L2738" t="s">
        <v>836</v>
      </c>
      <c r="M2738">
        <v>1</v>
      </c>
      <c r="N2738">
        <v>0</v>
      </c>
      <c r="O2738" s="209"/>
      <c r="P2738" s="209">
        <v>1.68</v>
      </c>
      <c r="Q2738" s="209">
        <v>2446.96</v>
      </c>
      <c r="R2738" s="209">
        <v>8.1</v>
      </c>
      <c r="S2738" s="193" t="str">
        <f>VLOOKUP(U2738,'[1]Cross ref'!I:J,2,0)</f>
        <v>SCL</v>
      </c>
      <c r="T2738" s="193">
        <f t="shared" si="256"/>
        <v>1.68</v>
      </c>
      <c r="U2738" s="193">
        <f>VLOOKUP(VALUE(C2738),'[1]Cross ref'!G:I,3,0)</f>
        <v>7396</v>
      </c>
      <c r="V2738" s="193">
        <f>IFERROR(VLOOKUP(J2738,'[1]Item List (2)'!C:D,2,0),VLOOKUP(K2738,'[1]Item List (2)'!C:D,2,0))</f>
        <v>50007</v>
      </c>
      <c r="W2738" s="193">
        <f>IFERROR(VLOOKUP(J2738,'[1]Item List (2)'!C:E,3,0),VLOOKUP(K2738,'[1]Item List (2)'!C:E,3,0))</f>
        <v>100</v>
      </c>
      <c r="X2738" s="193">
        <f t="shared" si="257"/>
        <v>-1.68</v>
      </c>
      <c r="Y2738" s="193" t="str">
        <f t="shared" si="258"/>
        <v>SERVICE - PAYMENT TERMS</v>
      </c>
      <c r="AA2738" s="29">
        <f t="shared" si="259"/>
        <v>1.68</v>
      </c>
      <c r="AB2738" s="29" t="str">
        <f>VLOOKUP(W2738,'[2]Item List (2)'!$I:$J,2,0)</f>
        <v>Food</v>
      </c>
      <c r="AC2738" s="29">
        <f t="shared" si="260"/>
        <v>7396</v>
      </c>
      <c r="AD2738" s="29" t="str">
        <f t="shared" si="261"/>
        <v>7396-Food</v>
      </c>
    </row>
    <row r="2739" spans="1:30">
      <c r="A2739" t="s">
        <v>699</v>
      </c>
      <c r="B2739" t="s">
        <v>592</v>
      </c>
      <c r="C2739" t="s">
        <v>1405</v>
      </c>
      <c r="D2739" t="s">
        <v>638</v>
      </c>
      <c r="E2739" t="s">
        <v>1690</v>
      </c>
      <c r="F2739"/>
      <c r="G2739" s="159">
        <v>45169</v>
      </c>
      <c r="H2739" t="s">
        <v>1264</v>
      </c>
      <c r="I2739" t="s">
        <v>1188</v>
      </c>
      <c r="J2739" t="s">
        <v>707</v>
      </c>
      <c r="K2739" t="s">
        <v>708</v>
      </c>
      <c r="L2739" t="s">
        <v>709</v>
      </c>
      <c r="M2739">
        <v>1</v>
      </c>
      <c r="N2739">
        <v>0</v>
      </c>
      <c r="O2739" s="209">
        <v>99.5</v>
      </c>
      <c r="P2739" s="209">
        <v>99.5</v>
      </c>
      <c r="Q2739" s="209">
        <v>2446.96</v>
      </c>
      <c r="R2739" s="209">
        <v>8.1</v>
      </c>
      <c r="S2739" s="193" t="str">
        <f>VLOOKUP(U2739,'[1]Cross ref'!I:J,2,0)</f>
        <v>SCL</v>
      </c>
      <c r="T2739" s="193">
        <f t="shared" si="256"/>
        <v>99.5</v>
      </c>
      <c r="U2739" s="193">
        <f>VLOOKUP(VALUE(C2739),'[1]Cross ref'!G:I,3,0)</f>
        <v>7396</v>
      </c>
      <c r="V2739" s="193">
        <f>IFERROR(VLOOKUP(J2739,'[1]Item List (2)'!C:D,2,0),VLOOKUP(K2739,'[1]Item List (2)'!C:D,2,0))</f>
        <v>50007</v>
      </c>
      <c r="W2739" s="193">
        <f>IFERROR(VLOOKUP(J2739,'[1]Item List (2)'!C:E,3,0),VLOOKUP(K2739,'[1]Item List (2)'!C:E,3,0))</f>
        <v>100</v>
      </c>
      <c r="X2739" s="193">
        <f t="shared" si="257"/>
        <v>0</v>
      </c>
      <c r="Y2739" s="193" t="str">
        <f t="shared" si="258"/>
        <v>SYRUP, POWERADE MTN BLAST BIB</v>
      </c>
      <c r="AA2739" s="29">
        <f t="shared" si="259"/>
        <v>99.5</v>
      </c>
      <c r="AB2739" s="29" t="str">
        <f>VLOOKUP(W2739,'[2]Item List (2)'!$I:$J,2,0)</f>
        <v>Food</v>
      </c>
      <c r="AC2739" s="29">
        <f t="shared" si="260"/>
        <v>7396</v>
      </c>
      <c r="AD2739" s="29" t="str">
        <f t="shared" si="261"/>
        <v>7396-Food</v>
      </c>
    </row>
    <row r="2740" spans="1:30">
      <c r="A2740" t="s">
        <v>699</v>
      </c>
      <c r="B2740" t="s">
        <v>592</v>
      </c>
      <c r="C2740" t="s">
        <v>1405</v>
      </c>
      <c r="D2740" t="s">
        <v>638</v>
      </c>
      <c r="E2740" t="s">
        <v>1690</v>
      </c>
      <c r="F2740"/>
      <c r="G2740" s="159">
        <v>45169</v>
      </c>
      <c r="H2740" t="s">
        <v>1313</v>
      </c>
      <c r="I2740" t="s">
        <v>1188</v>
      </c>
      <c r="J2740" t="s">
        <v>710</v>
      </c>
      <c r="K2740" t="s">
        <v>711</v>
      </c>
      <c r="L2740" t="s">
        <v>701</v>
      </c>
      <c r="M2740">
        <v>1</v>
      </c>
      <c r="N2740">
        <v>0</v>
      </c>
      <c r="O2740" s="209">
        <v>51.9</v>
      </c>
      <c r="P2740" s="209">
        <v>51.9</v>
      </c>
      <c r="Q2740" s="209">
        <v>2446.96</v>
      </c>
      <c r="R2740" s="209">
        <v>8.1</v>
      </c>
      <c r="S2740" s="193" t="str">
        <f>VLOOKUP(U2740,'[1]Cross ref'!I:J,2,0)</f>
        <v>SCL</v>
      </c>
      <c r="T2740" s="193">
        <f t="shared" si="256"/>
        <v>51.9</v>
      </c>
      <c r="U2740" s="193">
        <f>VLOOKUP(VALUE(C2740),'[1]Cross ref'!G:I,3,0)</f>
        <v>7396</v>
      </c>
      <c r="V2740" s="193">
        <f>IFERROR(VLOOKUP(J2740,'[1]Item List (2)'!C:D,2,0),VLOOKUP(K2740,'[1]Item List (2)'!C:D,2,0))</f>
        <v>50007</v>
      </c>
      <c r="W2740" s="193">
        <f>IFERROR(VLOOKUP(J2740,'[1]Item List (2)'!C:E,3,0),VLOOKUP(K2740,'[1]Item List (2)'!C:E,3,0))</f>
        <v>100</v>
      </c>
      <c r="X2740" s="193">
        <f t="shared" si="257"/>
        <v>0</v>
      </c>
      <c r="Y2740" s="193" t="str">
        <f t="shared" si="258"/>
        <v>SYRUP, COKE ZERO SUGAR BIB</v>
      </c>
      <c r="AA2740" s="29">
        <f t="shared" si="259"/>
        <v>51.9</v>
      </c>
      <c r="AB2740" s="29" t="str">
        <f>VLOOKUP(W2740,'[2]Item List (2)'!$I:$J,2,0)</f>
        <v>Food</v>
      </c>
      <c r="AC2740" s="29">
        <f t="shared" si="260"/>
        <v>7396</v>
      </c>
      <c r="AD2740" s="29" t="str">
        <f t="shared" si="261"/>
        <v>7396-Food</v>
      </c>
    </row>
    <row r="2741" spans="1:30">
      <c r="A2741" t="s">
        <v>699</v>
      </c>
      <c r="B2741" t="s">
        <v>592</v>
      </c>
      <c r="C2741" t="s">
        <v>1405</v>
      </c>
      <c r="D2741" t="s">
        <v>638</v>
      </c>
      <c r="E2741" t="s">
        <v>1690</v>
      </c>
      <c r="F2741"/>
      <c r="G2741" s="159">
        <v>45169</v>
      </c>
      <c r="H2741" t="s">
        <v>1194</v>
      </c>
      <c r="I2741" t="s">
        <v>1188</v>
      </c>
      <c r="J2741" t="s">
        <v>710</v>
      </c>
      <c r="K2741" t="s">
        <v>713</v>
      </c>
      <c r="L2741" t="s">
        <v>709</v>
      </c>
      <c r="M2741">
        <v>1</v>
      </c>
      <c r="N2741">
        <v>0</v>
      </c>
      <c r="O2741" s="209">
        <v>116.08</v>
      </c>
      <c r="P2741" s="209">
        <v>116.08</v>
      </c>
      <c r="Q2741" s="209">
        <v>2446.96</v>
      </c>
      <c r="R2741" s="209">
        <v>8.1</v>
      </c>
      <c r="S2741" s="193" t="str">
        <f>VLOOKUP(U2741,'[1]Cross ref'!I:J,2,0)</f>
        <v>SCL</v>
      </c>
      <c r="T2741" s="193">
        <f t="shared" si="256"/>
        <v>116.08</v>
      </c>
      <c r="U2741" s="193">
        <f>VLOOKUP(VALUE(C2741),'[1]Cross ref'!G:I,3,0)</f>
        <v>7396</v>
      </c>
      <c r="V2741" s="193">
        <f>IFERROR(VLOOKUP(J2741,'[1]Item List (2)'!C:D,2,0),VLOOKUP(K2741,'[1]Item List (2)'!C:D,2,0))</f>
        <v>50007</v>
      </c>
      <c r="W2741" s="193">
        <f>IFERROR(VLOOKUP(J2741,'[1]Item List (2)'!C:E,3,0),VLOOKUP(K2741,'[1]Item List (2)'!C:E,3,0))</f>
        <v>100</v>
      </c>
      <c r="X2741" s="193">
        <f t="shared" si="257"/>
        <v>0</v>
      </c>
      <c r="Y2741" s="193" t="str">
        <f t="shared" si="258"/>
        <v>SYRUP, SPRITE BIB (HYCS)</v>
      </c>
      <c r="AA2741" s="29">
        <f t="shared" si="259"/>
        <v>116.08</v>
      </c>
      <c r="AB2741" s="29" t="str">
        <f>VLOOKUP(W2741,'[2]Item List (2)'!$I:$J,2,0)</f>
        <v>Food</v>
      </c>
      <c r="AC2741" s="29">
        <f t="shared" si="260"/>
        <v>7396</v>
      </c>
      <c r="AD2741" s="29" t="str">
        <f t="shared" si="261"/>
        <v>7396-Food</v>
      </c>
    </row>
    <row r="2742" spans="1:30">
      <c r="A2742" t="s">
        <v>699</v>
      </c>
      <c r="B2742" t="s">
        <v>592</v>
      </c>
      <c r="C2742" t="s">
        <v>1405</v>
      </c>
      <c r="D2742" t="s">
        <v>638</v>
      </c>
      <c r="E2742" t="s">
        <v>1690</v>
      </c>
      <c r="F2742"/>
      <c r="G2742" s="159">
        <v>45169</v>
      </c>
      <c r="H2742" t="s">
        <v>1265</v>
      </c>
      <c r="I2742" t="s">
        <v>1190</v>
      </c>
      <c r="J2742" t="s">
        <v>903</v>
      </c>
      <c r="K2742" t="s">
        <v>904</v>
      </c>
      <c r="L2742" t="s">
        <v>905</v>
      </c>
      <c r="M2742">
        <v>1</v>
      </c>
      <c r="N2742">
        <v>0</v>
      </c>
      <c r="O2742">
        <v>22.14</v>
      </c>
      <c r="P2742" s="209">
        <v>22.14</v>
      </c>
      <c r="Q2742" s="209">
        <v>2446.96</v>
      </c>
      <c r="R2742" s="209">
        <v>8.1</v>
      </c>
      <c r="S2742" s="193" t="str">
        <f>VLOOKUP(U2742,'[1]Cross ref'!I:J,2,0)</f>
        <v>SCL</v>
      </c>
      <c r="T2742" s="193">
        <f t="shared" si="256"/>
        <v>22.14</v>
      </c>
      <c r="U2742" s="193">
        <f>VLOOKUP(VALUE(C2742),'[1]Cross ref'!G:I,3,0)</f>
        <v>7396</v>
      </c>
      <c r="V2742" s="193">
        <f>IFERROR(VLOOKUP(J2742,'[1]Item List (2)'!C:D,2,0),VLOOKUP(K2742,'[1]Item List (2)'!C:D,2,0))</f>
        <v>60507</v>
      </c>
      <c r="W2742" s="193">
        <f>IFERROR(VLOOKUP(J2742,'[1]Item List (2)'!C:E,3,0),VLOOKUP(K2742,'[1]Item List (2)'!C:E,3,0))</f>
        <v>1200</v>
      </c>
      <c r="X2742" s="193">
        <f t="shared" si="257"/>
        <v>0</v>
      </c>
      <c r="Y2742" s="193" t="str">
        <f t="shared" si="258"/>
        <v>TOWEL, PAPER MULTIFOLD BRN EF</v>
      </c>
      <c r="AA2742" s="29">
        <f t="shared" si="259"/>
        <v>22.14</v>
      </c>
      <c r="AB2742" s="29" t="str">
        <f>VLOOKUP(W2742,'[2]Item List (2)'!$I:$J,2,0)</f>
        <v>Supplies</v>
      </c>
      <c r="AC2742" s="29">
        <f t="shared" si="260"/>
        <v>7396</v>
      </c>
      <c r="AD2742" s="29" t="str">
        <f t="shared" si="261"/>
        <v>7396-Supplies</v>
      </c>
    </row>
    <row r="2743" spans="1:30">
      <c r="A2743" t="s">
        <v>699</v>
      </c>
      <c r="B2743" t="s">
        <v>592</v>
      </c>
      <c r="C2743" t="s">
        <v>1405</v>
      </c>
      <c r="D2743" t="s">
        <v>638</v>
      </c>
      <c r="E2743" t="s">
        <v>1690</v>
      </c>
      <c r="F2743"/>
      <c r="G2743" s="159">
        <v>45169</v>
      </c>
      <c r="H2743" t="s">
        <v>1195</v>
      </c>
      <c r="I2743" t="s">
        <v>1188</v>
      </c>
      <c r="J2743" t="s">
        <v>724</v>
      </c>
      <c r="K2743" t="s">
        <v>906</v>
      </c>
      <c r="L2743" t="s">
        <v>842</v>
      </c>
      <c r="M2743">
        <v>1</v>
      </c>
      <c r="N2743">
        <v>0</v>
      </c>
      <c r="O2743" s="209">
        <v>16.920000000000002</v>
      </c>
      <c r="P2743" s="209">
        <v>16.920000000000002</v>
      </c>
      <c r="Q2743" s="209">
        <v>2446.96</v>
      </c>
      <c r="R2743" s="209">
        <v>8.1</v>
      </c>
      <c r="S2743" s="193" t="str">
        <f>VLOOKUP(U2743,'[1]Cross ref'!I:J,2,0)</f>
        <v>SCL</v>
      </c>
      <c r="T2743" s="193">
        <f t="shared" si="256"/>
        <v>16.920000000000002</v>
      </c>
      <c r="U2743" s="193">
        <f>VLOOKUP(VALUE(C2743),'[1]Cross ref'!G:I,3,0)</f>
        <v>7396</v>
      </c>
      <c r="V2743" s="193">
        <f>IFERROR(VLOOKUP(J2743,'[1]Item List (2)'!C:D,2,0),VLOOKUP(K2743,'[1]Item List (2)'!C:D,2,0))</f>
        <v>50007</v>
      </c>
      <c r="W2743" s="193">
        <f>IFERROR(VLOOKUP(J2743,'[1]Item List (2)'!C:E,3,0),VLOOKUP(K2743,'[1]Item List (2)'!C:E,3,0))</f>
        <v>100</v>
      </c>
      <c r="X2743" s="193">
        <f t="shared" si="257"/>
        <v>0</v>
      </c>
      <c r="Y2743" s="193" t="str">
        <f t="shared" si="258"/>
        <v>MILK, CHOC 1% LF 7Z PLS ESL</v>
      </c>
      <c r="AA2743" s="29">
        <f t="shared" si="259"/>
        <v>16.920000000000002</v>
      </c>
      <c r="AB2743" s="29" t="str">
        <f>VLOOKUP(W2743,'[2]Item List (2)'!$I:$J,2,0)</f>
        <v>Food</v>
      </c>
      <c r="AC2743" s="29">
        <f t="shared" si="260"/>
        <v>7396</v>
      </c>
      <c r="AD2743" s="29" t="str">
        <f t="shared" si="261"/>
        <v>7396-Food</v>
      </c>
    </row>
    <row r="2744" spans="1:30">
      <c r="A2744" t="s">
        <v>699</v>
      </c>
      <c r="B2744" t="s">
        <v>592</v>
      </c>
      <c r="C2744" t="s">
        <v>1405</v>
      </c>
      <c r="D2744" t="s">
        <v>638</v>
      </c>
      <c r="E2744" t="s">
        <v>1690</v>
      </c>
      <c r="F2744"/>
      <c r="G2744" s="159">
        <v>45169</v>
      </c>
      <c r="H2744" t="s">
        <v>1197</v>
      </c>
      <c r="I2744" t="s">
        <v>1188</v>
      </c>
      <c r="J2744" t="s">
        <v>719</v>
      </c>
      <c r="K2744" t="s">
        <v>720</v>
      </c>
      <c r="L2744" t="s">
        <v>721</v>
      </c>
      <c r="M2744">
        <v>1</v>
      </c>
      <c r="N2744">
        <v>0</v>
      </c>
      <c r="O2744" s="209">
        <v>26.21</v>
      </c>
      <c r="P2744" s="209">
        <v>26.21</v>
      </c>
      <c r="Q2744" s="209">
        <v>2446.96</v>
      </c>
      <c r="R2744" s="209">
        <v>8.1</v>
      </c>
      <c r="S2744" s="193" t="str">
        <f>VLOOKUP(U2744,'[1]Cross ref'!I:J,2,0)</f>
        <v>SCL</v>
      </c>
      <c r="T2744" s="193">
        <f t="shared" si="256"/>
        <v>26.21</v>
      </c>
      <c r="U2744" s="193">
        <f>VLOOKUP(VALUE(C2744),'[1]Cross ref'!G:I,3,0)</f>
        <v>7396</v>
      </c>
      <c r="V2744" s="193">
        <f>IFERROR(VLOOKUP(J2744,'[1]Item List (2)'!C:D,2,0),VLOOKUP(K2744,'[1]Item List (2)'!C:D,2,0))</f>
        <v>50007</v>
      </c>
      <c r="W2744" s="193">
        <f>IFERROR(VLOOKUP(J2744,'[1]Item List (2)'!C:E,3,0),VLOOKUP(K2744,'[1]Item List (2)'!C:E,3,0))</f>
        <v>100</v>
      </c>
      <c r="X2744" s="193">
        <f t="shared" si="257"/>
        <v>0</v>
      </c>
      <c r="Y2744" s="193" t="str">
        <f t="shared" si="258"/>
        <v>JUICE, ORANGE ORIG SIMPLY</v>
      </c>
      <c r="AA2744" s="29">
        <f t="shared" si="259"/>
        <v>26.21</v>
      </c>
      <c r="AB2744" s="29" t="str">
        <f>VLOOKUP(W2744,'[2]Item List (2)'!$I:$J,2,0)</f>
        <v>Food</v>
      </c>
      <c r="AC2744" s="29">
        <f t="shared" si="260"/>
        <v>7396</v>
      </c>
      <c r="AD2744" s="29" t="str">
        <f t="shared" si="261"/>
        <v>7396-Food</v>
      </c>
    </row>
    <row r="2745" spans="1:30">
      <c r="A2745" t="s">
        <v>699</v>
      </c>
      <c r="B2745" t="s">
        <v>592</v>
      </c>
      <c r="C2745" t="s">
        <v>1405</v>
      </c>
      <c r="D2745" t="s">
        <v>638</v>
      </c>
      <c r="E2745" t="s">
        <v>1690</v>
      </c>
      <c r="F2745"/>
      <c r="G2745" s="159">
        <v>45169</v>
      </c>
      <c r="H2745" t="s">
        <v>1298</v>
      </c>
      <c r="I2745" t="s">
        <v>1190</v>
      </c>
      <c r="J2745" t="s">
        <v>916</v>
      </c>
      <c r="K2745" t="s">
        <v>926</v>
      </c>
      <c r="L2745" t="s">
        <v>848</v>
      </c>
      <c r="M2745">
        <v>1</v>
      </c>
      <c r="N2745">
        <v>0</v>
      </c>
      <c r="O2745" s="209">
        <v>11.91</v>
      </c>
      <c r="P2745" s="209">
        <v>11.91</v>
      </c>
      <c r="Q2745" s="209">
        <v>2446.96</v>
      </c>
      <c r="R2745" s="209">
        <v>8.1</v>
      </c>
      <c r="S2745" s="193" t="str">
        <f>VLOOKUP(U2745,'[1]Cross ref'!I:J,2,0)</f>
        <v>SCL</v>
      </c>
      <c r="T2745" s="193">
        <f t="shared" si="256"/>
        <v>11.91</v>
      </c>
      <c r="U2745" s="193">
        <f>VLOOKUP(VALUE(C2745),'[1]Cross ref'!G:I,3,0)</f>
        <v>7396</v>
      </c>
      <c r="V2745" s="193">
        <f>IFERROR(VLOOKUP(J2745,'[1]Item List (2)'!C:D,2,0),VLOOKUP(K2745,'[1]Item List (2)'!C:D,2,0))</f>
        <v>60507</v>
      </c>
      <c r="W2745" s="193">
        <f>IFERROR(VLOOKUP(J2745,'[1]Item List (2)'!C:E,3,0),VLOOKUP(K2745,'[1]Item List (2)'!C:E,3,0))</f>
        <v>1200</v>
      </c>
      <c r="X2745" s="193">
        <f t="shared" si="257"/>
        <v>0</v>
      </c>
      <c r="Y2745" s="193" t="str">
        <f t="shared" si="258"/>
        <v>MOP HEAD, GREASE BEATER BLUE</v>
      </c>
      <c r="AA2745" s="29">
        <f t="shared" si="259"/>
        <v>11.91</v>
      </c>
      <c r="AB2745" s="29" t="str">
        <f>VLOOKUP(W2745,'[2]Item List (2)'!$I:$J,2,0)</f>
        <v>Supplies</v>
      </c>
      <c r="AC2745" s="29">
        <f t="shared" si="260"/>
        <v>7396</v>
      </c>
      <c r="AD2745" s="29" t="str">
        <f t="shared" si="261"/>
        <v>7396-Supplies</v>
      </c>
    </row>
    <row r="2746" spans="1:30">
      <c r="A2746" t="s">
        <v>699</v>
      </c>
      <c r="B2746" t="s">
        <v>592</v>
      </c>
      <c r="C2746" t="s">
        <v>1405</v>
      </c>
      <c r="D2746" t="s">
        <v>638</v>
      </c>
      <c r="E2746" t="s">
        <v>1690</v>
      </c>
      <c r="F2746"/>
      <c r="G2746" s="159">
        <v>45169</v>
      </c>
      <c r="H2746" t="s">
        <v>1198</v>
      </c>
      <c r="I2746" t="s">
        <v>1188</v>
      </c>
      <c r="J2746" t="s">
        <v>702</v>
      </c>
      <c r="K2746" t="s">
        <v>993</v>
      </c>
      <c r="L2746" t="s">
        <v>723</v>
      </c>
      <c r="M2746">
        <v>2</v>
      </c>
      <c r="N2746">
        <v>0</v>
      </c>
      <c r="O2746" s="209">
        <v>20.03</v>
      </c>
      <c r="P2746" s="209">
        <v>40.06</v>
      </c>
      <c r="Q2746" s="209">
        <v>2446.96</v>
      </c>
      <c r="R2746" s="209">
        <v>8.1</v>
      </c>
      <c r="S2746" s="193" t="str">
        <f>VLOOKUP(U2746,'[1]Cross ref'!I:J,2,0)</f>
        <v>SCL</v>
      </c>
      <c r="T2746" s="193">
        <f t="shared" si="256"/>
        <v>40.06</v>
      </c>
      <c r="U2746" s="193">
        <f>VLOOKUP(VALUE(C2746),'[1]Cross ref'!G:I,3,0)</f>
        <v>7396</v>
      </c>
      <c r="V2746" s="193">
        <f>IFERROR(VLOOKUP(J2746,'[1]Item List (2)'!C:D,2,0),VLOOKUP(K2746,'[1]Item List (2)'!C:D,2,0))</f>
        <v>50007</v>
      </c>
      <c r="W2746" s="193">
        <f>IFERROR(VLOOKUP(J2746,'[1]Item List (2)'!C:E,3,0),VLOOKUP(K2746,'[1]Item List (2)'!C:E,3,0))</f>
        <v>100</v>
      </c>
      <c r="X2746" s="193">
        <f t="shared" si="257"/>
        <v>0</v>
      </c>
      <c r="Y2746" s="193" t="str">
        <f t="shared" si="258"/>
        <v>SAUCE, BBQ SWEET &amp; BOLD CUP</v>
      </c>
      <c r="AA2746" s="29">
        <f t="shared" si="259"/>
        <v>40.06</v>
      </c>
      <c r="AB2746" s="29" t="str">
        <f>VLOOKUP(W2746,'[2]Item List (2)'!$I:$J,2,0)</f>
        <v>Food</v>
      </c>
      <c r="AC2746" s="29">
        <f t="shared" si="260"/>
        <v>7396</v>
      </c>
      <c r="AD2746" s="29" t="str">
        <f t="shared" si="261"/>
        <v>7396-Food</v>
      </c>
    </row>
    <row r="2747" spans="1:30">
      <c r="A2747" t="s">
        <v>699</v>
      </c>
      <c r="B2747" t="s">
        <v>592</v>
      </c>
      <c r="C2747" t="s">
        <v>1405</v>
      </c>
      <c r="D2747" t="s">
        <v>638</v>
      </c>
      <c r="E2747" t="s">
        <v>1690</v>
      </c>
      <c r="F2747"/>
      <c r="G2747" s="159">
        <v>45169</v>
      </c>
      <c r="H2747" t="s">
        <v>1201</v>
      </c>
      <c r="I2747" t="s">
        <v>1188</v>
      </c>
      <c r="J2747" t="s">
        <v>724</v>
      </c>
      <c r="K2747" t="s">
        <v>725</v>
      </c>
      <c r="L2747" t="s">
        <v>726</v>
      </c>
      <c r="M2747">
        <v>1</v>
      </c>
      <c r="N2747">
        <v>0</v>
      </c>
      <c r="O2747" s="209">
        <v>9.5399999999999991</v>
      </c>
      <c r="P2747" s="209">
        <v>9.5399999999999991</v>
      </c>
      <c r="Q2747" s="209">
        <v>2446.96</v>
      </c>
      <c r="R2747" s="209">
        <v>8.1</v>
      </c>
      <c r="S2747" s="193" t="str">
        <f>VLOOKUP(U2747,'[1]Cross ref'!I:J,2,0)</f>
        <v>SCL</v>
      </c>
      <c r="T2747" s="193">
        <f t="shared" si="256"/>
        <v>9.5399999999999991</v>
      </c>
      <c r="U2747" s="193">
        <f>VLOOKUP(VALUE(C2747),'[1]Cross ref'!G:I,3,0)</f>
        <v>7396</v>
      </c>
      <c r="V2747" s="193">
        <f>IFERROR(VLOOKUP(J2747,'[1]Item List (2)'!C:D,2,0),VLOOKUP(K2747,'[1]Item List (2)'!C:D,2,0))</f>
        <v>50007</v>
      </c>
      <c r="W2747" s="193">
        <f>IFERROR(VLOOKUP(J2747,'[1]Item List (2)'!C:E,3,0),VLOOKUP(K2747,'[1]Item List (2)'!C:E,3,0))</f>
        <v>100</v>
      </c>
      <c r="X2747" s="193">
        <f t="shared" si="257"/>
        <v>0</v>
      </c>
      <c r="Y2747" s="193" t="str">
        <f t="shared" si="258"/>
        <v>MILK, 1%</v>
      </c>
      <c r="AA2747" s="29">
        <f t="shared" si="259"/>
        <v>9.5399999999999991</v>
      </c>
      <c r="AB2747" s="29" t="str">
        <f>VLOOKUP(W2747,'[2]Item List (2)'!$I:$J,2,0)</f>
        <v>Food</v>
      </c>
      <c r="AC2747" s="29">
        <f t="shared" si="260"/>
        <v>7396</v>
      </c>
      <c r="AD2747" s="29" t="str">
        <f t="shared" si="261"/>
        <v>7396-Food</v>
      </c>
    </row>
    <row r="2748" spans="1:30">
      <c r="A2748" t="s">
        <v>699</v>
      </c>
      <c r="B2748" t="s">
        <v>592</v>
      </c>
      <c r="C2748" t="s">
        <v>1405</v>
      </c>
      <c r="D2748" t="s">
        <v>638</v>
      </c>
      <c r="E2748" t="s">
        <v>1690</v>
      </c>
      <c r="F2748"/>
      <c r="G2748" s="159">
        <v>45169</v>
      </c>
      <c r="H2748" t="s">
        <v>1335</v>
      </c>
      <c r="I2748" t="s">
        <v>1190</v>
      </c>
      <c r="J2748" t="s">
        <v>727</v>
      </c>
      <c r="K2748" t="s">
        <v>728</v>
      </c>
      <c r="L2748" t="s">
        <v>729</v>
      </c>
      <c r="M2748">
        <v>1</v>
      </c>
      <c r="N2748">
        <v>0</v>
      </c>
      <c r="O2748">
        <v>3.85</v>
      </c>
      <c r="P2748" s="209">
        <v>3.85</v>
      </c>
      <c r="Q2748" s="209">
        <v>2446.96</v>
      </c>
      <c r="R2748" s="209">
        <v>8.1</v>
      </c>
      <c r="S2748" s="193" t="str">
        <f>VLOOKUP(U2748,'[1]Cross ref'!I:J,2,0)</f>
        <v>SCL</v>
      </c>
      <c r="T2748" s="193">
        <f t="shared" si="256"/>
        <v>3.85</v>
      </c>
      <c r="U2748" s="193">
        <f>VLOOKUP(VALUE(C2748),'[1]Cross ref'!G:I,3,0)</f>
        <v>7396</v>
      </c>
      <c r="V2748" s="193">
        <f>IFERROR(VLOOKUP(J2748,'[1]Item List (2)'!C:D,2,0),VLOOKUP(K2748,'[1]Item List (2)'!C:D,2,0))</f>
        <v>60507</v>
      </c>
      <c r="W2748" s="193">
        <f>IFERROR(VLOOKUP(J2748,'[1]Item List (2)'!C:E,3,0),VLOOKUP(K2748,'[1]Item List (2)'!C:E,3,0))</f>
        <v>1200</v>
      </c>
      <c r="X2748" s="193">
        <f t="shared" si="257"/>
        <v>0</v>
      </c>
      <c r="Y2748" s="193" t="str">
        <f t="shared" si="258"/>
        <v>GLOVE, SYNTH MED</v>
      </c>
      <c r="AA2748" s="29">
        <f t="shared" si="259"/>
        <v>3.85</v>
      </c>
      <c r="AB2748" s="29" t="str">
        <f>VLOOKUP(W2748,'[2]Item List (2)'!$I:$J,2,0)</f>
        <v>Supplies</v>
      </c>
      <c r="AC2748" s="29">
        <f t="shared" si="260"/>
        <v>7396</v>
      </c>
      <c r="AD2748" s="29" t="str">
        <f t="shared" si="261"/>
        <v>7396-Supplies</v>
      </c>
    </row>
    <row r="2749" spans="1:30">
      <c r="A2749" t="s">
        <v>699</v>
      </c>
      <c r="B2749" t="s">
        <v>592</v>
      </c>
      <c r="C2749" t="s">
        <v>1405</v>
      </c>
      <c r="D2749" t="s">
        <v>638</v>
      </c>
      <c r="E2749" t="s">
        <v>1690</v>
      </c>
      <c r="F2749"/>
      <c r="G2749" s="159">
        <v>45169</v>
      </c>
      <c r="H2749" t="s">
        <v>1203</v>
      </c>
      <c r="I2749" t="s">
        <v>1188</v>
      </c>
      <c r="J2749" t="s">
        <v>900</v>
      </c>
      <c r="K2749" t="s">
        <v>907</v>
      </c>
      <c r="L2749" t="s">
        <v>908</v>
      </c>
      <c r="M2749">
        <v>1</v>
      </c>
      <c r="N2749">
        <v>0</v>
      </c>
      <c r="O2749" s="209">
        <v>42.61</v>
      </c>
      <c r="P2749" s="209">
        <v>42.61</v>
      </c>
      <c r="Q2749" s="209">
        <v>2446.96</v>
      </c>
      <c r="R2749" s="209">
        <v>8.1</v>
      </c>
      <c r="S2749" s="193" t="str">
        <f>VLOOKUP(U2749,'[1]Cross ref'!I:J,2,0)</f>
        <v>SCL</v>
      </c>
      <c r="T2749" s="193">
        <f t="shared" si="256"/>
        <v>42.61</v>
      </c>
      <c r="U2749" s="193">
        <f>VLOOKUP(VALUE(C2749),'[1]Cross ref'!G:I,3,0)</f>
        <v>7396</v>
      </c>
      <c r="V2749" s="193">
        <f>IFERROR(VLOOKUP(J2749,'[1]Item List (2)'!C:D,2,0),VLOOKUP(K2749,'[1]Item List (2)'!C:D,2,0))</f>
        <v>50007</v>
      </c>
      <c r="W2749" s="193">
        <f>IFERROR(VLOOKUP(J2749,'[1]Item List (2)'!C:E,3,0),VLOOKUP(K2749,'[1]Item List (2)'!C:E,3,0))</f>
        <v>100</v>
      </c>
      <c r="X2749" s="193">
        <f t="shared" si="257"/>
        <v>0</v>
      </c>
      <c r="Y2749" s="193" t="str">
        <f t="shared" si="258"/>
        <v>PEPPER, CHILE GRN STRIP</v>
      </c>
      <c r="AA2749" s="29">
        <f t="shared" si="259"/>
        <v>42.61</v>
      </c>
      <c r="AB2749" s="29" t="str">
        <f>VLOOKUP(W2749,'[2]Item List (2)'!$I:$J,2,0)</f>
        <v>Food</v>
      </c>
      <c r="AC2749" s="29">
        <f t="shared" si="260"/>
        <v>7396</v>
      </c>
      <c r="AD2749" s="29" t="str">
        <f t="shared" si="261"/>
        <v>7396-Food</v>
      </c>
    </row>
    <row r="2750" spans="1:30">
      <c r="A2750" t="s">
        <v>699</v>
      </c>
      <c r="B2750" t="s">
        <v>592</v>
      </c>
      <c r="C2750" t="s">
        <v>1405</v>
      </c>
      <c r="D2750" t="s">
        <v>638</v>
      </c>
      <c r="E2750" t="s">
        <v>1690</v>
      </c>
      <c r="F2750"/>
      <c r="G2750" s="159">
        <v>45169</v>
      </c>
      <c r="H2750" t="s">
        <v>1204</v>
      </c>
      <c r="I2750" t="s">
        <v>1188</v>
      </c>
      <c r="J2750" t="s">
        <v>731</v>
      </c>
      <c r="K2750" t="s">
        <v>732</v>
      </c>
      <c r="L2750" t="s">
        <v>733</v>
      </c>
      <c r="M2750">
        <v>1</v>
      </c>
      <c r="N2750">
        <v>0</v>
      </c>
      <c r="O2750" s="209">
        <v>40.54</v>
      </c>
      <c r="P2750" s="209">
        <v>40.54</v>
      </c>
      <c r="Q2750" s="209">
        <v>2446.96</v>
      </c>
      <c r="R2750" s="209">
        <v>8.1</v>
      </c>
      <c r="S2750" s="193" t="str">
        <f>VLOOKUP(U2750,'[1]Cross ref'!I:J,2,0)</f>
        <v>SCL</v>
      </c>
      <c r="T2750" s="193">
        <f t="shared" si="256"/>
        <v>40.54</v>
      </c>
      <c r="U2750" s="193">
        <f>VLOOKUP(VALUE(C2750),'[1]Cross ref'!G:I,3,0)</f>
        <v>7396</v>
      </c>
      <c r="V2750" s="193">
        <f>IFERROR(VLOOKUP(J2750,'[1]Item List (2)'!C:D,2,0),VLOOKUP(K2750,'[1]Item List (2)'!C:D,2,0))</f>
        <v>50007</v>
      </c>
      <c r="W2750" s="193">
        <f>IFERROR(VLOOKUP(J2750,'[1]Item List (2)'!C:E,3,0),VLOOKUP(K2750,'[1]Item List (2)'!C:E,3,0))</f>
        <v>100</v>
      </c>
      <c r="X2750" s="193">
        <f t="shared" si="257"/>
        <v>0</v>
      </c>
      <c r="Y2750" s="193" t="str">
        <f t="shared" si="258"/>
        <v>CHEESECAKE, STAWBRY 3.5Z</v>
      </c>
      <c r="AA2750" s="29">
        <f t="shared" si="259"/>
        <v>40.54</v>
      </c>
      <c r="AB2750" s="29" t="str">
        <f>VLOOKUP(W2750,'[2]Item List (2)'!$I:$J,2,0)</f>
        <v>Food</v>
      </c>
      <c r="AC2750" s="29">
        <f t="shared" si="260"/>
        <v>7396</v>
      </c>
      <c r="AD2750" s="29" t="str">
        <f t="shared" si="261"/>
        <v>7396-Food</v>
      </c>
    </row>
    <row r="2751" spans="1:30">
      <c r="A2751" t="s">
        <v>699</v>
      </c>
      <c r="B2751" t="s">
        <v>592</v>
      </c>
      <c r="C2751" t="s">
        <v>1405</v>
      </c>
      <c r="D2751" t="s">
        <v>638</v>
      </c>
      <c r="E2751" t="s">
        <v>1690</v>
      </c>
      <c r="F2751"/>
      <c r="G2751" s="159">
        <v>45169</v>
      </c>
      <c r="H2751" t="s">
        <v>1205</v>
      </c>
      <c r="I2751" t="s">
        <v>1188</v>
      </c>
      <c r="J2751" t="s">
        <v>734</v>
      </c>
      <c r="K2751" t="s">
        <v>735</v>
      </c>
      <c r="L2751" t="s">
        <v>736</v>
      </c>
      <c r="M2751">
        <v>4</v>
      </c>
      <c r="N2751">
        <v>0</v>
      </c>
      <c r="O2751" s="209">
        <v>76.78</v>
      </c>
      <c r="P2751" s="209">
        <v>307.12</v>
      </c>
      <c r="Q2751" s="209">
        <v>2446.96</v>
      </c>
      <c r="R2751" s="209">
        <v>8.1</v>
      </c>
      <c r="S2751" s="193" t="str">
        <f>VLOOKUP(U2751,'[1]Cross ref'!I:J,2,0)</f>
        <v>SCL</v>
      </c>
      <c r="T2751" s="193">
        <f t="shared" si="256"/>
        <v>307.12</v>
      </c>
      <c r="U2751" s="193">
        <f>VLOOKUP(VALUE(C2751),'[1]Cross ref'!G:I,3,0)</f>
        <v>7396</v>
      </c>
      <c r="V2751" s="193">
        <f>IFERROR(VLOOKUP(J2751,'[1]Item List (2)'!C:D,2,0),VLOOKUP(K2751,'[1]Item List (2)'!C:D,2,0))</f>
        <v>50007</v>
      </c>
      <c r="W2751" s="193">
        <f>IFERROR(VLOOKUP(J2751,'[1]Item List (2)'!C:E,3,0),VLOOKUP(K2751,'[1]Item List (2)'!C:E,3,0))</f>
        <v>100</v>
      </c>
      <c r="X2751" s="193">
        <f t="shared" si="257"/>
        <v>0</v>
      </c>
      <c r="Y2751" s="193" t="str">
        <f t="shared" si="258"/>
        <v>BEEF, GRND PTY 3.5Z</v>
      </c>
      <c r="AA2751" s="29">
        <f t="shared" si="259"/>
        <v>307.12</v>
      </c>
      <c r="AB2751" s="29" t="str">
        <f>VLOOKUP(W2751,'[2]Item List (2)'!$I:$J,2,0)</f>
        <v>Food</v>
      </c>
      <c r="AC2751" s="29">
        <f t="shared" si="260"/>
        <v>7396</v>
      </c>
      <c r="AD2751" s="29" t="str">
        <f t="shared" si="261"/>
        <v>7396-Food</v>
      </c>
    </row>
    <row r="2752" spans="1:30">
      <c r="A2752" t="s">
        <v>699</v>
      </c>
      <c r="B2752" t="s">
        <v>592</v>
      </c>
      <c r="C2752" t="s">
        <v>1405</v>
      </c>
      <c r="D2752" t="s">
        <v>638</v>
      </c>
      <c r="E2752" t="s">
        <v>1690</v>
      </c>
      <c r="F2752"/>
      <c r="G2752" s="159">
        <v>45169</v>
      </c>
      <c r="H2752" t="s">
        <v>1206</v>
      </c>
      <c r="I2752" t="s">
        <v>1188</v>
      </c>
      <c r="J2752" t="s">
        <v>737</v>
      </c>
      <c r="K2752" t="s">
        <v>738</v>
      </c>
      <c r="L2752" t="s">
        <v>739</v>
      </c>
      <c r="M2752">
        <v>1</v>
      </c>
      <c r="N2752">
        <v>0</v>
      </c>
      <c r="O2752" s="209">
        <v>30.72</v>
      </c>
      <c r="P2752" s="209">
        <v>30.72</v>
      </c>
      <c r="Q2752" s="209">
        <v>2446.96</v>
      </c>
      <c r="R2752" s="209">
        <v>8.1</v>
      </c>
      <c r="S2752" s="193" t="str">
        <f>VLOOKUP(U2752,'[1]Cross ref'!I:J,2,0)</f>
        <v>SCL</v>
      </c>
      <c r="T2752" s="193">
        <f t="shared" si="256"/>
        <v>30.72</v>
      </c>
      <c r="U2752" s="193">
        <f>VLOOKUP(VALUE(C2752),'[1]Cross ref'!G:I,3,0)</f>
        <v>7396</v>
      </c>
      <c r="V2752" s="193">
        <f>IFERROR(VLOOKUP(J2752,'[1]Item List (2)'!C:D,2,0),VLOOKUP(K2752,'[1]Item List (2)'!C:D,2,0))</f>
        <v>50007</v>
      </c>
      <c r="W2752" s="193">
        <f>IFERROR(VLOOKUP(J2752,'[1]Item List (2)'!C:E,3,0),VLOOKUP(K2752,'[1]Item List (2)'!C:E,3,0))</f>
        <v>100</v>
      </c>
      <c r="X2752" s="193">
        <f t="shared" si="257"/>
        <v>0</v>
      </c>
      <c r="Y2752" s="193" t="str">
        <f t="shared" si="258"/>
        <v>APPTZR, ONION RING</v>
      </c>
      <c r="AA2752" s="29">
        <f t="shared" si="259"/>
        <v>30.72</v>
      </c>
      <c r="AB2752" s="29" t="str">
        <f>VLOOKUP(W2752,'[2]Item List (2)'!$I:$J,2,0)</f>
        <v>Food</v>
      </c>
      <c r="AC2752" s="29">
        <f t="shared" si="260"/>
        <v>7396</v>
      </c>
      <c r="AD2752" s="29" t="str">
        <f t="shared" si="261"/>
        <v>7396-Food</v>
      </c>
    </row>
    <row r="2753" spans="1:30">
      <c r="A2753" t="s">
        <v>699</v>
      </c>
      <c r="B2753" t="s">
        <v>592</v>
      </c>
      <c r="C2753" t="s">
        <v>1405</v>
      </c>
      <c r="D2753" t="s">
        <v>638</v>
      </c>
      <c r="E2753" t="s">
        <v>1690</v>
      </c>
      <c r="F2753"/>
      <c r="G2753" s="159">
        <v>45169</v>
      </c>
      <c r="H2753" t="s">
        <v>1208</v>
      </c>
      <c r="I2753" t="s">
        <v>1188</v>
      </c>
      <c r="J2753" t="s">
        <v>741</v>
      </c>
      <c r="K2753" t="s">
        <v>742</v>
      </c>
      <c r="L2753" t="s">
        <v>743</v>
      </c>
      <c r="M2753">
        <v>1</v>
      </c>
      <c r="N2753">
        <v>0</v>
      </c>
      <c r="O2753" s="209">
        <v>21.8</v>
      </c>
      <c r="P2753" s="209">
        <v>21.8</v>
      </c>
      <c r="Q2753" s="209">
        <v>2446.96</v>
      </c>
      <c r="R2753" s="209">
        <v>8.1</v>
      </c>
      <c r="S2753" s="193" t="str">
        <f>VLOOKUP(U2753,'[1]Cross ref'!I:J,2,0)</f>
        <v>SCL</v>
      </c>
      <c r="T2753" s="193">
        <f t="shared" si="256"/>
        <v>21.8</v>
      </c>
      <c r="U2753" s="193">
        <f>VLOOKUP(VALUE(C2753),'[1]Cross ref'!G:I,3,0)</f>
        <v>7396</v>
      </c>
      <c r="V2753" s="193">
        <f>IFERROR(VLOOKUP(J2753,'[1]Item List (2)'!C:D,2,0),VLOOKUP(K2753,'[1]Item List (2)'!C:D,2,0))</f>
        <v>50007</v>
      </c>
      <c r="W2753" s="193">
        <f>IFERROR(VLOOKUP(J2753,'[1]Item List (2)'!C:E,3,0),VLOOKUP(K2753,'[1]Item List (2)'!C:E,3,0))</f>
        <v>100</v>
      </c>
      <c r="X2753" s="193">
        <f t="shared" si="257"/>
        <v>0</v>
      </c>
      <c r="Y2753" s="193" t="str">
        <f t="shared" si="258"/>
        <v>KETCHUP, PKT</v>
      </c>
      <c r="AA2753" s="29">
        <f t="shared" si="259"/>
        <v>21.8</v>
      </c>
      <c r="AB2753" s="29" t="str">
        <f>VLOOKUP(W2753,'[2]Item List (2)'!$I:$J,2,0)</f>
        <v>Food</v>
      </c>
      <c r="AC2753" s="29">
        <f t="shared" si="260"/>
        <v>7396</v>
      </c>
      <c r="AD2753" s="29" t="str">
        <f t="shared" si="261"/>
        <v>7396-Food</v>
      </c>
    </row>
    <row r="2754" spans="1:30">
      <c r="A2754" t="s">
        <v>699</v>
      </c>
      <c r="B2754" t="s">
        <v>592</v>
      </c>
      <c r="C2754" t="s">
        <v>1405</v>
      </c>
      <c r="D2754" t="s">
        <v>638</v>
      </c>
      <c r="E2754" t="s">
        <v>1690</v>
      </c>
      <c r="F2754"/>
      <c r="G2754" s="159">
        <v>45169</v>
      </c>
      <c r="H2754" t="s">
        <v>1212</v>
      </c>
      <c r="I2754" t="s">
        <v>1188</v>
      </c>
      <c r="J2754" t="s">
        <v>747</v>
      </c>
      <c r="K2754" t="s">
        <v>748</v>
      </c>
      <c r="L2754" t="s">
        <v>749</v>
      </c>
      <c r="M2754">
        <v>1</v>
      </c>
      <c r="N2754">
        <v>0</v>
      </c>
      <c r="O2754" s="209">
        <v>33.380000000000003</v>
      </c>
      <c r="P2754" s="209">
        <v>33.380000000000003</v>
      </c>
      <c r="Q2754" s="209">
        <v>2446.96</v>
      </c>
      <c r="R2754" s="209">
        <v>8.1</v>
      </c>
      <c r="S2754" s="193" t="str">
        <f>VLOOKUP(U2754,'[1]Cross ref'!I:J,2,0)</f>
        <v>SCL</v>
      </c>
      <c r="T2754" s="193">
        <f t="shared" si="256"/>
        <v>33.380000000000003</v>
      </c>
      <c r="U2754" s="193">
        <f>VLOOKUP(VALUE(C2754),'[1]Cross ref'!G:I,3,0)</f>
        <v>7396</v>
      </c>
      <c r="V2754" s="193">
        <f>IFERROR(VLOOKUP(J2754,'[1]Item List (2)'!C:D,2,0),VLOOKUP(K2754,'[1]Item List (2)'!C:D,2,0))</f>
        <v>50007</v>
      </c>
      <c r="W2754" s="193">
        <f>IFERROR(VLOOKUP(J2754,'[1]Item List (2)'!C:E,3,0),VLOOKUP(K2754,'[1]Item List (2)'!C:E,3,0))</f>
        <v>100</v>
      </c>
      <c r="X2754" s="193">
        <f t="shared" si="257"/>
        <v>0</v>
      </c>
      <c r="Y2754" s="193" t="str">
        <f t="shared" si="258"/>
        <v>HASHBROWN, RND ZTF</v>
      </c>
      <c r="AA2754" s="29">
        <f t="shared" si="259"/>
        <v>33.380000000000003</v>
      </c>
      <c r="AB2754" s="29" t="str">
        <f>VLOOKUP(W2754,'[2]Item List (2)'!$I:$J,2,0)</f>
        <v>Food</v>
      </c>
      <c r="AC2754" s="29">
        <f t="shared" si="260"/>
        <v>7396</v>
      </c>
      <c r="AD2754" s="29" t="str">
        <f t="shared" si="261"/>
        <v>7396-Food</v>
      </c>
    </row>
    <row r="2755" spans="1:30">
      <c r="A2755" t="s">
        <v>699</v>
      </c>
      <c r="B2755" t="s">
        <v>592</v>
      </c>
      <c r="C2755" t="s">
        <v>1405</v>
      </c>
      <c r="D2755" t="s">
        <v>638</v>
      </c>
      <c r="E2755" t="s">
        <v>1690</v>
      </c>
      <c r="F2755"/>
      <c r="G2755" s="159">
        <v>45169</v>
      </c>
      <c r="H2755" t="s">
        <v>1213</v>
      </c>
      <c r="I2755" t="s">
        <v>1188</v>
      </c>
      <c r="J2755" t="s">
        <v>747</v>
      </c>
      <c r="K2755" t="s">
        <v>750</v>
      </c>
      <c r="L2755" t="s">
        <v>749</v>
      </c>
      <c r="M2755">
        <v>1</v>
      </c>
      <c r="N2755">
        <v>0</v>
      </c>
      <c r="O2755" s="209">
        <v>33.380000000000003</v>
      </c>
      <c r="P2755" s="209">
        <v>33.380000000000003</v>
      </c>
      <c r="Q2755" s="209">
        <v>2446.96</v>
      </c>
      <c r="R2755" s="209">
        <v>8.1</v>
      </c>
      <c r="S2755" s="193" t="str">
        <f>VLOOKUP(U2755,'[1]Cross ref'!I:J,2,0)</f>
        <v>SCL</v>
      </c>
      <c r="T2755" s="193">
        <f t="shared" ref="T2755:T2818" si="262">P2755</f>
        <v>33.380000000000003</v>
      </c>
      <c r="U2755" s="193">
        <f>VLOOKUP(VALUE(C2755),'[1]Cross ref'!G:I,3,0)</f>
        <v>7396</v>
      </c>
      <c r="V2755" s="193">
        <f>IFERROR(VLOOKUP(J2755,'[1]Item List (2)'!C:D,2,0),VLOOKUP(K2755,'[1]Item List (2)'!C:D,2,0))</f>
        <v>50007</v>
      </c>
      <c r="W2755" s="193">
        <f>IFERROR(VLOOKUP(J2755,'[1]Item List (2)'!C:E,3,0),VLOOKUP(K2755,'[1]Item List (2)'!C:E,3,0))</f>
        <v>100</v>
      </c>
      <c r="X2755" s="193">
        <f t="shared" ref="X2755:X2818" si="263">M2755*O2755-P2755</f>
        <v>0</v>
      </c>
      <c r="Y2755" s="193" t="str">
        <f t="shared" ref="Y2755:Y2818" si="264">K2755</f>
        <v>FRIES, CRISS CUT SEASN</v>
      </c>
      <c r="AA2755" s="29">
        <f t="shared" ref="AA2755:AA2818" si="265">P2755</f>
        <v>33.380000000000003</v>
      </c>
      <c r="AB2755" s="29" t="str">
        <f>VLOOKUP(W2755,'[2]Item List (2)'!$I:$J,2,0)</f>
        <v>Food</v>
      </c>
      <c r="AC2755" s="29">
        <f t="shared" ref="AC2755:AC2818" si="266">U2755</f>
        <v>7396</v>
      </c>
      <c r="AD2755" s="29" t="str">
        <f t="shared" ref="AD2755:AD2818" si="267">AC2755&amp;"-"&amp;AB2755</f>
        <v>7396-Food</v>
      </c>
    </row>
    <row r="2756" spans="1:30">
      <c r="A2756" t="s">
        <v>699</v>
      </c>
      <c r="B2756" t="s">
        <v>592</v>
      </c>
      <c r="C2756" t="s">
        <v>1405</v>
      </c>
      <c r="D2756" t="s">
        <v>638</v>
      </c>
      <c r="E2756" t="s">
        <v>1690</v>
      </c>
      <c r="F2756"/>
      <c r="G2756" s="159">
        <v>45169</v>
      </c>
      <c r="H2756" t="s">
        <v>1214</v>
      </c>
      <c r="I2756" t="s">
        <v>1188</v>
      </c>
      <c r="J2756" t="s">
        <v>747</v>
      </c>
      <c r="K2756" t="s">
        <v>751</v>
      </c>
      <c r="L2756" t="s">
        <v>752</v>
      </c>
      <c r="M2756">
        <v>5</v>
      </c>
      <c r="N2756">
        <v>0</v>
      </c>
      <c r="O2756" s="209">
        <v>35.28</v>
      </c>
      <c r="P2756" s="209">
        <v>176.4</v>
      </c>
      <c r="Q2756" s="209">
        <v>2446.96</v>
      </c>
      <c r="R2756" s="209">
        <v>8.1</v>
      </c>
      <c r="S2756" s="193" t="str">
        <f>VLOOKUP(U2756,'[1]Cross ref'!I:J,2,0)</f>
        <v>SCL</v>
      </c>
      <c r="T2756" s="193">
        <f t="shared" si="262"/>
        <v>176.4</v>
      </c>
      <c r="U2756" s="193">
        <f>VLOOKUP(VALUE(C2756),'[1]Cross ref'!G:I,3,0)</f>
        <v>7396</v>
      </c>
      <c r="V2756" s="193">
        <f>IFERROR(VLOOKUP(J2756,'[1]Item List (2)'!C:D,2,0),VLOOKUP(K2756,'[1]Item List (2)'!C:D,2,0))</f>
        <v>50007</v>
      </c>
      <c r="W2756" s="193">
        <f>IFERROR(VLOOKUP(J2756,'[1]Item List (2)'!C:E,3,0),VLOOKUP(K2756,'[1]Item List (2)'!C:E,3,0))</f>
        <v>100</v>
      </c>
      <c r="X2756" s="193">
        <f t="shared" si="263"/>
        <v>0</v>
      </c>
      <c r="Y2756" s="193" t="str">
        <f t="shared" si="264"/>
        <v>FRIES, SS SK ON</v>
      </c>
      <c r="AA2756" s="29">
        <f t="shared" si="265"/>
        <v>176.4</v>
      </c>
      <c r="AB2756" s="29" t="str">
        <f>VLOOKUP(W2756,'[2]Item List (2)'!$I:$J,2,0)</f>
        <v>Food</v>
      </c>
      <c r="AC2756" s="29">
        <f t="shared" si="266"/>
        <v>7396</v>
      </c>
      <c r="AD2756" s="29" t="str">
        <f t="shared" si="267"/>
        <v>7396-Food</v>
      </c>
    </row>
    <row r="2757" spans="1:30">
      <c r="A2757" t="s">
        <v>699</v>
      </c>
      <c r="B2757" t="s">
        <v>592</v>
      </c>
      <c r="C2757" t="s">
        <v>1405</v>
      </c>
      <c r="D2757" t="s">
        <v>638</v>
      </c>
      <c r="E2757" t="s">
        <v>1690</v>
      </c>
      <c r="F2757"/>
      <c r="G2757" s="159">
        <v>45169</v>
      </c>
      <c r="H2757" t="s">
        <v>1216</v>
      </c>
      <c r="I2757" t="s">
        <v>1188</v>
      </c>
      <c r="J2757" t="s">
        <v>859</v>
      </c>
      <c r="K2757" t="s">
        <v>860</v>
      </c>
      <c r="L2757" t="s">
        <v>861</v>
      </c>
      <c r="M2757">
        <v>1</v>
      </c>
      <c r="N2757">
        <v>0</v>
      </c>
      <c r="O2757" s="209">
        <v>29.7</v>
      </c>
      <c r="P2757" s="209">
        <v>29.7</v>
      </c>
      <c r="Q2757" s="209">
        <v>2446.96</v>
      </c>
      <c r="R2757" s="209">
        <v>8.1</v>
      </c>
      <c r="S2757" s="193" t="str">
        <f>VLOOKUP(U2757,'[1]Cross ref'!I:J,2,0)</f>
        <v>SCL</v>
      </c>
      <c r="T2757" s="193">
        <f t="shared" si="262"/>
        <v>29.7</v>
      </c>
      <c r="U2757" s="193">
        <f>VLOOKUP(VALUE(C2757),'[1]Cross ref'!G:I,3,0)</f>
        <v>7396</v>
      </c>
      <c r="V2757" s="193">
        <f>IFERROR(VLOOKUP(J2757,'[1]Item List (2)'!C:D,2,0),VLOOKUP(K2757,'[1]Item List (2)'!C:D,2,0))</f>
        <v>50007</v>
      </c>
      <c r="W2757" s="193">
        <f>IFERROR(VLOOKUP(J2757,'[1]Item List (2)'!C:E,3,0),VLOOKUP(K2757,'[1]Item List (2)'!C:E,3,0))</f>
        <v>100</v>
      </c>
      <c r="X2757" s="193">
        <f t="shared" si="263"/>
        <v>0</v>
      </c>
      <c r="Y2757" s="193" t="str">
        <f t="shared" si="264"/>
        <v>CAKE, CHOC DOME</v>
      </c>
      <c r="AA2757" s="29">
        <f t="shared" si="265"/>
        <v>29.7</v>
      </c>
      <c r="AB2757" s="29" t="str">
        <f>VLOOKUP(W2757,'[2]Item List (2)'!$I:$J,2,0)</f>
        <v>Food</v>
      </c>
      <c r="AC2757" s="29">
        <f t="shared" si="266"/>
        <v>7396</v>
      </c>
      <c r="AD2757" s="29" t="str">
        <f t="shared" si="267"/>
        <v>7396-Food</v>
      </c>
    </row>
    <row r="2758" spans="1:30">
      <c r="A2758" t="s">
        <v>699</v>
      </c>
      <c r="B2758" t="s">
        <v>592</v>
      </c>
      <c r="C2758" t="s">
        <v>1405</v>
      </c>
      <c r="D2758" t="s">
        <v>638</v>
      </c>
      <c r="E2758" t="s">
        <v>1690</v>
      </c>
      <c r="F2758"/>
      <c r="G2758" s="159">
        <v>45169</v>
      </c>
      <c r="H2758" t="s">
        <v>1269</v>
      </c>
      <c r="I2758" t="s">
        <v>1190</v>
      </c>
      <c r="J2758" t="s">
        <v>761</v>
      </c>
      <c r="K2758" t="s">
        <v>762</v>
      </c>
      <c r="L2758" t="s">
        <v>763</v>
      </c>
      <c r="M2758">
        <v>1</v>
      </c>
      <c r="N2758">
        <v>0</v>
      </c>
      <c r="O2758" s="209">
        <v>17.57</v>
      </c>
      <c r="P2758" s="209">
        <v>17.57</v>
      </c>
      <c r="Q2758" s="209">
        <v>2446.96</v>
      </c>
      <c r="R2758" s="209">
        <v>8.1</v>
      </c>
      <c r="S2758" s="193" t="str">
        <f>VLOOKUP(U2758,'[1]Cross ref'!I:J,2,0)</f>
        <v>SCL</v>
      </c>
      <c r="T2758" s="193">
        <f t="shared" si="262"/>
        <v>17.57</v>
      </c>
      <c r="U2758" s="193">
        <f>VLOOKUP(VALUE(C2758),'[1]Cross ref'!G:I,3,0)</f>
        <v>7396</v>
      </c>
      <c r="V2758" s="193">
        <f>IFERROR(VLOOKUP(J2758,'[1]Item List (2)'!C:D,2,0),VLOOKUP(K2758,'[1]Item List (2)'!C:D,2,0))</f>
        <v>60507</v>
      </c>
      <c r="W2758" s="193">
        <f>IFERROR(VLOOKUP(J2758,'[1]Item List (2)'!C:E,3,0),VLOOKUP(K2758,'[1]Item List (2)'!C:E,3,0))</f>
        <v>1200</v>
      </c>
      <c r="X2758" s="193">
        <f t="shared" si="263"/>
        <v>0</v>
      </c>
      <c r="Y2758" s="193" t="str">
        <f t="shared" si="264"/>
        <v>LINER, CAN 38X44 BLK</v>
      </c>
      <c r="AA2758" s="29">
        <f t="shared" si="265"/>
        <v>17.57</v>
      </c>
      <c r="AB2758" s="29" t="str">
        <f>VLOOKUP(W2758,'[2]Item List (2)'!$I:$J,2,0)</f>
        <v>Supplies</v>
      </c>
      <c r="AC2758" s="29">
        <f t="shared" si="266"/>
        <v>7396</v>
      </c>
      <c r="AD2758" s="29" t="str">
        <f t="shared" si="267"/>
        <v>7396-Supplies</v>
      </c>
    </row>
    <row r="2759" spans="1:30">
      <c r="A2759" t="s">
        <v>699</v>
      </c>
      <c r="B2759" t="s">
        <v>592</v>
      </c>
      <c r="C2759" t="s">
        <v>1405</v>
      </c>
      <c r="D2759" t="s">
        <v>638</v>
      </c>
      <c r="E2759" t="s">
        <v>1690</v>
      </c>
      <c r="F2759"/>
      <c r="G2759" s="159">
        <v>45169</v>
      </c>
      <c r="H2759" t="s">
        <v>1218</v>
      </c>
      <c r="I2759" t="s">
        <v>1188</v>
      </c>
      <c r="J2759" t="s">
        <v>703</v>
      </c>
      <c r="K2759" t="s">
        <v>997</v>
      </c>
      <c r="L2759" t="s">
        <v>723</v>
      </c>
      <c r="M2759">
        <v>2</v>
      </c>
      <c r="N2759">
        <v>0</v>
      </c>
      <c r="O2759" s="209">
        <v>25.94</v>
      </c>
      <c r="P2759" s="209">
        <v>51.88</v>
      </c>
      <c r="Q2759" s="209">
        <v>2446.96</v>
      </c>
      <c r="R2759" s="209">
        <v>8.1</v>
      </c>
      <c r="S2759" s="193" t="str">
        <f>VLOOKUP(U2759,'[1]Cross ref'!I:J,2,0)</f>
        <v>SCL</v>
      </c>
      <c r="T2759" s="193">
        <f t="shared" si="262"/>
        <v>51.88</v>
      </c>
      <c r="U2759" s="193">
        <f>VLOOKUP(VALUE(C2759),'[1]Cross ref'!G:I,3,0)</f>
        <v>7396</v>
      </c>
      <c r="V2759" s="193">
        <f>IFERROR(VLOOKUP(J2759,'[1]Item List (2)'!C:D,2,0),VLOOKUP(K2759,'[1]Item List (2)'!C:D,2,0))</f>
        <v>50007</v>
      </c>
      <c r="W2759" s="193">
        <f>IFERROR(VLOOKUP(J2759,'[1]Item List (2)'!C:E,3,0),VLOOKUP(K2759,'[1]Item List (2)'!C:E,3,0))</f>
        <v>100</v>
      </c>
      <c r="X2759" s="193">
        <f t="shared" si="263"/>
        <v>0</v>
      </c>
      <c r="Y2759" s="193" t="str">
        <f t="shared" si="264"/>
        <v>SAUCE, BTRMILK RANCH CUP</v>
      </c>
      <c r="AA2759" s="29">
        <f t="shared" si="265"/>
        <v>51.88</v>
      </c>
      <c r="AB2759" s="29" t="str">
        <f>VLOOKUP(W2759,'[2]Item List (2)'!$I:$J,2,0)</f>
        <v>Food</v>
      </c>
      <c r="AC2759" s="29">
        <f t="shared" si="266"/>
        <v>7396</v>
      </c>
      <c r="AD2759" s="29" t="str">
        <f t="shared" si="267"/>
        <v>7396-Food</v>
      </c>
    </row>
    <row r="2760" spans="1:30">
      <c r="A2760" t="s">
        <v>699</v>
      </c>
      <c r="B2760" t="s">
        <v>592</v>
      </c>
      <c r="C2760" t="s">
        <v>1405</v>
      </c>
      <c r="D2760" t="s">
        <v>638</v>
      </c>
      <c r="E2760" t="s">
        <v>1690</v>
      </c>
      <c r="F2760"/>
      <c r="G2760" s="159">
        <v>45169</v>
      </c>
      <c r="H2760" t="s">
        <v>1219</v>
      </c>
      <c r="I2760" t="s">
        <v>1188</v>
      </c>
      <c r="J2760" t="s">
        <v>767</v>
      </c>
      <c r="K2760" t="s">
        <v>768</v>
      </c>
      <c r="L2760" t="s">
        <v>769</v>
      </c>
      <c r="M2760">
        <v>1</v>
      </c>
      <c r="N2760">
        <v>0</v>
      </c>
      <c r="O2760" s="209">
        <v>11.66</v>
      </c>
      <c r="P2760" s="209">
        <v>11.66</v>
      </c>
      <c r="Q2760" s="209">
        <v>2446.96</v>
      </c>
      <c r="R2760" s="209">
        <v>8.1</v>
      </c>
      <c r="S2760" s="193" t="str">
        <f>VLOOKUP(U2760,'[1]Cross ref'!I:J,2,0)</f>
        <v>SCL</v>
      </c>
      <c r="T2760" s="193">
        <f t="shared" si="262"/>
        <v>11.66</v>
      </c>
      <c r="U2760" s="193">
        <f>VLOOKUP(VALUE(C2760),'[1]Cross ref'!G:I,3,0)</f>
        <v>7396</v>
      </c>
      <c r="V2760" s="193">
        <f>IFERROR(VLOOKUP(J2760,'[1]Item List (2)'!C:D,2,0),VLOOKUP(K2760,'[1]Item List (2)'!C:D,2,0))</f>
        <v>50007</v>
      </c>
      <c r="W2760" s="193">
        <f>IFERROR(VLOOKUP(J2760,'[1]Item List (2)'!C:E,3,0),VLOOKUP(K2760,'[1]Item List (2)'!C:E,3,0))</f>
        <v>100</v>
      </c>
      <c r="X2760" s="193">
        <f t="shared" si="263"/>
        <v>0</v>
      </c>
      <c r="Y2760" s="193" t="str">
        <f t="shared" si="264"/>
        <v>SAUCE, BUFFALO CUP</v>
      </c>
      <c r="AA2760" s="29">
        <f t="shared" si="265"/>
        <v>11.66</v>
      </c>
      <c r="AB2760" s="29" t="str">
        <f>VLOOKUP(W2760,'[2]Item List (2)'!$I:$J,2,0)</f>
        <v>Food</v>
      </c>
      <c r="AC2760" s="29">
        <f t="shared" si="266"/>
        <v>7396</v>
      </c>
      <c r="AD2760" s="29" t="str">
        <f t="shared" si="267"/>
        <v>7396-Food</v>
      </c>
    </row>
    <row r="2761" spans="1:30">
      <c r="A2761" t="s">
        <v>699</v>
      </c>
      <c r="B2761" t="s">
        <v>592</v>
      </c>
      <c r="C2761" t="s">
        <v>1405</v>
      </c>
      <c r="D2761" t="s">
        <v>638</v>
      </c>
      <c r="E2761" t="s">
        <v>1690</v>
      </c>
      <c r="F2761"/>
      <c r="G2761" s="159">
        <v>45169</v>
      </c>
      <c r="H2761" t="s">
        <v>1220</v>
      </c>
      <c r="I2761" t="s">
        <v>1188</v>
      </c>
      <c r="J2761" t="s">
        <v>770</v>
      </c>
      <c r="K2761" t="s">
        <v>771</v>
      </c>
      <c r="L2761" t="s">
        <v>772</v>
      </c>
      <c r="M2761">
        <v>1</v>
      </c>
      <c r="N2761">
        <v>0</v>
      </c>
      <c r="O2761" s="209">
        <v>31.38</v>
      </c>
      <c r="P2761" s="209">
        <v>31.38</v>
      </c>
      <c r="Q2761" s="209">
        <v>2446.96</v>
      </c>
      <c r="R2761" s="209">
        <v>8.1</v>
      </c>
      <c r="S2761" s="193" t="str">
        <f>VLOOKUP(U2761,'[1]Cross ref'!I:J,2,0)</f>
        <v>SCL</v>
      </c>
      <c r="T2761" s="193">
        <f t="shared" si="262"/>
        <v>31.38</v>
      </c>
      <c r="U2761" s="193">
        <f>VLOOKUP(VALUE(C2761),'[1]Cross ref'!G:I,3,0)</f>
        <v>7396</v>
      </c>
      <c r="V2761" s="193">
        <f>IFERROR(VLOOKUP(J2761,'[1]Item List (2)'!C:D,2,0),VLOOKUP(K2761,'[1]Item List (2)'!C:D,2,0))</f>
        <v>50007</v>
      </c>
      <c r="W2761" s="193">
        <f>IFERROR(VLOOKUP(J2761,'[1]Item List (2)'!C:E,3,0),VLOOKUP(K2761,'[1]Item List (2)'!C:E,3,0))</f>
        <v>100</v>
      </c>
      <c r="X2761" s="193">
        <f t="shared" si="263"/>
        <v>0</v>
      </c>
      <c r="Y2761" s="193" t="str">
        <f t="shared" si="264"/>
        <v>WHIP CREAM, AEROSOL 17Z</v>
      </c>
      <c r="AA2761" s="29">
        <f t="shared" si="265"/>
        <v>31.38</v>
      </c>
      <c r="AB2761" s="29" t="str">
        <f>VLOOKUP(W2761,'[2]Item List (2)'!$I:$J,2,0)</f>
        <v>Food</v>
      </c>
      <c r="AC2761" s="29">
        <f t="shared" si="266"/>
        <v>7396</v>
      </c>
      <c r="AD2761" s="29" t="str">
        <f t="shared" si="267"/>
        <v>7396-Food</v>
      </c>
    </row>
    <row r="2762" spans="1:30">
      <c r="A2762" t="s">
        <v>699</v>
      </c>
      <c r="B2762" t="s">
        <v>592</v>
      </c>
      <c r="C2762" t="s">
        <v>1405</v>
      </c>
      <c r="D2762" t="s">
        <v>638</v>
      </c>
      <c r="E2762" t="s">
        <v>1690</v>
      </c>
      <c r="F2762"/>
      <c r="G2762" s="159">
        <v>45169</v>
      </c>
      <c r="H2762" t="s">
        <v>1221</v>
      </c>
      <c r="I2762" t="s">
        <v>1188</v>
      </c>
      <c r="J2762" t="s">
        <v>773</v>
      </c>
      <c r="K2762" t="s">
        <v>774</v>
      </c>
      <c r="L2762" t="s">
        <v>775</v>
      </c>
      <c r="M2762">
        <v>1</v>
      </c>
      <c r="N2762">
        <v>0</v>
      </c>
      <c r="O2762" s="209">
        <v>19.78</v>
      </c>
      <c r="P2762" s="209">
        <v>19.78</v>
      </c>
      <c r="Q2762" s="209">
        <v>2446.96</v>
      </c>
      <c r="R2762" s="209">
        <v>8.1</v>
      </c>
      <c r="S2762" s="193" t="str">
        <f>VLOOKUP(U2762,'[1]Cross ref'!I:J,2,0)</f>
        <v>SCL</v>
      </c>
      <c r="T2762" s="193">
        <f t="shared" si="262"/>
        <v>19.78</v>
      </c>
      <c r="U2762" s="193">
        <f>VLOOKUP(VALUE(C2762),'[1]Cross ref'!G:I,3,0)</f>
        <v>7396</v>
      </c>
      <c r="V2762" s="193">
        <f>IFERROR(VLOOKUP(J2762,'[1]Item List (2)'!C:D,2,0),VLOOKUP(K2762,'[1]Item List (2)'!C:D,2,0))</f>
        <v>50007</v>
      </c>
      <c r="W2762" s="193">
        <f>IFERROR(VLOOKUP(J2762,'[1]Item List (2)'!C:E,3,0),VLOOKUP(K2762,'[1]Item List (2)'!C:E,3,0))</f>
        <v>100</v>
      </c>
      <c r="X2762" s="193">
        <f t="shared" si="263"/>
        <v>0</v>
      </c>
      <c r="Y2762" s="193" t="str">
        <f t="shared" si="264"/>
        <v>ICE CREAM, VANILLA SLOW MELT</v>
      </c>
      <c r="AA2762" s="29">
        <f t="shared" si="265"/>
        <v>19.78</v>
      </c>
      <c r="AB2762" s="29" t="str">
        <f>VLOOKUP(W2762,'[2]Item List (2)'!$I:$J,2,0)</f>
        <v>Food</v>
      </c>
      <c r="AC2762" s="29">
        <f t="shared" si="266"/>
        <v>7396</v>
      </c>
      <c r="AD2762" s="29" t="str">
        <f t="shared" si="267"/>
        <v>7396-Food</v>
      </c>
    </row>
    <row r="2763" spans="1:30">
      <c r="A2763" t="s">
        <v>699</v>
      </c>
      <c r="B2763" t="s">
        <v>592</v>
      </c>
      <c r="C2763" t="s">
        <v>1405</v>
      </c>
      <c r="D2763" t="s">
        <v>638</v>
      </c>
      <c r="E2763" t="s">
        <v>1690</v>
      </c>
      <c r="F2763"/>
      <c r="G2763" s="159">
        <v>45169</v>
      </c>
      <c r="H2763" t="s">
        <v>1222</v>
      </c>
      <c r="I2763" t="s">
        <v>1188</v>
      </c>
      <c r="J2763" t="s">
        <v>776</v>
      </c>
      <c r="K2763" t="s">
        <v>777</v>
      </c>
      <c r="L2763" t="s">
        <v>778</v>
      </c>
      <c r="M2763">
        <v>3</v>
      </c>
      <c r="N2763">
        <v>0</v>
      </c>
      <c r="O2763" s="209">
        <v>36.909999999999997</v>
      </c>
      <c r="P2763" s="209">
        <v>110.73</v>
      </c>
      <c r="Q2763" s="209">
        <v>2446.96</v>
      </c>
      <c r="R2763" s="209">
        <v>8.1</v>
      </c>
      <c r="S2763" s="193" t="str">
        <f>VLOOKUP(U2763,'[1]Cross ref'!I:J,2,0)</f>
        <v>SCL</v>
      </c>
      <c r="T2763" s="193">
        <f t="shared" si="262"/>
        <v>110.73</v>
      </c>
      <c r="U2763" s="193">
        <f>VLOOKUP(VALUE(C2763),'[1]Cross ref'!G:I,3,0)</f>
        <v>7396</v>
      </c>
      <c r="V2763" s="193">
        <f>IFERROR(VLOOKUP(J2763,'[1]Item List (2)'!C:D,2,0),VLOOKUP(K2763,'[1]Item List (2)'!C:D,2,0))</f>
        <v>50007</v>
      </c>
      <c r="W2763" s="193">
        <f>IFERROR(VLOOKUP(J2763,'[1]Item List (2)'!C:E,3,0),VLOOKUP(K2763,'[1]Item List (2)'!C:E,3,0))</f>
        <v>100</v>
      </c>
      <c r="X2763" s="193">
        <f t="shared" si="263"/>
        <v>0</v>
      </c>
      <c r="Y2763" s="193" t="str">
        <f t="shared" si="264"/>
        <v>SHORTENING, LIQ FRY PREM</v>
      </c>
      <c r="AA2763" s="29">
        <f t="shared" si="265"/>
        <v>110.73</v>
      </c>
      <c r="AB2763" s="29" t="str">
        <f>VLOOKUP(W2763,'[2]Item List (2)'!$I:$J,2,0)</f>
        <v>Food</v>
      </c>
      <c r="AC2763" s="29">
        <f t="shared" si="266"/>
        <v>7396</v>
      </c>
      <c r="AD2763" s="29" t="str">
        <f t="shared" si="267"/>
        <v>7396-Food</v>
      </c>
    </row>
    <row r="2764" spans="1:30">
      <c r="A2764" t="s">
        <v>699</v>
      </c>
      <c r="B2764" t="s">
        <v>592</v>
      </c>
      <c r="C2764" t="s">
        <v>1405</v>
      </c>
      <c r="D2764" t="s">
        <v>638</v>
      </c>
      <c r="E2764" t="s">
        <v>1690</v>
      </c>
      <c r="F2764"/>
      <c r="G2764" s="159">
        <v>45169</v>
      </c>
      <c r="H2764" t="s">
        <v>1271</v>
      </c>
      <c r="I2764" t="s">
        <v>1188</v>
      </c>
      <c r="J2764" t="s">
        <v>740</v>
      </c>
      <c r="K2764" t="s">
        <v>779</v>
      </c>
      <c r="L2764" t="s">
        <v>990</v>
      </c>
      <c r="M2764">
        <v>1</v>
      </c>
      <c r="N2764">
        <v>0</v>
      </c>
      <c r="O2764" s="209">
        <v>33.71</v>
      </c>
      <c r="P2764" s="209">
        <v>33.71</v>
      </c>
      <c r="Q2764" s="209">
        <v>2446.96</v>
      </c>
      <c r="R2764" s="209">
        <v>8.1</v>
      </c>
      <c r="S2764" s="193" t="str">
        <f>VLOOKUP(U2764,'[1]Cross ref'!I:J,2,0)</f>
        <v>SCL</v>
      </c>
      <c r="T2764" s="193">
        <f t="shared" si="262"/>
        <v>33.71</v>
      </c>
      <c r="U2764" s="193">
        <f>VLOOKUP(VALUE(C2764),'[1]Cross ref'!G:I,3,0)</f>
        <v>7396</v>
      </c>
      <c r="V2764" s="193">
        <f>IFERROR(VLOOKUP(J2764,'[1]Item List (2)'!C:D,2,0),VLOOKUP(K2764,'[1]Item List (2)'!C:D,2,0))</f>
        <v>50007</v>
      </c>
      <c r="W2764" s="193">
        <f>IFERROR(VLOOKUP(J2764,'[1]Item List (2)'!C:E,3,0),VLOOKUP(K2764,'[1]Item List (2)'!C:E,3,0))</f>
        <v>100</v>
      </c>
      <c r="X2764" s="193">
        <f t="shared" si="263"/>
        <v>0</v>
      </c>
      <c r="Y2764" s="193" t="str">
        <f t="shared" si="264"/>
        <v>PEPPER, JALAPENO NACHO SLI</v>
      </c>
      <c r="AA2764" s="29">
        <f t="shared" si="265"/>
        <v>33.71</v>
      </c>
      <c r="AB2764" s="29" t="str">
        <f>VLOOKUP(W2764,'[2]Item List (2)'!$I:$J,2,0)</f>
        <v>Food</v>
      </c>
      <c r="AC2764" s="29">
        <f t="shared" si="266"/>
        <v>7396</v>
      </c>
      <c r="AD2764" s="29" t="str">
        <f t="shared" si="267"/>
        <v>7396-Food</v>
      </c>
    </row>
    <row r="2765" spans="1:30">
      <c r="A2765" t="s">
        <v>699</v>
      </c>
      <c r="B2765" t="s">
        <v>592</v>
      </c>
      <c r="C2765" t="s">
        <v>1405</v>
      </c>
      <c r="D2765" t="s">
        <v>638</v>
      </c>
      <c r="E2765" t="s">
        <v>1690</v>
      </c>
      <c r="F2765"/>
      <c r="G2765" s="159">
        <v>45169</v>
      </c>
      <c r="H2765" t="s">
        <v>1380</v>
      </c>
      <c r="I2765" t="s">
        <v>1188</v>
      </c>
      <c r="J2765" t="s">
        <v>953</v>
      </c>
      <c r="K2765" t="s">
        <v>1151</v>
      </c>
      <c r="L2765" t="s">
        <v>766</v>
      </c>
      <c r="M2765">
        <v>1</v>
      </c>
      <c r="N2765">
        <v>0</v>
      </c>
      <c r="O2765" s="209">
        <v>69.22</v>
      </c>
      <c r="P2765" s="209">
        <v>69.22</v>
      </c>
      <c r="Q2765" s="209">
        <v>2446.96</v>
      </c>
      <c r="R2765" s="209">
        <v>8.1</v>
      </c>
      <c r="S2765" s="193" t="str">
        <f>VLOOKUP(U2765,'[1]Cross ref'!I:J,2,0)</f>
        <v>SCL</v>
      </c>
      <c r="T2765" s="193">
        <f t="shared" si="262"/>
        <v>69.22</v>
      </c>
      <c r="U2765" s="193">
        <f>VLOOKUP(VALUE(C2765),'[1]Cross ref'!G:I,3,0)</f>
        <v>7396</v>
      </c>
      <c r="V2765" s="193">
        <f>IFERROR(VLOOKUP(J2765,'[1]Item List (2)'!C:D,2,0),VLOOKUP(K2765,'[1]Item List (2)'!C:D,2,0))</f>
        <v>50007</v>
      </c>
      <c r="W2765" s="193">
        <f>IFERROR(VLOOKUP(J2765,'[1]Item List (2)'!C:E,3,0),VLOOKUP(K2765,'[1]Item List (2)'!C:E,3,0))</f>
        <v>100</v>
      </c>
      <c r="X2765" s="193">
        <f t="shared" si="263"/>
        <v>0</v>
      </c>
      <c r="Y2765" s="193" t="str">
        <f t="shared" si="264"/>
        <v>LEMONADE, FZN</v>
      </c>
      <c r="AA2765" s="29">
        <f t="shared" si="265"/>
        <v>69.22</v>
      </c>
      <c r="AB2765" s="29" t="str">
        <f>VLOOKUP(W2765,'[2]Item List (2)'!$I:$J,2,0)</f>
        <v>Food</v>
      </c>
      <c r="AC2765" s="29">
        <f t="shared" si="266"/>
        <v>7396</v>
      </c>
      <c r="AD2765" s="29" t="str">
        <f t="shared" si="267"/>
        <v>7396-Food</v>
      </c>
    </row>
    <row r="2766" spans="1:30">
      <c r="A2766" t="s">
        <v>699</v>
      </c>
      <c r="B2766" t="s">
        <v>592</v>
      </c>
      <c r="C2766" t="s">
        <v>1405</v>
      </c>
      <c r="D2766" t="s">
        <v>638</v>
      </c>
      <c r="E2766" t="s">
        <v>1690</v>
      </c>
      <c r="F2766"/>
      <c r="G2766" s="159">
        <v>45169</v>
      </c>
      <c r="H2766" t="s">
        <v>1223</v>
      </c>
      <c r="I2766" t="s">
        <v>1188</v>
      </c>
      <c r="J2766" t="s">
        <v>758</v>
      </c>
      <c r="K2766" t="s">
        <v>780</v>
      </c>
      <c r="L2766" t="s">
        <v>781</v>
      </c>
      <c r="M2766">
        <v>2</v>
      </c>
      <c r="N2766">
        <v>0</v>
      </c>
      <c r="O2766" s="209">
        <v>37.6</v>
      </c>
      <c r="P2766" s="209">
        <v>75.2</v>
      </c>
      <c r="Q2766" s="209">
        <v>2446.96</v>
      </c>
      <c r="R2766" s="209">
        <v>8.1</v>
      </c>
      <c r="S2766" s="193" t="str">
        <f>VLOOKUP(U2766,'[1]Cross ref'!I:J,2,0)</f>
        <v>SCL</v>
      </c>
      <c r="T2766" s="193">
        <f t="shared" si="262"/>
        <v>75.2</v>
      </c>
      <c r="U2766" s="193">
        <f>VLOOKUP(VALUE(C2766),'[1]Cross ref'!G:I,3,0)</f>
        <v>7396</v>
      </c>
      <c r="V2766" s="193">
        <f>IFERROR(VLOOKUP(J2766,'[1]Item List (2)'!C:D,2,0),VLOOKUP(K2766,'[1]Item List (2)'!C:D,2,0))</f>
        <v>50007</v>
      </c>
      <c r="W2766" s="193">
        <f>IFERROR(VLOOKUP(J2766,'[1]Item List (2)'!C:E,3,0),VLOOKUP(K2766,'[1]Item List (2)'!C:E,3,0))</f>
        <v>100</v>
      </c>
      <c r="X2766" s="193">
        <f t="shared" si="263"/>
        <v>0</v>
      </c>
      <c r="Y2766" s="193" t="str">
        <f t="shared" si="264"/>
        <v>CHICKEN, PTY SPCY 3Z</v>
      </c>
      <c r="AA2766" s="29">
        <f t="shared" si="265"/>
        <v>75.2</v>
      </c>
      <c r="AB2766" s="29" t="str">
        <f>VLOOKUP(W2766,'[2]Item List (2)'!$I:$J,2,0)</f>
        <v>Food</v>
      </c>
      <c r="AC2766" s="29">
        <f t="shared" si="266"/>
        <v>7396</v>
      </c>
      <c r="AD2766" s="29" t="str">
        <f t="shared" si="267"/>
        <v>7396-Food</v>
      </c>
    </row>
    <row r="2767" spans="1:30">
      <c r="A2767" t="s">
        <v>699</v>
      </c>
      <c r="B2767" t="s">
        <v>592</v>
      </c>
      <c r="C2767" t="s">
        <v>1405</v>
      </c>
      <c r="D2767" t="s">
        <v>638</v>
      </c>
      <c r="E2767" t="s">
        <v>1690</v>
      </c>
      <c r="F2767"/>
      <c r="G2767" s="159">
        <v>45169</v>
      </c>
      <c r="H2767" t="s">
        <v>1224</v>
      </c>
      <c r="I2767" t="s">
        <v>1188</v>
      </c>
      <c r="J2767" t="s">
        <v>737</v>
      </c>
      <c r="K2767" t="s">
        <v>783</v>
      </c>
      <c r="L2767" t="s">
        <v>784</v>
      </c>
      <c r="M2767">
        <v>0</v>
      </c>
      <c r="N2767">
        <v>0</v>
      </c>
      <c r="O2767" s="209">
        <v>29.39</v>
      </c>
      <c r="P2767" s="209">
        <v>0</v>
      </c>
      <c r="Q2767" s="209">
        <v>2446.96</v>
      </c>
      <c r="R2767" s="209">
        <v>8.1</v>
      </c>
      <c r="S2767" s="193" t="str">
        <f>VLOOKUP(U2767,'[1]Cross ref'!I:J,2,0)</f>
        <v>SCL</v>
      </c>
      <c r="T2767" s="193">
        <f t="shared" si="262"/>
        <v>0</v>
      </c>
      <c r="U2767" s="193">
        <f>VLOOKUP(VALUE(C2767),'[1]Cross ref'!G:I,3,0)</f>
        <v>7396</v>
      </c>
      <c r="V2767" s="193">
        <f>IFERROR(VLOOKUP(J2767,'[1]Item List (2)'!C:D,2,0),VLOOKUP(K2767,'[1]Item List (2)'!C:D,2,0))</f>
        <v>50007</v>
      </c>
      <c r="W2767" s="193">
        <f>IFERROR(VLOOKUP(J2767,'[1]Item List (2)'!C:E,3,0),VLOOKUP(K2767,'[1]Item List (2)'!C:E,3,0))</f>
        <v>100</v>
      </c>
      <c r="X2767" s="193">
        <f t="shared" si="263"/>
        <v>0</v>
      </c>
      <c r="Y2767" s="193" t="str">
        <f t="shared" si="264"/>
        <v>SQUASH, ZUCCHINI BRD SLI</v>
      </c>
      <c r="AA2767" s="29">
        <f t="shared" si="265"/>
        <v>0</v>
      </c>
      <c r="AB2767" s="29" t="str">
        <f>VLOOKUP(W2767,'[2]Item List (2)'!$I:$J,2,0)</f>
        <v>Food</v>
      </c>
      <c r="AC2767" s="29">
        <f t="shared" si="266"/>
        <v>7396</v>
      </c>
      <c r="AD2767" s="29" t="str">
        <f t="shared" si="267"/>
        <v>7396-Food</v>
      </c>
    </row>
    <row r="2768" spans="1:30">
      <c r="A2768" t="s">
        <v>699</v>
      </c>
      <c r="B2768" t="s">
        <v>592</v>
      </c>
      <c r="C2768" t="s">
        <v>1405</v>
      </c>
      <c r="D2768" t="s">
        <v>638</v>
      </c>
      <c r="E2768" t="s">
        <v>1690</v>
      </c>
      <c r="F2768"/>
      <c r="G2768" s="159">
        <v>45169</v>
      </c>
      <c r="H2768" t="s">
        <v>1225</v>
      </c>
      <c r="I2768" t="s">
        <v>1188</v>
      </c>
      <c r="J2768" t="s">
        <v>785</v>
      </c>
      <c r="K2768" t="s">
        <v>1180</v>
      </c>
      <c r="L2768" t="s">
        <v>786</v>
      </c>
      <c r="M2768">
        <v>1</v>
      </c>
      <c r="N2768">
        <v>0</v>
      </c>
      <c r="O2768" s="209">
        <v>90.57</v>
      </c>
      <c r="P2768" s="209">
        <v>90.57</v>
      </c>
      <c r="Q2768" s="209">
        <v>2446.96</v>
      </c>
      <c r="R2768" s="209">
        <v>8.1</v>
      </c>
      <c r="S2768" s="193" t="str">
        <f>VLOOKUP(U2768,'[1]Cross ref'!I:J,2,0)</f>
        <v>SCL</v>
      </c>
      <c r="T2768" s="193">
        <f t="shared" si="262"/>
        <v>90.57</v>
      </c>
      <c r="U2768" s="193">
        <f>VLOOKUP(VALUE(C2768),'[1]Cross ref'!G:I,3,0)</f>
        <v>7396</v>
      </c>
      <c r="V2768" s="193">
        <f>IFERROR(VLOOKUP(J2768,'[1]Item List (2)'!C:D,2,0),VLOOKUP(K2768,'[1]Item List (2)'!C:D,2,0))</f>
        <v>50007</v>
      </c>
      <c r="W2768" s="193">
        <f>IFERROR(VLOOKUP(J2768,'[1]Item List (2)'!C:E,3,0),VLOOKUP(K2768,'[1]Item List (2)'!C:E,3,0))</f>
        <v>100</v>
      </c>
      <c r="X2768" s="193">
        <f t="shared" si="263"/>
        <v>0</v>
      </c>
      <c r="Y2768" s="193" t="str">
        <f t="shared" si="264"/>
        <v>BACON, 500 SLICES FC</v>
      </c>
      <c r="AA2768" s="29">
        <f t="shared" si="265"/>
        <v>90.57</v>
      </c>
      <c r="AB2768" s="29" t="str">
        <f>VLOOKUP(W2768,'[2]Item List (2)'!$I:$J,2,0)</f>
        <v>Food</v>
      </c>
      <c r="AC2768" s="29">
        <f t="shared" si="266"/>
        <v>7396</v>
      </c>
      <c r="AD2768" s="29" t="str">
        <f t="shared" si="267"/>
        <v>7396-Food</v>
      </c>
    </row>
    <row r="2769" spans="1:30">
      <c r="A2769" t="s">
        <v>699</v>
      </c>
      <c r="B2769" t="s">
        <v>592</v>
      </c>
      <c r="C2769" t="s">
        <v>1405</v>
      </c>
      <c r="D2769" t="s">
        <v>638</v>
      </c>
      <c r="E2769" t="s">
        <v>1690</v>
      </c>
      <c r="F2769"/>
      <c r="G2769" s="159">
        <v>45169</v>
      </c>
      <c r="H2769" t="s">
        <v>1226</v>
      </c>
      <c r="I2769" t="s">
        <v>1188</v>
      </c>
      <c r="J2769" t="s">
        <v>734</v>
      </c>
      <c r="K2769" t="s">
        <v>787</v>
      </c>
      <c r="L2769" t="s">
        <v>788</v>
      </c>
      <c r="M2769">
        <v>1</v>
      </c>
      <c r="N2769">
        <v>0</v>
      </c>
      <c r="O2769" s="209">
        <v>81.59</v>
      </c>
      <c r="P2769" s="209">
        <v>81.59</v>
      </c>
      <c r="Q2769" s="209">
        <v>2446.96</v>
      </c>
      <c r="R2769" s="209">
        <v>8.1</v>
      </c>
      <c r="S2769" s="193" t="str">
        <f>VLOOKUP(U2769,'[1]Cross ref'!I:J,2,0)</f>
        <v>SCL</v>
      </c>
      <c r="T2769" s="193">
        <f t="shared" si="262"/>
        <v>81.59</v>
      </c>
      <c r="U2769" s="193">
        <f>VLOOKUP(VALUE(C2769),'[1]Cross ref'!G:I,3,0)</f>
        <v>7396</v>
      </c>
      <c r="V2769" s="193">
        <f>IFERROR(VLOOKUP(J2769,'[1]Item List (2)'!C:D,2,0),VLOOKUP(K2769,'[1]Item List (2)'!C:D,2,0))</f>
        <v>50007</v>
      </c>
      <c r="W2769" s="193">
        <f>IFERROR(VLOOKUP(J2769,'[1]Item List (2)'!C:E,3,0),VLOOKUP(K2769,'[1]Item List (2)'!C:E,3,0))</f>
        <v>100</v>
      </c>
      <c r="X2769" s="193">
        <f t="shared" si="263"/>
        <v>0</v>
      </c>
      <c r="Y2769" s="193" t="str">
        <f t="shared" si="264"/>
        <v>BEEF, GRND PTY 1.78Z</v>
      </c>
      <c r="AA2769" s="29">
        <f t="shared" si="265"/>
        <v>81.59</v>
      </c>
      <c r="AB2769" s="29" t="str">
        <f>VLOOKUP(W2769,'[2]Item List (2)'!$I:$J,2,0)</f>
        <v>Food</v>
      </c>
      <c r="AC2769" s="29">
        <f t="shared" si="266"/>
        <v>7396</v>
      </c>
      <c r="AD2769" s="29" t="str">
        <f t="shared" si="267"/>
        <v>7396-Food</v>
      </c>
    </row>
    <row r="2770" spans="1:30">
      <c r="A2770" t="s">
        <v>699</v>
      </c>
      <c r="B2770" t="s">
        <v>592</v>
      </c>
      <c r="C2770" t="s">
        <v>1405</v>
      </c>
      <c r="D2770" t="s">
        <v>638</v>
      </c>
      <c r="E2770" t="s">
        <v>1690</v>
      </c>
      <c r="F2770"/>
      <c r="G2770" s="159">
        <v>45169</v>
      </c>
      <c r="H2770" t="s">
        <v>1227</v>
      </c>
      <c r="I2770" t="s">
        <v>1188</v>
      </c>
      <c r="J2770" t="s">
        <v>710</v>
      </c>
      <c r="K2770" t="s">
        <v>792</v>
      </c>
      <c r="L2770" t="s">
        <v>709</v>
      </c>
      <c r="M2770">
        <v>1</v>
      </c>
      <c r="N2770">
        <v>0</v>
      </c>
      <c r="O2770" s="209">
        <v>99.5</v>
      </c>
      <c r="P2770" s="209">
        <v>99.5</v>
      </c>
      <c r="Q2770" s="209">
        <v>2446.96</v>
      </c>
      <c r="R2770" s="209">
        <v>8.1</v>
      </c>
      <c r="S2770" s="193" t="str">
        <f>VLOOKUP(U2770,'[1]Cross ref'!I:J,2,0)</f>
        <v>SCL</v>
      </c>
      <c r="T2770" s="193">
        <f t="shared" si="262"/>
        <v>99.5</v>
      </c>
      <c r="U2770" s="193">
        <f>VLOOKUP(VALUE(C2770),'[1]Cross ref'!G:I,3,0)</f>
        <v>7396</v>
      </c>
      <c r="V2770" s="193">
        <f>IFERROR(VLOOKUP(J2770,'[1]Item List (2)'!C:D,2,0),VLOOKUP(K2770,'[1]Item List (2)'!C:D,2,0))</f>
        <v>50007</v>
      </c>
      <c r="W2770" s="193">
        <f>IFERROR(VLOOKUP(J2770,'[1]Item List (2)'!C:E,3,0),VLOOKUP(K2770,'[1]Item List (2)'!C:E,3,0))</f>
        <v>100</v>
      </c>
      <c r="X2770" s="193">
        <f t="shared" si="263"/>
        <v>0</v>
      </c>
      <c r="Y2770" s="193" t="str">
        <f t="shared" si="264"/>
        <v>SYRUP, DR PEPPER BIB</v>
      </c>
      <c r="AA2770" s="29">
        <f t="shared" si="265"/>
        <v>99.5</v>
      </c>
      <c r="AB2770" s="29" t="str">
        <f>VLOOKUP(W2770,'[2]Item List (2)'!$I:$J,2,0)</f>
        <v>Food</v>
      </c>
      <c r="AC2770" s="29">
        <f t="shared" si="266"/>
        <v>7396</v>
      </c>
      <c r="AD2770" s="29" t="str">
        <f t="shared" si="267"/>
        <v>7396-Food</v>
      </c>
    </row>
    <row r="2771" spans="1:30">
      <c r="A2771" t="s">
        <v>699</v>
      </c>
      <c r="B2771" t="s">
        <v>592</v>
      </c>
      <c r="C2771" t="s">
        <v>1405</v>
      </c>
      <c r="D2771" t="s">
        <v>638</v>
      </c>
      <c r="E2771" t="s">
        <v>1690</v>
      </c>
      <c r="F2771"/>
      <c r="G2771" s="159">
        <v>45169</v>
      </c>
      <c r="H2771" t="s">
        <v>1324</v>
      </c>
      <c r="I2771" t="s">
        <v>1188</v>
      </c>
      <c r="J2771" t="s">
        <v>804</v>
      </c>
      <c r="K2771" t="s">
        <v>951</v>
      </c>
      <c r="L2771" t="s">
        <v>760</v>
      </c>
      <c r="M2771">
        <v>1</v>
      </c>
      <c r="N2771">
        <v>0</v>
      </c>
      <c r="O2771" s="209">
        <v>77.97</v>
      </c>
      <c r="P2771" s="209">
        <v>77.97</v>
      </c>
      <c r="Q2771" s="209">
        <v>2446.96</v>
      </c>
      <c r="R2771" s="209">
        <v>8.1</v>
      </c>
      <c r="S2771" s="193" t="str">
        <f>VLOOKUP(U2771,'[1]Cross ref'!I:J,2,0)</f>
        <v>SCL</v>
      </c>
      <c r="T2771" s="193">
        <f t="shared" si="262"/>
        <v>77.97</v>
      </c>
      <c r="U2771" s="193">
        <f>VLOOKUP(VALUE(C2771),'[1]Cross ref'!G:I,3,0)</f>
        <v>7396</v>
      </c>
      <c r="V2771" s="193">
        <f>IFERROR(VLOOKUP(J2771,'[1]Item List (2)'!C:D,2,0),VLOOKUP(K2771,'[1]Item List (2)'!C:D,2,0))</f>
        <v>50007</v>
      </c>
      <c r="W2771" s="193">
        <f>IFERROR(VLOOKUP(J2771,'[1]Item List (2)'!C:E,3,0),VLOOKUP(K2771,'[1]Item List (2)'!C:E,3,0))</f>
        <v>100</v>
      </c>
      <c r="X2771" s="193">
        <f t="shared" si="263"/>
        <v>0</v>
      </c>
      <c r="Y2771" s="193" t="str">
        <f t="shared" si="264"/>
        <v>CHEESE, SWISS SLI 160CT</v>
      </c>
      <c r="AA2771" s="29">
        <f t="shared" si="265"/>
        <v>77.97</v>
      </c>
      <c r="AB2771" s="29" t="str">
        <f>VLOOKUP(W2771,'[2]Item List (2)'!$I:$J,2,0)</f>
        <v>Food</v>
      </c>
      <c r="AC2771" s="29">
        <f t="shared" si="266"/>
        <v>7396</v>
      </c>
      <c r="AD2771" s="29" t="str">
        <f t="shared" si="267"/>
        <v>7396-Food</v>
      </c>
    </row>
    <row r="2772" spans="1:30">
      <c r="A2772" t="s">
        <v>699</v>
      </c>
      <c r="B2772" t="s">
        <v>592</v>
      </c>
      <c r="C2772" t="s">
        <v>1405</v>
      </c>
      <c r="D2772" t="s">
        <v>638</v>
      </c>
      <c r="E2772" t="s">
        <v>1690</v>
      </c>
      <c r="F2772"/>
      <c r="G2772" s="159">
        <v>45169</v>
      </c>
      <c r="H2772" t="s">
        <v>1230</v>
      </c>
      <c r="I2772" t="s">
        <v>1188</v>
      </c>
      <c r="J2772" t="s">
        <v>737</v>
      </c>
      <c r="K2772" t="s">
        <v>794</v>
      </c>
      <c r="L2772" t="s">
        <v>795</v>
      </c>
      <c r="M2772">
        <v>1</v>
      </c>
      <c r="N2772">
        <v>0</v>
      </c>
      <c r="O2772" s="209">
        <v>39.79</v>
      </c>
      <c r="P2772" s="209">
        <v>39.79</v>
      </c>
      <c r="Q2772" s="209">
        <v>2446.96</v>
      </c>
      <c r="R2772" s="209">
        <v>8.1</v>
      </c>
      <c r="S2772" s="193" t="str">
        <f>VLOOKUP(U2772,'[1]Cross ref'!I:J,2,0)</f>
        <v>SCL</v>
      </c>
      <c r="T2772" s="193">
        <f t="shared" si="262"/>
        <v>39.79</v>
      </c>
      <c r="U2772" s="193">
        <f>VLOOKUP(VALUE(C2772),'[1]Cross ref'!G:I,3,0)</f>
        <v>7396</v>
      </c>
      <c r="V2772" s="193">
        <f>IFERROR(VLOOKUP(J2772,'[1]Item List (2)'!C:D,2,0),VLOOKUP(K2772,'[1]Item List (2)'!C:D,2,0))</f>
        <v>50007</v>
      </c>
      <c r="W2772" s="193">
        <f>IFERROR(VLOOKUP(J2772,'[1]Item List (2)'!C:E,3,0),VLOOKUP(K2772,'[1]Item List (2)'!C:E,3,0))</f>
        <v>100</v>
      </c>
      <c r="X2772" s="193">
        <f t="shared" si="263"/>
        <v>0</v>
      </c>
      <c r="Y2772" s="193" t="str">
        <f t="shared" si="264"/>
        <v>APPTZR, JALAPENO BRD CHSE BITE</v>
      </c>
      <c r="AA2772" s="29">
        <f t="shared" si="265"/>
        <v>39.79</v>
      </c>
      <c r="AB2772" s="29" t="str">
        <f>VLOOKUP(W2772,'[2]Item List (2)'!$I:$J,2,0)</f>
        <v>Food</v>
      </c>
      <c r="AC2772" s="29">
        <f t="shared" si="266"/>
        <v>7396</v>
      </c>
      <c r="AD2772" s="29" t="str">
        <f t="shared" si="267"/>
        <v>7396-Food</v>
      </c>
    </row>
    <row r="2773" spans="1:30">
      <c r="A2773" t="s">
        <v>699</v>
      </c>
      <c r="B2773" t="s">
        <v>592</v>
      </c>
      <c r="C2773" t="s">
        <v>1405</v>
      </c>
      <c r="D2773" t="s">
        <v>638</v>
      </c>
      <c r="E2773" t="s">
        <v>1690</v>
      </c>
      <c r="F2773"/>
      <c r="G2773" s="159">
        <v>45169</v>
      </c>
      <c r="H2773" t="s">
        <v>1232</v>
      </c>
      <c r="I2773" t="s">
        <v>1188</v>
      </c>
      <c r="J2773" t="s">
        <v>758</v>
      </c>
      <c r="K2773" t="s">
        <v>798</v>
      </c>
      <c r="L2773" t="s">
        <v>799</v>
      </c>
      <c r="M2773">
        <v>1</v>
      </c>
      <c r="N2773">
        <v>0</v>
      </c>
      <c r="O2773" s="209">
        <v>46.88</v>
      </c>
      <c r="P2773" s="209">
        <v>46.88</v>
      </c>
      <c r="Q2773" s="209">
        <v>2446.96</v>
      </c>
      <c r="R2773" s="209">
        <v>8.1</v>
      </c>
      <c r="S2773" s="193" t="str">
        <f>VLOOKUP(U2773,'[1]Cross ref'!I:J,2,0)</f>
        <v>SCL</v>
      </c>
      <c r="T2773" s="193">
        <f t="shared" si="262"/>
        <v>46.88</v>
      </c>
      <c r="U2773" s="193">
        <f>VLOOKUP(VALUE(C2773),'[1]Cross ref'!G:I,3,0)</f>
        <v>7396</v>
      </c>
      <c r="V2773" s="193">
        <f>IFERROR(VLOOKUP(J2773,'[1]Item List (2)'!C:D,2,0),VLOOKUP(K2773,'[1]Item List (2)'!C:D,2,0))</f>
        <v>50007</v>
      </c>
      <c r="W2773" s="193">
        <f>IFERROR(VLOOKUP(J2773,'[1]Item List (2)'!C:E,3,0),VLOOKUP(K2773,'[1]Item List (2)'!C:E,3,0))</f>
        <v>100</v>
      </c>
      <c r="X2773" s="193">
        <f t="shared" si="263"/>
        <v>0</v>
      </c>
      <c r="Y2773" s="193" t="str">
        <f t="shared" si="264"/>
        <v>CHICKEN, NUGGET BRD STAR SHP</v>
      </c>
      <c r="AA2773" s="29">
        <f t="shared" si="265"/>
        <v>46.88</v>
      </c>
      <c r="AB2773" s="29" t="str">
        <f>VLOOKUP(W2773,'[2]Item List (2)'!$I:$J,2,0)</f>
        <v>Food</v>
      </c>
      <c r="AC2773" s="29">
        <f t="shared" si="266"/>
        <v>7396</v>
      </c>
      <c r="AD2773" s="29" t="str">
        <f t="shared" si="267"/>
        <v>7396-Food</v>
      </c>
    </row>
    <row r="2774" spans="1:30">
      <c r="A2774" t="s">
        <v>699</v>
      </c>
      <c r="B2774" t="s">
        <v>592</v>
      </c>
      <c r="C2774" t="s">
        <v>1405</v>
      </c>
      <c r="D2774" t="s">
        <v>638</v>
      </c>
      <c r="E2774" t="s">
        <v>1690</v>
      </c>
      <c r="F2774"/>
      <c r="G2774" s="159">
        <v>45169</v>
      </c>
      <c r="H2774" t="s">
        <v>1233</v>
      </c>
      <c r="I2774" t="s">
        <v>1188</v>
      </c>
      <c r="J2774" t="s">
        <v>801</v>
      </c>
      <c r="K2774" t="s">
        <v>802</v>
      </c>
      <c r="L2774" t="s">
        <v>803</v>
      </c>
      <c r="M2774">
        <v>1</v>
      </c>
      <c r="N2774">
        <v>0</v>
      </c>
      <c r="O2774" s="209">
        <v>24.1</v>
      </c>
      <c r="P2774" s="209">
        <v>24.1</v>
      </c>
      <c r="Q2774" s="209">
        <v>2446.96</v>
      </c>
      <c r="R2774" s="209">
        <v>8.1</v>
      </c>
      <c r="S2774" s="193" t="str">
        <f>VLOOKUP(U2774,'[1]Cross ref'!I:J,2,0)</f>
        <v>SCL</v>
      </c>
      <c r="T2774" s="193">
        <f t="shared" si="262"/>
        <v>24.1</v>
      </c>
      <c r="U2774" s="193">
        <f>VLOOKUP(VALUE(C2774),'[1]Cross ref'!G:I,3,0)</f>
        <v>7396</v>
      </c>
      <c r="V2774" s="193">
        <f>IFERROR(VLOOKUP(J2774,'[1]Item List (2)'!C:D,2,0),VLOOKUP(K2774,'[1]Item List (2)'!C:D,2,0))</f>
        <v>50007</v>
      </c>
      <c r="W2774" s="193">
        <f>IFERROR(VLOOKUP(J2774,'[1]Item List (2)'!C:E,3,0),VLOOKUP(K2774,'[1]Item List (2)'!C:E,3,0))</f>
        <v>100</v>
      </c>
      <c r="X2774" s="193">
        <f t="shared" si="263"/>
        <v>0</v>
      </c>
      <c r="Y2774" s="193" t="str">
        <f t="shared" si="264"/>
        <v>BISCUIT, BUTTERMILK PARBKD</v>
      </c>
      <c r="AA2774" s="29">
        <f t="shared" si="265"/>
        <v>24.1</v>
      </c>
      <c r="AB2774" s="29" t="str">
        <f>VLOOKUP(W2774,'[2]Item List (2)'!$I:$J,2,0)</f>
        <v>Food</v>
      </c>
      <c r="AC2774" s="29">
        <f t="shared" si="266"/>
        <v>7396</v>
      </c>
      <c r="AD2774" s="29" t="str">
        <f t="shared" si="267"/>
        <v>7396-Food</v>
      </c>
    </row>
    <row r="2775" spans="1:30">
      <c r="A2775" t="s">
        <v>699</v>
      </c>
      <c r="B2775" t="s">
        <v>592</v>
      </c>
      <c r="C2775" t="s">
        <v>1405</v>
      </c>
      <c r="D2775" t="s">
        <v>638</v>
      </c>
      <c r="E2775" t="s">
        <v>1690</v>
      </c>
      <c r="F2775"/>
      <c r="G2775" s="159">
        <v>45169</v>
      </c>
      <c r="H2775" t="s">
        <v>1460</v>
      </c>
      <c r="I2775" t="s">
        <v>1188</v>
      </c>
      <c r="J2775" t="s">
        <v>811</v>
      </c>
      <c r="K2775" t="s">
        <v>1433</v>
      </c>
      <c r="L2775" t="s">
        <v>831</v>
      </c>
      <c r="M2775">
        <v>1</v>
      </c>
      <c r="N2775">
        <v>0</v>
      </c>
      <c r="O2775" s="209">
        <v>22.17</v>
      </c>
      <c r="P2775" s="209">
        <v>22.17</v>
      </c>
      <c r="Q2775" s="209">
        <v>2446.96</v>
      </c>
      <c r="R2775" s="209">
        <v>8.1</v>
      </c>
      <c r="S2775" s="193" t="str">
        <f>VLOOKUP(U2775,'[1]Cross ref'!I:J,2,0)</f>
        <v>SCL</v>
      </c>
      <c r="T2775" s="193">
        <f t="shared" si="262"/>
        <v>22.17</v>
      </c>
      <c r="U2775" s="193">
        <f>VLOOKUP(VALUE(C2775),'[1]Cross ref'!G:I,3,0)</f>
        <v>7396</v>
      </c>
      <c r="V2775" s="193">
        <f>IFERROR(VLOOKUP(J2775,'[1]Item List (2)'!C:D,2,0),VLOOKUP(K2775,'[1]Item List (2)'!C:D,2,0))</f>
        <v>50007</v>
      </c>
      <c r="W2775" s="193">
        <f>IFERROR(VLOOKUP(J2775,'[1]Item List (2)'!C:E,3,0),VLOOKUP(K2775,'[1]Item List (2)'!C:E,3,0))</f>
        <v>100</v>
      </c>
      <c r="X2775" s="193">
        <f t="shared" si="263"/>
        <v>0</v>
      </c>
      <c r="Y2775" s="193" t="str">
        <f t="shared" si="264"/>
        <v>LETTUCE, LINER</v>
      </c>
      <c r="AA2775" s="29">
        <f t="shared" si="265"/>
        <v>22.17</v>
      </c>
      <c r="AB2775" s="29" t="str">
        <f>VLOOKUP(W2775,'[2]Item List (2)'!$I:$J,2,0)</f>
        <v>Food</v>
      </c>
      <c r="AC2775" s="29">
        <f t="shared" si="266"/>
        <v>7396</v>
      </c>
      <c r="AD2775" s="29" t="str">
        <f t="shared" si="267"/>
        <v>7396-Food</v>
      </c>
    </row>
    <row r="2776" spans="1:30">
      <c r="A2776" t="s">
        <v>699</v>
      </c>
      <c r="B2776" t="s">
        <v>592</v>
      </c>
      <c r="C2776" t="s">
        <v>1405</v>
      </c>
      <c r="D2776" t="s">
        <v>638</v>
      </c>
      <c r="E2776" t="s">
        <v>1690</v>
      </c>
      <c r="F2776"/>
      <c r="G2776" s="159">
        <v>45169</v>
      </c>
      <c r="H2776" t="s">
        <v>1237</v>
      </c>
      <c r="I2776" t="s">
        <v>1188</v>
      </c>
      <c r="J2776" t="s">
        <v>812</v>
      </c>
      <c r="K2776" t="s">
        <v>813</v>
      </c>
      <c r="L2776" t="s">
        <v>814</v>
      </c>
      <c r="M2776">
        <v>1</v>
      </c>
      <c r="N2776">
        <v>0</v>
      </c>
      <c r="O2776" s="209">
        <v>19.57</v>
      </c>
      <c r="P2776" s="209">
        <v>19.57</v>
      </c>
      <c r="Q2776" s="209">
        <v>2446.96</v>
      </c>
      <c r="R2776" s="209">
        <v>8.1</v>
      </c>
      <c r="S2776" s="193" t="str">
        <f>VLOOKUP(U2776,'[1]Cross ref'!I:J,2,0)</f>
        <v>SCL</v>
      </c>
      <c r="T2776" s="193">
        <f t="shared" si="262"/>
        <v>19.57</v>
      </c>
      <c r="U2776" s="193">
        <f>VLOOKUP(VALUE(C2776),'[1]Cross ref'!G:I,3,0)</f>
        <v>7396</v>
      </c>
      <c r="V2776" s="193">
        <f>IFERROR(VLOOKUP(J2776,'[1]Item List (2)'!C:D,2,0),VLOOKUP(K2776,'[1]Item List (2)'!C:D,2,0))</f>
        <v>50007</v>
      </c>
      <c r="W2776" s="193">
        <f>IFERROR(VLOOKUP(J2776,'[1]Item List (2)'!C:E,3,0),VLOOKUP(K2776,'[1]Item List (2)'!C:E,3,0))</f>
        <v>100</v>
      </c>
      <c r="X2776" s="193">
        <f t="shared" si="263"/>
        <v>0</v>
      </c>
      <c r="Y2776" s="193" t="str">
        <f t="shared" si="264"/>
        <v>TOMATO, RED 5X5 BULK 25LB</v>
      </c>
      <c r="AA2776" s="29">
        <f t="shared" si="265"/>
        <v>19.57</v>
      </c>
      <c r="AB2776" s="29" t="str">
        <f>VLOOKUP(W2776,'[2]Item List (2)'!$I:$J,2,0)</f>
        <v>Food</v>
      </c>
      <c r="AC2776" s="29">
        <f t="shared" si="266"/>
        <v>7396</v>
      </c>
      <c r="AD2776" s="29" t="str">
        <f t="shared" si="267"/>
        <v>7396-Food</v>
      </c>
    </row>
    <row r="2777" spans="1:30">
      <c r="A2777" t="s">
        <v>699</v>
      </c>
      <c r="B2777" t="s">
        <v>592</v>
      </c>
      <c r="C2777" t="s">
        <v>1405</v>
      </c>
      <c r="D2777" t="s">
        <v>638</v>
      </c>
      <c r="E2777" t="s">
        <v>1690</v>
      </c>
      <c r="F2777"/>
      <c r="G2777" s="159">
        <v>45169</v>
      </c>
      <c r="H2777" t="s">
        <v>1244</v>
      </c>
      <c r="I2777" t="s">
        <v>1188</v>
      </c>
      <c r="J2777" t="s">
        <v>827</v>
      </c>
      <c r="K2777" t="s">
        <v>828</v>
      </c>
      <c r="L2777" t="s">
        <v>829</v>
      </c>
      <c r="M2777">
        <v>1</v>
      </c>
      <c r="N2777">
        <v>0</v>
      </c>
      <c r="O2777" s="209">
        <v>30.07</v>
      </c>
      <c r="P2777" s="209">
        <v>30.07</v>
      </c>
      <c r="Q2777" s="209">
        <v>2446.96</v>
      </c>
      <c r="R2777" s="209">
        <v>8.1</v>
      </c>
      <c r="S2777" s="193" t="str">
        <f>VLOOKUP(U2777,'[1]Cross ref'!I:J,2,0)</f>
        <v>SCL</v>
      </c>
      <c r="T2777" s="193">
        <f t="shared" si="262"/>
        <v>30.07</v>
      </c>
      <c r="U2777" s="193">
        <f>VLOOKUP(VALUE(C2777),'[1]Cross ref'!G:I,3,0)</f>
        <v>7396</v>
      </c>
      <c r="V2777" s="193">
        <f>IFERROR(VLOOKUP(J2777,'[1]Item List (2)'!C:D,2,0),VLOOKUP(K2777,'[1]Item List (2)'!C:D,2,0))</f>
        <v>50007</v>
      </c>
      <c r="W2777" s="193">
        <f>IFERROR(VLOOKUP(J2777,'[1]Item List (2)'!C:E,3,0),VLOOKUP(K2777,'[1]Item List (2)'!C:E,3,0))</f>
        <v>100</v>
      </c>
      <c r="X2777" s="193">
        <f t="shared" si="263"/>
        <v>0</v>
      </c>
      <c r="Y2777" s="193" t="str">
        <f t="shared" si="264"/>
        <v>ONION, YLW</v>
      </c>
      <c r="AA2777" s="29">
        <f t="shared" si="265"/>
        <v>30.07</v>
      </c>
      <c r="AB2777" s="29" t="str">
        <f>VLOOKUP(W2777,'[2]Item List (2)'!$I:$J,2,0)</f>
        <v>Food</v>
      </c>
      <c r="AC2777" s="29">
        <f t="shared" si="266"/>
        <v>7396</v>
      </c>
      <c r="AD2777" s="29" t="str">
        <f t="shared" si="267"/>
        <v>7396-Food</v>
      </c>
    </row>
    <row r="2778" spans="1:30">
      <c r="A2778" t="s">
        <v>699</v>
      </c>
      <c r="B2778" t="s">
        <v>592</v>
      </c>
      <c r="C2778" t="s">
        <v>1405</v>
      </c>
      <c r="D2778" t="s">
        <v>638</v>
      </c>
      <c r="E2778" t="s">
        <v>1690</v>
      </c>
      <c r="F2778"/>
      <c r="G2778" s="159">
        <v>45169</v>
      </c>
      <c r="H2778" t="s">
        <v>1431</v>
      </c>
      <c r="I2778" t="s">
        <v>1188</v>
      </c>
      <c r="J2778" t="s">
        <v>717</v>
      </c>
      <c r="K2778" t="s">
        <v>1589</v>
      </c>
      <c r="L2778" t="s">
        <v>918</v>
      </c>
      <c r="M2778">
        <v>1</v>
      </c>
      <c r="N2778">
        <v>0</v>
      </c>
      <c r="O2778" s="209">
        <v>65.83</v>
      </c>
      <c r="P2778" s="209">
        <v>65.83</v>
      </c>
      <c r="Q2778" s="209">
        <v>2446.96</v>
      </c>
      <c r="R2778" s="209">
        <v>8.1</v>
      </c>
      <c r="S2778" s="193" t="str">
        <f>VLOOKUP(U2778,'[1]Cross ref'!I:J,2,0)</f>
        <v>SCL</v>
      </c>
      <c r="T2778" s="193">
        <f t="shared" si="262"/>
        <v>65.83</v>
      </c>
      <c r="U2778" s="193">
        <f>VLOOKUP(VALUE(C2778),'[1]Cross ref'!G:I,3,0)</f>
        <v>7396</v>
      </c>
      <c r="V2778" s="193">
        <f>IFERROR(VLOOKUP(J2778,'[1]Item List (2)'!C:D,2,0),VLOOKUP(K2778,'[1]Item List (2)'!C:D,2,0))</f>
        <v>50007</v>
      </c>
      <c r="W2778" s="193">
        <f>IFERROR(VLOOKUP(J2778,'[1]Item List (2)'!C:E,3,0),VLOOKUP(K2778,'[1]Item List (2)'!C:E,3,0))</f>
        <v>100</v>
      </c>
      <c r="X2778" s="193">
        <f t="shared" si="263"/>
        <v>0</v>
      </c>
      <c r="Y2778" s="193" t="str">
        <f t="shared" si="264"/>
        <v>EGG, LIQ WHL W-CITRC ACID ESL P12CE</v>
      </c>
      <c r="AA2778" s="29">
        <f t="shared" si="265"/>
        <v>65.83</v>
      </c>
      <c r="AB2778" s="29" t="str">
        <f>VLOOKUP(W2778,'[2]Item List (2)'!$I:$J,2,0)</f>
        <v>Food</v>
      </c>
      <c r="AC2778" s="29">
        <f t="shared" si="266"/>
        <v>7396</v>
      </c>
      <c r="AD2778" s="29" t="str">
        <f t="shared" si="267"/>
        <v>7396-Food</v>
      </c>
    </row>
    <row r="2779" spans="1:30">
      <c r="A2779" t="s">
        <v>699</v>
      </c>
      <c r="B2779" t="s">
        <v>592</v>
      </c>
      <c r="C2779" t="s">
        <v>1405</v>
      </c>
      <c r="D2779" t="s">
        <v>638</v>
      </c>
      <c r="E2779" t="s">
        <v>1690</v>
      </c>
      <c r="F2779"/>
      <c r="G2779" s="159">
        <v>45169</v>
      </c>
      <c r="H2779" t="s">
        <v>1348</v>
      </c>
      <c r="I2779" t="s">
        <v>1188</v>
      </c>
      <c r="J2779" t="s">
        <v>804</v>
      </c>
      <c r="K2779" t="s">
        <v>1059</v>
      </c>
      <c r="L2779" t="s">
        <v>739</v>
      </c>
      <c r="M2779">
        <v>1</v>
      </c>
      <c r="N2779">
        <v>0</v>
      </c>
      <c r="O2779" s="209">
        <v>43.47</v>
      </c>
      <c r="P2779" s="209">
        <v>43.47</v>
      </c>
      <c r="Q2779" s="209">
        <v>2446.96</v>
      </c>
      <c r="R2779" s="209">
        <v>8.1</v>
      </c>
      <c r="S2779" s="193" t="str">
        <f>VLOOKUP(U2779,'[1]Cross ref'!I:J,2,0)</f>
        <v>SCL</v>
      </c>
      <c r="T2779" s="193">
        <f t="shared" si="262"/>
        <v>43.47</v>
      </c>
      <c r="U2779" s="193">
        <f>VLOOKUP(VALUE(C2779),'[1]Cross ref'!G:I,3,0)</f>
        <v>7396</v>
      </c>
      <c r="V2779" s="193">
        <f>IFERROR(VLOOKUP(J2779,'[1]Item List (2)'!C:D,2,0),VLOOKUP(K2779,'[1]Item List (2)'!C:D,2,0))</f>
        <v>50007</v>
      </c>
      <c r="W2779" s="193">
        <f>IFERROR(VLOOKUP(J2779,'[1]Item List (2)'!C:E,3,0),VLOOKUP(K2779,'[1]Item List (2)'!C:E,3,0))</f>
        <v>100</v>
      </c>
      <c r="X2779" s="193">
        <f t="shared" si="263"/>
        <v>0</v>
      </c>
      <c r="Y2779" s="193" t="str">
        <f t="shared" si="264"/>
        <v>CHEESE, PEPPERJACK 160CT</v>
      </c>
      <c r="AA2779" s="29">
        <f t="shared" si="265"/>
        <v>43.47</v>
      </c>
      <c r="AB2779" s="29" t="str">
        <f>VLOOKUP(W2779,'[2]Item List (2)'!$I:$J,2,0)</f>
        <v>Food</v>
      </c>
      <c r="AC2779" s="29">
        <f t="shared" si="266"/>
        <v>7396</v>
      </c>
      <c r="AD2779" s="29" t="str">
        <f t="shared" si="267"/>
        <v>7396-Food</v>
      </c>
    </row>
    <row r="2780" spans="1:30">
      <c r="A2780" t="s">
        <v>699</v>
      </c>
      <c r="B2780" t="s">
        <v>592</v>
      </c>
      <c r="C2780" t="s">
        <v>1405</v>
      </c>
      <c r="D2780" t="s">
        <v>638</v>
      </c>
      <c r="E2780" t="s">
        <v>1690</v>
      </c>
      <c r="F2780"/>
      <c r="G2780" s="159">
        <v>45169</v>
      </c>
      <c r="H2780" t="s">
        <v>1288</v>
      </c>
      <c r="I2780" t="s">
        <v>1188</v>
      </c>
      <c r="J2780" t="s">
        <v>702</v>
      </c>
      <c r="K2780" t="s">
        <v>793</v>
      </c>
      <c r="L2780" t="s">
        <v>766</v>
      </c>
      <c r="M2780">
        <v>2</v>
      </c>
      <c r="N2780">
        <v>0</v>
      </c>
      <c r="O2780" s="209">
        <v>22.91</v>
      </c>
      <c r="P2780" s="209">
        <v>45.82</v>
      </c>
      <c r="Q2780" s="209">
        <v>2446.96</v>
      </c>
      <c r="R2780" s="209">
        <v>8.1</v>
      </c>
      <c r="S2780" s="193" t="str">
        <f>VLOOKUP(U2780,'[1]Cross ref'!I:J,2,0)</f>
        <v>SCL</v>
      </c>
      <c r="T2780" s="193">
        <f t="shared" si="262"/>
        <v>45.82</v>
      </c>
      <c r="U2780" s="193">
        <f>VLOOKUP(VALUE(C2780),'[1]Cross ref'!G:I,3,0)</f>
        <v>7396</v>
      </c>
      <c r="V2780" s="193">
        <f>IFERROR(VLOOKUP(J2780,'[1]Item List (2)'!C:D,2,0),VLOOKUP(K2780,'[1]Item List (2)'!C:D,2,0))</f>
        <v>50007</v>
      </c>
      <c r="W2780" s="193">
        <f>IFERROR(VLOOKUP(J2780,'[1]Item List (2)'!C:E,3,0),VLOOKUP(K2780,'[1]Item List (2)'!C:E,3,0))</f>
        <v>100</v>
      </c>
      <c r="X2780" s="193">
        <f t="shared" si="263"/>
        <v>0</v>
      </c>
      <c r="Y2780" s="193" t="str">
        <f t="shared" si="264"/>
        <v>SAUCE, BBQ</v>
      </c>
      <c r="AA2780" s="29">
        <f t="shared" si="265"/>
        <v>45.82</v>
      </c>
      <c r="AB2780" s="29" t="str">
        <f>VLOOKUP(W2780,'[2]Item List (2)'!$I:$J,2,0)</f>
        <v>Food</v>
      </c>
      <c r="AC2780" s="29">
        <f t="shared" si="266"/>
        <v>7396</v>
      </c>
      <c r="AD2780" s="29" t="str">
        <f t="shared" si="267"/>
        <v>7396-Food</v>
      </c>
    </row>
    <row r="2781" spans="1:30">
      <c r="A2781" t="s">
        <v>699</v>
      </c>
      <c r="B2781" t="s">
        <v>592</v>
      </c>
      <c r="C2781" t="s">
        <v>1405</v>
      </c>
      <c r="D2781" t="s">
        <v>638</v>
      </c>
      <c r="E2781" t="s">
        <v>1690</v>
      </c>
      <c r="F2781"/>
      <c r="G2781" s="159">
        <v>45169</v>
      </c>
      <c r="H2781" t="s">
        <v>1258</v>
      </c>
      <c r="I2781" t="s">
        <v>1188</v>
      </c>
      <c r="J2781" t="s">
        <v>825</v>
      </c>
      <c r="K2781" t="s">
        <v>1259</v>
      </c>
      <c r="L2781" t="s">
        <v>1484</v>
      </c>
      <c r="M2781">
        <v>2</v>
      </c>
      <c r="N2781">
        <v>0</v>
      </c>
      <c r="O2781" s="209">
        <v>47.11</v>
      </c>
      <c r="P2781" s="209">
        <v>94.22</v>
      </c>
      <c r="Q2781" s="209">
        <v>2446.96</v>
      </c>
      <c r="R2781" s="209">
        <v>8.1</v>
      </c>
      <c r="S2781" s="193" t="str">
        <f>VLOOKUP(U2781,'[1]Cross ref'!I:J,2,0)</f>
        <v>SCL</v>
      </c>
      <c r="T2781" s="193">
        <f t="shared" si="262"/>
        <v>94.22</v>
      </c>
      <c r="U2781" s="193">
        <f>VLOOKUP(VALUE(C2781),'[1]Cross ref'!G:I,3,0)</f>
        <v>7396</v>
      </c>
      <c r="V2781" s="193">
        <f>IFERROR(VLOOKUP(J2781,'[1]Item List (2)'!C:D,2,0),VLOOKUP(K2781,'[1]Item List (2)'!C:D,2,0))</f>
        <v>50007</v>
      </c>
      <c r="W2781" s="193">
        <f>IFERROR(VLOOKUP(J2781,'[1]Item List (2)'!C:E,3,0),VLOOKUP(K2781,'[1]Item List (2)'!C:E,3,0))</f>
        <v>100</v>
      </c>
      <c r="X2781" s="193">
        <f t="shared" si="263"/>
        <v>0</v>
      </c>
      <c r="Y2781" s="193" t="str">
        <f t="shared" si="264"/>
        <v>MAYONNAISE, 64Z</v>
      </c>
      <c r="AA2781" s="29">
        <f t="shared" si="265"/>
        <v>94.22</v>
      </c>
      <c r="AB2781" s="29" t="str">
        <f>VLOOKUP(W2781,'[2]Item List (2)'!$I:$J,2,0)</f>
        <v>Food</v>
      </c>
      <c r="AC2781" s="29">
        <f t="shared" si="266"/>
        <v>7396</v>
      </c>
      <c r="AD2781" s="29" t="str">
        <f t="shared" si="267"/>
        <v>7396-Food</v>
      </c>
    </row>
    <row r="2782" spans="1:30">
      <c r="A2782" t="s">
        <v>699</v>
      </c>
      <c r="B2782" t="s">
        <v>592</v>
      </c>
      <c r="C2782" t="s">
        <v>1405</v>
      </c>
      <c r="D2782" t="s">
        <v>638</v>
      </c>
      <c r="E2782" t="s">
        <v>1690</v>
      </c>
      <c r="F2782"/>
      <c r="G2782" s="159">
        <v>45169</v>
      </c>
      <c r="H2782" t="s">
        <v>1344</v>
      </c>
      <c r="I2782" t="s">
        <v>1190</v>
      </c>
      <c r="J2782" t="s">
        <v>916</v>
      </c>
      <c r="K2782" t="s">
        <v>1141</v>
      </c>
      <c r="L2782" t="s">
        <v>848</v>
      </c>
      <c r="M2782">
        <v>1</v>
      </c>
      <c r="N2782">
        <v>0</v>
      </c>
      <c r="O2782" s="209">
        <v>11.91</v>
      </c>
      <c r="P2782" s="209">
        <v>11.91</v>
      </c>
      <c r="Q2782" s="209">
        <v>2446.96</v>
      </c>
      <c r="R2782" s="209">
        <v>8.1</v>
      </c>
      <c r="S2782" s="193" t="str">
        <f>VLOOKUP(U2782,'[1]Cross ref'!I:J,2,0)</f>
        <v>SCL</v>
      </c>
      <c r="T2782" s="193">
        <f t="shared" si="262"/>
        <v>11.91</v>
      </c>
      <c r="U2782" s="193">
        <f>VLOOKUP(VALUE(C2782),'[1]Cross ref'!G:I,3,0)</f>
        <v>7396</v>
      </c>
      <c r="V2782" s="193">
        <f>IFERROR(VLOOKUP(J2782,'[1]Item List (2)'!C:D,2,0),VLOOKUP(K2782,'[1]Item List (2)'!C:D,2,0))</f>
        <v>60507</v>
      </c>
      <c r="W2782" s="193">
        <f>IFERROR(VLOOKUP(J2782,'[1]Item List (2)'!C:E,3,0),VLOOKUP(K2782,'[1]Item List (2)'!C:E,3,0))</f>
        <v>1200</v>
      </c>
      <c r="X2782" s="193">
        <f t="shared" si="263"/>
        <v>0</v>
      </c>
      <c r="Y2782" s="193" t="str">
        <f t="shared" si="264"/>
        <v>MOP, GREASE BEATER RED</v>
      </c>
      <c r="AA2782" s="29">
        <f t="shared" si="265"/>
        <v>11.91</v>
      </c>
      <c r="AB2782" s="29" t="str">
        <f>VLOOKUP(W2782,'[2]Item List (2)'!$I:$J,2,0)</f>
        <v>Supplies</v>
      </c>
      <c r="AC2782" s="29">
        <f t="shared" si="266"/>
        <v>7396</v>
      </c>
      <c r="AD2782" s="29" t="str">
        <f t="shared" si="267"/>
        <v>7396-Supplies</v>
      </c>
    </row>
    <row r="2783" spans="1:30">
      <c r="A2783" t="s">
        <v>699</v>
      </c>
      <c r="B2783" t="s">
        <v>592</v>
      </c>
      <c r="C2783" t="s">
        <v>1405</v>
      </c>
      <c r="D2783" t="s">
        <v>638</v>
      </c>
      <c r="E2783" t="s">
        <v>1690</v>
      </c>
      <c r="F2783"/>
      <c r="G2783" s="159">
        <v>45169</v>
      </c>
      <c r="H2783" t="s">
        <v>1261</v>
      </c>
      <c r="I2783" t="s">
        <v>1188</v>
      </c>
      <c r="J2783" t="s">
        <v>756</v>
      </c>
      <c r="K2783" t="s">
        <v>1491</v>
      </c>
      <c r="L2783" t="s">
        <v>757</v>
      </c>
      <c r="M2783">
        <v>1</v>
      </c>
      <c r="N2783">
        <v>0</v>
      </c>
      <c r="O2783" s="209">
        <v>39.82</v>
      </c>
      <c r="P2783" s="209">
        <v>39.82</v>
      </c>
      <c r="Q2783" s="209">
        <v>2446.96</v>
      </c>
      <c r="R2783" s="209">
        <v>8.1</v>
      </c>
      <c r="S2783" s="193" t="str">
        <f>VLOOKUP(U2783,'[1]Cross ref'!I:J,2,0)</f>
        <v>SCL</v>
      </c>
      <c r="T2783" s="193">
        <f t="shared" si="262"/>
        <v>39.82</v>
      </c>
      <c r="U2783" s="193">
        <f>VLOOKUP(VALUE(C2783),'[1]Cross ref'!G:I,3,0)</f>
        <v>7396</v>
      </c>
      <c r="V2783" s="193">
        <f>IFERROR(VLOOKUP(J2783,'[1]Item List (2)'!C:D,2,0),VLOOKUP(K2783,'[1]Item List (2)'!C:D,2,0))</f>
        <v>50007</v>
      </c>
      <c r="W2783" s="193">
        <f>IFERROR(VLOOKUP(J2783,'[1]Item List (2)'!C:E,3,0),VLOOKUP(K2783,'[1]Item List (2)'!C:E,3,0))</f>
        <v>100</v>
      </c>
      <c r="X2783" s="193">
        <f t="shared" si="263"/>
        <v>0</v>
      </c>
      <c r="Y2783" s="193" t="str">
        <f t="shared" si="264"/>
        <v>FRENCH TOAST, STICK ORIGINAL CARLS JR</v>
      </c>
      <c r="AA2783" s="29">
        <f t="shared" si="265"/>
        <v>39.82</v>
      </c>
      <c r="AB2783" s="29" t="str">
        <f>VLOOKUP(W2783,'[2]Item List (2)'!$I:$J,2,0)</f>
        <v>Food</v>
      </c>
      <c r="AC2783" s="29">
        <f t="shared" si="266"/>
        <v>7396</v>
      </c>
      <c r="AD2783" s="29" t="str">
        <f t="shared" si="267"/>
        <v>7396-Food</v>
      </c>
    </row>
    <row r="2784" spans="1:30">
      <c r="A2784" t="s">
        <v>699</v>
      </c>
      <c r="B2784" t="s">
        <v>592</v>
      </c>
      <c r="C2784" t="s">
        <v>1405</v>
      </c>
      <c r="D2784" t="s">
        <v>638</v>
      </c>
      <c r="E2784" t="s">
        <v>1690</v>
      </c>
      <c r="F2784"/>
      <c r="G2784" s="159">
        <v>45169</v>
      </c>
      <c r="H2784" t="s">
        <v>1186</v>
      </c>
      <c r="I2784" t="s">
        <v>1184</v>
      </c>
      <c r="J2784" t="s">
        <v>834</v>
      </c>
      <c r="K2784" t="s">
        <v>835</v>
      </c>
      <c r="L2784" t="s">
        <v>836</v>
      </c>
      <c r="M2784">
        <v>1</v>
      </c>
      <c r="N2784">
        <v>0</v>
      </c>
      <c r="O2784" s="209"/>
      <c r="P2784" s="209">
        <v>17.11</v>
      </c>
      <c r="Q2784" s="209">
        <v>2446.96</v>
      </c>
      <c r="R2784" s="209">
        <v>8.1</v>
      </c>
      <c r="S2784" s="193" t="str">
        <f>VLOOKUP(U2784,'[1]Cross ref'!I:J,2,0)</f>
        <v>SCL</v>
      </c>
      <c r="T2784" s="193">
        <f t="shared" si="262"/>
        <v>17.11</v>
      </c>
      <c r="U2784" s="193">
        <f>VLOOKUP(VALUE(C2784),'[1]Cross ref'!G:I,3,0)</f>
        <v>7396</v>
      </c>
      <c r="V2784" s="193">
        <f>IFERROR(VLOOKUP(J2784,'[1]Item List (2)'!C:D,2,0),VLOOKUP(K2784,'[1]Item List (2)'!C:D,2,0))</f>
        <v>50007</v>
      </c>
      <c r="W2784" s="193">
        <f>IFERROR(VLOOKUP(J2784,'[1]Item List (2)'!C:E,3,0),VLOOKUP(K2784,'[1]Item List (2)'!C:E,3,0))</f>
        <v>100</v>
      </c>
      <c r="X2784" s="193">
        <f t="shared" si="263"/>
        <v>-17.11</v>
      </c>
      <c r="Y2784" s="193" t="str">
        <f t="shared" si="264"/>
        <v>SURCHARGE, FUEL</v>
      </c>
      <c r="AA2784" s="29">
        <f t="shared" si="265"/>
        <v>17.11</v>
      </c>
      <c r="AB2784" s="29" t="str">
        <f>VLOOKUP(W2784,'[2]Item List (2)'!$I:$J,2,0)</f>
        <v>Food</v>
      </c>
      <c r="AC2784" s="29">
        <f t="shared" si="266"/>
        <v>7396</v>
      </c>
      <c r="AD2784" s="29" t="str">
        <f t="shared" si="267"/>
        <v>7396-Food</v>
      </c>
    </row>
    <row r="2785" spans="1:30">
      <c r="A2785" t="s">
        <v>699</v>
      </c>
      <c r="B2785" t="s">
        <v>592</v>
      </c>
      <c r="C2785" t="s">
        <v>1405</v>
      </c>
      <c r="D2785" t="s">
        <v>638</v>
      </c>
      <c r="E2785" t="s">
        <v>1691</v>
      </c>
      <c r="F2785"/>
      <c r="G2785" s="159">
        <v>45170</v>
      </c>
      <c r="H2785" t="s">
        <v>1272</v>
      </c>
      <c r="I2785" t="s">
        <v>1211</v>
      </c>
      <c r="J2785" t="s">
        <v>815</v>
      </c>
      <c r="K2785" t="s">
        <v>1145</v>
      </c>
      <c r="L2785" t="s">
        <v>1146</v>
      </c>
      <c r="M2785">
        <v>2</v>
      </c>
      <c r="N2785">
        <v>0</v>
      </c>
      <c r="O2785" s="209">
        <v>29.05</v>
      </c>
      <c r="P2785" s="209">
        <v>58.1</v>
      </c>
      <c r="Q2785" s="209">
        <v>945.89</v>
      </c>
      <c r="R2785" s="209">
        <v>7.15</v>
      </c>
      <c r="S2785" s="193" t="str">
        <f>VLOOKUP(U2785,'[1]Cross ref'!I:J,2,0)</f>
        <v>SCL</v>
      </c>
      <c r="T2785" s="193">
        <f t="shared" si="262"/>
        <v>58.1</v>
      </c>
      <c r="U2785" s="193">
        <f>VLOOKUP(VALUE(C2785),'[1]Cross ref'!G:I,3,0)</f>
        <v>7396</v>
      </c>
      <c r="V2785" s="193">
        <f>IFERROR(VLOOKUP(J2785,'[1]Item List (2)'!C:D,2,0),VLOOKUP(K2785,'[1]Item List (2)'!C:D,2,0))</f>
        <v>51001</v>
      </c>
      <c r="W2785" s="193">
        <f>IFERROR(VLOOKUP(J2785,'[1]Item List (2)'!C:E,3,0),VLOOKUP(K2785,'[1]Item List (2)'!C:E,3,0))</f>
        <v>1000</v>
      </c>
      <c r="X2785" s="193">
        <f t="shared" si="263"/>
        <v>0</v>
      </c>
      <c r="Y2785" s="193" t="str">
        <f t="shared" si="264"/>
        <v>LID, CUP CRUISER 32Z</v>
      </c>
      <c r="AA2785" s="29">
        <f t="shared" si="265"/>
        <v>58.1</v>
      </c>
      <c r="AB2785" s="29" t="str">
        <f>VLOOKUP(W2785,'[2]Item List (2)'!$I:$J,2,0)</f>
        <v>Paper</v>
      </c>
      <c r="AC2785" s="29">
        <f t="shared" si="266"/>
        <v>7396</v>
      </c>
      <c r="AD2785" s="29" t="str">
        <f t="shared" si="267"/>
        <v>7396-Paper</v>
      </c>
    </row>
    <row r="2786" spans="1:30">
      <c r="A2786" t="s">
        <v>699</v>
      </c>
      <c r="B2786" t="s">
        <v>592</v>
      </c>
      <c r="C2786" t="s">
        <v>1405</v>
      </c>
      <c r="D2786" t="s">
        <v>638</v>
      </c>
      <c r="E2786" t="s">
        <v>1691</v>
      </c>
      <c r="F2786"/>
      <c r="G2786" s="159">
        <v>45170</v>
      </c>
      <c r="H2786" t="s">
        <v>1225</v>
      </c>
      <c r="I2786" t="s">
        <v>1188</v>
      </c>
      <c r="J2786" t="s">
        <v>785</v>
      </c>
      <c r="K2786" t="s">
        <v>1180</v>
      </c>
      <c r="L2786" t="s">
        <v>786</v>
      </c>
      <c r="M2786">
        <v>2</v>
      </c>
      <c r="N2786">
        <v>0</v>
      </c>
      <c r="O2786" s="209">
        <v>90.57</v>
      </c>
      <c r="P2786" s="209">
        <v>181.14</v>
      </c>
      <c r="Q2786" s="209">
        <v>945.89</v>
      </c>
      <c r="R2786" s="209">
        <v>7.15</v>
      </c>
      <c r="S2786" s="193" t="str">
        <f>VLOOKUP(U2786,'[1]Cross ref'!I:J,2,0)</f>
        <v>SCL</v>
      </c>
      <c r="T2786" s="193">
        <f t="shared" si="262"/>
        <v>181.14</v>
      </c>
      <c r="U2786" s="193">
        <f>VLOOKUP(VALUE(C2786),'[1]Cross ref'!G:I,3,0)</f>
        <v>7396</v>
      </c>
      <c r="V2786" s="193">
        <f>IFERROR(VLOOKUP(J2786,'[1]Item List (2)'!C:D,2,0),VLOOKUP(K2786,'[1]Item List (2)'!C:D,2,0))</f>
        <v>50007</v>
      </c>
      <c r="W2786" s="193">
        <f>IFERROR(VLOOKUP(J2786,'[1]Item List (2)'!C:E,3,0),VLOOKUP(K2786,'[1]Item List (2)'!C:E,3,0))</f>
        <v>100</v>
      </c>
      <c r="X2786" s="193">
        <f t="shared" si="263"/>
        <v>0</v>
      </c>
      <c r="Y2786" s="193" t="str">
        <f t="shared" si="264"/>
        <v>BACON, 500 SLICES FC</v>
      </c>
      <c r="AA2786" s="29">
        <f t="shared" si="265"/>
        <v>181.14</v>
      </c>
      <c r="AB2786" s="29" t="str">
        <f>VLOOKUP(W2786,'[2]Item List (2)'!$I:$J,2,0)</f>
        <v>Food</v>
      </c>
      <c r="AC2786" s="29">
        <f t="shared" si="266"/>
        <v>7396</v>
      </c>
      <c r="AD2786" s="29" t="str">
        <f t="shared" si="267"/>
        <v>7396-Food</v>
      </c>
    </row>
    <row r="2787" spans="1:30">
      <c r="A2787" t="s">
        <v>699</v>
      </c>
      <c r="B2787" t="s">
        <v>592</v>
      </c>
      <c r="C2787" t="s">
        <v>1405</v>
      </c>
      <c r="D2787" t="s">
        <v>638</v>
      </c>
      <c r="E2787" t="s">
        <v>1691</v>
      </c>
      <c r="F2787"/>
      <c r="G2787" s="159">
        <v>45170</v>
      </c>
      <c r="H2787" t="s">
        <v>1460</v>
      </c>
      <c r="I2787" t="s">
        <v>1188</v>
      </c>
      <c r="J2787" t="s">
        <v>811</v>
      </c>
      <c r="K2787" t="s">
        <v>1433</v>
      </c>
      <c r="L2787" t="s">
        <v>831</v>
      </c>
      <c r="M2787">
        <v>1</v>
      </c>
      <c r="N2787">
        <v>0</v>
      </c>
      <c r="O2787" s="209">
        <v>22.17</v>
      </c>
      <c r="P2787" s="209">
        <v>22.17</v>
      </c>
      <c r="Q2787" s="209">
        <v>945.89</v>
      </c>
      <c r="R2787" s="209">
        <v>7.15</v>
      </c>
      <c r="S2787" s="193" t="str">
        <f>VLOOKUP(U2787,'[1]Cross ref'!I:J,2,0)</f>
        <v>SCL</v>
      </c>
      <c r="T2787" s="193">
        <f t="shared" si="262"/>
        <v>22.17</v>
      </c>
      <c r="U2787" s="193">
        <f>VLOOKUP(VALUE(C2787),'[1]Cross ref'!G:I,3,0)</f>
        <v>7396</v>
      </c>
      <c r="V2787" s="193">
        <f>IFERROR(VLOOKUP(J2787,'[1]Item List (2)'!C:D,2,0),VLOOKUP(K2787,'[1]Item List (2)'!C:D,2,0))</f>
        <v>50007</v>
      </c>
      <c r="W2787" s="193">
        <f>IFERROR(VLOOKUP(J2787,'[1]Item List (2)'!C:E,3,0),VLOOKUP(K2787,'[1]Item List (2)'!C:E,3,0))</f>
        <v>100</v>
      </c>
      <c r="X2787" s="193">
        <f t="shared" si="263"/>
        <v>0</v>
      </c>
      <c r="Y2787" s="193" t="str">
        <f t="shared" si="264"/>
        <v>LETTUCE, LINER</v>
      </c>
      <c r="AA2787" s="29">
        <f t="shared" si="265"/>
        <v>22.17</v>
      </c>
      <c r="AB2787" s="29" t="str">
        <f>VLOOKUP(W2787,'[2]Item List (2)'!$I:$J,2,0)</f>
        <v>Food</v>
      </c>
      <c r="AC2787" s="29">
        <f t="shared" si="266"/>
        <v>7396</v>
      </c>
      <c r="AD2787" s="29" t="str">
        <f t="shared" si="267"/>
        <v>7396-Food</v>
      </c>
    </row>
    <row r="2788" spans="1:30">
      <c r="A2788" t="s">
        <v>699</v>
      </c>
      <c r="B2788" t="s">
        <v>592</v>
      </c>
      <c r="C2788" t="s">
        <v>1405</v>
      </c>
      <c r="D2788" t="s">
        <v>638</v>
      </c>
      <c r="E2788" t="s">
        <v>1691</v>
      </c>
      <c r="F2788"/>
      <c r="G2788" s="159">
        <v>45170</v>
      </c>
      <c r="H2788" t="s">
        <v>1237</v>
      </c>
      <c r="I2788" t="s">
        <v>1188</v>
      </c>
      <c r="J2788" t="s">
        <v>812</v>
      </c>
      <c r="K2788" t="s">
        <v>813</v>
      </c>
      <c r="L2788" t="s">
        <v>814</v>
      </c>
      <c r="M2788">
        <v>2</v>
      </c>
      <c r="N2788">
        <v>0</v>
      </c>
      <c r="O2788" s="209">
        <v>19.57</v>
      </c>
      <c r="P2788" s="209">
        <v>39.14</v>
      </c>
      <c r="Q2788" s="209">
        <v>945.89</v>
      </c>
      <c r="R2788" s="209">
        <v>7.15</v>
      </c>
      <c r="S2788" s="193" t="str">
        <f>VLOOKUP(U2788,'[1]Cross ref'!I:J,2,0)</f>
        <v>SCL</v>
      </c>
      <c r="T2788" s="193">
        <f t="shared" si="262"/>
        <v>39.14</v>
      </c>
      <c r="U2788" s="193">
        <f>VLOOKUP(VALUE(C2788),'[1]Cross ref'!G:I,3,0)</f>
        <v>7396</v>
      </c>
      <c r="V2788" s="193">
        <f>IFERROR(VLOOKUP(J2788,'[1]Item List (2)'!C:D,2,0),VLOOKUP(K2788,'[1]Item List (2)'!C:D,2,0))</f>
        <v>50007</v>
      </c>
      <c r="W2788" s="193">
        <f>IFERROR(VLOOKUP(J2788,'[1]Item List (2)'!C:E,3,0),VLOOKUP(K2788,'[1]Item List (2)'!C:E,3,0))</f>
        <v>100</v>
      </c>
      <c r="X2788" s="193">
        <f t="shared" si="263"/>
        <v>0</v>
      </c>
      <c r="Y2788" s="193" t="str">
        <f t="shared" si="264"/>
        <v>TOMATO, RED 5X5 BULK 25LB</v>
      </c>
      <c r="AA2788" s="29">
        <f t="shared" si="265"/>
        <v>39.14</v>
      </c>
      <c r="AB2788" s="29" t="str">
        <f>VLOOKUP(W2788,'[2]Item List (2)'!$I:$J,2,0)</f>
        <v>Food</v>
      </c>
      <c r="AC2788" s="29">
        <f t="shared" si="266"/>
        <v>7396</v>
      </c>
      <c r="AD2788" s="29" t="str">
        <f t="shared" si="267"/>
        <v>7396-Food</v>
      </c>
    </row>
    <row r="2789" spans="1:30">
      <c r="A2789" t="s">
        <v>699</v>
      </c>
      <c r="B2789" t="s">
        <v>592</v>
      </c>
      <c r="C2789" t="s">
        <v>1405</v>
      </c>
      <c r="D2789" t="s">
        <v>638</v>
      </c>
      <c r="E2789" t="s">
        <v>1691</v>
      </c>
      <c r="F2789"/>
      <c r="G2789" s="159">
        <v>45170</v>
      </c>
      <c r="H2789" t="s">
        <v>1577</v>
      </c>
      <c r="I2789" t="s">
        <v>1188</v>
      </c>
      <c r="J2789" t="s">
        <v>734</v>
      </c>
      <c r="K2789" t="s">
        <v>1608</v>
      </c>
      <c r="L2789" t="s">
        <v>1609</v>
      </c>
      <c r="M2789">
        <v>2</v>
      </c>
      <c r="N2789">
        <v>69.959999999999994</v>
      </c>
      <c r="O2789" s="209">
        <v>113.12</v>
      </c>
      <c r="P2789" s="209">
        <v>226.24</v>
      </c>
      <c r="Q2789" s="209">
        <v>945.89</v>
      </c>
      <c r="R2789" s="209">
        <v>7.15</v>
      </c>
      <c r="S2789" s="193" t="str">
        <f>VLOOKUP(U2789,'[1]Cross ref'!I:J,2,0)</f>
        <v>SCL</v>
      </c>
      <c r="T2789" s="193">
        <f t="shared" si="262"/>
        <v>226.24</v>
      </c>
      <c r="U2789" s="193">
        <f>VLOOKUP(VALUE(C2789),'[1]Cross ref'!G:I,3,0)</f>
        <v>7396</v>
      </c>
      <c r="V2789" s="193">
        <f>IFERROR(VLOOKUP(J2789,'[1]Item List (2)'!C:D,2,0),VLOOKUP(K2789,'[1]Item List (2)'!C:D,2,0))</f>
        <v>50007</v>
      </c>
      <c r="W2789" s="193">
        <f>IFERROR(VLOOKUP(J2789,'[1]Item List (2)'!C:E,3,0),VLOOKUP(K2789,'[1]Item List (2)'!C:E,3,0))</f>
        <v>100</v>
      </c>
      <c r="X2789" s="193">
        <f t="shared" si="263"/>
        <v>0</v>
      </c>
      <c r="Y2789" s="193" t="str">
        <f t="shared" si="264"/>
        <v>BEEF, PTY SCALLOPED ANGUS RAW</v>
      </c>
      <c r="AA2789" s="29">
        <f t="shared" si="265"/>
        <v>226.24</v>
      </c>
      <c r="AB2789" s="29" t="str">
        <f>VLOOKUP(W2789,'[2]Item List (2)'!$I:$J,2,0)</f>
        <v>Food</v>
      </c>
      <c r="AC2789" s="29">
        <f t="shared" si="266"/>
        <v>7396</v>
      </c>
      <c r="AD2789" s="29" t="str">
        <f t="shared" si="267"/>
        <v>7396-Food</v>
      </c>
    </row>
    <row r="2790" spans="1:30">
      <c r="A2790" t="s">
        <v>699</v>
      </c>
      <c r="B2790" t="s">
        <v>592</v>
      </c>
      <c r="C2790" t="s">
        <v>1405</v>
      </c>
      <c r="D2790" t="s">
        <v>638</v>
      </c>
      <c r="E2790" t="s">
        <v>1691</v>
      </c>
      <c r="F2790"/>
      <c r="G2790" s="159">
        <v>45170</v>
      </c>
      <c r="H2790" t="s">
        <v>1246</v>
      </c>
      <c r="I2790" t="s">
        <v>1211</v>
      </c>
      <c r="J2790" t="s">
        <v>815</v>
      </c>
      <c r="K2790" t="s">
        <v>1033</v>
      </c>
      <c r="L2790" t="s">
        <v>888</v>
      </c>
      <c r="M2790">
        <v>1</v>
      </c>
      <c r="N2790">
        <v>0</v>
      </c>
      <c r="O2790" s="209">
        <v>25.89</v>
      </c>
      <c r="P2790" s="209">
        <v>25.89</v>
      </c>
      <c r="Q2790" s="209">
        <v>945.89</v>
      </c>
      <c r="R2790" s="209">
        <v>7.15</v>
      </c>
      <c r="S2790" s="193" t="str">
        <f>VLOOKUP(U2790,'[1]Cross ref'!I:J,2,0)</f>
        <v>SCL</v>
      </c>
      <c r="T2790" s="193">
        <f t="shared" si="262"/>
        <v>25.89</v>
      </c>
      <c r="U2790" s="193">
        <f>VLOOKUP(VALUE(C2790),'[1]Cross ref'!G:I,3,0)</f>
        <v>7396</v>
      </c>
      <c r="V2790" s="193">
        <f>IFERROR(VLOOKUP(J2790,'[1]Item List (2)'!C:D,2,0),VLOOKUP(K2790,'[1]Item List (2)'!C:D,2,0))</f>
        <v>51001</v>
      </c>
      <c r="W2790" s="193">
        <f>IFERROR(VLOOKUP(J2790,'[1]Item List (2)'!C:E,3,0),VLOOKUP(K2790,'[1]Item List (2)'!C:E,3,0))</f>
        <v>1000</v>
      </c>
      <c r="X2790" s="193">
        <f t="shared" si="263"/>
        <v>0</v>
      </c>
      <c r="Y2790" s="193" t="str">
        <f t="shared" si="264"/>
        <v>LID, 12-24Z</v>
      </c>
      <c r="AA2790" s="29">
        <f t="shared" si="265"/>
        <v>25.89</v>
      </c>
      <c r="AB2790" s="29" t="str">
        <f>VLOOKUP(W2790,'[2]Item List (2)'!$I:$J,2,0)</f>
        <v>Paper</v>
      </c>
      <c r="AC2790" s="29">
        <f t="shared" si="266"/>
        <v>7396</v>
      </c>
      <c r="AD2790" s="29" t="str">
        <f t="shared" si="267"/>
        <v>7396-Paper</v>
      </c>
    </row>
    <row r="2791" spans="1:30">
      <c r="A2791" t="s">
        <v>699</v>
      </c>
      <c r="B2791" t="s">
        <v>592</v>
      </c>
      <c r="C2791" t="s">
        <v>1405</v>
      </c>
      <c r="D2791" t="s">
        <v>638</v>
      </c>
      <c r="E2791" t="s">
        <v>1691</v>
      </c>
      <c r="F2791"/>
      <c r="G2791" s="159">
        <v>45170</v>
      </c>
      <c r="H2791" t="s">
        <v>1253</v>
      </c>
      <c r="I2791" t="s">
        <v>1211</v>
      </c>
      <c r="J2791" t="s">
        <v>809</v>
      </c>
      <c r="K2791" t="s">
        <v>991</v>
      </c>
      <c r="L2791" t="s">
        <v>822</v>
      </c>
      <c r="M2791">
        <v>1</v>
      </c>
      <c r="N2791">
        <v>0</v>
      </c>
      <c r="O2791" s="209">
        <v>16.89</v>
      </c>
      <c r="P2791" s="209">
        <v>16.89</v>
      </c>
      <c r="Q2791" s="209">
        <v>945.89</v>
      </c>
      <c r="R2791" s="209">
        <v>7.15</v>
      </c>
      <c r="S2791" s="193" t="str">
        <f>VLOOKUP(U2791,'[1]Cross ref'!I:J,2,0)</f>
        <v>SCL</v>
      </c>
      <c r="T2791" s="193">
        <f t="shared" si="262"/>
        <v>16.89</v>
      </c>
      <c r="U2791" s="193">
        <f>VLOOKUP(VALUE(C2791),'[1]Cross ref'!G:I,3,0)</f>
        <v>7396</v>
      </c>
      <c r="V2791" s="193">
        <f>IFERROR(VLOOKUP(J2791,'[1]Item List (2)'!C:D,2,0),VLOOKUP(K2791,'[1]Item List (2)'!C:D,2,0))</f>
        <v>51001</v>
      </c>
      <c r="W2791" s="193">
        <f>IFERROR(VLOOKUP(J2791,'[1]Item List (2)'!C:E,3,0),VLOOKUP(K2791,'[1]Item List (2)'!C:E,3,0))</f>
        <v>1000</v>
      </c>
      <c r="X2791" s="193">
        <f t="shared" si="263"/>
        <v>0</v>
      </c>
      <c r="Y2791" s="193" t="str">
        <f t="shared" si="264"/>
        <v>BAG, #12 FVLR TRAILS</v>
      </c>
      <c r="AA2791" s="29">
        <f t="shared" si="265"/>
        <v>16.89</v>
      </c>
      <c r="AB2791" s="29" t="str">
        <f>VLOOKUP(W2791,'[2]Item List (2)'!$I:$J,2,0)</f>
        <v>Paper</v>
      </c>
      <c r="AC2791" s="29">
        <f t="shared" si="266"/>
        <v>7396</v>
      </c>
      <c r="AD2791" s="29" t="str">
        <f t="shared" si="267"/>
        <v>7396-Paper</v>
      </c>
    </row>
    <row r="2792" spans="1:30">
      <c r="A2792" t="s">
        <v>699</v>
      </c>
      <c r="B2792" t="s">
        <v>592</v>
      </c>
      <c r="C2792" t="s">
        <v>1405</v>
      </c>
      <c r="D2792" t="s">
        <v>638</v>
      </c>
      <c r="E2792" t="s">
        <v>1691</v>
      </c>
      <c r="F2792"/>
      <c r="G2792" s="159">
        <v>45170</v>
      </c>
      <c r="H2792" t="s">
        <v>1254</v>
      </c>
      <c r="I2792" t="s">
        <v>1211</v>
      </c>
      <c r="J2792" t="s">
        <v>809</v>
      </c>
      <c r="K2792" t="s">
        <v>989</v>
      </c>
      <c r="L2792" t="s">
        <v>706</v>
      </c>
      <c r="M2792">
        <v>2</v>
      </c>
      <c r="N2792">
        <v>0</v>
      </c>
      <c r="O2792" s="209">
        <v>26.37</v>
      </c>
      <c r="P2792" s="209">
        <v>52.74</v>
      </c>
      <c r="Q2792" s="209">
        <v>945.89</v>
      </c>
      <c r="R2792" s="209">
        <v>7.15</v>
      </c>
      <c r="S2792" s="193" t="str">
        <f>VLOOKUP(U2792,'[1]Cross ref'!I:J,2,0)</f>
        <v>SCL</v>
      </c>
      <c r="T2792" s="193">
        <f t="shared" si="262"/>
        <v>52.74</v>
      </c>
      <c r="U2792" s="193">
        <f>VLOOKUP(VALUE(C2792),'[1]Cross ref'!G:I,3,0)</f>
        <v>7396</v>
      </c>
      <c r="V2792" s="193">
        <f>IFERROR(VLOOKUP(J2792,'[1]Item List (2)'!C:D,2,0),VLOOKUP(K2792,'[1]Item List (2)'!C:D,2,0))</f>
        <v>51001</v>
      </c>
      <c r="W2792" s="193">
        <f>IFERROR(VLOOKUP(J2792,'[1]Item List (2)'!C:E,3,0),VLOOKUP(K2792,'[1]Item List (2)'!C:E,3,0))</f>
        <v>1000</v>
      </c>
      <c r="X2792" s="193">
        <f t="shared" si="263"/>
        <v>0</v>
      </c>
      <c r="Y2792" s="193" t="str">
        <f t="shared" si="264"/>
        <v>BAG, #8 FLVR TRAILS</v>
      </c>
      <c r="AA2792" s="29">
        <f t="shared" si="265"/>
        <v>52.74</v>
      </c>
      <c r="AB2792" s="29" t="str">
        <f>VLOOKUP(W2792,'[2]Item List (2)'!$I:$J,2,0)</f>
        <v>Paper</v>
      </c>
      <c r="AC2792" s="29">
        <f t="shared" si="266"/>
        <v>7396</v>
      </c>
      <c r="AD2792" s="29" t="str">
        <f t="shared" si="267"/>
        <v>7396-Paper</v>
      </c>
    </row>
    <row r="2793" spans="1:30">
      <c r="A2793" t="s">
        <v>699</v>
      </c>
      <c r="B2793" t="s">
        <v>592</v>
      </c>
      <c r="C2793" t="s">
        <v>1405</v>
      </c>
      <c r="D2793" t="s">
        <v>638</v>
      </c>
      <c r="E2793" t="s">
        <v>1691</v>
      </c>
      <c r="F2793"/>
      <c r="G2793" s="159">
        <v>45170</v>
      </c>
      <c r="H2793" t="s">
        <v>1305</v>
      </c>
      <c r="I2793" t="s">
        <v>1211</v>
      </c>
      <c r="J2793" t="s">
        <v>809</v>
      </c>
      <c r="K2793" t="s">
        <v>994</v>
      </c>
      <c r="L2793" t="s">
        <v>822</v>
      </c>
      <c r="M2793">
        <v>1</v>
      </c>
      <c r="N2793">
        <v>0</v>
      </c>
      <c r="O2793" s="209">
        <v>10.7</v>
      </c>
      <c r="P2793" s="209">
        <v>10.7</v>
      </c>
      <c r="Q2793" s="209">
        <v>945.89</v>
      </c>
      <c r="R2793" s="209">
        <v>7.15</v>
      </c>
      <c r="S2793" s="193" t="str">
        <f>VLOOKUP(U2793,'[1]Cross ref'!I:J,2,0)</f>
        <v>SCL</v>
      </c>
      <c r="T2793" s="193">
        <f t="shared" si="262"/>
        <v>10.7</v>
      </c>
      <c r="U2793" s="193">
        <f>VLOOKUP(VALUE(C2793),'[1]Cross ref'!G:I,3,0)</f>
        <v>7396</v>
      </c>
      <c r="V2793" s="193">
        <f>IFERROR(VLOOKUP(J2793,'[1]Item List (2)'!C:D,2,0),VLOOKUP(K2793,'[1]Item List (2)'!C:D,2,0))</f>
        <v>51001</v>
      </c>
      <c r="W2793" s="193">
        <f>IFERROR(VLOOKUP(J2793,'[1]Item List (2)'!C:E,3,0),VLOOKUP(K2793,'[1]Item List (2)'!C:E,3,0))</f>
        <v>1000</v>
      </c>
      <c r="X2793" s="193">
        <f t="shared" si="263"/>
        <v>0</v>
      </c>
      <c r="Y2793" s="193" t="str">
        <f t="shared" si="264"/>
        <v>BAG, #4 FLVR TRAILS</v>
      </c>
      <c r="AA2793" s="29">
        <f t="shared" si="265"/>
        <v>10.7</v>
      </c>
      <c r="AB2793" s="29" t="str">
        <f>VLOOKUP(W2793,'[2]Item List (2)'!$I:$J,2,0)</f>
        <v>Paper</v>
      </c>
      <c r="AC2793" s="29">
        <f t="shared" si="266"/>
        <v>7396</v>
      </c>
      <c r="AD2793" s="29" t="str">
        <f t="shared" si="267"/>
        <v>7396-Paper</v>
      </c>
    </row>
    <row r="2794" spans="1:30">
      <c r="A2794" t="s">
        <v>699</v>
      </c>
      <c r="B2794" t="s">
        <v>592</v>
      </c>
      <c r="C2794" t="s">
        <v>1405</v>
      </c>
      <c r="D2794" t="s">
        <v>638</v>
      </c>
      <c r="E2794" t="s">
        <v>1691</v>
      </c>
      <c r="F2794"/>
      <c r="G2794" s="159">
        <v>45170</v>
      </c>
      <c r="H2794" t="s">
        <v>1355</v>
      </c>
      <c r="I2794" t="s">
        <v>1211</v>
      </c>
      <c r="J2794" t="s">
        <v>800</v>
      </c>
      <c r="K2794" t="s">
        <v>1152</v>
      </c>
      <c r="L2794" t="s">
        <v>961</v>
      </c>
      <c r="M2794">
        <v>1</v>
      </c>
      <c r="N2794">
        <v>0</v>
      </c>
      <c r="O2794" s="209">
        <v>60.54</v>
      </c>
      <c r="P2794" s="209">
        <v>60.54</v>
      </c>
      <c r="Q2794" s="209">
        <v>945.89</v>
      </c>
      <c r="R2794" s="209">
        <v>7.15</v>
      </c>
      <c r="S2794" s="193" t="str">
        <f>VLOOKUP(U2794,'[1]Cross ref'!I:J,2,0)</f>
        <v>SCL</v>
      </c>
      <c r="T2794" s="193">
        <f t="shared" si="262"/>
        <v>60.54</v>
      </c>
      <c r="U2794" s="193">
        <f>VLOOKUP(VALUE(C2794),'[1]Cross ref'!G:I,3,0)</f>
        <v>7396</v>
      </c>
      <c r="V2794" s="193">
        <f>IFERROR(VLOOKUP(J2794,'[1]Item List (2)'!C:D,2,0),VLOOKUP(K2794,'[1]Item List (2)'!C:D,2,0))</f>
        <v>51001</v>
      </c>
      <c r="W2794" s="193">
        <f>IFERROR(VLOOKUP(J2794,'[1]Item List (2)'!C:E,3,0),VLOOKUP(K2794,'[1]Item List (2)'!C:E,3,0))</f>
        <v>1000</v>
      </c>
      <c r="X2794" s="193">
        <f t="shared" si="263"/>
        <v>0</v>
      </c>
      <c r="Y2794" s="193" t="str">
        <f t="shared" si="264"/>
        <v>CUP, PAPER HOT 12Z FLVR TRAIL</v>
      </c>
      <c r="AA2794" s="29">
        <f t="shared" si="265"/>
        <v>60.54</v>
      </c>
      <c r="AB2794" s="29" t="str">
        <f>VLOOKUP(W2794,'[2]Item List (2)'!$I:$J,2,0)</f>
        <v>Paper</v>
      </c>
      <c r="AC2794" s="29">
        <f t="shared" si="266"/>
        <v>7396</v>
      </c>
      <c r="AD2794" s="29" t="str">
        <f t="shared" si="267"/>
        <v>7396-Paper</v>
      </c>
    </row>
    <row r="2795" spans="1:30">
      <c r="A2795" t="s">
        <v>699</v>
      </c>
      <c r="B2795" t="s">
        <v>592</v>
      </c>
      <c r="C2795" t="s">
        <v>1405</v>
      </c>
      <c r="D2795" t="s">
        <v>638</v>
      </c>
      <c r="E2795" t="s">
        <v>1691</v>
      </c>
      <c r="F2795"/>
      <c r="G2795" s="159">
        <v>45170</v>
      </c>
      <c r="H2795" t="s">
        <v>1329</v>
      </c>
      <c r="I2795" t="s">
        <v>1211</v>
      </c>
      <c r="J2795" t="s">
        <v>800</v>
      </c>
      <c r="K2795" t="s">
        <v>1040</v>
      </c>
      <c r="L2795" t="s">
        <v>970</v>
      </c>
      <c r="M2795">
        <v>1</v>
      </c>
      <c r="N2795">
        <v>0</v>
      </c>
      <c r="O2795" s="209">
        <v>48.98</v>
      </c>
      <c r="P2795" s="209">
        <v>48.98</v>
      </c>
      <c r="Q2795" s="209">
        <v>945.89</v>
      </c>
      <c r="R2795" s="209">
        <v>7.15</v>
      </c>
      <c r="S2795" s="193" t="str">
        <f>VLOOKUP(U2795,'[1]Cross ref'!I:J,2,0)</f>
        <v>SCL</v>
      </c>
      <c r="T2795" s="193">
        <f t="shared" si="262"/>
        <v>48.98</v>
      </c>
      <c r="U2795" s="193">
        <f>VLOOKUP(VALUE(C2795),'[1]Cross ref'!G:I,3,0)</f>
        <v>7396</v>
      </c>
      <c r="V2795" s="193">
        <f>IFERROR(VLOOKUP(J2795,'[1]Item List (2)'!C:D,2,0),VLOOKUP(K2795,'[1]Item List (2)'!C:D,2,0))</f>
        <v>51001</v>
      </c>
      <c r="W2795" s="193">
        <f>IFERROR(VLOOKUP(J2795,'[1]Item List (2)'!C:E,3,0),VLOOKUP(K2795,'[1]Item List (2)'!C:E,3,0))</f>
        <v>1000</v>
      </c>
      <c r="X2795" s="193">
        <f t="shared" si="263"/>
        <v>0</v>
      </c>
      <c r="Y2795" s="193" t="str">
        <f t="shared" si="264"/>
        <v>CUP, PAPER HOT 16Z FLVR TRAIL</v>
      </c>
      <c r="AA2795" s="29">
        <f t="shared" si="265"/>
        <v>48.98</v>
      </c>
      <c r="AB2795" s="29" t="str">
        <f>VLOOKUP(W2795,'[2]Item List (2)'!$I:$J,2,0)</f>
        <v>Paper</v>
      </c>
      <c r="AC2795" s="29">
        <f t="shared" si="266"/>
        <v>7396</v>
      </c>
      <c r="AD2795" s="29" t="str">
        <f t="shared" si="267"/>
        <v>7396-Paper</v>
      </c>
    </row>
    <row r="2796" spans="1:30">
      <c r="A2796" t="s">
        <v>699</v>
      </c>
      <c r="B2796" t="s">
        <v>592</v>
      </c>
      <c r="C2796" t="s">
        <v>1405</v>
      </c>
      <c r="D2796" t="s">
        <v>638</v>
      </c>
      <c r="E2796" t="s">
        <v>1691</v>
      </c>
      <c r="F2796"/>
      <c r="G2796" s="159">
        <v>45170</v>
      </c>
      <c r="H2796" t="s">
        <v>1330</v>
      </c>
      <c r="I2796" t="s">
        <v>1211</v>
      </c>
      <c r="J2796" t="s">
        <v>800</v>
      </c>
      <c r="K2796" t="s">
        <v>1174</v>
      </c>
      <c r="L2796" t="s">
        <v>1175</v>
      </c>
      <c r="M2796">
        <v>1</v>
      </c>
      <c r="N2796">
        <v>0</v>
      </c>
      <c r="O2796" s="209">
        <v>64.45</v>
      </c>
      <c r="P2796" s="209">
        <v>64.45</v>
      </c>
      <c r="Q2796" s="209">
        <v>945.89</v>
      </c>
      <c r="R2796" s="209">
        <v>7.15</v>
      </c>
      <c r="S2796" s="193" t="str">
        <f>VLOOKUP(U2796,'[1]Cross ref'!I:J,2,0)</f>
        <v>SCL</v>
      </c>
      <c r="T2796" s="193">
        <f t="shared" si="262"/>
        <v>64.45</v>
      </c>
      <c r="U2796" s="193">
        <f>VLOOKUP(VALUE(C2796),'[1]Cross ref'!G:I,3,0)</f>
        <v>7396</v>
      </c>
      <c r="V2796" s="193">
        <f>IFERROR(VLOOKUP(J2796,'[1]Item List (2)'!C:D,2,0),VLOOKUP(K2796,'[1]Item List (2)'!C:D,2,0))</f>
        <v>51001</v>
      </c>
      <c r="W2796" s="193">
        <f>IFERROR(VLOOKUP(J2796,'[1]Item List (2)'!C:E,3,0),VLOOKUP(K2796,'[1]Item List (2)'!C:E,3,0))</f>
        <v>1000</v>
      </c>
      <c r="X2796" s="193">
        <f t="shared" si="263"/>
        <v>0</v>
      </c>
      <c r="Y2796" s="193" t="str">
        <f t="shared" si="264"/>
        <v>CUP, PAPER HOT 20Z FLVR TRAIL</v>
      </c>
      <c r="AA2796" s="29">
        <f t="shared" si="265"/>
        <v>64.45</v>
      </c>
      <c r="AB2796" s="29" t="str">
        <f>VLOOKUP(W2796,'[2]Item List (2)'!$I:$J,2,0)</f>
        <v>Paper</v>
      </c>
      <c r="AC2796" s="29">
        <f t="shared" si="266"/>
        <v>7396</v>
      </c>
      <c r="AD2796" s="29" t="str">
        <f t="shared" si="267"/>
        <v>7396-Paper</v>
      </c>
    </row>
    <row r="2797" spans="1:30">
      <c r="A2797" t="s">
        <v>699</v>
      </c>
      <c r="B2797" t="s">
        <v>592</v>
      </c>
      <c r="C2797" t="s">
        <v>1405</v>
      </c>
      <c r="D2797" t="s">
        <v>638</v>
      </c>
      <c r="E2797" t="s">
        <v>1691</v>
      </c>
      <c r="F2797"/>
      <c r="G2797" s="159">
        <v>45170</v>
      </c>
      <c r="H2797" t="s">
        <v>1256</v>
      </c>
      <c r="I2797" t="s">
        <v>1211</v>
      </c>
      <c r="J2797" t="s">
        <v>800</v>
      </c>
      <c r="K2797" t="s">
        <v>1057</v>
      </c>
      <c r="L2797" t="s">
        <v>1058</v>
      </c>
      <c r="M2797">
        <v>2</v>
      </c>
      <c r="N2797">
        <v>0</v>
      </c>
      <c r="O2797" s="209">
        <v>31</v>
      </c>
      <c r="P2797" s="209">
        <v>62</v>
      </c>
      <c r="Q2797" s="209">
        <v>945.89</v>
      </c>
      <c r="R2797" s="209">
        <v>7.15</v>
      </c>
      <c r="S2797" s="193" t="str">
        <f>VLOOKUP(U2797,'[1]Cross ref'!I:J,2,0)</f>
        <v>SCL</v>
      </c>
      <c r="T2797" s="193">
        <f t="shared" si="262"/>
        <v>62</v>
      </c>
      <c r="U2797" s="193">
        <f>VLOOKUP(VALUE(C2797),'[1]Cross ref'!G:I,3,0)</f>
        <v>7396</v>
      </c>
      <c r="V2797" s="193">
        <f>IFERROR(VLOOKUP(J2797,'[1]Item List (2)'!C:D,2,0),VLOOKUP(K2797,'[1]Item List (2)'!C:D,2,0))</f>
        <v>51001</v>
      </c>
      <c r="W2797" s="193">
        <f>IFERROR(VLOOKUP(J2797,'[1]Item List (2)'!C:E,3,0),VLOOKUP(K2797,'[1]Item List (2)'!C:E,3,0))</f>
        <v>1000</v>
      </c>
      <c r="X2797" s="193">
        <f t="shared" si="263"/>
        <v>0</v>
      </c>
      <c r="Y2797" s="193" t="str">
        <f t="shared" si="264"/>
        <v>CUP, PLS COLD 32Z FLVR TRAIL</v>
      </c>
      <c r="AA2797" s="29">
        <f t="shared" si="265"/>
        <v>62</v>
      </c>
      <c r="AB2797" s="29" t="str">
        <f>VLOOKUP(W2797,'[2]Item List (2)'!$I:$J,2,0)</f>
        <v>Paper</v>
      </c>
      <c r="AC2797" s="29">
        <f t="shared" si="266"/>
        <v>7396</v>
      </c>
      <c r="AD2797" s="29" t="str">
        <f t="shared" si="267"/>
        <v>7396-Paper</v>
      </c>
    </row>
    <row r="2798" spans="1:30">
      <c r="A2798" t="s">
        <v>699</v>
      </c>
      <c r="B2798" t="s">
        <v>592</v>
      </c>
      <c r="C2798" t="s">
        <v>1405</v>
      </c>
      <c r="D2798" t="s">
        <v>638</v>
      </c>
      <c r="E2798" t="s">
        <v>1691</v>
      </c>
      <c r="F2798"/>
      <c r="G2798" s="159">
        <v>45170</v>
      </c>
      <c r="H2798" t="s">
        <v>1289</v>
      </c>
      <c r="I2798" t="s">
        <v>1190</v>
      </c>
      <c r="J2798" t="s">
        <v>830</v>
      </c>
      <c r="K2798" t="s">
        <v>1493</v>
      </c>
      <c r="L2798" t="s">
        <v>1004</v>
      </c>
      <c r="M2798">
        <v>1</v>
      </c>
      <c r="N2798">
        <v>0</v>
      </c>
      <c r="O2798" s="209">
        <v>69.760000000000005</v>
      </c>
      <c r="P2798" s="209">
        <v>69.760000000000005</v>
      </c>
      <c r="Q2798" s="209">
        <v>945.89</v>
      </c>
      <c r="R2798" s="209">
        <v>7.15</v>
      </c>
      <c r="S2798" s="193" t="str">
        <f>VLOOKUP(U2798,'[1]Cross ref'!I:J,2,0)</f>
        <v>SCL</v>
      </c>
      <c r="T2798" s="193">
        <f t="shared" si="262"/>
        <v>69.760000000000005</v>
      </c>
      <c r="U2798" s="193">
        <f>VLOOKUP(VALUE(C2798),'[1]Cross ref'!G:I,3,0)</f>
        <v>7396</v>
      </c>
      <c r="V2798" s="193">
        <f>IFERROR(VLOOKUP(J2798,'[1]Item List (2)'!C:D,2,0),VLOOKUP(K2798,'[1]Item List (2)'!C:D,2,0))</f>
        <v>60507</v>
      </c>
      <c r="W2798" s="193">
        <f>IFERROR(VLOOKUP(J2798,'[1]Item List (2)'!C:E,3,0),VLOOKUP(K2798,'[1]Item List (2)'!C:E,3,0))</f>
        <v>1200</v>
      </c>
      <c r="X2798" s="193">
        <f t="shared" si="263"/>
        <v>0</v>
      </c>
      <c r="Y2798" s="193" t="str">
        <f t="shared" si="264"/>
        <v>TAPE, REGISTER BLANK ROLL 3.125X273</v>
      </c>
      <c r="AA2798" s="29">
        <f t="shared" si="265"/>
        <v>69.760000000000005</v>
      </c>
      <c r="AB2798" s="29" t="str">
        <f>VLOOKUP(W2798,'[2]Item List (2)'!$I:$J,2,0)</f>
        <v>Supplies</v>
      </c>
      <c r="AC2798" s="29">
        <f t="shared" si="266"/>
        <v>7396</v>
      </c>
      <c r="AD2798" s="29" t="str">
        <f t="shared" si="267"/>
        <v>7396-Supplies</v>
      </c>
    </row>
    <row r="2799" spans="1:30">
      <c r="A2799" t="s">
        <v>699</v>
      </c>
      <c r="B2799" t="s">
        <v>592</v>
      </c>
      <c r="C2799" t="s">
        <v>1405</v>
      </c>
      <c r="D2799" t="s">
        <v>638</v>
      </c>
      <c r="E2799" t="s">
        <v>1692</v>
      </c>
      <c r="F2799"/>
      <c r="G2799" s="159">
        <v>45170</v>
      </c>
      <c r="H2799" t="s">
        <v>1183</v>
      </c>
      <c r="I2799" t="s">
        <v>1184</v>
      </c>
      <c r="J2799" t="s">
        <v>839</v>
      </c>
      <c r="K2799" t="s">
        <v>588</v>
      </c>
      <c r="L2799" t="s">
        <v>836</v>
      </c>
      <c r="M2799">
        <v>1</v>
      </c>
      <c r="N2799">
        <v>0</v>
      </c>
      <c r="O2799" s="209"/>
      <c r="P2799" s="209">
        <v>0.09</v>
      </c>
      <c r="Q2799" s="209">
        <v>171.17</v>
      </c>
      <c r="R2799" s="209">
        <v>0</v>
      </c>
      <c r="S2799" s="193" t="str">
        <f>VLOOKUP(U2799,'[1]Cross ref'!I:J,2,0)</f>
        <v>SCL</v>
      </c>
      <c r="T2799" s="193">
        <f t="shared" si="262"/>
        <v>0.09</v>
      </c>
      <c r="U2799" s="193">
        <f>VLOOKUP(VALUE(C2799),'[1]Cross ref'!G:I,3,0)</f>
        <v>7396</v>
      </c>
      <c r="V2799" s="193">
        <f>IFERROR(VLOOKUP(J2799,'[1]Item List (2)'!C:D,2,0),VLOOKUP(K2799,'[1]Item List (2)'!C:D,2,0))</f>
        <v>50007</v>
      </c>
      <c r="W2799" s="193">
        <f>IFERROR(VLOOKUP(J2799,'[1]Item List (2)'!C:E,3,0),VLOOKUP(K2799,'[1]Item List (2)'!C:E,3,0))</f>
        <v>100</v>
      </c>
      <c r="X2799" s="193">
        <f t="shared" si="263"/>
        <v>-0.09</v>
      </c>
      <c r="Y2799" s="193" t="str">
        <f t="shared" si="264"/>
        <v>SERVICE - PAYMENT TERMS</v>
      </c>
      <c r="AA2799" s="29">
        <f t="shared" si="265"/>
        <v>0.09</v>
      </c>
      <c r="AB2799" s="29" t="str">
        <f>VLOOKUP(W2799,'[2]Item List (2)'!$I:$J,2,0)</f>
        <v>Food</v>
      </c>
      <c r="AC2799" s="29">
        <f t="shared" si="266"/>
        <v>7396</v>
      </c>
      <c r="AD2799" s="29" t="str">
        <f t="shared" si="267"/>
        <v>7396-Food</v>
      </c>
    </row>
    <row r="2800" spans="1:30">
      <c r="A2800" t="s">
        <v>699</v>
      </c>
      <c r="B2800" t="s">
        <v>592</v>
      </c>
      <c r="C2800" t="s">
        <v>1405</v>
      </c>
      <c r="D2800" t="s">
        <v>638</v>
      </c>
      <c r="E2800" t="s">
        <v>1692</v>
      </c>
      <c r="F2800"/>
      <c r="G2800" s="159">
        <v>45170</v>
      </c>
      <c r="H2800" t="s">
        <v>1245</v>
      </c>
      <c r="I2800" t="s">
        <v>1211</v>
      </c>
      <c r="J2800" t="s">
        <v>800</v>
      </c>
      <c r="K2800" t="s">
        <v>943</v>
      </c>
      <c r="L2800" t="s">
        <v>888</v>
      </c>
      <c r="M2800">
        <v>1</v>
      </c>
      <c r="N2800">
        <v>0</v>
      </c>
      <c r="O2800" s="209">
        <v>74.069999999999993</v>
      </c>
      <c r="P2800" s="209">
        <v>74.069999999999993</v>
      </c>
      <c r="Q2800" s="209">
        <v>171.17</v>
      </c>
      <c r="R2800" s="209">
        <v>0</v>
      </c>
      <c r="S2800" s="193" t="str">
        <f>VLOOKUP(U2800,'[1]Cross ref'!I:J,2,0)</f>
        <v>SCL</v>
      </c>
      <c r="T2800" s="193">
        <f t="shared" si="262"/>
        <v>74.069999999999993</v>
      </c>
      <c r="U2800" s="193">
        <f>VLOOKUP(VALUE(C2800),'[1]Cross ref'!G:I,3,0)</f>
        <v>7396</v>
      </c>
      <c r="V2800" s="193">
        <f>IFERROR(VLOOKUP(J2800,'[1]Item List (2)'!C:D,2,0),VLOOKUP(K2800,'[1]Item List (2)'!C:D,2,0))</f>
        <v>51001</v>
      </c>
      <c r="W2800" s="193">
        <f>IFERROR(VLOOKUP(J2800,'[1]Item List (2)'!C:E,3,0),VLOOKUP(K2800,'[1]Item List (2)'!C:E,3,0))</f>
        <v>1000</v>
      </c>
      <c r="X2800" s="193">
        <f t="shared" si="263"/>
        <v>0</v>
      </c>
      <c r="Y2800" s="193" t="str">
        <f t="shared" si="264"/>
        <v>CUP, COLD 12Z FLV TRL</v>
      </c>
      <c r="AA2800" s="29">
        <f t="shared" si="265"/>
        <v>74.069999999999993</v>
      </c>
      <c r="AB2800" s="29" t="str">
        <f>VLOOKUP(W2800,'[2]Item List (2)'!$I:$J,2,0)</f>
        <v>Paper</v>
      </c>
      <c r="AC2800" s="29">
        <f t="shared" si="266"/>
        <v>7396</v>
      </c>
      <c r="AD2800" s="29" t="str">
        <f t="shared" si="267"/>
        <v>7396-Paper</v>
      </c>
    </row>
    <row r="2801" spans="1:30">
      <c r="A2801" t="s">
        <v>699</v>
      </c>
      <c r="B2801" t="s">
        <v>592</v>
      </c>
      <c r="C2801" t="s">
        <v>1405</v>
      </c>
      <c r="D2801" t="s">
        <v>638</v>
      </c>
      <c r="E2801" t="s">
        <v>1692</v>
      </c>
      <c r="F2801"/>
      <c r="G2801" s="159">
        <v>45170</v>
      </c>
      <c r="H2801" t="s">
        <v>1255</v>
      </c>
      <c r="I2801" t="s">
        <v>1211</v>
      </c>
      <c r="J2801" t="s">
        <v>800</v>
      </c>
      <c r="K2801" t="s">
        <v>1047</v>
      </c>
      <c r="L2801" t="s">
        <v>1048</v>
      </c>
      <c r="M2801">
        <v>1</v>
      </c>
      <c r="N2801">
        <v>0</v>
      </c>
      <c r="O2801" s="209">
        <v>66.010000000000005</v>
      </c>
      <c r="P2801" s="209">
        <v>66.010000000000005</v>
      </c>
      <c r="Q2801" s="209">
        <v>171.17</v>
      </c>
      <c r="R2801" s="209">
        <v>0</v>
      </c>
      <c r="S2801" s="193" t="str">
        <f>VLOOKUP(U2801,'[1]Cross ref'!I:J,2,0)</f>
        <v>SCL</v>
      </c>
      <c r="T2801" s="193">
        <f t="shared" si="262"/>
        <v>66.010000000000005</v>
      </c>
      <c r="U2801" s="193">
        <f>VLOOKUP(VALUE(C2801),'[1]Cross ref'!G:I,3,0)</f>
        <v>7396</v>
      </c>
      <c r="V2801" s="193">
        <f>IFERROR(VLOOKUP(J2801,'[1]Item List (2)'!C:D,2,0),VLOOKUP(K2801,'[1]Item List (2)'!C:D,2,0))</f>
        <v>51001</v>
      </c>
      <c r="W2801" s="193">
        <f>IFERROR(VLOOKUP(J2801,'[1]Item List (2)'!C:E,3,0),VLOOKUP(K2801,'[1]Item List (2)'!C:E,3,0))</f>
        <v>1000</v>
      </c>
      <c r="X2801" s="193">
        <f t="shared" si="263"/>
        <v>0</v>
      </c>
      <c r="Y2801" s="193" t="str">
        <f t="shared" si="264"/>
        <v>CUP, COLD 24Z FLVR TRAIL</v>
      </c>
      <c r="AA2801" s="29">
        <f t="shared" si="265"/>
        <v>66.010000000000005</v>
      </c>
      <c r="AB2801" s="29" t="str">
        <f>VLOOKUP(W2801,'[2]Item List (2)'!$I:$J,2,0)</f>
        <v>Paper</v>
      </c>
      <c r="AC2801" s="29">
        <f t="shared" si="266"/>
        <v>7396</v>
      </c>
      <c r="AD2801" s="29" t="str">
        <f t="shared" si="267"/>
        <v>7396-Paper</v>
      </c>
    </row>
    <row r="2802" spans="1:30">
      <c r="A2802" t="s">
        <v>699</v>
      </c>
      <c r="B2802" t="s">
        <v>592</v>
      </c>
      <c r="C2802" t="s">
        <v>1405</v>
      </c>
      <c r="D2802" t="s">
        <v>638</v>
      </c>
      <c r="E2802" t="s">
        <v>1692</v>
      </c>
      <c r="F2802"/>
      <c r="G2802" s="159">
        <v>45170</v>
      </c>
      <c r="H2802" t="s">
        <v>1256</v>
      </c>
      <c r="I2802" t="s">
        <v>1211</v>
      </c>
      <c r="J2802" t="s">
        <v>800</v>
      </c>
      <c r="K2802" t="s">
        <v>1057</v>
      </c>
      <c r="L2802" t="s">
        <v>1058</v>
      </c>
      <c r="M2802">
        <v>1</v>
      </c>
      <c r="N2802">
        <v>0</v>
      </c>
      <c r="O2802" s="209">
        <v>31</v>
      </c>
      <c r="P2802" s="209">
        <v>31</v>
      </c>
      <c r="Q2802" s="209">
        <v>171.17</v>
      </c>
      <c r="R2802" s="209">
        <v>0</v>
      </c>
      <c r="S2802" s="193" t="str">
        <f>VLOOKUP(U2802,'[1]Cross ref'!I:J,2,0)</f>
        <v>SCL</v>
      </c>
      <c r="T2802" s="193">
        <f t="shared" si="262"/>
        <v>31</v>
      </c>
      <c r="U2802" s="193">
        <f>VLOOKUP(VALUE(C2802),'[1]Cross ref'!G:I,3,0)</f>
        <v>7396</v>
      </c>
      <c r="V2802" s="193">
        <f>IFERROR(VLOOKUP(J2802,'[1]Item List (2)'!C:D,2,0),VLOOKUP(K2802,'[1]Item List (2)'!C:D,2,0))</f>
        <v>51001</v>
      </c>
      <c r="W2802" s="193">
        <f>IFERROR(VLOOKUP(J2802,'[1]Item List (2)'!C:E,3,0),VLOOKUP(K2802,'[1]Item List (2)'!C:E,3,0))</f>
        <v>1000</v>
      </c>
      <c r="X2802" s="193">
        <f t="shared" si="263"/>
        <v>0</v>
      </c>
      <c r="Y2802" s="193" t="str">
        <f t="shared" si="264"/>
        <v>CUP, PLS COLD 32Z FLVR TRAIL</v>
      </c>
      <c r="AA2802" s="29">
        <f t="shared" si="265"/>
        <v>31</v>
      </c>
      <c r="AB2802" s="29" t="str">
        <f>VLOOKUP(W2802,'[2]Item List (2)'!$I:$J,2,0)</f>
        <v>Paper</v>
      </c>
      <c r="AC2802" s="29">
        <f t="shared" si="266"/>
        <v>7396</v>
      </c>
      <c r="AD2802" s="29" t="str">
        <f t="shared" si="267"/>
        <v>7396-Paper</v>
      </c>
    </row>
    <row r="2803" spans="1:30">
      <c r="A2803" t="s">
        <v>699</v>
      </c>
      <c r="B2803" t="s">
        <v>592</v>
      </c>
      <c r="C2803" t="s">
        <v>1405</v>
      </c>
      <c r="D2803" t="s">
        <v>638</v>
      </c>
      <c r="E2803" t="s">
        <v>1693</v>
      </c>
      <c r="F2803"/>
      <c r="G2803" s="159">
        <v>45171</v>
      </c>
      <c r="H2803" t="s">
        <v>1205</v>
      </c>
      <c r="I2803" t="s">
        <v>1188</v>
      </c>
      <c r="J2803" t="s">
        <v>734</v>
      </c>
      <c r="K2803" t="s">
        <v>735</v>
      </c>
      <c r="L2803" t="s">
        <v>736</v>
      </c>
      <c r="M2803">
        <v>11</v>
      </c>
      <c r="N2803">
        <v>0</v>
      </c>
      <c r="O2803" s="209">
        <v>80.33</v>
      </c>
      <c r="P2803" s="209">
        <v>883.63</v>
      </c>
      <c r="Q2803" s="209">
        <v>1491.54</v>
      </c>
      <c r="R2803" s="209">
        <v>0</v>
      </c>
      <c r="S2803" s="193" t="str">
        <f>VLOOKUP(U2803,'[1]Cross ref'!I:J,2,0)</f>
        <v>SCL</v>
      </c>
      <c r="T2803" s="193">
        <f t="shared" si="262"/>
        <v>883.63</v>
      </c>
      <c r="U2803" s="193">
        <f>VLOOKUP(VALUE(C2803),'[1]Cross ref'!G:I,3,0)</f>
        <v>7396</v>
      </c>
      <c r="V2803" s="193">
        <f>IFERROR(VLOOKUP(J2803,'[1]Item List (2)'!C:D,2,0),VLOOKUP(K2803,'[1]Item List (2)'!C:D,2,0))</f>
        <v>50007</v>
      </c>
      <c r="W2803" s="193">
        <f>IFERROR(VLOOKUP(J2803,'[1]Item List (2)'!C:E,3,0),VLOOKUP(K2803,'[1]Item List (2)'!C:E,3,0))</f>
        <v>100</v>
      </c>
      <c r="X2803" s="193">
        <f t="shared" si="263"/>
        <v>0</v>
      </c>
      <c r="Y2803" s="193" t="str">
        <f t="shared" si="264"/>
        <v>BEEF, GRND PTY 3.5Z</v>
      </c>
      <c r="AA2803" s="29">
        <f t="shared" si="265"/>
        <v>883.63</v>
      </c>
      <c r="AB2803" s="29" t="str">
        <f>VLOOKUP(W2803,'[2]Item List (2)'!$I:$J,2,0)</f>
        <v>Food</v>
      </c>
      <c r="AC2803" s="29">
        <f t="shared" si="266"/>
        <v>7396</v>
      </c>
      <c r="AD2803" s="29" t="str">
        <f t="shared" si="267"/>
        <v>7396-Food</v>
      </c>
    </row>
    <row r="2804" spans="1:30">
      <c r="A2804" t="s">
        <v>699</v>
      </c>
      <c r="B2804" t="s">
        <v>592</v>
      </c>
      <c r="C2804" t="s">
        <v>1405</v>
      </c>
      <c r="D2804" t="s">
        <v>638</v>
      </c>
      <c r="E2804" t="s">
        <v>1693</v>
      </c>
      <c r="F2804"/>
      <c r="G2804" s="159">
        <v>45171</v>
      </c>
      <c r="H2804" t="s">
        <v>1206</v>
      </c>
      <c r="I2804" t="s">
        <v>1188</v>
      </c>
      <c r="J2804" t="s">
        <v>737</v>
      </c>
      <c r="K2804" t="s">
        <v>738</v>
      </c>
      <c r="L2804" t="s">
        <v>739</v>
      </c>
      <c r="M2804">
        <v>2</v>
      </c>
      <c r="N2804">
        <v>0</v>
      </c>
      <c r="O2804" s="209">
        <v>30.72</v>
      </c>
      <c r="P2804" s="209">
        <v>61.44</v>
      </c>
      <c r="Q2804" s="209">
        <v>1491.54</v>
      </c>
      <c r="R2804" s="209">
        <v>0</v>
      </c>
      <c r="S2804" s="193" t="str">
        <f>VLOOKUP(U2804,'[1]Cross ref'!I:J,2,0)</f>
        <v>SCL</v>
      </c>
      <c r="T2804" s="193">
        <f t="shared" si="262"/>
        <v>61.44</v>
      </c>
      <c r="U2804" s="193">
        <f>VLOOKUP(VALUE(C2804),'[1]Cross ref'!G:I,3,0)</f>
        <v>7396</v>
      </c>
      <c r="V2804" s="193">
        <f>IFERROR(VLOOKUP(J2804,'[1]Item List (2)'!C:D,2,0),VLOOKUP(K2804,'[1]Item List (2)'!C:D,2,0))</f>
        <v>50007</v>
      </c>
      <c r="W2804" s="193">
        <f>IFERROR(VLOOKUP(J2804,'[1]Item List (2)'!C:E,3,0),VLOOKUP(K2804,'[1]Item List (2)'!C:E,3,0))</f>
        <v>100</v>
      </c>
      <c r="X2804" s="193">
        <f t="shared" si="263"/>
        <v>0</v>
      </c>
      <c r="Y2804" s="193" t="str">
        <f t="shared" si="264"/>
        <v>APPTZR, ONION RING</v>
      </c>
      <c r="AA2804" s="29">
        <f t="shared" si="265"/>
        <v>61.44</v>
      </c>
      <c r="AB2804" s="29" t="str">
        <f>VLOOKUP(W2804,'[2]Item List (2)'!$I:$J,2,0)</f>
        <v>Food</v>
      </c>
      <c r="AC2804" s="29">
        <f t="shared" si="266"/>
        <v>7396</v>
      </c>
      <c r="AD2804" s="29" t="str">
        <f t="shared" si="267"/>
        <v>7396-Food</v>
      </c>
    </row>
    <row r="2805" spans="1:30">
      <c r="A2805" t="s">
        <v>699</v>
      </c>
      <c r="B2805" t="s">
        <v>592</v>
      </c>
      <c r="C2805" t="s">
        <v>1405</v>
      </c>
      <c r="D2805" t="s">
        <v>638</v>
      </c>
      <c r="E2805" t="s">
        <v>1693</v>
      </c>
      <c r="F2805"/>
      <c r="G2805" s="159">
        <v>45171</v>
      </c>
      <c r="H2805" t="s">
        <v>1214</v>
      </c>
      <c r="I2805" t="s">
        <v>1188</v>
      </c>
      <c r="J2805" t="s">
        <v>747</v>
      </c>
      <c r="K2805" t="s">
        <v>751</v>
      </c>
      <c r="L2805" t="s">
        <v>752</v>
      </c>
      <c r="M2805">
        <v>4</v>
      </c>
      <c r="N2805">
        <v>0</v>
      </c>
      <c r="O2805" s="209">
        <v>35.28</v>
      </c>
      <c r="P2805" s="209">
        <v>141.12</v>
      </c>
      <c r="Q2805" s="209">
        <v>1491.54</v>
      </c>
      <c r="R2805" s="209">
        <v>0</v>
      </c>
      <c r="S2805" s="193" t="str">
        <f>VLOOKUP(U2805,'[1]Cross ref'!I:J,2,0)</f>
        <v>SCL</v>
      </c>
      <c r="T2805" s="193">
        <f t="shared" si="262"/>
        <v>141.12</v>
      </c>
      <c r="U2805" s="193">
        <f>VLOOKUP(VALUE(C2805),'[1]Cross ref'!G:I,3,0)</f>
        <v>7396</v>
      </c>
      <c r="V2805" s="193">
        <f>IFERROR(VLOOKUP(J2805,'[1]Item List (2)'!C:D,2,0),VLOOKUP(K2805,'[1]Item List (2)'!C:D,2,0))</f>
        <v>50007</v>
      </c>
      <c r="W2805" s="193">
        <f>IFERROR(VLOOKUP(J2805,'[1]Item List (2)'!C:E,3,0),VLOOKUP(K2805,'[1]Item List (2)'!C:E,3,0))</f>
        <v>100</v>
      </c>
      <c r="X2805" s="193">
        <f t="shared" si="263"/>
        <v>0</v>
      </c>
      <c r="Y2805" s="193" t="str">
        <f t="shared" si="264"/>
        <v>FRIES, SS SK ON</v>
      </c>
      <c r="AA2805" s="29">
        <f t="shared" si="265"/>
        <v>141.12</v>
      </c>
      <c r="AB2805" s="29" t="str">
        <f>VLOOKUP(W2805,'[2]Item List (2)'!$I:$J,2,0)</f>
        <v>Food</v>
      </c>
      <c r="AC2805" s="29">
        <f t="shared" si="266"/>
        <v>7396</v>
      </c>
      <c r="AD2805" s="29" t="str">
        <f t="shared" si="267"/>
        <v>7396-Food</v>
      </c>
    </row>
    <row r="2806" spans="1:30">
      <c r="A2806" t="s">
        <v>699</v>
      </c>
      <c r="B2806" t="s">
        <v>592</v>
      </c>
      <c r="C2806" t="s">
        <v>1405</v>
      </c>
      <c r="D2806" t="s">
        <v>638</v>
      </c>
      <c r="E2806" t="s">
        <v>1693</v>
      </c>
      <c r="F2806"/>
      <c r="G2806" s="159">
        <v>45171</v>
      </c>
      <c r="H2806" t="s">
        <v>1217</v>
      </c>
      <c r="I2806" t="s">
        <v>1188</v>
      </c>
      <c r="J2806" t="s">
        <v>758</v>
      </c>
      <c r="K2806" t="s">
        <v>759</v>
      </c>
      <c r="L2806" t="s">
        <v>760</v>
      </c>
      <c r="M2806">
        <v>1</v>
      </c>
      <c r="N2806">
        <v>0</v>
      </c>
      <c r="O2806" s="209">
        <v>112.38</v>
      </c>
      <c r="P2806" s="209">
        <v>112.38</v>
      </c>
      <c r="Q2806" s="209">
        <v>1491.54</v>
      </c>
      <c r="R2806" s="209">
        <v>0</v>
      </c>
      <c r="S2806" s="193" t="str">
        <f>VLOOKUP(U2806,'[1]Cross ref'!I:J,2,0)</f>
        <v>SCL</v>
      </c>
      <c r="T2806" s="193">
        <f t="shared" si="262"/>
        <v>112.38</v>
      </c>
      <c r="U2806" s="193">
        <f>VLOOKUP(VALUE(C2806),'[1]Cross ref'!G:I,3,0)</f>
        <v>7396</v>
      </c>
      <c r="V2806" s="193">
        <f>IFERROR(VLOOKUP(J2806,'[1]Item List (2)'!C:D,2,0),VLOOKUP(K2806,'[1]Item List (2)'!C:D,2,0))</f>
        <v>50007</v>
      </c>
      <c r="W2806" s="193">
        <f>IFERROR(VLOOKUP(J2806,'[1]Item List (2)'!C:E,3,0),VLOOKUP(K2806,'[1]Item List (2)'!C:E,3,0))</f>
        <v>100</v>
      </c>
      <c r="X2806" s="193">
        <f t="shared" si="263"/>
        <v>0</v>
      </c>
      <c r="Y2806" s="193" t="str">
        <f t="shared" si="264"/>
        <v>CHICKEN, TNDRLOIN STRIP 1.5Z</v>
      </c>
      <c r="AA2806" s="29">
        <f t="shared" si="265"/>
        <v>112.38</v>
      </c>
      <c r="AB2806" s="29" t="str">
        <f>VLOOKUP(W2806,'[2]Item List (2)'!$I:$J,2,0)</f>
        <v>Food</v>
      </c>
      <c r="AC2806" s="29">
        <f t="shared" si="266"/>
        <v>7396</v>
      </c>
      <c r="AD2806" s="29" t="str">
        <f t="shared" si="267"/>
        <v>7396-Food</v>
      </c>
    </row>
    <row r="2807" spans="1:30">
      <c r="A2807" t="s">
        <v>699</v>
      </c>
      <c r="B2807" t="s">
        <v>592</v>
      </c>
      <c r="C2807" t="s">
        <v>1405</v>
      </c>
      <c r="D2807" t="s">
        <v>638</v>
      </c>
      <c r="E2807" t="s">
        <v>1693</v>
      </c>
      <c r="F2807"/>
      <c r="G2807" s="159">
        <v>45171</v>
      </c>
      <c r="H2807" t="s">
        <v>1282</v>
      </c>
      <c r="I2807" t="s">
        <v>1188</v>
      </c>
      <c r="J2807" t="s">
        <v>758</v>
      </c>
      <c r="K2807" t="s">
        <v>1489</v>
      </c>
      <c r="L2807" t="s">
        <v>760</v>
      </c>
      <c r="M2807">
        <v>1</v>
      </c>
      <c r="N2807">
        <v>0</v>
      </c>
      <c r="O2807" s="209">
        <v>117.62</v>
      </c>
      <c r="P2807" s="209">
        <v>117.62</v>
      </c>
      <c r="Q2807" s="209">
        <v>1491.54</v>
      </c>
      <c r="R2807" s="209">
        <v>0</v>
      </c>
      <c r="S2807" s="193" t="str">
        <f>VLOOKUP(U2807,'[1]Cross ref'!I:J,2,0)</f>
        <v>SCL</v>
      </c>
      <c r="T2807" s="193">
        <f t="shared" si="262"/>
        <v>117.62</v>
      </c>
      <c r="U2807" s="193">
        <f>VLOOKUP(VALUE(C2807),'[1]Cross ref'!G:I,3,0)</f>
        <v>7396</v>
      </c>
      <c r="V2807" s="193">
        <f>IFERROR(VLOOKUP(J2807,'[1]Item List (2)'!C:D,2,0),VLOOKUP(K2807,'[1]Item List (2)'!C:D,2,0))</f>
        <v>50007</v>
      </c>
      <c r="W2807" s="193">
        <f>IFERROR(VLOOKUP(J2807,'[1]Item List (2)'!C:E,3,0),VLOOKUP(K2807,'[1]Item List (2)'!C:E,3,0))</f>
        <v>100</v>
      </c>
      <c r="X2807" s="193">
        <f t="shared" si="263"/>
        <v>0</v>
      </c>
      <c r="Y2807" s="193" t="str">
        <f t="shared" si="264"/>
        <v>CHICKEN, BRST FLT MARNTD 3.5Z FZN</v>
      </c>
      <c r="AA2807" s="29">
        <f t="shared" si="265"/>
        <v>117.62</v>
      </c>
      <c r="AB2807" s="29" t="str">
        <f>VLOOKUP(W2807,'[2]Item List (2)'!$I:$J,2,0)</f>
        <v>Food</v>
      </c>
      <c r="AC2807" s="29">
        <f t="shared" si="266"/>
        <v>7396</v>
      </c>
      <c r="AD2807" s="29" t="str">
        <f t="shared" si="267"/>
        <v>7396-Food</v>
      </c>
    </row>
    <row r="2808" spans="1:30">
      <c r="A2808" t="s">
        <v>699</v>
      </c>
      <c r="B2808" t="s">
        <v>592</v>
      </c>
      <c r="C2808" t="s">
        <v>1405</v>
      </c>
      <c r="D2808" t="s">
        <v>638</v>
      </c>
      <c r="E2808" t="s">
        <v>1693</v>
      </c>
      <c r="F2808"/>
      <c r="G2808" s="159">
        <v>45171</v>
      </c>
      <c r="H2808" t="s">
        <v>1240</v>
      </c>
      <c r="I2808" t="s">
        <v>1188</v>
      </c>
      <c r="J2808" t="s">
        <v>758</v>
      </c>
      <c r="K2808" t="s">
        <v>1490</v>
      </c>
      <c r="L2808" t="s">
        <v>818</v>
      </c>
      <c r="M2808">
        <v>1</v>
      </c>
      <c r="N2808">
        <v>0</v>
      </c>
      <c r="O2808" s="209">
        <v>175.35</v>
      </c>
      <c r="P2808" s="209">
        <v>175.35</v>
      </c>
      <c r="Q2808" s="209">
        <v>1491.54</v>
      </c>
      <c r="R2808" s="209">
        <v>0</v>
      </c>
      <c r="S2808" s="193" t="str">
        <f>VLOOKUP(U2808,'[1]Cross ref'!I:J,2,0)</f>
        <v>SCL</v>
      </c>
      <c r="T2808" s="193">
        <f t="shared" si="262"/>
        <v>175.35</v>
      </c>
      <c r="U2808" s="193">
        <f>VLOOKUP(VALUE(C2808),'[1]Cross ref'!G:I,3,0)</f>
        <v>7396</v>
      </c>
      <c r="V2808" s="193">
        <f>IFERROR(VLOOKUP(J2808,'[1]Item List (2)'!C:D,2,0),VLOOKUP(K2808,'[1]Item List (2)'!C:D,2,0))</f>
        <v>50007</v>
      </c>
      <c r="W2808" s="193">
        <f>IFERROR(VLOOKUP(J2808,'[1]Item List (2)'!C:E,3,0),VLOOKUP(K2808,'[1]Item List (2)'!C:E,3,0))</f>
        <v>100</v>
      </c>
      <c r="X2808" s="193">
        <f t="shared" si="263"/>
        <v>0</v>
      </c>
      <c r="Y2808" s="193" t="str">
        <f t="shared" si="264"/>
        <v>CHICKEN, BRST GR SAVOR 4.25Z CARLS JR</v>
      </c>
      <c r="AA2808" s="29">
        <f t="shared" si="265"/>
        <v>175.35</v>
      </c>
      <c r="AB2808" s="29" t="str">
        <f>VLOOKUP(W2808,'[2]Item List (2)'!$I:$J,2,0)</f>
        <v>Food</v>
      </c>
      <c r="AC2808" s="29">
        <f t="shared" si="266"/>
        <v>7396</v>
      </c>
      <c r="AD2808" s="29" t="str">
        <f t="shared" si="267"/>
        <v>7396-Food</v>
      </c>
    </row>
    <row r="2809" spans="1:30">
      <c r="A2809" t="s">
        <v>699</v>
      </c>
      <c r="B2809" t="s">
        <v>592</v>
      </c>
      <c r="C2809" t="s">
        <v>1406</v>
      </c>
      <c r="D2809" t="s">
        <v>642</v>
      </c>
      <c r="E2809" t="s">
        <v>1694</v>
      </c>
      <c r="F2809"/>
      <c r="G2809" s="159">
        <v>45170</v>
      </c>
      <c r="H2809" t="s">
        <v>1292</v>
      </c>
      <c r="I2809" t="s">
        <v>1188</v>
      </c>
      <c r="J2809" t="s">
        <v>710</v>
      </c>
      <c r="K2809" t="s">
        <v>873</v>
      </c>
      <c r="L2809" t="s">
        <v>709</v>
      </c>
      <c r="M2809">
        <v>1</v>
      </c>
      <c r="N2809">
        <v>0</v>
      </c>
      <c r="O2809" s="209">
        <v>99.5</v>
      </c>
      <c r="P2809" s="209">
        <v>99.5</v>
      </c>
      <c r="Q2809" s="209">
        <v>7040.91</v>
      </c>
      <c r="R2809" s="209">
        <v>18.75</v>
      </c>
      <c r="S2809" s="193" t="str">
        <f>VLOOKUP(U2809,'[1]Cross ref'!I:J,2,0)</f>
        <v>SCL</v>
      </c>
      <c r="T2809" s="193">
        <f t="shared" si="262"/>
        <v>99.5</v>
      </c>
      <c r="U2809" s="193">
        <f>VLOOKUP(VALUE(C2809),'[1]Cross ref'!G:I,3,0)</f>
        <v>7397</v>
      </c>
      <c r="V2809" s="193">
        <f>IFERROR(VLOOKUP(J2809,'[1]Item List (2)'!C:D,2,0),VLOOKUP(K2809,'[1]Item List (2)'!C:D,2,0))</f>
        <v>50007</v>
      </c>
      <c r="W2809" s="193">
        <f>IFERROR(VLOOKUP(J2809,'[1]Item List (2)'!C:E,3,0),VLOOKUP(K2809,'[1]Item List (2)'!C:E,3,0))</f>
        <v>100</v>
      </c>
      <c r="X2809" s="193">
        <f t="shared" si="263"/>
        <v>0</v>
      </c>
      <c r="Y2809" s="193" t="str">
        <f t="shared" si="264"/>
        <v>SYRUP, FANTA ORANGE</v>
      </c>
      <c r="AA2809" s="29">
        <f t="shared" si="265"/>
        <v>99.5</v>
      </c>
      <c r="AB2809" s="29" t="str">
        <f>VLOOKUP(W2809,'[2]Item List (2)'!$I:$J,2,0)</f>
        <v>Food</v>
      </c>
      <c r="AC2809" s="29">
        <f t="shared" si="266"/>
        <v>7397</v>
      </c>
      <c r="AD2809" s="29" t="str">
        <f t="shared" si="267"/>
        <v>7397-Food</v>
      </c>
    </row>
    <row r="2810" spans="1:30">
      <c r="A2810" t="s">
        <v>699</v>
      </c>
      <c r="B2810" t="s">
        <v>592</v>
      </c>
      <c r="C2810" t="s">
        <v>1406</v>
      </c>
      <c r="D2810" t="s">
        <v>642</v>
      </c>
      <c r="E2810" t="s">
        <v>1694</v>
      </c>
      <c r="F2810"/>
      <c r="G2810" s="159">
        <v>45170</v>
      </c>
      <c r="H2810" t="s">
        <v>1189</v>
      </c>
      <c r="I2810" t="s">
        <v>1190</v>
      </c>
      <c r="J2810" t="s">
        <v>704</v>
      </c>
      <c r="K2810" t="s">
        <v>1496</v>
      </c>
      <c r="L2810" t="s">
        <v>705</v>
      </c>
      <c r="M2810">
        <v>2</v>
      </c>
      <c r="N2810">
        <v>0</v>
      </c>
      <c r="O2810" s="209">
        <v>3.44</v>
      </c>
      <c r="P2810" s="209">
        <v>6.88</v>
      </c>
      <c r="Q2810" s="209">
        <v>7040.91</v>
      </c>
      <c r="R2810" s="209">
        <v>18.75</v>
      </c>
      <c r="S2810" s="193" t="str">
        <f>VLOOKUP(U2810,'[1]Cross ref'!I:J,2,0)</f>
        <v>SCL</v>
      </c>
      <c r="T2810" s="193">
        <f t="shared" si="262"/>
        <v>6.88</v>
      </c>
      <c r="U2810" s="193">
        <f>VLOOKUP(VALUE(C2810),'[1]Cross ref'!G:I,3,0)</f>
        <v>7397</v>
      </c>
      <c r="V2810" s="193">
        <f>IFERROR(VLOOKUP(J2810,'[1]Item List (2)'!C:D,2,0),VLOOKUP(K2810,'[1]Item List (2)'!C:D,2,0))</f>
        <v>60507</v>
      </c>
      <c r="W2810" s="193">
        <f>IFERROR(VLOOKUP(J2810,'[1]Item List (2)'!C:E,3,0),VLOOKUP(K2810,'[1]Item List (2)'!C:E,3,0))</f>
        <v>1200</v>
      </c>
      <c r="X2810" s="193">
        <f t="shared" si="263"/>
        <v>0</v>
      </c>
      <c r="Y2810" s="193" t="str">
        <f t="shared" si="264"/>
        <v>SEAT COVER, PAPER PERSONAL 1/2 FOLD</v>
      </c>
      <c r="AA2810" s="29">
        <f t="shared" si="265"/>
        <v>6.88</v>
      </c>
      <c r="AB2810" s="29" t="str">
        <f>VLOOKUP(W2810,'[2]Item List (2)'!$I:$J,2,0)</f>
        <v>Supplies</v>
      </c>
      <c r="AC2810" s="29">
        <f t="shared" si="266"/>
        <v>7397</v>
      </c>
      <c r="AD2810" s="29" t="str">
        <f t="shared" si="267"/>
        <v>7397-Supplies</v>
      </c>
    </row>
    <row r="2811" spans="1:30">
      <c r="A2811" t="s">
        <v>699</v>
      </c>
      <c r="B2811" t="s">
        <v>592</v>
      </c>
      <c r="C2811" t="s">
        <v>1406</v>
      </c>
      <c r="D2811" t="s">
        <v>642</v>
      </c>
      <c r="E2811" t="s">
        <v>1694</v>
      </c>
      <c r="F2811"/>
      <c r="G2811" s="159">
        <v>45170</v>
      </c>
      <c r="H2811" t="s">
        <v>1332</v>
      </c>
      <c r="I2811" t="s">
        <v>1190</v>
      </c>
      <c r="J2811" t="s">
        <v>889</v>
      </c>
      <c r="K2811" t="s">
        <v>890</v>
      </c>
      <c r="L2811" t="s">
        <v>726</v>
      </c>
      <c r="M2811">
        <v>1</v>
      </c>
      <c r="N2811">
        <v>0</v>
      </c>
      <c r="O2811" s="209">
        <v>27.2</v>
      </c>
      <c r="P2811" s="209">
        <v>27.2</v>
      </c>
      <c r="Q2811" s="209">
        <v>7040.91</v>
      </c>
      <c r="R2811" s="209">
        <v>18.75</v>
      </c>
      <c r="S2811" s="193" t="str">
        <f>VLOOKUP(U2811,'[1]Cross ref'!I:J,2,0)</f>
        <v>SCL</v>
      </c>
      <c r="T2811" s="193">
        <f t="shared" si="262"/>
        <v>27.2</v>
      </c>
      <c r="U2811" s="193">
        <f>VLOOKUP(VALUE(C2811),'[1]Cross ref'!G:I,3,0)</f>
        <v>7397</v>
      </c>
      <c r="V2811" s="193">
        <f>IFERROR(VLOOKUP(J2811,'[1]Item List (2)'!C:D,2,0),VLOOKUP(K2811,'[1]Item List (2)'!C:D,2,0))</f>
        <v>60507</v>
      </c>
      <c r="W2811" s="193">
        <f>IFERROR(VLOOKUP(J2811,'[1]Item List (2)'!C:E,3,0),VLOOKUP(K2811,'[1]Item List (2)'!C:E,3,0))</f>
        <v>1200</v>
      </c>
      <c r="X2811" s="193">
        <f t="shared" si="263"/>
        <v>0</v>
      </c>
      <c r="Y2811" s="193" t="str">
        <f t="shared" si="264"/>
        <v>DETERGENT, DISH SUPER RAVE</v>
      </c>
      <c r="AA2811" s="29">
        <f t="shared" si="265"/>
        <v>27.2</v>
      </c>
      <c r="AB2811" s="29" t="str">
        <f>VLOOKUP(W2811,'[2]Item List (2)'!$I:$J,2,0)</f>
        <v>Supplies</v>
      </c>
      <c r="AC2811" s="29">
        <f t="shared" si="266"/>
        <v>7397</v>
      </c>
      <c r="AD2811" s="29" t="str">
        <f t="shared" si="267"/>
        <v>7397-Supplies</v>
      </c>
    </row>
    <row r="2812" spans="1:30">
      <c r="A2812" t="s">
        <v>699</v>
      </c>
      <c r="B2812" t="s">
        <v>592</v>
      </c>
      <c r="C2812" t="s">
        <v>1406</v>
      </c>
      <c r="D2812" t="s">
        <v>642</v>
      </c>
      <c r="E2812" t="s">
        <v>1694</v>
      </c>
      <c r="F2812"/>
      <c r="G2812" s="159">
        <v>45170</v>
      </c>
      <c r="H2812" t="s">
        <v>1183</v>
      </c>
      <c r="I2812" t="s">
        <v>1184</v>
      </c>
      <c r="J2812" t="s">
        <v>839</v>
      </c>
      <c r="K2812" t="s">
        <v>588</v>
      </c>
      <c r="L2812" t="s">
        <v>836</v>
      </c>
      <c r="M2812">
        <v>1</v>
      </c>
      <c r="N2812">
        <v>0</v>
      </c>
      <c r="O2812" s="209"/>
      <c r="P2812" s="209">
        <v>4.32</v>
      </c>
      <c r="Q2812" s="209">
        <v>7040.91</v>
      </c>
      <c r="R2812" s="209">
        <v>18.75</v>
      </c>
      <c r="S2812" s="193" t="str">
        <f>VLOOKUP(U2812,'[1]Cross ref'!I:J,2,0)</f>
        <v>SCL</v>
      </c>
      <c r="T2812" s="193">
        <f t="shared" si="262"/>
        <v>4.32</v>
      </c>
      <c r="U2812" s="193">
        <f>VLOOKUP(VALUE(C2812),'[1]Cross ref'!G:I,3,0)</f>
        <v>7397</v>
      </c>
      <c r="V2812" s="193">
        <f>IFERROR(VLOOKUP(J2812,'[1]Item List (2)'!C:D,2,0),VLOOKUP(K2812,'[1]Item List (2)'!C:D,2,0))</f>
        <v>50007</v>
      </c>
      <c r="W2812" s="193">
        <f>IFERROR(VLOOKUP(J2812,'[1]Item List (2)'!C:E,3,0),VLOOKUP(K2812,'[1]Item List (2)'!C:E,3,0))</f>
        <v>100</v>
      </c>
      <c r="X2812" s="193">
        <f t="shared" si="263"/>
        <v>-4.32</v>
      </c>
      <c r="Y2812" s="193" t="str">
        <f t="shared" si="264"/>
        <v>SERVICE - PAYMENT TERMS</v>
      </c>
      <c r="AA2812" s="29">
        <f t="shared" si="265"/>
        <v>4.32</v>
      </c>
      <c r="AB2812" s="29" t="str">
        <f>VLOOKUP(W2812,'[2]Item List (2)'!$I:$J,2,0)</f>
        <v>Food</v>
      </c>
      <c r="AC2812" s="29">
        <f t="shared" si="266"/>
        <v>7397</v>
      </c>
      <c r="AD2812" s="29" t="str">
        <f t="shared" si="267"/>
        <v>7397-Food</v>
      </c>
    </row>
    <row r="2813" spans="1:30">
      <c r="A2813" t="s">
        <v>699</v>
      </c>
      <c r="B2813" t="s">
        <v>592</v>
      </c>
      <c r="C2813" t="s">
        <v>1406</v>
      </c>
      <c r="D2813" t="s">
        <v>642</v>
      </c>
      <c r="E2813" t="s">
        <v>1694</v>
      </c>
      <c r="F2813"/>
      <c r="G2813" s="159">
        <v>45170</v>
      </c>
      <c r="H2813" t="s">
        <v>1339</v>
      </c>
      <c r="I2813" t="s">
        <v>1188</v>
      </c>
      <c r="J2813" t="s">
        <v>767</v>
      </c>
      <c r="K2813" t="s">
        <v>941</v>
      </c>
      <c r="L2813" t="s">
        <v>942</v>
      </c>
      <c r="M2813">
        <v>1</v>
      </c>
      <c r="N2813">
        <v>0</v>
      </c>
      <c r="O2813" s="209">
        <v>13.17</v>
      </c>
      <c r="P2813" s="209">
        <v>13.17</v>
      </c>
      <c r="Q2813" s="209">
        <v>7040.91</v>
      </c>
      <c r="R2813" s="209">
        <v>18.75</v>
      </c>
      <c r="S2813" s="193" t="str">
        <f>VLOOKUP(U2813,'[1]Cross ref'!I:J,2,0)</f>
        <v>SCL</v>
      </c>
      <c r="T2813" s="193">
        <f t="shared" si="262"/>
        <v>13.17</v>
      </c>
      <c r="U2813" s="193">
        <f>VLOOKUP(VALUE(C2813),'[1]Cross ref'!G:I,3,0)</f>
        <v>7397</v>
      </c>
      <c r="V2813" s="193">
        <f>IFERROR(VLOOKUP(J2813,'[1]Item List (2)'!C:D,2,0),VLOOKUP(K2813,'[1]Item List (2)'!C:D,2,0))</f>
        <v>50007</v>
      </c>
      <c r="W2813" s="193">
        <f>IFERROR(VLOOKUP(J2813,'[1]Item List (2)'!C:E,3,0),VLOOKUP(K2813,'[1]Item List (2)'!C:E,3,0))</f>
        <v>100</v>
      </c>
      <c r="X2813" s="193">
        <f t="shared" si="263"/>
        <v>0</v>
      </c>
      <c r="Y2813" s="193" t="str">
        <f t="shared" si="264"/>
        <v>SAUCE, HOT MEX PC</v>
      </c>
      <c r="AA2813" s="29">
        <f t="shared" si="265"/>
        <v>13.17</v>
      </c>
      <c r="AB2813" s="29" t="str">
        <f>VLOOKUP(W2813,'[2]Item List (2)'!$I:$J,2,0)</f>
        <v>Food</v>
      </c>
      <c r="AC2813" s="29">
        <f t="shared" si="266"/>
        <v>7397</v>
      </c>
      <c r="AD2813" s="29" t="str">
        <f t="shared" si="267"/>
        <v>7397-Food</v>
      </c>
    </row>
    <row r="2814" spans="1:30">
      <c r="A2814" t="s">
        <v>699</v>
      </c>
      <c r="B2814" t="s">
        <v>592</v>
      </c>
      <c r="C2814" t="s">
        <v>1406</v>
      </c>
      <c r="D2814" t="s">
        <v>642</v>
      </c>
      <c r="E2814" t="s">
        <v>1694</v>
      </c>
      <c r="F2814"/>
      <c r="G2814" s="159">
        <v>45170</v>
      </c>
      <c r="H2814" t="s">
        <v>1293</v>
      </c>
      <c r="I2814" t="s">
        <v>1188</v>
      </c>
      <c r="J2814" t="s">
        <v>710</v>
      </c>
      <c r="K2814" t="s">
        <v>1546</v>
      </c>
      <c r="L2814" t="s">
        <v>709</v>
      </c>
      <c r="M2814">
        <v>1</v>
      </c>
      <c r="N2814">
        <v>0</v>
      </c>
      <c r="O2814" s="209">
        <v>99.5</v>
      </c>
      <c r="P2814" s="209">
        <v>99.5</v>
      </c>
      <c r="Q2814" s="209">
        <v>7040.91</v>
      </c>
      <c r="R2814" s="209">
        <v>18.75</v>
      </c>
      <c r="S2814" s="193" t="str">
        <f>VLOOKUP(U2814,'[1]Cross ref'!I:J,2,0)</f>
        <v>SCL</v>
      </c>
      <c r="T2814" s="193">
        <f t="shared" si="262"/>
        <v>99.5</v>
      </c>
      <c r="U2814" s="193">
        <f>VLOOKUP(VALUE(C2814),'[1]Cross ref'!G:I,3,0)</f>
        <v>7397</v>
      </c>
      <c r="V2814" s="193">
        <f>IFERROR(VLOOKUP(J2814,'[1]Item List (2)'!C:D,2,0),VLOOKUP(K2814,'[1]Item List (2)'!C:D,2,0))</f>
        <v>50007</v>
      </c>
      <c r="W2814" s="193">
        <f>IFERROR(VLOOKUP(J2814,'[1]Item List (2)'!C:E,3,0),VLOOKUP(K2814,'[1]Item List (2)'!C:E,3,0))</f>
        <v>100</v>
      </c>
      <c r="X2814" s="193">
        <f t="shared" si="263"/>
        <v>0</v>
      </c>
      <c r="Y2814" s="193" t="str">
        <f t="shared" si="264"/>
        <v>SYRUP, SODA CHERRY COKE BIB</v>
      </c>
      <c r="AA2814" s="29">
        <f t="shared" si="265"/>
        <v>99.5</v>
      </c>
      <c r="AB2814" s="29" t="str">
        <f>VLOOKUP(W2814,'[2]Item List (2)'!$I:$J,2,0)</f>
        <v>Food</v>
      </c>
      <c r="AC2814" s="29">
        <f t="shared" si="266"/>
        <v>7397</v>
      </c>
      <c r="AD2814" s="29" t="str">
        <f t="shared" si="267"/>
        <v>7397-Food</v>
      </c>
    </row>
    <row r="2815" spans="1:30">
      <c r="A2815" t="s">
        <v>699</v>
      </c>
      <c r="B2815" t="s">
        <v>592</v>
      </c>
      <c r="C2815" t="s">
        <v>1406</v>
      </c>
      <c r="D2815" t="s">
        <v>642</v>
      </c>
      <c r="E2815" t="s">
        <v>1694</v>
      </c>
      <c r="F2815"/>
      <c r="G2815" s="159">
        <v>45170</v>
      </c>
      <c r="H2815" t="s">
        <v>1264</v>
      </c>
      <c r="I2815" t="s">
        <v>1188</v>
      </c>
      <c r="J2815" t="s">
        <v>707</v>
      </c>
      <c r="K2815" t="s">
        <v>708</v>
      </c>
      <c r="L2815" t="s">
        <v>709</v>
      </c>
      <c r="M2815">
        <v>1</v>
      </c>
      <c r="N2815">
        <v>0</v>
      </c>
      <c r="O2815" s="209">
        <v>99.5</v>
      </c>
      <c r="P2815" s="209">
        <v>99.5</v>
      </c>
      <c r="Q2815" s="209">
        <v>7040.91</v>
      </c>
      <c r="R2815" s="209">
        <v>18.75</v>
      </c>
      <c r="S2815" s="193" t="str">
        <f>VLOOKUP(U2815,'[1]Cross ref'!I:J,2,0)</f>
        <v>SCL</v>
      </c>
      <c r="T2815" s="193">
        <f t="shared" si="262"/>
        <v>99.5</v>
      </c>
      <c r="U2815" s="193">
        <f>VLOOKUP(VALUE(C2815),'[1]Cross ref'!G:I,3,0)</f>
        <v>7397</v>
      </c>
      <c r="V2815" s="193">
        <f>IFERROR(VLOOKUP(J2815,'[1]Item List (2)'!C:D,2,0),VLOOKUP(K2815,'[1]Item List (2)'!C:D,2,0))</f>
        <v>50007</v>
      </c>
      <c r="W2815" s="193">
        <f>IFERROR(VLOOKUP(J2815,'[1]Item List (2)'!C:E,3,0),VLOOKUP(K2815,'[1]Item List (2)'!C:E,3,0))</f>
        <v>100</v>
      </c>
      <c r="X2815" s="193">
        <f t="shared" si="263"/>
        <v>0</v>
      </c>
      <c r="Y2815" s="193" t="str">
        <f t="shared" si="264"/>
        <v>SYRUP, POWERADE MTN BLAST BIB</v>
      </c>
      <c r="AA2815" s="29">
        <f t="shared" si="265"/>
        <v>99.5</v>
      </c>
      <c r="AB2815" s="29" t="str">
        <f>VLOOKUP(W2815,'[2]Item List (2)'!$I:$J,2,0)</f>
        <v>Food</v>
      </c>
      <c r="AC2815" s="29">
        <f t="shared" si="266"/>
        <v>7397</v>
      </c>
      <c r="AD2815" s="29" t="str">
        <f t="shared" si="267"/>
        <v>7397-Food</v>
      </c>
    </row>
    <row r="2816" spans="1:30">
      <c r="A2816" t="s">
        <v>699</v>
      </c>
      <c r="B2816" t="s">
        <v>592</v>
      </c>
      <c r="C2816" t="s">
        <v>1406</v>
      </c>
      <c r="D2816" t="s">
        <v>642</v>
      </c>
      <c r="E2816" t="s">
        <v>1694</v>
      </c>
      <c r="F2816"/>
      <c r="G2816" s="159">
        <v>45170</v>
      </c>
      <c r="H2816" t="s">
        <v>1333</v>
      </c>
      <c r="I2816" t="s">
        <v>1190</v>
      </c>
      <c r="J2816" t="s">
        <v>704</v>
      </c>
      <c r="K2816" t="s">
        <v>897</v>
      </c>
      <c r="L2816" t="s">
        <v>898</v>
      </c>
      <c r="M2816">
        <v>1</v>
      </c>
      <c r="N2816">
        <v>0</v>
      </c>
      <c r="O2816" s="209">
        <v>24.38</v>
      </c>
      <c r="P2816" s="209">
        <v>24.38</v>
      </c>
      <c r="Q2816" s="209">
        <v>7040.91</v>
      </c>
      <c r="R2816" s="209">
        <v>18.75</v>
      </c>
      <c r="S2816" s="193" t="str">
        <f>VLOOKUP(U2816,'[1]Cross ref'!I:J,2,0)</f>
        <v>SCL</v>
      </c>
      <c r="T2816" s="193">
        <f t="shared" si="262"/>
        <v>24.38</v>
      </c>
      <c r="U2816" s="193">
        <f>VLOOKUP(VALUE(C2816),'[1]Cross ref'!G:I,3,0)</f>
        <v>7397</v>
      </c>
      <c r="V2816" s="193">
        <f>IFERROR(VLOOKUP(J2816,'[1]Item List (2)'!C:D,2,0),VLOOKUP(K2816,'[1]Item List (2)'!C:D,2,0))</f>
        <v>60507</v>
      </c>
      <c r="W2816" s="193">
        <f>IFERROR(VLOOKUP(J2816,'[1]Item List (2)'!C:E,3,0),VLOOKUP(K2816,'[1]Item List (2)'!C:E,3,0))</f>
        <v>1200</v>
      </c>
      <c r="X2816" s="193">
        <f t="shared" si="263"/>
        <v>0</v>
      </c>
      <c r="Y2816" s="193" t="str">
        <f t="shared" si="264"/>
        <v>TISSUE, BATH 1PLY 9" JMBO JR</v>
      </c>
      <c r="AA2816" s="29">
        <f t="shared" si="265"/>
        <v>24.38</v>
      </c>
      <c r="AB2816" s="29" t="str">
        <f>VLOOKUP(W2816,'[2]Item List (2)'!$I:$J,2,0)</f>
        <v>Supplies</v>
      </c>
      <c r="AC2816" s="29">
        <f t="shared" si="266"/>
        <v>7397</v>
      </c>
      <c r="AD2816" s="29" t="str">
        <f t="shared" si="267"/>
        <v>7397-Supplies</v>
      </c>
    </row>
    <row r="2817" spans="1:30">
      <c r="A2817" t="s">
        <v>699</v>
      </c>
      <c r="B2817" t="s">
        <v>592</v>
      </c>
      <c r="C2817" t="s">
        <v>1406</v>
      </c>
      <c r="D2817" t="s">
        <v>642</v>
      </c>
      <c r="E2817" t="s">
        <v>1694</v>
      </c>
      <c r="F2817"/>
      <c r="G2817" s="159">
        <v>45170</v>
      </c>
      <c r="H2817" t="s">
        <v>1313</v>
      </c>
      <c r="I2817" t="s">
        <v>1188</v>
      </c>
      <c r="J2817" t="s">
        <v>710</v>
      </c>
      <c r="K2817" t="s">
        <v>711</v>
      </c>
      <c r="L2817" t="s">
        <v>701</v>
      </c>
      <c r="M2817">
        <v>1</v>
      </c>
      <c r="N2817">
        <v>0</v>
      </c>
      <c r="O2817" s="209">
        <v>51.9</v>
      </c>
      <c r="P2817" s="209">
        <v>51.9</v>
      </c>
      <c r="Q2817" s="209">
        <v>7040.91</v>
      </c>
      <c r="R2817" s="209">
        <v>18.75</v>
      </c>
      <c r="S2817" s="193" t="str">
        <f>VLOOKUP(U2817,'[1]Cross ref'!I:J,2,0)</f>
        <v>SCL</v>
      </c>
      <c r="T2817" s="193">
        <f t="shared" si="262"/>
        <v>51.9</v>
      </c>
      <c r="U2817" s="193">
        <f>VLOOKUP(VALUE(C2817),'[1]Cross ref'!G:I,3,0)</f>
        <v>7397</v>
      </c>
      <c r="V2817" s="193">
        <f>IFERROR(VLOOKUP(J2817,'[1]Item List (2)'!C:D,2,0),VLOOKUP(K2817,'[1]Item List (2)'!C:D,2,0))</f>
        <v>50007</v>
      </c>
      <c r="W2817" s="193">
        <f>IFERROR(VLOOKUP(J2817,'[1]Item List (2)'!C:E,3,0),VLOOKUP(K2817,'[1]Item List (2)'!C:E,3,0))</f>
        <v>100</v>
      </c>
      <c r="X2817" s="193">
        <f t="shared" si="263"/>
        <v>0</v>
      </c>
      <c r="Y2817" s="193" t="str">
        <f t="shared" si="264"/>
        <v>SYRUP, COKE ZERO SUGAR BIB</v>
      </c>
      <c r="AA2817" s="29">
        <f t="shared" si="265"/>
        <v>51.9</v>
      </c>
      <c r="AB2817" s="29" t="str">
        <f>VLOOKUP(W2817,'[2]Item List (2)'!$I:$J,2,0)</f>
        <v>Food</v>
      </c>
      <c r="AC2817" s="29">
        <f t="shared" si="266"/>
        <v>7397</v>
      </c>
      <c r="AD2817" s="29" t="str">
        <f t="shared" si="267"/>
        <v>7397-Food</v>
      </c>
    </row>
    <row r="2818" spans="1:30">
      <c r="A2818" t="s">
        <v>699</v>
      </c>
      <c r="B2818" t="s">
        <v>592</v>
      </c>
      <c r="C2818" t="s">
        <v>1406</v>
      </c>
      <c r="D2818" t="s">
        <v>642</v>
      </c>
      <c r="E2818" t="s">
        <v>1694</v>
      </c>
      <c r="F2818"/>
      <c r="G2818" s="159">
        <v>45170</v>
      </c>
      <c r="H2818" t="s">
        <v>1294</v>
      </c>
      <c r="I2818" t="s">
        <v>1188</v>
      </c>
      <c r="J2818" t="s">
        <v>710</v>
      </c>
      <c r="K2818" t="s">
        <v>840</v>
      </c>
      <c r="L2818" t="s">
        <v>709</v>
      </c>
      <c r="M2818">
        <v>1</v>
      </c>
      <c r="N2818">
        <v>0</v>
      </c>
      <c r="O2818" s="209">
        <v>145.41999999999999</v>
      </c>
      <c r="P2818" s="209">
        <v>145.41999999999999</v>
      </c>
      <c r="Q2818" s="209">
        <v>7040.91</v>
      </c>
      <c r="R2818" s="209">
        <v>18.75</v>
      </c>
      <c r="S2818" s="193" t="str">
        <f>VLOOKUP(U2818,'[1]Cross ref'!I:J,2,0)</f>
        <v>SCL</v>
      </c>
      <c r="T2818" s="193">
        <f t="shared" si="262"/>
        <v>145.41999999999999</v>
      </c>
      <c r="U2818" s="193">
        <f>VLOOKUP(VALUE(C2818),'[1]Cross ref'!G:I,3,0)</f>
        <v>7397</v>
      </c>
      <c r="V2818" s="193">
        <f>IFERROR(VLOOKUP(J2818,'[1]Item List (2)'!C:D,2,0),VLOOKUP(K2818,'[1]Item List (2)'!C:D,2,0))</f>
        <v>50007</v>
      </c>
      <c r="W2818" s="193">
        <f>IFERROR(VLOOKUP(J2818,'[1]Item List (2)'!C:E,3,0),VLOOKUP(K2818,'[1]Item List (2)'!C:E,3,0))</f>
        <v>100</v>
      </c>
      <c r="X2818" s="193">
        <f t="shared" si="263"/>
        <v>0</v>
      </c>
      <c r="Y2818" s="193" t="str">
        <f t="shared" si="264"/>
        <v>SYRUP, COKE DIET HIYLD BIB</v>
      </c>
      <c r="AA2818" s="29">
        <f t="shared" si="265"/>
        <v>145.41999999999999</v>
      </c>
      <c r="AB2818" s="29" t="str">
        <f>VLOOKUP(W2818,'[2]Item List (2)'!$I:$J,2,0)</f>
        <v>Food</v>
      </c>
      <c r="AC2818" s="29">
        <f t="shared" si="266"/>
        <v>7397</v>
      </c>
      <c r="AD2818" s="29" t="str">
        <f t="shared" si="267"/>
        <v>7397-Food</v>
      </c>
    </row>
    <row r="2819" spans="1:30">
      <c r="A2819" t="s">
        <v>699</v>
      </c>
      <c r="B2819" t="s">
        <v>592</v>
      </c>
      <c r="C2819" t="s">
        <v>1406</v>
      </c>
      <c r="D2819" t="s">
        <v>642</v>
      </c>
      <c r="E2819" t="s">
        <v>1694</v>
      </c>
      <c r="F2819"/>
      <c r="G2819" s="159">
        <v>45170</v>
      </c>
      <c r="H2819" t="s">
        <v>1193</v>
      </c>
      <c r="I2819" t="s">
        <v>1188</v>
      </c>
      <c r="J2819" t="s">
        <v>710</v>
      </c>
      <c r="K2819" t="s">
        <v>712</v>
      </c>
      <c r="L2819" t="s">
        <v>709</v>
      </c>
      <c r="M2819">
        <v>4</v>
      </c>
      <c r="N2819">
        <v>0</v>
      </c>
      <c r="O2819" s="209">
        <v>112.77</v>
      </c>
      <c r="P2819" s="209">
        <v>451.08</v>
      </c>
      <c r="Q2819" s="209">
        <v>7040.91</v>
      </c>
      <c r="R2819" s="209">
        <v>18.75</v>
      </c>
      <c r="S2819" s="193" t="str">
        <f>VLOOKUP(U2819,'[1]Cross ref'!I:J,2,0)</f>
        <v>SCL</v>
      </c>
      <c r="T2819" s="193">
        <f t="shared" ref="T2819:T2882" si="268">P2819</f>
        <v>451.08</v>
      </c>
      <c r="U2819" s="193">
        <f>VLOOKUP(VALUE(C2819),'[1]Cross ref'!G:I,3,0)</f>
        <v>7397</v>
      </c>
      <c r="V2819" s="193">
        <f>IFERROR(VLOOKUP(J2819,'[1]Item List (2)'!C:D,2,0),VLOOKUP(K2819,'[1]Item List (2)'!C:D,2,0))</f>
        <v>50007</v>
      </c>
      <c r="W2819" s="193">
        <f>IFERROR(VLOOKUP(J2819,'[1]Item List (2)'!C:E,3,0),VLOOKUP(K2819,'[1]Item List (2)'!C:E,3,0))</f>
        <v>100</v>
      </c>
      <c r="X2819" s="193">
        <f t="shared" ref="X2819:X2882" si="269">M2819*O2819-P2819</f>
        <v>0</v>
      </c>
      <c r="Y2819" s="193" t="str">
        <f t="shared" ref="Y2819:Y2882" si="270">K2819</f>
        <v>SYRUP, COKE CLASC BIB (HYCS)</v>
      </c>
      <c r="AA2819" s="29">
        <f t="shared" ref="AA2819:AA2882" si="271">P2819</f>
        <v>451.08</v>
      </c>
      <c r="AB2819" s="29" t="str">
        <f>VLOOKUP(W2819,'[2]Item List (2)'!$I:$J,2,0)</f>
        <v>Food</v>
      </c>
      <c r="AC2819" s="29">
        <f t="shared" ref="AC2819:AC2882" si="272">U2819</f>
        <v>7397</v>
      </c>
      <c r="AD2819" s="29" t="str">
        <f t="shared" ref="AD2819:AD2882" si="273">AC2819&amp;"-"&amp;AB2819</f>
        <v>7397-Food</v>
      </c>
    </row>
    <row r="2820" spans="1:30">
      <c r="A2820" t="s">
        <v>699</v>
      </c>
      <c r="B2820" t="s">
        <v>592</v>
      </c>
      <c r="C2820" t="s">
        <v>1406</v>
      </c>
      <c r="D2820" t="s">
        <v>642</v>
      </c>
      <c r="E2820" t="s">
        <v>1694</v>
      </c>
      <c r="F2820"/>
      <c r="G2820" s="159">
        <v>45170</v>
      </c>
      <c r="H2820" t="s">
        <v>1194</v>
      </c>
      <c r="I2820" t="s">
        <v>1188</v>
      </c>
      <c r="J2820" t="s">
        <v>710</v>
      </c>
      <c r="K2820" t="s">
        <v>713</v>
      </c>
      <c r="L2820" t="s">
        <v>709</v>
      </c>
      <c r="M2820">
        <v>1</v>
      </c>
      <c r="N2820">
        <v>0</v>
      </c>
      <c r="O2820" s="209">
        <v>116.08</v>
      </c>
      <c r="P2820" s="209">
        <v>116.08</v>
      </c>
      <c r="Q2820" s="209">
        <v>7040.91</v>
      </c>
      <c r="R2820" s="209">
        <v>18.75</v>
      </c>
      <c r="S2820" s="193" t="str">
        <f>VLOOKUP(U2820,'[1]Cross ref'!I:J,2,0)</f>
        <v>SCL</v>
      </c>
      <c r="T2820" s="193">
        <f t="shared" si="268"/>
        <v>116.08</v>
      </c>
      <c r="U2820" s="193">
        <f>VLOOKUP(VALUE(C2820),'[1]Cross ref'!G:I,3,0)</f>
        <v>7397</v>
      </c>
      <c r="V2820" s="193">
        <f>IFERROR(VLOOKUP(J2820,'[1]Item List (2)'!C:D,2,0),VLOOKUP(K2820,'[1]Item List (2)'!C:D,2,0))</f>
        <v>50007</v>
      </c>
      <c r="W2820" s="193">
        <f>IFERROR(VLOOKUP(J2820,'[1]Item List (2)'!C:E,3,0),VLOOKUP(K2820,'[1]Item List (2)'!C:E,3,0))</f>
        <v>100</v>
      </c>
      <c r="X2820" s="193">
        <f t="shared" si="269"/>
        <v>0</v>
      </c>
      <c r="Y2820" s="193" t="str">
        <f t="shared" si="270"/>
        <v>SYRUP, SPRITE BIB (HYCS)</v>
      </c>
      <c r="AA2820" s="29">
        <f t="shared" si="271"/>
        <v>116.08</v>
      </c>
      <c r="AB2820" s="29" t="str">
        <f>VLOOKUP(W2820,'[2]Item List (2)'!$I:$J,2,0)</f>
        <v>Food</v>
      </c>
      <c r="AC2820" s="29">
        <f t="shared" si="272"/>
        <v>7397</v>
      </c>
      <c r="AD2820" s="29" t="str">
        <f t="shared" si="273"/>
        <v>7397-Food</v>
      </c>
    </row>
    <row r="2821" spans="1:30">
      <c r="A2821" t="s">
        <v>699</v>
      </c>
      <c r="B2821" t="s">
        <v>592</v>
      </c>
      <c r="C2821" t="s">
        <v>1406</v>
      </c>
      <c r="D2821" t="s">
        <v>642</v>
      </c>
      <c r="E2821" t="s">
        <v>1694</v>
      </c>
      <c r="F2821"/>
      <c r="G2821" s="159">
        <v>45170</v>
      </c>
      <c r="H2821" t="s">
        <v>1265</v>
      </c>
      <c r="I2821" t="s">
        <v>1190</v>
      </c>
      <c r="J2821" t="s">
        <v>903</v>
      </c>
      <c r="K2821" t="s">
        <v>904</v>
      </c>
      <c r="L2821" t="s">
        <v>905</v>
      </c>
      <c r="M2821">
        <v>1</v>
      </c>
      <c r="N2821">
        <v>0</v>
      </c>
      <c r="O2821" s="209">
        <v>22.14</v>
      </c>
      <c r="P2821" s="209">
        <v>22.14</v>
      </c>
      <c r="Q2821" s="209">
        <v>7040.91</v>
      </c>
      <c r="R2821" s="209">
        <v>18.75</v>
      </c>
      <c r="S2821" s="193" t="str">
        <f>VLOOKUP(U2821,'[1]Cross ref'!I:J,2,0)</f>
        <v>SCL</v>
      </c>
      <c r="T2821" s="193">
        <f t="shared" si="268"/>
        <v>22.14</v>
      </c>
      <c r="U2821" s="193">
        <f>VLOOKUP(VALUE(C2821),'[1]Cross ref'!G:I,3,0)</f>
        <v>7397</v>
      </c>
      <c r="V2821" s="193">
        <f>IFERROR(VLOOKUP(J2821,'[1]Item List (2)'!C:D,2,0),VLOOKUP(K2821,'[1]Item List (2)'!C:D,2,0))</f>
        <v>60507</v>
      </c>
      <c r="W2821" s="193">
        <f>IFERROR(VLOOKUP(J2821,'[1]Item List (2)'!C:E,3,0),VLOOKUP(K2821,'[1]Item List (2)'!C:E,3,0))</f>
        <v>1200</v>
      </c>
      <c r="X2821" s="193">
        <f t="shared" si="269"/>
        <v>0</v>
      </c>
      <c r="Y2821" s="193" t="str">
        <f t="shared" si="270"/>
        <v>TOWEL, PAPER MULTIFOLD BRN EF</v>
      </c>
      <c r="AA2821" s="29">
        <f t="shared" si="271"/>
        <v>22.14</v>
      </c>
      <c r="AB2821" s="29" t="str">
        <f>VLOOKUP(W2821,'[2]Item List (2)'!$I:$J,2,0)</f>
        <v>Supplies</v>
      </c>
      <c r="AC2821" s="29">
        <f t="shared" si="272"/>
        <v>7397</v>
      </c>
      <c r="AD2821" s="29" t="str">
        <f t="shared" si="273"/>
        <v>7397-Supplies</v>
      </c>
    </row>
    <row r="2822" spans="1:30">
      <c r="A2822" t="s">
        <v>699</v>
      </c>
      <c r="B2822" t="s">
        <v>592</v>
      </c>
      <c r="C2822" t="s">
        <v>1406</v>
      </c>
      <c r="D2822" t="s">
        <v>642</v>
      </c>
      <c r="E2822" t="s">
        <v>1694</v>
      </c>
      <c r="F2822"/>
      <c r="G2822" s="159">
        <v>45170</v>
      </c>
      <c r="H2822" t="s">
        <v>1309</v>
      </c>
      <c r="I2822" t="s">
        <v>1188</v>
      </c>
      <c r="J2822" t="s">
        <v>724</v>
      </c>
      <c r="K2822" t="s">
        <v>841</v>
      </c>
      <c r="L2822" t="s">
        <v>842</v>
      </c>
      <c r="M2822">
        <v>1</v>
      </c>
      <c r="N2822">
        <v>0</v>
      </c>
      <c r="O2822" s="209">
        <v>16.14</v>
      </c>
      <c r="P2822" s="209">
        <v>16.14</v>
      </c>
      <c r="Q2822" s="209">
        <v>7040.91</v>
      </c>
      <c r="R2822" s="209">
        <v>18.75</v>
      </c>
      <c r="S2822" s="193" t="str">
        <f>VLOOKUP(U2822,'[1]Cross ref'!I:J,2,0)</f>
        <v>SCL</v>
      </c>
      <c r="T2822" s="193">
        <f t="shared" si="268"/>
        <v>16.14</v>
      </c>
      <c r="U2822" s="193">
        <f>VLOOKUP(VALUE(C2822),'[1]Cross ref'!G:I,3,0)</f>
        <v>7397</v>
      </c>
      <c r="V2822" s="193">
        <f>IFERROR(VLOOKUP(J2822,'[1]Item List (2)'!C:D,2,0),VLOOKUP(K2822,'[1]Item List (2)'!C:D,2,0))</f>
        <v>50007</v>
      </c>
      <c r="W2822" s="193">
        <f>IFERROR(VLOOKUP(J2822,'[1]Item List (2)'!C:E,3,0),VLOOKUP(K2822,'[1]Item List (2)'!C:E,3,0))</f>
        <v>100</v>
      </c>
      <c r="X2822" s="193">
        <f t="shared" si="269"/>
        <v>0</v>
      </c>
      <c r="Y2822" s="193" t="str">
        <f t="shared" si="270"/>
        <v>MILK, 1% LF ESL</v>
      </c>
      <c r="AA2822" s="29">
        <f t="shared" si="271"/>
        <v>16.14</v>
      </c>
      <c r="AB2822" s="29" t="str">
        <f>VLOOKUP(W2822,'[2]Item List (2)'!$I:$J,2,0)</f>
        <v>Food</v>
      </c>
      <c r="AC2822" s="29">
        <f t="shared" si="272"/>
        <v>7397</v>
      </c>
      <c r="AD2822" s="29" t="str">
        <f t="shared" si="273"/>
        <v>7397-Food</v>
      </c>
    </row>
    <row r="2823" spans="1:30">
      <c r="A2823" t="s">
        <v>699</v>
      </c>
      <c r="B2823" t="s">
        <v>592</v>
      </c>
      <c r="C2823" t="s">
        <v>1406</v>
      </c>
      <c r="D2823" t="s">
        <v>642</v>
      </c>
      <c r="E2823" t="s">
        <v>1694</v>
      </c>
      <c r="F2823"/>
      <c r="G2823" s="159">
        <v>45170</v>
      </c>
      <c r="H2823" t="s">
        <v>1195</v>
      </c>
      <c r="I2823" t="s">
        <v>1188</v>
      </c>
      <c r="J2823" t="s">
        <v>724</v>
      </c>
      <c r="K2823" t="s">
        <v>906</v>
      </c>
      <c r="L2823" t="s">
        <v>842</v>
      </c>
      <c r="M2823">
        <v>1</v>
      </c>
      <c r="N2823">
        <v>0</v>
      </c>
      <c r="O2823" s="209">
        <v>16.84</v>
      </c>
      <c r="P2823" s="209">
        <v>16.84</v>
      </c>
      <c r="Q2823" s="209">
        <v>7040.91</v>
      </c>
      <c r="R2823" s="209">
        <v>18.75</v>
      </c>
      <c r="S2823" s="193" t="str">
        <f>VLOOKUP(U2823,'[1]Cross ref'!I:J,2,0)</f>
        <v>SCL</v>
      </c>
      <c r="T2823" s="193">
        <f t="shared" si="268"/>
        <v>16.84</v>
      </c>
      <c r="U2823" s="193">
        <f>VLOOKUP(VALUE(C2823),'[1]Cross ref'!G:I,3,0)</f>
        <v>7397</v>
      </c>
      <c r="V2823" s="193">
        <f>IFERROR(VLOOKUP(J2823,'[1]Item List (2)'!C:D,2,0),VLOOKUP(K2823,'[1]Item List (2)'!C:D,2,0))</f>
        <v>50007</v>
      </c>
      <c r="W2823" s="193">
        <f>IFERROR(VLOOKUP(J2823,'[1]Item List (2)'!C:E,3,0),VLOOKUP(K2823,'[1]Item List (2)'!C:E,3,0))</f>
        <v>100</v>
      </c>
      <c r="X2823" s="193">
        <f t="shared" si="269"/>
        <v>0</v>
      </c>
      <c r="Y2823" s="193" t="str">
        <f t="shared" si="270"/>
        <v>MILK, CHOC 1% LF 7Z PLS ESL</v>
      </c>
      <c r="AA2823" s="29">
        <f t="shared" si="271"/>
        <v>16.84</v>
      </c>
      <c r="AB2823" s="29" t="str">
        <f>VLOOKUP(W2823,'[2]Item List (2)'!$I:$J,2,0)</f>
        <v>Food</v>
      </c>
      <c r="AC2823" s="29">
        <f t="shared" si="272"/>
        <v>7397</v>
      </c>
      <c r="AD2823" s="29" t="str">
        <f t="shared" si="273"/>
        <v>7397-Food</v>
      </c>
    </row>
    <row r="2824" spans="1:30">
      <c r="A2824" t="s">
        <v>699</v>
      </c>
      <c r="B2824" t="s">
        <v>592</v>
      </c>
      <c r="C2824" t="s">
        <v>1406</v>
      </c>
      <c r="D2824" t="s">
        <v>642</v>
      </c>
      <c r="E2824" t="s">
        <v>1694</v>
      </c>
      <c r="F2824"/>
      <c r="G2824" s="159">
        <v>45170</v>
      </c>
      <c r="H2824" t="s">
        <v>1196</v>
      </c>
      <c r="I2824" t="s">
        <v>1188</v>
      </c>
      <c r="J2824" t="s">
        <v>717</v>
      </c>
      <c r="K2824" t="s">
        <v>1568</v>
      </c>
      <c r="L2824" t="s">
        <v>718</v>
      </c>
      <c r="M2824">
        <v>1</v>
      </c>
      <c r="N2824">
        <v>0</v>
      </c>
      <c r="O2824" s="209">
        <v>58.17</v>
      </c>
      <c r="P2824" s="209">
        <v>58.17</v>
      </c>
      <c r="Q2824" s="209">
        <v>7040.91</v>
      </c>
      <c r="R2824" s="209">
        <v>18.75</v>
      </c>
      <c r="S2824" s="193" t="str">
        <f>VLOOKUP(U2824,'[1]Cross ref'!I:J,2,0)</f>
        <v>SCL</v>
      </c>
      <c r="T2824" s="193">
        <f t="shared" si="268"/>
        <v>58.17</v>
      </c>
      <c r="U2824" s="193">
        <f>VLOOKUP(VALUE(C2824),'[1]Cross ref'!G:I,3,0)</f>
        <v>7397</v>
      </c>
      <c r="V2824" s="193">
        <f>IFERROR(VLOOKUP(J2824,'[1]Item List (2)'!C:D,2,0),VLOOKUP(K2824,'[1]Item List (2)'!C:D,2,0))</f>
        <v>50007</v>
      </c>
      <c r="W2824" s="193">
        <f>IFERROR(VLOOKUP(J2824,'[1]Item List (2)'!C:E,3,0),VLOOKUP(K2824,'[1]Item List (2)'!C:E,3,0))</f>
        <v>100</v>
      </c>
      <c r="X2824" s="193">
        <f t="shared" si="269"/>
        <v>0</v>
      </c>
      <c r="Y2824" s="193" t="str">
        <f t="shared" si="270"/>
        <v>EGG, LIQ WHL CAGE FREE P12CE</v>
      </c>
      <c r="AA2824" s="29">
        <f t="shared" si="271"/>
        <v>58.17</v>
      </c>
      <c r="AB2824" s="29" t="str">
        <f>VLOOKUP(W2824,'[2]Item List (2)'!$I:$J,2,0)</f>
        <v>Food</v>
      </c>
      <c r="AC2824" s="29">
        <f t="shared" si="272"/>
        <v>7397</v>
      </c>
      <c r="AD2824" s="29" t="str">
        <f t="shared" si="273"/>
        <v>7397-Food</v>
      </c>
    </row>
    <row r="2825" spans="1:30">
      <c r="A2825" t="s">
        <v>699</v>
      </c>
      <c r="B2825" t="s">
        <v>592</v>
      </c>
      <c r="C2825" t="s">
        <v>1406</v>
      </c>
      <c r="D2825" t="s">
        <v>642</v>
      </c>
      <c r="E2825" t="s">
        <v>1694</v>
      </c>
      <c r="F2825"/>
      <c r="G2825" s="159">
        <v>45170</v>
      </c>
      <c r="H2825" t="s">
        <v>1197</v>
      </c>
      <c r="I2825" t="s">
        <v>1188</v>
      </c>
      <c r="J2825" t="s">
        <v>719</v>
      </c>
      <c r="K2825" t="s">
        <v>720</v>
      </c>
      <c r="L2825" t="s">
        <v>721</v>
      </c>
      <c r="M2825">
        <v>1</v>
      </c>
      <c r="N2825">
        <v>0</v>
      </c>
      <c r="O2825">
        <v>26.21</v>
      </c>
      <c r="P2825" s="209">
        <v>26.21</v>
      </c>
      <c r="Q2825" s="209">
        <v>7040.91</v>
      </c>
      <c r="R2825" s="209">
        <v>18.75</v>
      </c>
      <c r="S2825" s="193" t="str">
        <f>VLOOKUP(U2825,'[1]Cross ref'!I:J,2,0)</f>
        <v>SCL</v>
      </c>
      <c r="T2825" s="193">
        <f t="shared" si="268"/>
        <v>26.21</v>
      </c>
      <c r="U2825" s="193">
        <f>VLOOKUP(VALUE(C2825),'[1]Cross ref'!G:I,3,0)</f>
        <v>7397</v>
      </c>
      <c r="V2825" s="193">
        <f>IFERROR(VLOOKUP(J2825,'[1]Item List (2)'!C:D,2,0),VLOOKUP(K2825,'[1]Item List (2)'!C:D,2,0))</f>
        <v>50007</v>
      </c>
      <c r="W2825" s="193">
        <f>IFERROR(VLOOKUP(J2825,'[1]Item List (2)'!C:E,3,0),VLOOKUP(K2825,'[1]Item List (2)'!C:E,3,0))</f>
        <v>100</v>
      </c>
      <c r="X2825" s="193">
        <f t="shared" si="269"/>
        <v>0</v>
      </c>
      <c r="Y2825" s="193" t="str">
        <f t="shared" si="270"/>
        <v>JUICE, ORANGE ORIG SIMPLY</v>
      </c>
      <c r="AA2825" s="29">
        <f t="shared" si="271"/>
        <v>26.21</v>
      </c>
      <c r="AB2825" s="29" t="str">
        <f>VLOOKUP(W2825,'[2]Item List (2)'!$I:$J,2,0)</f>
        <v>Food</v>
      </c>
      <c r="AC2825" s="29">
        <f t="shared" si="272"/>
        <v>7397</v>
      </c>
      <c r="AD2825" s="29" t="str">
        <f t="shared" si="273"/>
        <v>7397-Food</v>
      </c>
    </row>
    <row r="2826" spans="1:30">
      <c r="A2826" t="s">
        <v>699</v>
      </c>
      <c r="B2826" t="s">
        <v>592</v>
      </c>
      <c r="C2826" t="s">
        <v>1406</v>
      </c>
      <c r="D2826" t="s">
        <v>642</v>
      </c>
      <c r="E2826" t="s">
        <v>1694</v>
      </c>
      <c r="F2826"/>
      <c r="G2826" s="159">
        <v>45170</v>
      </c>
      <c r="H2826" t="s">
        <v>1198</v>
      </c>
      <c r="I2826" t="s">
        <v>1188</v>
      </c>
      <c r="J2826" t="s">
        <v>702</v>
      </c>
      <c r="K2826" t="s">
        <v>993</v>
      </c>
      <c r="L2826" t="s">
        <v>723</v>
      </c>
      <c r="M2826">
        <v>2</v>
      </c>
      <c r="N2826">
        <v>0</v>
      </c>
      <c r="O2826" s="209">
        <v>20.03</v>
      </c>
      <c r="P2826" s="209">
        <v>40.06</v>
      </c>
      <c r="Q2826" s="209">
        <v>7040.91</v>
      </c>
      <c r="R2826" s="209">
        <v>18.75</v>
      </c>
      <c r="S2826" s="193" t="str">
        <f>VLOOKUP(U2826,'[1]Cross ref'!I:J,2,0)</f>
        <v>SCL</v>
      </c>
      <c r="T2826" s="193">
        <f t="shared" si="268"/>
        <v>40.06</v>
      </c>
      <c r="U2826" s="193">
        <f>VLOOKUP(VALUE(C2826),'[1]Cross ref'!G:I,3,0)</f>
        <v>7397</v>
      </c>
      <c r="V2826" s="193">
        <f>IFERROR(VLOOKUP(J2826,'[1]Item List (2)'!C:D,2,0),VLOOKUP(K2826,'[1]Item List (2)'!C:D,2,0))</f>
        <v>50007</v>
      </c>
      <c r="W2826" s="193">
        <f>IFERROR(VLOOKUP(J2826,'[1]Item List (2)'!C:E,3,0),VLOOKUP(K2826,'[1]Item List (2)'!C:E,3,0))</f>
        <v>100</v>
      </c>
      <c r="X2826" s="193">
        <f t="shared" si="269"/>
        <v>0</v>
      </c>
      <c r="Y2826" s="193" t="str">
        <f t="shared" si="270"/>
        <v>SAUCE, BBQ SWEET &amp; BOLD CUP</v>
      </c>
      <c r="AA2826" s="29">
        <f t="shared" si="271"/>
        <v>40.06</v>
      </c>
      <c r="AB2826" s="29" t="str">
        <f>VLOOKUP(W2826,'[2]Item List (2)'!$I:$J,2,0)</f>
        <v>Food</v>
      </c>
      <c r="AC2826" s="29">
        <f t="shared" si="272"/>
        <v>7397</v>
      </c>
      <c r="AD2826" s="29" t="str">
        <f t="shared" si="273"/>
        <v>7397-Food</v>
      </c>
    </row>
    <row r="2827" spans="1:30">
      <c r="A2827" t="s">
        <v>699</v>
      </c>
      <c r="B2827" t="s">
        <v>592</v>
      </c>
      <c r="C2827" t="s">
        <v>1406</v>
      </c>
      <c r="D2827" t="s">
        <v>642</v>
      </c>
      <c r="E2827" t="s">
        <v>1694</v>
      </c>
      <c r="F2827"/>
      <c r="G2827" s="159">
        <v>45170</v>
      </c>
      <c r="H2827" t="s">
        <v>1199</v>
      </c>
      <c r="I2827" t="s">
        <v>1188</v>
      </c>
      <c r="J2827" t="s">
        <v>714</v>
      </c>
      <c r="K2827" t="s">
        <v>998</v>
      </c>
      <c r="L2827" t="s">
        <v>723</v>
      </c>
      <c r="M2827">
        <v>1</v>
      </c>
      <c r="N2827">
        <v>0</v>
      </c>
      <c r="O2827" s="209">
        <v>30.8</v>
      </c>
      <c r="P2827" s="209">
        <v>30.8</v>
      </c>
      <c r="Q2827" s="209">
        <v>7040.91</v>
      </c>
      <c r="R2827" s="209">
        <v>18.75</v>
      </c>
      <c r="S2827" s="193" t="str">
        <f>VLOOKUP(U2827,'[1]Cross ref'!I:J,2,0)</f>
        <v>SCL</v>
      </c>
      <c r="T2827" s="193">
        <f t="shared" si="268"/>
        <v>30.8</v>
      </c>
      <c r="U2827" s="193">
        <f>VLOOKUP(VALUE(C2827),'[1]Cross ref'!G:I,3,0)</f>
        <v>7397</v>
      </c>
      <c r="V2827" s="193">
        <f>IFERROR(VLOOKUP(J2827,'[1]Item List (2)'!C:D,2,0),VLOOKUP(K2827,'[1]Item List (2)'!C:D,2,0))</f>
        <v>50007</v>
      </c>
      <c r="W2827" s="193">
        <f>IFERROR(VLOOKUP(J2827,'[1]Item List (2)'!C:E,3,0),VLOOKUP(K2827,'[1]Item List (2)'!C:E,3,0))</f>
        <v>100</v>
      </c>
      <c r="X2827" s="193">
        <f t="shared" si="269"/>
        <v>0</v>
      </c>
      <c r="Y2827" s="193" t="str">
        <f t="shared" si="270"/>
        <v>SAUCE, HNY MUST CUP</v>
      </c>
      <c r="AA2827" s="29">
        <f t="shared" si="271"/>
        <v>30.8</v>
      </c>
      <c r="AB2827" s="29" t="str">
        <f>VLOOKUP(W2827,'[2]Item List (2)'!$I:$J,2,0)</f>
        <v>Food</v>
      </c>
      <c r="AC2827" s="29">
        <f t="shared" si="272"/>
        <v>7397</v>
      </c>
      <c r="AD2827" s="29" t="str">
        <f t="shared" si="273"/>
        <v>7397-Food</v>
      </c>
    </row>
    <row r="2828" spans="1:30">
      <c r="A2828" t="s">
        <v>699</v>
      </c>
      <c r="B2828" t="s">
        <v>592</v>
      </c>
      <c r="C2828" t="s">
        <v>1406</v>
      </c>
      <c r="D2828" t="s">
        <v>642</v>
      </c>
      <c r="E2828" t="s">
        <v>1694</v>
      </c>
      <c r="F2828"/>
      <c r="G2828" s="159">
        <v>45170</v>
      </c>
      <c r="H2828" t="s">
        <v>1200</v>
      </c>
      <c r="I2828" t="s">
        <v>1188</v>
      </c>
      <c r="J2828" t="s">
        <v>703</v>
      </c>
      <c r="K2828" t="s">
        <v>722</v>
      </c>
      <c r="L2828" t="s">
        <v>723</v>
      </c>
      <c r="M2828">
        <v>1</v>
      </c>
      <c r="N2828">
        <v>0</v>
      </c>
      <c r="O2828" s="209">
        <v>26.02</v>
      </c>
      <c r="P2828" s="209">
        <v>26.02</v>
      </c>
      <c r="Q2828" s="209">
        <v>7040.91</v>
      </c>
      <c r="R2828" s="209">
        <v>18.75</v>
      </c>
      <c r="S2828" s="193" t="str">
        <f>VLOOKUP(U2828,'[1]Cross ref'!I:J,2,0)</f>
        <v>SCL</v>
      </c>
      <c r="T2828" s="193">
        <f t="shared" si="268"/>
        <v>26.02</v>
      </c>
      <c r="U2828" s="193">
        <f>VLOOKUP(VALUE(C2828),'[1]Cross ref'!G:I,3,0)</f>
        <v>7397</v>
      </c>
      <c r="V2828" s="193">
        <f>IFERROR(VLOOKUP(J2828,'[1]Item List (2)'!C:D,2,0),VLOOKUP(K2828,'[1]Item List (2)'!C:D,2,0))</f>
        <v>50007</v>
      </c>
      <c r="W2828" s="193">
        <f>IFERROR(VLOOKUP(J2828,'[1]Item List (2)'!C:E,3,0),VLOOKUP(K2828,'[1]Item List (2)'!C:E,3,0))</f>
        <v>100</v>
      </c>
      <c r="X2828" s="193">
        <f t="shared" si="269"/>
        <v>0</v>
      </c>
      <c r="Y2828" s="193" t="str">
        <f t="shared" si="270"/>
        <v>SAUCE, HOUSE CUP</v>
      </c>
      <c r="AA2828" s="29">
        <f t="shared" si="271"/>
        <v>26.02</v>
      </c>
      <c r="AB2828" s="29" t="str">
        <f>VLOOKUP(W2828,'[2]Item List (2)'!$I:$J,2,0)</f>
        <v>Food</v>
      </c>
      <c r="AC2828" s="29">
        <f t="shared" si="272"/>
        <v>7397</v>
      </c>
      <c r="AD2828" s="29" t="str">
        <f t="shared" si="273"/>
        <v>7397-Food</v>
      </c>
    </row>
    <row r="2829" spans="1:30">
      <c r="A2829" t="s">
        <v>699</v>
      </c>
      <c r="B2829" t="s">
        <v>592</v>
      </c>
      <c r="C2829" t="s">
        <v>1406</v>
      </c>
      <c r="D2829" t="s">
        <v>642</v>
      </c>
      <c r="E2829" t="s">
        <v>1694</v>
      </c>
      <c r="F2829"/>
      <c r="G2829" s="159">
        <v>45170</v>
      </c>
      <c r="H2829" t="s">
        <v>1201</v>
      </c>
      <c r="I2829" t="s">
        <v>1188</v>
      </c>
      <c r="J2829" t="s">
        <v>724</v>
      </c>
      <c r="K2829" t="s">
        <v>725</v>
      </c>
      <c r="L2829" t="s">
        <v>726</v>
      </c>
      <c r="M2829">
        <v>2</v>
      </c>
      <c r="N2829">
        <v>0</v>
      </c>
      <c r="O2829" s="209">
        <v>9.5399999999999991</v>
      </c>
      <c r="P2829" s="209">
        <v>19.079999999999998</v>
      </c>
      <c r="Q2829" s="209">
        <v>7040.91</v>
      </c>
      <c r="R2829" s="209">
        <v>18.75</v>
      </c>
      <c r="S2829" s="193" t="str">
        <f>VLOOKUP(U2829,'[1]Cross ref'!I:J,2,0)</f>
        <v>SCL</v>
      </c>
      <c r="T2829" s="193">
        <f t="shared" si="268"/>
        <v>19.079999999999998</v>
      </c>
      <c r="U2829" s="193">
        <f>VLOOKUP(VALUE(C2829),'[1]Cross ref'!G:I,3,0)</f>
        <v>7397</v>
      </c>
      <c r="V2829" s="193">
        <f>IFERROR(VLOOKUP(J2829,'[1]Item List (2)'!C:D,2,0),VLOOKUP(K2829,'[1]Item List (2)'!C:D,2,0))</f>
        <v>50007</v>
      </c>
      <c r="W2829" s="193">
        <f>IFERROR(VLOOKUP(J2829,'[1]Item List (2)'!C:E,3,0),VLOOKUP(K2829,'[1]Item List (2)'!C:E,3,0))</f>
        <v>100</v>
      </c>
      <c r="X2829" s="193">
        <f t="shared" si="269"/>
        <v>0</v>
      </c>
      <c r="Y2829" s="193" t="str">
        <f t="shared" si="270"/>
        <v>MILK, 1%</v>
      </c>
      <c r="AA2829" s="29">
        <f t="shared" si="271"/>
        <v>19.079999999999998</v>
      </c>
      <c r="AB2829" s="29" t="str">
        <f>VLOOKUP(W2829,'[2]Item List (2)'!$I:$J,2,0)</f>
        <v>Food</v>
      </c>
      <c r="AC2829" s="29">
        <f t="shared" si="272"/>
        <v>7397</v>
      </c>
      <c r="AD2829" s="29" t="str">
        <f t="shared" si="273"/>
        <v>7397-Food</v>
      </c>
    </row>
    <row r="2830" spans="1:30">
      <c r="A2830" t="s">
        <v>699</v>
      </c>
      <c r="B2830" t="s">
        <v>592</v>
      </c>
      <c r="C2830" t="s">
        <v>1406</v>
      </c>
      <c r="D2830" t="s">
        <v>642</v>
      </c>
      <c r="E2830" t="s">
        <v>1694</v>
      </c>
      <c r="F2830"/>
      <c r="G2830" s="159">
        <v>45170</v>
      </c>
      <c r="H2830" t="s">
        <v>1315</v>
      </c>
      <c r="I2830" t="s">
        <v>1190</v>
      </c>
      <c r="J2830" t="s">
        <v>727</v>
      </c>
      <c r="K2830" t="s">
        <v>899</v>
      </c>
      <c r="L2830" t="s">
        <v>729</v>
      </c>
      <c r="M2830">
        <v>2</v>
      </c>
      <c r="N2830">
        <v>0</v>
      </c>
      <c r="O2830" s="209">
        <v>3.85</v>
      </c>
      <c r="P2830" s="209">
        <v>7.7</v>
      </c>
      <c r="Q2830" s="209">
        <v>7040.91</v>
      </c>
      <c r="R2830" s="209">
        <v>18.75</v>
      </c>
      <c r="S2830" s="193" t="str">
        <f>VLOOKUP(U2830,'[1]Cross ref'!I:J,2,0)</f>
        <v>SCL</v>
      </c>
      <c r="T2830" s="193">
        <f t="shared" si="268"/>
        <v>7.7</v>
      </c>
      <c r="U2830" s="193">
        <f>VLOOKUP(VALUE(C2830),'[1]Cross ref'!G:I,3,0)</f>
        <v>7397</v>
      </c>
      <c r="V2830" s="193">
        <f>IFERROR(VLOOKUP(J2830,'[1]Item List (2)'!C:D,2,0),VLOOKUP(K2830,'[1]Item List (2)'!C:D,2,0))</f>
        <v>60507</v>
      </c>
      <c r="W2830" s="193">
        <f>IFERROR(VLOOKUP(J2830,'[1]Item List (2)'!C:E,3,0),VLOOKUP(K2830,'[1]Item List (2)'!C:E,3,0))</f>
        <v>1200</v>
      </c>
      <c r="X2830" s="193">
        <f t="shared" si="269"/>
        <v>0</v>
      </c>
      <c r="Y2830" s="193" t="str">
        <f t="shared" si="270"/>
        <v>GLOVE, SYNTH XLG</v>
      </c>
      <c r="AA2830" s="29">
        <f t="shared" si="271"/>
        <v>7.7</v>
      </c>
      <c r="AB2830" s="29" t="str">
        <f>VLOOKUP(W2830,'[2]Item List (2)'!$I:$J,2,0)</f>
        <v>Supplies</v>
      </c>
      <c r="AC2830" s="29">
        <f t="shared" si="272"/>
        <v>7397</v>
      </c>
      <c r="AD2830" s="29" t="str">
        <f t="shared" si="273"/>
        <v>7397-Supplies</v>
      </c>
    </row>
    <row r="2831" spans="1:30">
      <c r="A2831" t="s">
        <v>699</v>
      </c>
      <c r="B2831" t="s">
        <v>592</v>
      </c>
      <c r="C2831" t="s">
        <v>1406</v>
      </c>
      <c r="D2831" t="s">
        <v>642</v>
      </c>
      <c r="E2831" t="s">
        <v>1694</v>
      </c>
      <c r="F2831"/>
      <c r="G2831" s="159">
        <v>45170</v>
      </c>
      <c r="H2831" t="s">
        <v>1205</v>
      </c>
      <c r="I2831" t="s">
        <v>1188</v>
      </c>
      <c r="J2831" t="s">
        <v>734</v>
      </c>
      <c r="K2831" t="s">
        <v>735</v>
      </c>
      <c r="L2831" t="s">
        <v>736</v>
      </c>
      <c r="M2831">
        <v>19</v>
      </c>
      <c r="N2831">
        <v>0</v>
      </c>
      <c r="O2831" s="209">
        <v>76.78</v>
      </c>
      <c r="P2831" s="209">
        <v>1458.82</v>
      </c>
      <c r="Q2831" s="209">
        <v>7040.91</v>
      </c>
      <c r="R2831" s="209">
        <v>18.75</v>
      </c>
      <c r="S2831" s="193" t="str">
        <f>VLOOKUP(U2831,'[1]Cross ref'!I:J,2,0)</f>
        <v>SCL</v>
      </c>
      <c r="T2831" s="193">
        <f t="shared" si="268"/>
        <v>1458.82</v>
      </c>
      <c r="U2831" s="193">
        <f>VLOOKUP(VALUE(C2831),'[1]Cross ref'!G:I,3,0)</f>
        <v>7397</v>
      </c>
      <c r="V2831" s="193">
        <f>IFERROR(VLOOKUP(J2831,'[1]Item List (2)'!C:D,2,0),VLOOKUP(K2831,'[1]Item List (2)'!C:D,2,0))</f>
        <v>50007</v>
      </c>
      <c r="W2831" s="193">
        <f>IFERROR(VLOOKUP(J2831,'[1]Item List (2)'!C:E,3,0),VLOOKUP(K2831,'[1]Item List (2)'!C:E,3,0))</f>
        <v>100</v>
      </c>
      <c r="X2831" s="193">
        <f t="shared" si="269"/>
        <v>0</v>
      </c>
      <c r="Y2831" s="193" t="str">
        <f t="shared" si="270"/>
        <v>BEEF, GRND PTY 3.5Z</v>
      </c>
      <c r="AA2831" s="29">
        <f t="shared" si="271"/>
        <v>1458.82</v>
      </c>
      <c r="AB2831" s="29" t="str">
        <f>VLOOKUP(W2831,'[2]Item List (2)'!$I:$J,2,0)</f>
        <v>Food</v>
      </c>
      <c r="AC2831" s="29">
        <f t="shared" si="272"/>
        <v>7397</v>
      </c>
      <c r="AD2831" s="29" t="str">
        <f t="shared" si="273"/>
        <v>7397-Food</v>
      </c>
    </row>
    <row r="2832" spans="1:30">
      <c r="A2832" t="s">
        <v>699</v>
      </c>
      <c r="B2832" t="s">
        <v>592</v>
      </c>
      <c r="C2832" t="s">
        <v>1406</v>
      </c>
      <c r="D2832" t="s">
        <v>642</v>
      </c>
      <c r="E2832" t="s">
        <v>1694</v>
      </c>
      <c r="F2832"/>
      <c r="G2832" s="159">
        <v>45170</v>
      </c>
      <c r="H2832" t="s">
        <v>1267</v>
      </c>
      <c r="I2832" t="s">
        <v>1188</v>
      </c>
      <c r="J2832" t="s">
        <v>852</v>
      </c>
      <c r="K2832" t="s">
        <v>853</v>
      </c>
      <c r="L2832" t="s">
        <v>854</v>
      </c>
      <c r="M2832">
        <v>1</v>
      </c>
      <c r="N2832">
        <v>0</v>
      </c>
      <c r="O2832">
        <v>11.6</v>
      </c>
      <c r="P2832" s="209">
        <v>11.6</v>
      </c>
      <c r="Q2832" s="209">
        <v>7040.91</v>
      </c>
      <c r="R2832" s="209">
        <v>18.75</v>
      </c>
      <c r="S2832" s="193" t="str">
        <f>VLOOKUP(U2832,'[1]Cross ref'!I:J,2,0)</f>
        <v>SCL</v>
      </c>
      <c r="T2832" s="193">
        <f t="shared" si="268"/>
        <v>11.6</v>
      </c>
      <c r="U2832" s="193">
        <f>VLOOKUP(VALUE(C2832),'[1]Cross ref'!G:I,3,0)</f>
        <v>7397</v>
      </c>
      <c r="V2832" s="193">
        <f>IFERROR(VLOOKUP(J2832,'[1]Item List (2)'!C:D,2,0),VLOOKUP(K2832,'[1]Item List (2)'!C:D,2,0))</f>
        <v>50007</v>
      </c>
      <c r="W2832" s="193">
        <f>IFERROR(VLOOKUP(J2832,'[1]Item List (2)'!C:E,3,0),VLOOKUP(K2832,'[1]Item List (2)'!C:E,3,0))</f>
        <v>100</v>
      </c>
      <c r="X2832" s="193">
        <f t="shared" si="269"/>
        <v>0</v>
      </c>
      <c r="Y2832" s="193" t="str">
        <f t="shared" si="270"/>
        <v>SALSA, PCH .43Z</v>
      </c>
      <c r="AA2832" s="29">
        <f t="shared" si="271"/>
        <v>11.6</v>
      </c>
      <c r="AB2832" s="29" t="str">
        <f>VLOOKUP(W2832,'[2]Item List (2)'!$I:$J,2,0)</f>
        <v>Food</v>
      </c>
      <c r="AC2832" s="29">
        <f t="shared" si="272"/>
        <v>7397</v>
      </c>
      <c r="AD2832" s="29" t="str">
        <f t="shared" si="273"/>
        <v>7397-Food</v>
      </c>
    </row>
    <row r="2833" spans="1:30">
      <c r="A2833" t="s">
        <v>699</v>
      </c>
      <c r="B2833" t="s">
        <v>592</v>
      </c>
      <c r="C2833" t="s">
        <v>1406</v>
      </c>
      <c r="D2833" t="s">
        <v>642</v>
      </c>
      <c r="E2833" t="s">
        <v>1694</v>
      </c>
      <c r="F2833"/>
      <c r="G2833" s="159">
        <v>45170</v>
      </c>
      <c r="H2833" t="s">
        <v>1206</v>
      </c>
      <c r="I2833" t="s">
        <v>1188</v>
      </c>
      <c r="J2833" t="s">
        <v>737</v>
      </c>
      <c r="K2833" t="s">
        <v>738</v>
      </c>
      <c r="L2833" t="s">
        <v>739</v>
      </c>
      <c r="M2833">
        <v>4</v>
      </c>
      <c r="N2833">
        <v>0</v>
      </c>
      <c r="O2833" s="209">
        <v>30.72</v>
      </c>
      <c r="P2833" s="209">
        <v>122.88</v>
      </c>
      <c r="Q2833" s="209">
        <v>7040.91</v>
      </c>
      <c r="R2833" s="209">
        <v>18.75</v>
      </c>
      <c r="S2833" s="193" t="str">
        <f>VLOOKUP(U2833,'[1]Cross ref'!I:J,2,0)</f>
        <v>SCL</v>
      </c>
      <c r="T2833" s="193">
        <f t="shared" si="268"/>
        <v>122.88</v>
      </c>
      <c r="U2833" s="193">
        <f>VLOOKUP(VALUE(C2833),'[1]Cross ref'!G:I,3,0)</f>
        <v>7397</v>
      </c>
      <c r="V2833" s="193">
        <f>IFERROR(VLOOKUP(J2833,'[1]Item List (2)'!C:D,2,0),VLOOKUP(K2833,'[1]Item List (2)'!C:D,2,0))</f>
        <v>50007</v>
      </c>
      <c r="W2833" s="193">
        <f>IFERROR(VLOOKUP(J2833,'[1]Item List (2)'!C:E,3,0),VLOOKUP(K2833,'[1]Item List (2)'!C:E,3,0))</f>
        <v>100</v>
      </c>
      <c r="X2833" s="193">
        <f t="shared" si="269"/>
        <v>0</v>
      </c>
      <c r="Y2833" s="193" t="str">
        <f t="shared" si="270"/>
        <v>APPTZR, ONION RING</v>
      </c>
      <c r="AA2833" s="29">
        <f t="shared" si="271"/>
        <v>122.88</v>
      </c>
      <c r="AB2833" s="29" t="str">
        <f>VLOOKUP(W2833,'[2]Item List (2)'!$I:$J,2,0)</f>
        <v>Food</v>
      </c>
      <c r="AC2833" s="29">
        <f t="shared" si="272"/>
        <v>7397</v>
      </c>
      <c r="AD2833" s="29" t="str">
        <f t="shared" si="273"/>
        <v>7397-Food</v>
      </c>
    </row>
    <row r="2834" spans="1:30">
      <c r="A2834" t="s">
        <v>699</v>
      </c>
      <c r="B2834" t="s">
        <v>592</v>
      </c>
      <c r="C2834" t="s">
        <v>1406</v>
      </c>
      <c r="D2834" t="s">
        <v>642</v>
      </c>
      <c r="E2834" t="s">
        <v>1694</v>
      </c>
      <c r="F2834"/>
      <c r="G2834" s="159">
        <v>45170</v>
      </c>
      <c r="H2834" t="s">
        <v>1208</v>
      </c>
      <c r="I2834" t="s">
        <v>1188</v>
      </c>
      <c r="J2834" t="s">
        <v>741</v>
      </c>
      <c r="K2834" t="s">
        <v>742</v>
      </c>
      <c r="L2834" t="s">
        <v>743</v>
      </c>
      <c r="M2834">
        <v>2</v>
      </c>
      <c r="N2834">
        <v>0</v>
      </c>
      <c r="O2834" s="209">
        <v>21.8</v>
      </c>
      <c r="P2834" s="209">
        <v>43.6</v>
      </c>
      <c r="Q2834" s="209">
        <v>7040.91</v>
      </c>
      <c r="R2834" s="209">
        <v>18.75</v>
      </c>
      <c r="S2834" s="193" t="str">
        <f>VLOOKUP(U2834,'[1]Cross ref'!I:J,2,0)</f>
        <v>SCL</v>
      </c>
      <c r="T2834" s="193">
        <f t="shared" si="268"/>
        <v>43.6</v>
      </c>
      <c r="U2834" s="193">
        <f>VLOOKUP(VALUE(C2834),'[1]Cross ref'!G:I,3,0)</f>
        <v>7397</v>
      </c>
      <c r="V2834" s="193">
        <f>IFERROR(VLOOKUP(J2834,'[1]Item List (2)'!C:D,2,0),VLOOKUP(K2834,'[1]Item List (2)'!C:D,2,0))</f>
        <v>50007</v>
      </c>
      <c r="W2834" s="193">
        <f>IFERROR(VLOOKUP(J2834,'[1]Item List (2)'!C:E,3,0),VLOOKUP(K2834,'[1]Item List (2)'!C:E,3,0))</f>
        <v>100</v>
      </c>
      <c r="X2834" s="193">
        <f t="shared" si="269"/>
        <v>0</v>
      </c>
      <c r="Y2834" s="193" t="str">
        <f t="shared" si="270"/>
        <v>KETCHUP, PKT</v>
      </c>
      <c r="AA2834" s="29">
        <f t="shared" si="271"/>
        <v>43.6</v>
      </c>
      <c r="AB2834" s="29" t="str">
        <f>VLOOKUP(W2834,'[2]Item List (2)'!$I:$J,2,0)</f>
        <v>Food</v>
      </c>
      <c r="AC2834" s="29">
        <f t="shared" si="272"/>
        <v>7397</v>
      </c>
      <c r="AD2834" s="29" t="str">
        <f t="shared" si="273"/>
        <v>7397-Food</v>
      </c>
    </row>
    <row r="2835" spans="1:30">
      <c r="A2835" t="s">
        <v>699</v>
      </c>
      <c r="B2835" t="s">
        <v>592</v>
      </c>
      <c r="C2835" t="s">
        <v>1406</v>
      </c>
      <c r="D2835" t="s">
        <v>642</v>
      </c>
      <c r="E2835" t="s">
        <v>1694</v>
      </c>
      <c r="F2835"/>
      <c r="G2835" s="159">
        <v>45170</v>
      </c>
      <c r="H2835" t="s">
        <v>1209</v>
      </c>
      <c r="I2835" t="s">
        <v>1188</v>
      </c>
      <c r="J2835" t="s">
        <v>856</v>
      </c>
      <c r="K2835" t="s">
        <v>857</v>
      </c>
      <c r="L2835" t="s">
        <v>814</v>
      </c>
      <c r="M2835">
        <v>1</v>
      </c>
      <c r="N2835">
        <v>0</v>
      </c>
      <c r="O2835" s="209">
        <v>17.149999999999999</v>
      </c>
      <c r="P2835" s="209">
        <v>17.149999999999999</v>
      </c>
      <c r="Q2835" s="209">
        <v>7040.91</v>
      </c>
      <c r="R2835" s="209">
        <v>18.75</v>
      </c>
      <c r="S2835" s="193" t="str">
        <f>VLOOKUP(U2835,'[1]Cross ref'!I:J,2,0)</f>
        <v>SCL</v>
      </c>
      <c r="T2835" s="193">
        <f t="shared" si="268"/>
        <v>17.149999999999999</v>
      </c>
      <c r="U2835" s="193">
        <f>VLOOKUP(VALUE(C2835),'[1]Cross ref'!G:I,3,0)</f>
        <v>7397</v>
      </c>
      <c r="V2835" s="193">
        <f>IFERROR(VLOOKUP(J2835,'[1]Item List (2)'!C:D,2,0),VLOOKUP(K2835,'[1]Item List (2)'!C:D,2,0))</f>
        <v>50007</v>
      </c>
      <c r="W2835" s="193">
        <f>IFERROR(VLOOKUP(J2835,'[1]Item List (2)'!C:E,3,0),VLOOKUP(K2835,'[1]Item List (2)'!C:E,3,0))</f>
        <v>100</v>
      </c>
      <c r="X2835" s="193">
        <f t="shared" si="269"/>
        <v>0</v>
      </c>
      <c r="Y2835" s="193" t="str">
        <f t="shared" si="270"/>
        <v>BREADING, CHICK TNDR</v>
      </c>
      <c r="AA2835" s="29">
        <f t="shared" si="271"/>
        <v>17.149999999999999</v>
      </c>
      <c r="AB2835" s="29" t="str">
        <f>VLOOKUP(W2835,'[2]Item List (2)'!$I:$J,2,0)</f>
        <v>Food</v>
      </c>
      <c r="AC2835" s="29">
        <f t="shared" si="272"/>
        <v>7397</v>
      </c>
      <c r="AD2835" s="29" t="str">
        <f t="shared" si="273"/>
        <v>7397-Food</v>
      </c>
    </row>
    <row r="2836" spans="1:30">
      <c r="A2836" t="s">
        <v>699</v>
      </c>
      <c r="B2836" t="s">
        <v>592</v>
      </c>
      <c r="C2836" t="s">
        <v>1406</v>
      </c>
      <c r="D2836" t="s">
        <v>642</v>
      </c>
      <c r="E2836" t="s">
        <v>1694</v>
      </c>
      <c r="F2836"/>
      <c r="G2836" s="159">
        <v>45170</v>
      </c>
      <c r="H2836" t="s">
        <v>1212</v>
      </c>
      <c r="I2836" t="s">
        <v>1188</v>
      </c>
      <c r="J2836" t="s">
        <v>747</v>
      </c>
      <c r="K2836" t="s">
        <v>748</v>
      </c>
      <c r="L2836" t="s">
        <v>749</v>
      </c>
      <c r="M2836">
        <v>1</v>
      </c>
      <c r="N2836">
        <v>0</v>
      </c>
      <c r="O2836" s="209">
        <v>33.380000000000003</v>
      </c>
      <c r="P2836" s="209">
        <v>33.380000000000003</v>
      </c>
      <c r="Q2836" s="209">
        <v>7040.91</v>
      </c>
      <c r="R2836" s="209">
        <v>18.75</v>
      </c>
      <c r="S2836" s="193" t="str">
        <f>VLOOKUP(U2836,'[1]Cross ref'!I:J,2,0)</f>
        <v>SCL</v>
      </c>
      <c r="T2836" s="193">
        <f t="shared" si="268"/>
        <v>33.380000000000003</v>
      </c>
      <c r="U2836" s="193">
        <f>VLOOKUP(VALUE(C2836),'[1]Cross ref'!G:I,3,0)</f>
        <v>7397</v>
      </c>
      <c r="V2836" s="193">
        <f>IFERROR(VLOOKUP(J2836,'[1]Item List (2)'!C:D,2,0),VLOOKUP(K2836,'[1]Item List (2)'!C:D,2,0))</f>
        <v>50007</v>
      </c>
      <c r="W2836" s="193">
        <f>IFERROR(VLOOKUP(J2836,'[1]Item List (2)'!C:E,3,0),VLOOKUP(K2836,'[1]Item List (2)'!C:E,3,0))</f>
        <v>100</v>
      </c>
      <c r="X2836" s="193">
        <f t="shared" si="269"/>
        <v>0</v>
      </c>
      <c r="Y2836" s="193" t="str">
        <f t="shared" si="270"/>
        <v>HASHBROWN, RND ZTF</v>
      </c>
      <c r="AA2836" s="29">
        <f t="shared" si="271"/>
        <v>33.380000000000003</v>
      </c>
      <c r="AB2836" s="29" t="str">
        <f>VLOOKUP(W2836,'[2]Item List (2)'!$I:$J,2,0)</f>
        <v>Food</v>
      </c>
      <c r="AC2836" s="29">
        <f t="shared" si="272"/>
        <v>7397</v>
      </c>
      <c r="AD2836" s="29" t="str">
        <f t="shared" si="273"/>
        <v>7397-Food</v>
      </c>
    </row>
    <row r="2837" spans="1:30">
      <c r="A2837" t="s">
        <v>699</v>
      </c>
      <c r="B2837" t="s">
        <v>592</v>
      </c>
      <c r="C2837" t="s">
        <v>1406</v>
      </c>
      <c r="D2837" t="s">
        <v>642</v>
      </c>
      <c r="E2837" t="s">
        <v>1694</v>
      </c>
      <c r="F2837"/>
      <c r="G2837" s="159">
        <v>45170</v>
      </c>
      <c r="H2837" t="s">
        <v>1213</v>
      </c>
      <c r="I2837" t="s">
        <v>1188</v>
      </c>
      <c r="J2837" t="s">
        <v>747</v>
      </c>
      <c r="K2837" t="s">
        <v>750</v>
      </c>
      <c r="L2837" t="s">
        <v>749</v>
      </c>
      <c r="M2837">
        <v>3</v>
      </c>
      <c r="N2837">
        <v>0</v>
      </c>
      <c r="O2837" s="209">
        <v>33.380000000000003</v>
      </c>
      <c r="P2837" s="209">
        <v>100.14</v>
      </c>
      <c r="Q2837" s="209">
        <v>7040.91</v>
      </c>
      <c r="R2837" s="209">
        <v>18.75</v>
      </c>
      <c r="S2837" s="193" t="str">
        <f>VLOOKUP(U2837,'[1]Cross ref'!I:J,2,0)</f>
        <v>SCL</v>
      </c>
      <c r="T2837" s="193">
        <f t="shared" si="268"/>
        <v>100.14</v>
      </c>
      <c r="U2837" s="193">
        <f>VLOOKUP(VALUE(C2837),'[1]Cross ref'!G:I,3,0)</f>
        <v>7397</v>
      </c>
      <c r="V2837" s="193">
        <f>IFERROR(VLOOKUP(J2837,'[1]Item List (2)'!C:D,2,0),VLOOKUP(K2837,'[1]Item List (2)'!C:D,2,0))</f>
        <v>50007</v>
      </c>
      <c r="W2837" s="193">
        <f>IFERROR(VLOOKUP(J2837,'[1]Item List (2)'!C:E,3,0),VLOOKUP(K2837,'[1]Item List (2)'!C:E,3,0))</f>
        <v>100</v>
      </c>
      <c r="X2837" s="193">
        <f t="shared" si="269"/>
        <v>0</v>
      </c>
      <c r="Y2837" s="193" t="str">
        <f t="shared" si="270"/>
        <v>FRIES, CRISS CUT SEASN</v>
      </c>
      <c r="AA2837" s="29">
        <f t="shared" si="271"/>
        <v>100.14</v>
      </c>
      <c r="AB2837" s="29" t="str">
        <f>VLOOKUP(W2837,'[2]Item List (2)'!$I:$J,2,0)</f>
        <v>Food</v>
      </c>
      <c r="AC2837" s="29">
        <f t="shared" si="272"/>
        <v>7397</v>
      </c>
      <c r="AD2837" s="29" t="str">
        <f t="shared" si="273"/>
        <v>7397-Food</v>
      </c>
    </row>
    <row r="2838" spans="1:30">
      <c r="A2838" t="s">
        <v>699</v>
      </c>
      <c r="B2838" t="s">
        <v>592</v>
      </c>
      <c r="C2838" t="s">
        <v>1406</v>
      </c>
      <c r="D2838" t="s">
        <v>642</v>
      </c>
      <c r="E2838" t="s">
        <v>1694</v>
      </c>
      <c r="F2838"/>
      <c r="G2838" s="159">
        <v>45170</v>
      </c>
      <c r="H2838" t="s">
        <v>1214</v>
      </c>
      <c r="I2838" t="s">
        <v>1188</v>
      </c>
      <c r="J2838" t="s">
        <v>747</v>
      </c>
      <c r="K2838" t="s">
        <v>751</v>
      </c>
      <c r="L2838" t="s">
        <v>752</v>
      </c>
      <c r="M2838">
        <v>13</v>
      </c>
      <c r="N2838">
        <v>0</v>
      </c>
      <c r="O2838" s="209">
        <v>35.28</v>
      </c>
      <c r="P2838" s="209">
        <v>458.64</v>
      </c>
      <c r="Q2838" s="209">
        <v>7040.91</v>
      </c>
      <c r="R2838" s="209">
        <v>18.75</v>
      </c>
      <c r="S2838" s="193" t="str">
        <f>VLOOKUP(U2838,'[1]Cross ref'!I:J,2,0)</f>
        <v>SCL</v>
      </c>
      <c r="T2838" s="193">
        <f t="shared" si="268"/>
        <v>458.64</v>
      </c>
      <c r="U2838" s="193">
        <f>VLOOKUP(VALUE(C2838),'[1]Cross ref'!G:I,3,0)</f>
        <v>7397</v>
      </c>
      <c r="V2838" s="193">
        <f>IFERROR(VLOOKUP(J2838,'[1]Item List (2)'!C:D,2,0),VLOOKUP(K2838,'[1]Item List (2)'!C:D,2,0))</f>
        <v>50007</v>
      </c>
      <c r="W2838" s="193">
        <f>IFERROR(VLOOKUP(J2838,'[1]Item List (2)'!C:E,3,0),VLOOKUP(K2838,'[1]Item List (2)'!C:E,3,0))</f>
        <v>100</v>
      </c>
      <c r="X2838" s="193">
        <f t="shared" si="269"/>
        <v>0</v>
      </c>
      <c r="Y2838" s="193" t="str">
        <f t="shared" si="270"/>
        <v>FRIES, SS SK ON</v>
      </c>
      <c r="AA2838" s="29">
        <f t="shared" si="271"/>
        <v>458.64</v>
      </c>
      <c r="AB2838" s="29" t="str">
        <f>VLOOKUP(W2838,'[2]Item List (2)'!$I:$J,2,0)</f>
        <v>Food</v>
      </c>
      <c r="AC2838" s="29">
        <f t="shared" si="272"/>
        <v>7397</v>
      </c>
      <c r="AD2838" s="29" t="str">
        <f t="shared" si="273"/>
        <v>7397-Food</v>
      </c>
    </row>
    <row r="2839" spans="1:30">
      <c r="A2839" t="s">
        <v>699</v>
      </c>
      <c r="B2839" t="s">
        <v>592</v>
      </c>
      <c r="C2839" t="s">
        <v>1406</v>
      </c>
      <c r="D2839" t="s">
        <v>642</v>
      </c>
      <c r="E2839" t="s">
        <v>1694</v>
      </c>
      <c r="F2839"/>
      <c r="G2839" s="159">
        <v>45170</v>
      </c>
      <c r="H2839" t="s">
        <v>1417</v>
      </c>
      <c r="I2839" t="s">
        <v>1188</v>
      </c>
      <c r="J2839" t="s">
        <v>962</v>
      </c>
      <c r="K2839" t="s">
        <v>1005</v>
      </c>
      <c r="L2839" t="s">
        <v>858</v>
      </c>
      <c r="M2839">
        <v>1</v>
      </c>
      <c r="N2839">
        <v>0</v>
      </c>
      <c r="O2839" s="209">
        <v>35.65</v>
      </c>
      <c r="P2839" s="209">
        <v>35.65</v>
      </c>
      <c r="Q2839" s="209">
        <v>7040.91</v>
      </c>
      <c r="R2839" s="209">
        <v>18.75</v>
      </c>
      <c r="S2839" s="193" t="str">
        <f>VLOOKUP(U2839,'[1]Cross ref'!I:J,2,0)</f>
        <v>SCL</v>
      </c>
      <c r="T2839" s="193">
        <f t="shared" si="268"/>
        <v>35.65</v>
      </c>
      <c r="U2839" s="193">
        <f>VLOOKUP(VALUE(C2839),'[1]Cross ref'!G:I,3,0)</f>
        <v>7397</v>
      </c>
      <c r="V2839" s="193">
        <f>IFERROR(VLOOKUP(J2839,'[1]Item List (2)'!C:D,2,0),VLOOKUP(K2839,'[1]Item List (2)'!C:D,2,0))</f>
        <v>50007</v>
      </c>
      <c r="W2839" s="193">
        <f>IFERROR(VLOOKUP(J2839,'[1]Item List (2)'!C:E,3,0),VLOOKUP(K2839,'[1]Item List (2)'!C:E,3,0))</f>
        <v>100</v>
      </c>
      <c r="X2839" s="193">
        <f t="shared" si="269"/>
        <v>0</v>
      </c>
      <c r="Y2839" s="193" t="str">
        <f t="shared" si="270"/>
        <v>SYRUP, SHAKE VANILLA</v>
      </c>
      <c r="AA2839" s="29">
        <f t="shared" si="271"/>
        <v>35.65</v>
      </c>
      <c r="AB2839" s="29" t="str">
        <f>VLOOKUP(W2839,'[2]Item List (2)'!$I:$J,2,0)</f>
        <v>Food</v>
      </c>
      <c r="AC2839" s="29">
        <f t="shared" si="272"/>
        <v>7397</v>
      </c>
      <c r="AD2839" s="29" t="str">
        <f t="shared" si="273"/>
        <v>7397-Food</v>
      </c>
    </row>
    <row r="2840" spans="1:30">
      <c r="A2840" t="s">
        <v>699</v>
      </c>
      <c r="B2840" t="s">
        <v>592</v>
      </c>
      <c r="C2840" t="s">
        <v>1406</v>
      </c>
      <c r="D2840" t="s">
        <v>642</v>
      </c>
      <c r="E2840" t="s">
        <v>1694</v>
      </c>
      <c r="F2840"/>
      <c r="G2840" s="159">
        <v>45170</v>
      </c>
      <c r="H2840" t="s">
        <v>1336</v>
      </c>
      <c r="I2840" t="s">
        <v>1188</v>
      </c>
      <c r="J2840" t="s">
        <v>962</v>
      </c>
      <c r="K2840" t="s">
        <v>969</v>
      </c>
      <c r="L2840" t="s">
        <v>858</v>
      </c>
      <c r="M2840">
        <v>1</v>
      </c>
      <c r="N2840">
        <v>0</v>
      </c>
      <c r="O2840" s="209">
        <v>32.57</v>
      </c>
      <c r="P2840" s="209">
        <v>32.57</v>
      </c>
      <c r="Q2840" s="209">
        <v>7040.91</v>
      </c>
      <c r="R2840" s="209">
        <v>18.75</v>
      </c>
      <c r="S2840" s="193" t="str">
        <f>VLOOKUP(U2840,'[1]Cross ref'!I:J,2,0)</f>
        <v>SCL</v>
      </c>
      <c r="T2840" s="193">
        <f t="shared" si="268"/>
        <v>32.57</v>
      </c>
      <c r="U2840" s="193">
        <f>VLOOKUP(VALUE(C2840),'[1]Cross ref'!G:I,3,0)</f>
        <v>7397</v>
      </c>
      <c r="V2840" s="193">
        <f>IFERROR(VLOOKUP(J2840,'[1]Item List (2)'!C:D,2,0),VLOOKUP(K2840,'[1]Item List (2)'!C:D,2,0))</f>
        <v>50007</v>
      </c>
      <c r="W2840" s="193">
        <f>IFERROR(VLOOKUP(J2840,'[1]Item List (2)'!C:E,3,0),VLOOKUP(K2840,'[1]Item List (2)'!C:E,3,0))</f>
        <v>100</v>
      </c>
      <c r="X2840" s="193">
        <f t="shared" si="269"/>
        <v>0</v>
      </c>
      <c r="Y2840" s="193" t="str">
        <f t="shared" si="270"/>
        <v>SYRUP, SHAKE STRAWBRY</v>
      </c>
      <c r="AA2840" s="29">
        <f t="shared" si="271"/>
        <v>32.57</v>
      </c>
      <c r="AB2840" s="29" t="str">
        <f>VLOOKUP(W2840,'[2]Item List (2)'!$I:$J,2,0)</f>
        <v>Food</v>
      </c>
      <c r="AC2840" s="29">
        <f t="shared" si="272"/>
        <v>7397</v>
      </c>
      <c r="AD2840" s="29" t="str">
        <f t="shared" si="273"/>
        <v>7397-Food</v>
      </c>
    </row>
    <row r="2841" spans="1:30">
      <c r="A2841" t="s">
        <v>699</v>
      </c>
      <c r="B2841" t="s">
        <v>592</v>
      </c>
      <c r="C2841" t="s">
        <v>1406</v>
      </c>
      <c r="D2841" t="s">
        <v>642</v>
      </c>
      <c r="E2841" t="s">
        <v>1694</v>
      </c>
      <c r="F2841"/>
      <c r="G2841" s="159">
        <v>45170</v>
      </c>
      <c r="H2841" t="s">
        <v>1215</v>
      </c>
      <c r="I2841" t="s">
        <v>1188</v>
      </c>
      <c r="J2841" t="s">
        <v>753</v>
      </c>
      <c r="K2841" t="s">
        <v>754</v>
      </c>
      <c r="L2841" t="s">
        <v>755</v>
      </c>
      <c r="M2841">
        <v>1</v>
      </c>
      <c r="N2841">
        <v>0</v>
      </c>
      <c r="O2841" s="209">
        <v>31.31</v>
      </c>
      <c r="P2841" s="209">
        <v>31.31</v>
      </c>
      <c r="Q2841" s="209">
        <v>7040.91</v>
      </c>
      <c r="R2841" s="209">
        <v>18.75</v>
      </c>
      <c r="S2841" s="193" t="str">
        <f>VLOOKUP(U2841,'[1]Cross ref'!I:J,2,0)</f>
        <v>SCL</v>
      </c>
      <c r="T2841" s="193">
        <f t="shared" si="268"/>
        <v>31.31</v>
      </c>
      <c r="U2841" s="193">
        <f>VLOOKUP(VALUE(C2841),'[1]Cross ref'!G:I,3,0)</f>
        <v>7397</v>
      </c>
      <c r="V2841" s="193">
        <f>IFERROR(VLOOKUP(J2841,'[1]Item List (2)'!C:D,2,0),VLOOKUP(K2841,'[1]Item List (2)'!C:D,2,0))</f>
        <v>50007</v>
      </c>
      <c r="W2841" s="193">
        <f>IFERROR(VLOOKUP(J2841,'[1]Item List (2)'!C:E,3,0),VLOOKUP(K2841,'[1]Item List (2)'!C:E,3,0))</f>
        <v>100</v>
      </c>
      <c r="X2841" s="193">
        <f t="shared" si="269"/>
        <v>0</v>
      </c>
      <c r="Y2841" s="193" t="str">
        <f t="shared" si="270"/>
        <v>TORTILLA, FLOUR 10" FZN</v>
      </c>
      <c r="AA2841" s="29">
        <f t="shared" si="271"/>
        <v>31.31</v>
      </c>
      <c r="AB2841" s="29" t="str">
        <f>VLOOKUP(W2841,'[2]Item List (2)'!$I:$J,2,0)</f>
        <v>Food</v>
      </c>
      <c r="AC2841" s="29">
        <f t="shared" si="272"/>
        <v>7397</v>
      </c>
      <c r="AD2841" s="29" t="str">
        <f t="shared" si="273"/>
        <v>7397-Food</v>
      </c>
    </row>
    <row r="2842" spans="1:30">
      <c r="A2842" t="s">
        <v>699</v>
      </c>
      <c r="B2842" t="s">
        <v>592</v>
      </c>
      <c r="C2842" t="s">
        <v>1406</v>
      </c>
      <c r="D2842" t="s">
        <v>642</v>
      </c>
      <c r="E2842" t="s">
        <v>1694</v>
      </c>
      <c r="F2842"/>
      <c r="G2842" s="159">
        <v>45170</v>
      </c>
      <c r="H2842" t="s">
        <v>1216</v>
      </c>
      <c r="I2842" t="s">
        <v>1188</v>
      </c>
      <c r="J2842" t="s">
        <v>859</v>
      </c>
      <c r="K2842" t="s">
        <v>860</v>
      </c>
      <c r="L2842" t="s">
        <v>861</v>
      </c>
      <c r="M2842">
        <v>1</v>
      </c>
      <c r="N2842">
        <v>0</v>
      </c>
      <c r="O2842" s="209">
        <v>29.7</v>
      </c>
      <c r="P2842" s="209">
        <v>29.7</v>
      </c>
      <c r="Q2842" s="209">
        <v>7040.91</v>
      </c>
      <c r="R2842" s="209">
        <v>18.75</v>
      </c>
      <c r="S2842" s="193" t="str">
        <f>VLOOKUP(U2842,'[1]Cross ref'!I:J,2,0)</f>
        <v>SCL</v>
      </c>
      <c r="T2842" s="193">
        <f t="shared" si="268"/>
        <v>29.7</v>
      </c>
      <c r="U2842" s="193">
        <f>VLOOKUP(VALUE(C2842),'[1]Cross ref'!G:I,3,0)</f>
        <v>7397</v>
      </c>
      <c r="V2842" s="193">
        <f>IFERROR(VLOOKUP(J2842,'[1]Item List (2)'!C:D,2,0),VLOOKUP(K2842,'[1]Item List (2)'!C:D,2,0))</f>
        <v>50007</v>
      </c>
      <c r="W2842" s="193">
        <f>IFERROR(VLOOKUP(J2842,'[1]Item List (2)'!C:E,3,0),VLOOKUP(K2842,'[1]Item List (2)'!C:E,3,0))</f>
        <v>100</v>
      </c>
      <c r="X2842" s="193">
        <f t="shared" si="269"/>
        <v>0</v>
      </c>
      <c r="Y2842" s="193" t="str">
        <f t="shared" si="270"/>
        <v>CAKE, CHOC DOME</v>
      </c>
      <c r="AA2842" s="29">
        <f t="shared" si="271"/>
        <v>29.7</v>
      </c>
      <c r="AB2842" s="29" t="str">
        <f>VLOOKUP(W2842,'[2]Item List (2)'!$I:$J,2,0)</f>
        <v>Food</v>
      </c>
      <c r="AC2842" s="29">
        <f t="shared" si="272"/>
        <v>7397</v>
      </c>
      <c r="AD2842" s="29" t="str">
        <f t="shared" si="273"/>
        <v>7397-Food</v>
      </c>
    </row>
    <row r="2843" spans="1:30">
      <c r="A2843" t="s">
        <v>699</v>
      </c>
      <c r="B2843" t="s">
        <v>592</v>
      </c>
      <c r="C2843" t="s">
        <v>1406</v>
      </c>
      <c r="D2843" t="s">
        <v>642</v>
      </c>
      <c r="E2843" t="s">
        <v>1694</v>
      </c>
      <c r="F2843"/>
      <c r="G2843" s="159">
        <v>45170</v>
      </c>
      <c r="H2843" t="s">
        <v>1268</v>
      </c>
      <c r="I2843" t="s">
        <v>1188</v>
      </c>
      <c r="J2843" t="s">
        <v>944</v>
      </c>
      <c r="K2843" t="s">
        <v>945</v>
      </c>
      <c r="L2843" t="s">
        <v>858</v>
      </c>
      <c r="M2843">
        <v>1</v>
      </c>
      <c r="N2843">
        <v>0</v>
      </c>
      <c r="O2843" s="209">
        <v>22.16</v>
      </c>
      <c r="P2843" s="209">
        <v>22.16</v>
      </c>
      <c r="Q2843" s="209">
        <v>7040.91</v>
      </c>
      <c r="R2843" s="209">
        <v>18.75</v>
      </c>
      <c r="S2843" s="193" t="str">
        <f>VLOOKUP(U2843,'[1]Cross ref'!I:J,2,0)</f>
        <v>SCL</v>
      </c>
      <c r="T2843" s="193">
        <f t="shared" si="268"/>
        <v>22.16</v>
      </c>
      <c r="U2843" s="193">
        <f>VLOOKUP(VALUE(C2843),'[1]Cross ref'!G:I,3,0)</f>
        <v>7397</v>
      </c>
      <c r="V2843" s="193">
        <f>IFERROR(VLOOKUP(J2843,'[1]Item List (2)'!C:D,2,0),VLOOKUP(K2843,'[1]Item List (2)'!C:D,2,0))</f>
        <v>50007</v>
      </c>
      <c r="W2843" s="193">
        <f>IFERROR(VLOOKUP(J2843,'[1]Item List (2)'!C:E,3,0),VLOOKUP(K2843,'[1]Item List (2)'!C:E,3,0))</f>
        <v>100</v>
      </c>
      <c r="X2843" s="193">
        <f t="shared" si="269"/>
        <v>0</v>
      </c>
      <c r="Y2843" s="193" t="str">
        <f t="shared" si="270"/>
        <v>SPRAY, GRILL PRIME</v>
      </c>
      <c r="AA2843" s="29">
        <f t="shared" si="271"/>
        <v>22.16</v>
      </c>
      <c r="AB2843" s="29" t="str">
        <f>VLOOKUP(W2843,'[2]Item List (2)'!$I:$J,2,0)</f>
        <v>Food</v>
      </c>
      <c r="AC2843" s="29">
        <f t="shared" si="272"/>
        <v>7397</v>
      </c>
      <c r="AD2843" s="29" t="str">
        <f t="shared" si="273"/>
        <v>7397-Food</v>
      </c>
    </row>
    <row r="2844" spans="1:30">
      <c r="A2844" t="s">
        <v>699</v>
      </c>
      <c r="B2844" t="s">
        <v>592</v>
      </c>
      <c r="C2844" t="s">
        <v>1406</v>
      </c>
      <c r="D2844" t="s">
        <v>642</v>
      </c>
      <c r="E2844" t="s">
        <v>1694</v>
      </c>
      <c r="F2844"/>
      <c r="G2844" s="159">
        <v>45170</v>
      </c>
      <c r="H2844" t="s">
        <v>1217</v>
      </c>
      <c r="I2844" t="s">
        <v>1188</v>
      </c>
      <c r="J2844" t="s">
        <v>758</v>
      </c>
      <c r="K2844" t="s">
        <v>759</v>
      </c>
      <c r="L2844" t="s">
        <v>760</v>
      </c>
      <c r="M2844">
        <v>1</v>
      </c>
      <c r="N2844">
        <v>0</v>
      </c>
      <c r="O2844" s="209">
        <v>112.38</v>
      </c>
      <c r="P2844" s="209">
        <v>112.38</v>
      </c>
      <c r="Q2844" s="209">
        <v>7040.91</v>
      </c>
      <c r="R2844" s="209">
        <v>18.75</v>
      </c>
      <c r="S2844" s="193" t="str">
        <f>VLOOKUP(U2844,'[1]Cross ref'!I:J,2,0)</f>
        <v>SCL</v>
      </c>
      <c r="T2844" s="193">
        <f t="shared" si="268"/>
        <v>112.38</v>
      </c>
      <c r="U2844" s="193">
        <f>VLOOKUP(VALUE(C2844),'[1]Cross ref'!G:I,3,0)</f>
        <v>7397</v>
      </c>
      <c r="V2844" s="193">
        <f>IFERROR(VLOOKUP(J2844,'[1]Item List (2)'!C:D,2,0),VLOOKUP(K2844,'[1]Item List (2)'!C:D,2,0))</f>
        <v>50007</v>
      </c>
      <c r="W2844" s="193">
        <f>IFERROR(VLOOKUP(J2844,'[1]Item List (2)'!C:E,3,0),VLOOKUP(K2844,'[1]Item List (2)'!C:E,3,0))</f>
        <v>100</v>
      </c>
      <c r="X2844" s="193">
        <f t="shared" si="269"/>
        <v>0</v>
      </c>
      <c r="Y2844" s="193" t="str">
        <f t="shared" si="270"/>
        <v>CHICKEN, TNDRLOIN STRIP 1.5Z</v>
      </c>
      <c r="AA2844" s="29">
        <f t="shared" si="271"/>
        <v>112.38</v>
      </c>
      <c r="AB2844" s="29" t="str">
        <f>VLOOKUP(W2844,'[2]Item List (2)'!$I:$J,2,0)</f>
        <v>Food</v>
      </c>
      <c r="AC2844" s="29">
        <f t="shared" si="272"/>
        <v>7397</v>
      </c>
      <c r="AD2844" s="29" t="str">
        <f t="shared" si="273"/>
        <v>7397-Food</v>
      </c>
    </row>
    <row r="2845" spans="1:30">
      <c r="A2845" t="s">
        <v>699</v>
      </c>
      <c r="B2845" t="s">
        <v>592</v>
      </c>
      <c r="C2845" t="s">
        <v>1406</v>
      </c>
      <c r="D2845" t="s">
        <v>642</v>
      </c>
      <c r="E2845" t="s">
        <v>1694</v>
      </c>
      <c r="F2845"/>
      <c r="G2845" s="159">
        <v>45170</v>
      </c>
      <c r="H2845" t="s">
        <v>1218</v>
      </c>
      <c r="I2845" t="s">
        <v>1188</v>
      </c>
      <c r="J2845" t="s">
        <v>703</v>
      </c>
      <c r="K2845" t="s">
        <v>997</v>
      </c>
      <c r="L2845" t="s">
        <v>723</v>
      </c>
      <c r="M2845">
        <v>3</v>
      </c>
      <c r="N2845">
        <v>0</v>
      </c>
      <c r="O2845" s="209">
        <v>25.94</v>
      </c>
      <c r="P2845" s="209">
        <v>77.819999999999993</v>
      </c>
      <c r="Q2845" s="209">
        <v>7040.91</v>
      </c>
      <c r="R2845" s="209">
        <v>18.75</v>
      </c>
      <c r="S2845" s="193" t="str">
        <f>VLOOKUP(U2845,'[1]Cross ref'!I:J,2,0)</f>
        <v>SCL</v>
      </c>
      <c r="T2845" s="193">
        <f t="shared" si="268"/>
        <v>77.819999999999993</v>
      </c>
      <c r="U2845" s="193">
        <f>VLOOKUP(VALUE(C2845),'[1]Cross ref'!G:I,3,0)</f>
        <v>7397</v>
      </c>
      <c r="V2845" s="193">
        <f>IFERROR(VLOOKUP(J2845,'[1]Item List (2)'!C:D,2,0),VLOOKUP(K2845,'[1]Item List (2)'!C:D,2,0))</f>
        <v>50007</v>
      </c>
      <c r="W2845" s="193">
        <f>IFERROR(VLOOKUP(J2845,'[1]Item List (2)'!C:E,3,0),VLOOKUP(K2845,'[1]Item List (2)'!C:E,3,0))</f>
        <v>100</v>
      </c>
      <c r="X2845" s="193">
        <f t="shared" si="269"/>
        <v>0</v>
      </c>
      <c r="Y2845" s="193" t="str">
        <f t="shared" si="270"/>
        <v>SAUCE, BTRMILK RANCH CUP</v>
      </c>
      <c r="AA2845" s="29">
        <f t="shared" si="271"/>
        <v>77.819999999999993</v>
      </c>
      <c r="AB2845" s="29" t="str">
        <f>VLOOKUP(W2845,'[2]Item List (2)'!$I:$J,2,0)</f>
        <v>Food</v>
      </c>
      <c r="AC2845" s="29">
        <f t="shared" si="272"/>
        <v>7397</v>
      </c>
      <c r="AD2845" s="29" t="str">
        <f t="shared" si="273"/>
        <v>7397-Food</v>
      </c>
    </row>
    <row r="2846" spans="1:30">
      <c r="A2846" t="s">
        <v>699</v>
      </c>
      <c r="B2846" t="s">
        <v>592</v>
      </c>
      <c r="C2846" t="s">
        <v>1406</v>
      </c>
      <c r="D2846" t="s">
        <v>642</v>
      </c>
      <c r="E2846" t="s">
        <v>1694</v>
      </c>
      <c r="F2846"/>
      <c r="G2846" s="159">
        <v>45170</v>
      </c>
      <c r="H2846" t="s">
        <v>1219</v>
      </c>
      <c r="I2846" t="s">
        <v>1188</v>
      </c>
      <c r="J2846" t="s">
        <v>767</v>
      </c>
      <c r="K2846" t="s">
        <v>768</v>
      </c>
      <c r="L2846" t="s">
        <v>769</v>
      </c>
      <c r="M2846">
        <v>1</v>
      </c>
      <c r="N2846">
        <v>0</v>
      </c>
      <c r="O2846" s="209">
        <v>11.66</v>
      </c>
      <c r="P2846" s="209">
        <v>11.66</v>
      </c>
      <c r="Q2846" s="209">
        <v>7040.91</v>
      </c>
      <c r="R2846" s="209">
        <v>18.75</v>
      </c>
      <c r="S2846" s="193" t="str">
        <f>VLOOKUP(U2846,'[1]Cross ref'!I:J,2,0)</f>
        <v>SCL</v>
      </c>
      <c r="T2846" s="193">
        <f t="shared" si="268"/>
        <v>11.66</v>
      </c>
      <c r="U2846" s="193">
        <f>VLOOKUP(VALUE(C2846),'[1]Cross ref'!G:I,3,0)</f>
        <v>7397</v>
      </c>
      <c r="V2846" s="193">
        <f>IFERROR(VLOOKUP(J2846,'[1]Item List (2)'!C:D,2,0),VLOOKUP(K2846,'[1]Item List (2)'!C:D,2,0))</f>
        <v>50007</v>
      </c>
      <c r="W2846" s="193">
        <f>IFERROR(VLOOKUP(J2846,'[1]Item List (2)'!C:E,3,0),VLOOKUP(K2846,'[1]Item List (2)'!C:E,3,0))</f>
        <v>100</v>
      </c>
      <c r="X2846" s="193">
        <f t="shared" si="269"/>
        <v>0</v>
      </c>
      <c r="Y2846" s="193" t="str">
        <f t="shared" si="270"/>
        <v>SAUCE, BUFFALO CUP</v>
      </c>
      <c r="AA2846" s="29">
        <f t="shared" si="271"/>
        <v>11.66</v>
      </c>
      <c r="AB2846" s="29" t="str">
        <f>VLOOKUP(W2846,'[2]Item List (2)'!$I:$J,2,0)</f>
        <v>Food</v>
      </c>
      <c r="AC2846" s="29">
        <f t="shared" si="272"/>
        <v>7397</v>
      </c>
      <c r="AD2846" s="29" t="str">
        <f t="shared" si="273"/>
        <v>7397-Food</v>
      </c>
    </row>
    <row r="2847" spans="1:30">
      <c r="A2847" t="s">
        <v>699</v>
      </c>
      <c r="B2847" t="s">
        <v>592</v>
      </c>
      <c r="C2847" t="s">
        <v>1406</v>
      </c>
      <c r="D2847" t="s">
        <v>642</v>
      </c>
      <c r="E2847" t="s">
        <v>1694</v>
      </c>
      <c r="F2847"/>
      <c r="G2847" s="159">
        <v>45170</v>
      </c>
      <c r="H2847" t="s">
        <v>1221</v>
      </c>
      <c r="I2847" t="s">
        <v>1188</v>
      </c>
      <c r="J2847" t="s">
        <v>773</v>
      </c>
      <c r="K2847" t="s">
        <v>774</v>
      </c>
      <c r="L2847" t="s">
        <v>775</v>
      </c>
      <c r="M2847">
        <v>5</v>
      </c>
      <c r="N2847">
        <v>0</v>
      </c>
      <c r="O2847" s="209">
        <v>19.78</v>
      </c>
      <c r="P2847" s="209">
        <v>98.9</v>
      </c>
      <c r="Q2847" s="209">
        <v>7040.91</v>
      </c>
      <c r="R2847" s="209">
        <v>18.75</v>
      </c>
      <c r="S2847" s="193" t="str">
        <f>VLOOKUP(U2847,'[1]Cross ref'!I:J,2,0)</f>
        <v>SCL</v>
      </c>
      <c r="T2847" s="193">
        <f t="shared" si="268"/>
        <v>98.9</v>
      </c>
      <c r="U2847" s="193">
        <f>VLOOKUP(VALUE(C2847),'[1]Cross ref'!G:I,3,0)</f>
        <v>7397</v>
      </c>
      <c r="V2847" s="193">
        <f>IFERROR(VLOOKUP(J2847,'[1]Item List (2)'!C:D,2,0),VLOOKUP(K2847,'[1]Item List (2)'!C:D,2,0))</f>
        <v>50007</v>
      </c>
      <c r="W2847" s="193">
        <f>IFERROR(VLOOKUP(J2847,'[1]Item List (2)'!C:E,3,0),VLOOKUP(K2847,'[1]Item List (2)'!C:E,3,0))</f>
        <v>100</v>
      </c>
      <c r="X2847" s="193">
        <f t="shared" si="269"/>
        <v>0</v>
      </c>
      <c r="Y2847" s="193" t="str">
        <f t="shared" si="270"/>
        <v>ICE CREAM, VANILLA SLOW MELT</v>
      </c>
      <c r="AA2847" s="29">
        <f t="shared" si="271"/>
        <v>98.9</v>
      </c>
      <c r="AB2847" s="29" t="str">
        <f>VLOOKUP(W2847,'[2]Item List (2)'!$I:$J,2,0)</f>
        <v>Food</v>
      </c>
      <c r="AC2847" s="29">
        <f t="shared" si="272"/>
        <v>7397</v>
      </c>
      <c r="AD2847" s="29" t="str">
        <f t="shared" si="273"/>
        <v>7397-Food</v>
      </c>
    </row>
    <row r="2848" spans="1:30">
      <c r="A2848" t="s">
        <v>699</v>
      </c>
      <c r="B2848" t="s">
        <v>592</v>
      </c>
      <c r="C2848" t="s">
        <v>1406</v>
      </c>
      <c r="D2848" t="s">
        <v>642</v>
      </c>
      <c r="E2848" t="s">
        <v>1694</v>
      </c>
      <c r="F2848"/>
      <c r="G2848" s="159">
        <v>45170</v>
      </c>
      <c r="H2848" t="s">
        <v>1222</v>
      </c>
      <c r="I2848" t="s">
        <v>1188</v>
      </c>
      <c r="J2848" t="s">
        <v>776</v>
      </c>
      <c r="K2848" t="s">
        <v>777</v>
      </c>
      <c r="L2848" t="s">
        <v>778</v>
      </c>
      <c r="M2848">
        <v>6</v>
      </c>
      <c r="N2848">
        <v>0</v>
      </c>
      <c r="O2848" s="209">
        <v>36.5</v>
      </c>
      <c r="P2848" s="209">
        <v>219</v>
      </c>
      <c r="Q2848" s="209">
        <v>7040.91</v>
      </c>
      <c r="R2848" s="209">
        <v>18.75</v>
      </c>
      <c r="S2848" s="193" t="str">
        <f>VLOOKUP(U2848,'[1]Cross ref'!I:J,2,0)</f>
        <v>SCL</v>
      </c>
      <c r="T2848" s="193">
        <f t="shared" si="268"/>
        <v>219</v>
      </c>
      <c r="U2848" s="193">
        <f>VLOOKUP(VALUE(C2848),'[1]Cross ref'!G:I,3,0)</f>
        <v>7397</v>
      </c>
      <c r="V2848" s="193">
        <f>IFERROR(VLOOKUP(J2848,'[1]Item List (2)'!C:D,2,0),VLOOKUP(K2848,'[1]Item List (2)'!C:D,2,0))</f>
        <v>50007</v>
      </c>
      <c r="W2848" s="193">
        <f>IFERROR(VLOOKUP(J2848,'[1]Item List (2)'!C:E,3,0),VLOOKUP(K2848,'[1]Item List (2)'!C:E,3,0))</f>
        <v>100</v>
      </c>
      <c r="X2848" s="193">
        <f t="shared" si="269"/>
        <v>0</v>
      </c>
      <c r="Y2848" s="193" t="str">
        <f t="shared" si="270"/>
        <v>SHORTENING, LIQ FRY PREM</v>
      </c>
      <c r="AA2848" s="29">
        <f t="shared" si="271"/>
        <v>219</v>
      </c>
      <c r="AB2848" s="29" t="str">
        <f>VLOOKUP(W2848,'[2]Item List (2)'!$I:$J,2,0)</f>
        <v>Food</v>
      </c>
      <c r="AC2848" s="29">
        <f t="shared" si="272"/>
        <v>7397</v>
      </c>
      <c r="AD2848" s="29" t="str">
        <f t="shared" si="273"/>
        <v>7397-Food</v>
      </c>
    </row>
    <row r="2849" spans="1:30">
      <c r="A2849" t="s">
        <v>699</v>
      </c>
      <c r="B2849" t="s">
        <v>592</v>
      </c>
      <c r="C2849" t="s">
        <v>1406</v>
      </c>
      <c r="D2849" t="s">
        <v>642</v>
      </c>
      <c r="E2849" t="s">
        <v>1694</v>
      </c>
      <c r="F2849"/>
      <c r="G2849" s="159">
        <v>45170</v>
      </c>
      <c r="H2849" t="s">
        <v>1346</v>
      </c>
      <c r="I2849" t="s">
        <v>1188</v>
      </c>
      <c r="J2849" t="s">
        <v>734</v>
      </c>
      <c r="K2849" t="s">
        <v>917</v>
      </c>
      <c r="L2849" t="s">
        <v>918</v>
      </c>
      <c r="M2849">
        <v>1</v>
      </c>
      <c r="N2849">
        <v>0</v>
      </c>
      <c r="O2849" s="209">
        <v>166.32</v>
      </c>
      <c r="P2849" s="209">
        <v>166.32</v>
      </c>
      <c r="Q2849" s="209">
        <v>7040.91</v>
      </c>
      <c r="R2849" s="209">
        <v>18.75</v>
      </c>
      <c r="S2849" s="193" t="str">
        <f>VLOOKUP(U2849,'[1]Cross ref'!I:J,2,0)</f>
        <v>SCL</v>
      </c>
      <c r="T2849" s="193">
        <f t="shared" si="268"/>
        <v>166.32</v>
      </c>
      <c r="U2849" s="193">
        <f>VLOOKUP(VALUE(C2849),'[1]Cross ref'!G:I,3,0)</f>
        <v>7397</v>
      </c>
      <c r="V2849" s="193">
        <f>IFERROR(VLOOKUP(J2849,'[1]Item List (2)'!C:D,2,0),VLOOKUP(K2849,'[1]Item List (2)'!C:D,2,0))</f>
        <v>50007</v>
      </c>
      <c r="W2849" s="193">
        <f>IFERROR(VLOOKUP(J2849,'[1]Item List (2)'!C:E,3,0),VLOOKUP(K2849,'[1]Item List (2)'!C:E,3,0))</f>
        <v>100</v>
      </c>
      <c r="X2849" s="193">
        <f t="shared" si="269"/>
        <v>0</v>
      </c>
      <c r="Y2849" s="193" t="str">
        <f t="shared" si="270"/>
        <v>BEEF, STEAK FC</v>
      </c>
      <c r="AA2849" s="29">
        <f t="shared" si="271"/>
        <v>166.32</v>
      </c>
      <c r="AB2849" s="29" t="str">
        <f>VLOOKUP(W2849,'[2]Item List (2)'!$I:$J,2,0)</f>
        <v>Food</v>
      </c>
      <c r="AC2849" s="29">
        <f t="shared" si="272"/>
        <v>7397</v>
      </c>
      <c r="AD2849" s="29" t="str">
        <f t="shared" si="273"/>
        <v>7397-Food</v>
      </c>
    </row>
    <row r="2850" spans="1:30">
      <c r="A2850" t="s">
        <v>699</v>
      </c>
      <c r="B2850" t="s">
        <v>592</v>
      </c>
      <c r="C2850" t="s">
        <v>1406</v>
      </c>
      <c r="D2850" t="s">
        <v>642</v>
      </c>
      <c r="E2850" t="s">
        <v>1694</v>
      </c>
      <c r="F2850"/>
      <c r="G2850" s="159">
        <v>45170</v>
      </c>
      <c r="H2850" t="s">
        <v>1271</v>
      </c>
      <c r="I2850" t="s">
        <v>1188</v>
      </c>
      <c r="J2850" t="s">
        <v>740</v>
      </c>
      <c r="K2850" t="s">
        <v>779</v>
      </c>
      <c r="L2850" t="s">
        <v>990</v>
      </c>
      <c r="M2850">
        <v>1</v>
      </c>
      <c r="N2850">
        <v>0</v>
      </c>
      <c r="O2850" s="209">
        <v>33.71</v>
      </c>
      <c r="P2850" s="209">
        <v>33.71</v>
      </c>
      <c r="Q2850" s="209">
        <v>7040.91</v>
      </c>
      <c r="R2850" s="209">
        <v>18.75</v>
      </c>
      <c r="S2850" s="193" t="str">
        <f>VLOOKUP(U2850,'[1]Cross ref'!I:J,2,0)</f>
        <v>SCL</v>
      </c>
      <c r="T2850" s="193">
        <f t="shared" si="268"/>
        <v>33.71</v>
      </c>
      <c r="U2850" s="193">
        <f>VLOOKUP(VALUE(C2850),'[1]Cross ref'!G:I,3,0)</f>
        <v>7397</v>
      </c>
      <c r="V2850" s="193">
        <f>IFERROR(VLOOKUP(J2850,'[1]Item List (2)'!C:D,2,0),VLOOKUP(K2850,'[1]Item List (2)'!C:D,2,0))</f>
        <v>50007</v>
      </c>
      <c r="W2850" s="193">
        <f>IFERROR(VLOOKUP(J2850,'[1]Item List (2)'!C:E,3,0),VLOOKUP(K2850,'[1]Item List (2)'!C:E,3,0))</f>
        <v>100</v>
      </c>
      <c r="X2850" s="193">
        <f t="shared" si="269"/>
        <v>0</v>
      </c>
      <c r="Y2850" s="193" t="str">
        <f t="shared" si="270"/>
        <v>PEPPER, JALAPENO NACHO SLI</v>
      </c>
      <c r="AA2850" s="29">
        <f t="shared" si="271"/>
        <v>33.71</v>
      </c>
      <c r="AB2850" s="29" t="str">
        <f>VLOOKUP(W2850,'[2]Item List (2)'!$I:$J,2,0)</f>
        <v>Food</v>
      </c>
      <c r="AC2850" s="29">
        <f t="shared" si="272"/>
        <v>7397</v>
      </c>
      <c r="AD2850" s="29" t="str">
        <f t="shared" si="273"/>
        <v>7397-Food</v>
      </c>
    </row>
    <row r="2851" spans="1:30">
      <c r="A2851" t="s">
        <v>699</v>
      </c>
      <c r="B2851" t="s">
        <v>592</v>
      </c>
      <c r="C2851" t="s">
        <v>1406</v>
      </c>
      <c r="D2851" t="s">
        <v>642</v>
      </c>
      <c r="E2851" t="s">
        <v>1694</v>
      </c>
      <c r="F2851"/>
      <c r="G2851" s="159">
        <v>45170</v>
      </c>
      <c r="H2851" t="s">
        <v>1272</v>
      </c>
      <c r="I2851" t="s">
        <v>1211</v>
      </c>
      <c r="J2851" t="s">
        <v>815</v>
      </c>
      <c r="K2851" t="s">
        <v>1145</v>
      </c>
      <c r="L2851" t="s">
        <v>1146</v>
      </c>
      <c r="M2851">
        <v>1</v>
      </c>
      <c r="N2851">
        <v>0</v>
      </c>
      <c r="O2851" s="209">
        <v>28.75</v>
      </c>
      <c r="P2851" s="209">
        <v>28.75</v>
      </c>
      <c r="Q2851" s="209">
        <v>7040.91</v>
      </c>
      <c r="R2851" s="209">
        <v>18.75</v>
      </c>
      <c r="S2851" s="193" t="str">
        <f>VLOOKUP(U2851,'[1]Cross ref'!I:J,2,0)</f>
        <v>SCL</v>
      </c>
      <c r="T2851" s="193">
        <f t="shared" si="268"/>
        <v>28.75</v>
      </c>
      <c r="U2851" s="193">
        <f>VLOOKUP(VALUE(C2851),'[1]Cross ref'!G:I,3,0)</f>
        <v>7397</v>
      </c>
      <c r="V2851" s="193">
        <f>IFERROR(VLOOKUP(J2851,'[1]Item List (2)'!C:D,2,0),VLOOKUP(K2851,'[1]Item List (2)'!C:D,2,0))</f>
        <v>51001</v>
      </c>
      <c r="W2851" s="193">
        <f>IFERROR(VLOOKUP(J2851,'[1]Item List (2)'!C:E,3,0),VLOOKUP(K2851,'[1]Item List (2)'!C:E,3,0))</f>
        <v>1000</v>
      </c>
      <c r="X2851" s="193">
        <f t="shared" si="269"/>
        <v>0</v>
      </c>
      <c r="Y2851" s="193" t="str">
        <f t="shared" si="270"/>
        <v>LID, CUP CRUISER 32Z</v>
      </c>
      <c r="AA2851" s="29">
        <f t="shared" si="271"/>
        <v>28.75</v>
      </c>
      <c r="AB2851" s="29" t="str">
        <f>VLOOKUP(W2851,'[2]Item List (2)'!$I:$J,2,0)</f>
        <v>Paper</v>
      </c>
      <c r="AC2851" s="29">
        <f t="shared" si="272"/>
        <v>7397</v>
      </c>
      <c r="AD2851" s="29" t="str">
        <f t="shared" si="273"/>
        <v>7397-Paper</v>
      </c>
    </row>
    <row r="2852" spans="1:30">
      <c r="A2852" t="s">
        <v>699</v>
      </c>
      <c r="B2852" t="s">
        <v>592</v>
      </c>
      <c r="C2852" t="s">
        <v>1406</v>
      </c>
      <c r="D2852" t="s">
        <v>642</v>
      </c>
      <c r="E2852" t="s">
        <v>1694</v>
      </c>
      <c r="F2852"/>
      <c r="G2852" s="159">
        <v>45170</v>
      </c>
      <c r="H2852" t="s">
        <v>1380</v>
      </c>
      <c r="I2852" t="s">
        <v>1188</v>
      </c>
      <c r="J2852" t="s">
        <v>953</v>
      </c>
      <c r="K2852" t="s">
        <v>1151</v>
      </c>
      <c r="L2852" t="s">
        <v>766</v>
      </c>
      <c r="M2852">
        <v>1</v>
      </c>
      <c r="N2852">
        <v>0</v>
      </c>
      <c r="O2852" s="209">
        <v>69.22</v>
      </c>
      <c r="P2852" s="209">
        <v>69.22</v>
      </c>
      <c r="Q2852" s="209">
        <v>7040.91</v>
      </c>
      <c r="R2852" s="209">
        <v>18.75</v>
      </c>
      <c r="S2852" s="193" t="str">
        <f>VLOOKUP(U2852,'[1]Cross ref'!I:J,2,0)</f>
        <v>SCL</v>
      </c>
      <c r="T2852" s="193">
        <f t="shared" si="268"/>
        <v>69.22</v>
      </c>
      <c r="U2852" s="193">
        <f>VLOOKUP(VALUE(C2852),'[1]Cross ref'!G:I,3,0)</f>
        <v>7397</v>
      </c>
      <c r="V2852" s="193">
        <f>IFERROR(VLOOKUP(J2852,'[1]Item List (2)'!C:D,2,0),VLOOKUP(K2852,'[1]Item List (2)'!C:D,2,0))</f>
        <v>50007</v>
      </c>
      <c r="W2852" s="193">
        <f>IFERROR(VLOOKUP(J2852,'[1]Item List (2)'!C:E,3,0),VLOOKUP(K2852,'[1]Item List (2)'!C:E,3,0))</f>
        <v>100</v>
      </c>
      <c r="X2852" s="193">
        <f t="shared" si="269"/>
        <v>0</v>
      </c>
      <c r="Y2852" s="193" t="str">
        <f t="shared" si="270"/>
        <v>LEMONADE, FZN</v>
      </c>
      <c r="AA2852" s="29">
        <f t="shared" si="271"/>
        <v>69.22</v>
      </c>
      <c r="AB2852" s="29" t="str">
        <f>VLOOKUP(W2852,'[2]Item List (2)'!$I:$J,2,0)</f>
        <v>Food</v>
      </c>
      <c r="AC2852" s="29">
        <f t="shared" si="272"/>
        <v>7397</v>
      </c>
      <c r="AD2852" s="29" t="str">
        <f t="shared" si="273"/>
        <v>7397-Food</v>
      </c>
    </row>
    <row r="2853" spans="1:30">
      <c r="A2853" t="s">
        <v>699</v>
      </c>
      <c r="B2853" t="s">
        <v>592</v>
      </c>
      <c r="C2853" t="s">
        <v>1406</v>
      </c>
      <c r="D2853" t="s">
        <v>642</v>
      </c>
      <c r="E2853" t="s">
        <v>1694</v>
      </c>
      <c r="F2853"/>
      <c r="G2853" s="159">
        <v>45170</v>
      </c>
      <c r="H2853" t="s">
        <v>1223</v>
      </c>
      <c r="I2853" t="s">
        <v>1188</v>
      </c>
      <c r="J2853" t="s">
        <v>758</v>
      </c>
      <c r="K2853" t="s">
        <v>780</v>
      </c>
      <c r="L2853" t="s">
        <v>781</v>
      </c>
      <c r="M2853">
        <v>2</v>
      </c>
      <c r="N2853">
        <v>0</v>
      </c>
      <c r="O2853" s="209">
        <v>37.6</v>
      </c>
      <c r="P2853" s="209">
        <v>75.2</v>
      </c>
      <c r="Q2853" s="209">
        <v>7040.91</v>
      </c>
      <c r="R2853" s="209">
        <v>18.75</v>
      </c>
      <c r="S2853" s="193" t="str">
        <f>VLOOKUP(U2853,'[1]Cross ref'!I:J,2,0)</f>
        <v>SCL</v>
      </c>
      <c r="T2853" s="193">
        <f t="shared" si="268"/>
        <v>75.2</v>
      </c>
      <c r="U2853" s="193">
        <f>VLOOKUP(VALUE(C2853),'[1]Cross ref'!G:I,3,0)</f>
        <v>7397</v>
      </c>
      <c r="V2853" s="193">
        <f>IFERROR(VLOOKUP(J2853,'[1]Item List (2)'!C:D,2,0),VLOOKUP(K2853,'[1]Item List (2)'!C:D,2,0))</f>
        <v>50007</v>
      </c>
      <c r="W2853" s="193">
        <f>IFERROR(VLOOKUP(J2853,'[1]Item List (2)'!C:E,3,0),VLOOKUP(K2853,'[1]Item List (2)'!C:E,3,0))</f>
        <v>100</v>
      </c>
      <c r="X2853" s="193">
        <f t="shared" si="269"/>
        <v>0</v>
      </c>
      <c r="Y2853" s="193" t="str">
        <f t="shared" si="270"/>
        <v>CHICKEN, PTY SPCY 3Z</v>
      </c>
      <c r="AA2853" s="29">
        <f t="shared" si="271"/>
        <v>75.2</v>
      </c>
      <c r="AB2853" s="29" t="str">
        <f>VLOOKUP(W2853,'[2]Item List (2)'!$I:$J,2,0)</f>
        <v>Food</v>
      </c>
      <c r="AC2853" s="29">
        <f t="shared" si="272"/>
        <v>7397</v>
      </c>
      <c r="AD2853" s="29" t="str">
        <f t="shared" si="273"/>
        <v>7397-Food</v>
      </c>
    </row>
    <row r="2854" spans="1:30">
      <c r="A2854" t="s">
        <v>699</v>
      </c>
      <c r="B2854" t="s">
        <v>592</v>
      </c>
      <c r="C2854" t="s">
        <v>1406</v>
      </c>
      <c r="D2854" t="s">
        <v>642</v>
      </c>
      <c r="E2854" t="s">
        <v>1694</v>
      </c>
      <c r="F2854"/>
      <c r="G2854" s="159">
        <v>45170</v>
      </c>
      <c r="H2854" t="s">
        <v>1273</v>
      </c>
      <c r="I2854" t="s">
        <v>1190</v>
      </c>
      <c r="J2854" t="s">
        <v>727</v>
      </c>
      <c r="K2854" t="s">
        <v>782</v>
      </c>
      <c r="L2854" t="s">
        <v>729</v>
      </c>
      <c r="M2854">
        <v>1</v>
      </c>
      <c r="N2854">
        <v>0</v>
      </c>
      <c r="O2854" s="209">
        <v>16.79</v>
      </c>
      <c r="P2854" s="209">
        <v>16.79</v>
      </c>
      <c r="Q2854" s="209">
        <v>7040.91</v>
      </c>
      <c r="R2854" s="209">
        <v>18.75</v>
      </c>
      <c r="S2854" s="193" t="str">
        <f>VLOOKUP(U2854,'[1]Cross ref'!I:J,2,0)</f>
        <v>SCL</v>
      </c>
      <c r="T2854" s="193">
        <f t="shared" si="268"/>
        <v>16.79</v>
      </c>
      <c r="U2854" s="193">
        <f>VLOOKUP(VALUE(C2854),'[1]Cross ref'!G:I,3,0)</f>
        <v>7397</v>
      </c>
      <c r="V2854" s="193">
        <f>IFERROR(VLOOKUP(J2854,'[1]Item List (2)'!C:D,2,0),VLOOKUP(K2854,'[1]Item List (2)'!C:D,2,0))</f>
        <v>60507</v>
      </c>
      <c r="W2854" s="193">
        <f>IFERROR(VLOOKUP(J2854,'[1]Item List (2)'!C:E,3,0),VLOOKUP(K2854,'[1]Item List (2)'!C:E,3,0))</f>
        <v>1200</v>
      </c>
      <c r="X2854" s="193">
        <f t="shared" si="269"/>
        <v>0</v>
      </c>
      <c r="Y2854" s="193" t="str">
        <f t="shared" si="270"/>
        <v>GLOVE, SYNTH LG</v>
      </c>
      <c r="AA2854" s="29">
        <f t="shared" si="271"/>
        <v>16.79</v>
      </c>
      <c r="AB2854" s="29" t="str">
        <f>VLOOKUP(W2854,'[2]Item List (2)'!$I:$J,2,0)</f>
        <v>Supplies</v>
      </c>
      <c r="AC2854" s="29">
        <f t="shared" si="272"/>
        <v>7397</v>
      </c>
      <c r="AD2854" s="29" t="str">
        <f t="shared" si="273"/>
        <v>7397-Supplies</v>
      </c>
    </row>
    <row r="2855" spans="1:30">
      <c r="A2855" t="s">
        <v>699</v>
      </c>
      <c r="B2855" t="s">
        <v>592</v>
      </c>
      <c r="C2855" t="s">
        <v>1406</v>
      </c>
      <c r="D2855" t="s">
        <v>642</v>
      </c>
      <c r="E2855" t="s">
        <v>1694</v>
      </c>
      <c r="F2855"/>
      <c r="G2855" s="159">
        <v>45170</v>
      </c>
      <c r="H2855" t="s">
        <v>1317</v>
      </c>
      <c r="I2855" t="s">
        <v>1190</v>
      </c>
      <c r="J2855" t="s">
        <v>727</v>
      </c>
      <c r="K2855" t="s">
        <v>782</v>
      </c>
      <c r="L2855" t="s">
        <v>729</v>
      </c>
      <c r="M2855">
        <v>1</v>
      </c>
      <c r="N2855">
        <v>0</v>
      </c>
      <c r="O2855" s="209">
        <v>3.84</v>
      </c>
      <c r="P2855" s="209">
        <v>3.84</v>
      </c>
      <c r="Q2855" s="209">
        <v>7040.91</v>
      </c>
      <c r="R2855" s="209">
        <v>18.75</v>
      </c>
      <c r="S2855" s="193" t="str">
        <f>VLOOKUP(U2855,'[1]Cross ref'!I:J,2,0)</f>
        <v>SCL</v>
      </c>
      <c r="T2855" s="193">
        <f t="shared" si="268"/>
        <v>3.84</v>
      </c>
      <c r="U2855" s="193">
        <f>VLOOKUP(VALUE(C2855),'[1]Cross ref'!G:I,3,0)</f>
        <v>7397</v>
      </c>
      <c r="V2855" s="193">
        <f>IFERROR(VLOOKUP(J2855,'[1]Item List (2)'!C:D,2,0),VLOOKUP(K2855,'[1]Item List (2)'!C:D,2,0))</f>
        <v>60507</v>
      </c>
      <c r="W2855" s="193">
        <f>IFERROR(VLOOKUP(J2855,'[1]Item List (2)'!C:E,3,0),VLOOKUP(K2855,'[1]Item List (2)'!C:E,3,0))</f>
        <v>1200</v>
      </c>
      <c r="X2855" s="193">
        <f t="shared" si="269"/>
        <v>0</v>
      </c>
      <c r="Y2855" s="193" t="str">
        <f t="shared" si="270"/>
        <v>GLOVE, SYNTH LG</v>
      </c>
      <c r="AA2855" s="29">
        <f t="shared" si="271"/>
        <v>3.84</v>
      </c>
      <c r="AB2855" s="29" t="str">
        <f>VLOOKUP(W2855,'[2]Item List (2)'!$I:$J,2,0)</f>
        <v>Supplies</v>
      </c>
      <c r="AC2855" s="29">
        <f t="shared" si="272"/>
        <v>7397</v>
      </c>
      <c r="AD2855" s="29" t="str">
        <f t="shared" si="273"/>
        <v>7397-Supplies</v>
      </c>
    </row>
    <row r="2856" spans="1:30">
      <c r="A2856" t="s">
        <v>699</v>
      </c>
      <c r="B2856" t="s">
        <v>592</v>
      </c>
      <c r="C2856" t="s">
        <v>1406</v>
      </c>
      <c r="D2856" t="s">
        <v>642</v>
      </c>
      <c r="E2856" t="s">
        <v>1694</v>
      </c>
      <c r="F2856"/>
      <c r="G2856" s="159">
        <v>45170</v>
      </c>
      <c r="H2856" t="s">
        <v>1224</v>
      </c>
      <c r="I2856" t="s">
        <v>1188</v>
      </c>
      <c r="J2856" t="s">
        <v>737</v>
      </c>
      <c r="K2856" t="s">
        <v>783</v>
      </c>
      <c r="L2856" t="s">
        <v>784</v>
      </c>
      <c r="M2856">
        <v>0</v>
      </c>
      <c r="N2856">
        <v>0</v>
      </c>
      <c r="O2856" s="209">
        <v>29.39</v>
      </c>
      <c r="P2856" s="209">
        <v>0</v>
      </c>
      <c r="Q2856" s="209">
        <v>7040.91</v>
      </c>
      <c r="R2856" s="209">
        <v>18.75</v>
      </c>
      <c r="S2856" s="193" t="str">
        <f>VLOOKUP(U2856,'[1]Cross ref'!I:J,2,0)</f>
        <v>SCL</v>
      </c>
      <c r="T2856" s="193">
        <f t="shared" si="268"/>
        <v>0</v>
      </c>
      <c r="U2856" s="193">
        <f>VLOOKUP(VALUE(C2856),'[1]Cross ref'!G:I,3,0)</f>
        <v>7397</v>
      </c>
      <c r="V2856" s="193">
        <f>IFERROR(VLOOKUP(J2856,'[1]Item List (2)'!C:D,2,0),VLOOKUP(K2856,'[1]Item List (2)'!C:D,2,0))</f>
        <v>50007</v>
      </c>
      <c r="W2856" s="193">
        <f>IFERROR(VLOOKUP(J2856,'[1]Item List (2)'!C:E,3,0),VLOOKUP(K2856,'[1]Item List (2)'!C:E,3,0))</f>
        <v>100</v>
      </c>
      <c r="X2856" s="193">
        <f t="shared" si="269"/>
        <v>0</v>
      </c>
      <c r="Y2856" s="193" t="str">
        <f t="shared" si="270"/>
        <v>SQUASH, ZUCCHINI BRD SLI</v>
      </c>
      <c r="AA2856" s="29">
        <f t="shared" si="271"/>
        <v>0</v>
      </c>
      <c r="AB2856" s="29" t="str">
        <f>VLOOKUP(W2856,'[2]Item List (2)'!$I:$J,2,0)</f>
        <v>Food</v>
      </c>
      <c r="AC2856" s="29">
        <f t="shared" si="272"/>
        <v>7397</v>
      </c>
      <c r="AD2856" s="29" t="str">
        <f t="shared" si="273"/>
        <v>7397-Food</v>
      </c>
    </row>
    <row r="2857" spans="1:30">
      <c r="A2857" t="s">
        <v>699</v>
      </c>
      <c r="B2857" t="s">
        <v>592</v>
      </c>
      <c r="C2857" t="s">
        <v>1406</v>
      </c>
      <c r="D2857" t="s">
        <v>642</v>
      </c>
      <c r="E2857" t="s">
        <v>1694</v>
      </c>
      <c r="F2857"/>
      <c r="G2857" s="159">
        <v>45170</v>
      </c>
      <c r="H2857" t="s">
        <v>1225</v>
      </c>
      <c r="I2857" t="s">
        <v>1188</v>
      </c>
      <c r="J2857" t="s">
        <v>785</v>
      </c>
      <c r="K2857" t="s">
        <v>1180</v>
      </c>
      <c r="L2857" t="s">
        <v>786</v>
      </c>
      <c r="M2857">
        <v>3</v>
      </c>
      <c r="N2857">
        <v>0</v>
      </c>
      <c r="O2857" s="209">
        <v>90.57</v>
      </c>
      <c r="P2857" s="209">
        <v>271.70999999999998</v>
      </c>
      <c r="Q2857" s="209">
        <v>7040.91</v>
      </c>
      <c r="R2857" s="209">
        <v>18.75</v>
      </c>
      <c r="S2857" s="193" t="str">
        <f>VLOOKUP(U2857,'[1]Cross ref'!I:J,2,0)</f>
        <v>SCL</v>
      </c>
      <c r="T2857" s="193">
        <f t="shared" si="268"/>
        <v>271.70999999999998</v>
      </c>
      <c r="U2857" s="193">
        <f>VLOOKUP(VALUE(C2857),'[1]Cross ref'!G:I,3,0)</f>
        <v>7397</v>
      </c>
      <c r="V2857" s="193">
        <f>IFERROR(VLOOKUP(J2857,'[1]Item List (2)'!C:D,2,0),VLOOKUP(K2857,'[1]Item List (2)'!C:D,2,0))</f>
        <v>50007</v>
      </c>
      <c r="W2857" s="193">
        <f>IFERROR(VLOOKUP(J2857,'[1]Item List (2)'!C:E,3,0),VLOOKUP(K2857,'[1]Item List (2)'!C:E,3,0))</f>
        <v>100</v>
      </c>
      <c r="X2857" s="193">
        <f t="shared" si="269"/>
        <v>0</v>
      </c>
      <c r="Y2857" s="193" t="str">
        <f t="shared" si="270"/>
        <v>BACON, 500 SLICES FC</v>
      </c>
      <c r="AA2857" s="29">
        <f t="shared" si="271"/>
        <v>271.70999999999998</v>
      </c>
      <c r="AB2857" s="29" t="str">
        <f>VLOOKUP(W2857,'[2]Item List (2)'!$I:$J,2,0)</f>
        <v>Food</v>
      </c>
      <c r="AC2857" s="29">
        <f t="shared" si="272"/>
        <v>7397</v>
      </c>
      <c r="AD2857" s="29" t="str">
        <f t="shared" si="273"/>
        <v>7397-Food</v>
      </c>
    </row>
    <row r="2858" spans="1:30">
      <c r="A2858" t="s">
        <v>699</v>
      </c>
      <c r="B2858" t="s">
        <v>592</v>
      </c>
      <c r="C2858" t="s">
        <v>1406</v>
      </c>
      <c r="D2858" t="s">
        <v>642</v>
      </c>
      <c r="E2858" t="s">
        <v>1694</v>
      </c>
      <c r="F2858"/>
      <c r="G2858" s="159">
        <v>45170</v>
      </c>
      <c r="H2858" t="s">
        <v>1226</v>
      </c>
      <c r="I2858" t="s">
        <v>1188</v>
      </c>
      <c r="J2858" t="s">
        <v>734</v>
      </c>
      <c r="K2858" t="s">
        <v>787</v>
      </c>
      <c r="L2858" t="s">
        <v>788</v>
      </c>
      <c r="M2858">
        <v>1</v>
      </c>
      <c r="N2858">
        <v>0</v>
      </c>
      <c r="O2858" s="209">
        <v>81.59</v>
      </c>
      <c r="P2858" s="209">
        <v>81.59</v>
      </c>
      <c r="Q2858" s="209">
        <v>7040.91</v>
      </c>
      <c r="R2858" s="209">
        <v>18.75</v>
      </c>
      <c r="S2858" s="193" t="str">
        <f>VLOOKUP(U2858,'[1]Cross ref'!I:J,2,0)</f>
        <v>SCL</v>
      </c>
      <c r="T2858" s="193">
        <f t="shared" si="268"/>
        <v>81.59</v>
      </c>
      <c r="U2858" s="193">
        <f>VLOOKUP(VALUE(C2858),'[1]Cross ref'!G:I,3,0)</f>
        <v>7397</v>
      </c>
      <c r="V2858" s="193">
        <f>IFERROR(VLOOKUP(J2858,'[1]Item List (2)'!C:D,2,0),VLOOKUP(K2858,'[1]Item List (2)'!C:D,2,0))</f>
        <v>50007</v>
      </c>
      <c r="W2858" s="193">
        <f>IFERROR(VLOOKUP(J2858,'[1]Item List (2)'!C:E,3,0),VLOOKUP(K2858,'[1]Item List (2)'!C:E,3,0))</f>
        <v>100</v>
      </c>
      <c r="X2858" s="193">
        <f t="shared" si="269"/>
        <v>0</v>
      </c>
      <c r="Y2858" s="193" t="str">
        <f t="shared" si="270"/>
        <v>BEEF, GRND PTY 1.78Z</v>
      </c>
      <c r="AA2858" s="29">
        <f t="shared" si="271"/>
        <v>81.59</v>
      </c>
      <c r="AB2858" s="29" t="str">
        <f>VLOOKUP(W2858,'[2]Item List (2)'!$I:$J,2,0)</f>
        <v>Food</v>
      </c>
      <c r="AC2858" s="29">
        <f t="shared" si="272"/>
        <v>7397</v>
      </c>
      <c r="AD2858" s="29" t="str">
        <f t="shared" si="273"/>
        <v>7397-Food</v>
      </c>
    </row>
    <row r="2859" spans="1:30">
      <c r="A2859" t="s">
        <v>699</v>
      </c>
      <c r="B2859" t="s">
        <v>592</v>
      </c>
      <c r="C2859" t="s">
        <v>1406</v>
      </c>
      <c r="D2859" t="s">
        <v>642</v>
      </c>
      <c r="E2859" t="s">
        <v>1694</v>
      </c>
      <c r="F2859"/>
      <c r="G2859" s="159">
        <v>45170</v>
      </c>
      <c r="H2859" t="s">
        <v>1318</v>
      </c>
      <c r="I2859" t="s">
        <v>1188</v>
      </c>
      <c r="J2859" t="s">
        <v>789</v>
      </c>
      <c r="K2859" t="s">
        <v>790</v>
      </c>
      <c r="L2859" t="s">
        <v>791</v>
      </c>
      <c r="M2859">
        <v>1</v>
      </c>
      <c r="N2859">
        <v>0</v>
      </c>
      <c r="O2859" s="209">
        <v>25.95</v>
      </c>
      <c r="P2859" s="209">
        <v>25.95</v>
      </c>
      <c r="Q2859" s="209">
        <v>7040.91</v>
      </c>
      <c r="R2859" s="209">
        <v>18.75</v>
      </c>
      <c r="S2859" s="193" t="str">
        <f>VLOOKUP(U2859,'[1]Cross ref'!I:J,2,0)</f>
        <v>SCL</v>
      </c>
      <c r="T2859" s="193">
        <f t="shared" si="268"/>
        <v>25.95</v>
      </c>
      <c r="U2859" s="193">
        <f>VLOOKUP(VALUE(C2859),'[1]Cross ref'!G:I,3,0)</f>
        <v>7397</v>
      </c>
      <c r="V2859" s="193">
        <f>IFERROR(VLOOKUP(J2859,'[1]Item List (2)'!C:D,2,0),VLOOKUP(K2859,'[1]Item List (2)'!C:D,2,0))</f>
        <v>50007</v>
      </c>
      <c r="W2859" s="193">
        <f>IFERROR(VLOOKUP(J2859,'[1]Item List (2)'!C:E,3,0),VLOOKUP(K2859,'[1]Item List (2)'!C:E,3,0))</f>
        <v>100</v>
      </c>
      <c r="X2859" s="193">
        <f t="shared" si="269"/>
        <v>0</v>
      </c>
      <c r="Y2859" s="193" t="str">
        <f t="shared" si="270"/>
        <v>BREAD, SOURDOUGH THICKER SLI</v>
      </c>
      <c r="AA2859" s="29">
        <f t="shared" si="271"/>
        <v>25.95</v>
      </c>
      <c r="AB2859" s="29" t="str">
        <f>VLOOKUP(W2859,'[2]Item List (2)'!$I:$J,2,0)</f>
        <v>Food</v>
      </c>
      <c r="AC2859" s="29">
        <f t="shared" si="272"/>
        <v>7397</v>
      </c>
      <c r="AD2859" s="29" t="str">
        <f t="shared" si="273"/>
        <v>7397-Food</v>
      </c>
    </row>
    <row r="2860" spans="1:30">
      <c r="A2860" t="s">
        <v>699</v>
      </c>
      <c r="B2860" t="s">
        <v>592</v>
      </c>
      <c r="C2860" t="s">
        <v>1406</v>
      </c>
      <c r="D2860" t="s">
        <v>642</v>
      </c>
      <c r="E2860" t="s">
        <v>1694</v>
      </c>
      <c r="F2860"/>
      <c r="G2860" s="159">
        <v>45170</v>
      </c>
      <c r="H2860" t="s">
        <v>1227</v>
      </c>
      <c r="I2860" t="s">
        <v>1188</v>
      </c>
      <c r="J2860" t="s">
        <v>710</v>
      </c>
      <c r="K2860" t="s">
        <v>792</v>
      </c>
      <c r="L2860" t="s">
        <v>709</v>
      </c>
      <c r="M2860">
        <v>1</v>
      </c>
      <c r="N2860">
        <v>0</v>
      </c>
      <c r="O2860" s="209">
        <v>99.5</v>
      </c>
      <c r="P2860" s="209">
        <v>99.5</v>
      </c>
      <c r="Q2860" s="209">
        <v>7040.91</v>
      </c>
      <c r="R2860" s="209">
        <v>18.75</v>
      </c>
      <c r="S2860" s="193" t="str">
        <f>VLOOKUP(U2860,'[1]Cross ref'!I:J,2,0)</f>
        <v>SCL</v>
      </c>
      <c r="T2860" s="193">
        <f t="shared" si="268"/>
        <v>99.5</v>
      </c>
      <c r="U2860" s="193">
        <f>VLOOKUP(VALUE(C2860),'[1]Cross ref'!G:I,3,0)</f>
        <v>7397</v>
      </c>
      <c r="V2860" s="193">
        <f>IFERROR(VLOOKUP(J2860,'[1]Item List (2)'!C:D,2,0),VLOOKUP(K2860,'[1]Item List (2)'!C:D,2,0))</f>
        <v>50007</v>
      </c>
      <c r="W2860" s="193">
        <f>IFERROR(VLOOKUP(J2860,'[1]Item List (2)'!C:E,3,0),VLOOKUP(K2860,'[1]Item List (2)'!C:E,3,0))</f>
        <v>100</v>
      </c>
      <c r="X2860" s="193">
        <f t="shared" si="269"/>
        <v>0</v>
      </c>
      <c r="Y2860" s="193" t="str">
        <f t="shared" si="270"/>
        <v>SYRUP, DR PEPPER BIB</v>
      </c>
      <c r="AA2860" s="29">
        <f t="shared" si="271"/>
        <v>99.5</v>
      </c>
      <c r="AB2860" s="29" t="str">
        <f>VLOOKUP(W2860,'[2]Item List (2)'!$I:$J,2,0)</f>
        <v>Food</v>
      </c>
      <c r="AC2860" s="29">
        <f t="shared" si="272"/>
        <v>7397</v>
      </c>
      <c r="AD2860" s="29" t="str">
        <f t="shared" si="273"/>
        <v>7397-Food</v>
      </c>
    </row>
    <row r="2861" spans="1:30">
      <c r="A2861" t="s">
        <v>699</v>
      </c>
      <c r="B2861" t="s">
        <v>592</v>
      </c>
      <c r="C2861" t="s">
        <v>1406</v>
      </c>
      <c r="D2861" t="s">
        <v>642</v>
      </c>
      <c r="E2861" t="s">
        <v>1694</v>
      </c>
      <c r="F2861"/>
      <c r="G2861" s="159">
        <v>45170</v>
      </c>
      <c r="H2861" t="s">
        <v>1229</v>
      </c>
      <c r="I2861" t="s">
        <v>1188</v>
      </c>
      <c r="J2861" t="s">
        <v>804</v>
      </c>
      <c r="K2861" t="s">
        <v>863</v>
      </c>
      <c r="L2861" t="s">
        <v>760</v>
      </c>
      <c r="M2861">
        <v>1</v>
      </c>
      <c r="N2861">
        <v>0</v>
      </c>
      <c r="O2861" s="209">
        <v>87.91</v>
      </c>
      <c r="P2861" s="209">
        <v>87.91</v>
      </c>
      <c r="Q2861" s="209">
        <v>7040.91</v>
      </c>
      <c r="R2861" s="209">
        <v>18.75</v>
      </c>
      <c r="S2861" s="193" t="str">
        <f>VLOOKUP(U2861,'[1]Cross ref'!I:J,2,0)</f>
        <v>SCL</v>
      </c>
      <c r="T2861" s="193">
        <f t="shared" si="268"/>
        <v>87.91</v>
      </c>
      <c r="U2861" s="193">
        <f>VLOOKUP(VALUE(C2861),'[1]Cross ref'!G:I,3,0)</f>
        <v>7397</v>
      </c>
      <c r="V2861" s="193">
        <f>IFERROR(VLOOKUP(J2861,'[1]Item List (2)'!C:D,2,0),VLOOKUP(K2861,'[1]Item List (2)'!C:D,2,0))</f>
        <v>50007</v>
      </c>
      <c r="W2861" s="193">
        <f>IFERROR(VLOOKUP(J2861,'[1]Item List (2)'!C:E,3,0),VLOOKUP(K2861,'[1]Item List (2)'!C:E,3,0))</f>
        <v>100</v>
      </c>
      <c r="X2861" s="193">
        <f t="shared" si="269"/>
        <v>0</v>
      </c>
      <c r="Y2861" s="193" t="str">
        <f t="shared" si="270"/>
        <v>CHEESE, AMER SHRP SLI 144CT</v>
      </c>
      <c r="AA2861" s="29">
        <f t="shared" si="271"/>
        <v>87.91</v>
      </c>
      <c r="AB2861" s="29" t="str">
        <f>VLOOKUP(W2861,'[2]Item List (2)'!$I:$J,2,0)</f>
        <v>Food</v>
      </c>
      <c r="AC2861" s="29">
        <f t="shared" si="272"/>
        <v>7397</v>
      </c>
      <c r="AD2861" s="29" t="str">
        <f t="shared" si="273"/>
        <v>7397-Food</v>
      </c>
    </row>
    <row r="2862" spans="1:30">
      <c r="A2862" t="s">
        <v>699</v>
      </c>
      <c r="B2862" t="s">
        <v>592</v>
      </c>
      <c r="C2862" t="s">
        <v>1406</v>
      </c>
      <c r="D2862" t="s">
        <v>642</v>
      </c>
      <c r="E2862" t="s">
        <v>1694</v>
      </c>
      <c r="F2862"/>
      <c r="G2862" s="159">
        <v>45170</v>
      </c>
      <c r="H2862" t="s">
        <v>1230</v>
      </c>
      <c r="I2862" t="s">
        <v>1188</v>
      </c>
      <c r="J2862" t="s">
        <v>737</v>
      </c>
      <c r="K2862" t="s">
        <v>794</v>
      </c>
      <c r="L2862" t="s">
        <v>795</v>
      </c>
      <c r="M2862">
        <v>2</v>
      </c>
      <c r="N2862">
        <v>0</v>
      </c>
      <c r="O2862" s="209">
        <v>39.79</v>
      </c>
      <c r="P2862" s="209">
        <v>79.58</v>
      </c>
      <c r="Q2862" s="209">
        <v>7040.91</v>
      </c>
      <c r="R2862" s="209">
        <v>18.75</v>
      </c>
      <c r="S2862" s="193" t="str">
        <f>VLOOKUP(U2862,'[1]Cross ref'!I:J,2,0)</f>
        <v>SCL</v>
      </c>
      <c r="T2862" s="193">
        <f t="shared" si="268"/>
        <v>79.58</v>
      </c>
      <c r="U2862" s="193">
        <f>VLOOKUP(VALUE(C2862),'[1]Cross ref'!G:I,3,0)</f>
        <v>7397</v>
      </c>
      <c r="V2862" s="193">
        <f>IFERROR(VLOOKUP(J2862,'[1]Item List (2)'!C:D,2,0),VLOOKUP(K2862,'[1]Item List (2)'!C:D,2,0))</f>
        <v>50007</v>
      </c>
      <c r="W2862" s="193">
        <f>IFERROR(VLOOKUP(J2862,'[1]Item List (2)'!C:E,3,0),VLOOKUP(K2862,'[1]Item List (2)'!C:E,3,0))</f>
        <v>100</v>
      </c>
      <c r="X2862" s="193">
        <f t="shared" si="269"/>
        <v>0</v>
      </c>
      <c r="Y2862" s="193" t="str">
        <f t="shared" si="270"/>
        <v>APPTZR, JALAPENO BRD CHSE BITE</v>
      </c>
      <c r="AA2862" s="29">
        <f t="shared" si="271"/>
        <v>79.58</v>
      </c>
      <c r="AB2862" s="29" t="str">
        <f>VLOOKUP(W2862,'[2]Item List (2)'!$I:$J,2,0)</f>
        <v>Food</v>
      </c>
      <c r="AC2862" s="29">
        <f t="shared" si="272"/>
        <v>7397</v>
      </c>
      <c r="AD2862" s="29" t="str">
        <f t="shared" si="273"/>
        <v>7397-Food</v>
      </c>
    </row>
    <row r="2863" spans="1:30">
      <c r="A2863" t="s">
        <v>699</v>
      </c>
      <c r="B2863" t="s">
        <v>592</v>
      </c>
      <c r="C2863" t="s">
        <v>1406</v>
      </c>
      <c r="D2863" t="s">
        <v>642</v>
      </c>
      <c r="E2863" t="s">
        <v>1694</v>
      </c>
      <c r="F2863"/>
      <c r="G2863" s="159">
        <v>45170</v>
      </c>
      <c r="H2863" t="s">
        <v>1231</v>
      </c>
      <c r="I2863" t="s">
        <v>1188</v>
      </c>
      <c r="J2863" t="s">
        <v>734</v>
      </c>
      <c r="K2863" t="s">
        <v>796</v>
      </c>
      <c r="L2863" t="s">
        <v>797</v>
      </c>
      <c r="M2863">
        <v>2</v>
      </c>
      <c r="N2863">
        <v>0</v>
      </c>
      <c r="O2863" s="209">
        <v>76.44</v>
      </c>
      <c r="P2863" s="209">
        <v>152.88</v>
      </c>
      <c r="Q2863" s="209">
        <v>7040.91</v>
      </c>
      <c r="R2863" s="209">
        <v>18.75</v>
      </c>
      <c r="S2863" s="193" t="str">
        <f>VLOOKUP(U2863,'[1]Cross ref'!I:J,2,0)</f>
        <v>SCL</v>
      </c>
      <c r="T2863" s="193">
        <f t="shared" si="268"/>
        <v>152.88</v>
      </c>
      <c r="U2863" s="193">
        <f>VLOOKUP(VALUE(C2863),'[1]Cross ref'!G:I,3,0)</f>
        <v>7397</v>
      </c>
      <c r="V2863" s="193">
        <f>IFERROR(VLOOKUP(J2863,'[1]Item List (2)'!C:D,2,0),VLOOKUP(K2863,'[1]Item List (2)'!C:D,2,0))</f>
        <v>50007</v>
      </c>
      <c r="W2863" s="193">
        <f>IFERROR(VLOOKUP(J2863,'[1]Item List (2)'!C:E,3,0),VLOOKUP(K2863,'[1]Item List (2)'!C:E,3,0))</f>
        <v>100</v>
      </c>
      <c r="X2863" s="193">
        <f t="shared" si="269"/>
        <v>0</v>
      </c>
      <c r="Y2863" s="193" t="str">
        <f t="shared" si="270"/>
        <v>BEEF, GRND PTY 5.33Z ANGUS IQF</v>
      </c>
      <c r="AA2863" s="29">
        <f t="shared" si="271"/>
        <v>152.88</v>
      </c>
      <c r="AB2863" s="29" t="str">
        <f>VLOOKUP(W2863,'[2]Item List (2)'!$I:$J,2,0)</f>
        <v>Food</v>
      </c>
      <c r="AC2863" s="29">
        <f t="shared" si="272"/>
        <v>7397</v>
      </c>
      <c r="AD2863" s="29" t="str">
        <f t="shared" si="273"/>
        <v>7397-Food</v>
      </c>
    </row>
    <row r="2864" spans="1:30">
      <c r="A2864" t="s">
        <v>699</v>
      </c>
      <c r="B2864" t="s">
        <v>592</v>
      </c>
      <c r="C2864" t="s">
        <v>1406</v>
      </c>
      <c r="D2864" t="s">
        <v>642</v>
      </c>
      <c r="E2864" t="s">
        <v>1694</v>
      </c>
      <c r="F2864"/>
      <c r="G2864" s="159">
        <v>45170</v>
      </c>
      <c r="H2864" t="s">
        <v>1232</v>
      </c>
      <c r="I2864" t="s">
        <v>1188</v>
      </c>
      <c r="J2864" t="s">
        <v>758</v>
      </c>
      <c r="K2864" t="s">
        <v>798</v>
      </c>
      <c r="L2864" t="s">
        <v>799</v>
      </c>
      <c r="M2864">
        <v>4</v>
      </c>
      <c r="N2864">
        <v>0</v>
      </c>
      <c r="O2864" s="209">
        <v>46.88</v>
      </c>
      <c r="P2864" s="209">
        <v>187.52</v>
      </c>
      <c r="Q2864" s="209">
        <v>7040.91</v>
      </c>
      <c r="R2864" s="209">
        <v>18.75</v>
      </c>
      <c r="S2864" s="193" t="str">
        <f>VLOOKUP(U2864,'[1]Cross ref'!I:J,2,0)</f>
        <v>SCL</v>
      </c>
      <c r="T2864" s="193">
        <f t="shared" si="268"/>
        <v>187.52</v>
      </c>
      <c r="U2864" s="193">
        <f>VLOOKUP(VALUE(C2864),'[1]Cross ref'!G:I,3,0)</f>
        <v>7397</v>
      </c>
      <c r="V2864" s="193">
        <f>IFERROR(VLOOKUP(J2864,'[1]Item List (2)'!C:D,2,0),VLOOKUP(K2864,'[1]Item List (2)'!C:D,2,0))</f>
        <v>50007</v>
      </c>
      <c r="W2864" s="193">
        <f>IFERROR(VLOOKUP(J2864,'[1]Item List (2)'!C:E,3,0),VLOOKUP(K2864,'[1]Item List (2)'!C:E,3,0))</f>
        <v>100</v>
      </c>
      <c r="X2864" s="193">
        <f t="shared" si="269"/>
        <v>0</v>
      </c>
      <c r="Y2864" s="193" t="str">
        <f t="shared" si="270"/>
        <v>CHICKEN, NUGGET BRD STAR SHP</v>
      </c>
      <c r="AA2864" s="29">
        <f t="shared" si="271"/>
        <v>187.52</v>
      </c>
      <c r="AB2864" s="29" t="str">
        <f>VLOOKUP(W2864,'[2]Item List (2)'!$I:$J,2,0)</f>
        <v>Food</v>
      </c>
      <c r="AC2864" s="29">
        <f t="shared" si="272"/>
        <v>7397</v>
      </c>
      <c r="AD2864" s="29" t="str">
        <f t="shared" si="273"/>
        <v>7397-Food</v>
      </c>
    </row>
    <row r="2865" spans="1:30">
      <c r="A2865" t="s">
        <v>699</v>
      </c>
      <c r="B2865" t="s">
        <v>592</v>
      </c>
      <c r="C2865" t="s">
        <v>1406</v>
      </c>
      <c r="D2865" t="s">
        <v>642</v>
      </c>
      <c r="E2865" t="s">
        <v>1694</v>
      </c>
      <c r="F2865"/>
      <c r="G2865" s="159">
        <v>45170</v>
      </c>
      <c r="H2865" t="s">
        <v>1233</v>
      </c>
      <c r="I2865" t="s">
        <v>1188</v>
      </c>
      <c r="J2865" t="s">
        <v>801</v>
      </c>
      <c r="K2865" t="s">
        <v>802</v>
      </c>
      <c r="L2865" t="s">
        <v>803</v>
      </c>
      <c r="M2865">
        <v>1</v>
      </c>
      <c r="N2865">
        <v>0</v>
      </c>
      <c r="O2865" s="209">
        <v>24.1</v>
      </c>
      <c r="P2865" s="209">
        <v>24.1</v>
      </c>
      <c r="Q2865" s="209">
        <v>7040.91</v>
      </c>
      <c r="R2865" s="209">
        <v>18.75</v>
      </c>
      <c r="S2865" s="193" t="str">
        <f>VLOOKUP(U2865,'[1]Cross ref'!I:J,2,0)</f>
        <v>SCL</v>
      </c>
      <c r="T2865" s="193">
        <f t="shared" si="268"/>
        <v>24.1</v>
      </c>
      <c r="U2865" s="193">
        <f>VLOOKUP(VALUE(C2865),'[1]Cross ref'!G:I,3,0)</f>
        <v>7397</v>
      </c>
      <c r="V2865" s="193">
        <f>IFERROR(VLOOKUP(J2865,'[1]Item List (2)'!C:D,2,0),VLOOKUP(K2865,'[1]Item List (2)'!C:D,2,0))</f>
        <v>50007</v>
      </c>
      <c r="W2865" s="193">
        <f>IFERROR(VLOOKUP(J2865,'[1]Item List (2)'!C:E,3,0),VLOOKUP(K2865,'[1]Item List (2)'!C:E,3,0))</f>
        <v>100</v>
      </c>
      <c r="X2865" s="193">
        <f t="shared" si="269"/>
        <v>0</v>
      </c>
      <c r="Y2865" s="193" t="str">
        <f t="shared" si="270"/>
        <v>BISCUIT, BUTTERMILK PARBKD</v>
      </c>
      <c r="AA2865" s="29">
        <f t="shared" si="271"/>
        <v>24.1</v>
      </c>
      <c r="AB2865" s="29" t="str">
        <f>VLOOKUP(W2865,'[2]Item List (2)'!$I:$J,2,0)</f>
        <v>Food</v>
      </c>
      <c r="AC2865" s="29">
        <f t="shared" si="272"/>
        <v>7397</v>
      </c>
      <c r="AD2865" s="29" t="str">
        <f t="shared" si="273"/>
        <v>7397-Food</v>
      </c>
    </row>
    <row r="2866" spans="1:30">
      <c r="A2866" t="s">
        <v>699</v>
      </c>
      <c r="B2866" t="s">
        <v>592</v>
      </c>
      <c r="C2866" t="s">
        <v>1406</v>
      </c>
      <c r="D2866" t="s">
        <v>642</v>
      </c>
      <c r="E2866" t="s">
        <v>1694</v>
      </c>
      <c r="F2866"/>
      <c r="G2866" s="159">
        <v>45170</v>
      </c>
      <c r="H2866" t="s">
        <v>1278</v>
      </c>
      <c r="I2866" t="s">
        <v>1188</v>
      </c>
      <c r="J2866" t="s">
        <v>868</v>
      </c>
      <c r="K2866" t="s">
        <v>869</v>
      </c>
      <c r="L2866" t="s">
        <v>870</v>
      </c>
      <c r="M2866">
        <v>1</v>
      </c>
      <c r="N2866">
        <v>0</v>
      </c>
      <c r="O2866" s="209">
        <v>107.29</v>
      </c>
      <c r="P2866" s="209">
        <v>107.29</v>
      </c>
      <c r="Q2866" s="209">
        <v>7040.91</v>
      </c>
      <c r="R2866" s="209">
        <v>18.75</v>
      </c>
      <c r="S2866" s="193" t="str">
        <f>VLOOKUP(U2866,'[1]Cross ref'!I:J,2,0)</f>
        <v>SCL</v>
      </c>
      <c r="T2866" s="193">
        <f t="shared" si="268"/>
        <v>107.29</v>
      </c>
      <c r="U2866" s="193">
        <f>VLOOKUP(VALUE(C2866),'[1]Cross ref'!G:I,3,0)</f>
        <v>7397</v>
      </c>
      <c r="V2866" s="193">
        <f>IFERROR(VLOOKUP(J2866,'[1]Item List (2)'!C:D,2,0),VLOOKUP(K2866,'[1]Item List (2)'!C:D,2,0))</f>
        <v>50007</v>
      </c>
      <c r="W2866" s="193">
        <f>IFERROR(VLOOKUP(J2866,'[1]Item List (2)'!C:E,3,0),VLOOKUP(K2866,'[1]Item List (2)'!C:E,3,0))</f>
        <v>100</v>
      </c>
      <c r="X2866" s="193">
        <f t="shared" si="269"/>
        <v>0</v>
      </c>
      <c r="Y2866" s="193" t="str">
        <f t="shared" si="270"/>
        <v>BURGER, BEYOND MEAT 3.7Z</v>
      </c>
      <c r="AA2866" s="29">
        <f t="shared" si="271"/>
        <v>107.29</v>
      </c>
      <c r="AB2866" s="29" t="str">
        <f>VLOOKUP(W2866,'[2]Item List (2)'!$I:$J,2,0)</f>
        <v>Food</v>
      </c>
      <c r="AC2866" s="29">
        <f t="shared" si="272"/>
        <v>7397</v>
      </c>
      <c r="AD2866" s="29" t="str">
        <f t="shared" si="273"/>
        <v>7397-Food</v>
      </c>
    </row>
    <row r="2867" spans="1:30">
      <c r="A2867" t="s">
        <v>699</v>
      </c>
      <c r="B2867" t="s">
        <v>592</v>
      </c>
      <c r="C2867" t="s">
        <v>1406</v>
      </c>
      <c r="D2867" t="s">
        <v>642</v>
      </c>
      <c r="E2867" t="s">
        <v>1694</v>
      </c>
      <c r="F2867"/>
      <c r="G2867" s="159">
        <v>45170</v>
      </c>
      <c r="H2867" t="s">
        <v>1460</v>
      </c>
      <c r="I2867" t="s">
        <v>1188</v>
      </c>
      <c r="J2867" t="s">
        <v>811</v>
      </c>
      <c r="K2867" t="s">
        <v>1433</v>
      </c>
      <c r="L2867" t="s">
        <v>831</v>
      </c>
      <c r="M2867">
        <v>3</v>
      </c>
      <c r="N2867">
        <v>0</v>
      </c>
      <c r="O2867" s="209">
        <v>22.17</v>
      </c>
      <c r="P2867" s="209">
        <v>66.510000000000005</v>
      </c>
      <c r="Q2867" s="209">
        <v>7040.91</v>
      </c>
      <c r="R2867" s="209">
        <v>18.75</v>
      </c>
      <c r="S2867" s="193" t="str">
        <f>VLOOKUP(U2867,'[1]Cross ref'!I:J,2,0)</f>
        <v>SCL</v>
      </c>
      <c r="T2867" s="193">
        <f t="shared" si="268"/>
        <v>66.510000000000005</v>
      </c>
      <c r="U2867" s="193">
        <f>VLOOKUP(VALUE(C2867),'[1]Cross ref'!G:I,3,0)</f>
        <v>7397</v>
      </c>
      <c r="V2867" s="193">
        <f>IFERROR(VLOOKUP(J2867,'[1]Item List (2)'!C:D,2,0),VLOOKUP(K2867,'[1]Item List (2)'!C:D,2,0))</f>
        <v>50007</v>
      </c>
      <c r="W2867" s="193">
        <f>IFERROR(VLOOKUP(J2867,'[1]Item List (2)'!C:E,3,0),VLOOKUP(K2867,'[1]Item List (2)'!C:E,3,0))</f>
        <v>100</v>
      </c>
      <c r="X2867" s="193">
        <f t="shared" si="269"/>
        <v>0</v>
      </c>
      <c r="Y2867" s="193" t="str">
        <f t="shared" si="270"/>
        <v>LETTUCE, LINER</v>
      </c>
      <c r="AA2867" s="29">
        <f t="shared" si="271"/>
        <v>66.510000000000005</v>
      </c>
      <c r="AB2867" s="29" t="str">
        <f>VLOOKUP(W2867,'[2]Item List (2)'!$I:$J,2,0)</f>
        <v>Food</v>
      </c>
      <c r="AC2867" s="29">
        <f t="shared" si="272"/>
        <v>7397</v>
      </c>
      <c r="AD2867" s="29" t="str">
        <f t="shared" si="273"/>
        <v>7397-Food</v>
      </c>
    </row>
    <row r="2868" spans="1:30">
      <c r="A2868" t="s">
        <v>699</v>
      </c>
      <c r="B2868" t="s">
        <v>592</v>
      </c>
      <c r="C2868" t="s">
        <v>1406</v>
      </c>
      <c r="D2868" t="s">
        <v>642</v>
      </c>
      <c r="E2868" t="s">
        <v>1694</v>
      </c>
      <c r="F2868"/>
      <c r="G2868" s="159">
        <v>45170</v>
      </c>
      <c r="H2868" t="s">
        <v>1237</v>
      </c>
      <c r="I2868" t="s">
        <v>1188</v>
      </c>
      <c r="J2868" t="s">
        <v>812</v>
      </c>
      <c r="K2868" t="s">
        <v>813</v>
      </c>
      <c r="L2868" t="s">
        <v>814</v>
      </c>
      <c r="M2868">
        <v>3</v>
      </c>
      <c r="N2868">
        <v>0</v>
      </c>
      <c r="O2868" s="209">
        <v>19.57</v>
      </c>
      <c r="P2868" s="209">
        <v>58.71</v>
      </c>
      <c r="Q2868" s="209">
        <v>7040.91</v>
      </c>
      <c r="R2868" s="209">
        <v>18.75</v>
      </c>
      <c r="S2868" s="193" t="str">
        <f>VLOOKUP(U2868,'[1]Cross ref'!I:J,2,0)</f>
        <v>SCL</v>
      </c>
      <c r="T2868" s="193">
        <f t="shared" si="268"/>
        <v>58.71</v>
      </c>
      <c r="U2868" s="193">
        <f>VLOOKUP(VALUE(C2868),'[1]Cross ref'!G:I,3,0)</f>
        <v>7397</v>
      </c>
      <c r="V2868" s="193">
        <f>IFERROR(VLOOKUP(J2868,'[1]Item List (2)'!C:D,2,0),VLOOKUP(K2868,'[1]Item List (2)'!C:D,2,0))</f>
        <v>50007</v>
      </c>
      <c r="W2868" s="193">
        <f>IFERROR(VLOOKUP(J2868,'[1]Item List (2)'!C:E,3,0),VLOOKUP(K2868,'[1]Item List (2)'!C:E,3,0))</f>
        <v>100</v>
      </c>
      <c r="X2868" s="193">
        <f t="shared" si="269"/>
        <v>0</v>
      </c>
      <c r="Y2868" s="193" t="str">
        <f t="shared" si="270"/>
        <v>TOMATO, RED 5X5 BULK 25LB</v>
      </c>
      <c r="AA2868" s="29">
        <f t="shared" si="271"/>
        <v>58.71</v>
      </c>
      <c r="AB2868" s="29" t="str">
        <f>VLOOKUP(W2868,'[2]Item List (2)'!$I:$J,2,0)</f>
        <v>Food</v>
      </c>
      <c r="AC2868" s="29">
        <f t="shared" si="272"/>
        <v>7397</v>
      </c>
      <c r="AD2868" s="29" t="str">
        <f t="shared" si="273"/>
        <v>7397-Food</v>
      </c>
    </row>
    <row r="2869" spans="1:30">
      <c r="A2869" t="s">
        <v>699</v>
      </c>
      <c r="B2869" t="s">
        <v>592</v>
      </c>
      <c r="C2869" t="s">
        <v>1406</v>
      </c>
      <c r="D2869" t="s">
        <v>642</v>
      </c>
      <c r="E2869" t="s">
        <v>1694</v>
      </c>
      <c r="F2869"/>
      <c r="G2869" s="159">
        <v>45170</v>
      </c>
      <c r="H2869" t="s">
        <v>1302</v>
      </c>
      <c r="I2869" t="s">
        <v>1188</v>
      </c>
      <c r="J2869" t="s">
        <v>871</v>
      </c>
      <c r="K2869" t="s">
        <v>872</v>
      </c>
      <c r="L2869" t="s">
        <v>814</v>
      </c>
      <c r="M2869">
        <v>1</v>
      </c>
      <c r="N2869">
        <v>0</v>
      </c>
      <c r="O2869" s="209">
        <v>14.65</v>
      </c>
      <c r="P2869" s="209">
        <v>14.65</v>
      </c>
      <c r="Q2869" s="209">
        <v>7040.91</v>
      </c>
      <c r="R2869" s="209">
        <v>18.75</v>
      </c>
      <c r="S2869" s="193" t="str">
        <f>VLOOKUP(U2869,'[1]Cross ref'!I:J,2,0)</f>
        <v>SCL</v>
      </c>
      <c r="T2869" s="193">
        <f t="shared" si="268"/>
        <v>14.65</v>
      </c>
      <c r="U2869" s="193">
        <f>VLOOKUP(VALUE(C2869),'[1]Cross ref'!G:I,3,0)</f>
        <v>7397</v>
      </c>
      <c r="V2869" s="193">
        <f>IFERROR(VLOOKUP(J2869,'[1]Item List (2)'!C:D,2,0),VLOOKUP(K2869,'[1]Item List (2)'!C:D,2,0))</f>
        <v>50007</v>
      </c>
      <c r="W2869" s="193">
        <f>IFERROR(VLOOKUP(J2869,'[1]Item List (2)'!C:E,3,0),VLOOKUP(K2869,'[1]Item List (2)'!C:E,3,0))</f>
        <v>100</v>
      </c>
      <c r="X2869" s="193">
        <f t="shared" si="269"/>
        <v>0</v>
      </c>
      <c r="Y2869" s="193" t="str">
        <f t="shared" si="270"/>
        <v>ONION, RED JMBO</v>
      </c>
      <c r="AA2869" s="29">
        <f t="shared" si="271"/>
        <v>14.65</v>
      </c>
      <c r="AB2869" s="29" t="str">
        <f>VLOOKUP(W2869,'[2]Item List (2)'!$I:$J,2,0)</f>
        <v>Food</v>
      </c>
      <c r="AC2869" s="29">
        <f t="shared" si="272"/>
        <v>7397</v>
      </c>
      <c r="AD2869" s="29" t="str">
        <f t="shared" si="273"/>
        <v>7397-Food</v>
      </c>
    </row>
    <row r="2870" spans="1:30">
      <c r="A2870" t="s">
        <v>699</v>
      </c>
      <c r="B2870" t="s">
        <v>592</v>
      </c>
      <c r="C2870" t="s">
        <v>1406</v>
      </c>
      <c r="D2870" t="s">
        <v>642</v>
      </c>
      <c r="E2870" t="s">
        <v>1694</v>
      </c>
      <c r="F2870"/>
      <c r="G2870" s="159">
        <v>45170</v>
      </c>
      <c r="H2870" t="s">
        <v>1239</v>
      </c>
      <c r="I2870" t="s">
        <v>1188</v>
      </c>
      <c r="J2870" t="s">
        <v>816</v>
      </c>
      <c r="K2870" t="s">
        <v>817</v>
      </c>
      <c r="L2870" t="s">
        <v>709</v>
      </c>
      <c r="M2870">
        <v>1</v>
      </c>
      <c r="N2870">
        <v>0</v>
      </c>
      <c r="O2870" s="209">
        <v>27.07</v>
      </c>
      <c r="P2870" s="209">
        <v>27.07</v>
      </c>
      <c r="Q2870" s="209">
        <v>7040.91</v>
      </c>
      <c r="R2870" s="209">
        <v>18.75</v>
      </c>
      <c r="S2870" s="193" t="str">
        <f>VLOOKUP(U2870,'[1]Cross ref'!I:J,2,0)</f>
        <v>SCL</v>
      </c>
      <c r="T2870" s="193">
        <f t="shared" si="268"/>
        <v>27.07</v>
      </c>
      <c r="U2870" s="193">
        <f>VLOOKUP(VALUE(C2870),'[1]Cross ref'!G:I,3,0)</f>
        <v>7397</v>
      </c>
      <c r="V2870" s="193">
        <f>IFERROR(VLOOKUP(J2870,'[1]Item List (2)'!C:D,2,0),VLOOKUP(K2870,'[1]Item List (2)'!C:D,2,0))</f>
        <v>50007</v>
      </c>
      <c r="W2870" s="193">
        <f>IFERROR(VLOOKUP(J2870,'[1]Item List (2)'!C:E,3,0),VLOOKUP(K2870,'[1]Item List (2)'!C:E,3,0))</f>
        <v>100</v>
      </c>
      <c r="X2870" s="193">
        <f t="shared" si="269"/>
        <v>0</v>
      </c>
      <c r="Y2870" s="193" t="str">
        <f t="shared" si="270"/>
        <v>PICKLE, CHIP DELI 3/16" CC</v>
      </c>
      <c r="AA2870" s="29">
        <f t="shared" si="271"/>
        <v>27.07</v>
      </c>
      <c r="AB2870" s="29" t="str">
        <f>VLOOKUP(W2870,'[2]Item List (2)'!$I:$J,2,0)</f>
        <v>Food</v>
      </c>
      <c r="AC2870" s="29">
        <f t="shared" si="272"/>
        <v>7397</v>
      </c>
      <c r="AD2870" s="29" t="str">
        <f t="shared" si="273"/>
        <v>7397-Food</v>
      </c>
    </row>
    <row r="2871" spans="1:30">
      <c r="A2871" t="s">
        <v>699</v>
      </c>
      <c r="B2871" t="s">
        <v>592</v>
      </c>
      <c r="C2871" t="s">
        <v>1406</v>
      </c>
      <c r="D2871" t="s">
        <v>642</v>
      </c>
      <c r="E2871" t="s">
        <v>1694</v>
      </c>
      <c r="F2871"/>
      <c r="G2871" s="159">
        <v>45170</v>
      </c>
      <c r="H2871" t="s">
        <v>1240</v>
      </c>
      <c r="I2871" t="s">
        <v>1188</v>
      </c>
      <c r="J2871" t="s">
        <v>758</v>
      </c>
      <c r="K2871" t="s">
        <v>1490</v>
      </c>
      <c r="L2871" t="s">
        <v>818</v>
      </c>
      <c r="M2871">
        <v>1</v>
      </c>
      <c r="N2871">
        <v>0</v>
      </c>
      <c r="O2871" s="209">
        <v>175.35</v>
      </c>
      <c r="P2871" s="209">
        <v>175.35</v>
      </c>
      <c r="Q2871" s="209">
        <v>7040.91</v>
      </c>
      <c r="R2871" s="209">
        <v>18.75</v>
      </c>
      <c r="S2871" s="193" t="str">
        <f>VLOOKUP(U2871,'[1]Cross ref'!I:J,2,0)</f>
        <v>SCL</v>
      </c>
      <c r="T2871" s="193">
        <f t="shared" si="268"/>
        <v>175.35</v>
      </c>
      <c r="U2871" s="193">
        <f>VLOOKUP(VALUE(C2871),'[1]Cross ref'!G:I,3,0)</f>
        <v>7397</v>
      </c>
      <c r="V2871" s="193">
        <f>IFERROR(VLOOKUP(J2871,'[1]Item List (2)'!C:D,2,0),VLOOKUP(K2871,'[1]Item List (2)'!C:D,2,0))</f>
        <v>50007</v>
      </c>
      <c r="W2871" s="193">
        <f>IFERROR(VLOOKUP(J2871,'[1]Item List (2)'!C:E,3,0),VLOOKUP(K2871,'[1]Item List (2)'!C:E,3,0))</f>
        <v>100</v>
      </c>
      <c r="X2871" s="193">
        <f t="shared" si="269"/>
        <v>0</v>
      </c>
      <c r="Y2871" s="193" t="str">
        <f t="shared" si="270"/>
        <v>CHICKEN, BRST GR SAVOR 4.25Z CARLS JR</v>
      </c>
      <c r="AA2871" s="29">
        <f t="shared" si="271"/>
        <v>175.35</v>
      </c>
      <c r="AB2871" s="29" t="str">
        <f>VLOOKUP(W2871,'[2]Item List (2)'!$I:$J,2,0)</f>
        <v>Food</v>
      </c>
      <c r="AC2871" s="29">
        <f t="shared" si="272"/>
        <v>7397</v>
      </c>
      <c r="AD2871" s="29" t="str">
        <f t="shared" si="273"/>
        <v>7397-Food</v>
      </c>
    </row>
    <row r="2872" spans="1:30">
      <c r="A2872" t="s">
        <v>699</v>
      </c>
      <c r="B2872" t="s">
        <v>592</v>
      </c>
      <c r="C2872" t="s">
        <v>1406</v>
      </c>
      <c r="D2872" t="s">
        <v>642</v>
      </c>
      <c r="E2872" t="s">
        <v>1694</v>
      </c>
      <c r="F2872"/>
      <c r="G2872" s="159">
        <v>45170</v>
      </c>
      <c r="H2872" t="s">
        <v>1241</v>
      </c>
      <c r="I2872" t="s">
        <v>1188</v>
      </c>
      <c r="J2872" t="s">
        <v>894</v>
      </c>
      <c r="K2872" t="s">
        <v>895</v>
      </c>
      <c r="L2872" t="s">
        <v>896</v>
      </c>
      <c r="M2872">
        <v>1</v>
      </c>
      <c r="N2872">
        <v>0</v>
      </c>
      <c r="O2872" s="209">
        <v>13.66</v>
      </c>
      <c r="P2872" s="209">
        <v>13.66</v>
      </c>
      <c r="Q2872" s="209">
        <v>7040.91</v>
      </c>
      <c r="R2872" s="209">
        <v>18.75</v>
      </c>
      <c r="S2872" s="193" t="str">
        <f>VLOOKUP(U2872,'[1]Cross ref'!I:J,2,0)</f>
        <v>SCL</v>
      </c>
      <c r="T2872" s="193">
        <f t="shared" si="268"/>
        <v>13.66</v>
      </c>
      <c r="U2872" s="193">
        <f>VLOOKUP(VALUE(C2872),'[1]Cross ref'!G:I,3,0)</f>
        <v>7397</v>
      </c>
      <c r="V2872" s="193">
        <f>IFERROR(VLOOKUP(J2872,'[1]Item List (2)'!C:D,2,0),VLOOKUP(K2872,'[1]Item List (2)'!C:D,2,0))</f>
        <v>50007</v>
      </c>
      <c r="W2872" s="193">
        <f>IFERROR(VLOOKUP(J2872,'[1]Item List (2)'!C:E,3,0),VLOOKUP(K2872,'[1]Item List (2)'!C:E,3,0))</f>
        <v>100</v>
      </c>
      <c r="X2872" s="193">
        <f t="shared" si="269"/>
        <v>0</v>
      </c>
      <c r="Y2872" s="193" t="str">
        <f t="shared" si="270"/>
        <v>WATER, PURIFIED 16.9Z DASANI</v>
      </c>
      <c r="AA2872" s="29">
        <f t="shared" si="271"/>
        <v>13.66</v>
      </c>
      <c r="AB2872" s="29" t="str">
        <f>VLOOKUP(W2872,'[2]Item List (2)'!$I:$J,2,0)</f>
        <v>Food</v>
      </c>
      <c r="AC2872" s="29">
        <f t="shared" si="272"/>
        <v>7397</v>
      </c>
      <c r="AD2872" s="29" t="str">
        <f t="shared" si="273"/>
        <v>7397-Food</v>
      </c>
    </row>
    <row r="2873" spans="1:30">
      <c r="A2873" t="s">
        <v>699</v>
      </c>
      <c r="B2873" t="s">
        <v>592</v>
      </c>
      <c r="C2873" t="s">
        <v>1406</v>
      </c>
      <c r="D2873" t="s">
        <v>642</v>
      </c>
      <c r="E2873" t="s">
        <v>1694</v>
      </c>
      <c r="F2873"/>
      <c r="G2873" s="159">
        <v>45170</v>
      </c>
      <c r="H2873" t="s">
        <v>1473</v>
      </c>
      <c r="I2873" t="s">
        <v>1211</v>
      </c>
      <c r="J2873" t="s">
        <v>806</v>
      </c>
      <c r="K2873" t="s">
        <v>1474</v>
      </c>
      <c r="L2873" t="s">
        <v>1475</v>
      </c>
      <c r="M2873">
        <v>1</v>
      </c>
      <c r="N2873">
        <v>0</v>
      </c>
      <c r="O2873" s="209">
        <v>86.88</v>
      </c>
      <c r="P2873" s="209">
        <v>86.88</v>
      </c>
      <c r="Q2873" s="209">
        <v>7040.91</v>
      </c>
      <c r="R2873" s="209">
        <v>18.75</v>
      </c>
      <c r="S2873" s="193" t="str">
        <f>VLOOKUP(U2873,'[1]Cross ref'!I:J,2,0)</f>
        <v>SCL</v>
      </c>
      <c r="T2873" s="193">
        <f t="shared" si="268"/>
        <v>86.88</v>
      </c>
      <c r="U2873" s="193">
        <f>VLOOKUP(VALUE(C2873),'[1]Cross ref'!G:I,3,0)</f>
        <v>7397</v>
      </c>
      <c r="V2873" s="193">
        <f>IFERROR(VLOOKUP(J2873,'[1]Item List (2)'!C:D,2,0),VLOOKUP(K2873,'[1]Item List (2)'!C:D,2,0))</f>
        <v>51001</v>
      </c>
      <c r="W2873" s="193">
        <f>IFERROR(VLOOKUP(J2873,'[1]Item List (2)'!C:E,3,0),VLOOKUP(K2873,'[1]Item List (2)'!C:E,3,0))</f>
        <v>1000</v>
      </c>
      <c r="X2873" s="193">
        <f t="shared" si="269"/>
        <v>0</v>
      </c>
      <c r="Y2873" s="193" t="str">
        <f t="shared" si="270"/>
        <v>WRAP, CHICKEN 15</v>
      </c>
      <c r="AA2873" s="29">
        <f t="shared" si="271"/>
        <v>86.88</v>
      </c>
      <c r="AB2873" s="29" t="str">
        <f>VLOOKUP(W2873,'[2]Item List (2)'!$I:$J,2,0)</f>
        <v>Paper</v>
      </c>
      <c r="AC2873" s="29">
        <f t="shared" si="272"/>
        <v>7397</v>
      </c>
      <c r="AD2873" s="29" t="str">
        <f t="shared" si="273"/>
        <v>7397-Paper</v>
      </c>
    </row>
    <row r="2874" spans="1:30">
      <c r="A2874" t="s">
        <v>699</v>
      </c>
      <c r="B2874" t="s">
        <v>592</v>
      </c>
      <c r="C2874" t="s">
        <v>1406</v>
      </c>
      <c r="D2874" t="s">
        <v>642</v>
      </c>
      <c r="E2874" t="s">
        <v>1694</v>
      </c>
      <c r="F2874"/>
      <c r="G2874" s="159">
        <v>45170</v>
      </c>
      <c r="H2874" t="s">
        <v>1243</v>
      </c>
      <c r="I2874" t="s">
        <v>1211</v>
      </c>
      <c r="J2874" t="s">
        <v>823</v>
      </c>
      <c r="K2874" t="s">
        <v>1504</v>
      </c>
      <c r="L2874" t="s">
        <v>824</v>
      </c>
      <c r="M2874">
        <v>1</v>
      </c>
      <c r="N2874">
        <v>0</v>
      </c>
      <c r="O2874" s="209">
        <v>12.07</v>
      </c>
      <c r="P2874" s="209">
        <v>12.07</v>
      </c>
      <c r="Q2874" s="209">
        <v>7040.91</v>
      </c>
      <c r="R2874" s="209">
        <v>18.75</v>
      </c>
      <c r="S2874" s="193" t="str">
        <f>VLOOKUP(U2874,'[1]Cross ref'!I:J,2,0)</f>
        <v>SCL</v>
      </c>
      <c r="T2874" s="193">
        <f t="shared" si="268"/>
        <v>12.07</v>
      </c>
      <c r="U2874" s="193">
        <f>VLOOKUP(VALUE(C2874),'[1]Cross ref'!G:I,3,0)</f>
        <v>7397</v>
      </c>
      <c r="V2874" s="193">
        <f>IFERROR(VLOOKUP(J2874,'[1]Item List (2)'!C:D,2,0),VLOOKUP(K2874,'[1]Item List (2)'!C:D,2,0))</f>
        <v>51001</v>
      </c>
      <c r="W2874" s="193">
        <f>IFERROR(VLOOKUP(J2874,'[1]Item List (2)'!C:E,3,0),VLOOKUP(K2874,'[1]Item List (2)'!C:E,3,0))</f>
        <v>1000</v>
      </c>
      <c r="X2874" s="193">
        <f t="shared" si="269"/>
        <v>0</v>
      </c>
      <c r="Y2874" s="193" t="str">
        <f t="shared" si="270"/>
        <v>LABEL, DELIVERY 2.5X8" SECUREIT CARLS JR</v>
      </c>
      <c r="AA2874" s="29">
        <f t="shared" si="271"/>
        <v>12.07</v>
      </c>
      <c r="AB2874" s="29" t="str">
        <f>VLOOKUP(W2874,'[2]Item List (2)'!$I:$J,2,0)</f>
        <v>Paper</v>
      </c>
      <c r="AC2874" s="29">
        <f t="shared" si="272"/>
        <v>7397</v>
      </c>
      <c r="AD2874" s="29" t="str">
        <f t="shared" si="273"/>
        <v>7397-Paper</v>
      </c>
    </row>
    <row r="2875" spans="1:30">
      <c r="A2875" t="s">
        <v>699</v>
      </c>
      <c r="B2875" t="s">
        <v>592</v>
      </c>
      <c r="C2875" t="s">
        <v>1406</v>
      </c>
      <c r="D2875" t="s">
        <v>642</v>
      </c>
      <c r="E2875" t="s">
        <v>1694</v>
      </c>
      <c r="F2875"/>
      <c r="G2875" s="159">
        <v>45170</v>
      </c>
      <c r="H2875" t="s">
        <v>1368</v>
      </c>
      <c r="I2875" t="s">
        <v>1190</v>
      </c>
      <c r="J2875" t="s">
        <v>823</v>
      </c>
      <c r="K2875" t="s">
        <v>1498</v>
      </c>
      <c r="L2875" t="s">
        <v>919</v>
      </c>
      <c r="M2875">
        <v>1</v>
      </c>
      <c r="N2875">
        <v>0</v>
      </c>
      <c r="O2875" s="209">
        <v>4.92</v>
      </c>
      <c r="P2875" s="209">
        <v>4.92</v>
      </c>
      <c r="Q2875" s="209">
        <v>7040.91</v>
      </c>
      <c r="R2875" s="209">
        <v>18.75</v>
      </c>
      <c r="S2875" s="193" t="str">
        <f>VLOOKUP(U2875,'[1]Cross ref'!I:J,2,0)</f>
        <v>SCL</v>
      </c>
      <c r="T2875" s="193">
        <f t="shared" si="268"/>
        <v>4.92</v>
      </c>
      <c r="U2875" s="193">
        <f>VLOOKUP(VALUE(C2875),'[1]Cross ref'!G:I,3,0)</f>
        <v>7397</v>
      </c>
      <c r="V2875" s="193">
        <f>IFERROR(VLOOKUP(J2875,'[1]Item List (2)'!C:D,2,0),VLOOKUP(K2875,'[1]Item List (2)'!C:D,2,0))</f>
        <v>51001</v>
      </c>
      <c r="W2875" s="193">
        <f>IFERROR(VLOOKUP(J2875,'[1]Item List (2)'!C:E,3,0),VLOOKUP(K2875,'[1]Item List (2)'!C:E,3,0))</f>
        <v>1000</v>
      </c>
      <c r="X2875" s="193">
        <f t="shared" si="269"/>
        <v>0</v>
      </c>
      <c r="Y2875" s="193" t="str">
        <f t="shared" si="270"/>
        <v>LABEL, MONDAY 1X1 COLD TEMP CARLS JR</v>
      </c>
      <c r="AA2875" s="29">
        <f t="shared" si="271"/>
        <v>4.92</v>
      </c>
      <c r="AB2875" s="29" t="str">
        <f>VLOOKUP(W2875,'[2]Item List (2)'!$I:$J,2,0)</f>
        <v>Paper</v>
      </c>
      <c r="AC2875" s="29">
        <f t="shared" si="272"/>
        <v>7397</v>
      </c>
      <c r="AD2875" s="29" t="str">
        <f t="shared" si="273"/>
        <v>7397-Paper</v>
      </c>
    </row>
    <row r="2876" spans="1:30">
      <c r="A2876" t="s">
        <v>699</v>
      </c>
      <c r="B2876" t="s">
        <v>592</v>
      </c>
      <c r="C2876" t="s">
        <v>1406</v>
      </c>
      <c r="D2876" t="s">
        <v>642</v>
      </c>
      <c r="E2876" t="s">
        <v>1694</v>
      </c>
      <c r="F2876"/>
      <c r="G2876" s="159">
        <v>45170</v>
      </c>
      <c r="H2876" t="s">
        <v>1369</v>
      </c>
      <c r="I2876" t="s">
        <v>1190</v>
      </c>
      <c r="J2876" t="s">
        <v>823</v>
      </c>
      <c r="K2876" t="s">
        <v>1499</v>
      </c>
      <c r="L2876" t="s">
        <v>919</v>
      </c>
      <c r="M2876">
        <v>1</v>
      </c>
      <c r="N2876">
        <v>0</v>
      </c>
      <c r="O2876" s="209">
        <v>4.92</v>
      </c>
      <c r="P2876" s="209">
        <v>4.92</v>
      </c>
      <c r="Q2876" s="209">
        <v>7040.91</v>
      </c>
      <c r="R2876" s="209">
        <v>18.75</v>
      </c>
      <c r="S2876" s="193" t="str">
        <f>VLOOKUP(U2876,'[1]Cross ref'!I:J,2,0)</f>
        <v>SCL</v>
      </c>
      <c r="T2876" s="193">
        <f t="shared" si="268"/>
        <v>4.92</v>
      </c>
      <c r="U2876" s="193">
        <f>VLOOKUP(VALUE(C2876),'[1]Cross ref'!G:I,3,0)</f>
        <v>7397</v>
      </c>
      <c r="V2876" s="193">
        <f>IFERROR(VLOOKUP(J2876,'[1]Item List (2)'!C:D,2,0),VLOOKUP(K2876,'[1]Item List (2)'!C:D,2,0))</f>
        <v>51001</v>
      </c>
      <c r="W2876" s="193">
        <f>IFERROR(VLOOKUP(J2876,'[1]Item List (2)'!C:E,3,0),VLOOKUP(K2876,'[1]Item List (2)'!C:E,3,0))</f>
        <v>1000</v>
      </c>
      <c r="X2876" s="193">
        <f t="shared" si="269"/>
        <v>0</v>
      </c>
      <c r="Y2876" s="193" t="str">
        <f t="shared" si="270"/>
        <v>LABEL, SATURDAY 1X1 COLD TEMP CARLS JR</v>
      </c>
      <c r="AA2876" s="29">
        <f t="shared" si="271"/>
        <v>4.92</v>
      </c>
      <c r="AB2876" s="29" t="str">
        <f>VLOOKUP(W2876,'[2]Item List (2)'!$I:$J,2,0)</f>
        <v>Paper</v>
      </c>
      <c r="AC2876" s="29">
        <f t="shared" si="272"/>
        <v>7397</v>
      </c>
      <c r="AD2876" s="29" t="str">
        <f t="shared" si="273"/>
        <v>7397-Paper</v>
      </c>
    </row>
    <row r="2877" spans="1:30">
      <c r="A2877" t="s">
        <v>699</v>
      </c>
      <c r="B2877" t="s">
        <v>592</v>
      </c>
      <c r="C2877" t="s">
        <v>1406</v>
      </c>
      <c r="D2877" t="s">
        <v>642</v>
      </c>
      <c r="E2877" t="s">
        <v>1694</v>
      </c>
      <c r="F2877"/>
      <c r="G2877" s="159">
        <v>45170</v>
      </c>
      <c r="H2877" t="s">
        <v>1388</v>
      </c>
      <c r="I2877" t="s">
        <v>1190</v>
      </c>
      <c r="J2877" t="s">
        <v>823</v>
      </c>
      <c r="K2877" t="s">
        <v>1500</v>
      </c>
      <c r="L2877" t="s">
        <v>919</v>
      </c>
      <c r="M2877">
        <v>1</v>
      </c>
      <c r="N2877">
        <v>0</v>
      </c>
      <c r="O2877" s="209">
        <v>4.92</v>
      </c>
      <c r="P2877" s="209">
        <v>4.92</v>
      </c>
      <c r="Q2877" s="209">
        <v>7040.91</v>
      </c>
      <c r="R2877" s="209">
        <v>18.75</v>
      </c>
      <c r="S2877" s="193" t="str">
        <f>VLOOKUP(U2877,'[1]Cross ref'!I:J,2,0)</f>
        <v>SCL</v>
      </c>
      <c r="T2877" s="193">
        <f t="shared" si="268"/>
        <v>4.92</v>
      </c>
      <c r="U2877" s="193">
        <f>VLOOKUP(VALUE(C2877),'[1]Cross ref'!G:I,3,0)</f>
        <v>7397</v>
      </c>
      <c r="V2877" s="193">
        <f>IFERROR(VLOOKUP(J2877,'[1]Item List (2)'!C:D,2,0),VLOOKUP(K2877,'[1]Item List (2)'!C:D,2,0))</f>
        <v>51001</v>
      </c>
      <c r="W2877" s="193">
        <f>IFERROR(VLOOKUP(J2877,'[1]Item List (2)'!C:E,3,0),VLOOKUP(K2877,'[1]Item List (2)'!C:E,3,0))</f>
        <v>1000</v>
      </c>
      <c r="X2877" s="193">
        <f t="shared" si="269"/>
        <v>0</v>
      </c>
      <c r="Y2877" s="193" t="str">
        <f t="shared" si="270"/>
        <v>LABEL, SUNDAY 1X1 COLD TEMP CARLS JR</v>
      </c>
      <c r="AA2877" s="29">
        <f t="shared" si="271"/>
        <v>4.92</v>
      </c>
      <c r="AB2877" s="29" t="str">
        <f>VLOOKUP(W2877,'[2]Item List (2)'!$I:$J,2,0)</f>
        <v>Paper</v>
      </c>
      <c r="AC2877" s="29">
        <f t="shared" si="272"/>
        <v>7397</v>
      </c>
      <c r="AD2877" s="29" t="str">
        <f t="shared" si="273"/>
        <v>7397-Paper</v>
      </c>
    </row>
    <row r="2878" spans="1:30">
      <c r="A2878" t="s">
        <v>699</v>
      </c>
      <c r="B2878" t="s">
        <v>592</v>
      </c>
      <c r="C2878" t="s">
        <v>1406</v>
      </c>
      <c r="D2878" t="s">
        <v>642</v>
      </c>
      <c r="E2878" t="s">
        <v>1694</v>
      </c>
      <c r="F2878"/>
      <c r="G2878" s="159">
        <v>45170</v>
      </c>
      <c r="H2878" t="s">
        <v>1284</v>
      </c>
      <c r="I2878" t="s">
        <v>1190</v>
      </c>
      <c r="J2878" t="s">
        <v>823</v>
      </c>
      <c r="K2878" t="s">
        <v>1502</v>
      </c>
      <c r="L2878" t="s">
        <v>919</v>
      </c>
      <c r="M2878">
        <v>1</v>
      </c>
      <c r="N2878">
        <v>0</v>
      </c>
      <c r="O2878" s="209">
        <v>4.92</v>
      </c>
      <c r="P2878" s="209">
        <v>4.92</v>
      </c>
      <c r="Q2878" s="209">
        <v>7040.91</v>
      </c>
      <c r="R2878" s="209">
        <v>18.75</v>
      </c>
      <c r="S2878" s="193" t="str">
        <f>VLOOKUP(U2878,'[1]Cross ref'!I:J,2,0)</f>
        <v>SCL</v>
      </c>
      <c r="T2878" s="193">
        <f t="shared" si="268"/>
        <v>4.92</v>
      </c>
      <c r="U2878" s="193">
        <f>VLOOKUP(VALUE(C2878),'[1]Cross ref'!G:I,3,0)</f>
        <v>7397</v>
      </c>
      <c r="V2878" s="193">
        <f>IFERROR(VLOOKUP(J2878,'[1]Item List (2)'!C:D,2,0),VLOOKUP(K2878,'[1]Item List (2)'!C:D,2,0))</f>
        <v>51001</v>
      </c>
      <c r="W2878" s="193">
        <f>IFERROR(VLOOKUP(J2878,'[1]Item List (2)'!C:E,3,0),VLOOKUP(K2878,'[1]Item List (2)'!C:E,3,0))</f>
        <v>1000</v>
      </c>
      <c r="X2878" s="193">
        <f t="shared" si="269"/>
        <v>0</v>
      </c>
      <c r="Y2878" s="193" t="str">
        <f t="shared" si="270"/>
        <v>LABEL, TUESDAY 1X1 COLD TEMP CARLS JR</v>
      </c>
      <c r="AA2878" s="29">
        <f t="shared" si="271"/>
        <v>4.92</v>
      </c>
      <c r="AB2878" s="29" t="str">
        <f>VLOOKUP(W2878,'[2]Item List (2)'!$I:$J,2,0)</f>
        <v>Paper</v>
      </c>
      <c r="AC2878" s="29">
        <f t="shared" si="272"/>
        <v>7397</v>
      </c>
      <c r="AD2878" s="29" t="str">
        <f t="shared" si="273"/>
        <v>7397-Paper</v>
      </c>
    </row>
    <row r="2879" spans="1:30">
      <c r="A2879" t="s">
        <v>699</v>
      </c>
      <c r="B2879" t="s">
        <v>592</v>
      </c>
      <c r="C2879" t="s">
        <v>1406</v>
      </c>
      <c r="D2879" t="s">
        <v>642</v>
      </c>
      <c r="E2879" t="s">
        <v>1694</v>
      </c>
      <c r="F2879"/>
      <c r="G2879" s="159">
        <v>45170</v>
      </c>
      <c r="H2879" t="s">
        <v>1363</v>
      </c>
      <c r="I2879" t="s">
        <v>1190</v>
      </c>
      <c r="J2879" t="s">
        <v>823</v>
      </c>
      <c r="K2879" t="s">
        <v>1503</v>
      </c>
      <c r="L2879" t="s">
        <v>919</v>
      </c>
      <c r="M2879">
        <v>1</v>
      </c>
      <c r="N2879">
        <v>0</v>
      </c>
      <c r="O2879" s="209">
        <v>4.92</v>
      </c>
      <c r="P2879" s="209">
        <v>4.92</v>
      </c>
      <c r="Q2879" s="209">
        <v>7040.91</v>
      </c>
      <c r="R2879" s="209">
        <v>18.75</v>
      </c>
      <c r="S2879" s="193" t="str">
        <f>VLOOKUP(U2879,'[1]Cross ref'!I:J,2,0)</f>
        <v>SCL</v>
      </c>
      <c r="T2879" s="193">
        <f t="shared" si="268"/>
        <v>4.92</v>
      </c>
      <c r="U2879" s="193">
        <f>VLOOKUP(VALUE(C2879),'[1]Cross ref'!G:I,3,0)</f>
        <v>7397</v>
      </c>
      <c r="V2879" s="193">
        <f>IFERROR(VLOOKUP(J2879,'[1]Item List (2)'!C:D,2,0),VLOOKUP(K2879,'[1]Item List (2)'!C:D,2,0))</f>
        <v>51001</v>
      </c>
      <c r="W2879" s="193">
        <f>IFERROR(VLOOKUP(J2879,'[1]Item List (2)'!C:E,3,0),VLOOKUP(K2879,'[1]Item List (2)'!C:E,3,0))</f>
        <v>1000</v>
      </c>
      <c r="X2879" s="193">
        <f t="shared" si="269"/>
        <v>0</v>
      </c>
      <c r="Y2879" s="193" t="str">
        <f t="shared" si="270"/>
        <v>LABEL, WEDNESDAY 1X1 COLD TEMP CARLS JR</v>
      </c>
      <c r="AA2879" s="29">
        <f t="shared" si="271"/>
        <v>4.92</v>
      </c>
      <c r="AB2879" s="29" t="str">
        <f>VLOOKUP(W2879,'[2]Item List (2)'!$I:$J,2,0)</f>
        <v>Paper</v>
      </c>
      <c r="AC2879" s="29">
        <f t="shared" si="272"/>
        <v>7397</v>
      </c>
      <c r="AD2879" s="29" t="str">
        <f t="shared" si="273"/>
        <v>7397-Paper</v>
      </c>
    </row>
    <row r="2880" spans="1:30">
      <c r="A2880" t="s">
        <v>699</v>
      </c>
      <c r="B2880" t="s">
        <v>592</v>
      </c>
      <c r="C2880" t="s">
        <v>1406</v>
      </c>
      <c r="D2880" t="s">
        <v>642</v>
      </c>
      <c r="E2880" t="s">
        <v>1694</v>
      </c>
      <c r="F2880"/>
      <c r="G2880" s="159">
        <v>45170</v>
      </c>
      <c r="H2880" t="s">
        <v>1432</v>
      </c>
      <c r="I2880" t="s">
        <v>1188</v>
      </c>
      <c r="J2880" t="s">
        <v>764</v>
      </c>
      <c r="K2880" t="s">
        <v>826</v>
      </c>
      <c r="L2880" t="s">
        <v>766</v>
      </c>
      <c r="M2880">
        <v>1</v>
      </c>
      <c r="N2880">
        <v>0</v>
      </c>
      <c r="O2880" s="209">
        <v>31.3</v>
      </c>
      <c r="P2880" s="209">
        <v>31.3</v>
      </c>
      <c r="Q2880" s="209">
        <v>7040.91</v>
      </c>
      <c r="R2880" s="209">
        <v>18.75</v>
      </c>
      <c r="S2880" s="193" t="str">
        <f>VLOOKUP(U2880,'[1]Cross ref'!I:J,2,0)</f>
        <v>SCL</v>
      </c>
      <c r="T2880" s="193">
        <f t="shared" si="268"/>
        <v>31.3</v>
      </c>
      <c r="U2880" s="193">
        <f>VLOOKUP(VALUE(C2880),'[1]Cross ref'!G:I,3,0)</f>
        <v>7397</v>
      </c>
      <c r="V2880" s="193">
        <f>IFERROR(VLOOKUP(J2880,'[1]Item List (2)'!C:D,2,0),VLOOKUP(K2880,'[1]Item List (2)'!C:D,2,0))</f>
        <v>50007</v>
      </c>
      <c r="W2880" s="193">
        <f>IFERROR(VLOOKUP(J2880,'[1]Item List (2)'!C:E,3,0),VLOOKUP(K2880,'[1]Item List (2)'!C:E,3,0))</f>
        <v>100</v>
      </c>
      <c r="X2880" s="193">
        <f t="shared" si="269"/>
        <v>0</v>
      </c>
      <c r="Y2880" s="193" t="str">
        <f t="shared" si="270"/>
        <v>SAUCE, CLASSIC W-CAGE FREE EGG</v>
      </c>
      <c r="AA2880" s="29">
        <f t="shared" si="271"/>
        <v>31.3</v>
      </c>
      <c r="AB2880" s="29" t="str">
        <f>VLOOKUP(W2880,'[2]Item List (2)'!$I:$J,2,0)</f>
        <v>Food</v>
      </c>
      <c r="AC2880" s="29">
        <f t="shared" si="272"/>
        <v>7397</v>
      </c>
      <c r="AD2880" s="29" t="str">
        <f t="shared" si="273"/>
        <v>7397-Food</v>
      </c>
    </row>
    <row r="2881" spans="1:30">
      <c r="A2881" t="s">
        <v>699</v>
      </c>
      <c r="B2881" t="s">
        <v>592</v>
      </c>
      <c r="C2881" t="s">
        <v>1406</v>
      </c>
      <c r="D2881" t="s">
        <v>642</v>
      </c>
      <c r="E2881" t="s">
        <v>1694</v>
      </c>
      <c r="F2881"/>
      <c r="G2881" s="159">
        <v>45170</v>
      </c>
      <c r="H2881" t="s">
        <v>1579</v>
      </c>
      <c r="I2881" t="s">
        <v>1188</v>
      </c>
      <c r="J2881" t="s">
        <v>764</v>
      </c>
      <c r="K2881" t="s">
        <v>1580</v>
      </c>
      <c r="L2881" t="s">
        <v>766</v>
      </c>
      <c r="M2881">
        <v>1</v>
      </c>
      <c r="N2881">
        <v>0</v>
      </c>
      <c r="O2881" s="209">
        <v>32.32</v>
      </c>
      <c r="P2881" s="209">
        <v>32.32</v>
      </c>
      <c r="Q2881" s="209">
        <v>7040.91</v>
      </c>
      <c r="R2881" s="209">
        <v>18.75</v>
      </c>
      <c r="S2881" s="193" t="str">
        <f>VLOOKUP(U2881,'[1]Cross ref'!I:J,2,0)</f>
        <v>SCL</v>
      </c>
      <c r="T2881" s="193">
        <f t="shared" si="268"/>
        <v>32.32</v>
      </c>
      <c r="U2881" s="193">
        <f>VLOOKUP(VALUE(C2881),'[1]Cross ref'!G:I,3,0)</f>
        <v>7397</v>
      </c>
      <c r="V2881" s="193">
        <f>IFERROR(VLOOKUP(J2881,'[1]Item List (2)'!C:D,2,0),VLOOKUP(K2881,'[1]Item List (2)'!C:D,2,0))</f>
        <v>50007</v>
      </c>
      <c r="W2881" s="193">
        <f>IFERROR(VLOOKUP(J2881,'[1]Item List (2)'!C:E,3,0),VLOOKUP(K2881,'[1]Item List (2)'!C:E,3,0))</f>
        <v>100</v>
      </c>
      <c r="X2881" s="193">
        <f t="shared" si="269"/>
        <v>0</v>
      </c>
      <c r="Y2881" s="193" t="str">
        <f t="shared" si="270"/>
        <v>SAUCE, SANTA FE W-CAGE FREE EGG</v>
      </c>
      <c r="AA2881" s="29">
        <f t="shared" si="271"/>
        <v>32.32</v>
      </c>
      <c r="AB2881" s="29" t="str">
        <f>VLOOKUP(W2881,'[2]Item List (2)'!$I:$J,2,0)</f>
        <v>Food</v>
      </c>
      <c r="AC2881" s="29">
        <f t="shared" si="272"/>
        <v>7397</v>
      </c>
      <c r="AD2881" s="29" t="str">
        <f t="shared" si="273"/>
        <v>7397-Food</v>
      </c>
    </row>
    <row r="2882" spans="1:30">
      <c r="A2882" t="s">
        <v>699</v>
      </c>
      <c r="B2882" t="s">
        <v>592</v>
      </c>
      <c r="C2882" t="s">
        <v>1406</v>
      </c>
      <c r="D2882" t="s">
        <v>642</v>
      </c>
      <c r="E2882" t="s">
        <v>1694</v>
      </c>
      <c r="F2882"/>
      <c r="G2882" s="159">
        <v>45170</v>
      </c>
      <c r="H2882" t="s">
        <v>1244</v>
      </c>
      <c r="I2882" t="s">
        <v>1188</v>
      </c>
      <c r="J2882" t="s">
        <v>827</v>
      </c>
      <c r="K2882" t="s">
        <v>828</v>
      </c>
      <c r="L2882" t="s">
        <v>829</v>
      </c>
      <c r="M2882">
        <v>1</v>
      </c>
      <c r="N2882">
        <v>0</v>
      </c>
      <c r="O2882" s="209">
        <v>23.67</v>
      </c>
      <c r="P2882" s="209">
        <v>23.67</v>
      </c>
      <c r="Q2882" s="209">
        <v>7040.91</v>
      </c>
      <c r="R2882" s="209">
        <v>18.75</v>
      </c>
      <c r="S2882" s="193" t="str">
        <f>VLOOKUP(U2882,'[1]Cross ref'!I:J,2,0)</f>
        <v>SCL</v>
      </c>
      <c r="T2882" s="193">
        <f t="shared" si="268"/>
        <v>23.67</v>
      </c>
      <c r="U2882" s="193">
        <f>VLOOKUP(VALUE(C2882),'[1]Cross ref'!G:I,3,0)</f>
        <v>7397</v>
      </c>
      <c r="V2882" s="193">
        <f>IFERROR(VLOOKUP(J2882,'[1]Item List (2)'!C:D,2,0),VLOOKUP(K2882,'[1]Item List (2)'!C:D,2,0))</f>
        <v>50007</v>
      </c>
      <c r="W2882" s="193">
        <f>IFERROR(VLOOKUP(J2882,'[1]Item List (2)'!C:E,3,0),VLOOKUP(K2882,'[1]Item List (2)'!C:E,3,0))</f>
        <v>100</v>
      </c>
      <c r="X2882" s="193">
        <f t="shared" si="269"/>
        <v>0</v>
      </c>
      <c r="Y2882" s="193" t="str">
        <f t="shared" si="270"/>
        <v>ONION, YLW</v>
      </c>
      <c r="AA2882" s="29">
        <f t="shared" si="271"/>
        <v>23.67</v>
      </c>
      <c r="AB2882" s="29" t="str">
        <f>VLOOKUP(W2882,'[2]Item List (2)'!$I:$J,2,0)</f>
        <v>Food</v>
      </c>
      <c r="AC2882" s="29">
        <f t="shared" si="272"/>
        <v>7397</v>
      </c>
      <c r="AD2882" s="29" t="str">
        <f t="shared" si="273"/>
        <v>7397-Food</v>
      </c>
    </row>
    <row r="2883" spans="1:30">
      <c r="A2883" t="s">
        <v>699</v>
      </c>
      <c r="B2883" t="s">
        <v>592</v>
      </c>
      <c r="C2883" t="s">
        <v>1406</v>
      </c>
      <c r="D2883" t="s">
        <v>642</v>
      </c>
      <c r="E2883" t="s">
        <v>1694</v>
      </c>
      <c r="F2883"/>
      <c r="G2883" s="159">
        <v>45170</v>
      </c>
      <c r="H2883" t="s">
        <v>1245</v>
      </c>
      <c r="I2883" t="s">
        <v>1211</v>
      </c>
      <c r="J2883" t="s">
        <v>800</v>
      </c>
      <c r="K2883" t="s">
        <v>943</v>
      </c>
      <c r="L2883" t="s">
        <v>888</v>
      </c>
      <c r="M2883">
        <v>1</v>
      </c>
      <c r="N2883">
        <v>0</v>
      </c>
      <c r="O2883" s="209">
        <v>74.069999999999993</v>
      </c>
      <c r="P2883" s="209">
        <v>74.069999999999993</v>
      </c>
      <c r="Q2883" s="209">
        <v>7040.91</v>
      </c>
      <c r="R2883" s="209">
        <v>18.75</v>
      </c>
      <c r="S2883" s="193" t="str">
        <f>VLOOKUP(U2883,'[1]Cross ref'!I:J,2,0)</f>
        <v>SCL</v>
      </c>
      <c r="T2883" s="193">
        <f t="shared" ref="T2883:T2946" si="274">P2883</f>
        <v>74.069999999999993</v>
      </c>
      <c r="U2883" s="193">
        <f>VLOOKUP(VALUE(C2883),'[1]Cross ref'!G:I,3,0)</f>
        <v>7397</v>
      </c>
      <c r="V2883" s="193">
        <f>IFERROR(VLOOKUP(J2883,'[1]Item List (2)'!C:D,2,0),VLOOKUP(K2883,'[1]Item List (2)'!C:D,2,0))</f>
        <v>51001</v>
      </c>
      <c r="W2883" s="193">
        <f>IFERROR(VLOOKUP(J2883,'[1]Item List (2)'!C:E,3,0),VLOOKUP(K2883,'[1]Item List (2)'!C:E,3,0))</f>
        <v>1000</v>
      </c>
      <c r="X2883" s="193">
        <f t="shared" ref="X2883:X2946" si="275">M2883*O2883-P2883</f>
        <v>0</v>
      </c>
      <c r="Y2883" s="193" t="str">
        <f t="shared" ref="Y2883:Y2946" si="276">K2883</f>
        <v>CUP, COLD 12Z FLV TRL</v>
      </c>
      <c r="AA2883" s="29">
        <f t="shared" ref="AA2883:AA2946" si="277">P2883</f>
        <v>74.069999999999993</v>
      </c>
      <c r="AB2883" s="29" t="str">
        <f>VLOOKUP(W2883,'[2]Item List (2)'!$I:$J,2,0)</f>
        <v>Paper</v>
      </c>
      <c r="AC2883" s="29">
        <f t="shared" ref="AC2883:AC2946" si="278">U2883</f>
        <v>7397</v>
      </c>
      <c r="AD2883" s="29" t="str">
        <f t="shared" ref="AD2883:AD2946" si="279">AC2883&amp;"-"&amp;AB2883</f>
        <v>7397-Paper</v>
      </c>
    </row>
    <row r="2884" spans="1:30">
      <c r="A2884" t="s">
        <v>699</v>
      </c>
      <c r="B2884" t="s">
        <v>592</v>
      </c>
      <c r="C2884" t="s">
        <v>1406</v>
      </c>
      <c r="D2884" t="s">
        <v>642</v>
      </c>
      <c r="E2884" t="s">
        <v>1694</v>
      </c>
      <c r="F2884"/>
      <c r="G2884" s="159">
        <v>45170</v>
      </c>
      <c r="H2884" t="s">
        <v>1246</v>
      </c>
      <c r="I2884" t="s">
        <v>1211</v>
      </c>
      <c r="J2884" t="s">
        <v>815</v>
      </c>
      <c r="K2884" t="s">
        <v>1033</v>
      </c>
      <c r="L2884" t="s">
        <v>888</v>
      </c>
      <c r="M2884">
        <v>1</v>
      </c>
      <c r="N2884">
        <v>0</v>
      </c>
      <c r="O2884" s="209">
        <v>25.89</v>
      </c>
      <c r="P2884" s="209">
        <v>25.89</v>
      </c>
      <c r="Q2884" s="209">
        <v>7040.91</v>
      </c>
      <c r="R2884" s="209">
        <v>18.75</v>
      </c>
      <c r="S2884" s="193" t="str">
        <f>VLOOKUP(U2884,'[1]Cross ref'!I:J,2,0)</f>
        <v>SCL</v>
      </c>
      <c r="T2884" s="193">
        <f t="shared" si="274"/>
        <v>25.89</v>
      </c>
      <c r="U2884" s="193">
        <f>VLOOKUP(VALUE(C2884),'[1]Cross ref'!G:I,3,0)</f>
        <v>7397</v>
      </c>
      <c r="V2884" s="193">
        <f>IFERROR(VLOOKUP(J2884,'[1]Item List (2)'!C:D,2,0),VLOOKUP(K2884,'[1]Item List (2)'!C:D,2,0))</f>
        <v>51001</v>
      </c>
      <c r="W2884" s="193">
        <f>IFERROR(VLOOKUP(J2884,'[1]Item List (2)'!C:E,3,0),VLOOKUP(K2884,'[1]Item List (2)'!C:E,3,0))</f>
        <v>1000</v>
      </c>
      <c r="X2884" s="193">
        <f t="shared" si="275"/>
        <v>0</v>
      </c>
      <c r="Y2884" s="193" t="str">
        <f t="shared" si="276"/>
        <v>LID, 12-24Z</v>
      </c>
      <c r="AA2884" s="29">
        <f t="shared" si="277"/>
        <v>25.89</v>
      </c>
      <c r="AB2884" s="29" t="str">
        <f>VLOOKUP(W2884,'[2]Item List (2)'!$I:$J,2,0)</f>
        <v>Paper</v>
      </c>
      <c r="AC2884" s="29">
        <f t="shared" si="278"/>
        <v>7397</v>
      </c>
      <c r="AD2884" s="29" t="str">
        <f t="shared" si="279"/>
        <v>7397-Paper</v>
      </c>
    </row>
    <row r="2885" spans="1:30">
      <c r="A2885" t="s">
        <v>699</v>
      </c>
      <c r="B2885" t="s">
        <v>592</v>
      </c>
      <c r="C2885" t="s">
        <v>1406</v>
      </c>
      <c r="D2885" t="s">
        <v>642</v>
      </c>
      <c r="E2885" t="s">
        <v>1694</v>
      </c>
      <c r="F2885"/>
      <c r="G2885" s="159">
        <v>45170</v>
      </c>
      <c r="H2885" t="s">
        <v>1250</v>
      </c>
      <c r="I2885" t="s">
        <v>1188</v>
      </c>
      <c r="J2885" t="s">
        <v>770</v>
      </c>
      <c r="K2885" t="s">
        <v>832</v>
      </c>
      <c r="L2885" t="s">
        <v>833</v>
      </c>
      <c r="M2885">
        <v>1</v>
      </c>
      <c r="N2885">
        <v>0</v>
      </c>
      <c r="O2885" s="209">
        <v>19.989999999999998</v>
      </c>
      <c r="P2885" s="209">
        <v>19.989999999999998</v>
      </c>
      <c r="Q2885" s="209">
        <v>7040.91</v>
      </c>
      <c r="R2885" s="209">
        <v>18.75</v>
      </c>
      <c r="S2885" s="193" t="str">
        <f>VLOOKUP(U2885,'[1]Cross ref'!I:J,2,0)</f>
        <v>SCL</v>
      </c>
      <c r="T2885" s="193">
        <f t="shared" si="274"/>
        <v>19.989999999999998</v>
      </c>
      <c r="U2885" s="193">
        <f>VLOOKUP(VALUE(C2885),'[1]Cross ref'!G:I,3,0)</f>
        <v>7397</v>
      </c>
      <c r="V2885" s="193">
        <f>IFERROR(VLOOKUP(J2885,'[1]Item List (2)'!C:D,2,0),VLOOKUP(K2885,'[1]Item List (2)'!C:D,2,0))</f>
        <v>50007</v>
      </c>
      <c r="W2885" s="193">
        <f>IFERROR(VLOOKUP(J2885,'[1]Item List (2)'!C:E,3,0),VLOOKUP(K2885,'[1]Item List (2)'!C:E,3,0))</f>
        <v>100</v>
      </c>
      <c r="X2885" s="193">
        <f t="shared" si="275"/>
        <v>0</v>
      </c>
      <c r="Y2885" s="193" t="str">
        <f t="shared" si="276"/>
        <v>CREAMER, HALF &amp; HALF</v>
      </c>
      <c r="AA2885" s="29">
        <f t="shared" si="277"/>
        <v>19.989999999999998</v>
      </c>
      <c r="AB2885" s="29" t="str">
        <f>VLOOKUP(W2885,'[2]Item List (2)'!$I:$J,2,0)</f>
        <v>Food</v>
      </c>
      <c r="AC2885" s="29">
        <f t="shared" si="278"/>
        <v>7397</v>
      </c>
      <c r="AD2885" s="29" t="str">
        <f t="shared" si="279"/>
        <v>7397-Food</v>
      </c>
    </row>
    <row r="2886" spans="1:30">
      <c r="A2886" t="s">
        <v>699</v>
      </c>
      <c r="B2886" t="s">
        <v>592</v>
      </c>
      <c r="C2886" t="s">
        <v>1406</v>
      </c>
      <c r="D2886" t="s">
        <v>642</v>
      </c>
      <c r="E2886" t="s">
        <v>1694</v>
      </c>
      <c r="F2886"/>
      <c r="G2886" s="159">
        <v>45170</v>
      </c>
      <c r="H2886" t="s">
        <v>1251</v>
      </c>
      <c r="I2886" t="s">
        <v>1211</v>
      </c>
      <c r="J2886" t="s">
        <v>800</v>
      </c>
      <c r="K2886" t="s">
        <v>1002</v>
      </c>
      <c r="L2886" t="s">
        <v>931</v>
      </c>
      <c r="M2886">
        <v>1</v>
      </c>
      <c r="N2886">
        <v>0</v>
      </c>
      <c r="O2886" s="209">
        <v>82.08</v>
      </c>
      <c r="P2886" s="209">
        <v>82.08</v>
      </c>
      <c r="Q2886" s="209">
        <v>7040.91</v>
      </c>
      <c r="R2886" s="209">
        <v>18.75</v>
      </c>
      <c r="S2886" s="193" t="str">
        <f>VLOOKUP(U2886,'[1]Cross ref'!I:J,2,0)</f>
        <v>SCL</v>
      </c>
      <c r="T2886" s="193">
        <f t="shared" si="274"/>
        <v>82.08</v>
      </c>
      <c r="U2886" s="193">
        <f>VLOOKUP(VALUE(C2886),'[1]Cross ref'!G:I,3,0)</f>
        <v>7397</v>
      </c>
      <c r="V2886" s="193">
        <f>IFERROR(VLOOKUP(J2886,'[1]Item List (2)'!C:D,2,0),VLOOKUP(K2886,'[1]Item List (2)'!C:D,2,0))</f>
        <v>51001</v>
      </c>
      <c r="W2886" s="193">
        <f>IFERROR(VLOOKUP(J2886,'[1]Item List (2)'!C:E,3,0),VLOOKUP(K2886,'[1]Item List (2)'!C:E,3,0))</f>
        <v>1000</v>
      </c>
      <c r="X2886" s="193">
        <f t="shared" si="275"/>
        <v>0</v>
      </c>
      <c r="Y2886" s="193" t="str">
        <f t="shared" si="276"/>
        <v>CUP, SHAKE 16Z</v>
      </c>
      <c r="AA2886" s="29">
        <f t="shared" si="277"/>
        <v>82.08</v>
      </c>
      <c r="AB2886" s="29" t="str">
        <f>VLOOKUP(W2886,'[2]Item List (2)'!$I:$J,2,0)</f>
        <v>Paper</v>
      </c>
      <c r="AC2886" s="29">
        <f t="shared" si="278"/>
        <v>7397</v>
      </c>
      <c r="AD2886" s="29" t="str">
        <f t="shared" si="279"/>
        <v>7397-Paper</v>
      </c>
    </row>
    <row r="2887" spans="1:30">
      <c r="A2887" t="s">
        <v>699</v>
      </c>
      <c r="B2887" t="s">
        <v>592</v>
      </c>
      <c r="C2887" t="s">
        <v>1406</v>
      </c>
      <c r="D2887" t="s">
        <v>642</v>
      </c>
      <c r="E2887" t="s">
        <v>1694</v>
      </c>
      <c r="F2887"/>
      <c r="G2887" s="159">
        <v>45170</v>
      </c>
      <c r="H2887" t="s">
        <v>1252</v>
      </c>
      <c r="I2887" t="s">
        <v>1211</v>
      </c>
      <c r="J2887" t="s">
        <v>806</v>
      </c>
      <c r="K2887" t="s">
        <v>995</v>
      </c>
      <c r="L2887" t="s">
        <v>874</v>
      </c>
      <c r="M2887">
        <v>1</v>
      </c>
      <c r="N2887">
        <v>0</v>
      </c>
      <c r="O2887" s="209">
        <v>56.84</v>
      </c>
      <c r="P2887" s="209">
        <v>56.84</v>
      </c>
      <c r="Q2887" s="209">
        <v>7040.91</v>
      </c>
      <c r="R2887" s="209">
        <v>18.75</v>
      </c>
      <c r="S2887" s="193" t="str">
        <f>VLOOKUP(U2887,'[1]Cross ref'!I:J,2,0)</f>
        <v>SCL</v>
      </c>
      <c r="T2887" s="193">
        <f t="shared" si="274"/>
        <v>56.84</v>
      </c>
      <c r="U2887" s="193">
        <f>VLOOKUP(VALUE(C2887),'[1]Cross ref'!G:I,3,0)</f>
        <v>7397</v>
      </c>
      <c r="V2887" s="193">
        <f>IFERROR(VLOOKUP(J2887,'[1]Item List (2)'!C:D,2,0),VLOOKUP(K2887,'[1]Item List (2)'!C:D,2,0))</f>
        <v>51001</v>
      </c>
      <c r="W2887" s="193">
        <f>IFERROR(VLOOKUP(J2887,'[1]Item List (2)'!C:E,3,0),VLOOKUP(K2887,'[1]Item List (2)'!C:E,3,0))</f>
        <v>1000</v>
      </c>
      <c r="X2887" s="193">
        <f t="shared" si="275"/>
        <v>0</v>
      </c>
      <c r="Y2887" s="193" t="str">
        <f t="shared" si="276"/>
        <v>WRAP, QUICK HAPPY STAR</v>
      </c>
      <c r="AA2887" s="29">
        <f t="shared" si="277"/>
        <v>56.84</v>
      </c>
      <c r="AB2887" s="29" t="str">
        <f>VLOOKUP(W2887,'[2]Item List (2)'!$I:$J,2,0)</f>
        <v>Paper</v>
      </c>
      <c r="AC2887" s="29">
        <f t="shared" si="278"/>
        <v>7397</v>
      </c>
      <c r="AD2887" s="29" t="str">
        <f t="shared" si="279"/>
        <v>7397-Paper</v>
      </c>
    </row>
    <row r="2888" spans="1:30">
      <c r="A2888" t="s">
        <v>699</v>
      </c>
      <c r="B2888" t="s">
        <v>592</v>
      </c>
      <c r="C2888" t="s">
        <v>1406</v>
      </c>
      <c r="D2888" t="s">
        <v>642</v>
      </c>
      <c r="E2888" t="s">
        <v>1694</v>
      </c>
      <c r="F2888"/>
      <c r="G2888" s="159">
        <v>45170</v>
      </c>
      <c r="H2888" t="s">
        <v>1253</v>
      </c>
      <c r="I2888" t="s">
        <v>1211</v>
      </c>
      <c r="J2888" t="s">
        <v>809</v>
      </c>
      <c r="K2888" t="s">
        <v>991</v>
      </c>
      <c r="L2888" t="s">
        <v>822</v>
      </c>
      <c r="M2888">
        <v>1</v>
      </c>
      <c r="N2888">
        <v>0</v>
      </c>
      <c r="O2888" s="209">
        <v>16.89</v>
      </c>
      <c r="P2888" s="209">
        <v>16.89</v>
      </c>
      <c r="Q2888" s="209">
        <v>7040.91</v>
      </c>
      <c r="R2888" s="209">
        <v>18.75</v>
      </c>
      <c r="S2888" s="193" t="str">
        <f>VLOOKUP(U2888,'[1]Cross ref'!I:J,2,0)</f>
        <v>SCL</v>
      </c>
      <c r="T2888" s="193">
        <f t="shared" si="274"/>
        <v>16.89</v>
      </c>
      <c r="U2888" s="193">
        <f>VLOOKUP(VALUE(C2888),'[1]Cross ref'!G:I,3,0)</f>
        <v>7397</v>
      </c>
      <c r="V2888" s="193">
        <f>IFERROR(VLOOKUP(J2888,'[1]Item List (2)'!C:D,2,0),VLOOKUP(K2888,'[1]Item List (2)'!C:D,2,0))</f>
        <v>51001</v>
      </c>
      <c r="W2888" s="193">
        <f>IFERROR(VLOOKUP(J2888,'[1]Item List (2)'!C:E,3,0),VLOOKUP(K2888,'[1]Item List (2)'!C:E,3,0))</f>
        <v>1000</v>
      </c>
      <c r="X2888" s="193">
        <f t="shared" si="275"/>
        <v>0</v>
      </c>
      <c r="Y2888" s="193" t="str">
        <f t="shared" si="276"/>
        <v>BAG, #12 FVLR TRAILS</v>
      </c>
      <c r="AA2888" s="29">
        <f t="shared" si="277"/>
        <v>16.89</v>
      </c>
      <c r="AB2888" s="29" t="str">
        <f>VLOOKUP(W2888,'[2]Item List (2)'!$I:$J,2,0)</f>
        <v>Paper</v>
      </c>
      <c r="AC2888" s="29">
        <f t="shared" si="278"/>
        <v>7397</v>
      </c>
      <c r="AD2888" s="29" t="str">
        <f t="shared" si="279"/>
        <v>7397-Paper</v>
      </c>
    </row>
    <row r="2889" spans="1:30">
      <c r="A2889" t="s">
        <v>699</v>
      </c>
      <c r="B2889" t="s">
        <v>592</v>
      </c>
      <c r="C2889" t="s">
        <v>1406</v>
      </c>
      <c r="D2889" t="s">
        <v>642</v>
      </c>
      <c r="E2889" t="s">
        <v>1694</v>
      </c>
      <c r="F2889"/>
      <c r="G2889" s="159">
        <v>45170</v>
      </c>
      <c r="H2889" t="s">
        <v>1254</v>
      </c>
      <c r="I2889" t="s">
        <v>1211</v>
      </c>
      <c r="J2889" t="s">
        <v>809</v>
      </c>
      <c r="K2889" t="s">
        <v>989</v>
      </c>
      <c r="L2889" t="s">
        <v>706</v>
      </c>
      <c r="M2889">
        <v>1</v>
      </c>
      <c r="N2889">
        <v>0</v>
      </c>
      <c r="O2889" s="209">
        <v>26.37</v>
      </c>
      <c r="P2889" s="209">
        <v>26.37</v>
      </c>
      <c r="Q2889" s="209">
        <v>7040.91</v>
      </c>
      <c r="R2889" s="209">
        <v>18.75</v>
      </c>
      <c r="S2889" s="193" t="str">
        <f>VLOOKUP(U2889,'[1]Cross ref'!I:J,2,0)</f>
        <v>SCL</v>
      </c>
      <c r="T2889" s="193">
        <f t="shared" si="274"/>
        <v>26.37</v>
      </c>
      <c r="U2889" s="193">
        <f>VLOOKUP(VALUE(C2889),'[1]Cross ref'!G:I,3,0)</f>
        <v>7397</v>
      </c>
      <c r="V2889" s="193">
        <f>IFERROR(VLOOKUP(J2889,'[1]Item List (2)'!C:D,2,0),VLOOKUP(K2889,'[1]Item List (2)'!C:D,2,0))</f>
        <v>51001</v>
      </c>
      <c r="W2889" s="193">
        <f>IFERROR(VLOOKUP(J2889,'[1]Item List (2)'!C:E,3,0),VLOOKUP(K2889,'[1]Item List (2)'!C:E,3,0))</f>
        <v>1000</v>
      </c>
      <c r="X2889" s="193">
        <f t="shared" si="275"/>
        <v>0</v>
      </c>
      <c r="Y2889" s="193" t="str">
        <f t="shared" si="276"/>
        <v>BAG, #8 FLVR TRAILS</v>
      </c>
      <c r="AA2889" s="29">
        <f t="shared" si="277"/>
        <v>26.37</v>
      </c>
      <c r="AB2889" s="29" t="str">
        <f>VLOOKUP(W2889,'[2]Item List (2)'!$I:$J,2,0)</f>
        <v>Paper</v>
      </c>
      <c r="AC2889" s="29">
        <f t="shared" si="278"/>
        <v>7397</v>
      </c>
      <c r="AD2889" s="29" t="str">
        <f t="shared" si="279"/>
        <v>7397-Paper</v>
      </c>
    </row>
    <row r="2890" spans="1:30">
      <c r="A2890" t="s">
        <v>699</v>
      </c>
      <c r="B2890" t="s">
        <v>592</v>
      </c>
      <c r="C2890" t="s">
        <v>1406</v>
      </c>
      <c r="D2890" t="s">
        <v>642</v>
      </c>
      <c r="E2890" t="s">
        <v>1694</v>
      </c>
      <c r="F2890"/>
      <c r="G2890" s="159">
        <v>45170</v>
      </c>
      <c r="H2890" t="s">
        <v>1256</v>
      </c>
      <c r="I2890" t="s">
        <v>1211</v>
      </c>
      <c r="J2890" t="s">
        <v>800</v>
      </c>
      <c r="K2890" t="s">
        <v>1057</v>
      </c>
      <c r="L2890" t="s">
        <v>1058</v>
      </c>
      <c r="M2890">
        <v>3</v>
      </c>
      <c r="N2890">
        <v>0</v>
      </c>
      <c r="O2890" s="209">
        <v>30.68</v>
      </c>
      <c r="P2890" s="209">
        <v>92.04</v>
      </c>
      <c r="Q2890" s="209">
        <v>7040.91</v>
      </c>
      <c r="R2890" s="209">
        <v>18.75</v>
      </c>
      <c r="S2890" s="193" t="str">
        <f>VLOOKUP(U2890,'[1]Cross ref'!I:J,2,0)</f>
        <v>SCL</v>
      </c>
      <c r="T2890" s="193">
        <f t="shared" si="274"/>
        <v>92.04</v>
      </c>
      <c r="U2890" s="193">
        <f>VLOOKUP(VALUE(C2890),'[1]Cross ref'!G:I,3,0)</f>
        <v>7397</v>
      </c>
      <c r="V2890" s="193">
        <f>IFERROR(VLOOKUP(J2890,'[1]Item List (2)'!C:D,2,0),VLOOKUP(K2890,'[1]Item List (2)'!C:D,2,0))</f>
        <v>51001</v>
      </c>
      <c r="W2890" s="193">
        <f>IFERROR(VLOOKUP(J2890,'[1]Item List (2)'!C:E,3,0),VLOOKUP(K2890,'[1]Item List (2)'!C:E,3,0))</f>
        <v>1000</v>
      </c>
      <c r="X2890" s="193">
        <f t="shared" si="275"/>
        <v>0</v>
      </c>
      <c r="Y2890" s="193" t="str">
        <f t="shared" si="276"/>
        <v>CUP, PLS COLD 32Z FLVR TRAIL</v>
      </c>
      <c r="AA2890" s="29">
        <f t="shared" si="277"/>
        <v>92.04</v>
      </c>
      <c r="AB2890" s="29" t="str">
        <f>VLOOKUP(W2890,'[2]Item List (2)'!$I:$J,2,0)</f>
        <v>Paper</v>
      </c>
      <c r="AC2890" s="29">
        <f t="shared" si="278"/>
        <v>7397</v>
      </c>
      <c r="AD2890" s="29" t="str">
        <f t="shared" si="279"/>
        <v>7397-Paper</v>
      </c>
    </row>
    <row r="2891" spans="1:30">
      <c r="A2891" t="s">
        <v>699</v>
      </c>
      <c r="B2891" t="s">
        <v>592</v>
      </c>
      <c r="C2891" t="s">
        <v>1406</v>
      </c>
      <c r="D2891" t="s">
        <v>642</v>
      </c>
      <c r="E2891" t="s">
        <v>1694</v>
      </c>
      <c r="F2891"/>
      <c r="G2891" s="159">
        <v>45170</v>
      </c>
      <c r="H2891" t="s">
        <v>1348</v>
      </c>
      <c r="I2891" t="s">
        <v>1188</v>
      </c>
      <c r="J2891" t="s">
        <v>804</v>
      </c>
      <c r="K2891" t="s">
        <v>1059</v>
      </c>
      <c r="L2891" t="s">
        <v>739</v>
      </c>
      <c r="M2891">
        <v>1</v>
      </c>
      <c r="N2891">
        <v>0</v>
      </c>
      <c r="O2891" s="209">
        <v>48.64</v>
      </c>
      <c r="P2891" s="209">
        <v>48.64</v>
      </c>
      <c r="Q2891" s="209">
        <v>7040.91</v>
      </c>
      <c r="R2891" s="209">
        <v>18.75</v>
      </c>
      <c r="S2891" s="193" t="str">
        <f>VLOOKUP(U2891,'[1]Cross ref'!I:J,2,0)</f>
        <v>SCL</v>
      </c>
      <c r="T2891" s="193">
        <f t="shared" si="274"/>
        <v>48.64</v>
      </c>
      <c r="U2891" s="193">
        <f>VLOOKUP(VALUE(C2891),'[1]Cross ref'!G:I,3,0)</f>
        <v>7397</v>
      </c>
      <c r="V2891" s="193">
        <f>IFERROR(VLOOKUP(J2891,'[1]Item List (2)'!C:D,2,0),VLOOKUP(K2891,'[1]Item List (2)'!C:D,2,0))</f>
        <v>50007</v>
      </c>
      <c r="W2891" s="193">
        <f>IFERROR(VLOOKUP(J2891,'[1]Item List (2)'!C:E,3,0),VLOOKUP(K2891,'[1]Item List (2)'!C:E,3,0))</f>
        <v>100</v>
      </c>
      <c r="X2891" s="193">
        <f t="shared" si="275"/>
        <v>0</v>
      </c>
      <c r="Y2891" s="193" t="str">
        <f t="shared" si="276"/>
        <v>CHEESE, PEPPERJACK 160CT</v>
      </c>
      <c r="AA2891" s="29">
        <f t="shared" si="277"/>
        <v>48.64</v>
      </c>
      <c r="AB2891" s="29" t="str">
        <f>VLOOKUP(W2891,'[2]Item List (2)'!$I:$J,2,0)</f>
        <v>Food</v>
      </c>
      <c r="AC2891" s="29">
        <f t="shared" si="278"/>
        <v>7397</v>
      </c>
      <c r="AD2891" s="29" t="str">
        <f t="shared" si="279"/>
        <v>7397-Food</v>
      </c>
    </row>
    <row r="2892" spans="1:30">
      <c r="A2892" t="s">
        <v>699</v>
      </c>
      <c r="B2892" t="s">
        <v>592</v>
      </c>
      <c r="C2892" t="s">
        <v>1406</v>
      </c>
      <c r="D2892" t="s">
        <v>642</v>
      </c>
      <c r="E2892" t="s">
        <v>1694</v>
      </c>
      <c r="F2892"/>
      <c r="G2892" s="159">
        <v>45170</v>
      </c>
      <c r="H2892" t="s">
        <v>1288</v>
      </c>
      <c r="I2892" t="s">
        <v>1188</v>
      </c>
      <c r="J2892" t="s">
        <v>702</v>
      </c>
      <c r="K2892" t="s">
        <v>793</v>
      </c>
      <c r="L2892" t="s">
        <v>766</v>
      </c>
      <c r="M2892">
        <v>1</v>
      </c>
      <c r="N2892">
        <v>0</v>
      </c>
      <c r="O2892" s="209">
        <v>22.91</v>
      </c>
      <c r="P2892" s="209">
        <v>22.91</v>
      </c>
      <c r="Q2892" s="209">
        <v>7040.91</v>
      </c>
      <c r="R2892" s="209">
        <v>18.75</v>
      </c>
      <c r="S2892" s="193" t="str">
        <f>VLOOKUP(U2892,'[1]Cross ref'!I:J,2,0)</f>
        <v>SCL</v>
      </c>
      <c r="T2892" s="193">
        <f t="shared" si="274"/>
        <v>22.91</v>
      </c>
      <c r="U2892" s="193">
        <f>VLOOKUP(VALUE(C2892),'[1]Cross ref'!G:I,3,0)</f>
        <v>7397</v>
      </c>
      <c r="V2892" s="193">
        <f>IFERROR(VLOOKUP(J2892,'[1]Item List (2)'!C:D,2,0),VLOOKUP(K2892,'[1]Item List (2)'!C:D,2,0))</f>
        <v>50007</v>
      </c>
      <c r="W2892" s="193">
        <f>IFERROR(VLOOKUP(J2892,'[1]Item List (2)'!C:E,3,0),VLOOKUP(K2892,'[1]Item List (2)'!C:E,3,0))</f>
        <v>100</v>
      </c>
      <c r="X2892" s="193">
        <f t="shared" si="275"/>
        <v>0</v>
      </c>
      <c r="Y2892" s="193" t="str">
        <f t="shared" si="276"/>
        <v>SAUCE, BBQ</v>
      </c>
      <c r="AA2892" s="29">
        <f t="shared" si="277"/>
        <v>22.91</v>
      </c>
      <c r="AB2892" s="29" t="str">
        <f>VLOOKUP(W2892,'[2]Item List (2)'!$I:$J,2,0)</f>
        <v>Food</v>
      </c>
      <c r="AC2892" s="29">
        <f t="shared" si="278"/>
        <v>7397</v>
      </c>
      <c r="AD2892" s="29" t="str">
        <f t="shared" si="279"/>
        <v>7397-Food</v>
      </c>
    </row>
    <row r="2893" spans="1:30">
      <c r="A2893" t="s">
        <v>699</v>
      </c>
      <c r="B2893" t="s">
        <v>592</v>
      </c>
      <c r="C2893" t="s">
        <v>1406</v>
      </c>
      <c r="D2893" t="s">
        <v>642</v>
      </c>
      <c r="E2893" t="s">
        <v>1694</v>
      </c>
      <c r="F2893"/>
      <c r="G2893" s="159">
        <v>45170</v>
      </c>
      <c r="H2893" t="s">
        <v>1325</v>
      </c>
      <c r="I2893" t="s">
        <v>1188</v>
      </c>
      <c r="J2893" t="s">
        <v>764</v>
      </c>
      <c r="K2893" t="s">
        <v>765</v>
      </c>
      <c r="L2893" t="s">
        <v>766</v>
      </c>
      <c r="M2893">
        <v>1</v>
      </c>
      <c r="N2893">
        <v>0</v>
      </c>
      <c r="O2893" s="209">
        <v>23.87</v>
      </c>
      <c r="P2893" s="209">
        <v>23.87</v>
      </c>
      <c r="Q2893" s="209">
        <v>7040.91</v>
      </c>
      <c r="R2893" s="209">
        <v>18.75</v>
      </c>
      <c r="S2893" s="193" t="str">
        <f>VLOOKUP(U2893,'[1]Cross ref'!I:J,2,0)</f>
        <v>SCL</v>
      </c>
      <c r="T2893" s="193">
        <f t="shared" si="274"/>
        <v>23.87</v>
      </c>
      <c r="U2893" s="193">
        <f>VLOOKUP(VALUE(C2893),'[1]Cross ref'!G:I,3,0)</f>
        <v>7397</v>
      </c>
      <c r="V2893" s="193">
        <f>IFERROR(VLOOKUP(J2893,'[1]Item List (2)'!C:D,2,0),VLOOKUP(K2893,'[1]Item List (2)'!C:D,2,0))</f>
        <v>50007</v>
      </c>
      <c r="W2893" s="193">
        <f>IFERROR(VLOOKUP(J2893,'[1]Item List (2)'!C:E,3,0),VLOOKUP(K2893,'[1]Item List (2)'!C:E,3,0))</f>
        <v>100</v>
      </c>
      <c r="X2893" s="193">
        <f t="shared" si="275"/>
        <v>0</v>
      </c>
      <c r="Y2893" s="193" t="str">
        <f t="shared" si="276"/>
        <v>SAUCE, SPECIAL</v>
      </c>
      <c r="AA2893" s="29">
        <f t="shared" si="277"/>
        <v>23.87</v>
      </c>
      <c r="AB2893" s="29" t="str">
        <f>VLOOKUP(W2893,'[2]Item List (2)'!$I:$J,2,0)</f>
        <v>Food</v>
      </c>
      <c r="AC2893" s="29">
        <f t="shared" si="278"/>
        <v>7397</v>
      </c>
      <c r="AD2893" s="29" t="str">
        <f t="shared" si="279"/>
        <v>7397-Food</v>
      </c>
    </row>
    <row r="2894" spans="1:30">
      <c r="A2894" t="s">
        <v>699</v>
      </c>
      <c r="B2894" t="s">
        <v>592</v>
      </c>
      <c r="C2894" t="s">
        <v>1406</v>
      </c>
      <c r="D2894" t="s">
        <v>642</v>
      </c>
      <c r="E2894" t="s">
        <v>1694</v>
      </c>
      <c r="F2894"/>
      <c r="G2894" s="159">
        <v>45170</v>
      </c>
      <c r="H2894" t="s">
        <v>1258</v>
      </c>
      <c r="I2894" t="s">
        <v>1188</v>
      </c>
      <c r="J2894" t="s">
        <v>825</v>
      </c>
      <c r="K2894" t="s">
        <v>1259</v>
      </c>
      <c r="L2894" t="s">
        <v>1484</v>
      </c>
      <c r="M2894">
        <v>1</v>
      </c>
      <c r="N2894">
        <v>0</v>
      </c>
      <c r="O2894" s="209">
        <v>44.7</v>
      </c>
      <c r="P2894" s="209">
        <v>44.7</v>
      </c>
      <c r="Q2894" s="209">
        <v>7040.91</v>
      </c>
      <c r="R2894" s="209">
        <v>18.75</v>
      </c>
      <c r="S2894" s="193" t="str">
        <f>VLOOKUP(U2894,'[1]Cross ref'!I:J,2,0)</f>
        <v>SCL</v>
      </c>
      <c r="T2894" s="193">
        <f t="shared" si="274"/>
        <v>44.7</v>
      </c>
      <c r="U2894" s="193">
        <f>VLOOKUP(VALUE(C2894),'[1]Cross ref'!G:I,3,0)</f>
        <v>7397</v>
      </c>
      <c r="V2894" s="193">
        <f>IFERROR(VLOOKUP(J2894,'[1]Item List (2)'!C:D,2,0),VLOOKUP(K2894,'[1]Item List (2)'!C:D,2,0))</f>
        <v>50007</v>
      </c>
      <c r="W2894" s="193">
        <f>IFERROR(VLOOKUP(J2894,'[1]Item List (2)'!C:E,3,0),VLOOKUP(K2894,'[1]Item List (2)'!C:E,3,0))</f>
        <v>100</v>
      </c>
      <c r="X2894" s="193">
        <f t="shared" si="275"/>
        <v>0</v>
      </c>
      <c r="Y2894" s="193" t="str">
        <f t="shared" si="276"/>
        <v>MAYONNAISE, 64Z</v>
      </c>
      <c r="AA2894" s="29">
        <f t="shared" si="277"/>
        <v>44.7</v>
      </c>
      <c r="AB2894" s="29" t="str">
        <f>VLOOKUP(W2894,'[2]Item List (2)'!$I:$J,2,0)</f>
        <v>Food</v>
      </c>
      <c r="AC2894" s="29">
        <f t="shared" si="278"/>
        <v>7397</v>
      </c>
      <c r="AD2894" s="29" t="str">
        <f t="shared" si="279"/>
        <v>7397-Food</v>
      </c>
    </row>
    <row r="2895" spans="1:30">
      <c r="A2895" t="s">
        <v>699</v>
      </c>
      <c r="B2895" t="s">
        <v>592</v>
      </c>
      <c r="C2895" t="s">
        <v>1406</v>
      </c>
      <c r="D2895" t="s">
        <v>642</v>
      </c>
      <c r="E2895" t="s">
        <v>1694</v>
      </c>
      <c r="F2895"/>
      <c r="G2895" s="159">
        <v>45170</v>
      </c>
      <c r="H2895" t="s">
        <v>1260</v>
      </c>
      <c r="I2895" t="s">
        <v>1211</v>
      </c>
      <c r="J2895" t="s">
        <v>730</v>
      </c>
      <c r="K2895" t="s">
        <v>1041</v>
      </c>
      <c r="L2895" t="s">
        <v>1042</v>
      </c>
      <c r="M2895">
        <v>1</v>
      </c>
      <c r="N2895">
        <v>0</v>
      </c>
      <c r="O2895" s="209">
        <v>45.4</v>
      </c>
      <c r="P2895" s="209">
        <v>45.4</v>
      </c>
      <c r="Q2895" s="209">
        <v>7040.91</v>
      </c>
      <c r="R2895" s="209">
        <v>18.75</v>
      </c>
      <c r="S2895" s="193" t="str">
        <f>VLOOKUP(U2895,'[1]Cross ref'!I:J,2,0)</f>
        <v>SCL</v>
      </c>
      <c r="T2895" s="193">
        <f t="shared" si="274"/>
        <v>45.4</v>
      </c>
      <c r="U2895" s="193">
        <f>VLOOKUP(VALUE(C2895),'[1]Cross ref'!G:I,3,0)</f>
        <v>7397</v>
      </c>
      <c r="V2895" s="193">
        <f>IFERROR(VLOOKUP(J2895,'[1]Item List (2)'!C:D,2,0),VLOOKUP(K2895,'[1]Item List (2)'!C:D,2,0))</f>
        <v>51001</v>
      </c>
      <c r="W2895" s="193">
        <f>IFERROR(VLOOKUP(J2895,'[1]Item List (2)'!C:E,3,0),VLOOKUP(K2895,'[1]Item List (2)'!C:E,3,0))</f>
        <v>1000</v>
      </c>
      <c r="X2895" s="193">
        <f t="shared" si="275"/>
        <v>0</v>
      </c>
      <c r="Y2895" s="193" t="str">
        <f t="shared" si="276"/>
        <v>NAPKIN, 13X8.5 BRN</v>
      </c>
      <c r="AA2895" s="29">
        <f t="shared" si="277"/>
        <v>45.4</v>
      </c>
      <c r="AB2895" s="29" t="str">
        <f>VLOOKUP(W2895,'[2]Item List (2)'!$I:$J,2,0)</f>
        <v>Paper</v>
      </c>
      <c r="AC2895" s="29">
        <f t="shared" si="278"/>
        <v>7397</v>
      </c>
      <c r="AD2895" s="29" t="str">
        <f t="shared" si="279"/>
        <v>7397-Paper</v>
      </c>
    </row>
    <row r="2896" spans="1:30">
      <c r="A2896" t="s">
        <v>699</v>
      </c>
      <c r="B2896" t="s">
        <v>592</v>
      </c>
      <c r="C2896" t="s">
        <v>1406</v>
      </c>
      <c r="D2896" t="s">
        <v>642</v>
      </c>
      <c r="E2896" t="s">
        <v>1694</v>
      </c>
      <c r="F2896"/>
      <c r="G2896" s="159">
        <v>45170</v>
      </c>
      <c r="H2896" t="s">
        <v>1186</v>
      </c>
      <c r="I2896" t="s">
        <v>1184</v>
      </c>
      <c r="J2896" t="s">
        <v>834</v>
      </c>
      <c r="K2896" t="s">
        <v>835</v>
      </c>
      <c r="L2896" t="s">
        <v>836</v>
      </c>
      <c r="M2896">
        <v>1</v>
      </c>
      <c r="N2896">
        <v>0</v>
      </c>
      <c r="O2896" s="209"/>
      <c r="P2896" s="209">
        <v>44.37</v>
      </c>
      <c r="Q2896" s="209">
        <v>7040.91</v>
      </c>
      <c r="R2896" s="209">
        <v>18.75</v>
      </c>
      <c r="S2896" s="193" t="str">
        <f>VLOOKUP(U2896,'[1]Cross ref'!I:J,2,0)</f>
        <v>SCL</v>
      </c>
      <c r="T2896" s="193">
        <f t="shared" si="274"/>
        <v>44.37</v>
      </c>
      <c r="U2896" s="193">
        <f>VLOOKUP(VALUE(C2896),'[1]Cross ref'!G:I,3,0)</f>
        <v>7397</v>
      </c>
      <c r="V2896" s="193">
        <f>IFERROR(VLOOKUP(J2896,'[1]Item List (2)'!C:D,2,0),VLOOKUP(K2896,'[1]Item List (2)'!C:D,2,0))</f>
        <v>50007</v>
      </c>
      <c r="W2896" s="193">
        <f>IFERROR(VLOOKUP(J2896,'[1]Item List (2)'!C:E,3,0),VLOOKUP(K2896,'[1]Item List (2)'!C:E,3,0))</f>
        <v>100</v>
      </c>
      <c r="X2896" s="193">
        <f t="shared" si="275"/>
        <v>-44.37</v>
      </c>
      <c r="Y2896" s="193" t="str">
        <f t="shared" si="276"/>
        <v>SURCHARGE, FUEL</v>
      </c>
      <c r="AA2896" s="29">
        <f t="shared" si="277"/>
        <v>44.37</v>
      </c>
      <c r="AB2896" s="29" t="str">
        <f>VLOOKUP(W2896,'[2]Item List (2)'!$I:$J,2,0)</f>
        <v>Food</v>
      </c>
      <c r="AC2896" s="29">
        <f t="shared" si="278"/>
        <v>7397</v>
      </c>
      <c r="AD2896" s="29" t="str">
        <f t="shared" si="279"/>
        <v>7397-Food</v>
      </c>
    </row>
    <row r="2897" spans="1:30">
      <c r="A2897" t="s">
        <v>699</v>
      </c>
      <c r="B2897" t="s">
        <v>592</v>
      </c>
      <c r="C2897" t="s">
        <v>1407</v>
      </c>
      <c r="D2897" t="s">
        <v>627</v>
      </c>
      <c r="E2897" t="s">
        <v>1534</v>
      </c>
      <c r="F2897" t="s">
        <v>1695</v>
      </c>
      <c r="G2897" s="159">
        <v>45168</v>
      </c>
      <c r="H2897" t="s">
        <v>1295</v>
      </c>
      <c r="I2897" t="s">
        <v>1188</v>
      </c>
      <c r="J2897" t="s">
        <v>715</v>
      </c>
      <c r="K2897" t="s">
        <v>716</v>
      </c>
      <c r="L2897" t="s">
        <v>709</v>
      </c>
      <c r="M2897">
        <v>-0.4</v>
      </c>
      <c r="N2897">
        <v>0</v>
      </c>
      <c r="O2897" s="209">
        <v>99.5</v>
      </c>
      <c r="P2897" s="209">
        <v>-39.799999999999997</v>
      </c>
      <c r="Q2897" s="209">
        <v>-39.92</v>
      </c>
      <c r="R2897" s="209">
        <v>0</v>
      </c>
      <c r="S2897" s="193" t="str">
        <f>VLOOKUP(U2897,'[1]Cross ref'!I:J,2,0)</f>
        <v>SCL</v>
      </c>
      <c r="T2897" s="193">
        <f t="shared" si="274"/>
        <v>-39.799999999999997</v>
      </c>
      <c r="U2897" s="193">
        <f>VLOOKUP(VALUE(C2897),'[1]Cross ref'!G:I,3,0)</f>
        <v>7398</v>
      </c>
      <c r="V2897" s="193">
        <f>IFERROR(VLOOKUP(J2897,'[1]Item List (2)'!C:D,2,0),VLOOKUP(K2897,'[1]Item List (2)'!C:D,2,0))</f>
        <v>50007</v>
      </c>
      <c r="W2897" s="193">
        <f>IFERROR(VLOOKUP(J2897,'[1]Item List (2)'!C:E,3,0),VLOOKUP(K2897,'[1]Item List (2)'!C:E,3,0))</f>
        <v>100</v>
      </c>
      <c r="X2897" s="193">
        <f t="shared" si="275"/>
        <v>0</v>
      </c>
      <c r="Y2897" s="193" t="str">
        <f t="shared" si="276"/>
        <v>SYRUP, TEA RASPBRY BIB</v>
      </c>
      <c r="AA2897" s="29">
        <f t="shared" si="277"/>
        <v>-39.799999999999997</v>
      </c>
      <c r="AB2897" s="29" t="str">
        <f>VLOOKUP(W2897,'[2]Item List (2)'!$I:$J,2,0)</f>
        <v>Food</v>
      </c>
      <c r="AC2897" s="29">
        <f t="shared" si="278"/>
        <v>7398</v>
      </c>
      <c r="AD2897" s="29" t="str">
        <f t="shared" si="279"/>
        <v>7398-Food</v>
      </c>
    </row>
    <row r="2898" spans="1:30">
      <c r="A2898" t="s">
        <v>699</v>
      </c>
      <c r="B2898" t="s">
        <v>592</v>
      </c>
      <c r="C2898" t="s">
        <v>1407</v>
      </c>
      <c r="D2898" t="s">
        <v>627</v>
      </c>
      <c r="E2898" t="s">
        <v>1534</v>
      </c>
      <c r="F2898" t="s">
        <v>1695</v>
      </c>
      <c r="G2898" s="159">
        <v>45168</v>
      </c>
      <c r="H2898" t="s">
        <v>1186</v>
      </c>
      <c r="I2898" t="s">
        <v>1184</v>
      </c>
      <c r="J2898" t="s">
        <v>834</v>
      </c>
      <c r="K2898" t="s">
        <v>835</v>
      </c>
      <c r="L2898" t="s">
        <v>836</v>
      </c>
      <c r="M2898">
        <v>-1</v>
      </c>
      <c r="N2898">
        <v>0</v>
      </c>
      <c r="O2898" s="209"/>
      <c r="P2898" s="209">
        <v>-0.12</v>
      </c>
      <c r="Q2898" s="209">
        <v>-39.92</v>
      </c>
      <c r="R2898" s="209">
        <v>0</v>
      </c>
      <c r="S2898" s="193" t="str">
        <f>VLOOKUP(U2898,'[1]Cross ref'!I:J,2,0)</f>
        <v>SCL</v>
      </c>
      <c r="T2898" s="193">
        <f t="shared" si="274"/>
        <v>-0.12</v>
      </c>
      <c r="U2898" s="193">
        <f>VLOOKUP(VALUE(C2898),'[1]Cross ref'!G:I,3,0)</f>
        <v>7398</v>
      </c>
      <c r="V2898" s="193">
        <f>IFERROR(VLOOKUP(J2898,'[1]Item List (2)'!C:D,2,0),VLOOKUP(K2898,'[1]Item List (2)'!C:D,2,0))</f>
        <v>50007</v>
      </c>
      <c r="W2898" s="193">
        <f>IFERROR(VLOOKUP(J2898,'[1]Item List (2)'!C:E,3,0),VLOOKUP(K2898,'[1]Item List (2)'!C:E,3,0))</f>
        <v>100</v>
      </c>
      <c r="X2898" s="193">
        <f t="shared" si="275"/>
        <v>0.12</v>
      </c>
      <c r="Y2898" s="193" t="str">
        <f t="shared" si="276"/>
        <v>SURCHARGE, FUEL</v>
      </c>
      <c r="AA2898" s="29">
        <f t="shared" si="277"/>
        <v>-0.12</v>
      </c>
      <c r="AB2898" s="29" t="str">
        <f>VLOOKUP(W2898,'[2]Item List (2)'!$I:$J,2,0)</f>
        <v>Food</v>
      </c>
      <c r="AC2898" s="29">
        <f t="shared" si="278"/>
        <v>7398</v>
      </c>
      <c r="AD2898" s="29" t="str">
        <f t="shared" si="279"/>
        <v>7398-Food</v>
      </c>
    </row>
    <row r="2899" spans="1:30">
      <c r="A2899" t="s">
        <v>699</v>
      </c>
      <c r="B2899" t="s">
        <v>592</v>
      </c>
      <c r="C2899" t="s">
        <v>1407</v>
      </c>
      <c r="D2899" t="s">
        <v>627</v>
      </c>
      <c r="E2899" t="s">
        <v>1696</v>
      </c>
      <c r="F2899"/>
      <c r="G2899" s="159">
        <v>45168</v>
      </c>
      <c r="H2899" t="s">
        <v>1482</v>
      </c>
      <c r="I2899" t="s">
        <v>1185</v>
      </c>
      <c r="J2899" t="s">
        <v>1066</v>
      </c>
      <c r="K2899" t="s">
        <v>1492</v>
      </c>
      <c r="L2899" t="s">
        <v>1483</v>
      </c>
      <c r="M2899">
        <v>1</v>
      </c>
      <c r="N2899">
        <v>0</v>
      </c>
      <c r="O2899" s="209">
        <v>116.52</v>
      </c>
      <c r="P2899" s="209">
        <v>116.52</v>
      </c>
      <c r="Q2899" s="209">
        <v>5822.69</v>
      </c>
      <c r="R2899" s="209">
        <v>5.64</v>
      </c>
      <c r="S2899" s="193" t="str">
        <f>VLOOKUP(U2899,'[1]Cross ref'!I:J,2,0)</f>
        <v>SCL</v>
      </c>
      <c r="T2899" s="193">
        <f t="shared" si="274"/>
        <v>116.52</v>
      </c>
      <c r="U2899" s="193">
        <f>VLOOKUP(VALUE(C2899),'[1]Cross ref'!G:I,3,0)</f>
        <v>7398</v>
      </c>
      <c r="V2899" s="193">
        <f>IFERROR(VLOOKUP(J2899,'[1]Item List (2)'!C:D,2,0),VLOOKUP(K2899,'[1]Item List (2)'!C:D,2,0))</f>
        <v>51001</v>
      </c>
      <c r="W2899" s="193">
        <f>IFERROR(VLOOKUP(J2899,'[1]Item List (2)'!C:E,3,0),VLOOKUP(K2899,'[1]Item List (2)'!C:E,3,0))</f>
        <v>1000</v>
      </c>
      <c r="X2899" s="193">
        <f t="shared" si="275"/>
        <v>0</v>
      </c>
      <c r="Y2899" s="193" t="str">
        <f t="shared" si="276"/>
        <v>PREMIUM, TOY KIDS MEAL LOONEY TUNES</v>
      </c>
      <c r="AA2899" s="29">
        <f t="shared" si="277"/>
        <v>116.52</v>
      </c>
      <c r="AB2899" s="29" t="str">
        <f>VLOOKUP(W2899,'[2]Item List (2)'!$I:$J,2,0)</f>
        <v>Paper</v>
      </c>
      <c r="AC2899" s="29">
        <f t="shared" si="278"/>
        <v>7398</v>
      </c>
      <c r="AD2899" s="29" t="str">
        <f t="shared" si="279"/>
        <v>7398-Paper</v>
      </c>
    </row>
    <row r="2900" spans="1:30">
      <c r="A2900" t="s">
        <v>699</v>
      </c>
      <c r="B2900" t="s">
        <v>592</v>
      </c>
      <c r="C2900" t="s">
        <v>1407</v>
      </c>
      <c r="D2900" t="s">
        <v>627</v>
      </c>
      <c r="E2900" t="s">
        <v>1696</v>
      </c>
      <c r="F2900"/>
      <c r="G2900" s="159">
        <v>45168</v>
      </c>
      <c r="H2900" t="s">
        <v>1183</v>
      </c>
      <c r="I2900" t="s">
        <v>1184</v>
      </c>
      <c r="J2900" t="s">
        <v>839</v>
      </c>
      <c r="K2900" t="s">
        <v>588</v>
      </c>
      <c r="L2900" t="s">
        <v>836</v>
      </c>
      <c r="M2900">
        <v>1</v>
      </c>
      <c r="N2900">
        <v>0</v>
      </c>
      <c r="O2900" s="209"/>
      <c r="P2900" s="209">
        <v>3.3</v>
      </c>
      <c r="Q2900" s="209">
        <v>5822.69</v>
      </c>
      <c r="R2900" s="209">
        <v>5.64</v>
      </c>
      <c r="S2900" s="193" t="str">
        <f>VLOOKUP(U2900,'[1]Cross ref'!I:J,2,0)</f>
        <v>SCL</v>
      </c>
      <c r="T2900" s="193">
        <f t="shared" si="274"/>
        <v>3.3</v>
      </c>
      <c r="U2900" s="193">
        <f>VLOOKUP(VALUE(C2900),'[1]Cross ref'!G:I,3,0)</f>
        <v>7398</v>
      </c>
      <c r="V2900" s="193">
        <f>IFERROR(VLOOKUP(J2900,'[1]Item List (2)'!C:D,2,0),VLOOKUP(K2900,'[1]Item List (2)'!C:D,2,0))</f>
        <v>50007</v>
      </c>
      <c r="W2900" s="193">
        <f>IFERROR(VLOOKUP(J2900,'[1]Item List (2)'!C:E,3,0),VLOOKUP(K2900,'[1]Item List (2)'!C:E,3,0))</f>
        <v>100</v>
      </c>
      <c r="X2900" s="193">
        <f t="shared" si="275"/>
        <v>-3.3</v>
      </c>
      <c r="Y2900" s="193" t="str">
        <f t="shared" si="276"/>
        <v>SERVICE - PAYMENT TERMS</v>
      </c>
      <c r="AA2900" s="29">
        <f t="shared" si="277"/>
        <v>3.3</v>
      </c>
      <c r="AB2900" s="29" t="str">
        <f>VLOOKUP(W2900,'[2]Item List (2)'!$I:$J,2,0)</f>
        <v>Food</v>
      </c>
      <c r="AC2900" s="29">
        <f t="shared" si="278"/>
        <v>7398</v>
      </c>
      <c r="AD2900" s="29" t="str">
        <f t="shared" si="279"/>
        <v>7398-Food</v>
      </c>
    </row>
    <row r="2901" spans="1:30">
      <c r="A2901" t="s">
        <v>699</v>
      </c>
      <c r="B2901" t="s">
        <v>592</v>
      </c>
      <c r="C2901" t="s">
        <v>1407</v>
      </c>
      <c r="D2901" t="s">
        <v>627</v>
      </c>
      <c r="E2901" t="s">
        <v>1696</v>
      </c>
      <c r="F2901"/>
      <c r="G2901" s="159">
        <v>45168</v>
      </c>
      <c r="H2901" t="s">
        <v>1293</v>
      </c>
      <c r="I2901" t="s">
        <v>1188</v>
      </c>
      <c r="J2901" t="s">
        <v>710</v>
      </c>
      <c r="K2901" t="s">
        <v>1546</v>
      </c>
      <c r="L2901" t="s">
        <v>709</v>
      </c>
      <c r="M2901">
        <v>1</v>
      </c>
      <c r="N2901">
        <v>0</v>
      </c>
      <c r="O2901" s="209">
        <v>99.5</v>
      </c>
      <c r="P2901" s="209">
        <v>99.5</v>
      </c>
      <c r="Q2901" s="209">
        <v>5822.69</v>
      </c>
      <c r="R2901" s="209">
        <v>5.64</v>
      </c>
      <c r="S2901" s="193" t="str">
        <f>VLOOKUP(U2901,'[1]Cross ref'!I:J,2,0)</f>
        <v>SCL</v>
      </c>
      <c r="T2901" s="193">
        <f t="shared" si="274"/>
        <v>99.5</v>
      </c>
      <c r="U2901" s="193">
        <f>VLOOKUP(VALUE(C2901),'[1]Cross ref'!G:I,3,0)</f>
        <v>7398</v>
      </c>
      <c r="V2901" s="193">
        <f>IFERROR(VLOOKUP(J2901,'[1]Item List (2)'!C:D,2,0),VLOOKUP(K2901,'[1]Item List (2)'!C:D,2,0))</f>
        <v>50007</v>
      </c>
      <c r="W2901" s="193">
        <f>IFERROR(VLOOKUP(J2901,'[1]Item List (2)'!C:E,3,0),VLOOKUP(K2901,'[1]Item List (2)'!C:E,3,0))</f>
        <v>100</v>
      </c>
      <c r="X2901" s="193">
        <f t="shared" si="275"/>
        <v>0</v>
      </c>
      <c r="Y2901" s="193" t="str">
        <f t="shared" si="276"/>
        <v>SYRUP, SODA CHERRY COKE BIB</v>
      </c>
      <c r="AA2901" s="29">
        <f t="shared" si="277"/>
        <v>99.5</v>
      </c>
      <c r="AB2901" s="29" t="str">
        <f>VLOOKUP(W2901,'[2]Item List (2)'!$I:$J,2,0)</f>
        <v>Food</v>
      </c>
      <c r="AC2901" s="29">
        <f t="shared" si="278"/>
        <v>7398</v>
      </c>
      <c r="AD2901" s="29" t="str">
        <f t="shared" si="279"/>
        <v>7398-Food</v>
      </c>
    </row>
    <row r="2902" spans="1:30">
      <c r="A2902" t="s">
        <v>699</v>
      </c>
      <c r="B2902" t="s">
        <v>592</v>
      </c>
      <c r="C2902" t="s">
        <v>1407</v>
      </c>
      <c r="D2902" t="s">
        <v>627</v>
      </c>
      <c r="E2902" t="s">
        <v>1696</v>
      </c>
      <c r="F2902"/>
      <c r="G2902" s="159">
        <v>45168</v>
      </c>
      <c r="H2902" t="s">
        <v>1264</v>
      </c>
      <c r="I2902" t="s">
        <v>1188</v>
      </c>
      <c r="J2902" t="s">
        <v>707</v>
      </c>
      <c r="K2902" t="s">
        <v>708</v>
      </c>
      <c r="L2902" t="s">
        <v>709</v>
      </c>
      <c r="M2902">
        <v>1</v>
      </c>
      <c r="N2902">
        <v>0</v>
      </c>
      <c r="O2902" s="209">
        <v>99.5</v>
      </c>
      <c r="P2902" s="209">
        <v>99.5</v>
      </c>
      <c r="Q2902" s="209">
        <v>5822.69</v>
      </c>
      <c r="R2902" s="209">
        <v>5.64</v>
      </c>
      <c r="S2902" s="193" t="str">
        <f>VLOOKUP(U2902,'[1]Cross ref'!I:J,2,0)</f>
        <v>SCL</v>
      </c>
      <c r="T2902" s="193">
        <f t="shared" si="274"/>
        <v>99.5</v>
      </c>
      <c r="U2902" s="193">
        <f>VLOOKUP(VALUE(C2902),'[1]Cross ref'!G:I,3,0)</f>
        <v>7398</v>
      </c>
      <c r="V2902" s="193">
        <f>IFERROR(VLOOKUP(J2902,'[1]Item List (2)'!C:D,2,0),VLOOKUP(K2902,'[1]Item List (2)'!C:D,2,0))</f>
        <v>50007</v>
      </c>
      <c r="W2902" s="193">
        <f>IFERROR(VLOOKUP(J2902,'[1]Item List (2)'!C:E,3,0),VLOOKUP(K2902,'[1]Item List (2)'!C:E,3,0))</f>
        <v>100</v>
      </c>
      <c r="X2902" s="193">
        <f t="shared" si="275"/>
        <v>0</v>
      </c>
      <c r="Y2902" s="193" t="str">
        <f t="shared" si="276"/>
        <v>SYRUP, POWERADE MTN BLAST BIB</v>
      </c>
      <c r="AA2902" s="29">
        <f t="shared" si="277"/>
        <v>99.5</v>
      </c>
      <c r="AB2902" s="29" t="str">
        <f>VLOOKUP(W2902,'[2]Item List (2)'!$I:$J,2,0)</f>
        <v>Food</v>
      </c>
      <c r="AC2902" s="29">
        <f t="shared" si="278"/>
        <v>7398</v>
      </c>
      <c r="AD2902" s="29" t="str">
        <f t="shared" si="279"/>
        <v>7398-Food</v>
      </c>
    </row>
    <row r="2903" spans="1:30">
      <c r="A2903" t="s">
        <v>699</v>
      </c>
      <c r="B2903" t="s">
        <v>592</v>
      </c>
      <c r="C2903" t="s">
        <v>1407</v>
      </c>
      <c r="D2903" t="s">
        <v>627</v>
      </c>
      <c r="E2903" t="s">
        <v>1696</v>
      </c>
      <c r="F2903"/>
      <c r="G2903" s="159">
        <v>45168</v>
      </c>
      <c r="H2903" t="s">
        <v>1313</v>
      </c>
      <c r="I2903" t="s">
        <v>1188</v>
      </c>
      <c r="J2903" t="s">
        <v>710</v>
      </c>
      <c r="K2903" t="s">
        <v>711</v>
      </c>
      <c r="L2903" t="s">
        <v>701</v>
      </c>
      <c r="M2903">
        <v>1</v>
      </c>
      <c r="N2903">
        <v>0</v>
      </c>
      <c r="O2903" s="209">
        <v>51.9</v>
      </c>
      <c r="P2903" s="209">
        <v>51.9</v>
      </c>
      <c r="Q2903" s="209">
        <v>5822.69</v>
      </c>
      <c r="R2903" s="209">
        <v>5.64</v>
      </c>
      <c r="S2903" s="193" t="str">
        <f>VLOOKUP(U2903,'[1]Cross ref'!I:J,2,0)</f>
        <v>SCL</v>
      </c>
      <c r="T2903" s="193">
        <f t="shared" si="274"/>
        <v>51.9</v>
      </c>
      <c r="U2903" s="193">
        <f>VLOOKUP(VALUE(C2903),'[1]Cross ref'!G:I,3,0)</f>
        <v>7398</v>
      </c>
      <c r="V2903" s="193">
        <f>IFERROR(VLOOKUP(J2903,'[1]Item List (2)'!C:D,2,0),VLOOKUP(K2903,'[1]Item List (2)'!C:D,2,0))</f>
        <v>50007</v>
      </c>
      <c r="W2903" s="193">
        <f>IFERROR(VLOOKUP(J2903,'[1]Item List (2)'!C:E,3,0),VLOOKUP(K2903,'[1]Item List (2)'!C:E,3,0))</f>
        <v>100</v>
      </c>
      <c r="X2903" s="193">
        <f t="shared" si="275"/>
        <v>0</v>
      </c>
      <c r="Y2903" s="193" t="str">
        <f t="shared" si="276"/>
        <v>SYRUP, COKE ZERO SUGAR BIB</v>
      </c>
      <c r="AA2903" s="29">
        <f t="shared" si="277"/>
        <v>51.9</v>
      </c>
      <c r="AB2903" s="29" t="str">
        <f>VLOOKUP(W2903,'[2]Item List (2)'!$I:$J,2,0)</f>
        <v>Food</v>
      </c>
      <c r="AC2903" s="29">
        <f t="shared" si="278"/>
        <v>7398</v>
      </c>
      <c r="AD2903" s="29" t="str">
        <f t="shared" si="279"/>
        <v>7398-Food</v>
      </c>
    </row>
    <row r="2904" spans="1:30">
      <c r="A2904" t="s">
        <v>699</v>
      </c>
      <c r="B2904" t="s">
        <v>592</v>
      </c>
      <c r="C2904" t="s">
        <v>1407</v>
      </c>
      <c r="D2904" t="s">
        <v>627</v>
      </c>
      <c r="E2904" t="s">
        <v>1696</v>
      </c>
      <c r="F2904"/>
      <c r="G2904" s="159">
        <v>45168</v>
      </c>
      <c r="H2904" t="s">
        <v>1294</v>
      </c>
      <c r="I2904" t="s">
        <v>1188</v>
      </c>
      <c r="J2904" t="s">
        <v>710</v>
      </c>
      <c r="K2904" t="s">
        <v>840</v>
      </c>
      <c r="L2904" t="s">
        <v>709</v>
      </c>
      <c r="M2904">
        <v>1</v>
      </c>
      <c r="N2904">
        <v>0</v>
      </c>
      <c r="O2904" s="209">
        <v>145.41999999999999</v>
      </c>
      <c r="P2904" s="209">
        <v>145.41999999999999</v>
      </c>
      <c r="Q2904" s="209">
        <v>5822.69</v>
      </c>
      <c r="R2904" s="209">
        <v>5.64</v>
      </c>
      <c r="S2904" s="193" t="str">
        <f>VLOOKUP(U2904,'[1]Cross ref'!I:J,2,0)</f>
        <v>SCL</v>
      </c>
      <c r="T2904" s="193">
        <f t="shared" si="274"/>
        <v>145.41999999999999</v>
      </c>
      <c r="U2904" s="193">
        <f>VLOOKUP(VALUE(C2904),'[1]Cross ref'!G:I,3,0)</f>
        <v>7398</v>
      </c>
      <c r="V2904" s="193">
        <f>IFERROR(VLOOKUP(J2904,'[1]Item List (2)'!C:D,2,0),VLOOKUP(K2904,'[1]Item List (2)'!C:D,2,0))</f>
        <v>50007</v>
      </c>
      <c r="W2904" s="193">
        <f>IFERROR(VLOOKUP(J2904,'[1]Item List (2)'!C:E,3,0),VLOOKUP(K2904,'[1]Item List (2)'!C:E,3,0))</f>
        <v>100</v>
      </c>
      <c r="X2904" s="193">
        <f t="shared" si="275"/>
        <v>0</v>
      </c>
      <c r="Y2904" s="193" t="str">
        <f t="shared" si="276"/>
        <v>SYRUP, COKE DIET HIYLD BIB</v>
      </c>
      <c r="AA2904" s="29">
        <f t="shared" si="277"/>
        <v>145.41999999999999</v>
      </c>
      <c r="AB2904" s="29" t="str">
        <f>VLOOKUP(W2904,'[2]Item List (2)'!$I:$J,2,0)</f>
        <v>Food</v>
      </c>
      <c r="AC2904" s="29">
        <f t="shared" si="278"/>
        <v>7398</v>
      </c>
      <c r="AD2904" s="29" t="str">
        <f t="shared" si="279"/>
        <v>7398-Food</v>
      </c>
    </row>
    <row r="2905" spans="1:30">
      <c r="A2905" t="s">
        <v>699</v>
      </c>
      <c r="B2905" t="s">
        <v>592</v>
      </c>
      <c r="C2905" t="s">
        <v>1407</v>
      </c>
      <c r="D2905" t="s">
        <v>627</v>
      </c>
      <c r="E2905" t="s">
        <v>1696</v>
      </c>
      <c r="F2905"/>
      <c r="G2905" s="159">
        <v>45168</v>
      </c>
      <c r="H2905" t="s">
        <v>1193</v>
      </c>
      <c r="I2905" t="s">
        <v>1188</v>
      </c>
      <c r="J2905" t="s">
        <v>710</v>
      </c>
      <c r="K2905" t="s">
        <v>712</v>
      </c>
      <c r="L2905" t="s">
        <v>709</v>
      </c>
      <c r="M2905">
        <v>2</v>
      </c>
      <c r="N2905">
        <v>0</v>
      </c>
      <c r="O2905" s="209">
        <v>112.77</v>
      </c>
      <c r="P2905" s="209">
        <v>225.54</v>
      </c>
      <c r="Q2905" s="209">
        <v>5822.69</v>
      </c>
      <c r="R2905" s="209">
        <v>5.64</v>
      </c>
      <c r="S2905" s="193" t="str">
        <f>VLOOKUP(U2905,'[1]Cross ref'!I:J,2,0)</f>
        <v>SCL</v>
      </c>
      <c r="T2905" s="193">
        <f t="shared" si="274"/>
        <v>225.54</v>
      </c>
      <c r="U2905" s="193">
        <f>VLOOKUP(VALUE(C2905),'[1]Cross ref'!G:I,3,0)</f>
        <v>7398</v>
      </c>
      <c r="V2905" s="193">
        <f>IFERROR(VLOOKUP(J2905,'[1]Item List (2)'!C:D,2,0),VLOOKUP(K2905,'[1]Item List (2)'!C:D,2,0))</f>
        <v>50007</v>
      </c>
      <c r="W2905" s="193">
        <f>IFERROR(VLOOKUP(J2905,'[1]Item List (2)'!C:E,3,0),VLOOKUP(K2905,'[1]Item List (2)'!C:E,3,0))</f>
        <v>100</v>
      </c>
      <c r="X2905" s="193">
        <f t="shared" si="275"/>
        <v>0</v>
      </c>
      <c r="Y2905" s="193" t="str">
        <f t="shared" si="276"/>
        <v>SYRUP, COKE CLASC BIB (HYCS)</v>
      </c>
      <c r="AA2905" s="29">
        <f t="shared" si="277"/>
        <v>225.54</v>
      </c>
      <c r="AB2905" s="29" t="str">
        <f>VLOOKUP(W2905,'[2]Item List (2)'!$I:$J,2,0)</f>
        <v>Food</v>
      </c>
      <c r="AC2905" s="29">
        <f t="shared" si="278"/>
        <v>7398</v>
      </c>
      <c r="AD2905" s="29" t="str">
        <f t="shared" si="279"/>
        <v>7398-Food</v>
      </c>
    </row>
    <row r="2906" spans="1:30">
      <c r="A2906" t="s">
        <v>699</v>
      </c>
      <c r="B2906" t="s">
        <v>592</v>
      </c>
      <c r="C2906" t="s">
        <v>1407</v>
      </c>
      <c r="D2906" t="s">
        <v>627</v>
      </c>
      <c r="E2906" t="s">
        <v>1696</v>
      </c>
      <c r="F2906"/>
      <c r="G2906" s="159">
        <v>45168</v>
      </c>
      <c r="H2906" t="s">
        <v>1195</v>
      </c>
      <c r="I2906" t="s">
        <v>1188</v>
      </c>
      <c r="J2906" t="s">
        <v>724</v>
      </c>
      <c r="K2906" t="s">
        <v>906</v>
      </c>
      <c r="L2906" t="s">
        <v>842</v>
      </c>
      <c r="M2906">
        <v>1</v>
      </c>
      <c r="N2906">
        <v>0</v>
      </c>
      <c r="O2906" s="209">
        <v>16.920000000000002</v>
      </c>
      <c r="P2906" s="209">
        <v>16.920000000000002</v>
      </c>
      <c r="Q2906" s="209">
        <v>5822.69</v>
      </c>
      <c r="R2906" s="209">
        <v>5.64</v>
      </c>
      <c r="S2906" s="193" t="str">
        <f>VLOOKUP(U2906,'[1]Cross ref'!I:J,2,0)</f>
        <v>SCL</v>
      </c>
      <c r="T2906" s="193">
        <f t="shared" si="274"/>
        <v>16.920000000000002</v>
      </c>
      <c r="U2906" s="193">
        <f>VLOOKUP(VALUE(C2906),'[1]Cross ref'!G:I,3,0)</f>
        <v>7398</v>
      </c>
      <c r="V2906" s="193">
        <f>IFERROR(VLOOKUP(J2906,'[1]Item List (2)'!C:D,2,0),VLOOKUP(K2906,'[1]Item List (2)'!C:D,2,0))</f>
        <v>50007</v>
      </c>
      <c r="W2906" s="193">
        <f>IFERROR(VLOOKUP(J2906,'[1]Item List (2)'!C:E,3,0),VLOOKUP(K2906,'[1]Item List (2)'!C:E,3,0))</f>
        <v>100</v>
      </c>
      <c r="X2906" s="193">
        <f t="shared" si="275"/>
        <v>0</v>
      </c>
      <c r="Y2906" s="193" t="str">
        <f t="shared" si="276"/>
        <v>MILK, CHOC 1% LF 7Z PLS ESL</v>
      </c>
      <c r="AA2906" s="29">
        <f t="shared" si="277"/>
        <v>16.920000000000002</v>
      </c>
      <c r="AB2906" s="29" t="str">
        <f>VLOOKUP(W2906,'[2]Item List (2)'!$I:$J,2,0)</f>
        <v>Food</v>
      </c>
      <c r="AC2906" s="29">
        <f t="shared" si="278"/>
        <v>7398</v>
      </c>
      <c r="AD2906" s="29" t="str">
        <f t="shared" si="279"/>
        <v>7398-Food</v>
      </c>
    </row>
    <row r="2907" spans="1:30">
      <c r="A2907" t="s">
        <v>699</v>
      </c>
      <c r="B2907" t="s">
        <v>592</v>
      </c>
      <c r="C2907" t="s">
        <v>1407</v>
      </c>
      <c r="D2907" t="s">
        <v>627</v>
      </c>
      <c r="E2907" t="s">
        <v>1696</v>
      </c>
      <c r="F2907"/>
      <c r="G2907" s="159">
        <v>45168</v>
      </c>
      <c r="H2907" t="s">
        <v>1196</v>
      </c>
      <c r="I2907" t="s">
        <v>1188</v>
      </c>
      <c r="J2907" t="s">
        <v>717</v>
      </c>
      <c r="K2907" t="s">
        <v>1568</v>
      </c>
      <c r="L2907" t="s">
        <v>718</v>
      </c>
      <c r="M2907">
        <v>1</v>
      </c>
      <c r="N2907">
        <v>0</v>
      </c>
      <c r="O2907" s="209">
        <v>58.17</v>
      </c>
      <c r="P2907" s="209">
        <v>58.17</v>
      </c>
      <c r="Q2907" s="209">
        <v>5822.69</v>
      </c>
      <c r="R2907" s="209">
        <v>5.64</v>
      </c>
      <c r="S2907" s="193" t="str">
        <f>VLOOKUP(U2907,'[1]Cross ref'!I:J,2,0)</f>
        <v>SCL</v>
      </c>
      <c r="T2907" s="193">
        <f t="shared" si="274"/>
        <v>58.17</v>
      </c>
      <c r="U2907" s="193">
        <f>VLOOKUP(VALUE(C2907),'[1]Cross ref'!G:I,3,0)</f>
        <v>7398</v>
      </c>
      <c r="V2907" s="193">
        <f>IFERROR(VLOOKUP(J2907,'[1]Item List (2)'!C:D,2,0),VLOOKUP(K2907,'[1]Item List (2)'!C:D,2,0))</f>
        <v>50007</v>
      </c>
      <c r="W2907" s="193">
        <f>IFERROR(VLOOKUP(J2907,'[1]Item List (2)'!C:E,3,0),VLOOKUP(K2907,'[1]Item List (2)'!C:E,3,0))</f>
        <v>100</v>
      </c>
      <c r="X2907" s="193">
        <f t="shared" si="275"/>
        <v>0</v>
      </c>
      <c r="Y2907" s="193" t="str">
        <f t="shared" si="276"/>
        <v>EGG, LIQ WHL CAGE FREE P12CE</v>
      </c>
      <c r="AA2907" s="29">
        <f t="shared" si="277"/>
        <v>58.17</v>
      </c>
      <c r="AB2907" s="29" t="str">
        <f>VLOOKUP(W2907,'[2]Item List (2)'!$I:$J,2,0)</f>
        <v>Food</v>
      </c>
      <c r="AC2907" s="29">
        <f t="shared" si="278"/>
        <v>7398</v>
      </c>
      <c r="AD2907" s="29" t="str">
        <f t="shared" si="279"/>
        <v>7398-Food</v>
      </c>
    </row>
    <row r="2908" spans="1:30">
      <c r="A2908" t="s">
        <v>699</v>
      </c>
      <c r="B2908" t="s">
        <v>592</v>
      </c>
      <c r="C2908" t="s">
        <v>1407</v>
      </c>
      <c r="D2908" t="s">
        <v>627</v>
      </c>
      <c r="E2908" t="s">
        <v>1696</v>
      </c>
      <c r="F2908"/>
      <c r="G2908" s="159">
        <v>45168</v>
      </c>
      <c r="H2908" t="s">
        <v>1197</v>
      </c>
      <c r="I2908" t="s">
        <v>1188</v>
      </c>
      <c r="J2908" t="s">
        <v>719</v>
      </c>
      <c r="K2908" t="s">
        <v>720</v>
      </c>
      <c r="L2908" t="s">
        <v>721</v>
      </c>
      <c r="M2908">
        <v>1</v>
      </c>
      <c r="N2908">
        <v>0</v>
      </c>
      <c r="O2908" s="209">
        <v>26.21</v>
      </c>
      <c r="P2908" s="209">
        <v>26.21</v>
      </c>
      <c r="Q2908" s="209">
        <v>5822.69</v>
      </c>
      <c r="R2908" s="209">
        <v>5.64</v>
      </c>
      <c r="S2908" s="193" t="str">
        <f>VLOOKUP(U2908,'[1]Cross ref'!I:J,2,0)</f>
        <v>SCL</v>
      </c>
      <c r="T2908" s="193">
        <f t="shared" si="274"/>
        <v>26.21</v>
      </c>
      <c r="U2908" s="193">
        <f>VLOOKUP(VALUE(C2908),'[1]Cross ref'!G:I,3,0)</f>
        <v>7398</v>
      </c>
      <c r="V2908" s="193">
        <f>IFERROR(VLOOKUP(J2908,'[1]Item List (2)'!C:D,2,0),VLOOKUP(K2908,'[1]Item List (2)'!C:D,2,0))</f>
        <v>50007</v>
      </c>
      <c r="W2908" s="193">
        <f>IFERROR(VLOOKUP(J2908,'[1]Item List (2)'!C:E,3,0),VLOOKUP(K2908,'[1]Item List (2)'!C:E,3,0))</f>
        <v>100</v>
      </c>
      <c r="X2908" s="193">
        <f t="shared" si="275"/>
        <v>0</v>
      </c>
      <c r="Y2908" s="193" t="str">
        <f t="shared" si="276"/>
        <v>JUICE, ORANGE ORIG SIMPLY</v>
      </c>
      <c r="AA2908" s="29">
        <f t="shared" si="277"/>
        <v>26.21</v>
      </c>
      <c r="AB2908" s="29" t="str">
        <f>VLOOKUP(W2908,'[2]Item List (2)'!$I:$J,2,0)</f>
        <v>Food</v>
      </c>
      <c r="AC2908" s="29">
        <f t="shared" si="278"/>
        <v>7398</v>
      </c>
      <c r="AD2908" s="29" t="str">
        <f t="shared" si="279"/>
        <v>7398-Food</v>
      </c>
    </row>
    <row r="2909" spans="1:30">
      <c r="A2909" t="s">
        <v>699</v>
      </c>
      <c r="B2909" t="s">
        <v>592</v>
      </c>
      <c r="C2909" t="s">
        <v>1407</v>
      </c>
      <c r="D2909" t="s">
        <v>627</v>
      </c>
      <c r="E2909" t="s">
        <v>1696</v>
      </c>
      <c r="F2909"/>
      <c r="G2909" s="159">
        <v>45168</v>
      </c>
      <c r="H2909" t="s">
        <v>1328</v>
      </c>
      <c r="I2909" t="s">
        <v>1188</v>
      </c>
      <c r="J2909" t="s">
        <v>785</v>
      </c>
      <c r="K2909" t="s">
        <v>881</v>
      </c>
      <c r="L2909" t="s">
        <v>882</v>
      </c>
      <c r="M2909">
        <v>1</v>
      </c>
      <c r="N2909">
        <v>0</v>
      </c>
      <c r="O2909" s="209">
        <v>83.54</v>
      </c>
      <c r="P2909" s="209">
        <v>83.54</v>
      </c>
      <c r="Q2909" s="209">
        <v>5822.69</v>
      </c>
      <c r="R2909" s="209">
        <v>5.64</v>
      </c>
      <c r="S2909" s="193" t="str">
        <f>VLOOKUP(U2909,'[1]Cross ref'!I:J,2,0)</f>
        <v>SCL</v>
      </c>
      <c r="T2909" s="193">
        <f t="shared" si="274"/>
        <v>83.54</v>
      </c>
      <c r="U2909" s="193">
        <f>VLOOKUP(VALUE(C2909),'[1]Cross ref'!G:I,3,0)</f>
        <v>7398</v>
      </c>
      <c r="V2909" s="193">
        <f>IFERROR(VLOOKUP(J2909,'[1]Item List (2)'!C:D,2,0),VLOOKUP(K2909,'[1]Item List (2)'!C:D,2,0))</f>
        <v>50007</v>
      </c>
      <c r="W2909" s="193">
        <f>IFERROR(VLOOKUP(J2909,'[1]Item List (2)'!C:E,3,0),VLOOKUP(K2909,'[1]Item List (2)'!C:E,3,0))</f>
        <v>100</v>
      </c>
      <c r="X2909" s="193">
        <f t="shared" si="275"/>
        <v>0</v>
      </c>
      <c r="Y2909" s="193" t="str">
        <f t="shared" si="276"/>
        <v>SAUSAGE, PTY</v>
      </c>
      <c r="AA2909" s="29">
        <f t="shared" si="277"/>
        <v>83.54</v>
      </c>
      <c r="AB2909" s="29" t="str">
        <f>VLOOKUP(W2909,'[2]Item List (2)'!$I:$J,2,0)</f>
        <v>Food</v>
      </c>
      <c r="AC2909" s="29">
        <f t="shared" si="278"/>
        <v>7398</v>
      </c>
      <c r="AD2909" s="29" t="str">
        <f t="shared" si="279"/>
        <v>7398-Food</v>
      </c>
    </row>
    <row r="2910" spans="1:30">
      <c r="A2910" t="s">
        <v>699</v>
      </c>
      <c r="B2910" t="s">
        <v>592</v>
      </c>
      <c r="C2910" t="s">
        <v>1407</v>
      </c>
      <c r="D2910" t="s">
        <v>627</v>
      </c>
      <c r="E2910" t="s">
        <v>1696</v>
      </c>
      <c r="F2910"/>
      <c r="G2910" s="159">
        <v>45168</v>
      </c>
      <c r="H2910" t="s">
        <v>1201</v>
      </c>
      <c r="I2910" t="s">
        <v>1188</v>
      </c>
      <c r="J2910" t="s">
        <v>724</v>
      </c>
      <c r="K2910" t="s">
        <v>725</v>
      </c>
      <c r="L2910" t="s">
        <v>726</v>
      </c>
      <c r="M2910">
        <v>1</v>
      </c>
      <c r="N2910">
        <v>0</v>
      </c>
      <c r="O2910" s="209">
        <v>9.5399999999999991</v>
      </c>
      <c r="P2910" s="209">
        <v>9.5399999999999991</v>
      </c>
      <c r="Q2910" s="209">
        <v>5822.69</v>
      </c>
      <c r="R2910" s="209">
        <v>5.64</v>
      </c>
      <c r="S2910" s="193" t="str">
        <f>VLOOKUP(U2910,'[1]Cross ref'!I:J,2,0)</f>
        <v>SCL</v>
      </c>
      <c r="T2910" s="193">
        <f t="shared" si="274"/>
        <v>9.5399999999999991</v>
      </c>
      <c r="U2910" s="193">
        <f>VLOOKUP(VALUE(C2910),'[1]Cross ref'!G:I,3,0)</f>
        <v>7398</v>
      </c>
      <c r="V2910" s="193">
        <f>IFERROR(VLOOKUP(J2910,'[1]Item List (2)'!C:D,2,0),VLOOKUP(K2910,'[1]Item List (2)'!C:D,2,0))</f>
        <v>50007</v>
      </c>
      <c r="W2910" s="193">
        <f>IFERROR(VLOOKUP(J2910,'[1]Item List (2)'!C:E,3,0),VLOOKUP(K2910,'[1]Item List (2)'!C:E,3,0))</f>
        <v>100</v>
      </c>
      <c r="X2910" s="193">
        <f t="shared" si="275"/>
        <v>0</v>
      </c>
      <c r="Y2910" s="193" t="str">
        <f t="shared" si="276"/>
        <v>MILK, 1%</v>
      </c>
      <c r="AA2910" s="29">
        <f t="shared" si="277"/>
        <v>9.5399999999999991</v>
      </c>
      <c r="AB2910" s="29" t="str">
        <f>VLOOKUP(W2910,'[2]Item List (2)'!$I:$J,2,0)</f>
        <v>Food</v>
      </c>
      <c r="AC2910" s="29">
        <f t="shared" si="278"/>
        <v>7398</v>
      </c>
      <c r="AD2910" s="29" t="str">
        <f t="shared" si="279"/>
        <v>7398-Food</v>
      </c>
    </row>
    <row r="2911" spans="1:30">
      <c r="A2911" t="s">
        <v>699</v>
      </c>
      <c r="B2911" t="s">
        <v>592</v>
      </c>
      <c r="C2911" t="s">
        <v>1407</v>
      </c>
      <c r="D2911" t="s">
        <v>627</v>
      </c>
      <c r="E2911" t="s">
        <v>1696</v>
      </c>
      <c r="F2911"/>
      <c r="G2911" s="159">
        <v>45168</v>
      </c>
      <c r="H2911" t="s">
        <v>1335</v>
      </c>
      <c r="I2911" t="s">
        <v>1190</v>
      </c>
      <c r="J2911" t="s">
        <v>727</v>
      </c>
      <c r="K2911" t="s">
        <v>728</v>
      </c>
      <c r="L2911" t="s">
        <v>729</v>
      </c>
      <c r="M2911">
        <v>2</v>
      </c>
      <c r="N2911">
        <v>0</v>
      </c>
      <c r="O2911" s="209">
        <v>3.85</v>
      </c>
      <c r="P2911" s="209">
        <v>7.7</v>
      </c>
      <c r="Q2911" s="209">
        <v>5822.69</v>
      </c>
      <c r="R2911" s="209">
        <v>5.64</v>
      </c>
      <c r="S2911" s="193" t="str">
        <f>VLOOKUP(U2911,'[1]Cross ref'!I:J,2,0)</f>
        <v>SCL</v>
      </c>
      <c r="T2911" s="193">
        <f t="shared" si="274"/>
        <v>7.7</v>
      </c>
      <c r="U2911" s="193">
        <f>VLOOKUP(VALUE(C2911),'[1]Cross ref'!G:I,3,0)</f>
        <v>7398</v>
      </c>
      <c r="V2911" s="193">
        <f>IFERROR(VLOOKUP(J2911,'[1]Item List (2)'!C:D,2,0),VLOOKUP(K2911,'[1]Item List (2)'!C:D,2,0))</f>
        <v>60507</v>
      </c>
      <c r="W2911" s="193">
        <f>IFERROR(VLOOKUP(J2911,'[1]Item List (2)'!C:E,3,0),VLOOKUP(K2911,'[1]Item List (2)'!C:E,3,0))</f>
        <v>1200</v>
      </c>
      <c r="X2911" s="193">
        <f t="shared" si="275"/>
        <v>0</v>
      </c>
      <c r="Y2911" s="193" t="str">
        <f t="shared" si="276"/>
        <v>GLOVE, SYNTH MED</v>
      </c>
      <c r="AA2911" s="29">
        <f t="shared" si="277"/>
        <v>7.7</v>
      </c>
      <c r="AB2911" s="29" t="str">
        <f>VLOOKUP(W2911,'[2]Item List (2)'!$I:$J,2,0)</f>
        <v>Supplies</v>
      </c>
      <c r="AC2911" s="29">
        <f t="shared" si="278"/>
        <v>7398</v>
      </c>
      <c r="AD2911" s="29" t="str">
        <f t="shared" si="279"/>
        <v>7398-Supplies</v>
      </c>
    </row>
    <row r="2912" spans="1:30">
      <c r="A2912" t="s">
        <v>699</v>
      </c>
      <c r="B2912" t="s">
        <v>592</v>
      </c>
      <c r="C2912" t="s">
        <v>1407</v>
      </c>
      <c r="D2912" t="s">
        <v>627</v>
      </c>
      <c r="E2912" t="s">
        <v>1696</v>
      </c>
      <c r="F2912"/>
      <c r="G2912" s="159">
        <v>45168</v>
      </c>
      <c r="H2912" t="s">
        <v>1205</v>
      </c>
      <c r="I2912" t="s">
        <v>1188</v>
      </c>
      <c r="J2912" t="s">
        <v>734</v>
      </c>
      <c r="K2912" t="s">
        <v>735</v>
      </c>
      <c r="L2912" t="s">
        <v>736</v>
      </c>
      <c r="M2912">
        <v>16</v>
      </c>
      <c r="N2912">
        <v>0</v>
      </c>
      <c r="O2912" s="209">
        <v>76.78</v>
      </c>
      <c r="P2912" s="209">
        <v>1228.48</v>
      </c>
      <c r="Q2912" s="209">
        <v>5822.69</v>
      </c>
      <c r="R2912" s="209">
        <v>5.64</v>
      </c>
      <c r="S2912" s="193" t="str">
        <f>VLOOKUP(U2912,'[1]Cross ref'!I:J,2,0)</f>
        <v>SCL</v>
      </c>
      <c r="T2912" s="193">
        <f t="shared" si="274"/>
        <v>1228.48</v>
      </c>
      <c r="U2912" s="193">
        <f>VLOOKUP(VALUE(C2912),'[1]Cross ref'!G:I,3,0)</f>
        <v>7398</v>
      </c>
      <c r="V2912" s="193">
        <f>IFERROR(VLOOKUP(J2912,'[1]Item List (2)'!C:D,2,0),VLOOKUP(K2912,'[1]Item List (2)'!C:D,2,0))</f>
        <v>50007</v>
      </c>
      <c r="W2912" s="193">
        <f>IFERROR(VLOOKUP(J2912,'[1]Item List (2)'!C:E,3,0),VLOOKUP(K2912,'[1]Item List (2)'!C:E,3,0))</f>
        <v>100</v>
      </c>
      <c r="X2912" s="193">
        <f t="shared" si="275"/>
        <v>0</v>
      </c>
      <c r="Y2912" s="193" t="str">
        <f t="shared" si="276"/>
        <v>BEEF, GRND PTY 3.5Z</v>
      </c>
      <c r="AA2912" s="29">
        <f t="shared" si="277"/>
        <v>1228.48</v>
      </c>
      <c r="AB2912" s="29" t="str">
        <f>VLOOKUP(W2912,'[2]Item List (2)'!$I:$J,2,0)</f>
        <v>Food</v>
      </c>
      <c r="AC2912" s="29">
        <f t="shared" si="278"/>
        <v>7398</v>
      </c>
      <c r="AD2912" s="29" t="str">
        <f t="shared" si="279"/>
        <v>7398-Food</v>
      </c>
    </row>
    <row r="2913" spans="1:30">
      <c r="A2913" t="s">
        <v>699</v>
      </c>
      <c r="B2913" t="s">
        <v>592</v>
      </c>
      <c r="C2913" t="s">
        <v>1407</v>
      </c>
      <c r="D2913" t="s">
        <v>627</v>
      </c>
      <c r="E2913" t="s">
        <v>1696</v>
      </c>
      <c r="F2913"/>
      <c r="G2913" s="159">
        <v>45168</v>
      </c>
      <c r="H2913" t="s">
        <v>1206</v>
      </c>
      <c r="I2913" t="s">
        <v>1188</v>
      </c>
      <c r="J2913" t="s">
        <v>737</v>
      </c>
      <c r="K2913" t="s">
        <v>738</v>
      </c>
      <c r="L2913" t="s">
        <v>739</v>
      </c>
      <c r="M2913">
        <v>4</v>
      </c>
      <c r="N2913">
        <v>0</v>
      </c>
      <c r="O2913" s="209">
        <v>30.72</v>
      </c>
      <c r="P2913" s="209">
        <v>122.88</v>
      </c>
      <c r="Q2913" s="209">
        <v>5822.69</v>
      </c>
      <c r="R2913" s="209">
        <v>5.64</v>
      </c>
      <c r="S2913" s="193" t="str">
        <f>VLOOKUP(U2913,'[1]Cross ref'!I:J,2,0)</f>
        <v>SCL</v>
      </c>
      <c r="T2913" s="193">
        <f t="shared" si="274"/>
        <v>122.88</v>
      </c>
      <c r="U2913" s="193">
        <f>VLOOKUP(VALUE(C2913),'[1]Cross ref'!G:I,3,0)</f>
        <v>7398</v>
      </c>
      <c r="V2913" s="193">
        <f>IFERROR(VLOOKUP(J2913,'[1]Item List (2)'!C:D,2,0),VLOOKUP(K2913,'[1]Item List (2)'!C:D,2,0))</f>
        <v>50007</v>
      </c>
      <c r="W2913" s="193">
        <f>IFERROR(VLOOKUP(J2913,'[1]Item List (2)'!C:E,3,0),VLOOKUP(K2913,'[1]Item List (2)'!C:E,3,0))</f>
        <v>100</v>
      </c>
      <c r="X2913" s="193">
        <f t="shared" si="275"/>
        <v>0</v>
      </c>
      <c r="Y2913" s="193" t="str">
        <f t="shared" si="276"/>
        <v>APPTZR, ONION RING</v>
      </c>
      <c r="AA2913" s="29">
        <f t="shared" si="277"/>
        <v>122.88</v>
      </c>
      <c r="AB2913" s="29" t="str">
        <f>VLOOKUP(W2913,'[2]Item List (2)'!$I:$J,2,0)</f>
        <v>Food</v>
      </c>
      <c r="AC2913" s="29">
        <f t="shared" si="278"/>
        <v>7398</v>
      </c>
      <c r="AD2913" s="29" t="str">
        <f t="shared" si="279"/>
        <v>7398-Food</v>
      </c>
    </row>
    <row r="2914" spans="1:30">
      <c r="A2914" t="s">
        <v>699</v>
      </c>
      <c r="B2914" t="s">
        <v>592</v>
      </c>
      <c r="C2914" t="s">
        <v>1407</v>
      </c>
      <c r="D2914" t="s">
        <v>627</v>
      </c>
      <c r="E2914" t="s">
        <v>1696</v>
      </c>
      <c r="F2914"/>
      <c r="G2914" s="159">
        <v>45168</v>
      </c>
      <c r="H2914" t="s">
        <v>1207</v>
      </c>
      <c r="I2914" t="s">
        <v>1188</v>
      </c>
      <c r="J2914" t="s">
        <v>741</v>
      </c>
      <c r="K2914" t="s">
        <v>855</v>
      </c>
      <c r="L2914" t="s">
        <v>775</v>
      </c>
      <c r="M2914">
        <v>1</v>
      </c>
      <c r="N2914">
        <v>0</v>
      </c>
      <c r="O2914" s="209">
        <v>15.31</v>
      </c>
      <c r="P2914" s="209">
        <v>15.31</v>
      </c>
      <c r="Q2914" s="209">
        <v>5822.69</v>
      </c>
      <c r="R2914" s="209">
        <v>5.64</v>
      </c>
      <c r="S2914" s="193" t="str">
        <f>VLOOKUP(U2914,'[1]Cross ref'!I:J,2,0)</f>
        <v>SCL</v>
      </c>
      <c r="T2914" s="193">
        <f t="shared" si="274"/>
        <v>15.31</v>
      </c>
      <c r="U2914" s="193">
        <f>VLOOKUP(VALUE(C2914),'[1]Cross ref'!G:I,3,0)</f>
        <v>7398</v>
      </c>
      <c r="V2914" s="193">
        <f>IFERROR(VLOOKUP(J2914,'[1]Item List (2)'!C:D,2,0),VLOOKUP(K2914,'[1]Item List (2)'!C:D,2,0))</f>
        <v>50007</v>
      </c>
      <c r="W2914" s="193">
        <f>IFERROR(VLOOKUP(J2914,'[1]Item List (2)'!C:E,3,0),VLOOKUP(K2914,'[1]Item List (2)'!C:E,3,0))</f>
        <v>100</v>
      </c>
      <c r="X2914" s="193">
        <f t="shared" si="275"/>
        <v>0</v>
      </c>
      <c r="Y2914" s="193" t="str">
        <f t="shared" si="276"/>
        <v>KETCHUP, VOLPAK</v>
      </c>
      <c r="AA2914" s="29">
        <f t="shared" si="277"/>
        <v>15.31</v>
      </c>
      <c r="AB2914" s="29" t="str">
        <f>VLOOKUP(W2914,'[2]Item List (2)'!$I:$J,2,0)</f>
        <v>Food</v>
      </c>
      <c r="AC2914" s="29">
        <f t="shared" si="278"/>
        <v>7398</v>
      </c>
      <c r="AD2914" s="29" t="str">
        <f t="shared" si="279"/>
        <v>7398-Food</v>
      </c>
    </row>
    <row r="2915" spans="1:30">
      <c r="A2915" t="s">
        <v>699</v>
      </c>
      <c r="B2915" t="s">
        <v>592</v>
      </c>
      <c r="C2915" t="s">
        <v>1407</v>
      </c>
      <c r="D2915" t="s">
        <v>627</v>
      </c>
      <c r="E2915" t="s">
        <v>1696</v>
      </c>
      <c r="F2915"/>
      <c r="G2915" s="159">
        <v>45168</v>
      </c>
      <c r="H2915" t="s">
        <v>1208</v>
      </c>
      <c r="I2915" t="s">
        <v>1188</v>
      </c>
      <c r="J2915" t="s">
        <v>741</v>
      </c>
      <c r="K2915" t="s">
        <v>742</v>
      </c>
      <c r="L2915" t="s">
        <v>743</v>
      </c>
      <c r="M2915">
        <v>3</v>
      </c>
      <c r="N2915">
        <v>0</v>
      </c>
      <c r="O2915" s="209">
        <v>21.8</v>
      </c>
      <c r="P2915" s="209">
        <v>65.400000000000006</v>
      </c>
      <c r="Q2915" s="209">
        <v>5822.69</v>
      </c>
      <c r="R2915" s="209">
        <v>5.64</v>
      </c>
      <c r="S2915" s="193" t="str">
        <f>VLOOKUP(U2915,'[1]Cross ref'!I:J,2,0)</f>
        <v>SCL</v>
      </c>
      <c r="T2915" s="193">
        <f t="shared" si="274"/>
        <v>65.400000000000006</v>
      </c>
      <c r="U2915" s="193">
        <f>VLOOKUP(VALUE(C2915),'[1]Cross ref'!G:I,3,0)</f>
        <v>7398</v>
      </c>
      <c r="V2915" s="193">
        <f>IFERROR(VLOOKUP(J2915,'[1]Item List (2)'!C:D,2,0),VLOOKUP(K2915,'[1]Item List (2)'!C:D,2,0))</f>
        <v>50007</v>
      </c>
      <c r="W2915" s="193">
        <f>IFERROR(VLOOKUP(J2915,'[1]Item List (2)'!C:E,3,0),VLOOKUP(K2915,'[1]Item List (2)'!C:E,3,0))</f>
        <v>100</v>
      </c>
      <c r="X2915" s="193">
        <f t="shared" si="275"/>
        <v>0</v>
      </c>
      <c r="Y2915" s="193" t="str">
        <f t="shared" si="276"/>
        <v>KETCHUP, PKT</v>
      </c>
      <c r="AA2915" s="29">
        <f t="shared" si="277"/>
        <v>65.400000000000006</v>
      </c>
      <c r="AB2915" s="29" t="str">
        <f>VLOOKUP(W2915,'[2]Item List (2)'!$I:$J,2,0)</f>
        <v>Food</v>
      </c>
      <c r="AC2915" s="29">
        <f t="shared" si="278"/>
        <v>7398</v>
      </c>
      <c r="AD2915" s="29" t="str">
        <f t="shared" si="279"/>
        <v>7398-Food</v>
      </c>
    </row>
    <row r="2916" spans="1:30">
      <c r="A2916" t="s">
        <v>699</v>
      </c>
      <c r="B2916" t="s">
        <v>592</v>
      </c>
      <c r="C2916" t="s">
        <v>1407</v>
      </c>
      <c r="D2916" t="s">
        <v>627</v>
      </c>
      <c r="E2916" t="s">
        <v>1696</v>
      </c>
      <c r="F2916"/>
      <c r="G2916" s="159">
        <v>45168</v>
      </c>
      <c r="H2916" t="s">
        <v>1209</v>
      </c>
      <c r="I2916" t="s">
        <v>1188</v>
      </c>
      <c r="J2916" t="s">
        <v>856</v>
      </c>
      <c r="K2916" t="s">
        <v>857</v>
      </c>
      <c r="L2916" t="s">
        <v>814</v>
      </c>
      <c r="M2916">
        <v>1</v>
      </c>
      <c r="N2916">
        <v>0</v>
      </c>
      <c r="O2916" s="209">
        <v>17.149999999999999</v>
      </c>
      <c r="P2916" s="209">
        <v>17.149999999999999</v>
      </c>
      <c r="Q2916" s="209">
        <v>5822.69</v>
      </c>
      <c r="R2916" s="209">
        <v>5.64</v>
      </c>
      <c r="S2916" s="193" t="str">
        <f>VLOOKUP(U2916,'[1]Cross ref'!I:J,2,0)</f>
        <v>SCL</v>
      </c>
      <c r="T2916" s="193">
        <f t="shared" si="274"/>
        <v>17.149999999999999</v>
      </c>
      <c r="U2916" s="193">
        <f>VLOOKUP(VALUE(C2916),'[1]Cross ref'!G:I,3,0)</f>
        <v>7398</v>
      </c>
      <c r="V2916" s="193">
        <f>IFERROR(VLOOKUP(J2916,'[1]Item List (2)'!C:D,2,0),VLOOKUP(K2916,'[1]Item List (2)'!C:D,2,0))</f>
        <v>50007</v>
      </c>
      <c r="W2916" s="193">
        <f>IFERROR(VLOOKUP(J2916,'[1]Item List (2)'!C:E,3,0),VLOOKUP(K2916,'[1]Item List (2)'!C:E,3,0))</f>
        <v>100</v>
      </c>
      <c r="X2916" s="193">
        <f t="shared" si="275"/>
        <v>0</v>
      </c>
      <c r="Y2916" s="193" t="str">
        <f t="shared" si="276"/>
        <v>BREADING, CHICK TNDR</v>
      </c>
      <c r="AA2916" s="29">
        <f t="shared" si="277"/>
        <v>17.149999999999999</v>
      </c>
      <c r="AB2916" s="29" t="str">
        <f>VLOOKUP(W2916,'[2]Item List (2)'!$I:$J,2,0)</f>
        <v>Food</v>
      </c>
      <c r="AC2916" s="29">
        <f t="shared" si="278"/>
        <v>7398</v>
      </c>
      <c r="AD2916" s="29" t="str">
        <f t="shared" si="279"/>
        <v>7398-Food</v>
      </c>
    </row>
    <row r="2917" spans="1:30">
      <c r="A2917" t="s">
        <v>699</v>
      </c>
      <c r="B2917" t="s">
        <v>592</v>
      </c>
      <c r="C2917" t="s">
        <v>1407</v>
      </c>
      <c r="D2917" t="s">
        <v>627</v>
      </c>
      <c r="E2917" t="s">
        <v>1696</v>
      </c>
      <c r="F2917"/>
      <c r="G2917" s="159">
        <v>45168</v>
      </c>
      <c r="H2917" t="s">
        <v>1212</v>
      </c>
      <c r="I2917" t="s">
        <v>1188</v>
      </c>
      <c r="J2917" t="s">
        <v>747</v>
      </c>
      <c r="K2917" t="s">
        <v>748</v>
      </c>
      <c r="L2917" t="s">
        <v>749</v>
      </c>
      <c r="M2917">
        <v>2</v>
      </c>
      <c r="N2917">
        <v>0</v>
      </c>
      <c r="O2917">
        <v>33.380000000000003</v>
      </c>
      <c r="P2917" s="209">
        <v>66.760000000000005</v>
      </c>
      <c r="Q2917" s="209">
        <v>5822.69</v>
      </c>
      <c r="R2917" s="209">
        <v>5.64</v>
      </c>
      <c r="S2917" s="193" t="str">
        <f>VLOOKUP(U2917,'[1]Cross ref'!I:J,2,0)</f>
        <v>SCL</v>
      </c>
      <c r="T2917" s="193">
        <f t="shared" si="274"/>
        <v>66.760000000000005</v>
      </c>
      <c r="U2917" s="193">
        <f>VLOOKUP(VALUE(C2917),'[1]Cross ref'!G:I,3,0)</f>
        <v>7398</v>
      </c>
      <c r="V2917" s="193">
        <f>IFERROR(VLOOKUP(J2917,'[1]Item List (2)'!C:D,2,0),VLOOKUP(K2917,'[1]Item List (2)'!C:D,2,0))</f>
        <v>50007</v>
      </c>
      <c r="W2917" s="193">
        <f>IFERROR(VLOOKUP(J2917,'[1]Item List (2)'!C:E,3,0),VLOOKUP(K2917,'[1]Item List (2)'!C:E,3,0))</f>
        <v>100</v>
      </c>
      <c r="X2917" s="193">
        <f t="shared" si="275"/>
        <v>0</v>
      </c>
      <c r="Y2917" s="193" t="str">
        <f t="shared" si="276"/>
        <v>HASHBROWN, RND ZTF</v>
      </c>
      <c r="AA2917" s="29">
        <f t="shared" si="277"/>
        <v>66.760000000000005</v>
      </c>
      <c r="AB2917" s="29" t="str">
        <f>VLOOKUP(W2917,'[2]Item List (2)'!$I:$J,2,0)</f>
        <v>Food</v>
      </c>
      <c r="AC2917" s="29">
        <f t="shared" si="278"/>
        <v>7398</v>
      </c>
      <c r="AD2917" s="29" t="str">
        <f t="shared" si="279"/>
        <v>7398-Food</v>
      </c>
    </row>
    <row r="2918" spans="1:30">
      <c r="A2918" t="s">
        <v>699</v>
      </c>
      <c r="B2918" t="s">
        <v>592</v>
      </c>
      <c r="C2918" t="s">
        <v>1407</v>
      </c>
      <c r="D2918" t="s">
        <v>627</v>
      </c>
      <c r="E2918" t="s">
        <v>1696</v>
      </c>
      <c r="F2918"/>
      <c r="G2918" s="159">
        <v>45168</v>
      </c>
      <c r="H2918" t="s">
        <v>1213</v>
      </c>
      <c r="I2918" t="s">
        <v>1188</v>
      </c>
      <c r="J2918" t="s">
        <v>747</v>
      </c>
      <c r="K2918" t="s">
        <v>750</v>
      </c>
      <c r="L2918" t="s">
        <v>749</v>
      </c>
      <c r="M2918">
        <v>3</v>
      </c>
      <c r="N2918">
        <v>0</v>
      </c>
      <c r="O2918" s="209">
        <v>33.380000000000003</v>
      </c>
      <c r="P2918" s="209">
        <v>100.14</v>
      </c>
      <c r="Q2918" s="209">
        <v>5822.69</v>
      </c>
      <c r="R2918" s="209">
        <v>5.64</v>
      </c>
      <c r="S2918" s="193" t="str">
        <f>VLOOKUP(U2918,'[1]Cross ref'!I:J,2,0)</f>
        <v>SCL</v>
      </c>
      <c r="T2918" s="193">
        <f t="shared" si="274"/>
        <v>100.14</v>
      </c>
      <c r="U2918" s="193">
        <f>VLOOKUP(VALUE(C2918),'[1]Cross ref'!G:I,3,0)</f>
        <v>7398</v>
      </c>
      <c r="V2918" s="193">
        <f>IFERROR(VLOOKUP(J2918,'[1]Item List (2)'!C:D,2,0),VLOOKUP(K2918,'[1]Item List (2)'!C:D,2,0))</f>
        <v>50007</v>
      </c>
      <c r="W2918" s="193">
        <f>IFERROR(VLOOKUP(J2918,'[1]Item List (2)'!C:E,3,0),VLOOKUP(K2918,'[1]Item List (2)'!C:E,3,0))</f>
        <v>100</v>
      </c>
      <c r="X2918" s="193">
        <f t="shared" si="275"/>
        <v>0</v>
      </c>
      <c r="Y2918" s="193" t="str">
        <f t="shared" si="276"/>
        <v>FRIES, CRISS CUT SEASN</v>
      </c>
      <c r="AA2918" s="29">
        <f t="shared" si="277"/>
        <v>100.14</v>
      </c>
      <c r="AB2918" s="29" t="str">
        <f>VLOOKUP(W2918,'[2]Item List (2)'!$I:$J,2,0)</f>
        <v>Food</v>
      </c>
      <c r="AC2918" s="29">
        <f t="shared" si="278"/>
        <v>7398</v>
      </c>
      <c r="AD2918" s="29" t="str">
        <f t="shared" si="279"/>
        <v>7398-Food</v>
      </c>
    </row>
    <row r="2919" spans="1:30">
      <c r="A2919" t="s">
        <v>699</v>
      </c>
      <c r="B2919" t="s">
        <v>592</v>
      </c>
      <c r="C2919" t="s">
        <v>1407</v>
      </c>
      <c r="D2919" t="s">
        <v>627</v>
      </c>
      <c r="E2919" t="s">
        <v>1696</v>
      </c>
      <c r="F2919"/>
      <c r="G2919" s="159">
        <v>45168</v>
      </c>
      <c r="H2919" t="s">
        <v>1214</v>
      </c>
      <c r="I2919" t="s">
        <v>1188</v>
      </c>
      <c r="J2919" t="s">
        <v>747</v>
      </c>
      <c r="K2919" t="s">
        <v>751</v>
      </c>
      <c r="L2919" t="s">
        <v>752</v>
      </c>
      <c r="M2919">
        <v>14</v>
      </c>
      <c r="N2919">
        <v>0</v>
      </c>
      <c r="O2919" s="209">
        <v>35.28</v>
      </c>
      <c r="P2919" s="209">
        <v>493.92</v>
      </c>
      <c r="Q2919" s="209">
        <v>5822.69</v>
      </c>
      <c r="R2919" s="209">
        <v>5.64</v>
      </c>
      <c r="S2919" s="193" t="str">
        <f>VLOOKUP(U2919,'[1]Cross ref'!I:J,2,0)</f>
        <v>SCL</v>
      </c>
      <c r="T2919" s="193">
        <f t="shared" si="274"/>
        <v>493.92</v>
      </c>
      <c r="U2919" s="193">
        <f>VLOOKUP(VALUE(C2919),'[1]Cross ref'!G:I,3,0)</f>
        <v>7398</v>
      </c>
      <c r="V2919" s="193">
        <f>IFERROR(VLOOKUP(J2919,'[1]Item List (2)'!C:D,2,0),VLOOKUP(K2919,'[1]Item List (2)'!C:D,2,0))</f>
        <v>50007</v>
      </c>
      <c r="W2919" s="193">
        <f>IFERROR(VLOOKUP(J2919,'[1]Item List (2)'!C:E,3,0),VLOOKUP(K2919,'[1]Item List (2)'!C:E,3,0))</f>
        <v>100</v>
      </c>
      <c r="X2919" s="193">
        <f t="shared" si="275"/>
        <v>0</v>
      </c>
      <c r="Y2919" s="193" t="str">
        <f t="shared" si="276"/>
        <v>FRIES, SS SK ON</v>
      </c>
      <c r="AA2919" s="29">
        <f t="shared" si="277"/>
        <v>493.92</v>
      </c>
      <c r="AB2919" s="29" t="str">
        <f>VLOOKUP(W2919,'[2]Item List (2)'!$I:$J,2,0)</f>
        <v>Food</v>
      </c>
      <c r="AC2919" s="29">
        <f t="shared" si="278"/>
        <v>7398</v>
      </c>
      <c r="AD2919" s="29" t="str">
        <f t="shared" si="279"/>
        <v>7398-Food</v>
      </c>
    </row>
    <row r="2920" spans="1:30">
      <c r="A2920" t="s">
        <v>699</v>
      </c>
      <c r="B2920" t="s">
        <v>592</v>
      </c>
      <c r="C2920" t="s">
        <v>1407</v>
      </c>
      <c r="D2920" t="s">
        <v>627</v>
      </c>
      <c r="E2920" t="s">
        <v>1696</v>
      </c>
      <c r="F2920"/>
      <c r="G2920" s="159">
        <v>45168</v>
      </c>
      <c r="H2920" t="s">
        <v>1268</v>
      </c>
      <c r="I2920" t="s">
        <v>1188</v>
      </c>
      <c r="J2920" t="s">
        <v>944</v>
      </c>
      <c r="K2920" t="s">
        <v>945</v>
      </c>
      <c r="L2920" t="s">
        <v>858</v>
      </c>
      <c r="M2920">
        <v>1</v>
      </c>
      <c r="N2920">
        <v>0</v>
      </c>
      <c r="O2920" s="209">
        <v>22.16</v>
      </c>
      <c r="P2920" s="209">
        <v>22.16</v>
      </c>
      <c r="Q2920" s="209">
        <v>5822.69</v>
      </c>
      <c r="R2920" s="209">
        <v>5.64</v>
      </c>
      <c r="S2920" s="193" t="str">
        <f>VLOOKUP(U2920,'[1]Cross ref'!I:J,2,0)</f>
        <v>SCL</v>
      </c>
      <c r="T2920" s="193">
        <f t="shared" si="274"/>
        <v>22.16</v>
      </c>
      <c r="U2920" s="193">
        <f>VLOOKUP(VALUE(C2920),'[1]Cross ref'!G:I,3,0)</f>
        <v>7398</v>
      </c>
      <c r="V2920" s="193">
        <f>IFERROR(VLOOKUP(J2920,'[1]Item List (2)'!C:D,2,0),VLOOKUP(K2920,'[1]Item List (2)'!C:D,2,0))</f>
        <v>50007</v>
      </c>
      <c r="W2920" s="193">
        <f>IFERROR(VLOOKUP(J2920,'[1]Item List (2)'!C:E,3,0),VLOOKUP(K2920,'[1]Item List (2)'!C:E,3,0))</f>
        <v>100</v>
      </c>
      <c r="X2920" s="193">
        <f t="shared" si="275"/>
        <v>0</v>
      </c>
      <c r="Y2920" s="193" t="str">
        <f t="shared" si="276"/>
        <v>SPRAY, GRILL PRIME</v>
      </c>
      <c r="AA2920" s="29">
        <f t="shared" si="277"/>
        <v>22.16</v>
      </c>
      <c r="AB2920" s="29" t="str">
        <f>VLOOKUP(W2920,'[2]Item List (2)'!$I:$J,2,0)</f>
        <v>Food</v>
      </c>
      <c r="AC2920" s="29">
        <f t="shared" si="278"/>
        <v>7398</v>
      </c>
      <c r="AD2920" s="29" t="str">
        <f t="shared" si="279"/>
        <v>7398-Food</v>
      </c>
    </row>
    <row r="2921" spans="1:30">
      <c r="A2921" t="s">
        <v>699</v>
      </c>
      <c r="B2921" t="s">
        <v>592</v>
      </c>
      <c r="C2921" t="s">
        <v>1407</v>
      </c>
      <c r="D2921" t="s">
        <v>627</v>
      </c>
      <c r="E2921" t="s">
        <v>1696</v>
      </c>
      <c r="F2921"/>
      <c r="G2921" s="159">
        <v>45168</v>
      </c>
      <c r="H2921" t="s">
        <v>1217</v>
      </c>
      <c r="I2921" t="s">
        <v>1188</v>
      </c>
      <c r="J2921" t="s">
        <v>758</v>
      </c>
      <c r="K2921" t="s">
        <v>759</v>
      </c>
      <c r="L2921" t="s">
        <v>760</v>
      </c>
      <c r="M2921">
        <v>1</v>
      </c>
      <c r="N2921">
        <v>0</v>
      </c>
      <c r="O2921" s="209">
        <v>111.01</v>
      </c>
      <c r="P2921" s="209">
        <v>111.01</v>
      </c>
      <c r="Q2921" s="209">
        <v>5822.69</v>
      </c>
      <c r="R2921" s="209">
        <v>5.64</v>
      </c>
      <c r="S2921" s="193" t="str">
        <f>VLOOKUP(U2921,'[1]Cross ref'!I:J,2,0)</f>
        <v>SCL</v>
      </c>
      <c r="T2921" s="193">
        <f t="shared" si="274"/>
        <v>111.01</v>
      </c>
      <c r="U2921" s="193">
        <f>VLOOKUP(VALUE(C2921),'[1]Cross ref'!G:I,3,0)</f>
        <v>7398</v>
      </c>
      <c r="V2921" s="193">
        <f>IFERROR(VLOOKUP(J2921,'[1]Item List (2)'!C:D,2,0),VLOOKUP(K2921,'[1]Item List (2)'!C:D,2,0))</f>
        <v>50007</v>
      </c>
      <c r="W2921" s="193">
        <f>IFERROR(VLOOKUP(J2921,'[1]Item List (2)'!C:E,3,0),VLOOKUP(K2921,'[1]Item List (2)'!C:E,3,0))</f>
        <v>100</v>
      </c>
      <c r="X2921" s="193">
        <f t="shared" si="275"/>
        <v>0</v>
      </c>
      <c r="Y2921" s="193" t="str">
        <f t="shared" si="276"/>
        <v>CHICKEN, TNDRLOIN STRIP 1.5Z</v>
      </c>
      <c r="AA2921" s="29">
        <f t="shared" si="277"/>
        <v>111.01</v>
      </c>
      <c r="AB2921" s="29" t="str">
        <f>VLOOKUP(W2921,'[2]Item List (2)'!$I:$J,2,0)</f>
        <v>Food</v>
      </c>
      <c r="AC2921" s="29">
        <f t="shared" si="278"/>
        <v>7398</v>
      </c>
      <c r="AD2921" s="29" t="str">
        <f t="shared" si="279"/>
        <v>7398-Food</v>
      </c>
    </row>
    <row r="2922" spans="1:30">
      <c r="A2922" t="s">
        <v>699</v>
      </c>
      <c r="B2922" t="s">
        <v>592</v>
      </c>
      <c r="C2922" t="s">
        <v>1407</v>
      </c>
      <c r="D2922" t="s">
        <v>627</v>
      </c>
      <c r="E2922" t="s">
        <v>1696</v>
      </c>
      <c r="F2922"/>
      <c r="G2922" s="159">
        <v>45168</v>
      </c>
      <c r="H2922" t="s">
        <v>1218</v>
      </c>
      <c r="I2922" t="s">
        <v>1188</v>
      </c>
      <c r="J2922" t="s">
        <v>703</v>
      </c>
      <c r="K2922" t="s">
        <v>997</v>
      </c>
      <c r="L2922" t="s">
        <v>723</v>
      </c>
      <c r="M2922">
        <v>4</v>
      </c>
      <c r="N2922">
        <v>0</v>
      </c>
      <c r="O2922" s="209">
        <v>25.94</v>
      </c>
      <c r="P2922" s="209">
        <v>103.76</v>
      </c>
      <c r="Q2922" s="209">
        <v>5822.69</v>
      </c>
      <c r="R2922" s="209">
        <v>5.64</v>
      </c>
      <c r="S2922" s="193" t="str">
        <f>VLOOKUP(U2922,'[1]Cross ref'!I:J,2,0)</f>
        <v>SCL</v>
      </c>
      <c r="T2922" s="193">
        <f t="shared" si="274"/>
        <v>103.76</v>
      </c>
      <c r="U2922" s="193">
        <f>VLOOKUP(VALUE(C2922),'[1]Cross ref'!G:I,3,0)</f>
        <v>7398</v>
      </c>
      <c r="V2922" s="193">
        <f>IFERROR(VLOOKUP(J2922,'[1]Item List (2)'!C:D,2,0),VLOOKUP(K2922,'[1]Item List (2)'!C:D,2,0))</f>
        <v>50007</v>
      </c>
      <c r="W2922" s="193">
        <f>IFERROR(VLOOKUP(J2922,'[1]Item List (2)'!C:E,3,0),VLOOKUP(K2922,'[1]Item List (2)'!C:E,3,0))</f>
        <v>100</v>
      </c>
      <c r="X2922" s="193">
        <f t="shared" si="275"/>
        <v>0</v>
      </c>
      <c r="Y2922" s="193" t="str">
        <f t="shared" si="276"/>
        <v>SAUCE, BTRMILK RANCH CUP</v>
      </c>
      <c r="AA2922" s="29">
        <f t="shared" si="277"/>
        <v>103.76</v>
      </c>
      <c r="AB2922" s="29" t="str">
        <f>VLOOKUP(W2922,'[2]Item List (2)'!$I:$J,2,0)</f>
        <v>Food</v>
      </c>
      <c r="AC2922" s="29">
        <f t="shared" si="278"/>
        <v>7398</v>
      </c>
      <c r="AD2922" s="29" t="str">
        <f t="shared" si="279"/>
        <v>7398-Food</v>
      </c>
    </row>
    <row r="2923" spans="1:30">
      <c r="A2923" t="s">
        <v>699</v>
      </c>
      <c r="B2923" t="s">
        <v>592</v>
      </c>
      <c r="C2923" t="s">
        <v>1407</v>
      </c>
      <c r="D2923" t="s">
        <v>627</v>
      </c>
      <c r="E2923" t="s">
        <v>1696</v>
      </c>
      <c r="F2923"/>
      <c r="G2923" s="159">
        <v>45168</v>
      </c>
      <c r="H2923" t="s">
        <v>1219</v>
      </c>
      <c r="I2923" t="s">
        <v>1188</v>
      </c>
      <c r="J2923" t="s">
        <v>767</v>
      </c>
      <c r="K2923" t="s">
        <v>768</v>
      </c>
      <c r="L2923" t="s">
        <v>769</v>
      </c>
      <c r="M2923">
        <v>1</v>
      </c>
      <c r="N2923">
        <v>0</v>
      </c>
      <c r="O2923" s="209">
        <v>11.66</v>
      </c>
      <c r="P2923" s="209">
        <v>11.66</v>
      </c>
      <c r="Q2923" s="209">
        <v>5822.69</v>
      </c>
      <c r="R2923" s="209">
        <v>5.64</v>
      </c>
      <c r="S2923" s="193" t="str">
        <f>VLOOKUP(U2923,'[1]Cross ref'!I:J,2,0)</f>
        <v>SCL</v>
      </c>
      <c r="T2923" s="193">
        <f t="shared" si="274"/>
        <v>11.66</v>
      </c>
      <c r="U2923" s="193">
        <f>VLOOKUP(VALUE(C2923),'[1]Cross ref'!G:I,3,0)</f>
        <v>7398</v>
      </c>
      <c r="V2923" s="193">
        <f>IFERROR(VLOOKUP(J2923,'[1]Item List (2)'!C:D,2,0),VLOOKUP(K2923,'[1]Item List (2)'!C:D,2,0))</f>
        <v>50007</v>
      </c>
      <c r="W2923" s="193">
        <f>IFERROR(VLOOKUP(J2923,'[1]Item List (2)'!C:E,3,0),VLOOKUP(K2923,'[1]Item List (2)'!C:E,3,0))</f>
        <v>100</v>
      </c>
      <c r="X2923" s="193">
        <f t="shared" si="275"/>
        <v>0</v>
      </c>
      <c r="Y2923" s="193" t="str">
        <f t="shared" si="276"/>
        <v>SAUCE, BUFFALO CUP</v>
      </c>
      <c r="AA2923" s="29">
        <f t="shared" si="277"/>
        <v>11.66</v>
      </c>
      <c r="AB2923" s="29" t="str">
        <f>VLOOKUP(W2923,'[2]Item List (2)'!$I:$J,2,0)</f>
        <v>Food</v>
      </c>
      <c r="AC2923" s="29">
        <f t="shared" si="278"/>
        <v>7398</v>
      </c>
      <c r="AD2923" s="29" t="str">
        <f t="shared" si="279"/>
        <v>7398-Food</v>
      </c>
    </row>
    <row r="2924" spans="1:30">
      <c r="A2924" t="s">
        <v>699</v>
      </c>
      <c r="B2924" t="s">
        <v>592</v>
      </c>
      <c r="C2924" t="s">
        <v>1407</v>
      </c>
      <c r="D2924" t="s">
        <v>627</v>
      </c>
      <c r="E2924" t="s">
        <v>1696</v>
      </c>
      <c r="F2924"/>
      <c r="G2924" s="159">
        <v>45168</v>
      </c>
      <c r="H2924" t="s">
        <v>1221</v>
      </c>
      <c r="I2924" t="s">
        <v>1188</v>
      </c>
      <c r="J2924" t="s">
        <v>773</v>
      </c>
      <c r="K2924" t="s">
        <v>774</v>
      </c>
      <c r="L2924" t="s">
        <v>775</v>
      </c>
      <c r="M2924">
        <v>4</v>
      </c>
      <c r="N2924">
        <v>0</v>
      </c>
      <c r="O2924">
        <v>19.78</v>
      </c>
      <c r="P2924" s="209">
        <v>79.12</v>
      </c>
      <c r="Q2924" s="209">
        <v>5822.69</v>
      </c>
      <c r="R2924" s="209">
        <v>5.64</v>
      </c>
      <c r="S2924" s="193" t="str">
        <f>VLOOKUP(U2924,'[1]Cross ref'!I:J,2,0)</f>
        <v>SCL</v>
      </c>
      <c r="T2924" s="193">
        <f t="shared" si="274"/>
        <v>79.12</v>
      </c>
      <c r="U2924" s="193">
        <f>VLOOKUP(VALUE(C2924),'[1]Cross ref'!G:I,3,0)</f>
        <v>7398</v>
      </c>
      <c r="V2924" s="193">
        <f>IFERROR(VLOOKUP(J2924,'[1]Item List (2)'!C:D,2,0),VLOOKUP(K2924,'[1]Item List (2)'!C:D,2,0))</f>
        <v>50007</v>
      </c>
      <c r="W2924" s="193">
        <f>IFERROR(VLOOKUP(J2924,'[1]Item List (2)'!C:E,3,0),VLOOKUP(K2924,'[1]Item List (2)'!C:E,3,0))</f>
        <v>100</v>
      </c>
      <c r="X2924" s="193">
        <f t="shared" si="275"/>
        <v>0</v>
      </c>
      <c r="Y2924" s="193" t="str">
        <f t="shared" si="276"/>
        <v>ICE CREAM, VANILLA SLOW MELT</v>
      </c>
      <c r="AA2924" s="29">
        <f t="shared" si="277"/>
        <v>79.12</v>
      </c>
      <c r="AB2924" s="29" t="str">
        <f>VLOOKUP(W2924,'[2]Item List (2)'!$I:$J,2,0)</f>
        <v>Food</v>
      </c>
      <c r="AC2924" s="29">
        <f t="shared" si="278"/>
        <v>7398</v>
      </c>
      <c r="AD2924" s="29" t="str">
        <f t="shared" si="279"/>
        <v>7398-Food</v>
      </c>
    </row>
    <row r="2925" spans="1:30">
      <c r="A2925" t="s">
        <v>699</v>
      </c>
      <c r="B2925" t="s">
        <v>592</v>
      </c>
      <c r="C2925" t="s">
        <v>1407</v>
      </c>
      <c r="D2925" t="s">
        <v>627</v>
      </c>
      <c r="E2925" t="s">
        <v>1696</v>
      </c>
      <c r="F2925"/>
      <c r="G2925" s="159">
        <v>45168</v>
      </c>
      <c r="H2925" t="s">
        <v>1222</v>
      </c>
      <c r="I2925" t="s">
        <v>1188</v>
      </c>
      <c r="J2925" t="s">
        <v>776</v>
      </c>
      <c r="K2925" t="s">
        <v>777</v>
      </c>
      <c r="L2925" t="s">
        <v>778</v>
      </c>
      <c r="M2925">
        <v>5</v>
      </c>
      <c r="N2925">
        <v>0</v>
      </c>
      <c r="O2925" s="209">
        <v>36.909999999999997</v>
      </c>
      <c r="P2925" s="209">
        <v>184.55</v>
      </c>
      <c r="Q2925" s="209">
        <v>5822.69</v>
      </c>
      <c r="R2925" s="209">
        <v>5.64</v>
      </c>
      <c r="S2925" s="193" t="str">
        <f>VLOOKUP(U2925,'[1]Cross ref'!I:J,2,0)</f>
        <v>SCL</v>
      </c>
      <c r="T2925" s="193">
        <f t="shared" si="274"/>
        <v>184.55</v>
      </c>
      <c r="U2925" s="193">
        <f>VLOOKUP(VALUE(C2925),'[1]Cross ref'!G:I,3,0)</f>
        <v>7398</v>
      </c>
      <c r="V2925" s="193">
        <f>IFERROR(VLOOKUP(J2925,'[1]Item List (2)'!C:D,2,0),VLOOKUP(K2925,'[1]Item List (2)'!C:D,2,0))</f>
        <v>50007</v>
      </c>
      <c r="W2925" s="193">
        <f>IFERROR(VLOOKUP(J2925,'[1]Item List (2)'!C:E,3,0),VLOOKUP(K2925,'[1]Item List (2)'!C:E,3,0))</f>
        <v>100</v>
      </c>
      <c r="X2925" s="193">
        <f t="shared" si="275"/>
        <v>0</v>
      </c>
      <c r="Y2925" s="193" t="str">
        <f t="shared" si="276"/>
        <v>SHORTENING, LIQ FRY PREM</v>
      </c>
      <c r="AA2925" s="29">
        <f t="shared" si="277"/>
        <v>184.55</v>
      </c>
      <c r="AB2925" s="29" t="str">
        <f>VLOOKUP(W2925,'[2]Item List (2)'!$I:$J,2,0)</f>
        <v>Food</v>
      </c>
      <c r="AC2925" s="29">
        <f t="shared" si="278"/>
        <v>7398</v>
      </c>
      <c r="AD2925" s="29" t="str">
        <f t="shared" si="279"/>
        <v>7398-Food</v>
      </c>
    </row>
    <row r="2926" spans="1:30">
      <c r="A2926" t="s">
        <v>699</v>
      </c>
      <c r="B2926" t="s">
        <v>592</v>
      </c>
      <c r="C2926" t="s">
        <v>1407</v>
      </c>
      <c r="D2926" t="s">
        <v>627</v>
      </c>
      <c r="E2926" t="s">
        <v>1696</v>
      </c>
      <c r="F2926"/>
      <c r="G2926" s="159">
        <v>45168</v>
      </c>
      <c r="H2926" t="s">
        <v>1272</v>
      </c>
      <c r="I2926" t="s">
        <v>1211</v>
      </c>
      <c r="J2926" t="s">
        <v>815</v>
      </c>
      <c r="K2926" t="s">
        <v>1145</v>
      </c>
      <c r="L2926" t="s">
        <v>1146</v>
      </c>
      <c r="M2926">
        <v>1</v>
      </c>
      <c r="N2926">
        <v>0</v>
      </c>
      <c r="O2926" s="209">
        <v>28.75</v>
      </c>
      <c r="P2926" s="209">
        <v>28.75</v>
      </c>
      <c r="Q2926" s="209">
        <v>5822.69</v>
      </c>
      <c r="R2926" s="209">
        <v>5.64</v>
      </c>
      <c r="S2926" s="193" t="str">
        <f>VLOOKUP(U2926,'[1]Cross ref'!I:J,2,0)</f>
        <v>SCL</v>
      </c>
      <c r="T2926" s="193">
        <f t="shared" si="274"/>
        <v>28.75</v>
      </c>
      <c r="U2926" s="193">
        <f>VLOOKUP(VALUE(C2926),'[1]Cross ref'!G:I,3,0)</f>
        <v>7398</v>
      </c>
      <c r="V2926" s="193">
        <f>IFERROR(VLOOKUP(J2926,'[1]Item List (2)'!C:D,2,0),VLOOKUP(K2926,'[1]Item List (2)'!C:D,2,0))</f>
        <v>51001</v>
      </c>
      <c r="W2926" s="193">
        <f>IFERROR(VLOOKUP(J2926,'[1]Item List (2)'!C:E,3,0),VLOOKUP(K2926,'[1]Item List (2)'!C:E,3,0))</f>
        <v>1000</v>
      </c>
      <c r="X2926" s="193">
        <f t="shared" si="275"/>
        <v>0</v>
      </c>
      <c r="Y2926" s="193" t="str">
        <f t="shared" si="276"/>
        <v>LID, CUP CRUISER 32Z</v>
      </c>
      <c r="AA2926" s="29">
        <f t="shared" si="277"/>
        <v>28.75</v>
      </c>
      <c r="AB2926" s="29" t="str">
        <f>VLOOKUP(W2926,'[2]Item List (2)'!$I:$J,2,0)</f>
        <v>Paper</v>
      </c>
      <c r="AC2926" s="29">
        <f t="shared" si="278"/>
        <v>7398</v>
      </c>
      <c r="AD2926" s="29" t="str">
        <f t="shared" si="279"/>
        <v>7398-Paper</v>
      </c>
    </row>
    <row r="2927" spans="1:30">
      <c r="A2927" t="s">
        <v>699</v>
      </c>
      <c r="B2927" t="s">
        <v>592</v>
      </c>
      <c r="C2927" t="s">
        <v>1407</v>
      </c>
      <c r="D2927" t="s">
        <v>627</v>
      </c>
      <c r="E2927" t="s">
        <v>1696</v>
      </c>
      <c r="F2927"/>
      <c r="G2927" s="159">
        <v>45168</v>
      </c>
      <c r="H2927" t="s">
        <v>1223</v>
      </c>
      <c r="I2927" t="s">
        <v>1188</v>
      </c>
      <c r="J2927" t="s">
        <v>758</v>
      </c>
      <c r="K2927" t="s">
        <v>780</v>
      </c>
      <c r="L2927" t="s">
        <v>781</v>
      </c>
      <c r="M2927">
        <v>3</v>
      </c>
      <c r="N2927">
        <v>0</v>
      </c>
      <c r="O2927" s="209">
        <v>37.6</v>
      </c>
      <c r="P2927" s="209">
        <v>112.8</v>
      </c>
      <c r="Q2927" s="209">
        <v>5822.69</v>
      </c>
      <c r="R2927" s="209">
        <v>5.64</v>
      </c>
      <c r="S2927" s="193" t="str">
        <f>VLOOKUP(U2927,'[1]Cross ref'!I:J,2,0)</f>
        <v>SCL</v>
      </c>
      <c r="T2927" s="193">
        <f t="shared" si="274"/>
        <v>112.8</v>
      </c>
      <c r="U2927" s="193">
        <f>VLOOKUP(VALUE(C2927),'[1]Cross ref'!G:I,3,0)</f>
        <v>7398</v>
      </c>
      <c r="V2927" s="193">
        <f>IFERROR(VLOOKUP(J2927,'[1]Item List (2)'!C:D,2,0),VLOOKUP(K2927,'[1]Item List (2)'!C:D,2,0))</f>
        <v>50007</v>
      </c>
      <c r="W2927" s="193">
        <f>IFERROR(VLOOKUP(J2927,'[1]Item List (2)'!C:E,3,0),VLOOKUP(K2927,'[1]Item List (2)'!C:E,3,0))</f>
        <v>100</v>
      </c>
      <c r="X2927" s="193">
        <f t="shared" si="275"/>
        <v>0</v>
      </c>
      <c r="Y2927" s="193" t="str">
        <f t="shared" si="276"/>
        <v>CHICKEN, PTY SPCY 3Z</v>
      </c>
      <c r="AA2927" s="29">
        <f t="shared" si="277"/>
        <v>112.8</v>
      </c>
      <c r="AB2927" s="29" t="str">
        <f>VLOOKUP(W2927,'[2]Item List (2)'!$I:$J,2,0)</f>
        <v>Food</v>
      </c>
      <c r="AC2927" s="29">
        <f t="shared" si="278"/>
        <v>7398</v>
      </c>
      <c r="AD2927" s="29" t="str">
        <f t="shared" si="279"/>
        <v>7398-Food</v>
      </c>
    </row>
    <row r="2928" spans="1:30">
      <c r="A2928" t="s">
        <v>699</v>
      </c>
      <c r="B2928" t="s">
        <v>592</v>
      </c>
      <c r="C2928" t="s">
        <v>1407</v>
      </c>
      <c r="D2928" t="s">
        <v>627</v>
      </c>
      <c r="E2928" t="s">
        <v>1696</v>
      </c>
      <c r="F2928"/>
      <c r="G2928" s="159">
        <v>45168</v>
      </c>
      <c r="H2928" t="s">
        <v>1224</v>
      </c>
      <c r="I2928" t="s">
        <v>1188</v>
      </c>
      <c r="J2928" t="s">
        <v>737</v>
      </c>
      <c r="K2928" t="s">
        <v>783</v>
      </c>
      <c r="L2928" t="s">
        <v>784</v>
      </c>
      <c r="M2928">
        <v>1</v>
      </c>
      <c r="N2928">
        <v>0</v>
      </c>
      <c r="O2928" s="209">
        <v>29.39</v>
      </c>
      <c r="P2928" s="209">
        <v>29.39</v>
      </c>
      <c r="Q2928" s="209">
        <v>5822.69</v>
      </c>
      <c r="R2928" s="209">
        <v>5.64</v>
      </c>
      <c r="S2928" s="193" t="str">
        <f>VLOOKUP(U2928,'[1]Cross ref'!I:J,2,0)</f>
        <v>SCL</v>
      </c>
      <c r="T2928" s="193">
        <f t="shared" si="274"/>
        <v>29.39</v>
      </c>
      <c r="U2928" s="193">
        <f>VLOOKUP(VALUE(C2928),'[1]Cross ref'!G:I,3,0)</f>
        <v>7398</v>
      </c>
      <c r="V2928" s="193">
        <f>IFERROR(VLOOKUP(J2928,'[1]Item List (2)'!C:D,2,0),VLOOKUP(K2928,'[1]Item List (2)'!C:D,2,0))</f>
        <v>50007</v>
      </c>
      <c r="W2928" s="193">
        <f>IFERROR(VLOOKUP(J2928,'[1]Item List (2)'!C:E,3,0),VLOOKUP(K2928,'[1]Item List (2)'!C:E,3,0))</f>
        <v>100</v>
      </c>
      <c r="X2928" s="193">
        <f t="shared" si="275"/>
        <v>0</v>
      </c>
      <c r="Y2928" s="193" t="str">
        <f t="shared" si="276"/>
        <v>SQUASH, ZUCCHINI BRD SLI</v>
      </c>
      <c r="AA2928" s="29">
        <f t="shared" si="277"/>
        <v>29.39</v>
      </c>
      <c r="AB2928" s="29" t="str">
        <f>VLOOKUP(W2928,'[2]Item List (2)'!$I:$J,2,0)</f>
        <v>Food</v>
      </c>
      <c r="AC2928" s="29">
        <f t="shared" si="278"/>
        <v>7398</v>
      </c>
      <c r="AD2928" s="29" t="str">
        <f t="shared" si="279"/>
        <v>7398-Food</v>
      </c>
    </row>
    <row r="2929" spans="1:30">
      <c r="A2929" t="s">
        <v>699</v>
      </c>
      <c r="B2929" t="s">
        <v>592</v>
      </c>
      <c r="C2929" t="s">
        <v>1407</v>
      </c>
      <c r="D2929" t="s">
        <v>627</v>
      </c>
      <c r="E2929" t="s">
        <v>1696</v>
      </c>
      <c r="F2929"/>
      <c r="G2929" s="159">
        <v>45168</v>
      </c>
      <c r="H2929" t="s">
        <v>1225</v>
      </c>
      <c r="I2929" t="s">
        <v>1188</v>
      </c>
      <c r="J2929" t="s">
        <v>785</v>
      </c>
      <c r="K2929" t="s">
        <v>1180</v>
      </c>
      <c r="L2929" t="s">
        <v>786</v>
      </c>
      <c r="M2929">
        <v>4</v>
      </c>
      <c r="N2929">
        <v>0</v>
      </c>
      <c r="O2929" s="209">
        <v>90.57</v>
      </c>
      <c r="P2929" s="209">
        <v>362.28</v>
      </c>
      <c r="Q2929" s="209">
        <v>5822.69</v>
      </c>
      <c r="R2929" s="209">
        <v>5.64</v>
      </c>
      <c r="S2929" s="193" t="str">
        <f>VLOOKUP(U2929,'[1]Cross ref'!I:J,2,0)</f>
        <v>SCL</v>
      </c>
      <c r="T2929" s="193">
        <f t="shared" si="274"/>
        <v>362.28</v>
      </c>
      <c r="U2929" s="193">
        <f>VLOOKUP(VALUE(C2929),'[1]Cross ref'!G:I,3,0)</f>
        <v>7398</v>
      </c>
      <c r="V2929" s="193">
        <f>IFERROR(VLOOKUP(J2929,'[1]Item List (2)'!C:D,2,0),VLOOKUP(K2929,'[1]Item List (2)'!C:D,2,0))</f>
        <v>50007</v>
      </c>
      <c r="W2929" s="193">
        <f>IFERROR(VLOOKUP(J2929,'[1]Item List (2)'!C:E,3,0),VLOOKUP(K2929,'[1]Item List (2)'!C:E,3,0))</f>
        <v>100</v>
      </c>
      <c r="X2929" s="193">
        <f t="shared" si="275"/>
        <v>0</v>
      </c>
      <c r="Y2929" s="193" t="str">
        <f t="shared" si="276"/>
        <v>BACON, 500 SLICES FC</v>
      </c>
      <c r="AA2929" s="29">
        <f t="shared" si="277"/>
        <v>362.28</v>
      </c>
      <c r="AB2929" s="29" t="str">
        <f>VLOOKUP(W2929,'[2]Item List (2)'!$I:$J,2,0)</f>
        <v>Food</v>
      </c>
      <c r="AC2929" s="29">
        <f t="shared" si="278"/>
        <v>7398</v>
      </c>
      <c r="AD2929" s="29" t="str">
        <f t="shared" si="279"/>
        <v>7398-Food</v>
      </c>
    </row>
    <row r="2930" spans="1:30">
      <c r="A2930" t="s">
        <v>699</v>
      </c>
      <c r="B2930" t="s">
        <v>592</v>
      </c>
      <c r="C2930" t="s">
        <v>1407</v>
      </c>
      <c r="D2930" t="s">
        <v>627</v>
      </c>
      <c r="E2930" t="s">
        <v>1696</v>
      </c>
      <c r="F2930"/>
      <c r="G2930" s="159">
        <v>45168</v>
      </c>
      <c r="H2930" t="s">
        <v>1226</v>
      </c>
      <c r="I2930" t="s">
        <v>1188</v>
      </c>
      <c r="J2930" t="s">
        <v>734</v>
      </c>
      <c r="K2930" t="s">
        <v>787</v>
      </c>
      <c r="L2930" t="s">
        <v>788</v>
      </c>
      <c r="M2930">
        <v>2</v>
      </c>
      <c r="N2930">
        <v>0</v>
      </c>
      <c r="O2930" s="209">
        <v>81.59</v>
      </c>
      <c r="P2930" s="209">
        <v>163.18</v>
      </c>
      <c r="Q2930" s="209">
        <v>5822.69</v>
      </c>
      <c r="R2930" s="209">
        <v>5.64</v>
      </c>
      <c r="S2930" s="193" t="str">
        <f>VLOOKUP(U2930,'[1]Cross ref'!I:J,2,0)</f>
        <v>SCL</v>
      </c>
      <c r="T2930" s="193">
        <f t="shared" si="274"/>
        <v>163.18</v>
      </c>
      <c r="U2930" s="193">
        <f>VLOOKUP(VALUE(C2930),'[1]Cross ref'!G:I,3,0)</f>
        <v>7398</v>
      </c>
      <c r="V2930" s="193">
        <f>IFERROR(VLOOKUP(J2930,'[1]Item List (2)'!C:D,2,0),VLOOKUP(K2930,'[1]Item List (2)'!C:D,2,0))</f>
        <v>50007</v>
      </c>
      <c r="W2930" s="193">
        <f>IFERROR(VLOOKUP(J2930,'[1]Item List (2)'!C:E,3,0),VLOOKUP(K2930,'[1]Item List (2)'!C:E,3,0))</f>
        <v>100</v>
      </c>
      <c r="X2930" s="193">
        <f t="shared" si="275"/>
        <v>0</v>
      </c>
      <c r="Y2930" s="193" t="str">
        <f t="shared" si="276"/>
        <v>BEEF, GRND PTY 1.78Z</v>
      </c>
      <c r="AA2930" s="29">
        <f t="shared" si="277"/>
        <v>163.18</v>
      </c>
      <c r="AB2930" s="29" t="str">
        <f>VLOOKUP(W2930,'[2]Item List (2)'!$I:$J,2,0)</f>
        <v>Food</v>
      </c>
      <c r="AC2930" s="29">
        <f t="shared" si="278"/>
        <v>7398</v>
      </c>
      <c r="AD2930" s="29" t="str">
        <f t="shared" si="279"/>
        <v>7398-Food</v>
      </c>
    </row>
    <row r="2931" spans="1:30">
      <c r="A2931" t="s">
        <v>699</v>
      </c>
      <c r="B2931" t="s">
        <v>592</v>
      </c>
      <c r="C2931" t="s">
        <v>1407</v>
      </c>
      <c r="D2931" t="s">
        <v>627</v>
      </c>
      <c r="E2931" t="s">
        <v>1696</v>
      </c>
      <c r="F2931"/>
      <c r="G2931" s="159">
        <v>45168</v>
      </c>
      <c r="H2931" t="s">
        <v>1318</v>
      </c>
      <c r="I2931" t="s">
        <v>1188</v>
      </c>
      <c r="J2931" t="s">
        <v>789</v>
      </c>
      <c r="K2931" t="s">
        <v>790</v>
      </c>
      <c r="L2931" t="s">
        <v>791</v>
      </c>
      <c r="M2931">
        <v>1</v>
      </c>
      <c r="N2931">
        <v>0</v>
      </c>
      <c r="O2931" s="209">
        <v>25.95</v>
      </c>
      <c r="P2931" s="209">
        <v>25.95</v>
      </c>
      <c r="Q2931" s="209">
        <v>5822.69</v>
      </c>
      <c r="R2931" s="209">
        <v>5.64</v>
      </c>
      <c r="S2931" s="193" t="str">
        <f>VLOOKUP(U2931,'[1]Cross ref'!I:J,2,0)</f>
        <v>SCL</v>
      </c>
      <c r="T2931" s="193">
        <f t="shared" si="274"/>
        <v>25.95</v>
      </c>
      <c r="U2931" s="193">
        <f>VLOOKUP(VALUE(C2931),'[1]Cross ref'!G:I,3,0)</f>
        <v>7398</v>
      </c>
      <c r="V2931" s="193">
        <f>IFERROR(VLOOKUP(J2931,'[1]Item List (2)'!C:D,2,0),VLOOKUP(K2931,'[1]Item List (2)'!C:D,2,0))</f>
        <v>50007</v>
      </c>
      <c r="W2931" s="193">
        <f>IFERROR(VLOOKUP(J2931,'[1]Item List (2)'!C:E,3,0),VLOOKUP(K2931,'[1]Item List (2)'!C:E,3,0))</f>
        <v>100</v>
      </c>
      <c r="X2931" s="193">
        <f t="shared" si="275"/>
        <v>0</v>
      </c>
      <c r="Y2931" s="193" t="str">
        <f t="shared" si="276"/>
        <v>BREAD, SOURDOUGH THICKER SLI</v>
      </c>
      <c r="AA2931" s="29">
        <f t="shared" si="277"/>
        <v>25.95</v>
      </c>
      <c r="AB2931" s="29" t="str">
        <f>VLOOKUP(W2931,'[2]Item List (2)'!$I:$J,2,0)</f>
        <v>Food</v>
      </c>
      <c r="AC2931" s="29">
        <f t="shared" si="278"/>
        <v>7398</v>
      </c>
      <c r="AD2931" s="29" t="str">
        <f t="shared" si="279"/>
        <v>7398-Food</v>
      </c>
    </row>
    <row r="2932" spans="1:30">
      <c r="A2932" t="s">
        <v>699</v>
      </c>
      <c r="B2932" t="s">
        <v>592</v>
      </c>
      <c r="C2932" t="s">
        <v>1407</v>
      </c>
      <c r="D2932" t="s">
        <v>627</v>
      </c>
      <c r="E2932" t="s">
        <v>1696</v>
      </c>
      <c r="F2932"/>
      <c r="G2932" s="159">
        <v>45168</v>
      </c>
      <c r="H2932" t="s">
        <v>1227</v>
      </c>
      <c r="I2932" t="s">
        <v>1188</v>
      </c>
      <c r="J2932" t="s">
        <v>710</v>
      </c>
      <c r="K2932" t="s">
        <v>792</v>
      </c>
      <c r="L2932" t="s">
        <v>709</v>
      </c>
      <c r="M2932">
        <v>1</v>
      </c>
      <c r="N2932">
        <v>0</v>
      </c>
      <c r="O2932" s="209">
        <v>99.5</v>
      </c>
      <c r="P2932" s="209">
        <v>99.5</v>
      </c>
      <c r="Q2932" s="209">
        <v>5822.69</v>
      </c>
      <c r="R2932" s="209">
        <v>5.64</v>
      </c>
      <c r="S2932" s="193" t="str">
        <f>VLOOKUP(U2932,'[1]Cross ref'!I:J,2,0)</f>
        <v>SCL</v>
      </c>
      <c r="T2932" s="193">
        <f t="shared" si="274"/>
        <v>99.5</v>
      </c>
      <c r="U2932" s="193">
        <f>VLOOKUP(VALUE(C2932),'[1]Cross ref'!G:I,3,0)</f>
        <v>7398</v>
      </c>
      <c r="V2932" s="193">
        <f>IFERROR(VLOOKUP(J2932,'[1]Item List (2)'!C:D,2,0),VLOOKUP(K2932,'[1]Item List (2)'!C:D,2,0))</f>
        <v>50007</v>
      </c>
      <c r="W2932" s="193">
        <f>IFERROR(VLOOKUP(J2932,'[1]Item List (2)'!C:E,3,0),VLOOKUP(K2932,'[1]Item List (2)'!C:E,3,0))</f>
        <v>100</v>
      </c>
      <c r="X2932" s="193">
        <f t="shared" si="275"/>
        <v>0</v>
      </c>
      <c r="Y2932" s="193" t="str">
        <f t="shared" si="276"/>
        <v>SYRUP, DR PEPPER BIB</v>
      </c>
      <c r="AA2932" s="29">
        <f t="shared" si="277"/>
        <v>99.5</v>
      </c>
      <c r="AB2932" s="29" t="str">
        <f>VLOOKUP(W2932,'[2]Item List (2)'!$I:$J,2,0)</f>
        <v>Food</v>
      </c>
      <c r="AC2932" s="29">
        <f t="shared" si="278"/>
        <v>7398</v>
      </c>
      <c r="AD2932" s="29" t="str">
        <f t="shared" si="279"/>
        <v>7398-Food</v>
      </c>
    </row>
    <row r="2933" spans="1:30">
      <c r="A2933" t="s">
        <v>699</v>
      </c>
      <c r="B2933" t="s">
        <v>592</v>
      </c>
      <c r="C2933" t="s">
        <v>1407</v>
      </c>
      <c r="D2933" t="s">
        <v>627</v>
      </c>
      <c r="E2933" t="s">
        <v>1696</v>
      </c>
      <c r="F2933"/>
      <c r="G2933" s="159">
        <v>45168</v>
      </c>
      <c r="H2933" t="s">
        <v>1229</v>
      </c>
      <c r="I2933" t="s">
        <v>1188</v>
      </c>
      <c r="J2933" t="s">
        <v>804</v>
      </c>
      <c r="K2933" t="s">
        <v>863</v>
      </c>
      <c r="L2933" t="s">
        <v>760</v>
      </c>
      <c r="M2933">
        <v>1</v>
      </c>
      <c r="N2933">
        <v>0</v>
      </c>
      <c r="O2933" s="209">
        <v>77.569999999999993</v>
      </c>
      <c r="P2933" s="209">
        <v>77.569999999999993</v>
      </c>
      <c r="Q2933" s="209">
        <v>5822.69</v>
      </c>
      <c r="R2933" s="209">
        <v>5.64</v>
      </c>
      <c r="S2933" s="193" t="str">
        <f>VLOOKUP(U2933,'[1]Cross ref'!I:J,2,0)</f>
        <v>SCL</v>
      </c>
      <c r="T2933" s="193">
        <f t="shared" si="274"/>
        <v>77.569999999999993</v>
      </c>
      <c r="U2933" s="193">
        <f>VLOOKUP(VALUE(C2933),'[1]Cross ref'!G:I,3,0)</f>
        <v>7398</v>
      </c>
      <c r="V2933" s="193">
        <f>IFERROR(VLOOKUP(J2933,'[1]Item List (2)'!C:D,2,0),VLOOKUP(K2933,'[1]Item List (2)'!C:D,2,0))</f>
        <v>50007</v>
      </c>
      <c r="W2933" s="193">
        <f>IFERROR(VLOOKUP(J2933,'[1]Item List (2)'!C:E,3,0),VLOOKUP(K2933,'[1]Item List (2)'!C:E,3,0))</f>
        <v>100</v>
      </c>
      <c r="X2933" s="193">
        <f t="shared" si="275"/>
        <v>0</v>
      </c>
      <c r="Y2933" s="193" t="str">
        <f t="shared" si="276"/>
        <v>CHEESE, AMER SHRP SLI 144CT</v>
      </c>
      <c r="AA2933" s="29">
        <f t="shared" si="277"/>
        <v>77.569999999999993</v>
      </c>
      <c r="AB2933" s="29" t="str">
        <f>VLOOKUP(W2933,'[2]Item List (2)'!$I:$J,2,0)</f>
        <v>Food</v>
      </c>
      <c r="AC2933" s="29">
        <f t="shared" si="278"/>
        <v>7398</v>
      </c>
      <c r="AD2933" s="29" t="str">
        <f t="shared" si="279"/>
        <v>7398-Food</v>
      </c>
    </row>
    <row r="2934" spans="1:30">
      <c r="A2934" t="s">
        <v>699</v>
      </c>
      <c r="B2934" t="s">
        <v>592</v>
      </c>
      <c r="C2934" t="s">
        <v>1407</v>
      </c>
      <c r="D2934" t="s">
        <v>627</v>
      </c>
      <c r="E2934" t="s">
        <v>1696</v>
      </c>
      <c r="F2934"/>
      <c r="G2934" s="159">
        <v>45168</v>
      </c>
      <c r="H2934" t="s">
        <v>1230</v>
      </c>
      <c r="I2934" t="s">
        <v>1188</v>
      </c>
      <c r="J2934" t="s">
        <v>737</v>
      </c>
      <c r="K2934" t="s">
        <v>794</v>
      </c>
      <c r="L2934" t="s">
        <v>795</v>
      </c>
      <c r="M2934">
        <v>3</v>
      </c>
      <c r="N2934">
        <v>0</v>
      </c>
      <c r="O2934" s="209">
        <v>39.79</v>
      </c>
      <c r="P2934" s="209">
        <v>119.37</v>
      </c>
      <c r="Q2934" s="209">
        <v>5822.69</v>
      </c>
      <c r="R2934" s="209">
        <v>5.64</v>
      </c>
      <c r="S2934" s="193" t="str">
        <f>VLOOKUP(U2934,'[1]Cross ref'!I:J,2,0)</f>
        <v>SCL</v>
      </c>
      <c r="T2934" s="193">
        <f t="shared" si="274"/>
        <v>119.37</v>
      </c>
      <c r="U2934" s="193">
        <f>VLOOKUP(VALUE(C2934),'[1]Cross ref'!G:I,3,0)</f>
        <v>7398</v>
      </c>
      <c r="V2934" s="193">
        <f>IFERROR(VLOOKUP(J2934,'[1]Item List (2)'!C:D,2,0),VLOOKUP(K2934,'[1]Item List (2)'!C:D,2,0))</f>
        <v>50007</v>
      </c>
      <c r="W2934" s="193">
        <f>IFERROR(VLOOKUP(J2934,'[1]Item List (2)'!C:E,3,0),VLOOKUP(K2934,'[1]Item List (2)'!C:E,3,0))</f>
        <v>100</v>
      </c>
      <c r="X2934" s="193">
        <f t="shared" si="275"/>
        <v>0</v>
      </c>
      <c r="Y2934" s="193" t="str">
        <f t="shared" si="276"/>
        <v>APPTZR, JALAPENO BRD CHSE BITE</v>
      </c>
      <c r="AA2934" s="29">
        <f t="shared" si="277"/>
        <v>119.37</v>
      </c>
      <c r="AB2934" s="29" t="str">
        <f>VLOOKUP(W2934,'[2]Item List (2)'!$I:$J,2,0)</f>
        <v>Food</v>
      </c>
      <c r="AC2934" s="29">
        <f t="shared" si="278"/>
        <v>7398</v>
      </c>
      <c r="AD2934" s="29" t="str">
        <f t="shared" si="279"/>
        <v>7398-Food</v>
      </c>
    </row>
    <row r="2935" spans="1:30">
      <c r="A2935" t="s">
        <v>699</v>
      </c>
      <c r="B2935" t="s">
        <v>592</v>
      </c>
      <c r="C2935" t="s">
        <v>1407</v>
      </c>
      <c r="D2935" t="s">
        <v>627</v>
      </c>
      <c r="E2935" t="s">
        <v>1696</v>
      </c>
      <c r="F2935"/>
      <c r="G2935" s="159">
        <v>45168</v>
      </c>
      <c r="H2935" t="s">
        <v>1231</v>
      </c>
      <c r="I2935" t="s">
        <v>1188</v>
      </c>
      <c r="J2935" t="s">
        <v>734</v>
      </c>
      <c r="K2935" t="s">
        <v>796</v>
      </c>
      <c r="L2935" t="s">
        <v>797</v>
      </c>
      <c r="M2935">
        <v>2</v>
      </c>
      <c r="N2935">
        <v>0</v>
      </c>
      <c r="O2935" s="209">
        <v>76.44</v>
      </c>
      <c r="P2935" s="209">
        <v>152.88</v>
      </c>
      <c r="Q2935" s="209">
        <v>5822.69</v>
      </c>
      <c r="R2935" s="209">
        <v>5.64</v>
      </c>
      <c r="S2935" s="193" t="str">
        <f>VLOOKUP(U2935,'[1]Cross ref'!I:J,2,0)</f>
        <v>SCL</v>
      </c>
      <c r="T2935" s="193">
        <f t="shared" si="274"/>
        <v>152.88</v>
      </c>
      <c r="U2935" s="193">
        <f>VLOOKUP(VALUE(C2935),'[1]Cross ref'!G:I,3,0)</f>
        <v>7398</v>
      </c>
      <c r="V2935" s="193">
        <f>IFERROR(VLOOKUP(J2935,'[1]Item List (2)'!C:D,2,0),VLOOKUP(K2935,'[1]Item List (2)'!C:D,2,0))</f>
        <v>50007</v>
      </c>
      <c r="W2935" s="193">
        <f>IFERROR(VLOOKUP(J2935,'[1]Item List (2)'!C:E,3,0),VLOOKUP(K2935,'[1]Item List (2)'!C:E,3,0))</f>
        <v>100</v>
      </c>
      <c r="X2935" s="193">
        <f t="shared" si="275"/>
        <v>0</v>
      </c>
      <c r="Y2935" s="193" t="str">
        <f t="shared" si="276"/>
        <v>BEEF, GRND PTY 5.33Z ANGUS IQF</v>
      </c>
      <c r="AA2935" s="29">
        <f t="shared" si="277"/>
        <v>152.88</v>
      </c>
      <c r="AB2935" s="29" t="str">
        <f>VLOOKUP(W2935,'[2]Item List (2)'!$I:$J,2,0)</f>
        <v>Food</v>
      </c>
      <c r="AC2935" s="29">
        <f t="shared" si="278"/>
        <v>7398</v>
      </c>
      <c r="AD2935" s="29" t="str">
        <f t="shared" si="279"/>
        <v>7398-Food</v>
      </c>
    </row>
    <row r="2936" spans="1:30">
      <c r="A2936" t="s">
        <v>699</v>
      </c>
      <c r="B2936" t="s">
        <v>592</v>
      </c>
      <c r="C2936" t="s">
        <v>1407</v>
      </c>
      <c r="D2936" t="s">
        <v>627</v>
      </c>
      <c r="E2936" t="s">
        <v>1696</v>
      </c>
      <c r="F2936"/>
      <c r="G2936" s="159">
        <v>45168</v>
      </c>
      <c r="H2936" t="s">
        <v>1232</v>
      </c>
      <c r="I2936" t="s">
        <v>1188</v>
      </c>
      <c r="J2936" t="s">
        <v>758</v>
      </c>
      <c r="K2936" t="s">
        <v>798</v>
      </c>
      <c r="L2936" t="s">
        <v>799</v>
      </c>
      <c r="M2936">
        <v>3</v>
      </c>
      <c r="N2936">
        <v>0</v>
      </c>
      <c r="O2936" s="209">
        <v>46.88</v>
      </c>
      <c r="P2936" s="209">
        <v>140.63999999999999</v>
      </c>
      <c r="Q2936" s="209">
        <v>5822.69</v>
      </c>
      <c r="R2936" s="209">
        <v>5.64</v>
      </c>
      <c r="S2936" s="193" t="str">
        <f>VLOOKUP(U2936,'[1]Cross ref'!I:J,2,0)</f>
        <v>SCL</v>
      </c>
      <c r="T2936" s="193">
        <f t="shared" si="274"/>
        <v>140.63999999999999</v>
      </c>
      <c r="U2936" s="193">
        <f>VLOOKUP(VALUE(C2936),'[1]Cross ref'!G:I,3,0)</f>
        <v>7398</v>
      </c>
      <c r="V2936" s="193">
        <f>IFERROR(VLOOKUP(J2936,'[1]Item List (2)'!C:D,2,0),VLOOKUP(K2936,'[1]Item List (2)'!C:D,2,0))</f>
        <v>50007</v>
      </c>
      <c r="W2936" s="193">
        <f>IFERROR(VLOOKUP(J2936,'[1]Item List (2)'!C:E,3,0),VLOOKUP(K2936,'[1]Item List (2)'!C:E,3,0))</f>
        <v>100</v>
      </c>
      <c r="X2936" s="193">
        <f t="shared" si="275"/>
        <v>0</v>
      </c>
      <c r="Y2936" s="193" t="str">
        <f t="shared" si="276"/>
        <v>CHICKEN, NUGGET BRD STAR SHP</v>
      </c>
      <c r="AA2936" s="29">
        <f t="shared" si="277"/>
        <v>140.63999999999999</v>
      </c>
      <c r="AB2936" s="29" t="str">
        <f>VLOOKUP(W2936,'[2]Item List (2)'!$I:$J,2,0)</f>
        <v>Food</v>
      </c>
      <c r="AC2936" s="29">
        <f t="shared" si="278"/>
        <v>7398</v>
      </c>
      <c r="AD2936" s="29" t="str">
        <f t="shared" si="279"/>
        <v>7398-Food</v>
      </c>
    </row>
    <row r="2937" spans="1:30">
      <c r="A2937" t="s">
        <v>699</v>
      </c>
      <c r="B2937" t="s">
        <v>592</v>
      </c>
      <c r="C2937" t="s">
        <v>1407</v>
      </c>
      <c r="D2937" t="s">
        <v>627</v>
      </c>
      <c r="E2937" t="s">
        <v>1696</v>
      </c>
      <c r="F2937"/>
      <c r="G2937" s="159">
        <v>45168</v>
      </c>
      <c r="H2937" t="s">
        <v>1233</v>
      </c>
      <c r="I2937" t="s">
        <v>1188</v>
      </c>
      <c r="J2937" t="s">
        <v>801</v>
      </c>
      <c r="K2937" t="s">
        <v>802</v>
      </c>
      <c r="L2937" t="s">
        <v>803</v>
      </c>
      <c r="M2937">
        <v>1</v>
      </c>
      <c r="N2937">
        <v>0</v>
      </c>
      <c r="O2937" s="209">
        <v>24.1</v>
      </c>
      <c r="P2937" s="209">
        <v>24.1</v>
      </c>
      <c r="Q2937" s="209">
        <v>5822.69</v>
      </c>
      <c r="R2937" s="209">
        <v>5.64</v>
      </c>
      <c r="S2937" s="193" t="str">
        <f>VLOOKUP(U2937,'[1]Cross ref'!I:J,2,0)</f>
        <v>SCL</v>
      </c>
      <c r="T2937" s="193">
        <f t="shared" si="274"/>
        <v>24.1</v>
      </c>
      <c r="U2937" s="193">
        <f>VLOOKUP(VALUE(C2937),'[1]Cross ref'!G:I,3,0)</f>
        <v>7398</v>
      </c>
      <c r="V2937" s="193">
        <f>IFERROR(VLOOKUP(J2937,'[1]Item List (2)'!C:D,2,0),VLOOKUP(K2937,'[1]Item List (2)'!C:D,2,0))</f>
        <v>50007</v>
      </c>
      <c r="W2937" s="193">
        <f>IFERROR(VLOOKUP(J2937,'[1]Item List (2)'!C:E,3,0),VLOOKUP(K2937,'[1]Item List (2)'!C:E,3,0))</f>
        <v>100</v>
      </c>
      <c r="X2937" s="193">
        <f t="shared" si="275"/>
        <v>0</v>
      </c>
      <c r="Y2937" s="193" t="str">
        <f t="shared" si="276"/>
        <v>BISCUIT, BUTTERMILK PARBKD</v>
      </c>
      <c r="AA2937" s="29">
        <f t="shared" si="277"/>
        <v>24.1</v>
      </c>
      <c r="AB2937" s="29" t="str">
        <f>VLOOKUP(W2937,'[2]Item List (2)'!$I:$J,2,0)</f>
        <v>Food</v>
      </c>
      <c r="AC2937" s="29">
        <f t="shared" si="278"/>
        <v>7398</v>
      </c>
      <c r="AD2937" s="29" t="str">
        <f t="shared" si="279"/>
        <v>7398-Food</v>
      </c>
    </row>
    <row r="2938" spans="1:30">
      <c r="A2938" t="s">
        <v>699</v>
      </c>
      <c r="B2938" t="s">
        <v>592</v>
      </c>
      <c r="C2938" t="s">
        <v>1407</v>
      </c>
      <c r="D2938" t="s">
        <v>627</v>
      </c>
      <c r="E2938" t="s">
        <v>1696</v>
      </c>
      <c r="F2938"/>
      <c r="G2938" s="159">
        <v>45168</v>
      </c>
      <c r="H2938" t="s">
        <v>1234</v>
      </c>
      <c r="I2938" t="s">
        <v>1188</v>
      </c>
      <c r="J2938" t="s">
        <v>804</v>
      </c>
      <c r="K2938" t="s">
        <v>805</v>
      </c>
      <c r="L2938" t="s">
        <v>760</v>
      </c>
      <c r="M2938">
        <v>1</v>
      </c>
      <c r="N2938">
        <v>0</v>
      </c>
      <c r="O2938" s="209">
        <v>77.97</v>
      </c>
      <c r="P2938" s="209">
        <v>77.97</v>
      </c>
      <c r="Q2938" s="209">
        <v>5822.69</v>
      </c>
      <c r="R2938" s="209">
        <v>5.64</v>
      </c>
      <c r="S2938" s="193" t="str">
        <f>VLOOKUP(U2938,'[1]Cross ref'!I:J,2,0)</f>
        <v>SCL</v>
      </c>
      <c r="T2938" s="193">
        <f t="shared" si="274"/>
        <v>77.97</v>
      </c>
      <c r="U2938" s="193">
        <f>VLOOKUP(VALUE(C2938),'[1]Cross ref'!G:I,3,0)</f>
        <v>7398</v>
      </c>
      <c r="V2938" s="193">
        <f>IFERROR(VLOOKUP(J2938,'[1]Item List (2)'!C:D,2,0),VLOOKUP(K2938,'[1]Item List (2)'!C:D,2,0))</f>
        <v>50007</v>
      </c>
      <c r="W2938" s="193">
        <f>IFERROR(VLOOKUP(J2938,'[1]Item List (2)'!C:E,3,0),VLOOKUP(K2938,'[1]Item List (2)'!C:E,3,0))</f>
        <v>100</v>
      </c>
      <c r="X2938" s="193">
        <f t="shared" si="275"/>
        <v>0</v>
      </c>
      <c r="Y2938" s="193" t="str">
        <f t="shared" si="276"/>
        <v>CHEESE, AMER SHRP SLI 200CT SM</v>
      </c>
      <c r="AA2938" s="29">
        <f t="shared" si="277"/>
        <v>77.97</v>
      </c>
      <c r="AB2938" s="29" t="str">
        <f>VLOOKUP(W2938,'[2]Item List (2)'!$I:$J,2,0)</f>
        <v>Food</v>
      </c>
      <c r="AC2938" s="29">
        <f t="shared" si="278"/>
        <v>7398</v>
      </c>
      <c r="AD2938" s="29" t="str">
        <f t="shared" si="279"/>
        <v>7398-Food</v>
      </c>
    </row>
    <row r="2939" spans="1:30">
      <c r="A2939" t="s">
        <v>699</v>
      </c>
      <c r="B2939" t="s">
        <v>592</v>
      </c>
      <c r="C2939" t="s">
        <v>1407</v>
      </c>
      <c r="D2939" t="s">
        <v>627</v>
      </c>
      <c r="E2939" t="s">
        <v>1696</v>
      </c>
      <c r="F2939"/>
      <c r="G2939" s="159">
        <v>45168</v>
      </c>
      <c r="H2939" t="s">
        <v>1460</v>
      </c>
      <c r="I2939" t="s">
        <v>1188</v>
      </c>
      <c r="J2939" t="s">
        <v>811</v>
      </c>
      <c r="K2939" t="s">
        <v>1433</v>
      </c>
      <c r="L2939" t="s">
        <v>831</v>
      </c>
      <c r="M2939">
        <v>1</v>
      </c>
      <c r="N2939">
        <v>0</v>
      </c>
      <c r="O2939" s="209">
        <v>22.17</v>
      </c>
      <c r="P2939" s="209">
        <v>22.17</v>
      </c>
      <c r="Q2939" s="209">
        <v>5822.69</v>
      </c>
      <c r="R2939" s="209">
        <v>5.64</v>
      </c>
      <c r="S2939" s="193" t="str">
        <f>VLOOKUP(U2939,'[1]Cross ref'!I:J,2,0)</f>
        <v>SCL</v>
      </c>
      <c r="T2939" s="193">
        <f t="shared" si="274"/>
        <v>22.17</v>
      </c>
      <c r="U2939" s="193">
        <f>VLOOKUP(VALUE(C2939),'[1]Cross ref'!G:I,3,0)</f>
        <v>7398</v>
      </c>
      <c r="V2939" s="193">
        <f>IFERROR(VLOOKUP(J2939,'[1]Item List (2)'!C:D,2,0),VLOOKUP(K2939,'[1]Item List (2)'!C:D,2,0))</f>
        <v>50007</v>
      </c>
      <c r="W2939" s="193">
        <f>IFERROR(VLOOKUP(J2939,'[1]Item List (2)'!C:E,3,0),VLOOKUP(K2939,'[1]Item List (2)'!C:E,3,0))</f>
        <v>100</v>
      </c>
      <c r="X2939" s="193">
        <f t="shared" si="275"/>
        <v>0</v>
      </c>
      <c r="Y2939" s="193" t="str">
        <f t="shared" si="276"/>
        <v>LETTUCE, LINER</v>
      </c>
      <c r="AA2939" s="29">
        <f t="shared" si="277"/>
        <v>22.17</v>
      </c>
      <c r="AB2939" s="29" t="str">
        <f>VLOOKUP(W2939,'[2]Item List (2)'!$I:$J,2,0)</f>
        <v>Food</v>
      </c>
      <c r="AC2939" s="29">
        <f t="shared" si="278"/>
        <v>7398</v>
      </c>
      <c r="AD2939" s="29" t="str">
        <f t="shared" si="279"/>
        <v>7398-Food</v>
      </c>
    </row>
    <row r="2940" spans="1:30">
      <c r="A2940" t="s">
        <v>699</v>
      </c>
      <c r="B2940" t="s">
        <v>592</v>
      </c>
      <c r="C2940" t="s">
        <v>1407</v>
      </c>
      <c r="D2940" t="s">
        <v>627</v>
      </c>
      <c r="E2940" t="s">
        <v>1696</v>
      </c>
      <c r="F2940"/>
      <c r="G2940" s="159">
        <v>45168</v>
      </c>
      <c r="H2940" t="s">
        <v>1237</v>
      </c>
      <c r="I2940" t="s">
        <v>1188</v>
      </c>
      <c r="J2940" t="s">
        <v>812</v>
      </c>
      <c r="K2940" t="s">
        <v>813</v>
      </c>
      <c r="L2940" t="s">
        <v>814</v>
      </c>
      <c r="M2940">
        <v>1</v>
      </c>
      <c r="N2940">
        <v>0</v>
      </c>
      <c r="O2940" s="209">
        <v>19.57</v>
      </c>
      <c r="P2940" s="209">
        <v>19.57</v>
      </c>
      <c r="Q2940" s="209">
        <v>5822.69</v>
      </c>
      <c r="R2940" s="209">
        <v>5.64</v>
      </c>
      <c r="S2940" s="193" t="str">
        <f>VLOOKUP(U2940,'[1]Cross ref'!I:J,2,0)</f>
        <v>SCL</v>
      </c>
      <c r="T2940" s="193">
        <f t="shared" si="274"/>
        <v>19.57</v>
      </c>
      <c r="U2940" s="193">
        <f>VLOOKUP(VALUE(C2940),'[1]Cross ref'!G:I,3,0)</f>
        <v>7398</v>
      </c>
      <c r="V2940" s="193">
        <f>IFERROR(VLOOKUP(J2940,'[1]Item List (2)'!C:D,2,0),VLOOKUP(K2940,'[1]Item List (2)'!C:D,2,0))</f>
        <v>50007</v>
      </c>
      <c r="W2940" s="193">
        <f>IFERROR(VLOOKUP(J2940,'[1]Item List (2)'!C:E,3,0),VLOOKUP(K2940,'[1]Item List (2)'!C:E,3,0))</f>
        <v>100</v>
      </c>
      <c r="X2940" s="193">
        <f t="shared" si="275"/>
        <v>0</v>
      </c>
      <c r="Y2940" s="193" t="str">
        <f t="shared" si="276"/>
        <v>TOMATO, RED 5X5 BULK 25LB</v>
      </c>
      <c r="AA2940" s="29">
        <f t="shared" si="277"/>
        <v>19.57</v>
      </c>
      <c r="AB2940" s="29" t="str">
        <f>VLOOKUP(W2940,'[2]Item List (2)'!$I:$J,2,0)</f>
        <v>Food</v>
      </c>
      <c r="AC2940" s="29">
        <f t="shared" si="278"/>
        <v>7398</v>
      </c>
      <c r="AD2940" s="29" t="str">
        <f t="shared" si="279"/>
        <v>7398-Food</v>
      </c>
    </row>
    <row r="2941" spans="1:30">
      <c r="A2941" t="s">
        <v>699</v>
      </c>
      <c r="B2941" t="s">
        <v>592</v>
      </c>
      <c r="C2941" t="s">
        <v>1407</v>
      </c>
      <c r="D2941" t="s">
        <v>627</v>
      </c>
      <c r="E2941" t="s">
        <v>1696</v>
      </c>
      <c r="F2941"/>
      <c r="G2941" s="159">
        <v>45168</v>
      </c>
      <c r="H2941" t="s">
        <v>1239</v>
      </c>
      <c r="I2941" t="s">
        <v>1188</v>
      </c>
      <c r="J2941" t="s">
        <v>816</v>
      </c>
      <c r="K2941" t="s">
        <v>817</v>
      </c>
      <c r="L2941" t="s">
        <v>709</v>
      </c>
      <c r="M2941">
        <v>2</v>
      </c>
      <c r="N2941">
        <v>0</v>
      </c>
      <c r="O2941" s="209">
        <v>27.07</v>
      </c>
      <c r="P2941" s="209">
        <v>54.14</v>
      </c>
      <c r="Q2941" s="209">
        <v>5822.69</v>
      </c>
      <c r="R2941" s="209">
        <v>5.64</v>
      </c>
      <c r="S2941" s="193" t="str">
        <f>VLOOKUP(U2941,'[1]Cross ref'!I:J,2,0)</f>
        <v>SCL</v>
      </c>
      <c r="T2941" s="193">
        <f t="shared" si="274"/>
        <v>54.14</v>
      </c>
      <c r="U2941" s="193">
        <f>VLOOKUP(VALUE(C2941),'[1]Cross ref'!G:I,3,0)</f>
        <v>7398</v>
      </c>
      <c r="V2941" s="193">
        <f>IFERROR(VLOOKUP(J2941,'[1]Item List (2)'!C:D,2,0),VLOOKUP(K2941,'[1]Item List (2)'!C:D,2,0))</f>
        <v>50007</v>
      </c>
      <c r="W2941" s="193">
        <f>IFERROR(VLOOKUP(J2941,'[1]Item List (2)'!C:E,3,0),VLOOKUP(K2941,'[1]Item List (2)'!C:E,3,0))</f>
        <v>100</v>
      </c>
      <c r="X2941" s="193">
        <f t="shared" si="275"/>
        <v>0</v>
      </c>
      <c r="Y2941" s="193" t="str">
        <f t="shared" si="276"/>
        <v>PICKLE, CHIP DELI 3/16" CC</v>
      </c>
      <c r="AA2941" s="29">
        <f t="shared" si="277"/>
        <v>54.14</v>
      </c>
      <c r="AB2941" s="29" t="str">
        <f>VLOOKUP(W2941,'[2]Item List (2)'!$I:$J,2,0)</f>
        <v>Food</v>
      </c>
      <c r="AC2941" s="29">
        <f t="shared" si="278"/>
        <v>7398</v>
      </c>
      <c r="AD2941" s="29" t="str">
        <f t="shared" si="279"/>
        <v>7398-Food</v>
      </c>
    </row>
    <row r="2942" spans="1:30">
      <c r="A2942" t="s">
        <v>699</v>
      </c>
      <c r="B2942" t="s">
        <v>592</v>
      </c>
      <c r="C2942" t="s">
        <v>1407</v>
      </c>
      <c r="D2942" t="s">
        <v>627</v>
      </c>
      <c r="E2942" t="s">
        <v>1696</v>
      </c>
      <c r="F2942"/>
      <c r="G2942" s="159">
        <v>45168</v>
      </c>
      <c r="H2942" t="s">
        <v>1282</v>
      </c>
      <c r="I2942" t="s">
        <v>1188</v>
      </c>
      <c r="J2942" t="s">
        <v>758</v>
      </c>
      <c r="K2942" t="s">
        <v>1489</v>
      </c>
      <c r="L2942" t="s">
        <v>760</v>
      </c>
      <c r="M2942">
        <v>1</v>
      </c>
      <c r="N2942">
        <v>0</v>
      </c>
      <c r="O2942" s="209">
        <v>117.62</v>
      </c>
      <c r="P2942" s="209">
        <v>117.62</v>
      </c>
      <c r="Q2942" s="209">
        <v>5822.69</v>
      </c>
      <c r="R2942" s="209">
        <v>5.64</v>
      </c>
      <c r="S2942" s="193" t="str">
        <f>VLOOKUP(U2942,'[1]Cross ref'!I:J,2,0)</f>
        <v>SCL</v>
      </c>
      <c r="T2942" s="193">
        <f t="shared" si="274"/>
        <v>117.62</v>
      </c>
      <c r="U2942" s="193">
        <f>VLOOKUP(VALUE(C2942),'[1]Cross ref'!G:I,3,0)</f>
        <v>7398</v>
      </c>
      <c r="V2942" s="193">
        <f>IFERROR(VLOOKUP(J2942,'[1]Item List (2)'!C:D,2,0),VLOOKUP(K2942,'[1]Item List (2)'!C:D,2,0))</f>
        <v>50007</v>
      </c>
      <c r="W2942" s="193">
        <f>IFERROR(VLOOKUP(J2942,'[1]Item List (2)'!C:E,3,0),VLOOKUP(K2942,'[1]Item List (2)'!C:E,3,0))</f>
        <v>100</v>
      </c>
      <c r="X2942" s="193">
        <f t="shared" si="275"/>
        <v>0</v>
      </c>
      <c r="Y2942" s="193" t="str">
        <f t="shared" si="276"/>
        <v>CHICKEN, BRST FLT MARNTD 3.5Z FZN</v>
      </c>
      <c r="AA2942" s="29">
        <f t="shared" si="277"/>
        <v>117.62</v>
      </c>
      <c r="AB2942" s="29" t="str">
        <f>VLOOKUP(W2942,'[2]Item List (2)'!$I:$J,2,0)</f>
        <v>Food</v>
      </c>
      <c r="AC2942" s="29">
        <f t="shared" si="278"/>
        <v>7398</v>
      </c>
      <c r="AD2942" s="29" t="str">
        <f t="shared" si="279"/>
        <v>7398-Food</v>
      </c>
    </row>
    <row r="2943" spans="1:30">
      <c r="A2943" t="s">
        <v>699</v>
      </c>
      <c r="B2943" t="s">
        <v>592</v>
      </c>
      <c r="C2943" t="s">
        <v>1407</v>
      </c>
      <c r="D2943" t="s">
        <v>627</v>
      </c>
      <c r="E2943" t="s">
        <v>1696</v>
      </c>
      <c r="F2943"/>
      <c r="G2943" s="159">
        <v>45168</v>
      </c>
      <c r="H2943" t="s">
        <v>1240</v>
      </c>
      <c r="I2943" t="s">
        <v>1188</v>
      </c>
      <c r="J2943" t="s">
        <v>758</v>
      </c>
      <c r="K2943" t="s">
        <v>1490</v>
      </c>
      <c r="L2943" t="s">
        <v>818</v>
      </c>
      <c r="M2943">
        <v>1</v>
      </c>
      <c r="N2943">
        <v>0</v>
      </c>
      <c r="O2943" s="209">
        <v>175.35</v>
      </c>
      <c r="P2943" s="209">
        <v>175.35</v>
      </c>
      <c r="Q2943" s="209">
        <v>5822.69</v>
      </c>
      <c r="R2943" s="209">
        <v>5.64</v>
      </c>
      <c r="S2943" s="193" t="str">
        <f>VLOOKUP(U2943,'[1]Cross ref'!I:J,2,0)</f>
        <v>SCL</v>
      </c>
      <c r="T2943" s="193">
        <f t="shared" si="274"/>
        <v>175.35</v>
      </c>
      <c r="U2943" s="193">
        <f>VLOOKUP(VALUE(C2943),'[1]Cross ref'!G:I,3,0)</f>
        <v>7398</v>
      </c>
      <c r="V2943" s="193">
        <f>IFERROR(VLOOKUP(J2943,'[1]Item List (2)'!C:D,2,0),VLOOKUP(K2943,'[1]Item List (2)'!C:D,2,0))</f>
        <v>50007</v>
      </c>
      <c r="W2943" s="193">
        <f>IFERROR(VLOOKUP(J2943,'[1]Item List (2)'!C:E,3,0),VLOOKUP(K2943,'[1]Item List (2)'!C:E,3,0))</f>
        <v>100</v>
      </c>
      <c r="X2943" s="193">
        <f t="shared" si="275"/>
        <v>0</v>
      </c>
      <c r="Y2943" s="193" t="str">
        <f t="shared" si="276"/>
        <v>CHICKEN, BRST GR SAVOR 4.25Z CARLS JR</v>
      </c>
      <c r="AA2943" s="29">
        <f t="shared" si="277"/>
        <v>175.35</v>
      </c>
      <c r="AB2943" s="29" t="str">
        <f>VLOOKUP(W2943,'[2]Item List (2)'!$I:$J,2,0)</f>
        <v>Food</v>
      </c>
      <c r="AC2943" s="29">
        <f t="shared" si="278"/>
        <v>7398</v>
      </c>
      <c r="AD2943" s="29" t="str">
        <f t="shared" si="279"/>
        <v>7398-Food</v>
      </c>
    </row>
    <row r="2944" spans="1:30">
      <c r="A2944" t="s">
        <v>699</v>
      </c>
      <c r="B2944" t="s">
        <v>592</v>
      </c>
      <c r="C2944" t="s">
        <v>1407</v>
      </c>
      <c r="D2944" t="s">
        <v>627</v>
      </c>
      <c r="E2944" t="s">
        <v>1696</v>
      </c>
      <c r="F2944"/>
      <c r="G2944" s="159">
        <v>45168</v>
      </c>
      <c r="H2944" t="s">
        <v>1241</v>
      </c>
      <c r="I2944" t="s">
        <v>1188</v>
      </c>
      <c r="J2944" t="s">
        <v>894</v>
      </c>
      <c r="K2944" t="s">
        <v>895</v>
      </c>
      <c r="L2944" t="s">
        <v>896</v>
      </c>
      <c r="M2944">
        <v>1</v>
      </c>
      <c r="N2944">
        <v>0</v>
      </c>
      <c r="O2944" s="209">
        <v>13.66</v>
      </c>
      <c r="P2944" s="209">
        <v>13.66</v>
      </c>
      <c r="Q2944" s="209">
        <v>5822.69</v>
      </c>
      <c r="R2944" s="209">
        <v>5.64</v>
      </c>
      <c r="S2944" s="193" t="str">
        <f>VLOOKUP(U2944,'[1]Cross ref'!I:J,2,0)</f>
        <v>SCL</v>
      </c>
      <c r="T2944" s="193">
        <f t="shared" si="274"/>
        <v>13.66</v>
      </c>
      <c r="U2944" s="193">
        <f>VLOOKUP(VALUE(C2944),'[1]Cross ref'!G:I,3,0)</f>
        <v>7398</v>
      </c>
      <c r="V2944" s="193">
        <f>IFERROR(VLOOKUP(J2944,'[1]Item List (2)'!C:D,2,0),VLOOKUP(K2944,'[1]Item List (2)'!C:D,2,0))</f>
        <v>50007</v>
      </c>
      <c r="W2944" s="193">
        <f>IFERROR(VLOOKUP(J2944,'[1]Item List (2)'!C:E,3,0),VLOOKUP(K2944,'[1]Item List (2)'!C:E,3,0))</f>
        <v>100</v>
      </c>
      <c r="X2944" s="193">
        <f t="shared" si="275"/>
        <v>0</v>
      </c>
      <c r="Y2944" s="193" t="str">
        <f t="shared" si="276"/>
        <v>WATER, PURIFIED 16.9Z DASANI</v>
      </c>
      <c r="AA2944" s="29">
        <f t="shared" si="277"/>
        <v>13.66</v>
      </c>
      <c r="AB2944" s="29" t="str">
        <f>VLOOKUP(W2944,'[2]Item List (2)'!$I:$J,2,0)</f>
        <v>Food</v>
      </c>
      <c r="AC2944" s="29">
        <f t="shared" si="278"/>
        <v>7398</v>
      </c>
      <c r="AD2944" s="29" t="str">
        <f t="shared" si="279"/>
        <v>7398-Food</v>
      </c>
    </row>
    <row r="2945" spans="1:30">
      <c r="A2945" t="s">
        <v>699</v>
      </c>
      <c r="B2945" t="s">
        <v>592</v>
      </c>
      <c r="C2945" t="s">
        <v>1407</v>
      </c>
      <c r="D2945" t="s">
        <v>627</v>
      </c>
      <c r="E2945" t="s">
        <v>1696</v>
      </c>
      <c r="F2945"/>
      <c r="G2945" s="159">
        <v>45168</v>
      </c>
      <c r="H2945" t="s">
        <v>1579</v>
      </c>
      <c r="I2945" t="s">
        <v>1188</v>
      </c>
      <c r="J2945" t="s">
        <v>764</v>
      </c>
      <c r="K2945" t="s">
        <v>1580</v>
      </c>
      <c r="L2945" t="s">
        <v>766</v>
      </c>
      <c r="M2945">
        <v>1</v>
      </c>
      <c r="N2945">
        <v>0</v>
      </c>
      <c r="O2945" s="209">
        <v>32.32</v>
      </c>
      <c r="P2945" s="209">
        <v>32.32</v>
      </c>
      <c r="Q2945" s="209">
        <v>5822.69</v>
      </c>
      <c r="R2945" s="209">
        <v>5.64</v>
      </c>
      <c r="S2945" s="193" t="str">
        <f>VLOOKUP(U2945,'[1]Cross ref'!I:J,2,0)</f>
        <v>SCL</v>
      </c>
      <c r="T2945" s="193">
        <f t="shared" si="274"/>
        <v>32.32</v>
      </c>
      <c r="U2945" s="193">
        <f>VLOOKUP(VALUE(C2945),'[1]Cross ref'!G:I,3,0)</f>
        <v>7398</v>
      </c>
      <c r="V2945" s="193">
        <f>IFERROR(VLOOKUP(J2945,'[1]Item List (2)'!C:D,2,0),VLOOKUP(K2945,'[1]Item List (2)'!C:D,2,0))</f>
        <v>50007</v>
      </c>
      <c r="W2945" s="193">
        <f>IFERROR(VLOOKUP(J2945,'[1]Item List (2)'!C:E,3,0),VLOOKUP(K2945,'[1]Item List (2)'!C:E,3,0))</f>
        <v>100</v>
      </c>
      <c r="X2945" s="193">
        <f t="shared" si="275"/>
        <v>0</v>
      </c>
      <c r="Y2945" s="193" t="str">
        <f t="shared" si="276"/>
        <v>SAUCE, SANTA FE W-CAGE FREE EGG</v>
      </c>
      <c r="AA2945" s="29">
        <f t="shared" si="277"/>
        <v>32.32</v>
      </c>
      <c r="AB2945" s="29" t="str">
        <f>VLOOKUP(W2945,'[2]Item List (2)'!$I:$J,2,0)</f>
        <v>Food</v>
      </c>
      <c r="AC2945" s="29">
        <f t="shared" si="278"/>
        <v>7398</v>
      </c>
      <c r="AD2945" s="29" t="str">
        <f t="shared" si="279"/>
        <v>7398-Food</v>
      </c>
    </row>
    <row r="2946" spans="1:30">
      <c r="A2946" t="s">
        <v>699</v>
      </c>
      <c r="B2946" t="s">
        <v>592</v>
      </c>
      <c r="C2946" t="s">
        <v>1407</v>
      </c>
      <c r="D2946" t="s">
        <v>627</v>
      </c>
      <c r="E2946" t="s">
        <v>1696</v>
      </c>
      <c r="F2946"/>
      <c r="G2946" s="159">
        <v>45168</v>
      </c>
      <c r="H2946" t="s">
        <v>1247</v>
      </c>
      <c r="I2946" t="s">
        <v>1211</v>
      </c>
      <c r="J2946" t="s">
        <v>800</v>
      </c>
      <c r="K2946" t="s">
        <v>877</v>
      </c>
      <c r="L2946" t="s">
        <v>878</v>
      </c>
      <c r="M2946">
        <v>1</v>
      </c>
      <c r="N2946">
        <v>0</v>
      </c>
      <c r="O2946" s="209">
        <v>59.26</v>
      </c>
      <c r="P2946" s="209">
        <v>59.26</v>
      </c>
      <c r="Q2946" s="209">
        <v>5822.69</v>
      </c>
      <c r="R2946" s="209">
        <v>5.64</v>
      </c>
      <c r="S2946" s="193" t="str">
        <f>VLOOKUP(U2946,'[1]Cross ref'!I:J,2,0)</f>
        <v>SCL</v>
      </c>
      <c r="T2946" s="193">
        <f t="shared" si="274"/>
        <v>59.26</v>
      </c>
      <c r="U2946" s="193">
        <f>VLOOKUP(VALUE(C2946),'[1]Cross ref'!G:I,3,0)</f>
        <v>7398</v>
      </c>
      <c r="V2946" s="193">
        <f>IFERROR(VLOOKUP(J2946,'[1]Item List (2)'!C:D,2,0),VLOOKUP(K2946,'[1]Item List (2)'!C:D,2,0))</f>
        <v>51001</v>
      </c>
      <c r="W2946" s="193">
        <f>IFERROR(VLOOKUP(J2946,'[1]Item List (2)'!C:E,3,0),VLOOKUP(K2946,'[1]Item List (2)'!C:E,3,0))</f>
        <v>1000</v>
      </c>
      <c r="X2946" s="193">
        <f t="shared" si="275"/>
        <v>0</v>
      </c>
      <c r="Y2946" s="193" t="str">
        <f t="shared" si="276"/>
        <v>CUP, COLD 20Z FLV TRL</v>
      </c>
      <c r="AA2946" s="29">
        <f t="shared" si="277"/>
        <v>59.26</v>
      </c>
      <c r="AB2946" s="29" t="str">
        <f>VLOOKUP(W2946,'[2]Item List (2)'!$I:$J,2,0)</f>
        <v>Paper</v>
      </c>
      <c r="AC2946" s="29">
        <f t="shared" si="278"/>
        <v>7398</v>
      </c>
      <c r="AD2946" s="29" t="str">
        <f t="shared" si="279"/>
        <v>7398-Paper</v>
      </c>
    </row>
    <row r="2947" spans="1:30">
      <c r="A2947" t="s">
        <v>699</v>
      </c>
      <c r="B2947" t="s">
        <v>592</v>
      </c>
      <c r="C2947" t="s">
        <v>1407</v>
      </c>
      <c r="D2947" t="s">
        <v>627</v>
      </c>
      <c r="E2947" t="s">
        <v>1696</v>
      </c>
      <c r="F2947"/>
      <c r="G2947" s="159">
        <v>45168</v>
      </c>
      <c r="H2947" t="s">
        <v>1254</v>
      </c>
      <c r="I2947" t="s">
        <v>1211</v>
      </c>
      <c r="J2947" t="s">
        <v>809</v>
      </c>
      <c r="K2947" t="s">
        <v>989</v>
      </c>
      <c r="L2947" t="s">
        <v>706</v>
      </c>
      <c r="M2947">
        <v>2</v>
      </c>
      <c r="N2947">
        <v>0</v>
      </c>
      <c r="O2947" s="209">
        <v>26.37</v>
      </c>
      <c r="P2947" s="209">
        <v>52.74</v>
      </c>
      <c r="Q2947" s="209">
        <v>5822.69</v>
      </c>
      <c r="R2947" s="209">
        <v>5.64</v>
      </c>
      <c r="S2947" s="193" t="str">
        <f>VLOOKUP(U2947,'[1]Cross ref'!I:J,2,0)</f>
        <v>SCL</v>
      </c>
      <c r="T2947" s="193">
        <f t="shared" ref="T2947:T3010" si="280">P2947</f>
        <v>52.74</v>
      </c>
      <c r="U2947" s="193">
        <f>VLOOKUP(VALUE(C2947),'[1]Cross ref'!G:I,3,0)</f>
        <v>7398</v>
      </c>
      <c r="V2947" s="193">
        <f>IFERROR(VLOOKUP(J2947,'[1]Item List (2)'!C:D,2,0),VLOOKUP(K2947,'[1]Item List (2)'!C:D,2,0))</f>
        <v>51001</v>
      </c>
      <c r="W2947" s="193">
        <f>IFERROR(VLOOKUP(J2947,'[1]Item List (2)'!C:E,3,0),VLOOKUP(K2947,'[1]Item List (2)'!C:E,3,0))</f>
        <v>1000</v>
      </c>
      <c r="X2947" s="193">
        <f t="shared" ref="X2947:X3010" si="281">M2947*O2947-P2947</f>
        <v>0</v>
      </c>
      <c r="Y2947" s="193" t="str">
        <f t="shared" ref="Y2947:Y3010" si="282">K2947</f>
        <v>BAG, #8 FLVR TRAILS</v>
      </c>
      <c r="AA2947" s="29">
        <f t="shared" ref="AA2947:AA3010" si="283">P2947</f>
        <v>52.74</v>
      </c>
      <c r="AB2947" s="29" t="str">
        <f>VLOOKUP(W2947,'[2]Item List (2)'!$I:$J,2,0)</f>
        <v>Paper</v>
      </c>
      <c r="AC2947" s="29">
        <f t="shared" ref="AC2947:AC3010" si="284">U2947</f>
        <v>7398</v>
      </c>
      <c r="AD2947" s="29" t="str">
        <f t="shared" ref="AD2947:AD3010" si="285">AC2947&amp;"-"&amp;AB2947</f>
        <v>7398-Paper</v>
      </c>
    </row>
    <row r="2948" spans="1:30">
      <c r="A2948" t="s">
        <v>699</v>
      </c>
      <c r="B2948" t="s">
        <v>592</v>
      </c>
      <c r="C2948" t="s">
        <v>1407</v>
      </c>
      <c r="D2948" t="s">
        <v>627</v>
      </c>
      <c r="E2948" t="s">
        <v>1696</v>
      </c>
      <c r="F2948"/>
      <c r="G2948" s="159">
        <v>45168</v>
      </c>
      <c r="H2948" t="s">
        <v>1256</v>
      </c>
      <c r="I2948" t="s">
        <v>1211</v>
      </c>
      <c r="J2948" t="s">
        <v>800</v>
      </c>
      <c r="K2948" t="s">
        <v>1057</v>
      </c>
      <c r="L2948" t="s">
        <v>1058</v>
      </c>
      <c r="M2948">
        <v>2</v>
      </c>
      <c r="N2948">
        <v>0</v>
      </c>
      <c r="O2948" s="209">
        <v>30.68</v>
      </c>
      <c r="P2948" s="209">
        <v>61.36</v>
      </c>
      <c r="Q2948" s="209">
        <v>5822.69</v>
      </c>
      <c r="R2948" s="209">
        <v>5.64</v>
      </c>
      <c r="S2948" s="193" t="str">
        <f>VLOOKUP(U2948,'[1]Cross ref'!I:J,2,0)</f>
        <v>SCL</v>
      </c>
      <c r="T2948" s="193">
        <f t="shared" si="280"/>
        <v>61.36</v>
      </c>
      <c r="U2948" s="193">
        <f>VLOOKUP(VALUE(C2948),'[1]Cross ref'!G:I,3,0)</f>
        <v>7398</v>
      </c>
      <c r="V2948" s="193">
        <f>IFERROR(VLOOKUP(J2948,'[1]Item List (2)'!C:D,2,0),VLOOKUP(K2948,'[1]Item List (2)'!C:D,2,0))</f>
        <v>51001</v>
      </c>
      <c r="W2948" s="193">
        <f>IFERROR(VLOOKUP(J2948,'[1]Item List (2)'!C:E,3,0),VLOOKUP(K2948,'[1]Item List (2)'!C:E,3,0))</f>
        <v>1000</v>
      </c>
      <c r="X2948" s="193">
        <f t="shared" si="281"/>
        <v>0</v>
      </c>
      <c r="Y2948" s="193" t="str">
        <f t="shared" si="282"/>
        <v>CUP, PLS COLD 32Z FLVR TRAIL</v>
      </c>
      <c r="AA2948" s="29">
        <f t="shared" si="283"/>
        <v>61.36</v>
      </c>
      <c r="AB2948" s="29" t="str">
        <f>VLOOKUP(W2948,'[2]Item List (2)'!$I:$J,2,0)</f>
        <v>Paper</v>
      </c>
      <c r="AC2948" s="29">
        <f t="shared" si="284"/>
        <v>7398</v>
      </c>
      <c r="AD2948" s="29" t="str">
        <f t="shared" si="285"/>
        <v>7398-Paper</v>
      </c>
    </row>
    <row r="2949" spans="1:30">
      <c r="A2949" t="s">
        <v>699</v>
      </c>
      <c r="B2949" t="s">
        <v>592</v>
      </c>
      <c r="C2949" t="s">
        <v>1407</v>
      </c>
      <c r="D2949" t="s">
        <v>627</v>
      </c>
      <c r="E2949" t="s">
        <v>1696</v>
      </c>
      <c r="F2949"/>
      <c r="G2949" s="159">
        <v>45168</v>
      </c>
      <c r="H2949" t="s">
        <v>1257</v>
      </c>
      <c r="I2949" t="s">
        <v>1188</v>
      </c>
      <c r="J2949" t="s">
        <v>764</v>
      </c>
      <c r="K2949" t="s">
        <v>1181</v>
      </c>
      <c r="L2949" t="s">
        <v>766</v>
      </c>
      <c r="M2949">
        <v>1</v>
      </c>
      <c r="N2949">
        <v>0</v>
      </c>
      <c r="O2949" s="209">
        <v>32.25</v>
      </c>
      <c r="P2949" s="209">
        <v>32.25</v>
      </c>
      <c r="Q2949" s="209">
        <v>5822.69</v>
      </c>
      <c r="R2949" s="209">
        <v>5.64</v>
      </c>
      <c r="S2949" s="193" t="str">
        <f>VLOOKUP(U2949,'[1]Cross ref'!I:J,2,0)</f>
        <v>SCL</v>
      </c>
      <c r="T2949" s="193">
        <f t="shared" si="280"/>
        <v>32.25</v>
      </c>
      <c r="U2949" s="193">
        <f>VLOOKUP(VALUE(C2949),'[1]Cross ref'!G:I,3,0)</f>
        <v>7398</v>
      </c>
      <c r="V2949" s="193">
        <f>IFERROR(VLOOKUP(J2949,'[1]Item List (2)'!C:D,2,0),VLOOKUP(K2949,'[1]Item List (2)'!C:D,2,0))</f>
        <v>50007</v>
      </c>
      <c r="W2949" s="193">
        <f>IFERROR(VLOOKUP(J2949,'[1]Item List (2)'!C:E,3,0),VLOOKUP(K2949,'[1]Item List (2)'!C:E,3,0))</f>
        <v>100</v>
      </c>
      <c r="X2949" s="193">
        <f t="shared" si="281"/>
        <v>0</v>
      </c>
      <c r="Y2949" s="193" t="str">
        <f t="shared" si="282"/>
        <v>SAUCE, CLASSIC</v>
      </c>
      <c r="AA2949" s="29">
        <f t="shared" si="283"/>
        <v>32.25</v>
      </c>
      <c r="AB2949" s="29" t="str">
        <f>VLOOKUP(W2949,'[2]Item List (2)'!$I:$J,2,0)</f>
        <v>Food</v>
      </c>
      <c r="AC2949" s="29">
        <f t="shared" si="284"/>
        <v>7398</v>
      </c>
      <c r="AD2949" s="29" t="str">
        <f t="shared" si="285"/>
        <v>7398-Food</v>
      </c>
    </row>
    <row r="2950" spans="1:30">
      <c r="A2950" t="s">
        <v>699</v>
      </c>
      <c r="B2950" t="s">
        <v>592</v>
      </c>
      <c r="C2950" t="s">
        <v>1407</v>
      </c>
      <c r="D2950" t="s">
        <v>627</v>
      </c>
      <c r="E2950" t="s">
        <v>1696</v>
      </c>
      <c r="F2950"/>
      <c r="G2950" s="159">
        <v>45168</v>
      </c>
      <c r="H2950" t="s">
        <v>1288</v>
      </c>
      <c r="I2950" t="s">
        <v>1188</v>
      </c>
      <c r="J2950" t="s">
        <v>702</v>
      </c>
      <c r="K2950" t="s">
        <v>793</v>
      </c>
      <c r="L2950" t="s">
        <v>766</v>
      </c>
      <c r="M2950">
        <v>1</v>
      </c>
      <c r="N2950">
        <v>0</v>
      </c>
      <c r="O2950" s="209">
        <v>22.91</v>
      </c>
      <c r="P2950" s="209">
        <v>22.91</v>
      </c>
      <c r="Q2950" s="209">
        <v>5822.69</v>
      </c>
      <c r="R2950" s="209">
        <v>5.64</v>
      </c>
      <c r="S2950" s="193" t="str">
        <f>VLOOKUP(U2950,'[1]Cross ref'!I:J,2,0)</f>
        <v>SCL</v>
      </c>
      <c r="T2950" s="193">
        <f t="shared" si="280"/>
        <v>22.91</v>
      </c>
      <c r="U2950" s="193">
        <f>VLOOKUP(VALUE(C2950),'[1]Cross ref'!G:I,3,0)</f>
        <v>7398</v>
      </c>
      <c r="V2950" s="193">
        <f>IFERROR(VLOOKUP(J2950,'[1]Item List (2)'!C:D,2,0),VLOOKUP(K2950,'[1]Item List (2)'!C:D,2,0))</f>
        <v>50007</v>
      </c>
      <c r="W2950" s="193">
        <f>IFERROR(VLOOKUP(J2950,'[1]Item List (2)'!C:E,3,0),VLOOKUP(K2950,'[1]Item List (2)'!C:E,3,0))</f>
        <v>100</v>
      </c>
      <c r="X2950" s="193">
        <f t="shared" si="281"/>
        <v>0</v>
      </c>
      <c r="Y2950" s="193" t="str">
        <f t="shared" si="282"/>
        <v>SAUCE, BBQ</v>
      </c>
      <c r="AA2950" s="29">
        <f t="shared" si="283"/>
        <v>22.91</v>
      </c>
      <c r="AB2950" s="29" t="str">
        <f>VLOOKUP(W2950,'[2]Item List (2)'!$I:$J,2,0)</f>
        <v>Food</v>
      </c>
      <c r="AC2950" s="29">
        <f t="shared" si="284"/>
        <v>7398</v>
      </c>
      <c r="AD2950" s="29" t="str">
        <f t="shared" si="285"/>
        <v>7398-Food</v>
      </c>
    </row>
    <row r="2951" spans="1:30">
      <c r="A2951" t="s">
        <v>699</v>
      </c>
      <c r="B2951" t="s">
        <v>592</v>
      </c>
      <c r="C2951" t="s">
        <v>1407</v>
      </c>
      <c r="D2951" t="s">
        <v>627</v>
      </c>
      <c r="E2951" t="s">
        <v>1696</v>
      </c>
      <c r="F2951"/>
      <c r="G2951" s="159">
        <v>45168</v>
      </c>
      <c r="H2951" t="s">
        <v>1258</v>
      </c>
      <c r="I2951" t="s">
        <v>1188</v>
      </c>
      <c r="J2951" t="s">
        <v>825</v>
      </c>
      <c r="K2951" t="s">
        <v>1259</v>
      </c>
      <c r="L2951" t="s">
        <v>1484</v>
      </c>
      <c r="M2951">
        <v>2</v>
      </c>
      <c r="N2951">
        <v>0</v>
      </c>
      <c r="O2951" s="209">
        <v>47.11</v>
      </c>
      <c r="P2951" s="209">
        <v>94.22</v>
      </c>
      <c r="Q2951" s="209">
        <v>5822.69</v>
      </c>
      <c r="R2951" s="209">
        <v>5.64</v>
      </c>
      <c r="S2951" s="193" t="str">
        <f>VLOOKUP(U2951,'[1]Cross ref'!I:J,2,0)</f>
        <v>SCL</v>
      </c>
      <c r="T2951" s="193">
        <f t="shared" si="280"/>
        <v>94.22</v>
      </c>
      <c r="U2951" s="193">
        <f>VLOOKUP(VALUE(C2951),'[1]Cross ref'!G:I,3,0)</f>
        <v>7398</v>
      </c>
      <c r="V2951" s="193">
        <f>IFERROR(VLOOKUP(J2951,'[1]Item List (2)'!C:D,2,0),VLOOKUP(K2951,'[1]Item List (2)'!C:D,2,0))</f>
        <v>50007</v>
      </c>
      <c r="W2951" s="193">
        <f>IFERROR(VLOOKUP(J2951,'[1]Item List (2)'!C:E,3,0),VLOOKUP(K2951,'[1]Item List (2)'!C:E,3,0))</f>
        <v>100</v>
      </c>
      <c r="X2951" s="193">
        <f t="shared" si="281"/>
        <v>0</v>
      </c>
      <c r="Y2951" s="193" t="str">
        <f t="shared" si="282"/>
        <v>MAYONNAISE, 64Z</v>
      </c>
      <c r="AA2951" s="29">
        <f t="shared" si="283"/>
        <v>94.22</v>
      </c>
      <c r="AB2951" s="29" t="str">
        <f>VLOOKUP(W2951,'[2]Item List (2)'!$I:$J,2,0)</f>
        <v>Food</v>
      </c>
      <c r="AC2951" s="29">
        <f t="shared" si="284"/>
        <v>7398</v>
      </c>
      <c r="AD2951" s="29" t="str">
        <f t="shared" si="285"/>
        <v>7398-Food</v>
      </c>
    </row>
    <row r="2952" spans="1:30">
      <c r="A2952" t="s">
        <v>699</v>
      </c>
      <c r="B2952" t="s">
        <v>592</v>
      </c>
      <c r="C2952" t="s">
        <v>1407</v>
      </c>
      <c r="D2952" t="s">
        <v>627</v>
      </c>
      <c r="E2952" t="s">
        <v>1696</v>
      </c>
      <c r="F2952"/>
      <c r="G2952" s="159">
        <v>45168</v>
      </c>
      <c r="H2952" t="s">
        <v>1260</v>
      </c>
      <c r="I2952" t="s">
        <v>1211</v>
      </c>
      <c r="J2952" t="s">
        <v>730</v>
      </c>
      <c r="K2952" t="s">
        <v>1041</v>
      </c>
      <c r="L2952" t="s">
        <v>1042</v>
      </c>
      <c r="M2952">
        <v>1</v>
      </c>
      <c r="N2952">
        <v>0</v>
      </c>
      <c r="O2952" s="209">
        <v>45.4</v>
      </c>
      <c r="P2952" s="209">
        <v>45.4</v>
      </c>
      <c r="Q2952" s="209">
        <v>5822.69</v>
      </c>
      <c r="R2952" s="209">
        <v>5.64</v>
      </c>
      <c r="S2952" s="193" t="str">
        <f>VLOOKUP(U2952,'[1]Cross ref'!I:J,2,0)</f>
        <v>SCL</v>
      </c>
      <c r="T2952" s="193">
        <f t="shared" si="280"/>
        <v>45.4</v>
      </c>
      <c r="U2952" s="193">
        <f>VLOOKUP(VALUE(C2952),'[1]Cross ref'!G:I,3,0)</f>
        <v>7398</v>
      </c>
      <c r="V2952" s="193">
        <f>IFERROR(VLOOKUP(J2952,'[1]Item List (2)'!C:D,2,0),VLOOKUP(K2952,'[1]Item List (2)'!C:D,2,0))</f>
        <v>51001</v>
      </c>
      <c r="W2952" s="193">
        <f>IFERROR(VLOOKUP(J2952,'[1]Item List (2)'!C:E,3,0),VLOOKUP(K2952,'[1]Item List (2)'!C:E,3,0))</f>
        <v>1000</v>
      </c>
      <c r="X2952" s="193">
        <f t="shared" si="281"/>
        <v>0</v>
      </c>
      <c r="Y2952" s="193" t="str">
        <f t="shared" si="282"/>
        <v>NAPKIN, 13X8.5 BRN</v>
      </c>
      <c r="AA2952" s="29">
        <f t="shared" si="283"/>
        <v>45.4</v>
      </c>
      <c r="AB2952" s="29" t="str">
        <f>VLOOKUP(W2952,'[2]Item List (2)'!$I:$J,2,0)</f>
        <v>Paper</v>
      </c>
      <c r="AC2952" s="29">
        <f t="shared" si="284"/>
        <v>7398</v>
      </c>
      <c r="AD2952" s="29" t="str">
        <f t="shared" si="285"/>
        <v>7398-Paper</v>
      </c>
    </row>
    <row r="2953" spans="1:30">
      <c r="A2953" t="s">
        <v>699</v>
      </c>
      <c r="B2953" t="s">
        <v>592</v>
      </c>
      <c r="C2953" t="s">
        <v>1407</v>
      </c>
      <c r="D2953" t="s">
        <v>627</v>
      </c>
      <c r="E2953" t="s">
        <v>1696</v>
      </c>
      <c r="F2953"/>
      <c r="G2953" s="159">
        <v>45168</v>
      </c>
      <c r="H2953" t="s">
        <v>1186</v>
      </c>
      <c r="I2953" t="s">
        <v>1184</v>
      </c>
      <c r="J2953" t="s">
        <v>834</v>
      </c>
      <c r="K2953" t="s">
        <v>835</v>
      </c>
      <c r="L2953" t="s">
        <v>836</v>
      </c>
      <c r="M2953">
        <v>1</v>
      </c>
      <c r="N2953">
        <v>0</v>
      </c>
      <c r="O2953" s="209"/>
      <c r="P2953" s="209">
        <v>33.64</v>
      </c>
      <c r="Q2953" s="209">
        <v>5822.69</v>
      </c>
      <c r="R2953" s="209">
        <v>5.64</v>
      </c>
      <c r="S2953" s="193" t="str">
        <f>VLOOKUP(U2953,'[1]Cross ref'!I:J,2,0)</f>
        <v>SCL</v>
      </c>
      <c r="T2953" s="193">
        <f t="shared" si="280"/>
        <v>33.64</v>
      </c>
      <c r="U2953" s="193">
        <f>VLOOKUP(VALUE(C2953),'[1]Cross ref'!G:I,3,0)</f>
        <v>7398</v>
      </c>
      <c r="V2953" s="193">
        <f>IFERROR(VLOOKUP(J2953,'[1]Item List (2)'!C:D,2,0),VLOOKUP(K2953,'[1]Item List (2)'!C:D,2,0))</f>
        <v>50007</v>
      </c>
      <c r="W2953" s="193">
        <f>IFERROR(VLOOKUP(J2953,'[1]Item List (2)'!C:E,3,0),VLOOKUP(K2953,'[1]Item List (2)'!C:E,3,0))</f>
        <v>100</v>
      </c>
      <c r="X2953" s="193">
        <f t="shared" si="281"/>
        <v>-33.64</v>
      </c>
      <c r="Y2953" s="193" t="str">
        <f t="shared" si="282"/>
        <v>SURCHARGE, FUEL</v>
      </c>
      <c r="AA2953" s="29">
        <f t="shared" si="283"/>
        <v>33.64</v>
      </c>
      <c r="AB2953" s="29" t="str">
        <f>VLOOKUP(W2953,'[2]Item List (2)'!$I:$J,2,0)</f>
        <v>Food</v>
      </c>
      <c r="AC2953" s="29">
        <f t="shared" si="284"/>
        <v>7398</v>
      </c>
      <c r="AD2953" s="29" t="str">
        <f t="shared" si="285"/>
        <v>7398-Food</v>
      </c>
    </row>
    <row r="2954" spans="1:30">
      <c r="A2954" t="s">
        <v>699</v>
      </c>
      <c r="B2954" t="s">
        <v>592</v>
      </c>
      <c r="C2954" t="s">
        <v>1408</v>
      </c>
      <c r="D2954" t="s">
        <v>604</v>
      </c>
      <c r="E2954" t="s">
        <v>1697</v>
      </c>
      <c r="F2954"/>
      <c r="G2954" s="159">
        <v>45167</v>
      </c>
      <c r="H2954" t="s">
        <v>1482</v>
      </c>
      <c r="I2954" t="s">
        <v>1185</v>
      </c>
      <c r="J2954" t="s">
        <v>1066</v>
      </c>
      <c r="K2954" t="s">
        <v>1492</v>
      </c>
      <c r="L2954" t="s">
        <v>1483</v>
      </c>
      <c r="M2954">
        <v>1</v>
      </c>
      <c r="N2954">
        <v>0</v>
      </c>
      <c r="O2954" s="209">
        <v>116.52</v>
      </c>
      <c r="P2954" s="209">
        <v>116.52</v>
      </c>
      <c r="Q2954" s="209">
        <v>5253.69</v>
      </c>
      <c r="R2954" s="209">
        <v>12.95</v>
      </c>
      <c r="S2954" s="193" t="str">
        <f>VLOOKUP(U2954,'[1]Cross ref'!I:J,2,0)</f>
        <v>SCL</v>
      </c>
      <c r="T2954" s="193">
        <f t="shared" si="280"/>
        <v>116.52</v>
      </c>
      <c r="U2954" s="193">
        <f>VLOOKUP(VALUE(C2954),'[1]Cross ref'!G:I,3,0)</f>
        <v>7400</v>
      </c>
      <c r="V2954" s="193">
        <f>IFERROR(VLOOKUP(J2954,'[1]Item List (2)'!C:D,2,0),VLOOKUP(K2954,'[1]Item List (2)'!C:D,2,0))</f>
        <v>51001</v>
      </c>
      <c r="W2954" s="193">
        <f>IFERROR(VLOOKUP(J2954,'[1]Item List (2)'!C:E,3,0),VLOOKUP(K2954,'[1]Item List (2)'!C:E,3,0))</f>
        <v>1000</v>
      </c>
      <c r="X2954" s="193">
        <f t="shared" si="281"/>
        <v>0</v>
      </c>
      <c r="Y2954" s="193" t="str">
        <f t="shared" si="282"/>
        <v>PREMIUM, TOY KIDS MEAL LOONEY TUNES</v>
      </c>
      <c r="AA2954" s="29">
        <f t="shared" si="283"/>
        <v>116.52</v>
      </c>
      <c r="AB2954" s="29" t="str">
        <f>VLOOKUP(W2954,'[2]Item List (2)'!$I:$J,2,0)</f>
        <v>Paper</v>
      </c>
      <c r="AC2954" s="29">
        <f t="shared" si="284"/>
        <v>7400</v>
      </c>
      <c r="AD2954" s="29" t="str">
        <f t="shared" si="285"/>
        <v>7400-Paper</v>
      </c>
    </row>
    <row r="2955" spans="1:30">
      <c r="A2955" t="s">
        <v>699</v>
      </c>
      <c r="B2955" t="s">
        <v>592</v>
      </c>
      <c r="C2955" t="s">
        <v>1408</v>
      </c>
      <c r="D2955" t="s">
        <v>604</v>
      </c>
      <c r="E2955" t="s">
        <v>1697</v>
      </c>
      <c r="F2955"/>
      <c r="G2955" s="159">
        <v>45167</v>
      </c>
      <c r="H2955" t="s">
        <v>1183</v>
      </c>
      <c r="I2955" t="s">
        <v>1184</v>
      </c>
      <c r="J2955" t="s">
        <v>839</v>
      </c>
      <c r="K2955" t="s">
        <v>588</v>
      </c>
      <c r="L2955" t="s">
        <v>836</v>
      </c>
      <c r="M2955">
        <v>1</v>
      </c>
      <c r="N2955">
        <v>0</v>
      </c>
      <c r="O2955" s="209"/>
      <c r="P2955" s="209">
        <v>3.36</v>
      </c>
      <c r="Q2955" s="209">
        <v>5253.69</v>
      </c>
      <c r="R2955" s="209">
        <v>12.95</v>
      </c>
      <c r="S2955" s="193" t="str">
        <f>VLOOKUP(U2955,'[1]Cross ref'!I:J,2,0)</f>
        <v>SCL</v>
      </c>
      <c r="T2955" s="193">
        <f t="shared" si="280"/>
        <v>3.36</v>
      </c>
      <c r="U2955" s="193">
        <f>VLOOKUP(VALUE(C2955),'[1]Cross ref'!G:I,3,0)</f>
        <v>7400</v>
      </c>
      <c r="V2955" s="193">
        <f>IFERROR(VLOOKUP(J2955,'[1]Item List (2)'!C:D,2,0),VLOOKUP(K2955,'[1]Item List (2)'!C:D,2,0))</f>
        <v>50007</v>
      </c>
      <c r="W2955" s="193">
        <f>IFERROR(VLOOKUP(J2955,'[1]Item List (2)'!C:E,3,0),VLOOKUP(K2955,'[1]Item List (2)'!C:E,3,0))</f>
        <v>100</v>
      </c>
      <c r="X2955" s="193">
        <f t="shared" si="281"/>
        <v>-3.36</v>
      </c>
      <c r="Y2955" s="193" t="str">
        <f t="shared" si="282"/>
        <v>SERVICE - PAYMENT TERMS</v>
      </c>
      <c r="AA2955" s="29">
        <f t="shared" si="283"/>
        <v>3.36</v>
      </c>
      <c r="AB2955" s="29" t="str">
        <f>VLOOKUP(W2955,'[2]Item List (2)'!$I:$J,2,0)</f>
        <v>Food</v>
      </c>
      <c r="AC2955" s="29">
        <f t="shared" si="284"/>
        <v>7400</v>
      </c>
      <c r="AD2955" s="29" t="str">
        <f t="shared" si="285"/>
        <v>7400-Food</v>
      </c>
    </row>
    <row r="2956" spans="1:30">
      <c r="A2956" t="s">
        <v>699</v>
      </c>
      <c r="B2956" t="s">
        <v>592</v>
      </c>
      <c r="C2956" t="s">
        <v>1408</v>
      </c>
      <c r="D2956" t="s">
        <v>604</v>
      </c>
      <c r="E2956" t="s">
        <v>1697</v>
      </c>
      <c r="F2956"/>
      <c r="G2956" s="159">
        <v>45167</v>
      </c>
      <c r="H2956" t="s">
        <v>1339</v>
      </c>
      <c r="I2956" t="s">
        <v>1188</v>
      </c>
      <c r="J2956" t="s">
        <v>767</v>
      </c>
      <c r="K2956" t="s">
        <v>941</v>
      </c>
      <c r="L2956" t="s">
        <v>942</v>
      </c>
      <c r="M2956">
        <v>1</v>
      </c>
      <c r="N2956">
        <v>0</v>
      </c>
      <c r="O2956" s="209">
        <v>13.17</v>
      </c>
      <c r="P2956" s="209">
        <v>13.17</v>
      </c>
      <c r="Q2956" s="209">
        <v>5253.69</v>
      </c>
      <c r="R2956" s="209">
        <v>12.95</v>
      </c>
      <c r="S2956" s="193" t="str">
        <f>VLOOKUP(U2956,'[1]Cross ref'!I:J,2,0)</f>
        <v>SCL</v>
      </c>
      <c r="T2956" s="193">
        <f t="shared" si="280"/>
        <v>13.17</v>
      </c>
      <c r="U2956" s="193">
        <f>VLOOKUP(VALUE(C2956),'[1]Cross ref'!G:I,3,0)</f>
        <v>7400</v>
      </c>
      <c r="V2956" s="193">
        <f>IFERROR(VLOOKUP(J2956,'[1]Item List (2)'!C:D,2,0),VLOOKUP(K2956,'[1]Item List (2)'!C:D,2,0))</f>
        <v>50007</v>
      </c>
      <c r="W2956" s="193">
        <f>IFERROR(VLOOKUP(J2956,'[1]Item List (2)'!C:E,3,0),VLOOKUP(K2956,'[1]Item List (2)'!C:E,3,0))</f>
        <v>100</v>
      </c>
      <c r="X2956" s="193">
        <f t="shared" si="281"/>
        <v>0</v>
      </c>
      <c r="Y2956" s="193" t="str">
        <f t="shared" si="282"/>
        <v>SAUCE, HOT MEX PC</v>
      </c>
      <c r="AA2956" s="29">
        <f t="shared" si="283"/>
        <v>13.17</v>
      </c>
      <c r="AB2956" s="29" t="str">
        <f>VLOOKUP(W2956,'[2]Item List (2)'!$I:$J,2,0)</f>
        <v>Food</v>
      </c>
      <c r="AC2956" s="29">
        <f t="shared" si="284"/>
        <v>7400</v>
      </c>
      <c r="AD2956" s="29" t="str">
        <f t="shared" si="285"/>
        <v>7400-Food</v>
      </c>
    </row>
    <row r="2957" spans="1:30">
      <c r="A2957" t="s">
        <v>699</v>
      </c>
      <c r="B2957" t="s">
        <v>592</v>
      </c>
      <c r="C2957" t="s">
        <v>1408</v>
      </c>
      <c r="D2957" t="s">
        <v>604</v>
      </c>
      <c r="E2957" t="s">
        <v>1697</v>
      </c>
      <c r="F2957"/>
      <c r="G2957" s="159">
        <v>45167</v>
      </c>
      <c r="H2957" t="s">
        <v>1293</v>
      </c>
      <c r="I2957" t="s">
        <v>1188</v>
      </c>
      <c r="J2957" t="s">
        <v>710</v>
      </c>
      <c r="K2957" t="s">
        <v>1546</v>
      </c>
      <c r="L2957" t="s">
        <v>709</v>
      </c>
      <c r="M2957">
        <v>1</v>
      </c>
      <c r="N2957">
        <v>0</v>
      </c>
      <c r="O2957" s="209">
        <v>99.5</v>
      </c>
      <c r="P2957" s="209">
        <v>99.5</v>
      </c>
      <c r="Q2957" s="209">
        <v>5253.69</v>
      </c>
      <c r="R2957" s="209">
        <v>12.95</v>
      </c>
      <c r="S2957" s="193" t="str">
        <f>VLOOKUP(U2957,'[1]Cross ref'!I:J,2,0)</f>
        <v>SCL</v>
      </c>
      <c r="T2957" s="193">
        <f t="shared" si="280"/>
        <v>99.5</v>
      </c>
      <c r="U2957" s="193">
        <f>VLOOKUP(VALUE(C2957),'[1]Cross ref'!G:I,3,0)</f>
        <v>7400</v>
      </c>
      <c r="V2957" s="193">
        <f>IFERROR(VLOOKUP(J2957,'[1]Item List (2)'!C:D,2,0),VLOOKUP(K2957,'[1]Item List (2)'!C:D,2,0))</f>
        <v>50007</v>
      </c>
      <c r="W2957" s="193">
        <f>IFERROR(VLOOKUP(J2957,'[1]Item List (2)'!C:E,3,0),VLOOKUP(K2957,'[1]Item List (2)'!C:E,3,0))</f>
        <v>100</v>
      </c>
      <c r="X2957" s="193">
        <f t="shared" si="281"/>
        <v>0</v>
      </c>
      <c r="Y2957" s="193" t="str">
        <f t="shared" si="282"/>
        <v>SYRUP, SODA CHERRY COKE BIB</v>
      </c>
      <c r="AA2957" s="29">
        <f t="shared" si="283"/>
        <v>99.5</v>
      </c>
      <c r="AB2957" s="29" t="str">
        <f>VLOOKUP(W2957,'[2]Item List (2)'!$I:$J,2,0)</f>
        <v>Food</v>
      </c>
      <c r="AC2957" s="29">
        <f t="shared" si="284"/>
        <v>7400</v>
      </c>
      <c r="AD2957" s="29" t="str">
        <f t="shared" si="285"/>
        <v>7400-Food</v>
      </c>
    </row>
    <row r="2958" spans="1:30">
      <c r="A2958" t="s">
        <v>699</v>
      </c>
      <c r="B2958" t="s">
        <v>592</v>
      </c>
      <c r="C2958" t="s">
        <v>1408</v>
      </c>
      <c r="D2958" t="s">
        <v>604</v>
      </c>
      <c r="E2958" t="s">
        <v>1697</v>
      </c>
      <c r="F2958"/>
      <c r="G2958" s="159">
        <v>45167</v>
      </c>
      <c r="H2958" t="s">
        <v>1308</v>
      </c>
      <c r="I2958" t="s">
        <v>1188</v>
      </c>
      <c r="J2958" t="s">
        <v>710</v>
      </c>
      <c r="K2958" t="s">
        <v>902</v>
      </c>
      <c r="L2958" t="s">
        <v>709</v>
      </c>
      <c r="M2958">
        <v>1</v>
      </c>
      <c r="N2958">
        <v>0</v>
      </c>
      <c r="O2958" s="209">
        <v>99.5</v>
      </c>
      <c r="P2958" s="209">
        <v>99.5</v>
      </c>
      <c r="Q2958" s="209">
        <v>5253.69</v>
      </c>
      <c r="R2958" s="209">
        <v>12.95</v>
      </c>
      <c r="S2958" s="193" t="str">
        <f>VLOOKUP(U2958,'[1]Cross ref'!I:J,2,0)</f>
        <v>SCL</v>
      </c>
      <c r="T2958" s="193">
        <f t="shared" si="280"/>
        <v>99.5</v>
      </c>
      <c r="U2958" s="193">
        <f>VLOOKUP(VALUE(C2958),'[1]Cross ref'!G:I,3,0)</f>
        <v>7400</v>
      </c>
      <c r="V2958" s="193">
        <f>IFERROR(VLOOKUP(J2958,'[1]Item List (2)'!C:D,2,0),VLOOKUP(K2958,'[1]Item List (2)'!C:D,2,0))</f>
        <v>50007</v>
      </c>
      <c r="W2958" s="193">
        <f>IFERROR(VLOOKUP(J2958,'[1]Item List (2)'!C:E,3,0),VLOOKUP(K2958,'[1]Item List (2)'!C:E,3,0))</f>
        <v>100</v>
      </c>
      <c r="X2958" s="193">
        <f t="shared" si="281"/>
        <v>0</v>
      </c>
      <c r="Y2958" s="193" t="str">
        <f t="shared" si="282"/>
        <v>SYRUP, DR PEPPER DIET BIB</v>
      </c>
      <c r="AA2958" s="29">
        <f t="shared" si="283"/>
        <v>99.5</v>
      </c>
      <c r="AB2958" s="29" t="str">
        <f>VLOOKUP(W2958,'[2]Item List (2)'!$I:$J,2,0)</f>
        <v>Food</v>
      </c>
      <c r="AC2958" s="29">
        <f t="shared" si="284"/>
        <v>7400</v>
      </c>
      <c r="AD2958" s="29" t="str">
        <f t="shared" si="285"/>
        <v>7400-Food</v>
      </c>
    </row>
    <row r="2959" spans="1:30">
      <c r="A2959" t="s">
        <v>699</v>
      </c>
      <c r="B2959" t="s">
        <v>592</v>
      </c>
      <c r="C2959" t="s">
        <v>1408</v>
      </c>
      <c r="D2959" t="s">
        <v>604</v>
      </c>
      <c r="E2959" t="s">
        <v>1697</v>
      </c>
      <c r="F2959"/>
      <c r="G2959" s="159">
        <v>45167</v>
      </c>
      <c r="H2959" t="s">
        <v>1264</v>
      </c>
      <c r="I2959" t="s">
        <v>1188</v>
      </c>
      <c r="J2959" t="s">
        <v>707</v>
      </c>
      <c r="K2959" t="s">
        <v>708</v>
      </c>
      <c r="L2959" t="s">
        <v>709</v>
      </c>
      <c r="M2959">
        <v>1</v>
      </c>
      <c r="N2959">
        <v>0</v>
      </c>
      <c r="O2959" s="209">
        <v>99.5</v>
      </c>
      <c r="P2959" s="209">
        <v>99.5</v>
      </c>
      <c r="Q2959" s="209">
        <v>5253.69</v>
      </c>
      <c r="R2959" s="209">
        <v>12.95</v>
      </c>
      <c r="S2959" s="193" t="str">
        <f>VLOOKUP(U2959,'[1]Cross ref'!I:J,2,0)</f>
        <v>SCL</v>
      </c>
      <c r="T2959" s="193">
        <f t="shared" si="280"/>
        <v>99.5</v>
      </c>
      <c r="U2959" s="193">
        <f>VLOOKUP(VALUE(C2959),'[1]Cross ref'!G:I,3,0)</f>
        <v>7400</v>
      </c>
      <c r="V2959" s="193">
        <f>IFERROR(VLOOKUP(J2959,'[1]Item List (2)'!C:D,2,0),VLOOKUP(K2959,'[1]Item List (2)'!C:D,2,0))</f>
        <v>50007</v>
      </c>
      <c r="W2959" s="193">
        <f>IFERROR(VLOOKUP(J2959,'[1]Item List (2)'!C:E,3,0),VLOOKUP(K2959,'[1]Item List (2)'!C:E,3,0))</f>
        <v>100</v>
      </c>
      <c r="X2959" s="193">
        <f t="shared" si="281"/>
        <v>0</v>
      </c>
      <c r="Y2959" s="193" t="str">
        <f t="shared" si="282"/>
        <v>SYRUP, POWERADE MTN BLAST BIB</v>
      </c>
      <c r="AA2959" s="29">
        <f t="shared" si="283"/>
        <v>99.5</v>
      </c>
      <c r="AB2959" s="29" t="str">
        <f>VLOOKUP(W2959,'[2]Item List (2)'!$I:$J,2,0)</f>
        <v>Food</v>
      </c>
      <c r="AC2959" s="29">
        <f t="shared" si="284"/>
        <v>7400</v>
      </c>
      <c r="AD2959" s="29" t="str">
        <f t="shared" si="285"/>
        <v>7400-Food</v>
      </c>
    </row>
    <row r="2960" spans="1:30">
      <c r="A2960" t="s">
        <v>699</v>
      </c>
      <c r="B2960" t="s">
        <v>592</v>
      </c>
      <c r="C2960" t="s">
        <v>1408</v>
      </c>
      <c r="D2960" t="s">
        <v>604</v>
      </c>
      <c r="E2960" t="s">
        <v>1697</v>
      </c>
      <c r="F2960"/>
      <c r="G2960" s="159">
        <v>45167</v>
      </c>
      <c r="H2960" t="s">
        <v>1193</v>
      </c>
      <c r="I2960" t="s">
        <v>1188</v>
      </c>
      <c r="J2960" t="s">
        <v>710</v>
      </c>
      <c r="K2960" t="s">
        <v>712</v>
      </c>
      <c r="L2960" t="s">
        <v>709</v>
      </c>
      <c r="M2960">
        <v>1</v>
      </c>
      <c r="N2960">
        <v>0</v>
      </c>
      <c r="O2960" s="209">
        <v>112.77</v>
      </c>
      <c r="P2960" s="209">
        <v>112.77</v>
      </c>
      <c r="Q2960" s="209">
        <v>5253.69</v>
      </c>
      <c r="R2960" s="209">
        <v>12.95</v>
      </c>
      <c r="S2960" s="193" t="str">
        <f>VLOOKUP(U2960,'[1]Cross ref'!I:J,2,0)</f>
        <v>SCL</v>
      </c>
      <c r="T2960" s="193">
        <f t="shared" si="280"/>
        <v>112.77</v>
      </c>
      <c r="U2960" s="193">
        <f>VLOOKUP(VALUE(C2960),'[1]Cross ref'!G:I,3,0)</f>
        <v>7400</v>
      </c>
      <c r="V2960" s="193">
        <f>IFERROR(VLOOKUP(J2960,'[1]Item List (2)'!C:D,2,0),VLOOKUP(K2960,'[1]Item List (2)'!C:D,2,0))</f>
        <v>50007</v>
      </c>
      <c r="W2960" s="193">
        <f>IFERROR(VLOOKUP(J2960,'[1]Item List (2)'!C:E,3,0),VLOOKUP(K2960,'[1]Item List (2)'!C:E,3,0))</f>
        <v>100</v>
      </c>
      <c r="X2960" s="193">
        <f t="shared" si="281"/>
        <v>0</v>
      </c>
      <c r="Y2960" s="193" t="str">
        <f t="shared" si="282"/>
        <v>SYRUP, COKE CLASC BIB (HYCS)</v>
      </c>
      <c r="AA2960" s="29">
        <f t="shared" si="283"/>
        <v>112.77</v>
      </c>
      <c r="AB2960" s="29" t="str">
        <f>VLOOKUP(W2960,'[2]Item List (2)'!$I:$J,2,0)</f>
        <v>Food</v>
      </c>
      <c r="AC2960" s="29">
        <f t="shared" si="284"/>
        <v>7400</v>
      </c>
      <c r="AD2960" s="29" t="str">
        <f t="shared" si="285"/>
        <v>7400-Food</v>
      </c>
    </row>
    <row r="2961" spans="1:30">
      <c r="A2961" t="s">
        <v>699</v>
      </c>
      <c r="B2961" t="s">
        <v>592</v>
      </c>
      <c r="C2961" t="s">
        <v>1408</v>
      </c>
      <c r="D2961" t="s">
        <v>604</v>
      </c>
      <c r="E2961" t="s">
        <v>1697</v>
      </c>
      <c r="F2961"/>
      <c r="G2961" s="159">
        <v>45167</v>
      </c>
      <c r="H2961" t="s">
        <v>1194</v>
      </c>
      <c r="I2961" t="s">
        <v>1188</v>
      </c>
      <c r="J2961" t="s">
        <v>710</v>
      </c>
      <c r="K2961" t="s">
        <v>713</v>
      </c>
      <c r="L2961" t="s">
        <v>709</v>
      </c>
      <c r="M2961">
        <v>1</v>
      </c>
      <c r="N2961">
        <v>0</v>
      </c>
      <c r="O2961" s="209">
        <v>116.08</v>
      </c>
      <c r="P2961" s="209">
        <v>116.08</v>
      </c>
      <c r="Q2961" s="209">
        <v>5253.69</v>
      </c>
      <c r="R2961" s="209">
        <v>12.95</v>
      </c>
      <c r="S2961" s="193" t="str">
        <f>VLOOKUP(U2961,'[1]Cross ref'!I:J,2,0)</f>
        <v>SCL</v>
      </c>
      <c r="T2961" s="193">
        <f t="shared" si="280"/>
        <v>116.08</v>
      </c>
      <c r="U2961" s="193">
        <f>VLOOKUP(VALUE(C2961),'[1]Cross ref'!G:I,3,0)</f>
        <v>7400</v>
      </c>
      <c r="V2961" s="193">
        <f>IFERROR(VLOOKUP(J2961,'[1]Item List (2)'!C:D,2,0),VLOOKUP(K2961,'[1]Item List (2)'!C:D,2,0))</f>
        <v>50007</v>
      </c>
      <c r="W2961" s="193">
        <f>IFERROR(VLOOKUP(J2961,'[1]Item List (2)'!C:E,3,0),VLOOKUP(K2961,'[1]Item List (2)'!C:E,3,0))</f>
        <v>100</v>
      </c>
      <c r="X2961" s="193">
        <f t="shared" si="281"/>
        <v>0</v>
      </c>
      <c r="Y2961" s="193" t="str">
        <f t="shared" si="282"/>
        <v>SYRUP, SPRITE BIB (HYCS)</v>
      </c>
      <c r="AA2961" s="29">
        <f t="shared" si="283"/>
        <v>116.08</v>
      </c>
      <c r="AB2961" s="29" t="str">
        <f>VLOOKUP(W2961,'[2]Item List (2)'!$I:$J,2,0)</f>
        <v>Food</v>
      </c>
      <c r="AC2961" s="29">
        <f t="shared" si="284"/>
        <v>7400</v>
      </c>
      <c r="AD2961" s="29" t="str">
        <f t="shared" si="285"/>
        <v>7400-Food</v>
      </c>
    </row>
    <row r="2962" spans="1:30">
      <c r="A2962" t="s">
        <v>699</v>
      </c>
      <c r="B2962" t="s">
        <v>592</v>
      </c>
      <c r="C2962" t="s">
        <v>1408</v>
      </c>
      <c r="D2962" t="s">
        <v>604</v>
      </c>
      <c r="E2962" t="s">
        <v>1697</v>
      </c>
      <c r="F2962"/>
      <c r="G2962" s="159">
        <v>45167</v>
      </c>
      <c r="H2962" t="s">
        <v>1297</v>
      </c>
      <c r="I2962" t="s">
        <v>1190</v>
      </c>
      <c r="J2962" t="s">
        <v>843</v>
      </c>
      <c r="K2962" t="s">
        <v>844</v>
      </c>
      <c r="L2962" t="s">
        <v>845</v>
      </c>
      <c r="M2962">
        <v>1</v>
      </c>
      <c r="N2962">
        <v>0</v>
      </c>
      <c r="O2962" s="209">
        <v>20.100000000000001</v>
      </c>
      <c r="P2962" s="209">
        <v>20.100000000000001</v>
      </c>
      <c r="Q2962" s="209">
        <v>5253.69</v>
      </c>
      <c r="R2962" s="209">
        <v>12.95</v>
      </c>
      <c r="S2962" s="193" t="str">
        <f>VLOOKUP(U2962,'[1]Cross ref'!I:J,2,0)</f>
        <v>SCL</v>
      </c>
      <c r="T2962" s="193">
        <f t="shared" si="280"/>
        <v>20.100000000000001</v>
      </c>
      <c r="U2962" s="193">
        <f>VLOOKUP(VALUE(C2962),'[1]Cross ref'!G:I,3,0)</f>
        <v>7400</v>
      </c>
      <c r="V2962" s="193">
        <f>IFERROR(VLOOKUP(J2962,'[1]Item List (2)'!C:D,2,0),VLOOKUP(K2962,'[1]Item List (2)'!C:D,2,0))</f>
        <v>60507</v>
      </c>
      <c r="W2962" s="193">
        <f>IFERROR(VLOOKUP(J2962,'[1]Item List (2)'!C:E,3,0),VLOOKUP(K2962,'[1]Item List (2)'!C:E,3,0))</f>
        <v>1200</v>
      </c>
      <c r="X2962" s="193">
        <f t="shared" si="281"/>
        <v>0</v>
      </c>
      <c r="Y2962" s="193" t="str">
        <f t="shared" si="282"/>
        <v>CLEANER, RESTROOM CONTENDER</v>
      </c>
      <c r="AA2962" s="29">
        <f t="shared" si="283"/>
        <v>20.100000000000001</v>
      </c>
      <c r="AB2962" s="29" t="str">
        <f>VLOOKUP(W2962,'[2]Item List (2)'!$I:$J,2,0)</f>
        <v>Supplies</v>
      </c>
      <c r="AC2962" s="29">
        <f t="shared" si="284"/>
        <v>7400</v>
      </c>
      <c r="AD2962" s="29" t="str">
        <f t="shared" si="285"/>
        <v>7400-Supplies</v>
      </c>
    </row>
    <row r="2963" spans="1:30">
      <c r="A2963" t="s">
        <v>699</v>
      </c>
      <c r="B2963" t="s">
        <v>592</v>
      </c>
      <c r="C2963" t="s">
        <v>1408</v>
      </c>
      <c r="D2963" t="s">
        <v>604</v>
      </c>
      <c r="E2963" t="s">
        <v>1697</v>
      </c>
      <c r="F2963"/>
      <c r="G2963" s="159">
        <v>45167</v>
      </c>
      <c r="H2963" t="s">
        <v>1196</v>
      </c>
      <c r="I2963" t="s">
        <v>1188</v>
      </c>
      <c r="J2963" t="s">
        <v>717</v>
      </c>
      <c r="K2963" t="s">
        <v>1568</v>
      </c>
      <c r="L2963" t="s">
        <v>718</v>
      </c>
      <c r="M2963">
        <v>1</v>
      </c>
      <c r="N2963">
        <v>0</v>
      </c>
      <c r="O2963" s="209">
        <v>58.17</v>
      </c>
      <c r="P2963" s="209">
        <v>58.17</v>
      </c>
      <c r="Q2963" s="209">
        <v>5253.69</v>
      </c>
      <c r="R2963" s="209">
        <v>12.95</v>
      </c>
      <c r="S2963" s="193" t="str">
        <f>VLOOKUP(U2963,'[1]Cross ref'!I:J,2,0)</f>
        <v>SCL</v>
      </c>
      <c r="T2963" s="193">
        <f t="shared" si="280"/>
        <v>58.17</v>
      </c>
      <c r="U2963" s="193">
        <f>VLOOKUP(VALUE(C2963),'[1]Cross ref'!G:I,3,0)</f>
        <v>7400</v>
      </c>
      <c r="V2963" s="193">
        <f>IFERROR(VLOOKUP(J2963,'[1]Item List (2)'!C:D,2,0),VLOOKUP(K2963,'[1]Item List (2)'!C:D,2,0))</f>
        <v>50007</v>
      </c>
      <c r="W2963" s="193">
        <f>IFERROR(VLOOKUP(J2963,'[1]Item List (2)'!C:E,3,0),VLOOKUP(K2963,'[1]Item List (2)'!C:E,3,0))</f>
        <v>100</v>
      </c>
      <c r="X2963" s="193">
        <f t="shared" si="281"/>
        <v>0</v>
      </c>
      <c r="Y2963" s="193" t="str">
        <f t="shared" si="282"/>
        <v>EGG, LIQ WHL CAGE FREE P12CE</v>
      </c>
      <c r="AA2963" s="29">
        <f t="shared" si="283"/>
        <v>58.17</v>
      </c>
      <c r="AB2963" s="29" t="str">
        <f>VLOOKUP(W2963,'[2]Item List (2)'!$I:$J,2,0)</f>
        <v>Food</v>
      </c>
      <c r="AC2963" s="29">
        <f t="shared" si="284"/>
        <v>7400</v>
      </c>
      <c r="AD2963" s="29" t="str">
        <f t="shared" si="285"/>
        <v>7400-Food</v>
      </c>
    </row>
    <row r="2964" spans="1:30">
      <c r="A2964" t="s">
        <v>699</v>
      </c>
      <c r="B2964" t="s">
        <v>592</v>
      </c>
      <c r="C2964" t="s">
        <v>1408</v>
      </c>
      <c r="D2964" t="s">
        <v>604</v>
      </c>
      <c r="E2964" t="s">
        <v>1697</v>
      </c>
      <c r="F2964"/>
      <c r="G2964" s="159">
        <v>45167</v>
      </c>
      <c r="H2964" t="s">
        <v>1327</v>
      </c>
      <c r="I2964" t="s">
        <v>1190</v>
      </c>
      <c r="J2964" t="s">
        <v>892</v>
      </c>
      <c r="K2964" t="s">
        <v>924</v>
      </c>
      <c r="L2964" t="s">
        <v>925</v>
      </c>
      <c r="M2964">
        <v>1</v>
      </c>
      <c r="N2964">
        <v>0</v>
      </c>
      <c r="O2964" s="209">
        <v>26.4</v>
      </c>
      <c r="P2964" s="209">
        <v>26.4</v>
      </c>
      <c r="Q2964" s="209">
        <v>5253.69</v>
      </c>
      <c r="R2964" s="209">
        <v>12.95</v>
      </c>
      <c r="S2964" s="193" t="str">
        <f>VLOOKUP(U2964,'[1]Cross ref'!I:J,2,0)</f>
        <v>SCL</v>
      </c>
      <c r="T2964" s="193">
        <f t="shared" si="280"/>
        <v>26.4</v>
      </c>
      <c r="U2964" s="193">
        <f>VLOOKUP(VALUE(C2964),'[1]Cross ref'!G:I,3,0)</f>
        <v>7400</v>
      </c>
      <c r="V2964" s="193">
        <f>IFERROR(VLOOKUP(J2964,'[1]Item List (2)'!C:D,2,0),VLOOKUP(K2964,'[1]Item List (2)'!C:D,2,0))</f>
        <v>60507</v>
      </c>
      <c r="W2964" s="193">
        <f>IFERROR(VLOOKUP(J2964,'[1]Item List (2)'!C:E,3,0),VLOOKUP(K2964,'[1]Item List (2)'!C:E,3,0))</f>
        <v>1200</v>
      </c>
      <c r="X2964" s="193">
        <f t="shared" si="281"/>
        <v>0</v>
      </c>
      <c r="Y2964" s="193" t="str">
        <f t="shared" si="282"/>
        <v>DEGREASER, INSIDE OUT HEAVY</v>
      </c>
      <c r="AA2964" s="29">
        <f t="shared" si="283"/>
        <v>26.4</v>
      </c>
      <c r="AB2964" s="29" t="str">
        <f>VLOOKUP(W2964,'[2]Item List (2)'!$I:$J,2,0)</f>
        <v>Supplies</v>
      </c>
      <c r="AC2964" s="29">
        <f t="shared" si="284"/>
        <v>7400</v>
      </c>
      <c r="AD2964" s="29" t="str">
        <f t="shared" si="285"/>
        <v>7400-Supplies</v>
      </c>
    </row>
    <row r="2965" spans="1:30">
      <c r="A2965" t="s">
        <v>699</v>
      </c>
      <c r="B2965" t="s">
        <v>592</v>
      </c>
      <c r="C2965" t="s">
        <v>1408</v>
      </c>
      <c r="D2965" t="s">
        <v>604</v>
      </c>
      <c r="E2965" t="s">
        <v>1697</v>
      </c>
      <c r="F2965"/>
      <c r="G2965" s="159">
        <v>45167</v>
      </c>
      <c r="H2965" t="s">
        <v>1197</v>
      </c>
      <c r="I2965" t="s">
        <v>1188</v>
      </c>
      <c r="J2965" t="s">
        <v>719</v>
      </c>
      <c r="K2965" t="s">
        <v>720</v>
      </c>
      <c r="L2965" t="s">
        <v>721</v>
      </c>
      <c r="M2965">
        <v>2</v>
      </c>
      <c r="N2965">
        <v>0</v>
      </c>
      <c r="O2965" s="209">
        <v>26.21</v>
      </c>
      <c r="P2965" s="209">
        <v>52.42</v>
      </c>
      <c r="Q2965" s="209">
        <v>5253.69</v>
      </c>
      <c r="R2965" s="209">
        <v>12.95</v>
      </c>
      <c r="S2965" s="193" t="str">
        <f>VLOOKUP(U2965,'[1]Cross ref'!I:J,2,0)</f>
        <v>SCL</v>
      </c>
      <c r="T2965" s="193">
        <f t="shared" si="280"/>
        <v>52.42</v>
      </c>
      <c r="U2965" s="193">
        <f>VLOOKUP(VALUE(C2965),'[1]Cross ref'!G:I,3,0)</f>
        <v>7400</v>
      </c>
      <c r="V2965" s="193">
        <f>IFERROR(VLOOKUP(J2965,'[1]Item List (2)'!C:D,2,0),VLOOKUP(K2965,'[1]Item List (2)'!C:D,2,0))</f>
        <v>50007</v>
      </c>
      <c r="W2965" s="193">
        <f>IFERROR(VLOOKUP(J2965,'[1]Item List (2)'!C:E,3,0),VLOOKUP(K2965,'[1]Item List (2)'!C:E,3,0))</f>
        <v>100</v>
      </c>
      <c r="X2965" s="193">
        <f t="shared" si="281"/>
        <v>0</v>
      </c>
      <c r="Y2965" s="193" t="str">
        <f t="shared" si="282"/>
        <v>JUICE, ORANGE ORIG SIMPLY</v>
      </c>
      <c r="AA2965" s="29">
        <f t="shared" si="283"/>
        <v>52.42</v>
      </c>
      <c r="AB2965" s="29" t="str">
        <f>VLOOKUP(W2965,'[2]Item List (2)'!$I:$J,2,0)</f>
        <v>Food</v>
      </c>
      <c r="AC2965" s="29">
        <f t="shared" si="284"/>
        <v>7400</v>
      </c>
      <c r="AD2965" s="29" t="str">
        <f t="shared" si="285"/>
        <v>7400-Food</v>
      </c>
    </row>
    <row r="2966" spans="1:30">
      <c r="A2966" t="s">
        <v>699</v>
      </c>
      <c r="B2966" t="s">
        <v>592</v>
      </c>
      <c r="C2966" t="s">
        <v>1408</v>
      </c>
      <c r="D2966" t="s">
        <v>604</v>
      </c>
      <c r="E2966" t="s">
        <v>1697</v>
      </c>
      <c r="F2966"/>
      <c r="G2966" s="159">
        <v>45167</v>
      </c>
      <c r="H2966" t="s">
        <v>1698</v>
      </c>
      <c r="I2966" t="s">
        <v>1190</v>
      </c>
      <c r="J2966" t="s">
        <v>1699</v>
      </c>
      <c r="K2966" t="s">
        <v>1700</v>
      </c>
      <c r="L2966" t="s">
        <v>1701</v>
      </c>
      <c r="M2966">
        <v>1</v>
      </c>
      <c r="N2966">
        <v>4.5</v>
      </c>
      <c r="O2966" s="209">
        <v>22.86</v>
      </c>
      <c r="P2966" s="209">
        <v>22.86</v>
      </c>
      <c r="Q2966" s="209">
        <v>5253.69</v>
      </c>
      <c r="R2966" s="209">
        <v>12.95</v>
      </c>
      <c r="S2966" s="193" t="str">
        <f>VLOOKUP(U2966,'[1]Cross ref'!I:J,2,0)</f>
        <v>SCL</v>
      </c>
      <c r="T2966" s="193">
        <f t="shared" si="280"/>
        <v>22.86</v>
      </c>
      <c r="U2966" s="193">
        <f>VLOOKUP(VALUE(C2966),'[1]Cross ref'!G:I,3,0)</f>
        <v>7400</v>
      </c>
      <c r="V2966" s="193">
        <f>IFERROR(VLOOKUP(J2966,'[1]Item List (2)'!C:D,2,0),VLOOKUP(K2966,'[1]Item List (2)'!C:D,2,0))</f>
        <v>60507</v>
      </c>
      <c r="W2966" s="193">
        <f>IFERROR(VLOOKUP(J2966,'[1]Item List (2)'!C:E,3,0),VLOOKUP(K2966,'[1]Item List (2)'!C:E,3,0))</f>
        <v>1200</v>
      </c>
      <c r="X2966" s="193">
        <f t="shared" si="281"/>
        <v>0</v>
      </c>
      <c r="Y2966" s="193" t="str">
        <f t="shared" si="282"/>
        <v>CLEANER, DELIMER CITRUS</v>
      </c>
      <c r="AA2966" s="29">
        <f t="shared" si="283"/>
        <v>22.86</v>
      </c>
      <c r="AB2966" s="29" t="str">
        <f>VLOOKUP(W2966,'[2]Item List (2)'!$I:$J,2,0)</f>
        <v>Supplies</v>
      </c>
      <c r="AC2966" s="29">
        <f t="shared" si="284"/>
        <v>7400</v>
      </c>
      <c r="AD2966" s="29" t="str">
        <f t="shared" si="285"/>
        <v>7400-Supplies</v>
      </c>
    </row>
    <row r="2967" spans="1:30">
      <c r="A2967" t="s">
        <v>699</v>
      </c>
      <c r="B2967" t="s">
        <v>592</v>
      </c>
      <c r="C2967" t="s">
        <v>1408</v>
      </c>
      <c r="D2967" t="s">
        <v>604</v>
      </c>
      <c r="E2967" t="s">
        <v>1697</v>
      </c>
      <c r="F2967"/>
      <c r="G2967" s="159">
        <v>45167</v>
      </c>
      <c r="H2967" t="s">
        <v>1198</v>
      </c>
      <c r="I2967" t="s">
        <v>1188</v>
      </c>
      <c r="J2967" t="s">
        <v>702</v>
      </c>
      <c r="K2967" t="s">
        <v>993</v>
      </c>
      <c r="L2967" t="s">
        <v>723</v>
      </c>
      <c r="M2967">
        <v>2</v>
      </c>
      <c r="N2967">
        <v>0</v>
      </c>
      <c r="O2967" s="209">
        <v>20.03</v>
      </c>
      <c r="P2967" s="209">
        <v>40.06</v>
      </c>
      <c r="Q2967" s="209">
        <v>5253.69</v>
      </c>
      <c r="R2967" s="209">
        <v>12.95</v>
      </c>
      <c r="S2967" s="193" t="str">
        <f>VLOOKUP(U2967,'[1]Cross ref'!I:J,2,0)</f>
        <v>SCL</v>
      </c>
      <c r="T2967" s="193">
        <f t="shared" si="280"/>
        <v>40.06</v>
      </c>
      <c r="U2967" s="193">
        <f>VLOOKUP(VALUE(C2967),'[1]Cross ref'!G:I,3,0)</f>
        <v>7400</v>
      </c>
      <c r="V2967" s="193">
        <f>IFERROR(VLOOKUP(J2967,'[1]Item List (2)'!C:D,2,0),VLOOKUP(K2967,'[1]Item List (2)'!C:D,2,0))</f>
        <v>50007</v>
      </c>
      <c r="W2967" s="193">
        <f>IFERROR(VLOOKUP(J2967,'[1]Item List (2)'!C:E,3,0),VLOOKUP(K2967,'[1]Item List (2)'!C:E,3,0))</f>
        <v>100</v>
      </c>
      <c r="X2967" s="193">
        <f t="shared" si="281"/>
        <v>0</v>
      </c>
      <c r="Y2967" s="193" t="str">
        <f t="shared" si="282"/>
        <v>SAUCE, BBQ SWEET &amp; BOLD CUP</v>
      </c>
      <c r="AA2967" s="29">
        <f t="shared" si="283"/>
        <v>40.06</v>
      </c>
      <c r="AB2967" s="29" t="str">
        <f>VLOOKUP(W2967,'[2]Item List (2)'!$I:$J,2,0)</f>
        <v>Food</v>
      </c>
      <c r="AC2967" s="29">
        <f t="shared" si="284"/>
        <v>7400</v>
      </c>
      <c r="AD2967" s="29" t="str">
        <f t="shared" si="285"/>
        <v>7400-Food</v>
      </c>
    </row>
    <row r="2968" spans="1:30">
      <c r="A2968" t="s">
        <v>699</v>
      </c>
      <c r="B2968" t="s">
        <v>592</v>
      </c>
      <c r="C2968" t="s">
        <v>1408</v>
      </c>
      <c r="D2968" t="s">
        <v>604</v>
      </c>
      <c r="E2968" t="s">
        <v>1697</v>
      </c>
      <c r="F2968"/>
      <c r="G2968" s="159">
        <v>45167</v>
      </c>
      <c r="H2968" t="s">
        <v>1201</v>
      </c>
      <c r="I2968" t="s">
        <v>1188</v>
      </c>
      <c r="J2968" t="s">
        <v>724</v>
      </c>
      <c r="K2968" t="s">
        <v>725</v>
      </c>
      <c r="L2968" t="s">
        <v>726</v>
      </c>
      <c r="M2968">
        <v>2</v>
      </c>
      <c r="N2968">
        <v>0</v>
      </c>
      <c r="O2968" s="209">
        <v>9.5399999999999991</v>
      </c>
      <c r="P2968" s="209">
        <v>19.079999999999998</v>
      </c>
      <c r="Q2968" s="209">
        <v>5253.69</v>
      </c>
      <c r="R2968" s="209">
        <v>12.95</v>
      </c>
      <c r="S2968" s="193" t="str">
        <f>VLOOKUP(U2968,'[1]Cross ref'!I:J,2,0)</f>
        <v>SCL</v>
      </c>
      <c r="T2968" s="193">
        <f t="shared" si="280"/>
        <v>19.079999999999998</v>
      </c>
      <c r="U2968" s="193">
        <f>VLOOKUP(VALUE(C2968),'[1]Cross ref'!G:I,3,0)</f>
        <v>7400</v>
      </c>
      <c r="V2968" s="193">
        <f>IFERROR(VLOOKUP(J2968,'[1]Item List (2)'!C:D,2,0),VLOOKUP(K2968,'[1]Item List (2)'!C:D,2,0))</f>
        <v>50007</v>
      </c>
      <c r="W2968" s="193">
        <f>IFERROR(VLOOKUP(J2968,'[1]Item List (2)'!C:E,3,0),VLOOKUP(K2968,'[1]Item List (2)'!C:E,3,0))</f>
        <v>100</v>
      </c>
      <c r="X2968" s="193">
        <f t="shared" si="281"/>
        <v>0</v>
      </c>
      <c r="Y2968" s="193" t="str">
        <f t="shared" si="282"/>
        <v>MILK, 1%</v>
      </c>
      <c r="AA2968" s="29">
        <f t="shared" si="283"/>
        <v>19.079999999999998</v>
      </c>
      <c r="AB2968" s="29" t="str">
        <f>VLOOKUP(W2968,'[2]Item List (2)'!$I:$J,2,0)</f>
        <v>Food</v>
      </c>
      <c r="AC2968" s="29">
        <f t="shared" si="284"/>
        <v>7400</v>
      </c>
      <c r="AD2968" s="29" t="str">
        <f t="shared" si="285"/>
        <v>7400-Food</v>
      </c>
    </row>
    <row r="2969" spans="1:30">
      <c r="A2969" t="s">
        <v>699</v>
      </c>
      <c r="B2969" t="s">
        <v>592</v>
      </c>
      <c r="C2969" t="s">
        <v>1408</v>
      </c>
      <c r="D2969" t="s">
        <v>604</v>
      </c>
      <c r="E2969" t="s">
        <v>1697</v>
      </c>
      <c r="F2969"/>
      <c r="G2969" s="159">
        <v>45167</v>
      </c>
      <c r="H2969" t="s">
        <v>1204</v>
      </c>
      <c r="I2969" t="s">
        <v>1188</v>
      </c>
      <c r="J2969" t="s">
        <v>731</v>
      </c>
      <c r="K2969" t="s">
        <v>732</v>
      </c>
      <c r="L2969" t="s">
        <v>733</v>
      </c>
      <c r="M2969">
        <v>1</v>
      </c>
      <c r="N2969">
        <v>0</v>
      </c>
      <c r="O2969" s="209">
        <v>40.54</v>
      </c>
      <c r="P2969" s="209">
        <v>40.54</v>
      </c>
      <c r="Q2969" s="209">
        <v>5253.69</v>
      </c>
      <c r="R2969" s="209">
        <v>12.95</v>
      </c>
      <c r="S2969" s="193" t="str">
        <f>VLOOKUP(U2969,'[1]Cross ref'!I:J,2,0)</f>
        <v>SCL</v>
      </c>
      <c r="T2969" s="193">
        <f t="shared" si="280"/>
        <v>40.54</v>
      </c>
      <c r="U2969" s="193">
        <f>VLOOKUP(VALUE(C2969),'[1]Cross ref'!G:I,3,0)</f>
        <v>7400</v>
      </c>
      <c r="V2969" s="193">
        <f>IFERROR(VLOOKUP(J2969,'[1]Item List (2)'!C:D,2,0),VLOOKUP(K2969,'[1]Item List (2)'!C:D,2,0))</f>
        <v>50007</v>
      </c>
      <c r="W2969" s="193">
        <f>IFERROR(VLOOKUP(J2969,'[1]Item List (2)'!C:E,3,0),VLOOKUP(K2969,'[1]Item List (2)'!C:E,3,0))</f>
        <v>100</v>
      </c>
      <c r="X2969" s="193">
        <f t="shared" si="281"/>
        <v>0</v>
      </c>
      <c r="Y2969" s="193" t="str">
        <f t="shared" si="282"/>
        <v>CHEESECAKE, STAWBRY 3.5Z</v>
      </c>
      <c r="AA2969" s="29">
        <f t="shared" si="283"/>
        <v>40.54</v>
      </c>
      <c r="AB2969" s="29" t="str">
        <f>VLOOKUP(W2969,'[2]Item List (2)'!$I:$J,2,0)</f>
        <v>Food</v>
      </c>
      <c r="AC2969" s="29">
        <f t="shared" si="284"/>
        <v>7400</v>
      </c>
      <c r="AD2969" s="29" t="str">
        <f t="shared" si="285"/>
        <v>7400-Food</v>
      </c>
    </row>
    <row r="2970" spans="1:30">
      <c r="A2970" t="s">
        <v>699</v>
      </c>
      <c r="B2970" t="s">
        <v>592</v>
      </c>
      <c r="C2970" t="s">
        <v>1408</v>
      </c>
      <c r="D2970" t="s">
        <v>604</v>
      </c>
      <c r="E2970" t="s">
        <v>1697</v>
      </c>
      <c r="F2970"/>
      <c r="G2970" s="159">
        <v>45167</v>
      </c>
      <c r="H2970" t="s">
        <v>1205</v>
      </c>
      <c r="I2970" t="s">
        <v>1188</v>
      </c>
      <c r="J2970" t="s">
        <v>734</v>
      </c>
      <c r="K2970" t="s">
        <v>735</v>
      </c>
      <c r="L2970" t="s">
        <v>736</v>
      </c>
      <c r="M2970">
        <v>10</v>
      </c>
      <c r="N2970">
        <v>0</v>
      </c>
      <c r="O2970" s="209">
        <v>76.78</v>
      </c>
      <c r="P2970" s="209">
        <v>767.8</v>
      </c>
      <c r="Q2970" s="209">
        <v>5253.69</v>
      </c>
      <c r="R2970" s="209">
        <v>12.95</v>
      </c>
      <c r="S2970" s="193" t="str">
        <f>VLOOKUP(U2970,'[1]Cross ref'!I:J,2,0)</f>
        <v>SCL</v>
      </c>
      <c r="T2970" s="193">
        <f t="shared" si="280"/>
        <v>767.8</v>
      </c>
      <c r="U2970" s="193">
        <f>VLOOKUP(VALUE(C2970),'[1]Cross ref'!G:I,3,0)</f>
        <v>7400</v>
      </c>
      <c r="V2970" s="193">
        <f>IFERROR(VLOOKUP(J2970,'[1]Item List (2)'!C:D,2,0),VLOOKUP(K2970,'[1]Item List (2)'!C:D,2,0))</f>
        <v>50007</v>
      </c>
      <c r="W2970" s="193">
        <f>IFERROR(VLOOKUP(J2970,'[1]Item List (2)'!C:E,3,0),VLOOKUP(K2970,'[1]Item List (2)'!C:E,3,0))</f>
        <v>100</v>
      </c>
      <c r="X2970" s="193">
        <f t="shared" si="281"/>
        <v>0</v>
      </c>
      <c r="Y2970" s="193" t="str">
        <f t="shared" si="282"/>
        <v>BEEF, GRND PTY 3.5Z</v>
      </c>
      <c r="AA2970" s="29">
        <f t="shared" si="283"/>
        <v>767.8</v>
      </c>
      <c r="AB2970" s="29" t="str">
        <f>VLOOKUP(W2970,'[2]Item List (2)'!$I:$J,2,0)</f>
        <v>Food</v>
      </c>
      <c r="AC2970" s="29">
        <f t="shared" si="284"/>
        <v>7400</v>
      </c>
      <c r="AD2970" s="29" t="str">
        <f t="shared" si="285"/>
        <v>7400-Food</v>
      </c>
    </row>
    <row r="2971" spans="1:30">
      <c r="A2971" t="s">
        <v>699</v>
      </c>
      <c r="B2971" t="s">
        <v>592</v>
      </c>
      <c r="C2971" t="s">
        <v>1408</v>
      </c>
      <c r="D2971" t="s">
        <v>604</v>
      </c>
      <c r="E2971" t="s">
        <v>1697</v>
      </c>
      <c r="F2971"/>
      <c r="G2971" s="159">
        <v>45167</v>
      </c>
      <c r="H2971" t="s">
        <v>1463</v>
      </c>
      <c r="I2971" t="s">
        <v>1188</v>
      </c>
      <c r="J2971" t="s">
        <v>710</v>
      </c>
      <c r="K2971" t="s">
        <v>1453</v>
      </c>
      <c r="L2971" t="s">
        <v>701</v>
      </c>
      <c r="M2971">
        <v>1</v>
      </c>
      <c r="N2971">
        <v>0</v>
      </c>
      <c r="O2971" s="209">
        <v>51.9</v>
      </c>
      <c r="P2971" s="209">
        <v>51.9</v>
      </c>
      <c r="Q2971" s="209">
        <v>5253.69</v>
      </c>
      <c r="R2971" s="209">
        <v>12.95</v>
      </c>
      <c r="S2971" s="193" t="str">
        <f>VLOOKUP(U2971,'[1]Cross ref'!I:J,2,0)</f>
        <v>SCL</v>
      </c>
      <c r="T2971" s="193">
        <f t="shared" si="280"/>
        <v>51.9</v>
      </c>
      <c r="U2971" s="193">
        <f>VLOOKUP(VALUE(C2971),'[1]Cross ref'!G:I,3,0)</f>
        <v>7400</v>
      </c>
      <c r="V2971" s="193">
        <f>IFERROR(VLOOKUP(J2971,'[1]Item List (2)'!C:D,2,0),VLOOKUP(K2971,'[1]Item List (2)'!C:D,2,0))</f>
        <v>50007</v>
      </c>
      <c r="W2971" s="193">
        <f>IFERROR(VLOOKUP(J2971,'[1]Item List (2)'!C:E,3,0),VLOOKUP(K2971,'[1]Item List (2)'!C:E,3,0))</f>
        <v>100</v>
      </c>
      <c r="X2971" s="193">
        <f t="shared" si="281"/>
        <v>0</v>
      </c>
      <c r="Y2971" s="193" t="str">
        <f t="shared" si="282"/>
        <v>SODA, FANTA STRAWBRY</v>
      </c>
      <c r="AA2971" s="29">
        <f t="shared" si="283"/>
        <v>51.9</v>
      </c>
      <c r="AB2971" s="29" t="str">
        <f>VLOOKUP(W2971,'[2]Item List (2)'!$I:$J,2,0)</f>
        <v>Food</v>
      </c>
      <c r="AC2971" s="29">
        <f t="shared" si="284"/>
        <v>7400</v>
      </c>
      <c r="AD2971" s="29" t="str">
        <f t="shared" si="285"/>
        <v>7400-Food</v>
      </c>
    </row>
    <row r="2972" spans="1:30">
      <c r="A2972" t="s">
        <v>699</v>
      </c>
      <c r="B2972" t="s">
        <v>592</v>
      </c>
      <c r="C2972" t="s">
        <v>1408</v>
      </c>
      <c r="D2972" t="s">
        <v>604</v>
      </c>
      <c r="E2972" t="s">
        <v>1697</v>
      </c>
      <c r="F2972"/>
      <c r="G2972" s="159">
        <v>45167</v>
      </c>
      <c r="H2972" t="s">
        <v>1267</v>
      </c>
      <c r="I2972" t="s">
        <v>1188</v>
      </c>
      <c r="J2972" t="s">
        <v>852</v>
      </c>
      <c r="K2972" t="s">
        <v>853</v>
      </c>
      <c r="L2972" t="s">
        <v>854</v>
      </c>
      <c r="M2972">
        <v>1</v>
      </c>
      <c r="N2972">
        <v>0</v>
      </c>
      <c r="O2972" s="209">
        <v>11.6</v>
      </c>
      <c r="P2972" s="209">
        <v>11.6</v>
      </c>
      <c r="Q2972" s="209">
        <v>5253.69</v>
      </c>
      <c r="R2972" s="209">
        <v>12.95</v>
      </c>
      <c r="S2972" s="193" t="str">
        <f>VLOOKUP(U2972,'[1]Cross ref'!I:J,2,0)</f>
        <v>SCL</v>
      </c>
      <c r="T2972" s="193">
        <f t="shared" si="280"/>
        <v>11.6</v>
      </c>
      <c r="U2972" s="193">
        <f>VLOOKUP(VALUE(C2972),'[1]Cross ref'!G:I,3,0)</f>
        <v>7400</v>
      </c>
      <c r="V2972" s="193">
        <f>IFERROR(VLOOKUP(J2972,'[1]Item List (2)'!C:D,2,0),VLOOKUP(K2972,'[1]Item List (2)'!C:D,2,0))</f>
        <v>50007</v>
      </c>
      <c r="W2972" s="193">
        <f>IFERROR(VLOOKUP(J2972,'[1]Item List (2)'!C:E,3,0),VLOOKUP(K2972,'[1]Item List (2)'!C:E,3,0))</f>
        <v>100</v>
      </c>
      <c r="X2972" s="193">
        <f t="shared" si="281"/>
        <v>0</v>
      </c>
      <c r="Y2972" s="193" t="str">
        <f t="shared" si="282"/>
        <v>SALSA, PCH .43Z</v>
      </c>
      <c r="AA2972" s="29">
        <f t="shared" si="283"/>
        <v>11.6</v>
      </c>
      <c r="AB2972" s="29" t="str">
        <f>VLOOKUP(W2972,'[2]Item List (2)'!$I:$J,2,0)</f>
        <v>Food</v>
      </c>
      <c r="AC2972" s="29">
        <f t="shared" si="284"/>
        <v>7400</v>
      </c>
      <c r="AD2972" s="29" t="str">
        <f t="shared" si="285"/>
        <v>7400-Food</v>
      </c>
    </row>
    <row r="2973" spans="1:30">
      <c r="A2973" t="s">
        <v>699</v>
      </c>
      <c r="B2973" t="s">
        <v>592</v>
      </c>
      <c r="C2973" t="s">
        <v>1408</v>
      </c>
      <c r="D2973" t="s">
        <v>604</v>
      </c>
      <c r="E2973" t="s">
        <v>1697</v>
      </c>
      <c r="F2973"/>
      <c r="G2973" s="159">
        <v>45167</v>
      </c>
      <c r="H2973" t="s">
        <v>1206</v>
      </c>
      <c r="I2973" t="s">
        <v>1188</v>
      </c>
      <c r="J2973" t="s">
        <v>737</v>
      </c>
      <c r="K2973" t="s">
        <v>738</v>
      </c>
      <c r="L2973" t="s">
        <v>739</v>
      </c>
      <c r="M2973">
        <v>2</v>
      </c>
      <c r="N2973">
        <v>0</v>
      </c>
      <c r="O2973" s="209">
        <v>30.72</v>
      </c>
      <c r="P2973" s="209">
        <v>61.44</v>
      </c>
      <c r="Q2973" s="209">
        <v>5253.69</v>
      </c>
      <c r="R2973" s="209">
        <v>12.95</v>
      </c>
      <c r="S2973" s="193" t="str">
        <f>VLOOKUP(U2973,'[1]Cross ref'!I:J,2,0)</f>
        <v>SCL</v>
      </c>
      <c r="T2973" s="193">
        <f t="shared" si="280"/>
        <v>61.44</v>
      </c>
      <c r="U2973" s="193">
        <f>VLOOKUP(VALUE(C2973),'[1]Cross ref'!G:I,3,0)</f>
        <v>7400</v>
      </c>
      <c r="V2973" s="193">
        <f>IFERROR(VLOOKUP(J2973,'[1]Item List (2)'!C:D,2,0),VLOOKUP(K2973,'[1]Item List (2)'!C:D,2,0))</f>
        <v>50007</v>
      </c>
      <c r="W2973" s="193">
        <f>IFERROR(VLOOKUP(J2973,'[1]Item List (2)'!C:E,3,0),VLOOKUP(K2973,'[1]Item List (2)'!C:E,3,0))</f>
        <v>100</v>
      </c>
      <c r="X2973" s="193">
        <f t="shared" si="281"/>
        <v>0</v>
      </c>
      <c r="Y2973" s="193" t="str">
        <f t="shared" si="282"/>
        <v>APPTZR, ONION RING</v>
      </c>
      <c r="AA2973" s="29">
        <f t="shared" si="283"/>
        <v>61.44</v>
      </c>
      <c r="AB2973" s="29" t="str">
        <f>VLOOKUP(W2973,'[2]Item List (2)'!$I:$J,2,0)</f>
        <v>Food</v>
      </c>
      <c r="AC2973" s="29">
        <f t="shared" si="284"/>
        <v>7400</v>
      </c>
      <c r="AD2973" s="29" t="str">
        <f t="shared" si="285"/>
        <v>7400-Food</v>
      </c>
    </row>
    <row r="2974" spans="1:30">
      <c r="A2974" t="s">
        <v>699</v>
      </c>
      <c r="B2974" t="s">
        <v>592</v>
      </c>
      <c r="C2974" t="s">
        <v>1408</v>
      </c>
      <c r="D2974" t="s">
        <v>604</v>
      </c>
      <c r="E2974" t="s">
        <v>1697</v>
      </c>
      <c r="F2974"/>
      <c r="G2974" s="159">
        <v>45167</v>
      </c>
      <c r="H2974" t="s">
        <v>1208</v>
      </c>
      <c r="I2974" t="s">
        <v>1188</v>
      </c>
      <c r="J2974" t="s">
        <v>741</v>
      </c>
      <c r="K2974" t="s">
        <v>742</v>
      </c>
      <c r="L2974" t="s">
        <v>743</v>
      </c>
      <c r="M2974">
        <v>2</v>
      </c>
      <c r="N2974">
        <v>0</v>
      </c>
      <c r="O2974" s="209">
        <v>21.8</v>
      </c>
      <c r="P2974" s="209">
        <v>43.6</v>
      </c>
      <c r="Q2974" s="209">
        <v>5253.69</v>
      </c>
      <c r="R2974" s="209">
        <v>12.95</v>
      </c>
      <c r="S2974" s="193" t="str">
        <f>VLOOKUP(U2974,'[1]Cross ref'!I:J,2,0)</f>
        <v>SCL</v>
      </c>
      <c r="T2974" s="193">
        <f t="shared" si="280"/>
        <v>43.6</v>
      </c>
      <c r="U2974" s="193">
        <f>VLOOKUP(VALUE(C2974),'[1]Cross ref'!G:I,3,0)</f>
        <v>7400</v>
      </c>
      <c r="V2974" s="193">
        <f>IFERROR(VLOOKUP(J2974,'[1]Item List (2)'!C:D,2,0),VLOOKUP(K2974,'[1]Item List (2)'!C:D,2,0))</f>
        <v>50007</v>
      </c>
      <c r="W2974" s="193">
        <f>IFERROR(VLOOKUP(J2974,'[1]Item List (2)'!C:E,3,0),VLOOKUP(K2974,'[1]Item List (2)'!C:E,3,0))</f>
        <v>100</v>
      </c>
      <c r="X2974" s="193">
        <f t="shared" si="281"/>
        <v>0</v>
      </c>
      <c r="Y2974" s="193" t="str">
        <f t="shared" si="282"/>
        <v>KETCHUP, PKT</v>
      </c>
      <c r="AA2974" s="29">
        <f t="shared" si="283"/>
        <v>43.6</v>
      </c>
      <c r="AB2974" s="29" t="str">
        <f>VLOOKUP(W2974,'[2]Item List (2)'!$I:$J,2,0)</f>
        <v>Food</v>
      </c>
      <c r="AC2974" s="29">
        <f t="shared" si="284"/>
        <v>7400</v>
      </c>
      <c r="AD2974" s="29" t="str">
        <f t="shared" si="285"/>
        <v>7400-Food</v>
      </c>
    </row>
    <row r="2975" spans="1:30">
      <c r="A2975" t="s">
        <v>699</v>
      </c>
      <c r="B2975" t="s">
        <v>592</v>
      </c>
      <c r="C2975" t="s">
        <v>1408</v>
      </c>
      <c r="D2975" t="s">
        <v>604</v>
      </c>
      <c r="E2975" t="s">
        <v>1697</v>
      </c>
      <c r="F2975"/>
      <c r="G2975" s="159">
        <v>45167</v>
      </c>
      <c r="H2975" t="s">
        <v>1209</v>
      </c>
      <c r="I2975" t="s">
        <v>1188</v>
      </c>
      <c r="J2975" t="s">
        <v>856</v>
      </c>
      <c r="K2975" t="s">
        <v>857</v>
      </c>
      <c r="L2975" t="s">
        <v>814</v>
      </c>
      <c r="M2975">
        <v>1</v>
      </c>
      <c r="N2975">
        <v>0</v>
      </c>
      <c r="O2975" s="209">
        <v>17.149999999999999</v>
      </c>
      <c r="P2975" s="209">
        <v>17.149999999999999</v>
      </c>
      <c r="Q2975" s="209">
        <v>5253.69</v>
      </c>
      <c r="R2975" s="209">
        <v>12.95</v>
      </c>
      <c r="S2975" s="193" t="str">
        <f>VLOOKUP(U2975,'[1]Cross ref'!I:J,2,0)</f>
        <v>SCL</v>
      </c>
      <c r="T2975" s="193">
        <f t="shared" si="280"/>
        <v>17.149999999999999</v>
      </c>
      <c r="U2975" s="193">
        <f>VLOOKUP(VALUE(C2975),'[1]Cross ref'!G:I,3,0)</f>
        <v>7400</v>
      </c>
      <c r="V2975" s="193">
        <f>IFERROR(VLOOKUP(J2975,'[1]Item List (2)'!C:D,2,0),VLOOKUP(K2975,'[1]Item List (2)'!C:D,2,0))</f>
        <v>50007</v>
      </c>
      <c r="W2975" s="193">
        <f>IFERROR(VLOOKUP(J2975,'[1]Item List (2)'!C:E,3,0),VLOOKUP(K2975,'[1]Item List (2)'!C:E,3,0))</f>
        <v>100</v>
      </c>
      <c r="X2975" s="193">
        <f t="shared" si="281"/>
        <v>0</v>
      </c>
      <c r="Y2975" s="193" t="str">
        <f t="shared" si="282"/>
        <v>BREADING, CHICK TNDR</v>
      </c>
      <c r="AA2975" s="29">
        <f t="shared" si="283"/>
        <v>17.149999999999999</v>
      </c>
      <c r="AB2975" s="29" t="str">
        <f>VLOOKUP(W2975,'[2]Item List (2)'!$I:$J,2,0)</f>
        <v>Food</v>
      </c>
      <c r="AC2975" s="29">
        <f t="shared" si="284"/>
        <v>7400</v>
      </c>
      <c r="AD2975" s="29" t="str">
        <f t="shared" si="285"/>
        <v>7400-Food</v>
      </c>
    </row>
    <row r="2976" spans="1:30">
      <c r="A2976" t="s">
        <v>699</v>
      </c>
      <c r="B2976" t="s">
        <v>592</v>
      </c>
      <c r="C2976" t="s">
        <v>1408</v>
      </c>
      <c r="D2976" t="s">
        <v>604</v>
      </c>
      <c r="E2976" t="s">
        <v>1697</v>
      </c>
      <c r="F2976"/>
      <c r="G2976" s="159">
        <v>45167</v>
      </c>
      <c r="H2976" t="s">
        <v>1212</v>
      </c>
      <c r="I2976" t="s">
        <v>1188</v>
      </c>
      <c r="J2976" t="s">
        <v>747</v>
      </c>
      <c r="K2976" t="s">
        <v>748</v>
      </c>
      <c r="L2976" t="s">
        <v>749</v>
      </c>
      <c r="M2976">
        <v>1</v>
      </c>
      <c r="N2976">
        <v>0</v>
      </c>
      <c r="O2976" s="209">
        <v>33.380000000000003</v>
      </c>
      <c r="P2976" s="209">
        <v>33.380000000000003</v>
      </c>
      <c r="Q2976" s="209">
        <v>5253.69</v>
      </c>
      <c r="R2976" s="209">
        <v>12.95</v>
      </c>
      <c r="S2976" s="193" t="str">
        <f>VLOOKUP(U2976,'[1]Cross ref'!I:J,2,0)</f>
        <v>SCL</v>
      </c>
      <c r="T2976" s="193">
        <f t="shared" si="280"/>
        <v>33.380000000000003</v>
      </c>
      <c r="U2976" s="193">
        <f>VLOOKUP(VALUE(C2976),'[1]Cross ref'!G:I,3,0)</f>
        <v>7400</v>
      </c>
      <c r="V2976" s="193">
        <f>IFERROR(VLOOKUP(J2976,'[1]Item List (2)'!C:D,2,0),VLOOKUP(K2976,'[1]Item List (2)'!C:D,2,0))</f>
        <v>50007</v>
      </c>
      <c r="W2976" s="193">
        <f>IFERROR(VLOOKUP(J2976,'[1]Item List (2)'!C:E,3,0),VLOOKUP(K2976,'[1]Item List (2)'!C:E,3,0))</f>
        <v>100</v>
      </c>
      <c r="X2976" s="193">
        <f t="shared" si="281"/>
        <v>0</v>
      </c>
      <c r="Y2976" s="193" t="str">
        <f t="shared" si="282"/>
        <v>HASHBROWN, RND ZTF</v>
      </c>
      <c r="AA2976" s="29">
        <f t="shared" si="283"/>
        <v>33.380000000000003</v>
      </c>
      <c r="AB2976" s="29" t="str">
        <f>VLOOKUP(W2976,'[2]Item List (2)'!$I:$J,2,0)</f>
        <v>Food</v>
      </c>
      <c r="AC2976" s="29">
        <f t="shared" si="284"/>
        <v>7400</v>
      </c>
      <c r="AD2976" s="29" t="str">
        <f t="shared" si="285"/>
        <v>7400-Food</v>
      </c>
    </row>
    <row r="2977" spans="1:30">
      <c r="A2977" t="s">
        <v>699</v>
      </c>
      <c r="B2977" t="s">
        <v>592</v>
      </c>
      <c r="C2977" t="s">
        <v>1408</v>
      </c>
      <c r="D2977" t="s">
        <v>604</v>
      </c>
      <c r="E2977" t="s">
        <v>1697</v>
      </c>
      <c r="F2977"/>
      <c r="G2977" s="159">
        <v>45167</v>
      </c>
      <c r="H2977" t="s">
        <v>1213</v>
      </c>
      <c r="I2977" t="s">
        <v>1188</v>
      </c>
      <c r="J2977" t="s">
        <v>747</v>
      </c>
      <c r="K2977" t="s">
        <v>750</v>
      </c>
      <c r="L2977" t="s">
        <v>749</v>
      </c>
      <c r="M2977">
        <v>2</v>
      </c>
      <c r="N2977">
        <v>0</v>
      </c>
      <c r="O2977" s="209">
        <v>33.380000000000003</v>
      </c>
      <c r="P2977" s="209">
        <v>66.760000000000005</v>
      </c>
      <c r="Q2977" s="209">
        <v>5253.69</v>
      </c>
      <c r="R2977" s="209">
        <v>12.95</v>
      </c>
      <c r="S2977" s="193" t="str">
        <f>VLOOKUP(U2977,'[1]Cross ref'!I:J,2,0)</f>
        <v>SCL</v>
      </c>
      <c r="T2977" s="193">
        <f t="shared" si="280"/>
        <v>66.760000000000005</v>
      </c>
      <c r="U2977" s="193">
        <f>VLOOKUP(VALUE(C2977),'[1]Cross ref'!G:I,3,0)</f>
        <v>7400</v>
      </c>
      <c r="V2977" s="193">
        <f>IFERROR(VLOOKUP(J2977,'[1]Item List (2)'!C:D,2,0),VLOOKUP(K2977,'[1]Item List (2)'!C:D,2,0))</f>
        <v>50007</v>
      </c>
      <c r="W2977" s="193">
        <f>IFERROR(VLOOKUP(J2977,'[1]Item List (2)'!C:E,3,0),VLOOKUP(K2977,'[1]Item List (2)'!C:E,3,0))</f>
        <v>100</v>
      </c>
      <c r="X2977" s="193">
        <f t="shared" si="281"/>
        <v>0</v>
      </c>
      <c r="Y2977" s="193" t="str">
        <f t="shared" si="282"/>
        <v>FRIES, CRISS CUT SEASN</v>
      </c>
      <c r="AA2977" s="29">
        <f t="shared" si="283"/>
        <v>66.760000000000005</v>
      </c>
      <c r="AB2977" s="29" t="str">
        <f>VLOOKUP(W2977,'[2]Item List (2)'!$I:$J,2,0)</f>
        <v>Food</v>
      </c>
      <c r="AC2977" s="29">
        <f t="shared" si="284"/>
        <v>7400</v>
      </c>
      <c r="AD2977" s="29" t="str">
        <f t="shared" si="285"/>
        <v>7400-Food</v>
      </c>
    </row>
    <row r="2978" spans="1:30">
      <c r="A2978" t="s">
        <v>699</v>
      </c>
      <c r="B2978" t="s">
        <v>592</v>
      </c>
      <c r="C2978" t="s">
        <v>1408</v>
      </c>
      <c r="D2978" t="s">
        <v>604</v>
      </c>
      <c r="E2978" t="s">
        <v>1697</v>
      </c>
      <c r="F2978"/>
      <c r="G2978" s="159">
        <v>45167</v>
      </c>
      <c r="H2978" t="s">
        <v>1214</v>
      </c>
      <c r="I2978" t="s">
        <v>1188</v>
      </c>
      <c r="J2978" t="s">
        <v>747</v>
      </c>
      <c r="K2978" t="s">
        <v>751</v>
      </c>
      <c r="L2978" t="s">
        <v>752</v>
      </c>
      <c r="M2978">
        <v>9</v>
      </c>
      <c r="N2978">
        <v>0</v>
      </c>
      <c r="O2978" s="209">
        <v>35.28</v>
      </c>
      <c r="P2978" s="209">
        <v>317.52</v>
      </c>
      <c r="Q2978" s="209">
        <v>5253.69</v>
      </c>
      <c r="R2978" s="209">
        <v>12.95</v>
      </c>
      <c r="S2978" s="193" t="str">
        <f>VLOOKUP(U2978,'[1]Cross ref'!I:J,2,0)</f>
        <v>SCL</v>
      </c>
      <c r="T2978" s="193">
        <f t="shared" si="280"/>
        <v>317.52</v>
      </c>
      <c r="U2978" s="193">
        <f>VLOOKUP(VALUE(C2978),'[1]Cross ref'!G:I,3,0)</f>
        <v>7400</v>
      </c>
      <c r="V2978" s="193">
        <f>IFERROR(VLOOKUP(J2978,'[1]Item List (2)'!C:D,2,0),VLOOKUP(K2978,'[1]Item List (2)'!C:D,2,0))</f>
        <v>50007</v>
      </c>
      <c r="W2978" s="193">
        <f>IFERROR(VLOOKUP(J2978,'[1]Item List (2)'!C:E,3,0),VLOOKUP(K2978,'[1]Item List (2)'!C:E,3,0))</f>
        <v>100</v>
      </c>
      <c r="X2978" s="193">
        <f t="shared" si="281"/>
        <v>0</v>
      </c>
      <c r="Y2978" s="193" t="str">
        <f t="shared" si="282"/>
        <v>FRIES, SS SK ON</v>
      </c>
      <c r="AA2978" s="29">
        <f t="shared" si="283"/>
        <v>317.52</v>
      </c>
      <c r="AB2978" s="29" t="str">
        <f>VLOOKUP(W2978,'[2]Item List (2)'!$I:$J,2,0)</f>
        <v>Food</v>
      </c>
      <c r="AC2978" s="29">
        <f t="shared" si="284"/>
        <v>7400</v>
      </c>
      <c r="AD2978" s="29" t="str">
        <f t="shared" si="285"/>
        <v>7400-Food</v>
      </c>
    </row>
    <row r="2979" spans="1:30">
      <c r="A2979" t="s">
        <v>699</v>
      </c>
      <c r="B2979" t="s">
        <v>592</v>
      </c>
      <c r="C2979" t="s">
        <v>1408</v>
      </c>
      <c r="D2979" t="s">
        <v>604</v>
      </c>
      <c r="E2979" t="s">
        <v>1697</v>
      </c>
      <c r="F2979"/>
      <c r="G2979" s="159">
        <v>45167</v>
      </c>
      <c r="H2979" t="s">
        <v>1217</v>
      </c>
      <c r="I2979" t="s">
        <v>1188</v>
      </c>
      <c r="J2979" t="s">
        <v>758</v>
      </c>
      <c r="K2979" t="s">
        <v>759</v>
      </c>
      <c r="L2979" t="s">
        <v>760</v>
      </c>
      <c r="M2979">
        <v>1</v>
      </c>
      <c r="N2979">
        <v>0</v>
      </c>
      <c r="O2979" s="209">
        <v>111.01</v>
      </c>
      <c r="P2979" s="209">
        <v>111.01</v>
      </c>
      <c r="Q2979" s="209">
        <v>5253.69</v>
      </c>
      <c r="R2979" s="209">
        <v>12.95</v>
      </c>
      <c r="S2979" s="193" t="str">
        <f>VLOOKUP(U2979,'[1]Cross ref'!I:J,2,0)</f>
        <v>SCL</v>
      </c>
      <c r="T2979" s="193">
        <f t="shared" si="280"/>
        <v>111.01</v>
      </c>
      <c r="U2979" s="193">
        <f>VLOOKUP(VALUE(C2979),'[1]Cross ref'!G:I,3,0)</f>
        <v>7400</v>
      </c>
      <c r="V2979" s="193">
        <f>IFERROR(VLOOKUP(J2979,'[1]Item List (2)'!C:D,2,0),VLOOKUP(K2979,'[1]Item List (2)'!C:D,2,0))</f>
        <v>50007</v>
      </c>
      <c r="W2979" s="193">
        <f>IFERROR(VLOOKUP(J2979,'[1]Item List (2)'!C:E,3,0),VLOOKUP(K2979,'[1]Item List (2)'!C:E,3,0))</f>
        <v>100</v>
      </c>
      <c r="X2979" s="193">
        <f t="shared" si="281"/>
        <v>0</v>
      </c>
      <c r="Y2979" s="193" t="str">
        <f t="shared" si="282"/>
        <v>CHICKEN, TNDRLOIN STRIP 1.5Z</v>
      </c>
      <c r="AA2979" s="29">
        <f t="shared" si="283"/>
        <v>111.01</v>
      </c>
      <c r="AB2979" s="29" t="str">
        <f>VLOOKUP(W2979,'[2]Item List (2)'!$I:$J,2,0)</f>
        <v>Food</v>
      </c>
      <c r="AC2979" s="29">
        <f t="shared" si="284"/>
        <v>7400</v>
      </c>
      <c r="AD2979" s="29" t="str">
        <f t="shared" si="285"/>
        <v>7400-Food</v>
      </c>
    </row>
    <row r="2980" spans="1:30">
      <c r="A2980" t="s">
        <v>699</v>
      </c>
      <c r="B2980" t="s">
        <v>592</v>
      </c>
      <c r="C2980" t="s">
        <v>1408</v>
      </c>
      <c r="D2980" t="s">
        <v>604</v>
      </c>
      <c r="E2980" t="s">
        <v>1697</v>
      </c>
      <c r="F2980"/>
      <c r="G2980" s="159">
        <v>45167</v>
      </c>
      <c r="H2980" t="s">
        <v>1269</v>
      </c>
      <c r="I2980" t="s">
        <v>1190</v>
      </c>
      <c r="J2980" t="s">
        <v>761</v>
      </c>
      <c r="K2980" t="s">
        <v>762</v>
      </c>
      <c r="L2980" t="s">
        <v>763</v>
      </c>
      <c r="M2980">
        <v>1</v>
      </c>
      <c r="N2980">
        <v>0</v>
      </c>
      <c r="O2980" s="209">
        <v>17.57</v>
      </c>
      <c r="P2980" s="209">
        <v>17.57</v>
      </c>
      <c r="Q2980" s="209">
        <v>5253.69</v>
      </c>
      <c r="R2980" s="209">
        <v>12.95</v>
      </c>
      <c r="S2980" s="193" t="str">
        <f>VLOOKUP(U2980,'[1]Cross ref'!I:J,2,0)</f>
        <v>SCL</v>
      </c>
      <c r="T2980" s="193">
        <f t="shared" si="280"/>
        <v>17.57</v>
      </c>
      <c r="U2980" s="193">
        <f>VLOOKUP(VALUE(C2980),'[1]Cross ref'!G:I,3,0)</f>
        <v>7400</v>
      </c>
      <c r="V2980" s="193">
        <f>IFERROR(VLOOKUP(J2980,'[1]Item List (2)'!C:D,2,0),VLOOKUP(K2980,'[1]Item List (2)'!C:D,2,0))</f>
        <v>60507</v>
      </c>
      <c r="W2980" s="193">
        <f>IFERROR(VLOOKUP(J2980,'[1]Item List (2)'!C:E,3,0),VLOOKUP(K2980,'[1]Item List (2)'!C:E,3,0))</f>
        <v>1200</v>
      </c>
      <c r="X2980" s="193">
        <f t="shared" si="281"/>
        <v>0</v>
      </c>
      <c r="Y2980" s="193" t="str">
        <f t="shared" si="282"/>
        <v>LINER, CAN 38X44 BLK</v>
      </c>
      <c r="AA2980" s="29">
        <f t="shared" si="283"/>
        <v>17.57</v>
      </c>
      <c r="AB2980" s="29" t="str">
        <f>VLOOKUP(W2980,'[2]Item List (2)'!$I:$J,2,0)</f>
        <v>Supplies</v>
      </c>
      <c r="AC2980" s="29">
        <f t="shared" si="284"/>
        <v>7400</v>
      </c>
      <c r="AD2980" s="29" t="str">
        <f t="shared" si="285"/>
        <v>7400-Supplies</v>
      </c>
    </row>
    <row r="2981" spans="1:30">
      <c r="A2981" t="s">
        <v>699</v>
      </c>
      <c r="B2981" t="s">
        <v>592</v>
      </c>
      <c r="C2981" t="s">
        <v>1408</v>
      </c>
      <c r="D2981" t="s">
        <v>604</v>
      </c>
      <c r="E2981" t="s">
        <v>1697</v>
      </c>
      <c r="F2981"/>
      <c r="G2981" s="159">
        <v>45167</v>
      </c>
      <c r="H2981" t="s">
        <v>1218</v>
      </c>
      <c r="I2981" t="s">
        <v>1188</v>
      </c>
      <c r="J2981" t="s">
        <v>703</v>
      </c>
      <c r="K2981" t="s">
        <v>997</v>
      </c>
      <c r="L2981" t="s">
        <v>723</v>
      </c>
      <c r="M2981">
        <v>3</v>
      </c>
      <c r="N2981">
        <v>0</v>
      </c>
      <c r="O2981" s="209">
        <v>25.94</v>
      </c>
      <c r="P2981" s="209">
        <v>77.819999999999993</v>
      </c>
      <c r="Q2981" s="209">
        <v>5253.69</v>
      </c>
      <c r="R2981" s="209">
        <v>12.95</v>
      </c>
      <c r="S2981" s="193" t="str">
        <f>VLOOKUP(U2981,'[1]Cross ref'!I:J,2,0)</f>
        <v>SCL</v>
      </c>
      <c r="T2981" s="193">
        <f t="shared" si="280"/>
        <v>77.819999999999993</v>
      </c>
      <c r="U2981" s="193">
        <f>VLOOKUP(VALUE(C2981),'[1]Cross ref'!G:I,3,0)</f>
        <v>7400</v>
      </c>
      <c r="V2981" s="193">
        <f>IFERROR(VLOOKUP(J2981,'[1]Item List (2)'!C:D,2,0),VLOOKUP(K2981,'[1]Item List (2)'!C:D,2,0))</f>
        <v>50007</v>
      </c>
      <c r="W2981" s="193">
        <f>IFERROR(VLOOKUP(J2981,'[1]Item List (2)'!C:E,3,0),VLOOKUP(K2981,'[1]Item List (2)'!C:E,3,0))</f>
        <v>100</v>
      </c>
      <c r="X2981" s="193">
        <f t="shared" si="281"/>
        <v>0</v>
      </c>
      <c r="Y2981" s="193" t="str">
        <f t="shared" si="282"/>
        <v>SAUCE, BTRMILK RANCH CUP</v>
      </c>
      <c r="AA2981" s="29">
        <f t="shared" si="283"/>
        <v>77.819999999999993</v>
      </c>
      <c r="AB2981" s="29" t="str">
        <f>VLOOKUP(W2981,'[2]Item List (2)'!$I:$J,2,0)</f>
        <v>Food</v>
      </c>
      <c r="AC2981" s="29">
        <f t="shared" si="284"/>
        <v>7400</v>
      </c>
      <c r="AD2981" s="29" t="str">
        <f t="shared" si="285"/>
        <v>7400-Food</v>
      </c>
    </row>
    <row r="2982" spans="1:30">
      <c r="A2982" t="s">
        <v>699</v>
      </c>
      <c r="B2982" t="s">
        <v>592</v>
      </c>
      <c r="C2982" t="s">
        <v>1408</v>
      </c>
      <c r="D2982" t="s">
        <v>604</v>
      </c>
      <c r="E2982" t="s">
        <v>1697</v>
      </c>
      <c r="F2982"/>
      <c r="G2982" s="159">
        <v>45167</v>
      </c>
      <c r="H2982" t="s">
        <v>1219</v>
      </c>
      <c r="I2982" t="s">
        <v>1188</v>
      </c>
      <c r="J2982" t="s">
        <v>767</v>
      </c>
      <c r="K2982" t="s">
        <v>768</v>
      </c>
      <c r="L2982" t="s">
        <v>769</v>
      </c>
      <c r="M2982">
        <v>2</v>
      </c>
      <c r="N2982">
        <v>0</v>
      </c>
      <c r="O2982" s="209">
        <v>11.66</v>
      </c>
      <c r="P2982" s="209">
        <v>23.32</v>
      </c>
      <c r="Q2982" s="209">
        <v>5253.69</v>
      </c>
      <c r="R2982" s="209">
        <v>12.95</v>
      </c>
      <c r="S2982" s="193" t="str">
        <f>VLOOKUP(U2982,'[1]Cross ref'!I:J,2,0)</f>
        <v>SCL</v>
      </c>
      <c r="T2982" s="193">
        <f t="shared" si="280"/>
        <v>23.32</v>
      </c>
      <c r="U2982" s="193">
        <f>VLOOKUP(VALUE(C2982),'[1]Cross ref'!G:I,3,0)</f>
        <v>7400</v>
      </c>
      <c r="V2982" s="193">
        <f>IFERROR(VLOOKUP(J2982,'[1]Item List (2)'!C:D,2,0),VLOOKUP(K2982,'[1]Item List (2)'!C:D,2,0))</f>
        <v>50007</v>
      </c>
      <c r="W2982" s="193">
        <f>IFERROR(VLOOKUP(J2982,'[1]Item List (2)'!C:E,3,0),VLOOKUP(K2982,'[1]Item List (2)'!C:E,3,0))</f>
        <v>100</v>
      </c>
      <c r="X2982" s="193">
        <f t="shared" si="281"/>
        <v>0</v>
      </c>
      <c r="Y2982" s="193" t="str">
        <f t="shared" si="282"/>
        <v>SAUCE, BUFFALO CUP</v>
      </c>
      <c r="AA2982" s="29">
        <f t="shared" si="283"/>
        <v>23.32</v>
      </c>
      <c r="AB2982" s="29" t="str">
        <f>VLOOKUP(W2982,'[2]Item List (2)'!$I:$J,2,0)</f>
        <v>Food</v>
      </c>
      <c r="AC2982" s="29">
        <f t="shared" si="284"/>
        <v>7400</v>
      </c>
      <c r="AD2982" s="29" t="str">
        <f t="shared" si="285"/>
        <v>7400-Food</v>
      </c>
    </row>
    <row r="2983" spans="1:30">
      <c r="A2983" t="s">
        <v>699</v>
      </c>
      <c r="B2983" t="s">
        <v>592</v>
      </c>
      <c r="C2983" t="s">
        <v>1408</v>
      </c>
      <c r="D2983" t="s">
        <v>604</v>
      </c>
      <c r="E2983" t="s">
        <v>1697</v>
      </c>
      <c r="F2983"/>
      <c r="G2983" s="159">
        <v>45167</v>
      </c>
      <c r="H2983" t="s">
        <v>1221</v>
      </c>
      <c r="I2983" t="s">
        <v>1188</v>
      </c>
      <c r="J2983" t="s">
        <v>773</v>
      </c>
      <c r="K2983" t="s">
        <v>774</v>
      </c>
      <c r="L2983" t="s">
        <v>775</v>
      </c>
      <c r="M2983">
        <v>2</v>
      </c>
      <c r="N2983">
        <v>0</v>
      </c>
      <c r="O2983">
        <v>19.78</v>
      </c>
      <c r="P2983" s="209">
        <v>39.56</v>
      </c>
      <c r="Q2983" s="209">
        <v>5253.69</v>
      </c>
      <c r="R2983" s="209">
        <v>12.95</v>
      </c>
      <c r="S2983" s="193" t="str">
        <f>VLOOKUP(U2983,'[1]Cross ref'!I:J,2,0)</f>
        <v>SCL</v>
      </c>
      <c r="T2983" s="193">
        <f t="shared" si="280"/>
        <v>39.56</v>
      </c>
      <c r="U2983" s="193">
        <f>VLOOKUP(VALUE(C2983),'[1]Cross ref'!G:I,3,0)</f>
        <v>7400</v>
      </c>
      <c r="V2983" s="193">
        <f>IFERROR(VLOOKUP(J2983,'[1]Item List (2)'!C:D,2,0),VLOOKUP(K2983,'[1]Item List (2)'!C:D,2,0))</f>
        <v>50007</v>
      </c>
      <c r="W2983" s="193">
        <f>IFERROR(VLOOKUP(J2983,'[1]Item List (2)'!C:E,3,0),VLOOKUP(K2983,'[1]Item List (2)'!C:E,3,0))</f>
        <v>100</v>
      </c>
      <c r="X2983" s="193">
        <f t="shared" si="281"/>
        <v>0</v>
      </c>
      <c r="Y2983" s="193" t="str">
        <f t="shared" si="282"/>
        <v>ICE CREAM, VANILLA SLOW MELT</v>
      </c>
      <c r="AA2983" s="29">
        <f t="shared" si="283"/>
        <v>39.56</v>
      </c>
      <c r="AB2983" s="29" t="str">
        <f>VLOOKUP(W2983,'[2]Item List (2)'!$I:$J,2,0)</f>
        <v>Food</v>
      </c>
      <c r="AC2983" s="29">
        <f t="shared" si="284"/>
        <v>7400</v>
      </c>
      <c r="AD2983" s="29" t="str">
        <f t="shared" si="285"/>
        <v>7400-Food</v>
      </c>
    </row>
    <row r="2984" spans="1:30">
      <c r="A2984" t="s">
        <v>699</v>
      </c>
      <c r="B2984" t="s">
        <v>592</v>
      </c>
      <c r="C2984" t="s">
        <v>1408</v>
      </c>
      <c r="D2984" t="s">
        <v>604</v>
      </c>
      <c r="E2984" t="s">
        <v>1697</v>
      </c>
      <c r="F2984"/>
      <c r="G2984" s="159">
        <v>45167</v>
      </c>
      <c r="H2984" t="s">
        <v>1222</v>
      </c>
      <c r="I2984" t="s">
        <v>1188</v>
      </c>
      <c r="J2984" t="s">
        <v>776</v>
      </c>
      <c r="K2984" t="s">
        <v>777</v>
      </c>
      <c r="L2984" t="s">
        <v>778</v>
      </c>
      <c r="M2984">
        <v>7</v>
      </c>
      <c r="N2984">
        <v>0</v>
      </c>
      <c r="O2984" s="209">
        <v>36.909999999999997</v>
      </c>
      <c r="P2984" s="209">
        <v>258.37</v>
      </c>
      <c r="Q2984" s="209">
        <v>5253.69</v>
      </c>
      <c r="R2984" s="209">
        <v>12.95</v>
      </c>
      <c r="S2984" s="193" t="str">
        <f>VLOOKUP(U2984,'[1]Cross ref'!I:J,2,0)</f>
        <v>SCL</v>
      </c>
      <c r="T2984" s="193">
        <f t="shared" si="280"/>
        <v>258.37</v>
      </c>
      <c r="U2984" s="193">
        <f>VLOOKUP(VALUE(C2984),'[1]Cross ref'!G:I,3,0)</f>
        <v>7400</v>
      </c>
      <c r="V2984" s="193">
        <f>IFERROR(VLOOKUP(J2984,'[1]Item List (2)'!C:D,2,0),VLOOKUP(K2984,'[1]Item List (2)'!C:D,2,0))</f>
        <v>50007</v>
      </c>
      <c r="W2984" s="193">
        <f>IFERROR(VLOOKUP(J2984,'[1]Item List (2)'!C:E,3,0),VLOOKUP(K2984,'[1]Item List (2)'!C:E,3,0))</f>
        <v>100</v>
      </c>
      <c r="X2984" s="193">
        <f t="shared" si="281"/>
        <v>0</v>
      </c>
      <c r="Y2984" s="193" t="str">
        <f t="shared" si="282"/>
        <v>SHORTENING, LIQ FRY PREM</v>
      </c>
      <c r="AA2984" s="29">
        <f t="shared" si="283"/>
        <v>258.37</v>
      </c>
      <c r="AB2984" s="29" t="str">
        <f>VLOOKUP(W2984,'[2]Item List (2)'!$I:$J,2,0)</f>
        <v>Food</v>
      </c>
      <c r="AC2984" s="29">
        <f t="shared" si="284"/>
        <v>7400</v>
      </c>
      <c r="AD2984" s="29" t="str">
        <f t="shared" si="285"/>
        <v>7400-Food</v>
      </c>
    </row>
    <row r="2985" spans="1:30">
      <c r="A2985" t="s">
        <v>699</v>
      </c>
      <c r="B2985" t="s">
        <v>592</v>
      </c>
      <c r="C2985" t="s">
        <v>1408</v>
      </c>
      <c r="D2985" t="s">
        <v>604</v>
      </c>
      <c r="E2985" t="s">
        <v>1697</v>
      </c>
      <c r="F2985"/>
      <c r="G2985" s="159">
        <v>45167</v>
      </c>
      <c r="H2985" t="s">
        <v>1361</v>
      </c>
      <c r="I2985" t="s">
        <v>1211</v>
      </c>
      <c r="J2985" t="s">
        <v>815</v>
      </c>
      <c r="K2985" t="s">
        <v>930</v>
      </c>
      <c r="L2985" t="s">
        <v>931</v>
      </c>
      <c r="M2985">
        <v>1</v>
      </c>
      <c r="N2985">
        <v>0</v>
      </c>
      <c r="O2985" s="209">
        <v>23.01</v>
      </c>
      <c r="P2985" s="209">
        <v>23.01</v>
      </c>
      <c r="Q2985" s="209">
        <v>5253.69</v>
      </c>
      <c r="R2985" s="209">
        <v>12.95</v>
      </c>
      <c r="S2985" s="193" t="str">
        <f>VLOOKUP(U2985,'[1]Cross ref'!I:J,2,0)</f>
        <v>SCL</v>
      </c>
      <c r="T2985" s="193">
        <f t="shared" si="280"/>
        <v>23.01</v>
      </c>
      <c r="U2985" s="193">
        <f>VLOOKUP(VALUE(C2985),'[1]Cross ref'!G:I,3,0)</f>
        <v>7400</v>
      </c>
      <c r="V2985" s="193">
        <f>IFERROR(VLOOKUP(J2985,'[1]Item List (2)'!C:D,2,0),VLOOKUP(K2985,'[1]Item List (2)'!C:D,2,0))</f>
        <v>51001</v>
      </c>
      <c r="W2985" s="193">
        <f>IFERROR(VLOOKUP(J2985,'[1]Item List (2)'!C:E,3,0),VLOOKUP(K2985,'[1]Item List (2)'!C:E,3,0))</f>
        <v>1000</v>
      </c>
      <c r="X2985" s="193">
        <f t="shared" si="281"/>
        <v>0</v>
      </c>
      <c r="Y2985" s="193" t="str">
        <f t="shared" si="282"/>
        <v>LID, PLS DOME SHAKE CUP</v>
      </c>
      <c r="AA2985" s="29">
        <f t="shared" si="283"/>
        <v>23.01</v>
      </c>
      <c r="AB2985" s="29" t="str">
        <f>VLOOKUP(W2985,'[2]Item List (2)'!$I:$J,2,0)</f>
        <v>Paper</v>
      </c>
      <c r="AC2985" s="29">
        <f t="shared" si="284"/>
        <v>7400</v>
      </c>
      <c r="AD2985" s="29" t="str">
        <f t="shared" si="285"/>
        <v>7400-Paper</v>
      </c>
    </row>
    <row r="2986" spans="1:30">
      <c r="A2986" t="s">
        <v>699</v>
      </c>
      <c r="B2986" t="s">
        <v>592</v>
      </c>
      <c r="C2986" t="s">
        <v>1408</v>
      </c>
      <c r="D2986" t="s">
        <v>604</v>
      </c>
      <c r="E2986" t="s">
        <v>1697</v>
      </c>
      <c r="F2986"/>
      <c r="G2986" s="159">
        <v>45167</v>
      </c>
      <c r="H2986" t="s">
        <v>1380</v>
      </c>
      <c r="I2986" t="s">
        <v>1188</v>
      </c>
      <c r="J2986" t="s">
        <v>953</v>
      </c>
      <c r="K2986" t="s">
        <v>1151</v>
      </c>
      <c r="L2986" t="s">
        <v>766</v>
      </c>
      <c r="M2986">
        <v>1</v>
      </c>
      <c r="N2986">
        <v>0</v>
      </c>
      <c r="O2986">
        <v>69.22</v>
      </c>
      <c r="P2986" s="209">
        <v>69.22</v>
      </c>
      <c r="Q2986" s="209">
        <v>5253.69</v>
      </c>
      <c r="R2986" s="209">
        <v>12.95</v>
      </c>
      <c r="S2986" s="193" t="str">
        <f>VLOOKUP(U2986,'[1]Cross ref'!I:J,2,0)</f>
        <v>SCL</v>
      </c>
      <c r="T2986" s="193">
        <f t="shared" si="280"/>
        <v>69.22</v>
      </c>
      <c r="U2986" s="193">
        <f>VLOOKUP(VALUE(C2986),'[1]Cross ref'!G:I,3,0)</f>
        <v>7400</v>
      </c>
      <c r="V2986" s="193">
        <f>IFERROR(VLOOKUP(J2986,'[1]Item List (2)'!C:D,2,0),VLOOKUP(K2986,'[1]Item List (2)'!C:D,2,0))</f>
        <v>50007</v>
      </c>
      <c r="W2986" s="193">
        <f>IFERROR(VLOOKUP(J2986,'[1]Item List (2)'!C:E,3,0),VLOOKUP(K2986,'[1]Item List (2)'!C:E,3,0))</f>
        <v>100</v>
      </c>
      <c r="X2986" s="193">
        <f t="shared" si="281"/>
        <v>0</v>
      </c>
      <c r="Y2986" s="193" t="str">
        <f t="shared" si="282"/>
        <v>LEMONADE, FZN</v>
      </c>
      <c r="AA2986" s="29">
        <f t="shared" si="283"/>
        <v>69.22</v>
      </c>
      <c r="AB2986" s="29" t="str">
        <f>VLOOKUP(W2986,'[2]Item List (2)'!$I:$J,2,0)</f>
        <v>Food</v>
      </c>
      <c r="AC2986" s="29">
        <f t="shared" si="284"/>
        <v>7400</v>
      </c>
      <c r="AD2986" s="29" t="str">
        <f t="shared" si="285"/>
        <v>7400-Food</v>
      </c>
    </row>
    <row r="2987" spans="1:30">
      <c r="A2987" t="s">
        <v>699</v>
      </c>
      <c r="B2987" t="s">
        <v>592</v>
      </c>
      <c r="C2987" t="s">
        <v>1408</v>
      </c>
      <c r="D2987" t="s">
        <v>604</v>
      </c>
      <c r="E2987" t="s">
        <v>1697</v>
      </c>
      <c r="F2987"/>
      <c r="G2987" s="159">
        <v>45167</v>
      </c>
      <c r="H2987" t="s">
        <v>1223</v>
      </c>
      <c r="I2987" t="s">
        <v>1188</v>
      </c>
      <c r="J2987" t="s">
        <v>758</v>
      </c>
      <c r="K2987" t="s">
        <v>780</v>
      </c>
      <c r="L2987" t="s">
        <v>781</v>
      </c>
      <c r="M2987">
        <v>12</v>
      </c>
      <c r="N2987">
        <v>0</v>
      </c>
      <c r="O2987" s="209">
        <v>37.6</v>
      </c>
      <c r="P2987" s="209">
        <v>451.2</v>
      </c>
      <c r="Q2987" s="209">
        <v>5253.69</v>
      </c>
      <c r="R2987" s="209">
        <v>12.95</v>
      </c>
      <c r="S2987" s="193" t="str">
        <f>VLOOKUP(U2987,'[1]Cross ref'!I:J,2,0)</f>
        <v>SCL</v>
      </c>
      <c r="T2987" s="193">
        <f t="shared" si="280"/>
        <v>451.2</v>
      </c>
      <c r="U2987" s="193">
        <f>VLOOKUP(VALUE(C2987),'[1]Cross ref'!G:I,3,0)</f>
        <v>7400</v>
      </c>
      <c r="V2987" s="193">
        <f>IFERROR(VLOOKUP(J2987,'[1]Item List (2)'!C:D,2,0),VLOOKUP(K2987,'[1]Item List (2)'!C:D,2,0))</f>
        <v>50007</v>
      </c>
      <c r="W2987" s="193">
        <f>IFERROR(VLOOKUP(J2987,'[1]Item List (2)'!C:E,3,0),VLOOKUP(K2987,'[1]Item List (2)'!C:E,3,0))</f>
        <v>100</v>
      </c>
      <c r="X2987" s="193">
        <f t="shared" si="281"/>
        <v>0</v>
      </c>
      <c r="Y2987" s="193" t="str">
        <f t="shared" si="282"/>
        <v>CHICKEN, PTY SPCY 3Z</v>
      </c>
      <c r="AA2987" s="29">
        <f t="shared" si="283"/>
        <v>451.2</v>
      </c>
      <c r="AB2987" s="29" t="str">
        <f>VLOOKUP(W2987,'[2]Item List (2)'!$I:$J,2,0)</f>
        <v>Food</v>
      </c>
      <c r="AC2987" s="29">
        <f t="shared" si="284"/>
        <v>7400</v>
      </c>
      <c r="AD2987" s="29" t="str">
        <f t="shared" si="285"/>
        <v>7400-Food</v>
      </c>
    </row>
    <row r="2988" spans="1:30">
      <c r="A2988" t="s">
        <v>699</v>
      </c>
      <c r="B2988" t="s">
        <v>592</v>
      </c>
      <c r="C2988" t="s">
        <v>1408</v>
      </c>
      <c r="D2988" t="s">
        <v>604</v>
      </c>
      <c r="E2988" t="s">
        <v>1697</v>
      </c>
      <c r="F2988"/>
      <c r="G2988" s="159">
        <v>45167</v>
      </c>
      <c r="H2988" t="s">
        <v>1225</v>
      </c>
      <c r="I2988" t="s">
        <v>1188</v>
      </c>
      <c r="J2988" t="s">
        <v>785</v>
      </c>
      <c r="K2988" t="s">
        <v>1180</v>
      </c>
      <c r="L2988" t="s">
        <v>786</v>
      </c>
      <c r="M2988">
        <v>2</v>
      </c>
      <c r="N2988">
        <v>0</v>
      </c>
      <c r="O2988" s="209">
        <v>90.57</v>
      </c>
      <c r="P2988" s="209">
        <v>181.14</v>
      </c>
      <c r="Q2988" s="209">
        <v>5253.69</v>
      </c>
      <c r="R2988" s="209">
        <v>12.95</v>
      </c>
      <c r="S2988" s="193" t="str">
        <f>VLOOKUP(U2988,'[1]Cross ref'!I:J,2,0)</f>
        <v>SCL</v>
      </c>
      <c r="T2988" s="193">
        <f t="shared" si="280"/>
        <v>181.14</v>
      </c>
      <c r="U2988" s="193">
        <f>VLOOKUP(VALUE(C2988),'[1]Cross ref'!G:I,3,0)</f>
        <v>7400</v>
      </c>
      <c r="V2988" s="193">
        <f>IFERROR(VLOOKUP(J2988,'[1]Item List (2)'!C:D,2,0),VLOOKUP(K2988,'[1]Item List (2)'!C:D,2,0))</f>
        <v>50007</v>
      </c>
      <c r="W2988" s="193">
        <f>IFERROR(VLOOKUP(J2988,'[1]Item List (2)'!C:E,3,0),VLOOKUP(K2988,'[1]Item List (2)'!C:E,3,0))</f>
        <v>100</v>
      </c>
      <c r="X2988" s="193">
        <f t="shared" si="281"/>
        <v>0</v>
      </c>
      <c r="Y2988" s="193" t="str">
        <f t="shared" si="282"/>
        <v>BACON, 500 SLICES FC</v>
      </c>
      <c r="AA2988" s="29">
        <f t="shared" si="283"/>
        <v>181.14</v>
      </c>
      <c r="AB2988" s="29" t="str">
        <f>VLOOKUP(W2988,'[2]Item List (2)'!$I:$J,2,0)</f>
        <v>Food</v>
      </c>
      <c r="AC2988" s="29">
        <f t="shared" si="284"/>
        <v>7400</v>
      </c>
      <c r="AD2988" s="29" t="str">
        <f t="shared" si="285"/>
        <v>7400-Food</v>
      </c>
    </row>
    <row r="2989" spans="1:30">
      <c r="A2989" t="s">
        <v>699</v>
      </c>
      <c r="B2989" t="s">
        <v>592</v>
      </c>
      <c r="C2989" t="s">
        <v>1408</v>
      </c>
      <c r="D2989" t="s">
        <v>604</v>
      </c>
      <c r="E2989" t="s">
        <v>1697</v>
      </c>
      <c r="F2989"/>
      <c r="G2989" s="159">
        <v>45167</v>
      </c>
      <c r="H2989" t="s">
        <v>1226</v>
      </c>
      <c r="I2989" t="s">
        <v>1188</v>
      </c>
      <c r="J2989" t="s">
        <v>734</v>
      </c>
      <c r="K2989" t="s">
        <v>787</v>
      </c>
      <c r="L2989" t="s">
        <v>788</v>
      </c>
      <c r="M2989">
        <v>1</v>
      </c>
      <c r="N2989">
        <v>0</v>
      </c>
      <c r="O2989" s="209">
        <v>81.59</v>
      </c>
      <c r="P2989" s="209">
        <v>81.59</v>
      </c>
      <c r="Q2989" s="209">
        <v>5253.69</v>
      </c>
      <c r="R2989" s="209">
        <v>12.95</v>
      </c>
      <c r="S2989" s="193" t="str">
        <f>VLOOKUP(U2989,'[1]Cross ref'!I:J,2,0)</f>
        <v>SCL</v>
      </c>
      <c r="T2989" s="193">
        <f t="shared" si="280"/>
        <v>81.59</v>
      </c>
      <c r="U2989" s="193">
        <f>VLOOKUP(VALUE(C2989),'[1]Cross ref'!G:I,3,0)</f>
        <v>7400</v>
      </c>
      <c r="V2989" s="193">
        <f>IFERROR(VLOOKUP(J2989,'[1]Item List (2)'!C:D,2,0),VLOOKUP(K2989,'[1]Item List (2)'!C:D,2,0))</f>
        <v>50007</v>
      </c>
      <c r="W2989" s="193">
        <f>IFERROR(VLOOKUP(J2989,'[1]Item List (2)'!C:E,3,0),VLOOKUP(K2989,'[1]Item List (2)'!C:E,3,0))</f>
        <v>100</v>
      </c>
      <c r="X2989" s="193">
        <f t="shared" si="281"/>
        <v>0</v>
      </c>
      <c r="Y2989" s="193" t="str">
        <f t="shared" si="282"/>
        <v>BEEF, GRND PTY 1.78Z</v>
      </c>
      <c r="AA2989" s="29">
        <f t="shared" si="283"/>
        <v>81.59</v>
      </c>
      <c r="AB2989" s="29" t="str">
        <f>VLOOKUP(W2989,'[2]Item List (2)'!$I:$J,2,0)</f>
        <v>Food</v>
      </c>
      <c r="AC2989" s="29">
        <f t="shared" si="284"/>
        <v>7400</v>
      </c>
      <c r="AD2989" s="29" t="str">
        <f t="shared" si="285"/>
        <v>7400-Food</v>
      </c>
    </row>
    <row r="2990" spans="1:30">
      <c r="A2990" t="s">
        <v>699</v>
      </c>
      <c r="B2990" t="s">
        <v>592</v>
      </c>
      <c r="C2990" t="s">
        <v>1408</v>
      </c>
      <c r="D2990" t="s">
        <v>604</v>
      </c>
      <c r="E2990" t="s">
        <v>1697</v>
      </c>
      <c r="F2990"/>
      <c r="G2990" s="159">
        <v>45167</v>
      </c>
      <c r="H2990" t="s">
        <v>1227</v>
      </c>
      <c r="I2990" t="s">
        <v>1188</v>
      </c>
      <c r="J2990" t="s">
        <v>710</v>
      </c>
      <c r="K2990" t="s">
        <v>792</v>
      </c>
      <c r="L2990" t="s">
        <v>709</v>
      </c>
      <c r="M2990">
        <v>1</v>
      </c>
      <c r="N2990">
        <v>0</v>
      </c>
      <c r="O2990" s="209">
        <v>99.5</v>
      </c>
      <c r="P2990" s="209">
        <v>99.5</v>
      </c>
      <c r="Q2990" s="209">
        <v>5253.69</v>
      </c>
      <c r="R2990" s="209">
        <v>12.95</v>
      </c>
      <c r="S2990" s="193" t="str">
        <f>VLOOKUP(U2990,'[1]Cross ref'!I:J,2,0)</f>
        <v>SCL</v>
      </c>
      <c r="T2990" s="193">
        <f t="shared" si="280"/>
        <v>99.5</v>
      </c>
      <c r="U2990" s="193">
        <f>VLOOKUP(VALUE(C2990),'[1]Cross ref'!G:I,3,0)</f>
        <v>7400</v>
      </c>
      <c r="V2990" s="193">
        <f>IFERROR(VLOOKUP(J2990,'[1]Item List (2)'!C:D,2,0),VLOOKUP(K2990,'[1]Item List (2)'!C:D,2,0))</f>
        <v>50007</v>
      </c>
      <c r="W2990" s="193">
        <f>IFERROR(VLOOKUP(J2990,'[1]Item List (2)'!C:E,3,0),VLOOKUP(K2990,'[1]Item List (2)'!C:E,3,0))</f>
        <v>100</v>
      </c>
      <c r="X2990" s="193">
        <f t="shared" si="281"/>
        <v>0</v>
      </c>
      <c r="Y2990" s="193" t="str">
        <f t="shared" si="282"/>
        <v>SYRUP, DR PEPPER BIB</v>
      </c>
      <c r="AA2990" s="29">
        <f t="shared" si="283"/>
        <v>99.5</v>
      </c>
      <c r="AB2990" s="29" t="str">
        <f>VLOOKUP(W2990,'[2]Item List (2)'!$I:$J,2,0)</f>
        <v>Food</v>
      </c>
      <c r="AC2990" s="29">
        <f t="shared" si="284"/>
        <v>7400</v>
      </c>
      <c r="AD2990" s="29" t="str">
        <f t="shared" si="285"/>
        <v>7400-Food</v>
      </c>
    </row>
    <row r="2991" spans="1:30">
      <c r="A2991" t="s">
        <v>699</v>
      </c>
      <c r="B2991" t="s">
        <v>592</v>
      </c>
      <c r="C2991" t="s">
        <v>1408</v>
      </c>
      <c r="D2991" t="s">
        <v>604</v>
      </c>
      <c r="E2991" t="s">
        <v>1697</v>
      </c>
      <c r="F2991"/>
      <c r="G2991" s="159">
        <v>45167</v>
      </c>
      <c r="H2991" t="s">
        <v>1228</v>
      </c>
      <c r="I2991" t="s">
        <v>1188</v>
      </c>
      <c r="J2991" t="s">
        <v>710</v>
      </c>
      <c r="K2991" t="s">
        <v>862</v>
      </c>
      <c r="L2991" t="s">
        <v>709</v>
      </c>
      <c r="M2991">
        <v>1</v>
      </c>
      <c r="N2991">
        <v>0</v>
      </c>
      <c r="O2991" s="209">
        <v>99.5</v>
      </c>
      <c r="P2991" s="209">
        <v>99.5</v>
      </c>
      <c r="Q2991" s="209">
        <v>5253.69</v>
      </c>
      <c r="R2991" s="209">
        <v>12.95</v>
      </c>
      <c r="S2991" s="193" t="str">
        <f>VLOOKUP(U2991,'[1]Cross ref'!I:J,2,0)</f>
        <v>SCL</v>
      </c>
      <c r="T2991" s="193">
        <f t="shared" si="280"/>
        <v>99.5</v>
      </c>
      <c r="U2991" s="193">
        <f>VLOOKUP(VALUE(C2991),'[1]Cross ref'!G:I,3,0)</f>
        <v>7400</v>
      </c>
      <c r="V2991" s="193">
        <f>IFERROR(VLOOKUP(J2991,'[1]Item List (2)'!C:D,2,0),VLOOKUP(K2991,'[1]Item List (2)'!C:D,2,0))</f>
        <v>50007</v>
      </c>
      <c r="W2991" s="193">
        <f>IFERROR(VLOOKUP(J2991,'[1]Item List (2)'!C:E,3,0),VLOOKUP(K2991,'[1]Item List (2)'!C:E,3,0))</f>
        <v>100</v>
      </c>
      <c r="X2991" s="193">
        <f t="shared" si="281"/>
        <v>0</v>
      </c>
      <c r="Y2991" s="193" t="str">
        <f t="shared" si="282"/>
        <v>SYRUP, ROOT BEER BIB</v>
      </c>
      <c r="AA2991" s="29">
        <f t="shared" si="283"/>
        <v>99.5</v>
      </c>
      <c r="AB2991" s="29" t="str">
        <f>VLOOKUP(W2991,'[2]Item List (2)'!$I:$J,2,0)</f>
        <v>Food</v>
      </c>
      <c r="AC2991" s="29">
        <f t="shared" si="284"/>
        <v>7400</v>
      </c>
      <c r="AD2991" s="29" t="str">
        <f t="shared" si="285"/>
        <v>7400-Food</v>
      </c>
    </row>
    <row r="2992" spans="1:30">
      <c r="A2992" t="s">
        <v>699</v>
      </c>
      <c r="B2992" t="s">
        <v>592</v>
      </c>
      <c r="C2992" t="s">
        <v>1408</v>
      </c>
      <c r="D2992" t="s">
        <v>604</v>
      </c>
      <c r="E2992" t="s">
        <v>1697</v>
      </c>
      <c r="F2992"/>
      <c r="G2992" s="159">
        <v>45167</v>
      </c>
      <c r="H2992" t="s">
        <v>1229</v>
      </c>
      <c r="I2992" t="s">
        <v>1188</v>
      </c>
      <c r="J2992" t="s">
        <v>804</v>
      </c>
      <c r="K2992" t="s">
        <v>863</v>
      </c>
      <c r="L2992" t="s">
        <v>760</v>
      </c>
      <c r="M2992">
        <v>1</v>
      </c>
      <c r="N2992">
        <v>0</v>
      </c>
      <c r="O2992" s="209">
        <v>77.569999999999993</v>
      </c>
      <c r="P2992" s="209">
        <v>77.569999999999993</v>
      </c>
      <c r="Q2992" s="209">
        <v>5253.69</v>
      </c>
      <c r="R2992" s="209">
        <v>12.95</v>
      </c>
      <c r="S2992" s="193" t="str">
        <f>VLOOKUP(U2992,'[1]Cross ref'!I:J,2,0)</f>
        <v>SCL</v>
      </c>
      <c r="T2992" s="193">
        <f t="shared" si="280"/>
        <v>77.569999999999993</v>
      </c>
      <c r="U2992" s="193">
        <f>VLOOKUP(VALUE(C2992),'[1]Cross ref'!G:I,3,0)</f>
        <v>7400</v>
      </c>
      <c r="V2992" s="193">
        <f>IFERROR(VLOOKUP(J2992,'[1]Item List (2)'!C:D,2,0),VLOOKUP(K2992,'[1]Item List (2)'!C:D,2,0))</f>
        <v>50007</v>
      </c>
      <c r="W2992" s="193">
        <f>IFERROR(VLOOKUP(J2992,'[1]Item List (2)'!C:E,3,0),VLOOKUP(K2992,'[1]Item List (2)'!C:E,3,0))</f>
        <v>100</v>
      </c>
      <c r="X2992" s="193">
        <f t="shared" si="281"/>
        <v>0</v>
      </c>
      <c r="Y2992" s="193" t="str">
        <f t="shared" si="282"/>
        <v>CHEESE, AMER SHRP SLI 144CT</v>
      </c>
      <c r="AA2992" s="29">
        <f t="shared" si="283"/>
        <v>77.569999999999993</v>
      </c>
      <c r="AB2992" s="29" t="str">
        <f>VLOOKUP(W2992,'[2]Item List (2)'!$I:$J,2,0)</f>
        <v>Food</v>
      </c>
      <c r="AC2992" s="29">
        <f t="shared" si="284"/>
        <v>7400</v>
      </c>
      <c r="AD2992" s="29" t="str">
        <f t="shared" si="285"/>
        <v>7400-Food</v>
      </c>
    </row>
    <row r="2993" spans="1:30">
      <c r="A2993" t="s">
        <v>699</v>
      </c>
      <c r="B2993" t="s">
        <v>592</v>
      </c>
      <c r="C2993" t="s">
        <v>1408</v>
      </c>
      <c r="D2993" t="s">
        <v>604</v>
      </c>
      <c r="E2993" t="s">
        <v>1697</v>
      </c>
      <c r="F2993"/>
      <c r="G2993" s="159">
        <v>45167</v>
      </c>
      <c r="H2993" t="s">
        <v>1230</v>
      </c>
      <c r="I2993" t="s">
        <v>1188</v>
      </c>
      <c r="J2993" t="s">
        <v>737</v>
      </c>
      <c r="K2993" t="s">
        <v>794</v>
      </c>
      <c r="L2993" t="s">
        <v>795</v>
      </c>
      <c r="M2993">
        <v>2</v>
      </c>
      <c r="N2993">
        <v>0</v>
      </c>
      <c r="O2993" s="209">
        <v>39.79</v>
      </c>
      <c r="P2993" s="209">
        <v>79.58</v>
      </c>
      <c r="Q2993" s="209">
        <v>5253.69</v>
      </c>
      <c r="R2993" s="209">
        <v>12.95</v>
      </c>
      <c r="S2993" s="193" t="str">
        <f>VLOOKUP(U2993,'[1]Cross ref'!I:J,2,0)</f>
        <v>SCL</v>
      </c>
      <c r="T2993" s="193">
        <f t="shared" si="280"/>
        <v>79.58</v>
      </c>
      <c r="U2993" s="193">
        <f>VLOOKUP(VALUE(C2993),'[1]Cross ref'!G:I,3,0)</f>
        <v>7400</v>
      </c>
      <c r="V2993" s="193">
        <f>IFERROR(VLOOKUP(J2993,'[1]Item List (2)'!C:D,2,0),VLOOKUP(K2993,'[1]Item List (2)'!C:D,2,0))</f>
        <v>50007</v>
      </c>
      <c r="W2993" s="193">
        <f>IFERROR(VLOOKUP(J2993,'[1]Item List (2)'!C:E,3,0),VLOOKUP(K2993,'[1]Item List (2)'!C:E,3,0))</f>
        <v>100</v>
      </c>
      <c r="X2993" s="193">
        <f t="shared" si="281"/>
        <v>0</v>
      </c>
      <c r="Y2993" s="193" t="str">
        <f t="shared" si="282"/>
        <v>APPTZR, JALAPENO BRD CHSE BITE</v>
      </c>
      <c r="AA2993" s="29">
        <f t="shared" si="283"/>
        <v>79.58</v>
      </c>
      <c r="AB2993" s="29" t="str">
        <f>VLOOKUP(W2993,'[2]Item List (2)'!$I:$J,2,0)</f>
        <v>Food</v>
      </c>
      <c r="AC2993" s="29">
        <f t="shared" si="284"/>
        <v>7400</v>
      </c>
      <c r="AD2993" s="29" t="str">
        <f t="shared" si="285"/>
        <v>7400-Food</v>
      </c>
    </row>
    <row r="2994" spans="1:30">
      <c r="A2994" t="s">
        <v>699</v>
      </c>
      <c r="B2994" t="s">
        <v>592</v>
      </c>
      <c r="C2994" t="s">
        <v>1408</v>
      </c>
      <c r="D2994" t="s">
        <v>604</v>
      </c>
      <c r="E2994" t="s">
        <v>1697</v>
      </c>
      <c r="F2994"/>
      <c r="G2994" s="159">
        <v>45167</v>
      </c>
      <c r="H2994" t="s">
        <v>1231</v>
      </c>
      <c r="I2994" t="s">
        <v>1188</v>
      </c>
      <c r="J2994" t="s">
        <v>734</v>
      </c>
      <c r="K2994" t="s">
        <v>796</v>
      </c>
      <c r="L2994" t="s">
        <v>797</v>
      </c>
      <c r="M2994">
        <v>1</v>
      </c>
      <c r="N2994">
        <v>0</v>
      </c>
      <c r="O2994" s="209">
        <v>76.44</v>
      </c>
      <c r="P2994" s="209">
        <v>76.44</v>
      </c>
      <c r="Q2994" s="209">
        <v>5253.69</v>
      </c>
      <c r="R2994" s="209">
        <v>12.95</v>
      </c>
      <c r="S2994" s="193" t="str">
        <f>VLOOKUP(U2994,'[1]Cross ref'!I:J,2,0)</f>
        <v>SCL</v>
      </c>
      <c r="T2994" s="193">
        <f t="shared" si="280"/>
        <v>76.44</v>
      </c>
      <c r="U2994" s="193">
        <f>VLOOKUP(VALUE(C2994),'[1]Cross ref'!G:I,3,0)</f>
        <v>7400</v>
      </c>
      <c r="V2994" s="193">
        <f>IFERROR(VLOOKUP(J2994,'[1]Item List (2)'!C:D,2,0),VLOOKUP(K2994,'[1]Item List (2)'!C:D,2,0))</f>
        <v>50007</v>
      </c>
      <c r="W2994" s="193">
        <f>IFERROR(VLOOKUP(J2994,'[1]Item List (2)'!C:E,3,0),VLOOKUP(K2994,'[1]Item List (2)'!C:E,3,0))</f>
        <v>100</v>
      </c>
      <c r="X2994" s="193">
        <f t="shared" si="281"/>
        <v>0</v>
      </c>
      <c r="Y2994" s="193" t="str">
        <f t="shared" si="282"/>
        <v>BEEF, GRND PTY 5.33Z ANGUS IQF</v>
      </c>
      <c r="AA2994" s="29">
        <f t="shared" si="283"/>
        <v>76.44</v>
      </c>
      <c r="AB2994" s="29" t="str">
        <f>VLOOKUP(W2994,'[2]Item List (2)'!$I:$J,2,0)</f>
        <v>Food</v>
      </c>
      <c r="AC2994" s="29">
        <f t="shared" si="284"/>
        <v>7400</v>
      </c>
      <c r="AD2994" s="29" t="str">
        <f t="shared" si="285"/>
        <v>7400-Food</v>
      </c>
    </row>
    <row r="2995" spans="1:30">
      <c r="A2995" t="s">
        <v>699</v>
      </c>
      <c r="B2995" t="s">
        <v>592</v>
      </c>
      <c r="C2995" t="s">
        <v>1408</v>
      </c>
      <c r="D2995" t="s">
        <v>604</v>
      </c>
      <c r="E2995" t="s">
        <v>1697</v>
      </c>
      <c r="F2995"/>
      <c r="G2995" s="159">
        <v>45167</v>
      </c>
      <c r="H2995" t="s">
        <v>1232</v>
      </c>
      <c r="I2995" t="s">
        <v>1188</v>
      </c>
      <c r="J2995" t="s">
        <v>758</v>
      </c>
      <c r="K2995" t="s">
        <v>798</v>
      </c>
      <c r="L2995" t="s">
        <v>799</v>
      </c>
      <c r="M2995">
        <v>2</v>
      </c>
      <c r="N2995">
        <v>0</v>
      </c>
      <c r="O2995" s="209">
        <v>46.88</v>
      </c>
      <c r="P2995" s="209">
        <v>93.76</v>
      </c>
      <c r="Q2995" s="209">
        <v>5253.69</v>
      </c>
      <c r="R2995" s="209">
        <v>12.95</v>
      </c>
      <c r="S2995" s="193" t="str">
        <f>VLOOKUP(U2995,'[1]Cross ref'!I:J,2,0)</f>
        <v>SCL</v>
      </c>
      <c r="T2995" s="193">
        <f t="shared" si="280"/>
        <v>93.76</v>
      </c>
      <c r="U2995" s="193">
        <f>VLOOKUP(VALUE(C2995),'[1]Cross ref'!G:I,3,0)</f>
        <v>7400</v>
      </c>
      <c r="V2995" s="193">
        <f>IFERROR(VLOOKUP(J2995,'[1]Item List (2)'!C:D,2,0),VLOOKUP(K2995,'[1]Item List (2)'!C:D,2,0))</f>
        <v>50007</v>
      </c>
      <c r="W2995" s="193">
        <f>IFERROR(VLOOKUP(J2995,'[1]Item List (2)'!C:E,3,0),VLOOKUP(K2995,'[1]Item List (2)'!C:E,3,0))</f>
        <v>100</v>
      </c>
      <c r="X2995" s="193">
        <f t="shared" si="281"/>
        <v>0</v>
      </c>
      <c r="Y2995" s="193" t="str">
        <f t="shared" si="282"/>
        <v>CHICKEN, NUGGET BRD STAR SHP</v>
      </c>
      <c r="AA2995" s="29">
        <f t="shared" si="283"/>
        <v>93.76</v>
      </c>
      <c r="AB2995" s="29" t="str">
        <f>VLOOKUP(W2995,'[2]Item List (2)'!$I:$J,2,0)</f>
        <v>Food</v>
      </c>
      <c r="AC2995" s="29">
        <f t="shared" si="284"/>
        <v>7400</v>
      </c>
      <c r="AD2995" s="29" t="str">
        <f t="shared" si="285"/>
        <v>7400-Food</v>
      </c>
    </row>
    <row r="2996" spans="1:30">
      <c r="A2996" t="s">
        <v>699</v>
      </c>
      <c r="B2996" t="s">
        <v>592</v>
      </c>
      <c r="C2996" t="s">
        <v>1408</v>
      </c>
      <c r="D2996" t="s">
        <v>604</v>
      </c>
      <c r="E2996" t="s">
        <v>1697</v>
      </c>
      <c r="F2996"/>
      <c r="G2996" s="159">
        <v>45167</v>
      </c>
      <c r="H2996" t="s">
        <v>1277</v>
      </c>
      <c r="I2996" t="s">
        <v>1188</v>
      </c>
      <c r="J2996" t="s">
        <v>724</v>
      </c>
      <c r="K2996" t="s">
        <v>866</v>
      </c>
      <c r="L2996" t="s">
        <v>867</v>
      </c>
      <c r="M2996">
        <v>1</v>
      </c>
      <c r="N2996">
        <v>0</v>
      </c>
      <c r="O2996" s="209">
        <v>12.91</v>
      </c>
      <c r="P2996" s="209">
        <v>12.91</v>
      </c>
      <c r="Q2996" s="209">
        <v>5253.69</v>
      </c>
      <c r="R2996" s="209">
        <v>12.95</v>
      </c>
      <c r="S2996" s="193" t="str">
        <f>VLOOKUP(U2996,'[1]Cross ref'!I:J,2,0)</f>
        <v>SCL</v>
      </c>
      <c r="T2996" s="193">
        <f t="shared" si="280"/>
        <v>12.91</v>
      </c>
      <c r="U2996" s="193">
        <f>VLOOKUP(VALUE(C2996),'[1]Cross ref'!G:I,3,0)</f>
        <v>7400</v>
      </c>
      <c r="V2996" s="193">
        <f>IFERROR(VLOOKUP(J2996,'[1]Item List (2)'!C:D,2,0),VLOOKUP(K2996,'[1]Item List (2)'!C:D,2,0))</f>
        <v>50007</v>
      </c>
      <c r="W2996" s="193">
        <f>IFERROR(VLOOKUP(J2996,'[1]Item List (2)'!C:E,3,0),VLOOKUP(K2996,'[1]Item List (2)'!C:E,3,0))</f>
        <v>100</v>
      </c>
      <c r="X2996" s="193">
        <f t="shared" si="281"/>
        <v>0</v>
      </c>
      <c r="Y2996" s="193" t="str">
        <f t="shared" si="282"/>
        <v>BUTTERMILK, 1% LF</v>
      </c>
      <c r="AA2996" s="29">
        <f t="shared" si="283"/>
        <v>12.91</v>
      </c>
      <c r="AB2996" s="29" t="str">
        <f>VLOOKUP(W2996,'[2]Item List (2)'!$I:$J,2,0)</f>
        <v>Food</v>
      </c>
      <c r="AC2996" s="29">
        <f t="shared" si="284"/>
        <v>7400</v>
      </c>
      <c r="AD2996" s="29" t="str">
        <f t="shared" si="285"/>
        <v>7400-Food</v>
      </c>
    </row>
    <row r="2997" spans="1:30">
      <c r="A2997" t="s">
        <v>699</v>
      </c>
      <c r="B2997" t="s">
        <v>592</v>
      </c>
      <c r="C2997" t="s">
        <v>1408</v>
      </c>
      <c r="D2997" t="s">
        <v>604</v>
      </c>
      <c r="E2997" t="s">
        <v>1697</v>
      </c>
      <c r="F2997"/>
      <c r="G2997" s="159">
        <v>45167</v>
      </c>
      <c r="H2997" t="s">
        <v>1234</v>
      </c>
      <c r="I2997" t="s">
        <v>1188</v>
      </c>
      <c r="J2997" t="s">
        <v>804</v>
      </c>
      <c r="K2997" t="s">
        <v>805</v>
      </c>
      <c r="L2997" t="s">
        <v>760</v>
      </c>
      <c r="M2997">
        <v>1</v>
      </c>
      <c r="N2997">
        <v>0</v>
      </c>
      <c r="O2997" s="209">
        <v>77.97</v>
      </c>
      <c r="P2997" s="209">
        <v>77.97</v>
      </c>
      <c r="Q2997" s="209">
        <v>5253.69</v>
      </c>
      <c r="R2997" s="209">
        <v>12.95</v>
      </c>
      <c r="S2997" s="193" t="str">
        <f>VLOOKUP(U2997,'[1]Cross ref'!I:J,2,0)</f>
        <v>SCL</v>
      </c>
      <c r="T2997" s="193">
        <f t="shared" si="280"/>
        <v>77.97</v>
      </c>
      <c r="U2997" s="193">
        <f>VLOOKUP(VALUE(C2997),'[1]Cross ref'!G:I,3,0)</f>
        <v>7400</v>
      </c>
      <c r="V2997" s="193">
        <f>IFERROR(VLOOKUP(J2997,'[1]Item List (2)'!C:D,2,0),VLOOKUP(K2997,'[1]Item List (2)'!C:D,2,0))</f>
        <v>50007</v>
      </c>
      <c r="W2997" s="193">
        <f>IFERROR(VLOOKUP(J2997,'[1]Item List (2)'!C:E,3,0),VLOOKUP(K2997,'[1]Item List (2)'!C:E,3,0))</f>
        <v>100</v>
      </c>
      <c r="X2997" s="193">
        <f t="shared" si="281"/>
        <v>0</v>
      </c>
      <c r="Y2997" s="193" t="str">
        <f t="shared" si="282"/>
        <v>CHEESE, AMER SHRP SLI 200CT SM</v>
      </c>
      <c r="AA2997" s="29">
        <f t="shared" si="283"/>
        <v>77.97</v>
      </c>
      <c r="AB2997" s="29" t="str">
        <f>VLOOKUP(W2997,'[2]Item List (2)'!$I:$J,2,0)</f>
        <v>Food</v>
      </c>
      <c r="AC2997" s="29">
        <f t="shared" si="284"/>
        <v>7400</v>
      </c>
      <c r="AD2997" s="29" t="str">
        <f t="shared" si="285"/>
        <v>7400-Food</v>
      </c>
    </row>
    <row r="2998" spans="1:30">
      <c r="A2998" t="s">
        <v>699</v>
      </c>
      <c r="B2998" t="s">
        <v>592</v>
      </c>
      <c r="C2998" t="s">
        <v>1408</v>
      </c>
      <c r="D2998" t="s">
        <v>604</v>
      </c>
      <c r="E2998" t="s">
        <v>1697</v>
      </c>
      <c r="F2998"/>
      <c r="G2998" s="159">
        <v>45167</v>
      </c>
      <c r="H2998" t="s">
        <v>1278</v>
      </c>
      <c r="I2998" t="s">
        <v>1188</v>
      </c>
      <c r="J2998" t="s">
        <v>868</v>
      </c>
      <c r="K2998" t="s">
        <v>869</v>
      </c>
      <c r="L2998" t="s">
        <v>870</v>
      </c>
      <c r="M2998">
        <v>1</v>
      </c>
      <c r="N2998">
        <v>0</v>
      </c>
      <c r="O2998" s="209">
        <v>107.29</v>
      </c>
      <c r="P2998" s="209">
        <v>107.29</v>
      </c>
      <c r="Q2998" s="209">
        <v>5253.69</v>
      </c>
      <c r="R2998" s="209">
        <v>12.95</v>
      </c>
      <c r="S2998" s="193" t="str">
        <f>VLOOKUP(U2998,'[1]Cross ref'!I:J,2,0)</f>
        <v>SCL</v>
      </c>
      <c r="T2998" s="193">
        <f t="shared" si="280"/>
        <v>107.29</v>
      </c>
      <c r="U2998" s="193">
        <f>VLOOKUP(VALUE(C2998),'[1]Cross ref'!G:I,3,0)</f>
        <v>7400</v>
      </c>
      <c r="V2998" s="193">
        <f>IFERROR(VLOOKUP(J2998,'[1]Item List (2)'!C:D,2,0),VLOOKUP(K2998,'[1]Item List (2)'!C:D,2,0))</f>
        <v>50007</v>
      </c>
      <c r="W2998" s="193">
        <f>IFERROR(VLOOKUP(J2998,'[1]Item List (2)'!C:E,3,0),VLOOKUP(K2998,'[1]Item List (2)'!C:E,3,0))</f>
        <v>100</v>
      </c>
      <c r="X2998" s="193">
        <f t="shared" si="281"/>
        <v>0</v>
      </c>
      <c r="Y2998" s="193" t="str">
        <f t="shared" si="282"/>
        <v>BURGER, BEYOND MEAT 3.7Z</v>
      </c>
      <c r="AA2998" s="29">
        <f t="shared" si="283"/>
        <v>107.29</v>
      </c>
      <c r="AB2998" s="29" t="str">
        <f>VLOOKUP(W2998,'[2]Item List (2)'!$I:$J,2,0)</f>
        <v>Food</v>
      </c>
      <c r="AC2998" s="29">
        <f t="shared" si="284"/>
        <v>7400</v>
      </c>
      <c r="AD2998" s="29" t="str">
        <f t="shared" si="285"/>
        <v>7400-Food</v>
      </c>
    </row>
    <row r="2999" spans="1:30">
      <c r="A2999" t="s">
        <v>699</v>
      </c>
      <c r="B2999" t="s">
        <v>592</v>
      </c>
      <c r="C2999" t="s">
        <v>1408</v>
      </c>
      <c r="D2999" t="s">
        <v>604</v>
      </c>
      <c r="E2999" t="s">
        <v>1697</v>
      </c>
      <c r="F2999"/>
      <c r="G2999" s="159">
        <v>45167</v>
      </c>
      <c r="H2999" t="s">
        <v>1460</v>
      </c>
      <c r="I2999" t="s">
        <v>1188</v>
      </c>
      <c r="J2999" t="s">
        <v>811</v>
      </c>
      <c r="K2999" t="s">
        <v>1433</v>
      </c>
      <c r="L2999" t="s">
        <v>831</v>
      </c>
      <c r="M2999">
        <v>3</v>
      </c>
      <c r="N2999">
        <v>0</v>
      </c>
      <c r="O2999" s="209">
        <v>22.17</v>
      </c>
      <c r="P2999" s="209">
        <v>66.510000000000005</v>
      </c>
      <c r="Q2999" s="209">
        <v>5253.69</v>
      </c>
      <c r="R2999" s="209">
        <v>12.95</v>
      </c>
      <c r="S2999" s="193" t="str">
        <f>VLOOKUP(U2999,'[1]Cross ref'!I:J,2,0)</f>
        <v>SCL</v>
      </c>
      <c r="T2999" s="193">
        <f t="shared" si="280"/>
        <v>66.510000000000005</v>
      </c>
      <c r="U2999" s="193">
        <f>VLOOKUP(VALUE(C2999),'[1]Cross ref'!G:I,3,0)</f>
        <v>7400</v>
      </c>
      <c r="V2999" s="193">
        <f>IFERROR(VLOOKUP(J2999,'[1]Item List (2)'!C:D,2,0),VLOOKUP(K2999,'[1]Item List (2)'!C:D,2,0))</f>
        <v>50007</v>
      </c>
      <c r="W2999" s="193">
        <f>IFERROR(VLOOKUP(J2999,'[1]Item List (2)'!C:E,3,0),VLOOKUP(K2999,'[1]Item List (2)'!C:E,3,0))</f>
        <v>100</v>
      </c>
      <c r="X2999" s="193">
        <f t="shared" si="281"/>
        <v>0</v>
      </c>
      <c r="Y2999" s="193" t="str">
        <f t="shared" si="282"/>
        <v>LETTUCE, LINER</v>
      </c>
      <c r="AA2999" s="29">
        <f t="shared" si="283"/>
        <v>66.510000000000005</v>
      </c>
      <c r="AB2999" s="29" t="str">
        <f>VLOOKUP(W2999,'[2]Item List (2)'!$I:$J,2,0)</f>
        <v>Food</v>
      </c>
      <c r="AC2999" s="29">
        <f t="shared" si="284"/>
        <v>7400</v>
      </c>
      <c r="AD2999" s="29" t="str">
        <f t="shared" si="285"/>
        <v>7400-Food</v>
      </c>
    </row>
    <row r="3000" spans="1:30">
      <c r="A3000" t="s">
        <v>699</v>
      </c>
      <c r="B3000" t="s">
        <v>592</v>
      </c>
      <c r="C3000" t="s">
        <v>1408</v>
      </c>
      <c r="D3000" t="s">
        <v>604</v>
      </c>
      <c r="E3000" t="s">
        <v>1697</v>
      </c>
      <c r="F3000"/>
      <c r="G3000" s="159">
        <v>45167</v>
      </c>
      <c r="H3000" t="s">
        <v>1237</v>
      </c>
      <c r="I3000" t="s">
        <v>1188</v>
      </c>
      <c r="J3000" t="s">
        <v>812</v>
      </c>
      <c r="K3000" t="s">
        <v>813</v>
      </c>
      <c r="L3000" t="s">
        <v>814</v>
      </c>
      <c r="M3000">
        <v>2</v>
      </c>
      <c r="N3000">
        <v>0</v>
      </c>
      <c r="O3000" s="209">
        <v>19.57</v>
      </c>
      <c r="P3000" s="209">
        <v>39.14</v>
      </c>
      <c r="Q3000" s="209">
        <v>5253.69</v>
      </c>
      <c r="R3000" s="209">
        <v>12.95</v>
      </c>
      <c r="S3000" s="193" t="str">
        <f>VLOOKUP(U3000,'[1]Cross ref'!I:J,2,0)</f>
        <v>SCL</v>
      </c>
      <c r="T3000" s="193">
        <f t="shared" si="280"/>
        <v>39.14</v>
      </c>
      <c r="U3000" s="193">
        <f>VLOOKUP(VALUE(C3000),'[1]Cross ref'!G:I,3,0)</f>
        <v>7400</v>
      </c>
      <c r="V3000" s="193">
        <f>IFERROR(VLOOKUP(J3000,'[1]Item List (2)'!C:D,2,0),VLOOKUP(K3000,'[1]Item List (2)'!C:D,2,0))</f>
        <v>50007</v>
      </c>
      <c r="W3000" s="193">
        <f>IFERROR(VLOOKUP(J3000,'[1]Item List (2)'!C:E,3,0),VLOOKUP(K3000,'[1]Item List (2)'!C:E,3,0))</f>
        <v>100</v>
      </c>
      <c r="X3000" s="193">
        <f t="shared" si="281"/>
        <v>0</v>
      </c>
      <c r="Y3000" s="193" t="str">
        <f t="shared" si="282"/>
        <v>TOMATO, RED 5X5 BULK 25LB</v>
      </c>
      <c r="AA3000" s="29">
        <f t="shared" si="283"/>
        <v>39.14</v>
      </c>
      <c r="AB3000" s="29" t="str">
        <f>VLOOKUP(W3000,'[2]Item List (2)'!$I:$J,2,0)</f>
        <v>Food</v>
      </c>
      <c r="AC3000" s="29">
        <f t="shared" si="284"/>
        <v>7400</v>
      </c>
      <c r="AD3000" s="29" t="str">
        <f t="shared" si="285"/>
        <v>7400-Food</v>
      </c>
    </row>
    <row r="3001" spans="1:30">
      <c r="A3001" t="s">
        <v>699</v>
      </c>
      <c r="B3001" t="s">
        <v>592</v>
      </c>
      <c r="C3001" t="s">
        <v>1408</v>
      </c>
      <c r="D3001" t="s">
        <v>604</v>
      </c>
      <c r="E3001" t="s">
        <v>1697</v>
      </c>
      <c r="F3001"/>
      <c r="G3001" s="159">
        <v>45167</v>
      </c>
      <c r="H3001" t="s">
        <v>1238</v>
      </c>
      <c r="I3001" t="s">
        <v>1188</v>
      </c>
      <c r="J3001" t="s">
        <v>927</v>
      </c>
      <c r="K3001" t="s">
        <v>928</v>
      </c>
      <c r="L3001" t="s">
        <v>929</v>
      </c>
      <c r="M3001">
        <v>1</v>
      </c>
      <c r="N3001">
        <v>0</v>
      </c>
      <c r="O3001" s="209">
        <v>68.599999999999994</v>
      </c>
      <c r="P3001" s="209">
        <v>68.599999999999994</v>
      </c>
      <c r="Q3001" s="209">
        <v>5253.69</v>
      </c>
      <c r="R3001" s="209">
        <v>12.95</v>
      </c>
      <c r="S3001" s="193" t="str">
        <f>VLOOKUP(U3001,'[1]Cross ref'!I:J,2,0)</f>
        <v>SCL</v>
      </c>
      <c r="T3001" s="193">
        <f t="shared" si="280"/>
        <v>68.599999999999994</v>
      </c>
      <c r="U3001" s="193">
        <f>VLOOKUP(VALUE(C3001),'[1]Cross ref'!G:I,3,0)</f>
        <v>7400</v>
      </c>
      <c r="V3001" s="193">
        <f>IFERROR(VLOOKUP(J3001,'[1]Item List (2)'!C:D,2,0),VLOOKUP(K3001,'[1]Item List (2)'!C:D,2,0))</f>
        <v>50007</v>
      </c>
      <c r="W3001" s="193">
        <f>IFERROR(VLOOKUP(J3001,'[1]Item List (2)'!C:E,3,0),VLOOKUP(K3001,'[1]Item List (2)'!C:E,3,0))</f>
        <v>100</v>
      </c>
      <c r="X3001" s="193">
        <f t="shared" si="281"/>
        <v>0</v>
      </c>
      <c r="Y3001" s="193" t="str">
        <f t="shared" si="282"/>
        <v>COOKIE, CHOC CHIP THWSRV 1.25Z</v>
      </c>
      <c r="AA3001" s="29">
        <f t="shared" si="283"/>
        <v>68.599999999999994</v>
      </c>
      <c r="AB3001" s="29" t="str">
        <f>VLOOKUP(W3001,'[2]Item List (2)'!$I:$J,2,0)</f>
        <v>Food</v>
      </c>
      <c r="AC3001" s="29">
        <f t="shared" si="284"/>
        <v>7400</v>
      </c>
      <c r="AD3001" s="29" t="str">
        <f t="shared" si="285"/>
        <v>7400-Food</v>
      </c>
    </row>
    <row r="3002" spans="1:30">
      <c r="A3002" t="s">
        <v>699</v>
      </c>
      <c r="B3002" t="s">
        <v>592</v>
      </c>
      <c r="C3002" t="s">
        <v>1408</v>
      </c>
      <c r="D3002" t="s">
        <v>604</v>
      </c>
      <c r="E3002" t="s">
        <v>1697</v>
      </c>
      <c r="F3002"/>
      <c r="G3002" s="159">
        <v>45167</v>
      </c>
      <c r="H3002" t="s">
        <v>1302</v>
      </c>
      <c r="I3002" t="s">
        <v>1188</v>
      </c>
      <c r="J3002" t="s">
        <v>871</v>
      </c>
      <c r="K3002" t="s">
        <v>872</v>
      </c>
      <c r="L3002" t="s">
        <v>814</v>
      </c>
      <c r="M3002">
        <v>1</v>
      </c>
      <c r="N3002">
        <v>0</v>
      </c>
      <c r="O3002" s="209">
        <v>14.65</v>
      </c>
      <c r="P3002" s="209">
        <v>14.65</v>
      </c>
      <c r="Q3002" s="209">
        <v>5253.69</v>
      </c>
      <c r="R3002" s="209">
        <v>12.95</v>
      </c>
      <c r="S3002" s="193" t="str">
        <f>VLOOKUP(U3002,'[1]Cross ref'!I:J,2,0)</f>
        <v>SCL</v>
      </c>
      <c r="T3002" s="193">
        <f t="shared" si="280"/>
        <v>14.65</v>
      </c>
      <c r="U3002" s="193">
        <f>VLOOKUP(VALUE(C3002),'[1]Cross ref'!G:I,3,0)</f>
        <v>7400</v>
      </c>
      <c r="V3002" s="193">
        <f>IFERROR(VLOOKUP(J3002,'[1]Item List (2)'!C:D,2,0),VLOOKUP(K3002,'[1]Item List (2)'!C:D,2,0))</f>
        <v>50007</v>
      </c>
      <c r="W3002" s="193">
        <f>IFERROR(VLOOKUP(J3002,'[1]Item List (2)'!C:E,3,0),VLOOKUP(K3002,'[1]Item List (2)'!C:E,3,0))</f>
        <v>100</v>
      </c>
      <c r="X3002" s="193">
        <f t="shared" si="281"/>
        <v>0</v>
      </c>
      <c r="Y3002" s="193" t="str">
        <f t="shared" si="282"/>
        <v>ONION, RED JMBO</v>
      </c>
      <c r="AA3002" s="29">
        <f t="shared" si="283"/>
        <v>14.65</v>
      </c>
      <c r="AB3002" s="29" t="str">
        <f>VLOOKUP(W3002,'[2]Item List (2)'!$I:$J,2,0)</f>
        <v>Food</v>
      </c>
      <c r="AC3002" s="29">
        <f t="shared" si="284"/>
        <v>7400</v>
      </c>
      <c r="AD3002" s="29" t="str">
        <f t="shared" si="285"/>
        <v>7400-Food</v>
      </c>
    </row>
    <row r="3003" spans="1:30">
      <c r="A3003" t="s">
        <v>699</v>
      </c>
      <c r="B3003" t="s">
        <v>592</v>
      </c>
      <c r="C3003" t="s">
        <v>1408</v>
      </c>
      <c r="D3003" t="s">
        <v>604</v>
      </c>
      <c r="E3003" t="s">
        <v>1697</v>
      </c>
      <c r="F3003"/>
      <c r="G3003" s="159">
        <v>45167</v>
      </c>
      <c r="H3003" t="s">
        <v>1239</v>
      </c>
      <c r="I3003" t="s">
        <v>1188</v>
      </c>
      <c r="J3003" t="s">
        <v>816</v>
      </c>
      <c r="K3003" t="s">
        <v>817</v>
      </c>
      <c r="L3003" t="s">
        <v>709</v>
      </c>
      <c r="M3003">
        <v>1</v>
      </c>
      <c r="N3003">
        <v>0</v>
      </c>
      <c r="O3003" s="209">
        <v>27.07</v>
      </c>
      <c r="P3003" s="209">
        <v>27.07</v>
      </c>
      <c r="Q3003" s="209">
        <v>5253.69</v>
      </c>
      <c r="R3003" s="209">
        <v>12.95</v>
      </c>
      <c r="S3003" s="193" t="str">
        <f>VLOOKUP(U3003,'[1]Cross ref'!I:J,2,0)</f>
        <v>SCL</v>
      </c>
      <c r="T3003" s="193">
        <f t="shared" si="280"/>
        <v>27.07</v>
      </c>
      <c r="U3003" s="193">
        <f>VLOOKUP(VALUE(C3003),'[1]Cross ref'!G:I,3,0)</f>
        <v>7400</v>
      </c>
      <c r="V3003" s="193">
        <f>IFERROR(VLOOKUP(J3003,'[1]Item List (2)'!C:D,2,0),VLOOKUP(K3003,'[1]Item List (2)'!C:D,2,0))</f>
        <v>50007</v>
      </c>
      <c r="W3003" s="193">
        <f>IFERROR(VLOOKUP(J3003,'[1]Item List (2)'!C:E,3,0),VLOOKUP(K3003,'[1]Item List (2)'!C:E,3,0))</f>
        <v>100</v>
      </c>
      <c r="X3003" s="193">
        <f t="shared" si="281"/>
        <v>0</v>
      </c>
      <c r="Y3003" s="193" t="str">
        <f t="shared" si="282"/>
        <v>PICKLE, CHIP DELI 3/16" CC</v>
      </c>
      <c r="AA3003" s="29">
        <f t="shared" si="283"/>
        <v>27.07</v>
      </c>
      <c r="AB3003" s="29" t="str">
        <f>VLOOKUP(W3003,'[2]Item List (2)'!$I:$J,2,0)</f>
        <v>Food</v>
      </c>
      <c r="AC3003" s="29">
        <f t="shared" si="284"/>
        <v>7400</v>
      </c>
      <c r="AD3003" s="29" t="str">
        <f t="shared" si="285"/>
        <v>7400-Food</v>
      </c>
    </row>
    <row r="3004" spans="1:30">
      <c r="A3004" t="s">
        <v>699</v>
      </c>
      <c r="B3004" t="s">
        <v>592</v>
      </c>
      <c r="C3004" t="s">
        <v>1408</v>
      </c>
      <c r="D3004" t="s">
        <v>604</v>
      </c>
      <c r="E3004" t="s">
        <v>1697</v>
      </c>
      <c r="F3004"/>
      <c r="G3004" s="159">
        <v>45167</v>
      </c>
      <c r="H3004" t="s">
        <v>1467</v>
      </c>
      <c r="I3004" t="s">
        <v>1211</v>
      </c>
      <c r="J3004" t="s">
        <v>800</v>
      </c>
      <c r="K3004" t="s">
        <v>1438</v>
      </c>
      <c r="L3004" t="s">
        <v>1439</v>
      </c>
      <c r="M3004">
        <v>1</v>
      </c>
      <c r="N3004">
        <v>0</v>
      </c>
      <c r="O3004" s="209">
        <v>50.79</v>
      </c>
      <c r="P3004" s="209">
        <v>50.79</v>
      </c>
      <c r="Q3004" s="209">
        <v>5253.69</v>
      </c>
      <c r="R3004" s="209">
        <v>12.95</v>
      </c>
      <c r="S3004" s="193" t="str">
        <f>VLOOKUP(U3004,'[1]Cross ref'!I:J,2,0)</f>
        <v>SCL</v>
      </c>
      <c r="T3004" s="193">
        <f t="shared" si="280"/>
        <v>50.79</v>
      </c>
      <c r="U3004" s="193">
        <f>VLOOKUP(VALUE(C3004),'[1]Cross ref'!G:I,3,0)</f>
        <v>7400</v>
      </c>
      <c r="V3004" s="193">
        <f>IFERROR(VLOOKUP(J3004,'[1]Item List (2)'!C:D,2,0),VLOOKUP(K3004,'[1]Item List (2)'!C:D,2,0))</f>
        <v>51001</v>
      </c>
      <c r="W3004" s="193">
        <f>IFERROR(VLOOKUP(J3004,'[1]Item List (2)'!C:E,3,0),VLOOKUP(K3004,'[1]Item List (2)'!C:E,3,0))</f>
        <v>1000</v>
      </c>
      <c r="X3004" s="193">
        <f t="shared" si="281"/>
        <v>0</v>
      </c>
      <c r="Y3004" s="193" t="str">
        <f t="shared" si="282"/>
        <v>CUP, WATER 10Z CLR</v>
      </c>
      <c r="AA3004" s="29">
        <f t="shared" si="283"/>
        <v>50.79</v>
      </c>
      <c r="AB3004" s="29" t="str">
        <f>VLOOKUP(W3004,'[2]Item List (2)'!$I:$J,2,0)</f>
        <v>Paper</v>
      </c>
      <c r="AC3004" s="29">
        <f t="shared" si="284"/>
        <v>7400</v>
      </c>
      <c r="AD3004" s="29" t="str">
        <f t="shared" si="285"/>
        <v>7400-Paper</v>
      </c>
    </row>
    <row r="3005" spans="1:30">
      <c r="A3005" t="s">
        <v>699</v>
      </c>
      <c r="B3005" t="s">
        <v>592</v>
      </c>
      <c r="C3005" t="s">
        <v>1408</v>
      </c>
      <c r="D3005" t="s">
        <v>604</v>
      </c>
      <c r="E3005" t="s">
        <v>1697</v>
      </c>
      <c r="F3005"/>
      <c r="G3005" s="159">
        <v>45167</v>
      </c>
      <c r="H3005" t="s">
        <v>1243</v>
      </c>
      <c r="I3005" t="s">
        <v>1211</v>
      </c>
      <c r="J3005" t="s">
        <v>823</v>
      </c>
      <c r="K3005" t="s">
        <v>1504</v>
      </c>
      <c r="L3005" t="s">
        <v>824</v>
      </c>
      <c r="M3005">
        <v>2</v>
      </c>
      <c r="N3005">
        <v>0</v>
      </c>
      <c r="O3005" s="209">
        <v>12.07</v>
      </c>
      <c r="P3005" s="209">
        <v>24.14</v>
      </c>
      <c r="Q3005" s="209">
        <v>5253.69</v>
      </c>
      <c r="R3005" s="209">
        <v>12.95</v>
      </c>
      <c r="S3005" s="193" t="str">
        <f>VLOOKUP(U3005,'[1]Cross ref'!I:J,2,0)</f>
        <v>SCL</v>
      </c>
      <c r="T3005" s="193">
        <f t="shared" si="280"/>
        <v>24.14</v>
      </c>
      <c r="U3005" s="193">
        <f>VLOOKUP(VALUE(C3005),'[1]Cross ref'!G:I,3,0)</f>
        <v>7400</v>
      </c>
      <c r="V3005" s="193">
        <f>IFERROR(VLOOKUP(J3005,'[1]Item List (2)'!C:D,2,0),VLOOKUP(K3005,'[1]Item List (2)'!C:D,2,0))</f>
        <v>51001</v>
      </c>
      <c r="W3005" s="193">
        <f>IFERROR(VLOOKUP(J3005,'[1]Item List (2)'!C:E,3,0),VLOOKUP(K3005,'[1]Item List (2)'!C:E,3,0))</f>
        <v>1000</v>
      </c>
      <c r="X3005" s="193">
        <f t="shared" si="281"/>
        <v>0</v>
      </c>
      <c r="Y3005" s="193" t="str">
        <f t="shared" si="282"/>
        <v>LABEL, DELIVERY 2.5X8" SECUREIT CARLS JR</v>
      </c>
      <c r="AA3005" s="29">
        <f t="shared" si="283"/>
        <v>24.14</v>
      </c>
      <c r="AB3005" s="29" t="str">
        <f>VLOOKUP(W3005,'[2]Item List (2)'!$I:$J,2,0)</f>
        <v>Paper</v>
      </c>
      <c r="AC3005" s="29">
        <f t="shared" si="284"/>
        <v>7400</v>
      </c>
      <c r="AD3005" s="29" t="str">
        <f t="shared" si="285"/>
        <v>7400-Paper</v>
      </c>
    </row>
    <row r="3006" spans="1:30">
      <c r="A3006" t="s">
        <v>699</v>
      </c>
      <c r="B3006" t="s">
        <v>592</v>
      </c>
      <c r="C3006" t="s">
        <v>1408</v>
      </c>
      <c r="D3006" t="s">
        <v>604</v>
      </c>
      <c r="E3006" t="s">
        <v>1697</v>
      </c>
      <c r="F3006"/>
      <c r="G3006" s="159">
        <v>45167</v>
      </c>
      <c r="H3006" t="s">
        <v>1579</v>
      </c>
      <c r="I3006" t="s">
        <v>1188</v>
      </c>
      <c r="J3006" t="s">
        <v>764</v>
      </c>
      <c r="K3006" t="s">
        <v>1580</v>
      </c>
      <c r="L3006" t="s">
        <v>766</v>
      </c>
      <c r="M3006">
        <v>1</v>
      </c>
      <c r="N3006">
        <v>0</v>
      </c>
      <c r="O3006" s="209">
        <v>32.32</v>
      </c>
      <c r="P3006" s="209">
        <v>32.32</v>
      </c>
      <c r="Q3006" s="209">
        <v>5253.69</v>
      </c>
      <c r="R3006" s="209">
        <v>12.95</v>
      </c>
      <c r="S3006" s="193" t="str">
        <f>VLOOKUP(U3006,'[1]Cross ref'!I:J,2,0)</f>
        <v>SCL</v>
      </c>
      <c r="T3006" s="193">
        <f t="shared" si="280"/>
        <v>32.32</v>
      </c>
      <c r="U3006" s="193">
        <f>VLOOKUP(VALUE(C3006),'[1]Cross ref'!G:I,3,0)</f>
        <v>7400</v>
      </c>
      <c r="V3006" s="193">
        <f>IFERROR(VLOOKUP(J3006,'[1]Item List (2)'!C:D,2,0),VLOOKUP(K3006,'[1]Item List (2)'!C:D,2,0))</f>
        <v>50007</v>
      </c>
      <c r="W3006" s="193">
        <f>IFERROR(VLOOKUP(J3006,'[1]Item List (2)'!C:E,3,0),VLOOKUP(K3006,'[1]Item List (2)'!C:E,3,0))</f>
        <v>100</v>
      </c>
      <c r="X3006" s="193">
        <f t="shared" si="281"/>
        <v>0</v>
      </c>
      <c r="Y3006" s="193" t="str">
        <f t="shared" si="282"/>
        <v>SAUCE, SANTA FE W-CAGE FREE EGG</v>
      </c>
      <c r="AA3006" s="29">
        <f t="shared" si="283"/>
        <v>32.32</v>
      </c>
      <c r="AB3006" s="29" t="str">
        <f>VLOOKUP(W3006,'[2]Item List (2)'!$I:$J,2,0)</f>
        <v>Food</v>
      </c>
      <c r="AC3006" s="29">
        <f t="shared" si="284"/>
        <v>7400</v>
      </c>
      <c r="AD3006" s="29" t="str">
        <f t="shared" si="285"/>
        <v>7400-Food</v>
      </c>
    </row>
    <row r="3007" spans="1:30">
      <c r="A3007" t="s">
        <v>699</v>
      </c>
      <c r="B3007" t="s">
        <v>592</v>
      </c>
      <c r="C3007" t="s">
        <v>1408</v>
      </c>
      <c r="D3007" t="s">
        <v>604</v>
      </c>
      <c r="E3007" t="s">
        <v>1697</v>
      </c>
      <c r="F3007"/>
      <c r="G3007" s="159">
        <v>45167</v>
      </c>
      <c r="H3007" t="s">
        <v>1285</v>
      </c>
      <c r="I3007" t="s">
        <v>1211</v>
      </c>
      <c r="J3007" t="s">
        <v>809</v>
      </c>
      <c r="K3007" t="s">
        <v>996</v>
      </c>
      <c r="L3007" t="s">
        <v>883</v>
      </c>
      <c r="M3007">
        <v>1</v>
      </c>
      <c r="N3007">
        <v>0</v>
      </c>
      <c r="O3007" s="209">
        <v>45.63</v>
      </c>
      <c r="P3007" s="209">
        <v>45.63</v>
      </c>
      <c r="Q3007" s="209">
        <v>5253.69</v>
      </c>
      <c r="R3007" s="209">
        <v>12.95</v>
      </c>
      <c r="S3007" s="193" t="str">
        <f>VLOOKUP(U3007,'[1]Cross ref'!I:J,2,0)</f>
        <v>SCL</v>
      </c>
      <c r="T3007" s="193">
        <f t="shared" si="280"/>
        <v>45.63</v>
      </c>
      <c r="U3007" s="193">
        <f>VLOOKUP(VALUE(C3007),'[1]Cross ref'!G:I,3,0)</f>
        <v>7400</v>
      </c>
      <c r="V3007" s="193">
        <f>IFERROR(VLOOKUP(J3007,'[1]Item List (2)'!C:D,2,0),VLOOKUP(K3007,'[1]Item List (2)'!C:D,2,0))</f>
        <v>51001</v>
      </c>
      <c r="W3007" s="193">
        <f>IFERROR(VLOOKUP(J3007,'[1]Item List (2)'!C:E,3,0),VLOOKUP(K3007,'[1]Item List (2)'!C:E,3,0))</f>
        <v>1000</v>
      </c>
      <c r="X3007" s="193">
        <f t="shared" si="281"/>
        <v>0</v>
      </c>
      <c r="Y3007" s="193" t="str">
        <f t="shared" si="282"/>
        <v>CARTON, FFRY LG FLVR TRAIL</v>
      </c>
      <c r="AA3007" s="29">
        <f t="shared" si="283"/>
        <v>45.63</v>
      </c>
      <c r="AB3007" s="29" t="str">
        <f>VLOOKUP(W3007,'[2]Item List (2)'!$I:$J,2,0)</f>
        <v>Paper</v>
      </c>
      <c r="AC3007" s="29">
        <f t="shared" si="284"/>
        <v>7400</v>
      </c>
      <c r="AD3007" s="29" t="str">
        <f t="shared" si="285"/>
        <v>7400-Paper</v>
      </c>
    </row>
    <row r="3008" spans="1:30">
      <c r="A3008" t="s">
        <v>699</v>
      </c>
      <c r="B3008" t="s">
        <v>592</v>
      </c>
      <c r="C3008" t="s">
        <v>1408</v>
      </c>
      <c r="D3008" t="s">
        <v>604</v>
      </c>
      <c r="E3008" t="s">
        <v>1697</v>
      </c>
      <c r="F3008"/>
      <c r="G3008" s="159">
        <v>45167</v>
      </c>
      <c r="H3008" t="s">
        <v>1249</v>
      </c>
      <c r="I3008" t="s">
        <v>1211</v>
      </c>
      <c r="J3008" t="s">
        <v>820</v>
      </c>
      <c r="K3008" t="s">
        <v>1495</v>
      </c>
      <c r="L3008" t="s">
        <v>821</v>
      </c>
      <c r="M3008">
        <v>1</v>
      </c>
      <c r="N3008">
        <v>0</v>
      </c>
      <c r="O3008" s="209">
        <v>48.25</v>
      </c>
      <c r="P3008" s="209">
        <v>48.25</v>
      </c>
      <c r="Q3008" s="209">
        <v>5253.69</v>
      </c>
      <c r="R3008" s="209">
        <v>12.95</v>
      </c>
      <c r="S3008" s="193" t="str">
        <f>VLOOKUP(U3008,'[1]Cross ref'!I:J,2,0)</f>
        <v>SCL</v>
      </c>
      <c r="T3008" s="193">
        <f t="shared" si="280"/>
        <v>48.25</v>
      </c>
      <c r="U3008" s="193">
        <f>VLOOKUP(VALUE(C3008),'[1]Cross ref'!G:I,3,0)</f>
        <v>7400</v>
      </c>
      <c r="V3008" s="193">
        <f>IFERROR(VLOOKUP(J3008,'[1]Item List (2)'!C:D,2,0),VLOOKUP(K3008,'[1]Item List (2)'!C:D,2,0))</f>
        <v>51001</v>
      </c>
      <c r="W3008" s="193">
        <f>IFERROR(VLOOKUP(J3008,'[1]Item List (2)'!C:E,3,0),VLOOKUP(K3008,'[1]Item List (2)'!C:E,3,0))</f>
        <v>1000</v>
      </c>
      <c r="X3008" s="193">
        <f t="shared" si="281"/>
        <v>0</v>
      </c>
      <c r="Y3008" s="193" t="str">
        <f t="shared" si="282"/>
        <v>CONTAINER, CLAMSHELL DUAL SIDED</v>
      </c>
      <c r="AA3008" s="29">
        <f t="shared" si="283"/>
        <v>48.25</v>
      </c>
      <c r="AB3008" s="29" t="str">
        <f>VLOOKUP(W3008,'[2]Item List (2)'!$I:$J,2,0)</f>
        <v>Paper</v>
      </c>
      <c r="AC3008" s="29">
        <f t="shared" si="284"/>
        <v>7400</v>
      </c>
      <c r="AD3008" s="29" t="str">
        <f t="shared" si="285"/>
        <v>7400-Paper</v>
      </c>
    </row>
    <row r="3009" spans="1:30">
      <c r="A3009" t="s">
        <v>699</v>
      </c>
      <c r="B3009" t="s">
        <v>592</v>
      </c>
      <c r="C3009" t="s">
        <v>1408</v>
      </c>
      <c r="D3009" t="s">
        <v>604</v>
      </c>
      <c r="E3009" t="s">
        <v>1697</v>
      </c>
      <c r="F3009"/>
      <c r="G3009" s="159">
        <v>45167</v>
      </c>
      <c r="H3009" t="s">
        <v>1250</v>
      </c>
      <c r="I3009" t="s">
        <v>1188</v>
      </c>
      <c r="J3009" t="s">
        <v>770</v>
      </c>
      <c r="K3009" t="s">
        <v>832</v>
      </c>
      <c r="L3009" t="s">
        <v>833</v>
      </c>
      <c r="M3009">
        <v>1</v>
      </c>
      <c r="N3009">
        <v>0</v>
      </c>
      <c r="O3009" s="209">
        <v>19.989999999999998</v>
      </c>
      <c r="P3009" s="209">
        <v>19.989999999999998</v>
      </c>
      <c r="Q3009" s="209">
        <v>5253.69</v>
      </c>
      <c r="R3009" s="209">
        <v>12.95</v>
      </c>
      <c r="S3009" s="193" t="str">
        <f>VLOOKUP(U3009,'[1]Cross ref'!I:J,2,0)</f>
        <v>SCL</v>
      </c>
      <c r="T3009" s="193">
        <f t="shared" si="280"/>
        <v>19.989999999999998</v>
      </c>
      <c r="U3009" s="193">
        <f>VLOOKUP(VALUE(C3009),'[1]Cross ref'!G:I,3,0)</f>
        <v>7400</v>
      </c>
      <c r="V3009" s="193">
        <f>IFERROR(VLOOKUP(J3009,'[1]Item List (2)'!C:D,2,0),VLOOKUP(K3009,'[1]Item List (2)'!C:D,2,0))</f>
        <v>50007</v>
      </c>
      <c r="W3009" s="193">
        <f>IFERROR(VLOOKUP(J3009,'[1]Item List (2)'!C:E,3,0),VLOOKUP(K3009,'[1]Item List (2)'!C:E,3,0))</f>
        <v>100</v>
      </c>
      <c r="X3009" s="193">
        <f t="shared" si="281"/>
        <v>0</v>
      </c>
      <c r="Y3009" s="193" t="str">
        <f t="shared" si="282"/>
        <v>CREAMER, HALF &amp; HALF</v>
      </c>
      <c r="AA3009" s="29">
        <f t="shared" si="283"/>
        <v>19.989999999999998</v>
      </c>
      <c r="AB3009" s="29" t="str">
        <f>VLOOKUP(W3009,'[2]Item List (2)'!$I:$J,2,0)</f>
        <v>Food</v>
      </c>
      <c r="AC3009" s="29">
        <f t="shared" si="284"/>
        <v>7400</v>
      </c>
      <c r="AD3009" s="29" t="str">
        <f t="shared" si="285"/>
        <v>7400-Food</v>
      </c>
    </row>
    <row r="3010" spans="1:30">
      <c r="A3010" t="s">
        <v>699</v>
      </c>
      <c r="B3010" t="s">
        <v>592</v>
      </c>
      <c r="C3010" t="s">
        <v>1408</v>
      </c>
      <c r="D3010" t="s">
        <v>604</v>
      </c>
      <c r="E3010" t="s">
        <v>1697</v>
      </c>
      <c r="F3010"/>
      <c r="G3010" s="159">
        <v>45167</v>
      </c>
      <c r="H3010" t="s">
        <v>1251</v>
      </c>
      <c r="I3010" t="s">
        <v>1211</v>
      </c>
      <c r="J3010" t="s">
        <v>800</v>
      </c>
      <c r="K3010" t="s">
        <v>1002</v>
      </c>
      <c r="L3010" t="s">
        <v>931</v>
      </c>
      <c r="M3010">
        <v>1</v>
      </c>
      <c r="N3010">
        <v>0</v>
      </c>
      <c r="O3010" s="209">
        <v>82.08</v>
      </c>
      <c r="P3010" s="209">
        <v>82.08</v>
      </c>
      <c r="Q3010" s="209">
        <v>5253.69</v>
      </c>
      <c r="R3010" s="209">
        <v>12.95</v>
      </c>
      <c r="S3010" s="193" t="str">
        <f>VLOOKUP(U3010,'[1]Cross ref'!I:J,2,0)</f>
        <v>SCL</v>
      </c>
      <c r="T3010" s="193">
        <f t="shared" si="280"/>
        <v>82.08</v>
      </c>
      <c r="U3010" s="193">
        <f>VLOOKUP(VALUE(C3010),'[1]Cross ref'!G:I,3,0)</f>
        <v>7400</v>
      </c>
      <c r="V3010" s="193">
        <f>IFERROR(VLOOKUP(J3010,'[1]Item List (2)'!C:D,2,0),VLOOKUP(K3010,'[1]Item List (2)'!C:D,2,0))</f>
        <v>51001</v>
      </c>
      <c r="W3010" s="193">
        <f>IFERROR(VLOOKUP(J3010,'[1]Item List (2)'!C:E,3,0),VLOOKUP(K3010,'[1]Item List (2)'!C:E,3,0))</f>
        <v>1000</v>
      </c>
      <c r="X3010" s="193">
        <f t="shared" si="281"/>
        <v>0</v>
      </c>
      <c r="Y3010" s="193" t="str">
        <f t="shared" si="282"/>
        <v>CUP, SHAKE 16Z</v>
      </c>
      <c r="AA3010" s="29">
        <f t="shared" si="283"/>
        <v>82.08</v>
      </c>
      <c r="AB3010" s="29" t="str">
        <f>VLOOKUP(W3010,'[2]Item List (2)'!$I:$J,2,0)</f>
        <v>Paper</v>
      </c>
      <c r="AC3010" s="29">
        <f t="shared" si="284"/>
        <v>7400</v>
      </c>
      <c r="AD3010" s="29" t="str">
        <f t="shared" si="285"/>
        <v>7400-Paper</v>
      </c>
    </row>
    <row r="3011" spans="1:30">
      <c r="A3011" t="s">
        <v>699</v>
      </c>
      <c r="B3011" t="s">
        <v>592</v>
      </c>
      <c r="C3011" t="s">
        <v>1408</v>
      </c>
      <c r="D3011" t="s">
        <v>604</v>
      </c>
      <c r="E3011" t="s">
        <v>1697</v>
      </c>
      <c r="F3011"/>
      <c r="G3011" s="159">
        <v>45167</v>
      </c>
      <c r="H3011" t="s">
        <v>1253</v>
      </c>
      <c r="I3011" t="s">
        <v>1211</v>
      </c>
      <c r="J3011" t="s">
        <v>809</v>
      </c>
      <c r="K3011" t="s">
        <v>991</v>
      </c>
      <c r="L3011" t="s">
        <v>822</v>
      </c>
      <c r="M3011">
        <v>1</v>
      </c>
      <c r="N3011">
        <v>0</v>
      </c>
      <c r="O3011" s="209">
        <v>16.89</v>
      </c>
      <c r="P3011" s="209">
        <v>16.89</v>
      </c>
      <c r="Q3011" s="209">
        <v>5253.69</v>
      </c>
      <c r="R3011" s="209">
        <v>12.95</v>
      </c>
      <c r="S3011" s="193" t="str">
        <f>VLOOKUP(U3011,'[1]Cross ref'!I:J,2,0)</f>
        <v>SCL</v>
      </c>
      <c r="T3011" s="193">
        <f t="shared" ref="T3011:T3074" si="286">P3011</f>
        <v>16.89</v>
      </c>
      <c r="U3011" s="193">
        <f>VLOOKUP(VALUE(C3011),'[1]Cross ref'!G:I,3,0)</f>
        <v>7400</v>
      </c>
      <c r="V3011" s="193">
        <f>IFERROR(VLOOKUP(J3011,'[1]Item List (2)'!C:D,2,0),VLOOKUP(K3011,'[1]Item List (2)'!C:D,2,0))</f>
        <v>51001</v>
      </c>
      <c r="W3011" s="193">
        <f>IFERROR(VLOOKUP(J3011,'[1]Item List (2)'!C:E,3,0),VLOOKUP(K3011,'[1]Item List (2)'!C:E,3,0))</f>
        <v>1000</v>
      </c>
      <c r="X3011" s="193">
        <f t="shared" ref="X3011:X3074" si="287">M3011*O3011-P3011</f>
        <v>0</v>
      </c>
      <c r="Y3011" s="193" t="str">
        <f t="shared" ref="Y3011:Y3074" si="288">K3011</f>
        <v>BAG, #12 FVLR TRAILS</v>
      </c>
      <c r="AA3011" s="29">
        <f t="shared" ref="AA3011:AA3074" si="289">P3011</f>
        <v>16.89</v>
      </c>
      <c r="AB3011" s="29" t="str">
        <f>VLOOKUP(W3011,'[2]Item List (2)'!$I:$J,2,0)</f>
        <v>Paper</v>
      </c>
      <c r="AC3011" s="29">
        <f t="shared" ref="AC3011:AC3074" si="290">U3011</f>
        <v>7400</v>
      </c>
      <c r="AD3011" s="29" t="str">
        <f t="shared" ref="AD3011:AD3074" si="291">AC3011&amp;"-"&amp;AB3011</f>
        <v>7400-Paper</v>
      </c>
    </row>
    <row r="3012" spans="1:30">
      <c r="A3012" t="s">
        <v>699</v>
      </c>
      <c r="B3012" t="s">
        <v>592</v>
      </c>
      <c r="C3012" t="s">
        <v>1408</v>
      </c>
      <c r="D3012" t="s">
        <v>604</v>
      </c>
      <c r="E3012" t="s">
        <v>1697</v>
      </c>
      <c r="F3012"/>
      <c r="G3012" s="159">
        <v>45167</v>
      </c>
      <c r="H3012" t="s">
        <v>1254</v>
      </c>
      <c r="I3012" t="s">
        <v>1211</v>
      </c>
      <c r="J3012" t="s">
        <v>809</v>
      </c>
      <c r="K3012" t="s">
        <v>989</v>
      </c>
      <c r="L3012" t="s">
        <v>706</v>
      </c>
      <c r="M3012">
        <v>1</v>
      </c>
      <c r="N3012">
        <v>0</v>
      </c>
      <c r="O3012" s="209">
        <v>26.37</v>
      </c>
      <c r="P3012" s="209">
        <v>26.37</v>
      </c>
      <c r="Q3012" s="209">
        <v>5253.69</v>
      </c>
      <c r="R3012" s="209">
        <v>12.95</v>
      </c>
      <c r="S3012" s="193" t="str">
        <f>VLOOKUP(U3012,'[1]Cross ref'!I:J,2,0)</f>
        <v>SCL</v>
      </c>
      <c r="T3012" s="193">
        <f t="shared" si="286"/>
        <v>26.37</v>
      </c>
      <c r="U3012" s="193">
        <f>VLOOKUP(VALUE(C3012),'[1]Cross ref'!G:I,3,0)</f>
        <v>7400</v>
      </c>
      <c r="V3012" s="193">
        <f>IFERROR(VLOOKUP(J3012,'[1]Item List (2)'!C:D,2,0),VLOOKUP(K3012,'[1]Item List (2)'!C:D,2,0))</f>
        <v>51001</v>
      </c>
      <c r="W3012" s="193">
        <f>IFERROR(VLOOKUP(J3012,'[1]Item List (2)'!C:E,3,0),VLOOKUP(K3012,'[1]Item List (2)'!C:E,3,0))</f>
        <v>1000</v>
      </c>
      <c r="X3012" s="193">
        <f t="shared" si="287"/>
        <v>0</v>
      </c>
      <c r="Y3012" s="193" t="str">
        <f t="shared" si="288"/>
        <v>BAG, #8 FLVR TRAILS</v>
      </c>
      <c r="AA3012" s="29">
        <f t="shared" si="289"/>
        <v>26.37</v>
      </c>
      <c r="AB3012" s="29" t="str">
        <f>VLOOKUP(W3012,'[2]Item List (2)'!$I:$J,2,0)</f>
        <v>Paper</v>
      </c>
      <c r="AC3012" s="29">
        <f t="shared" si="290"/>
        <v>7400</v>
      </c>
      <c r="AD3012" s="29" t="str">
        <f t="shared" si="291"/>
        <v>7400-Paper</v>
      </c>
    </row>
    <row r="3013" spans="1:30">
      <c r="A3013" t="s">
        <v>699</v>
      </c>
      <c r="B3013" t="s">
        <v>592</v>
      </c>
      <c r="C3013" t="s">
        <v>1408</v>
      </c>
      <c r="D3013" t="s">
        <v>604</v>
      </c>
      <c r="E3013" t="s">
        <v>1697</v>
      </c>
      <c r="F3013"/>
      <c r="G3013" s="159">
        <v>45167</v>
      </c>
      <c r="H3013" t="s">
        <v>1305</v>
      </c>
      <c r="I3013" t="s">
        <v>1211</v>
      </c>
      <c r="J3013" t="s">
        <v>809</v>
      </c>
      <c r="K3013" t="s">
        <v>994</v>
      </c>
      <c r="L3013" t="s">
        <v>822</v>
      </c>
      <c r="M3013">
        <v>1</v>
      </c>
      <c r="N3013">
        <v>0</v>
      </c>
      <c r="O3013" s="209">
        <v>10.7</v>
      </c>
      <c r="P3013" s="209">
        <v>10.7</v>
      </c>
      <c r="Q3013" s="209">
        <v>5253.69</v>
      </c>
      <c r="R3013" s="209">
        <v>12.95</v>
      </c>
      <c r="S3013" s="193" t="str">
        <f>VLOOKUP(U3013,'[1]Cross ref'!I:J,2,0)</f>
        <v>SCL</v>
      </c>
      <c r="T3013" s="193">
        <f t="shared" si="286"/>
        <v>10.7</v>
      </c>
      <c r="U3013" s="193">
        <f>VLOOKUP(VALUE(C3013),'[1]Cross ref'!G:I,3,0)</f>
        <v>7400</v>
      </c>
      <c r="V3013" s="193">
        <f>IFERROR(VLOOKUP(J3013,'[1]Item List (2)'!C:D,2,0),VLOOKUP(K3013,'[1]Item List (2)'!C:D,2,0))</f>
        <v>51001</v>
      </c>
      <c r="W3013" s="193">
        <f>IFERROR(VLOOKUP(J3013,'[1]Item List (2)'!C:E,3,0),VLOOKUP(K3013,'[1]Item List (2)'!C:E,3,0))</f>
        <v>1000</v>
      </c>
      <c r="X3013" s="193">
        <f t="shared" si="287"/>
        <v>0</v>
      </c>
      <c r="Y3013" s="193" t="str">
        <f t="shared" si="288"/>
        <v>BAG, #4 FLVR TRAILS</v>
      </c>
      <c r="AA3013" s="29">
        <f t="shared" si="289"/>
        <v>10.7</v>
      </c>
      <c r="AB3013" s="29" t="str">
        <f>VLOOKUP(W3013,'[2]Item List (2)'!$I:$J,2,0)</f>
        <v>Paper</v>
      </c>
      <c r="AC3013" s="29">
        <f t="shared" si="290"/>
        <v>7400</v>
      </c>
      <c r="AD3013" s="29" t="str">
        <f t="shared" si="291"/>
        <v>7400-Paper</v>
      </c>
    </row>
    <row r="3014" spans="1:30">
      <c r="A3014" t="s">
        <v>699</v>
      </c>
      <c r="B3014" t="s">
        <v>592</v>
      </c>
      <c r="C3014" t="s">
        <v>1408</v>
      </c>
      <c r="D3014" t="s">
        <v>604</v>
      </c>
      <c r="E3014" t="s">
        <v>1697</v>
      </c>
      <c r="F3014"/>
      <c r="G3014" s="159">
        <v>45167</v>
      </c>
      <c r="H3014" t="s">
        <v>1256</v>
      </c>
      <c r="I3014" t="s">
        <v>1211</v>
      </c>
      <c r="J3014" t="s">
        <v>800</v>
      </c>
      <c r="K3014" t="s">
        <v>1057</v>
      </c>
      <c r="L3014" t="s">
        <v>1058</v>
      </c>
      <c r="M3014">
        <v>2</v>
      </c>
      <c r="N3014">
        <v>0</v>
      </c>
      <c r="O3014" s="209">
        <v>30.68</v>
      </c>
      <c r="P3014" s="209">
        <v>61.36</v>
      </c>
      <c r="Q3014" s="209">
        <v>5253.69</v>
      </c>
      <c r="R3014" s="209">
        <v>12.95</v>
      </c>
      <c r="S3014" s="193" t="str">
        <f>VLOOKUP(U3014,'[1]Cross ref'!I:J,2,0)</f>
        <v>SCL</v>
      </c>
      <c r="T3014" s="193">
        <f t="shared" si="286"/>
        <v>61.36</v>
      </c>
      <c r="U3014" s="193">
        <f>VLOOKUP(VALUE(C3014),'[1]Cross ref'!G:I,3,0)</f>
        <v>7400</v>
      </c>
      <c r="V3014" s="193">
        <f>IFERROR(VLOOKUP(J3014,'[1]Item List (2)'!C:D,2,0),VLOOKUP(K3014,'[1]Item List (2)'!C:D,2,0))</f>
        <v>51001</v>
      </c>
      <c r="W3014" s="193">
        <f>IFERROR(VLOOKUP(J3014,'[1]Item List (2)'!C:E,3,0),VLOOKUP(K3014,'[1]Item List (2)'!C:E,3,0))</f>
        <v>1000</v>
      </c>
      <c r="X3014" s="193">
        <f t="shared" si="287"/>
        <v>0</v>
      </c>
      <c r="Y3014" s="193" t="str">
        <f t="shared" si="288"/>
        <v>CUP, PLS COLD 32Z FLVR TRAIL</v>
      </c>
      <c r="AA3014" s="29">
        <f t="shared" si="289"/>
        <v>61.36</v>
      </c>
      <c r="AB3014" s="29" t="str">
        <f>VLOOKUP(W3014,'[2]Item List (2)'!$I:$J,2,0)</f>
        <v>Paper</v>
      </c>
      <c r="AC3014" s="29">
        <f t="shared" si="290"/>
        <v>7400</v>
      </c>
      <c r="AD3014" s="29" t="str">
        <f t="shared" si="291"/>
        <v>7400-Paper</v>
      </c>
    </row>
    <row r="3015" spans="1:30">
      <c r="A3015" t="s">
        <v>699</v>
      </c>
      <c r="B3015" t="s">
        <v>592</v>
      </c>
      <c r="C3015" t="s">
        <v>1408</v>
      </c>
      <c r="D3015" t="s">
        <v>604</v>
      </c>
      <c r="E3015" t="s">
        <v>1697</v>
      </c>
      <c r="F3015"/>
      <c r="G3015" s="159">
        <v>45167</v>
      </c>
      <c r="H3015" t="s">
        <v>1287</v>
      </c>
      <c r="I3015" t="s">
        <v>1211</v>
      </c>
      <c r="J3015" t="s">
        <v>820</v>
      </c>
      <c r="K3015" t="s">
        <v>1143</v>
      </c>
      <c r="L3015" t="s">
        <v>1144</v>
      </c>
      <c r="M3015">
        <v>1</v>
      </c>
      <c r="N3015">
        <v>0</v>
      </c>
      <c r="O3015" s="209">
        <v>47.57</v>
      </c>
      <c r="P3015" s="209">
        <v>47.57</v>
      </c>
      <c r="Q3015" s="209">
        <v>5253.69</v>
      </c>
      <c r="R3015" s="209">
        <v>12.95</v>
      </c>
      <c r="S3015" s="193" t="str">
        <f>VLOOKUP(U3015,'[1]Cross ref'!I:J,2,0)</f>
        <v>SCL</v>
      </c>
      <c r="T3015" s="193">
        <f t="shared" si="286"/>
        <v>47.57</v>
      </c>
      <c r="U3015" s="193">
        <f>VLOOKUP(VALUE(C3015),'[1]Cross ref'!G:I,3,0)</f>
        <v>7400</v>
      </c>
      <c r="V3015" s="193">
        <f>IFERROR(VLOOKUP(J3015,'[1]Item List (2)'!C:D,2,0),VLOOKUP(K3015,'[1]Item List (2)'!C:D,2,0))</f>
        <v>51001</v>
      </c>
      <c r="W3015" s="193">
        <f>IFERROR(VLOOKUP(J3015,'[1]Item List (2)'!C:E,3,0),VLOOKUP(K3015,'[1]Item List (2)'!C:E,3,0))</f>
        <v>1000</v>
      </c>
      <c r="X3015" s="193">
        <f t="shared" si="287"/>
        <v>0</v>
      </c>
      <c r="Y3015" s="193" t="str">
        <f t="shared" si="288"/>
        <v>CARTON, FINGER FOOD FLVR TRAIL</v>
      </c>
      <c r="AA3015" s="29">
        <f t="shared" si="289"/>
        <v>47.57</v>
      </c>
      <c r="AB3015" s="29" t="str">
        <f>VLOOKUP(W3015,'[2]Item List (2)'!$I:$J,2,0)</f>
        <v>Paper</v>
      </c>
      <c r="AC3015" s="29">
        <f t="shared" si="290"/>
        <v>7400</v>
      </c>
      <c r="AD3015" s="29" t="str">
        <f t="shared" si="291"/>
        <v>7400-Paper</v>
      </c>
    </row>
    <row r="3016" spans="1:30">
      <c r="A3016" t="s">
        <v>699</v>
      </c>
      <c r="B3016" t="s">
        <v>592</v>
      </c>
      <c r="C3016" t="s">
        <v>1408</v>
      </c>
      <c r="D3016" t="s">
        <v>604</v>
      </c>
      <c r="E3016" t="s">
        <v>1697</v>
      </c>
      <c r="F3016"/>
      <c r="G3016" s="159">
        <v>45167</v>
      </c>
      <c r="H3016" t="s">
        <v>1288</v>
      </c>
      <c r="I3016" t="s">
        <v>1188</v>
      </c>
      <c r="J3016" t="s">
        <v>702</v>
      </c>
      <c r="K3016" t="s">
        <v>793</v>
      </c>
      <c r="L3016" t="s">
        <v>766</v>
      </c>
      <c r="M3016">
        <v>1</v>
      </c>
      <c r="N3016">
        <v>0</v>
      </c>
      <c r="O3016" s="209">
        <v>22.91</v>
      </c>
      <c r="P3016" s="209">
        <v>22.91</v>
      </c>
      <c r="Q3016" s="209">
        <v>5253.69</v>
      </c>
      <c r="R3016" s="209">
        <v>12.95</v>
      </c>
      <c r="S3016" s="193" t="str">
        <f>VLOOKUP(U3016,'[1]Cross ref'!I:J,2,0)</f>
        <v>SCL</v>
      </c>
      <c r="T3016" s="193">
        <f t="shared" si="286"/>
        <v>22.91</v>
      </c>
      <c r="U3016" s="193">
        <f>VLOOKUP(VALUE(C3016),'[1]Cross ref'!G:I,3,0)</f>
        <v>7400</v>
      </c>
      <c r="V3016" s="193">
        <f>IFERROR(VLOOKUP(J3016,'[1]Item List (2)'!C:D,2,0),VLOOKUP(K3016,'[1]Item List (2)'!C:D,2,0))</f>
        <v>50007</v>
      </c>
      <c r="W3016" s="193">
        <f>IFERROR(VLOOKUP(J3016,'[1]Item List (2)'!C:E,3,0),VLOOKUP(K3016,'[1]Item List (2)'!C:E,3,0))</f>
        <v>100</v>
      </c>
      <c r="X3016" s="193">
        <f t="shared" si="287"/>
        <v>0</v>
      </c>
      <c r="Y3016" s="193" t="str">
        <f t="shared" si="288"/>
        <v>SAUCE, BBQ</v>
      </c>
      <c r="AA3016" s="29">
        <f t="shared" si="289"/>
        <v>22.91</v>
      </c>
      <c r="AB3016" s="29" t="str">
        <f>VLOOKUP(W3016,'[2]Item List (2)'!$I:$J,2,0)</f>
        <v>Food</v>
      </c>
      <c r="AC3016" s="29">
        <f t="shared" si="290"/>
        <v>7400</v>
      </c>
      <c r="AD3016" s="29" t="str">
        <f t="shared" si="291"/>
        <v>7400-Food</v>
      </c>
    </row>
    <row r="3017" spans="1:30">
      <c r="A3017" t="s">
        <v>699</v>
      </c>
      <c r="B3017" t="s">
        <v>592</v>
      </c>
      <c r="C3017" t="s">
        <v>1408</v>
      </c>
      <c r="D3017" t="s">
        <v>604</v>
      </c>
      <c r="E3017" t="s">
        <v>1697</v>
      </c>
      <c r="F3017"/>
      <c r="G3017" s="159">
        <v>45167</v>
      </c>
      <c r="H3017" t="s">
        <v>1258</v>
      </c>
      <c r="I3017" t="s">
        <v>1188</v>
      </c>
      <c r="J3017" t="s">
        <v>825</v>
      </c>
      <c r="K3017" t="s">
        <v>1259</v>
      </c>
      <c r="L3017" t="s">
        <v>1484</v>
      </c>
      <c r="M3017">
        <v>1</v>
      </c>
      <c r="N3017">
        <v>0</v>
      </c>
      <c r="O3017" s="209">
        <v>47.11</v>
      </c>
      <c r="P3017" s="209">
        <v>47.11</v>
      </c>
      <c r="Q3017" s="209">
        <v>5253.69</v>
      </c>
      <c r="R3017" s="209">
        <v>12.95</v>
      </c>
      <c r="S3017" s="193" t="str">
        <f>VLOOKUP(U3017,'[1]Cross ref'!I:J,2,0)</f>
        <v>SCL</v>
      </c>
      <c r="T3017" s="193">
        <f t="shared" si="286"/>
        <v>47.11</v>
      </c>
      <c r="U3017" s="193">
        <f>VLOOKUP(VALUE(C3017),'[1]Cross ref'!G:I,3,0)</f>
        <v>7400</v>
      </c>
      <c r="V3017" s="193">
        <f>IFERROR(VLOOKUP(J3017,'[1]Item List (2)'!C:D,2,0),VLOOKUP(K3017,'[1]Item List (2)'!C:D,2,0))</f>
        <v>50007</v>
      </c>
      <c r="W3017" s="193">
        <f>IFERROR(VLOOKUP(J3017,'[1]Item List (2)'!C:E,3,0),VLOOKUP(K3017,'[1]Item List (2)'!C:E,3,0))</f>
        <v>100</v>
      </c>
      <c r="X3017" s="193">
        <f t="shared" si="287"/>
        <v>0</v>
      </c>
      <c r="Y3017" s="193" t="str">
        <f t="shared" si="288"/>
        <v>MAYONNAISE, 64Z</v>
      </c>
      <c r="AA3017" s="29">
        <f t="shared" si="289"/>
        <v>47.11</v>
      </c>
      <c r="AB3017" s="29" t="str">
        <f>VLOOKUP(W3017,'[2]Item List (2)'!$I:$J,2,0)</f>
        <v>Food</v>
      </c>
      <c r="AC3017" s="29">
        <f t="shared" si="290"/>
        <v>7400</v>
      </c>
      <c r="AD3017" s="29" t="str">
        <f t="shared" si="291"/>
        <v>7400-Food</v>
      </c>
    </row>
    <row r="3018" spans="1:30">
      <c r="A3018" t="s">
        <v>699</v>
      </c>
      <c r="B3018" t="s">
        <v>592</v>
      </c>
      <c r="C3018" t="s">
        <v>1408</v>
      </c>
      <c r="D3018" t="s">
        <v>604</v>
      </c>
      <c r="E3018" t="s">
        <v>1697</v>
      </c>
      <c r="F3018"/>
      <c r="G3018" s="159">
        <v>45167</v>
      </c>
      <c r="H3018" t="s">
        <v>1260</v>
      </c>
      <c r="I3018" t="s">
        <v>1211</v>
      </c>
      <c r="J3018" t="s">
        <v>730</v>
      </c>
      <c r="K3018" t="s">
        <v>1041</v>
      </c>
      <c r="L3018" t="s">
        <v>1042</v>
      </c>
      <c r="M3018">
        <v>1</v>
      </c>
      <c r="N3018">
        <v>0</v>
      </c>
      <c r="O3018" s="209">
        <v>45.4</v>
      </c>
      <c r="P3018" s="209">
        <v>45.4</v>
      </c>
      <c r="Q3018" s="209">
        <v>5253.69</v>
      </c>
      <c r="R3018" s="209">
        <v>12.95</v>
      </c>
      <c r="S3018" s="193" t="str">
        <f>VLOOKUP(U3018,'[1]Cross ref'!I:J,2,0)</f>
        <v>SCL</v>
      </c>
      <c r="T3018" s="193">
        <f t="shared" si="286"/>
        <v>45.4</v>
      </c>
      <c r="U3018" s="193">
        <f>VLOOKUP(VALUE(C3018),'[1]Cross ref'!G:I,3,0)</f>
        <v>7400</v>
      </c>
      <c r="V3018" s="193">
        <f>IFERROR(VLOOKUP(J3018,'[1]Item List (2)'!C:D,2,0),VLOOKUP(K3018,'[1]Item List (2)'!C:D,2,0))</f>
        <v>51001</v>
      </c>
      <c r="W3018" s="193">
        <f>IFERROR(VLOOKUP(J3018,'[1]Item List (2)'!C:E,3,0),VLOOKUP(K3018,'[1]Item List (2)'!C:E,3,0))</f>
        <v>1000</v>
      </c>
      <c r="X3018" s="193">
        <f t="shared" si="287"/>
        <v>0</v>
      </c>
      <c r="Y3018" s="193" t="str">
        <f t="shared" si="288"/>
        <v>NAPKIN, 13X8.5 BRN</v>
      </c>
      <c r="AA3018" s="29">
        <f t="shared" si="289"/>
        <v>45.4</v>
      </c>
      <c r="AB3018" s="29" t="str">
        <f>VLOOKUP(W3018,'[2]Item List (2)'!$I:$J,2,0)</f>
        <v>Paper</v>
      </c>
      <c r="AC3018" s="29">
        <f t="shared" si="290"/>
        <v>7400</v>
      </c>
      <c r="AD3018" s="29" t="str">
        <f t="shared" si="291"/>
        <v>7400-Paper</v>
      </c>
    </row>
    <row r="3019" spans="1:30">
      <c r="A3019" t="s">
        <v>699</v>
      </c>
      <c r="B3019" t="s">
        <v>592</v>
      </c>
      <c r="C3019" t="s">
        <v>1408</v>
      </c>
      <c r="D3019" t="s">
        <v>604</v>
      </c>
      <c r="E3019" t="s">
        <v>1697</v>
      </c>
      <c r="F3019"/>
      <c r="G3019" s="159">
        <v>45167</v>
      </c>
      <c r="H3019" t="s">
        <v>1261</v>
      </c>
      <c r="I3019" t="s">
        <v>1188</v>
      </c>
      <c r="J3019" t="s">
        <v>756</v>
      </c>
      <c r="K3019" t="s">
        <v>1491</v>
      </c>
      <c r="L3019" t="s">
        <v>757</v>
      </c>
      <c r="M3019">
        <v>1</v>
      </c>
      <c r="N3019">
        <v>0</v>
      </c>
      <c r="O3019" s="209">
        <v>39.82</v>
      </c>
      <c r="P3019" s="209">
        <v>39.82</v>
      </c>
      <c r="Q3019" s="209">
        <v>5253.69</v>
      </c>
      <c r="R3019" s="209">
        <v>12.95</v>
      </c>
      <c r="S3019" s="193" t="str">
        <f>VLOOKUP(U3019,'[1]Cross ref'!I:J,2,0)</f>
        <v>SCL</v>
      </c>
      <c r="T3019" s="193">
        <f t="shared" si="286"/>
        <v>39.82</v>
      </c>
      <c r="U3019" s="193">
        <f>VLOOKUP(VALUE(C3019),'[1]Cross ref'!G:I,3,0)</f>
        <v>7400</v>
      </c>
      <c r="V3019" s="193">
        <f>IFERROR(VLOOKUP(J3019,'[1]Item List (2)'!C:D,2,0),VLOOKUP(K3019,'[1]Item List (2)'!C:D,2,0))</f>
        <v>50007</v>
      </c>
      <c r="W3019" s="193">
        <f>IFERROR(VLOOKUP(J3019,'[1]Item List (2)'!C:E,3,0),VLOOKUP(K3019,'[1]Item List (2)'!C:E,3,0))</f>
        <v>100</v>
      </c>
      <c r="X3019" s="193">
        <f t="shared" si="287"/>
        <v>0</v>
      </c>
      <c r="Y3019" s="193" t="str">
        <f t="shared" si="288"/>
        <v>FRENCH TOAST, STICK ORIGINAL CARLS JR</v>
      </c>
      <c r="AA3019" s="29">
        <f t="shared" si="289"/>
        <v>39.82</v>
      </c>
      <c r="AB3019" s="29" t="str">
        <f>VLOOKUP(W3019,'[2]Item List (2)'!$I:$J,2,0)</f>
        <v>Food</v>
      </c>
      <c r="AC3019" s="29">
        <f t="shared" si="290"/>
        <v>7400</v>
      </c>
      <c r="AD3019" s="29" t="str">
        <f t="shared" si="291"/>
        <v>7400-Food</v>
      </c>
    </row>
    <row r="3020" spans="1:30">
      <c r="A3020" t="s">
        <v>699</v>
      </c>
      <c r="B3020" t="s">
        <v>592</v>
      </c>
      <c r="C3020" t="s">
        <v>1408</v>
      </c>
      <c r="D3020" t="s">
        <v>604</v>
      </c>
      <c r="E3020" t="s">
        <v>1697</v>
      </c>
      <c r="F3020"/>
      <c r="G3020" s="159">
        <v>45167</v>
      </c>
      <c r="H3020" t="s">
        <v>1186</v>
      </c>
      <c r="I3020" t="s">
        <v>1184</v>
      </c>
      <c r="J3020" t="s">
        <v>834</v>
      </c>
      <c r="K3020" t="s">
        <v>835</v>
      </c>
      <c r="L3020" t="s">
        <v>836</v>
      </c>
      <c r="M3020">
        <v>1</v>
      </c>
      <c r="N3020">
        <v>0</v>
      </c>
      <c r="O3020" s="209"/>
      <c r="P3020" s="209">
        <v>33.93</v>
      </c>
      <c r="Q3020" s="209">
        <v>5253.69</v>
      </c>
      <c r="R3020" s="209">
        <v>12.95</v>
      </c>
      <c r="S3020" s="193" t="str">
        <f>VLOOKUP(U3020,'[1]Cross ref'!I:J,2,0)</f>
        <v>SCL</v>
      </c>
      <c r="T3020" s="193">
        <f t="shared" si="286"/>
        <v>33.93</v>
      </c>
      <c r="U3020" s="193">
        <f>VLOOKUP(VALUE(C3020),'[1]Cross ref'!G:I,3,0)</f>
        <v>7400</v>
      </c>
      <c r="V3020" s="193">
        <f>IFERROR(VLOOKUP(J3020,'[1]Item List (2)'!C:D,2,0),VLOOKUP(K3020,'[1]Item List (2)'!C:D,2,0))</f>
        <v>50007</v>
      </c>
      <c r="W3020" s="193">
        <f>IFERROR(VLOOKUP(J3020,'[1]Item List (2)'!C:E,3,0),VLOOKUP(K3020,'[1]Item List (2)'!C:E,3,0))</f>
        <v>100</v>
      </c>
      <c r="X3020" s="193">
        <f t="shared" si="287"/>
        <v>-33.93</v>
      </c>
      <c r="Y3020" s="193" t="str">
        <f t="shared" si="288"/>
        <v>SURCHARGE, FUEL</v>
      </c>
      <c r="AA3020" s="29">
        <f t="shared" si="289"/>
        <v>33.93</v>
      </c>
      <c r="AB3020" s="29" t="str">
        <f>VLOOKUP(W3020,'[2]Item List (2)'!$I:$J,2,0)</f>
        <v>Food</v>
      </c>
      <c r="AC3020" s="29">
        <f t="shared" si="290"/>
        <v>7400</v>
      </c>
      <c r="AD3020" s="29" t="str">
        <f t="shared" si="291"/>
        <v>7400-Food</v>
      </c>
    </row>
    <row r="3021" spans="1:30">
      <c r="A3021" t="s">
        <v>699</v>
      </c>
      <c r="B3021" t="s">
        <v>592</v>
      </c>
      <c r="C3021" t="s">
        <v>1409</v>
      </c>
      <c r="D3021" t="s">
        <v>605</v>
      </c>
      <c r="E3021" t="s">
        <v>1556</v>
      </c>
      <c r="F3021" t="s">
        <v>1702</v>
      </c>
      <c r="G3021" s="159">
        <v>45167</v>
      </c>
      <c r="H3021" t="s">
        <v>1521</v>
      </c>
      <c r="I3021" t="s">
        <v>1211</v>
      </c>
      <c r="J3021" t="s">
        <v>815</v>
      </c>
      <c r="K3021" t="s">
        <v>1539</v>
      </c>
      <c r="L3021" t="s">
        <v>1522</v>
      </c>
      <c r="M3021">
        <v>-1</v>
      </c>
      <c r="N3021">
        <v>-6.38</v>
      </c>
      <c r="O3021" s="209">
        <v>26.4</v>
      </c>
      <c r="P3021" s="209">
        <v>-26.4</v>
      </c>
      <c r="Q3021" s="209">
        <v>-26.69</v>
      </c>
      <c r="R3021" s="209">
        <v>0</v>
      </c>
      <c r="S3021" s="193" t="str">
        <f>VLOOKUP(U3021,'[1]Cross ref'!I:J,2,0)</f>
        <v>SCL</v>
      </c>
      <c r="T3021" s="193">
        <f t="shared" si="286"/>
        <v>-26.4</v>
      </c>
      <c r="U3021" s="193">
        <f>VLOOKUP(VALUE(C3021),'[1]Cross ref'!G:I,3,0)</f>
        <v>7401</v>
      </c>
      <c r="V3021" s="193">
        <f>IFERROR(VLOOKUP(J3021,'[1]Item List (2)'!C:D,2,0),VLOOKUP(K3021,'[1]Item List (2)'!C:D,2,0))</f>
        <v>51001</v>
      </c>
      <c r="W3021" s="193">
        <f>IFERROR(VLOOKUP(J3021,'[1]Item List (2)'!C:E,3,0),VLOOKUP(K3021,'[1]Item List (2)'!C:E,3,0))</f>
        <v>1000</v>
      </c>
      <c r="X3021" s="193">
        <f t="shared" si="287"/>
        <v>0</v>
      </c>
      <c r="Y3021" s="193" t="str">
        <f t="shared" si="288"/>
        <v>LID, PLS 6-16Z VENTED HANDI KU</v>
      </c>
      <c r="AA3021" s="29">
        <f t="shared" si="289"/>
        <v>-26.4</v>
      </c>
      <c r="AB3021" s="29" t="str">
        <f>VLOOKUP(W3021,'[2]Item List (2)'!$I:$J,2,0)</f>
        <v>Paper</v>
      </c>
      <c r="AC3021" s="29">
        <f t="shared" si="290"/>
        <v>7401</v>
      </c>
      <c r="AD3021" s="29" t="str">
        <f t="shared" si="291"/>
        <v>7401-Paper</v>
      </c>
    </row>
    <row r="3022" spans="1:30">
      <c r="A3022" t="s">
        <v>699</v>
      </c>
      <c r="B3022" t="s">
        <v>592</v>
      </c>
      <c r="C3022" t="s">
        <v>1409</v>
      </c>
      <c r="D3022" t="s">
        <v>605</v>
      </c>
      <c r="E3022" t="s">
        <v>1556</v>
      </c>
      <c r="F3022" t="s">
        <v>1702</v>
      </c>
      <c r="G3022" s="159">
        <v>45167</v>
      </c>
      <c r="H3022" t="s">
        <v>1186</v>
      </c>
      <c r="I3022" t="s">
        <v>1184</v>
      </c>
      <c r="J3022" t="s">
        <v>834</v>
      </c>
      <c r="K3022" t="s">
        <v>835</v>
      </c>
      <c r="L3022" t="s">
        <v>836</v>
      </c>
      <c r="M3022">
        <v>-1</v>
      </c>
      <c r="N3022">
        <v>0</v>
      </c>
      <c r="O3022" s="209"/>
      <c r="P3022" s="209">
        <v>-0.28999999999999998</v>
      </c>
      <c r="Q3022" s="209">
        <v>-26.69</v>
      </c>
      <c r="R3022" s="209">
        <v>0</v>
      </c>
      <c r="S3022" s="193" t="str">
        <f>VLOOKUP(U3022,'[1]Cross ref'!I:J,2,0)</f>
        <v>SCL</v>
      </c>
      <c r="T3022" s="193">
        <f t="shared" si="286"/>
        <v>-0.28999999999999998</v>
      </c>
      <c r="U3022" s="193">
        <f>VLOOKUP(VALUE(C3022),'[1]Cross ref'!G:I,3,0)</f>
        <v>7401</v>
      </c>
      <c r="V3022" s="193">
        <f>IFERROR(VLOOKUP(J3022,'[1]Item List (2)'!C:D,2,0),VLOOKUP(K3022,'[1]Item List (2)'!C:D,2,0))</f>
        <v>50007</v>
      </c>
      <c r="W3022" s="193">
        <f>IFERROR(VLOOKUP(J3022,'[1]Item List (2)'!C:E,3,0),VLOOKUP(K3022,'[1]Item List (2)'!C:E,3,0))</f>
        <v>100</v>
      </c>
      <c r="X3022" s="193">
        <f t="shared" si="287"/>
        <v>0.28999999999999998</v>
      </c>
      <c r="Y3022" s="193" t="str">
        <f t="shared" si="288"/>
        <v>SURCHARGE, FUEL</v>
      </c>
      <c r="AA3022" s="29">
        <f t="shared" si="289"/>
        <v>-0.28999999999999998</v>
      </c>
      <c r="AB3022" s="29" t="str">
        <f>VLOOKUP(W3022,'[2]Item List (2)'!$I:$J,2,0)</f>
        <v>Food</v>
      </c>
      <c r="AC3022" s="29">
        <f t="shared" si="290"/>
        <v>7401</v>
      </c>
      <c r="AD3022" s="29" t="str">
        <f t="shared" si="291"/>
        <v>7401-Food</v>
      </c>
    </row>
    <row r="3023" spans="1:30">
      <c r="A3023" t="s">
        <v>699</v>
      </c>
      <c r="B3023" t="s">
        <v>592</v>
      </c>
      <c r="C3023" t="s">
        <v>1409</v>
      </c>
      <c r="D3023" t="s">
        <v>605</v>
      </c>
      <c r="E3023" t="s">
        <v>1703</v>
      </c>
      <c r="F3023"/>
      <c r="G3023" s="159">
        <v>45167</v>
      </c>
      <c r="H3023" t="s">
        <v>1189</v>
      </c>
      <c r="I3023" t="s">
        <v>1190</v>
      </c>
      <c r="J3023" t="s">
        <v>704</v>
      </c>
      <c r="K3023" t="s">
        <v>1496</v>
      </c>
      <c r="L3023" t="s">
        <v>705</v>
      </c>
      <c r="M3023">
        <v>2</v>
      </c>
      <c r="N3023">
        <v>0</v>
      </c>
      <c r="O3023" s="209">
        <v>3.44</v>
      </c>
      <c r="P3023" s="209">
        <v>6.88</v>
      </c>
      <c r="Q3023" s="209">
        <v>5736.9</v>
      </c>
      <c r="R3023" s="209">
        <v>13.11</v>
      </c>
      <c r="S3023" s="193" t="str">
        <f>VLOOKUP(U3023,'[1]Cross ref'!I:J,2,0)</f>
        <v>SCL</v>
      </c>
      <c r="T3023" s="193">
        <f t="shared" si="286"/>
        <v>6.88</v>
      </c>
      <c r="U3023" s="193">
        <f>VLOOKUP(VALUE(C3023),'[1]Cross ref'!G:I,3,0)</f>
        <v>7401</v>
      </c>
      <c r="V3023" s="193">
        <f>IFERROR(VLOOKUP(J3023,'[1]Item List (2)'!C:D,2,0),VLOOKUP(K3023,'[1]Item List (2)'!C:D,2,0))</f>
        <v>60507</v>
      </c>
      <c r="W3023" s="193">
        <f>IFERROR(VLOOKUP(J3023,'[1]Item List (2)'!C:E,3,0),VLOOKUP(K3023,'[1]Item List (2)'!C:E,3,0))</f>
        <v>1200</v>
      </c>
      <c r="X3023" s="193">
        <f t="shared" si="287"/>
        <v>0</v>
      </c>
      <c r="Y3023" s="193" t="str">
        <f t="shared" si="288"/>
        <v>SEAT COVER, PAPER PERSONAL 1/2 FOLD</v>
      </c>
      <c r="AA3023" s="29">
        <f t="shared" si="289"/>
        <v>6.88</v>
      </c>
      <c r="AB3023" s="29" t="str">
        <f>VLOOKUP(W3023,'[2]Item List (2)'!$I:$J,2,0)</f>
        <v>Supplies</v>
      </c>
      <c r="AC3023" s="29">
        <f t="shared" si="290"/>
        <v>7401</v>
      </c>
      <c r="AD3023" s="29" t="str">
        <f t="shared" si="291"/>
        <v>7401-Supplies</v>
      </c>
    </row>
    <row r="3024" spans="1:30">
      <c r="A3024" t="s">
        <v>699</v>
      </c>
      <c r="B3024" t="s">
        <v>592</v>
      </c>
      <c r="C3024" t="s">
        <v>1409</v>
      </c>
      <c r="D3024" t="s">
        <v>605</v>
      </c>
      <c r="E3024" t="s">
        <v>1703</v>
      </c>
      <c r="F3024"/>
      <c r="G3024" s="159">
        <v>45167</v>
      </c>
      <c r="H3024" t="s">
        <v>1183</v>
      </c>
      <c r="I3024" t="s">
        <v>1184</v>
      </c>
      <c r="J3024" t="s">
        <v>839</v>
      </c>
      <c r="K3024" t="s">
        <v>588</v>
      </c>
      <c r="L3024" t="s">
        <v>836</v>
      </c>
      <c r="M3024">
        <v>1</v>
      </c>
      <c r="N3024">
        <v>0</v>
      </c>
      <c r="O3024" s="209"/>
      <c r="P3024" s="209">
        <v>3.87</v>
      </c>
      <c r="Q3024" s="209">
        <v>5736.9</v>
      </c>
      <c r="R3024" s="209">
        <v>13.11</v>
      </c>
      <c r="S3024" s="193" t="str">
        <f>VLOOKUP(U3024,'[1]Cross ref'!I:J,2,0)</f>
        <v>SCL</v>
      </c>
      <c r="T3024" s="193">
        <f t="shared" si="286"/>
        <v>3.87</v>
      </c>
      <c r="U3024" s="193">
        <f>VLOOKUP(VALUE(C3024),'[1]Cross ref'!G:I,3,0)</f>
        <v>7401</v>
      </c>
      <c r="V3024" s="193">
        <f>IFERROR(VLOOKUP(J3024,'[1]Item List (2)'!C:D,2,0),VLOOKUP(K3024,'[1]Item List (2)'!C:D,2,0))</f>
        <v>50007</v>
      </c>
      <c r="W3024" s="193">
        <f>IFERROR(VLOOKUP(J3024,'[1]Item List (2)'!C:E,3,0),VLOOKUP(K3024,'[1]Item List (2)'!C:E,3,0))</f>
        <v>100</v>
      </c>
      <c r="X3024" s="193">
        <f t="shared" si="287"/>
        <v>-3.87</v>
      </c>
      <c r="Y3024" s="193" t="str">
        <f t="shared" si="288"/>
        <v>SERVICE - PAYMENT TERMS</v>
      </c>
      <c r="AA3024" s="29">
        <f t="shared" si="289"/>
        <v>3.87</v>
      </c>
      <c r="AB3024" s="29" t="str">
        <f>VLOOKUP(W3024,'[2]Item List (2)'!$I:$J,2,0)</f>
        <v>Food</v>
      </c>
      <c r="AC3024" s="29">
        <f t="shared" si="290"/>
        <v>7401</v>
      </c>
      <c r="AD3024" s="29" t="str">
        <f t="shared" si="291"/>
        <v>7401-Food</v>
      </c>
    </row>
    <row r="3025" spans="1:30">
      <c r="A3025" t="s">
        <v>699</v>
      </c>
      <c r="B3025" t="s">
        <v>592</v>
      </c>
      <c r="C3025" t="s">
        <v>1409</v>
      </c>
      <c r="D3025" t="s">
        <v>605</v>
      </c>
      <c r="E3025" t="s">
        <v>1703</v>
      </c>
      <c r="F3025"/>
      <c r="G3025" s="159">
        <v>45167</v>
      </c>
      <c r="H3025" t="s">
        <v>1339</v>
      </c>
      <c r="I3025" t="s">
        <v>1188</v>
      </c>
      <c r="J3025" t="s">
        <v>767</v>
      </c>
      <c r="K3025" t="s">
        <v>941</v>
      </c>
      <c r="L3025" t="s">
        <v>942</v>
      </c>
      <c r="M3025">
        <v>1</v>
      </c>
      <c r="N3025">
        <v>0</v>
      </c>
      <c r="O3025" s="209">
        <v>13.17</v>
      </c>
      <c r="P3025" s="209">
        <v>13.17</v>
      </c>
      <c r="Q3025" s="209">
        <v>5736.9</v>
      </c>
      <c r="R3025" s="209">
        <v>13.11</v>
      </c>
      <c r="S3025" s="193" t="str">
        <f>VLOOKUP(U3025,'[1]Cross ref'!I:J,2,0)</f>
        <v>SCL</v>
      </c>
      <c r="T3025" s="193">
        <f t="shared" si="286"/>
        <v>13.17</v>
      </c>
      <c r="U3025" s="193">
        <f>VLOOKUP(VALUE(C3025),'[1]Cross ref'!G:I,3,0)</f>
        <v>7401</v>
      </c>
      <c r="V3025" s="193">
        <f>IFERROR(VLOOKUP(J3025,'[1]Item List (2)'!C:D,2,0),VLOOKUP(K3025,'[1]Item List (2)'!C:D,2,0))</f>
        <v>50007</v>
      </c>
      <c r="W3025" s="193">
        <f>IFERROR(VLOOKUP(J3025,'[1]Item List (2)'!C:E,3,0),VLOOKUP(K3025,'[1]Item List (2)'!C:E,3,0))</f>
        <v>100</v>
      </c>
      <c r="X3025" s="193">
        <f t="shared" si="287"/>
        <v>0</v>
      </c>
      <c r="Y3025" s="193" t="str">
        <f t="shared" si="288"/>
        <v>SAUCE, HOT MEX PC</v>
      </c>
      <c r="AA3025" s="29">
        <f t="shared" si="289"/>
        <v>13.17</v>
      </c>
      <c r="AB3025" s="29" t="str">
        <f>VLOOKUP(W3025,'[2]Item List (2)'!$I:$J,2,0)</f>
        <v>Food</v>
      </c>
      <c r="AC3025" s="29">
        <f t="shared" si="290"/>
        <v>7401</v>
      </c>
      <c r="AD3025" s="29" t="str">
        <f t="shared" si="291"/>
        <v>7401-Food</v>
      </c>
    </row>
    <row r="3026" spans="1:30">
      <c r="A3026" t="s">
        <v>699</v>
      </c>
      <c r="B3026" t="s">
        <v>592</v>
      </c>
      <c r="C3026" t="s">
        <v>1409</v>
      </c>
      <c r="D3026" t="s">
        <v>605</v>
      </c>
      <c r="E3026" t="s">
        <v>1703</v>
      </c>
      <c r="F3026"/>
      <c r="G3026" s="159">
        <v>45167</v>
      </c>
      <c r="H3026" t="s">
        <v>1322</v>
      </c>
      <c r="I3026" t="s">
        <v>1190</v>
      </c>
      <c r="J3026" t="s">
        <v>865</v>
      </c>
      <c r="K3026" t="s">
        <v>891</v>
      </c>
      <c r="L3026" t="s">
        <v>726</v>
      </c>
      <c r="M3026">
        <v>1</v>
      </c>
      <c r="N3026">
        <v>0</v>
      </c>
      <c r="O3026" s="209">
        <v>37.29</v>
      </c>
      <c r="P3026" s="209">
        <v>37.29</v>
      </c>
      <c r="Q3026" s="209">
        <v>5736.9</v>
      </c>
      <c r="R3026" s="209">
        <v>13.11</v>
      </c>
      <c r="S3026" s="193" t="str">
        <f>VLOOKUP(U3026,'[1]Cross ref'!I:J,2,0)</f>
        <v>SCL</v>
      </c>
      <c r="T3026" s="193">
        <f t="shared" si="286"/>
        <v>37.29</v>
      </c>
      <c r="U3026" s="193">
        <f>VLOOKUP(VALUE(C3026),'[1]Cross ref'!G:I,3,0)</f>
        <v>7401</v>
      </c>
      <c r="V3026" s="193">
        <f>IFERROR(VLOOKUP(J3026,'[1]Item List (2)'!C:D,2,0),VLOOKUP(K3026,'[1]Item List (2)'!C:D,2,0))</f>
        <v>60507</v>
      </c>
      <c r="W3026" s="193">
        <f>IFERROR(VLOOKUP(J3026,'[1]Item List (2)'!C:E,3,0),VLOOKUP(K3026,'[1]Item List (2)'!C:E,3,0))</f>
        <v>1200</v>
      </c>
      <c r="X3026" s="193">
        <f t="shared" si="287"/>
        <v>0</v>
      </c>
      <c r="Y3026" s="193" t="str">
        <f t="shared" si="288"/>
        <v>SANITIZER, SUPER-SAN</v>
      </c>
      <c r="AA3026" s="29">
        <f t="shared" si="289"/>
        <v>37.29</v>
      </c>
      <c r="AB3026" s="29" t="str">
        <f>VLOOKUP(W3026,'[2]Item List (2)'!$I:$J,2,0)</f>
        <v>Supplies</v>
      </c>
      <c r="AC3026" s="29">
        <f t="shared" si="290"/>
        <v>7401</v>
      </c>
      <c r="AD3026" s="29" t="str">
        <f t="shared" si="291"/>
        <v>7401-Supplies</v>
      </c>
    </row>
    <row r="3027" spans="1:30">
      <c r="A3027" t="s">
        <v>699</v>
      </c>
      <c r="B3027" t="s">
        <v>592</v>
      </c>
      <c r="C3027" t="s">
        <v>1409</v>
      </c>
      <c r="D3027" t="s">
        <v>605</v>
      </c>
      <c r="E3027" t="s">
        <v>1703</v>
      </c>
      <c r="F3027"/>
      <c r="G3027" s="159">
        <v>45167</v>
      </c>
      <c r="H3027" t="s">
        <v>1264</v>
      </c>
      <c r="I3027" t="s">
        <v>1188</v>
      </c>
      <c r="J3027" t="s">
        <v>707</v>
      </c>
      <c r="K3027" t="s">
        <v>708</v>
      </c>
      <c r="L3027" t="s">
        <v>709</v>
      </c>
      <c r="M3027">
        <v>1</v>
      </c>
      <c r="N3027">
        <v>0</v>
      </c>
      <c r="O3027" s="209">
        <v>99.5</v>
      </c>
      <c r="P3027" s="209">
        <v>99.5</v>
      </c>
      <c r="Q3027" s="209">
        <v>5736.9</v>
      </c>
      <c r="R3027" s="209">
        <v>13.11</v>
      </c>
      <c r="S3027" s="193" t="str">
        <f>VLOOKUP(U3027,'[1]Cross ref'!I:J,2,0)</f>
        <v>SCL</v>
      </c>
      <c r="T3027" s="193">
        <f t="shared" si="286"/>
        <v>99.5</v>
      </c>
      <c r="U3027" s="193">
        <f>VLOOKUP(VALUE(C3027),'[1]Cross ref'!G:I,3,0)</f>
        <v>7401</v>
      </c>
      <c r="V3027" s="193">
        <f>IFERROR(VLOOKUP(J3027,'[1]Item List (2)'!C:D,2,0),VLOOKUP(K3027,'[1]Item List (2)'!C:D,2,0))</f>
        <v>50007</v>
      </c>
      <c r="W3027" s="193">
        <f>IFERROR(VLOOKUP(J3027,'[1]Item List (2)'!C:E,3,0),VLOOKUP(K3027,'[1]Item List (2)'!C:E,3,0))</f>
        <v>100</v>
      </c>
      <c r="X3027" s="193">
        <f t="shared" si="287"/>
        <v>0</v>
      </c>
      <c r="Y3027" s="193" t="str">
        <f t="shared" si="288"/>
        <v>SYRUP, POWERADE MTN BLAST BIB</v>
      </c>
      <c r="AA3027" s="29">
        <f t="shared" si="289"/>
        <v>99.5</v>
      </c>
      <c r="AB3027" s="29" t="str">
        <f>VLOOKUP(W3027,'[2]Item List (2)'!$I:$J,2,0)</f>
        <v>Food</v>
      </c>
      <c r="AC3027" s="29">
        <f t="shared" si="290"/>
        <v>7401</v>
      </c>
      <c r="AD3027" s="29" t="str">
        <f t="shared" si="291"/>
        <v>7401-Food</v>
      </c>
    </row>
    <row r="3028" spans="1:30">
      <c r="A3028" t="s">
        <v>699</v>
      </c>
      <c r="B3028" t="s">
        <v>592</v>
      </c>
      <c r="C3028" t="s">
        <v>1409</v>
      </c>
      <c r="D3028" t="s">
        <v>605</v>
      </c>
      <c r="E3028" t="s">
        <v>1703</v>
      </c>
      <c r="F3028"/>
      <c r="G3028" s="159">
        <v>45167</v>
      </c>
      <c r="H3028" t="s">
        <v>1193</v>
      </c>
      <c r="I3028" t="s">
        <v>1188</v>
      </c>
      <c r="J3028" t="s">
        <v>710</v>
      </c>
      <c r="K3028" t="s">
        <v>712</v>
      </c>
      <c r="L3028" t="s">
        <v>709</v>
      </c>
      <c r="M3028">
        <v>3</v>
      </c>
      <c r="N3028">
        <v>0</v>
      </c>
      <c r="O3028" s="209">
        <v>112.77</v>
      </c>
      <c r="P3028" s="209">
        <v>338.31</v>
      </c>
      <c r="Q3028" s="209">
        <v>5736.9</v>
      </c>
      <c r="R3028" s="209">
        <v>13.11</v>
      </c>
      <c r="S3028" s="193" t="str">
        <f>VLOOKUP(U3028,'[1]Cross ref'!I:J,2,0)</f>
        <v>SCL</v>
      </c>
      <c r="T3028" s="193">
        <f t="shared" si="286"/>
        <v>338.31</v>
      </c>
      <c r="U3028" s="193">
        <f>VLOOKUP(VALUE(C3028),'[1]Cross ref'!G:I,3,0)</f>
        <v>7401</v>
      </c>
      <c r="V3028" s="193">
        <f>IFERROR(VLOOKUP(J3028,'[1]Item List (2)'!C:D,2,0),VLOOKUP(K3028,'[1]Item List (2)'!C:D,2,0))</f>
        <v>50007</v>
      </c>
      <c r="W3028" s="193">
        <f>IFERROR(VLOOKUP(J3028,'[1]Item List (2)'!C:E,3,0),VLOOKUP(K3028,'[1]Item List (2)'!C:E,3,0))</f>
        <v>100</v>
      </c>
      <c r="X3028" s="193">
        <f t="shared" si="287"/>
        <v>0</v>
      </c>
      <c r="Y3028" s="193" t="str">
        <f t="shared" si="288"/>
        <v>SYRUP, COKE CLASC BIB (HYCS)</v>
      </c>
      <c r="AA3028" s="29">
        <f t="shared" si="289"/>
        <v>338.31</v>
      </c>
      <c r="AB3028" s="29" t="str">
        <f>VLOOKUP(W3028,'[2]Item List (2)'!$I:$J,2,0)</f>
        <v>Food</v>
      </c>
      <c r="AC3028" s="29">
        <f t="shared" si="290"/>
        <v>7401</v>
      </c>
      <c r="AD3028" s="29" t="str">
        <f t="shared" si="291"/>
        <v>7401-Food</v>
      </c>
    </row>
    <row r="3029" spans="1:30">
      <c r="A3029" t="s">
        <v>699</v>
      </c>
      <c r="B3029" t="s">
        <v>592</v>
      </c>
      <c r="C3029" t="s">
        <v>1409</v>
      </c>
      <c r="D3029" t="s">
        <v>605</v>
      </c>
      <c r="E3029" t="s">
        <v>1703</v>
      </c>
      <c r="F3029"/>
      <c r="G3029" s="159">
        <v>45167</v>
      </c>
      <c r="H3029" t="s">
        <v>1197</v>
      </c>
      <c r="I3029" t="s">
        <v>1188</v>
      </c>
      <c r="J3029" t="s">
        <v>719</v>
      </c>
      <c r="K3029" t="s">
        <v>720</v>
      </c>
      <c r="L3029" t="s">
        <v>721</v>
      </c>
      <c r="M3029">
        <v>1</v>
      </c>
      <c r="N3029">
        <v>0</v>
      </c>
      <c r="O3029" s="209">
        <v>26.21</v>
      </c>
      <c r="P3029" s="209">
        <v>26.21</v>
      </c>
      <c r="Q3029" s="209">
        <v>5736.9</v>
      </c>
      <c r="R3029" s="209">
        <v>13.11</v>
      </c>
      <c r="S3029" s="193" t="str">
        <f>VLOOKUP(U3029,'[1]Cross ref'!I:J,2,0)</f>
        <v>SCL</v>
      </c>
      <c r="T3029" s="193">
        <f t="shared" si="286"/>
        <v>26.21</v>
      </c>
      <c r="U3029" s="193">
        <f>VLOOKUP(VALUE(C3029),'[1]Cross ref'!G:I,3,0)</f>
        <v>7401</v>
      </c>
      <c r="V3029" s="193">
        <f>IFERROR(VLOOKUP(J3029,'[1]Item List (2)'!C:D,2,0),VLOOKUP(K3029,'[1]Item List (2)'!C:D,2,0))</f>
        <v>50007</v>
      </c>
      <c r="W3029" s="193">
        <f>IFERROR(VLOOKUP(J3029,'[1]Item List (2)'!C:E,3,0),VLOOKUP(K3029,'[1]Item List (2)'!C:E,3,0))</f>
        <v>100</v>
      </c>
      <c r="X3029" s="193">
        <f t="shared" si="287"/>
        <v>0</v>
      </c>
      <c r="Y3029" s="193" t="str">
        <f t="shared" si="288"/>
        <v>JUICE, ORANGE ORIG SIMPLY</v>
      </c>
      <c r="AA3029" s="29">
        <f t="shared" si="289"/>
        <v>26.21</v>
      </c>
      <c r="AB3029" s="29" t="str">
        <f>VLOOKUP(W3029,'[2]Item List (2)'!$I:$J,2,0)</f>
        <v>Food</v>
      </c>
      <c r="AC3029" s="29">
        <f t="shared" si="290"/>
        <v>7401</v>
      </c>
      <c r="AD3029" s="29" t="str">
        <f t="shared" si="291"/>
        <v>7401-Food</v>
      </c>
    </row>
    <row r="3030" spans="1:30">
      <c r="A3030" t="s">
        <v>699</v>
      </c>
      <c r="B3030" t="s">
        <v>592</v>
      </c>
      <c r="C3030" t="s">
        <v>1409</v>
      </c>
      <c r="D3030" t="s">
        <v>605</v>
      </c>
      <c r="E3030" t="s">
        <v>1703</v>
      </c>
      <c r="F3030"/>
      <c r="G3030" s="159">
        <v>45167</v>
      </c>
      <c r="H3030" t="s">
        <v>1198</v>
      </c>
      <c r="I3030" t="s">
        <v>1188</v>
      </c>
      <c r="J3030" t="s">
        <v>702</v>
      </c>
      <c r="K3030" t="s">
        <v>993</v>
      </c>
      <c r="L3030" t="s">
        <v>723</v>
      </c>
      <c r="M3030">
        <v>3</v>
      </c>
      <c r="N3030">
        <v>0</v>
      </c>
      <c r="O3030" s="209">
        <v>20.03</v>
      </c>
      <c r="P3030" s="209">
        <v>60.09</v>
      </c>
      <c r="Q3030" s="209">
        <v>5736.9</v>
      </c>
      <c r="R3030" s="209">
        <v>13.11</v>
      </c>
      <c r="S3030" s="193" t="str">
        <f>VLOOKUP(U3030,'[1]Cross ref'!I:J,2,0)</f>
        <v>SCL</v>
      </c>
      <c r="T3030" s="193">
        <f t="shared" si="286"/>
        <v>60.09</v>
      </c>
      <c r="U3030" s="193">
        <f>VLOOKUP(VALUE(C3030),'[1]Cross ref'!G:I,3,0)</f>
        <v>7401</v>
      </c>
      <c r="V3030" s="193">
        <f>IFERROR(VLOOKUP(J3030,'[1]Item List (2)'!C:D,2,0),VLOOKUP(K3030,'[1]Item List (2)'!C:D,2,0))</f>
        <v>50007</v>
      </c>
      <c r="W3030" s="193">
        <f>IFERROR(VLOOKUP(J3030,'[1]Item List (2)'!C:E,3,0),VLOOKUP(K3030,'[1]Item List (2)'!C:E,3,0))</f>
        <v>100</v>
      </c>
      <c r="X3030" s="193">
        <f t="shared" si="287"/>
        <v>0</v>
      </c>
      <c r="Y3030" s="193" t="str">
        <f t="shared" si="288"/>
        <v>SAUCE, BBQ SWEET &amp; BOLD CUP</v>
      </c>
      <c r="AA3030" s="29">
        <f t="shared" si="289"/>
        <v>60.09</v>
      </c>
      <c r="AB3030" s="29" t="str">
        <f>VLOOKUP(W3030,'[2]Item List (2)'!$I:$J,2,0)</f>
        <v>Food</v>
      </c>
      <c r="AC3030" s="29">
        <f t="shared" si="290"/>
        <v>7401</v>
      </c>
      <c r="AD3030" s="29" t="str">
        <f t="shared" si="291"/>
        <v>7401-Food</v>
      </c>
    </row>
    <row r="3031" spans="1:30">
      <c r="A3031" t="s">
        <v>699</v>
      </c>
      <c r="B3031" t="s">
        <v>592</v>
      </c>
      <c r="C3031" t="s">
        <v>1409</v>
      </c>
      <c r="D3031" t="s">
        <v>605</v>
      </c>
      <c r="E3031" t="s">
        <v>1703</v>
      </c>
      <c r="F3031"/>
      <c r="G3031" s="159">
        <v>45167</v>
      </c>
      <c r="H3031" t="s">
        <v>1199</v>
      </c>
      <c r="I3031" t="s">
        <v>1188</v>
      </c>
      <c r="J3031" t="s">
        <v>714</v>
      </c>
      <c r="K3031" t="s">
        <v>998</v>
      </c>
      <c r="L3031" t="s">
        <v>723</v>
      </c>
      <c r="M3031">
        <v>1</v>
      </c>
      <c r="N3031">
        <v>0</v>
      </c>
      <c r="O3031" s="209">
        <v>30.8</v>
      </c>
      <c r="P3031" s="209">
        <v>30.8</v>
      </c>
      <c r="Q3031" s="209">
        <v>5736.9</v>
      </c>
      <c r="R3031" s="209">
        <v>13.11</v>
      </c>
      <c r="S3031" s="193" t="str">
        <f>VLOOKUP(U3031,'[1]Cross ref'!I:J,2,0)</f>
        <v>SCL</v>
      </c>
      <c r="T3031" s="193">
        <f t="shared" si="286"/>
        <v>30.8</v>
      </c>
      <c r="U3031" s="193">
        <f>VLOOKUP(VALUE(C3031),'[1]Cross ref'!G:I,3,0)</f>
        <v>7401</v>
      </c>
      <c r="V3031" s="193">
        <f>IFERROR(VLOOKUP(J3031,'[1]Item List (2)'!C:D,2,0),VLOOKUP(K3031,'[1]Item List (2)'!C:D,2,0))</f>
        <v>50007</v>
      </c>
      <c r="W3031" s="193">
        <f>IFERROR(VLOOKUP(J3031,'[1]Item List (2)'!C:E,3,0),VLOOKUP(K3031,'[1]Item List (2)'!C:E,3,0))</f>
        <v>100</v>
      </c>
      <c r="X3031" s="193">
        <f t="shared" si="287"/>
        <v>0</v>
      </c>
      <c r="Y3031" s="193" t="str">
        <f t="shared" si="288"/>
        <v>SAUCE, HNY MUST CUP</v>
      </c>
      <c r="AA3031" s="29">
        <f t="shared" si="289"/>
        <v>30.8</v>
      </c>
      <c r="AB3031" s="29" t="str">
        <f>VLOOKUP(W3031,'[2]Item List (2)'!$I:$J,2,0)</f>
        <v>Food</v>
      </c>
      <c r="AC3031" s="29">
        <f t="shared" si="290"/>
        <v>7401</v>
      </c>
      <c r="AD3031" s="29" t="str">
        <f t="shared" si="291"/>
        <v>7401-Food</v>
      </c>
    </row>
    <row r="3032" spans="1:30">
      <c r="A3032" t="s">
        <v>699</v>
      </c>
      <c r="B3032" t="s">
        <v>592</v>
      </c>
      <c r="C3032" t="s">
        <v>1409</v>
      </c>
      <c r="D3032" t="s">
        <v>605</v>
      </c>
      <c r="E3032" t="s">
        <v>1703</v>
      </c>
      <c r="F3032"/>
      <c r="G3032" s="159">
        <v>45167</v>
      </c>
      <c r="H3032" t="s">
        <v>1201</v>
      </c>
      <c r="I3032" t="s">
        <v>1188</v>
      </c>
      <c r="J3032" t="s">
        <v>724</v>
      </c>
      <c r="K3032" t="s">
        <v>725</v>
      </c>
      <c r="L3032" t="s">
        <v>726</v>
      </c>
      <c r="M3032">
        <v>1</v>
      </c>
      <c r="N3032">
        <v>0</v>
      </c>
      <c r="O3032" s="209">
        <v>9.5399999999999991</v>
      </c>
      <c r="P3032" s="209">
        <v>9.5399999999999991</v>
      </c>
      <c r="Q3032" s="209">
        <v>5736.9</v>
      </c>
      <c r="R3032" s="209">
        <v>13.11</v>
      </c>
      <c r="S3032" s="193" t="str">
        <f>VLOOKUP(U3032,'[1]Cross ref'!I:J,2,0)</f>
        <v>SCL</v>
      </c>
      <c r="T3032" s="193">
        <f t="shared" si="286"/>
        <v>9.5399999999999991</v>
      </c>
      <c r="U3032" s="193">
        <f>VLOOKUP(VALUE(C3032),'[1]Cross ref'!G:I,3,0)</f>
        <v>7401</v>
      </c>
      <c r="V3032" s="193">
        <f>IFERROR(VLOOKUP(J3032,'[1]Item List (2)'!C:D,2,0),VLOOKUP(K3032,'[1]Item List (2)'!C:D,2,0))</f>
        <v>50007</v>
      </c>
      <c r="W3032" s="193">
        <f>IFERROR(VLOOKUP(J3032,'[1]Item List (2)'!C:E,3,0),VLOOKUP(K3032,'[1]Item List (2)'!C:E,3,0))</f>
        <v>100</v>
      </c>
      <c r="X3032" s="193">
        <f t="shared" si="287"/>
        <v>0</v>
      </c>
      <c r="Y3032" s="193" t="str">
        <f t="shared" si="288"/>
        <v>MILK, 1%</v>
      </c>
      <c r="AA3032" s="29">
        <f t="shared" si="289"/>
        <v>9.5399999999999991</v>
      </c>
      <c r="AB3032" s="29" t="str">
        <f>VLOOKUP(W3032,'[2]Item List (2)'!$I:$J,2,0)</f>
        <v>Food</v>
      </c>
      <c r="AC3032" s="29">
        <f t="shared" si="290"/>
        <v>7401</v>
      </c>
      <c r="AD3032" s="29" t="str">
        <f t="shared" si="291"/>
        <v>7401-Food</v>
      </c>
    </row>
    <row r="3033" spans="1:30">
      <c r="A3033" t="s">
        <v>699</v>
      </c>
      <c r="B3033" t="s">
        <v>592</v>
      </c>
      <c r="C3033" t="s">
        <v>1409</v>
      </c>
      <c r="D3033" t="s">
        <v>605</v>
      </c>
      <c r="E3033" t="s">
        <v>1703</v>
      </c>
      <c r="F3033"/>
      <c r="G3033" s="159">
        <v>45167</v>
      </c>
      <c r="H3033" t="s">
        <v>1205</v>
      </c>
      <c r="I3033" t="s">
        <v>1188</v>
      </c>
      <c r="J3033" t="s">
        <v>734</v>
      </c>
      <c r="K3033" t="s">
        <v>735</v>
      </c>
      <c r="L3033" t="s">
        <v>736</v>
      </c>
      <c r="M3033">
        <v>16</v>
      </c>
      <c r="N3033">
        <v>0</v>
      </c>
      <c r="O3033" s="209">
        <v>76.78</v>
      </c>
      <c r="P3033" s="209">
        <v>1228.48</v>
      </c>
      <c r="Q3033" s="209">
        <v>5736.9</v>
      </c>
      <c r="R3033" s="209">
        <v>13.11</v>
      </c>
      <c r="S3033" s="193" t="str">
        <f>VLOOKUP(U3033,'[1]Cross ref'!I:J,2,0)</f>
        <v>SCL</v>
      </c>
      <c r="T3033" s="193">
        <f t="shared" si="286"/>
        <v>1228.48</v>
      </c>
      <c r="U3033" s="193">
        <f>VLOOKUP(VALUE(C3033),'[1]Cross ref'!G:I,3,0)</f>
        <v>7401</v>
      </c>
      <c r="V3033" s="193">
        <f>IFERROR(VLOOKUP(J3033,'[1]Item List (2)'!C:D,2,0),VLOOKUP(K3033,'[1]Item List (2)'!C:D,2,0))</f>
        <v>50007</v>
      </c>
      <c r="W3033" s="193">
        <f>IFERROR(VLOOKUP(J3033,'[1]Item List (2)'!C:E,3,0),VLOOKUP(K3033,'[1]Item List (2)'!C:E,3,0))</f>
        <v>100</v>
      </c>
      <c r="X3033" s="193">
        <f t="shared" si="287"/>
        <v>0</v>
      </c>
      <c r="Y3033" s="193" t="str">
        <f t="shared" si="288"/>
        <v>BEEF, GRND PTY 3.5Z</v>
      </c>
      <c r="AA3033" s="29">
        <f t="shared" si="289"/>
        <v>1228.48</v>
      </c>
      <c r="AB3033" s="29" t="str">
        <f>VLOOKUP(W3033,'[2]Item List (2)'!$I:$J,2,0)</f>
        <v>Food</v>
      </c>
      <c r="AC3033" s="29">
        <f t="shared" si="290"/>
        <v>7401</v>
      </c>
      <c r="AD3033" s="29" t="str">
        <f t="shared" si="291"/>
        <v>7401-Food</v>
      </c>
    </row>
    <row r="3034" spans="1:30">
      <c r="A3034" t="s">
        <v>699</v>
      </c>
      <c r="B3034" t="s">
        <v>592</v>
      </c>
      <c r="C3034" t="s">
        <v>1409</v>
      </c>
      <c r="D3034" t="s">
        <v>605</v>
      </c>
      <c r="E3034" t="s">
        <v>1703</v>
      </c>
      <c r="F3034"/>
      <c r="G3034" s="159">
        <v>45167</v>
      </c>
      <c r="H3034" t="s">
        <v>1266</v>
      </c>
      <c r="I3034" t="s">
        <v>1188</v>
      </c>
      <c r="J3034" t="s">
        <v>849</v>
      </c>
      <c r="K3034" t="s">
        <v>850</v>
      </c>
      <c r="L3034" t="s">
        <v>851</v>
      </c>
      <c r="M3034">
        <v>1</v>
      </c>
      <c r="N3034">
        <v>0</v>
      </c>
      <c r="O3034" s="209">
        <v>44.39</v>
      </c>
      <c r="P3034" s="209">
        <v>44.39</v>
      </c>
      <c r="Q3034" s="209">
        <v>5736.9</v>
      </c>
      <c r="R3034" s="209">
        <v>13.11</v>
      </c>
      <c r="S3034" s="193" t="str">
        <f>VLOOKUP(U3034,'[1]Cross ref'!I:J,2,0)</f>
        <v>SCL</v>
      </c>
      <c r="T3034" s="193">
        <f t="shared" si="286"/>
        <v>44.39</v>
      </c>
      <c r="U3034" s="193">
        <f>VLOOKUP(VALUE(C3034),'[1]Cross ref'!G:I,3,0)</f>
        <v>7401</v>
      </c>
      <c r="V3034" s="193">
        <f>IFERROR(VLOOKUP(J3034,'[1]Item List (2)'!C:D,2,0),VLOOKUP(K3034,'[1]Item List (2)'!C:D,2,0))</f>
        <v>50007</v>
      </c>
      <c r="W3034" s="193">
        <f>IFERROR(VLOOKUP(J3034,'[1]Item List (2)'!C:E,3,0),VLOOKUP(K3034,'[1]Item List (2)'!C:E,3,0))</f>
        <v>100</v>
      </c>
      <c r="X3034" s="193">
        <f t="shared" si="287"/>
        <v>0</v>
      </c>
      <c r="Y3034" s="193" t="str">
        <f t="shared" si="288"/>
        <v>TEA, BLK CLASSIC BLND .9Z</v>
      </c>
      <c r="AA3034" s="29">
        <f t="shared" si="289"/>
        <v>44.39</v>
      </c>
      <c r="AB3034" s="29" t="str">
        <f>VLOOKUP(W3034,'[2]Item List (2)'!$I:$J,2,0)</f>
        <v>Food</v>
      </c>
      <c r="AC3034" s="29">
        <f t="shared" si="290"/>
        <v>7401</v>
      </c>
      <c r="AD3034" s="29" t="str">
        <f t="shared" si="291"/>
        <v>7401-Food</v>
      </c>
    </row>
    <row r="3035" spans="1:30">
      <c r="A3035" t="s">
        <v>699</v>
      </c>
      <c r="B3035" t="s">
        <v>592</v>
      </c>
      <c r="C3035" t="s">
        <v>1409</v>
      </c>
      <c r="D3035" t="s">
        <v>605</v>
      </c>
      <c r="E3035" t="s">
        <v>1703</v>
      </c>
      <c r="F3035"/>
      <c r="G3035" s="159">
        <v>45167</v>
      </c>
      <c r="H3035" t="s">
        <v>1206</v>
      </c>
      <c r="I3035" t="s">
        <v>1188</v>
      </c>
      <c r="J3035" t="s">
        <v>737</v>
      </c>
      <c r="K3035" t="s">
        <v>738</v>
      </c>
      <c r="L3035" t="s">
        <v>739</v>
      </c>
      <c r="M3035">
        <v>3</v>
      </c>
      <c r="N3035">
        <v>0</v>
      </c>
      <c r="O3035" s="209">
        <v>30.72</v>
      </c>
      <c r="P3035" s="209">
        <v>92.16</v>
      </c>
      <c r="Q3035" s="209">
        <v>5736.9</v>
      </c>
      <c r="R3035" s="209">
        <v>13.11</v>
      </c>
      <c r="S3035" s="193" t="str">
        <f>VLOOKUP(U3035,'[1]Cross ref'!I:J,2,0)</f>
        <v>SCL</v>
      </c>
      <c r="T3035" s="193">
        <f t="shared" si="286"/>
        <v>92.16</v>
      </c>
      <c r="U3035" s="193">
        <f>VLOOKUP(VALUE(C3035),'[1]Cross ref'!G:I,3,0)</f>
        <v>7401</v>
      </c>
      <c r="V3035" s="193">
        <f>IFERROR(VLOOKUP(J3035,'[1]Item List (2)'!C:D,2,0),VLOOKUP(K3035,'[1]Item List (2)'!C:D,2,0))</f>
        <v>50007</v>
      </c>
      <c r="W3035" s="193">
        <f>IFERROR(VLOOKUP(J3035,'[1]Item List (2)'!C:E,3,0),VLOOKUP(K3035,'[1]Item List (2)'!C:E,3,0))</f>
        <v>100</v>
      </c>
      <c r="X3035" s="193">
        <f t="shared" si="287"/>
        <v>0</v>
      </c>
      <c r="Y3035" s="193" t="str">
        <f t="shared" si="288"/>
        <v>APPTZR, ONION RING</v>
      </c>
      <c r="AA3035" s="29">
        <f t="shared" si="289"/>
        <v>92.16</v>
      </c>
      <c r="AB3035" s="29" t="str">
        <f>VLOOKUP(W3035,'[2]Item List (2)'!$I:$J,2,0)</f>
        <v>Food</v>
      </c>
      <c r="AC3035" s="29">
        <f t="shared" si="290"/>
        <v>7401</v>
      </c>
      <c r="AD3035" s="29" t="str">
        <f t="shared" si="291"/>
        <v>7401-Food</v>
      </c>
    </row>
    <row r="3036" spans="1:30">
      <c r="A3036" t="s">
        <v>699</v>
      </c>
      <c r="B3036" t="s">
        <v>592</v>
      </c>
      <c r="C3036" t="s">
        <v>1409</v>
      </c>
      <c r="D3036" t="s">
        <v>605</v>
      </c>
      <c r="E3036" t="s">
        <v>1703</v>
      </c>
      <c r="F3036"/>
      <c r="G3036" s="159">
        <v>45167</v>
      </c>
      <c r="H3036" t="s">
        <v>1208</v>
      </c>
      <c r="I3036" t="s">
        <v>1188</v>
      </c>
      <c r="J3036" t="s">
        <v>741</v>
      </c>
      <c r="K3036" t="s">
        <v>742</v>
      </c>
      <c r="L3036" t="s">
        <v>743</v>
      </c>
      <c r="M3036">
        <v>3</v>
      </c>
      <c r="N3036">
        <v>0</v>
      </c>
      <c r="O3036" s="209">
        <v>21.8</v>
      </c>
      <c r="P3036" s="209">
        <v>65.400000000000006</v>
      </c>
      <c r="Q3036" s="209">
        <v>5736.9</v>
      </c>
      <c r="R3036" s="209">
        <v>13.11</v>
      </c>
      <c r="S3036" s="193" t="str">
        <f>VLOOKUP(U3036,'[1]Cross ref'!I:J,2,0)</f>
        <v>SCL</v>
      </c>
      <c r="T3036" s="193">
        <f t="shared" si="286"/>
        <v>65.400000000000006</v>
      </c>
      <c r="U3036" s="193">
        <f>VLOOKUP(VALUE(C3036),'[1]Cross ref'!G:I,3,0)</f>
        <v>7401</v>
      </c>
      <c r="V3036" s="193">
        <f>IFERROR(VLOOKUP(J3036,'[1]Item List (2)'!C:D,2,0),VLOOKUP(K3036,'[1]Item List (2)'!C:D,2,0))</f>
        <v>50007</v>
      </c>
      <c r="W3036" s="193">
        <f>IFERROR(VLOOKUP(J3036,'[1]Item List (2)'!C:E,3,0),VLOOKUP(K3036,'[1]Item List (2)'!C:E,3,0))</f>
        <v>100</v>
      </c>
      <c r="X3036" s="193">
        <f t="shared" si="287"/>
        <v>0</v>
      </c>
      <c r="Y3036" s="193" t="str">
        <f t="shared" si="288"/>
        <v>KETCHUP, PKT</v>
      </c>
      <c r="AA3036" s="29">
        <f t="shared" si="289"/>
        <v>65.400000000000006</v>
      </c>
      <c r="AB3036" s="29" t="str">
        <f>VLOOKUP(W3036,'[2]Item List (2)'!$I:$J,2,0)</f>
        <v>Food</v>
      </c>
      <c r="AC3036" s="29">
        <f t="shared" si="290"/>
        <v>7401</v>
      </c>
      <c r="AD3036" s="29" t="str">
        <f t="shared" si="291"/>
        <v>7401-Food</v>
      </c>
    </row>
    <row r="3037" spans="1:30">
      <c r="A3037" t="s">
        <v>699</v>
      </c>
      <c r="B3037" t="s">
        <v>592</v>
      </c>
      <c r="C3037" t="s">
        <v>1409</v>
      </c>
      <c r="D3037" t="s">
        <v>605</v>
      </c>
      <c r="E3037" t="s">
        <v>1703</v>
      </c>
      <c r="F3037"/>
      <c r="G3037" s="159">
        <v>45167</v>
      </c>
      <c r="H3037" t="s">
        <v>1209</v>
      </c>
      <c r="I3037" t="s">
        <v>1188</v>
      </c>
      <c r="J3037" t="s">
        <v>856</v>
      </c>
      <c r="K3037" t="s">
        <v>857</v>
      </c>
      <c r="L3037" t="s">
        <v>814</v>
      </c>
      <c r="M3037">
        <v>1</v>
      </c>
      <c r="N3037">
        <v>0</v>
      </c>
      <c r="O3037" s="209">
        <v>17.149999999999999</v>
      </c>
      <c r="P3037" s="209">
        <v>17.149999999999999</v>
      </c>
      <c r="Q3037" s="209">
        <v>5736.9</v>
      </c>
      <c r="R3037" s="209">
        <v>13.11</v>
      </c>
      <c r="S3037" s="193" t="str">
        <f>VLOOKUP(U3037,'[1]Cross ref'!I:J,2,0)</f>
        <v>SCL</v>
      </c>
      <c r="T3037" s="193">
        <f t="shared" si="286"/>
        <v>17.149999999999999</v>
      </c>
      <c r="U3037" s="193">
        <f>VLOOKUP(VALUE(C3037),'[1]Cross ref'!G:I,3,0)</f>
        <v>7401</v>
      </c>
      <c r="V3037" s="193">
        <f>IFERROR(VLOOKUP(J3037,'[1]Item List (2)'!C:D,2,0),VLOOKUP(K3037,'[1]Item List (2)'!C:D,2,0))</f>
        <v>50007</v>
      </c>
      <c r="W3037" s="193">
        <f>IFERROR(VLOOKUP(J3037,'[1]Item List (2)'!C:E,3,0),VLOOKUP(K3037,'[1]Item List (2)'!C:E,3,0))</f>
        <v>100</v>
      </c>
      <c r="X3037" s="193">
        <f t="shared" si="287"/>
        <v>0</v>
      </c>
      <c r="Y3037" s="193" t="str">
        <f t="shared" si="288"/>
        <v>BREADING, CHICK TNDR</v>
      </c>
      <c r="AA3037" s="29">
        <f t="shared" si="289"/>
        <v>17.149999999999999</v>
      </c>
      <c r="AB3037" s="29" t="str">
        <f>VLOOKUP(W3037,'[2]Item List (2)'!$I:$J,2,0)</f>
        <v>Food</v>
      </c>
      <c r="AC3037" s="29">
        <f t="shared" si="290"/>
        <v>7401</v>
      </c>
      <c r="AD3037" s="29" t="str">
        <f t="shared" si="291"/>
        <v>7401-Food</v>
      </c>
    </row>
    <row r="3038" spans="1:30">
      <c r="A3038" t="s">
        <v>699</v>
      </c>
      <c r="B3038" t="s">
        <v>592</v>
      </c>
      <c r="C3038" t="s">
        <v>1409</v>
      </c>
      <c r="D3038" t="s">
        <v>605</v>
      </c>
      <c r="E3038" t="s">
        <v>1703</v>
      </c>
      <c r="F3038"/>
      <c r="G3038" s="159">
        <v>45167</v>
      </c>
      <c r="H3038" t="s">
        <v>1210</v>
      </c>
      <c r="I3038" t="s">
        <v>1211</v>
      </c>
      <c r="J3038" t="s">
        <v>744</v>
      </c>
      <c r="K3038" t="s">
        <v>745</v>
      </c>
      <c r="L3038" t="s">
        <v>746</v>
      </c>
      <c r="M3038">
        <v>1</v>
      </c>
      <c r="N3038">
        <v>0</v>
      </c>
      <c r="O3038" s="209">
        <v>27.22</v>
      </c>
      <c r="P3038" s="209">
        <v>27.22</v>
      </c>
      <c r="Q3038" s="209">
        <v>5736.9</v>
      </c>
      <c r="R3038" s="209">
        <v>13.11</v>
      </c>
      <c r="S3038" s="193" t="str">
        <f>VLOOKUP(U3038,'[1]Cross ref'!I:J,2,0)</f>
        <v>SCL</v>
      </c>
      <c r="T3038" s="193">
        <f t="shared" si="286"/>
        <v>27.22</v>
      </c>
      <c r="U3038" s="193">
        <f>VLOOKUP(VALUE(C3038),'[1]Cross ref'!G:I,3,0)</f>
        <v>7401</v>
      </c>
      <c r="V3038" s="193">
        <f>IFERROR(VLOOKUP(J3038,'[1]Item List (2)'!C:D,2,0),VLOOKUP(K3038,'[1]Item List (2)'!C:D,2,0))</f>
        <v>51001</v>
      </c>
      <c r="W3038" s="193">
        <f>IFERROR(VLOOKUP(J3038,'[1]Item List (2)'!C:E,3,0),VLOOKUP(K3038,'[1]Item List (2)'!C:E,3,0))</f>
        <v>1000</v>
      </c>
      <c r="X3038" s="193">
        <f t="shared" si="287"/>
        <v>0</v>
      </c>
      <c r="Y3038" s="193" t="str">
        <f t="shared" si="288"/>
        <v>CARRIER, 4-CUP</v>
      </c>
      <c r="AA3038" s="29">
        <f t="shared" si="289"/>
        <v>27.22</v>
      </c>
      <c r="AB3038" s="29" t="str">
        <f>VLOOKUP(W3038,'[2]Item List (2)'!$I:$J,2,0)</f>
        <v>Paper</v>
      </c>
      <c r="AC3038" s="29">
        <f t="shared" si="290"/>
        <v>7401</v>
      </c>
      <c r="AD3038" s="29" t="str">
        <f t="shared" si="291"/>
        <v>7401-Paper</v>
      </c>
    </row>
    <row r="3039" spans="1:30">
      <c r="A3039" t="s">
        <v>699</v>
      </c>
      <c r="B3039" t="s">
        <v>592</v>
      </c>
      <c r="C3039" t="s">
        <v>1409</v>
      </c>
      <c r="D3039" t="s">
        <v>605</v>
      </c>
      <c r="E3039" t="s">
        <v>1703</v>
      </c>
      <c r="F3039"/>
      <c r="G3039" s="159">
        <v>45167</v>
      </c>
      <c r="H3039" t="s">
        <v>1212</v>
      </c>
      <c r="I3039" t="s">
        <v>1188</v>
      </c>
      <c r="J3039" t="s">
        <v>747</v>
      </c>
      <c r="K3039" t="s">
        <v>748</v>
      </c>
      <c r="L3039" t="s">
        <v>749</v>
      </c>
      <c r="M3039">
        <v>1</v>
      </c>
      <c r="N3039">
        <v>0</v>
      </c>
      <c r="O3039" s="209">
        <v>33.380000000000003</v>
      </c>
      <c r="P3039" s="209">
        <v>33.380000000000003</v>
      </c>
      <c r="Q3039" s="209">
        <v>5736.9</v>
      </c>
      <c r="R3039" s="209">
        <v>13.11</v>
      </c>
      <c r="S3039" s="193" t="str">
        <f>VLOOKUP(U3039,'[1]Cross ref'!I:J,2,0)</f>
        <v>SCL</v>
      </c>
      <c r="T3039" s="193">
        <f t="shared" si="286"/>
        <v>33.380000000000003</v>
      </c>
      <c r="U3039" s="193">
        <f>VLOOKUP(VALUE(C3039),'[1]Cross ref'!G:I,3,0)</f>
        <v>7401</v>
      </c>
      <c r="V3039" s="193">
        <f>IFERROR(VLOOKUP(J3039,'[1]Item List (2)'!C:D,2,0),VLOOKUP(K3039,'[1]Item List (2)'!C:D,2,0))</f>
        <v>50007</v>
      </c>
      <c r="W3039" s="193">
        <f>IFERROR(VLOOKUP(J3039,'[1]Item List (2)'!C:E,3,0),VLOOKUP(K3039,'[1]Item List (2)'!C:E,3,0))</f>
        <v>100</v>
      </c>
      <c r="X3039" s="193">
        <f t="shared" si="287"/>
        <v>0</v>
      </c>
      <c r="Y3039" s="193" t="str">
        <f t="shared" si="288"/>
        <v>HASHBROWN, RND ZTF</v>
      </c>
      <c r="AA3039" s="29">
        <f t="shared" si="289"/>
        <v>33.380000000000003</v>
      </c>
      <c r="AB3039" s="29" t="str">
        <f>VLOOKUP(W3039,'[2]Item List (2)'!$I:$J,2,0)</f>
        <v>Food</v>
      </c>
      <c r="AC3039" s="29">
        <f t="shared" si="290"/>
        <v>7401</v>
      </c>
      <c r="AD3039" s="29" t="str">
        <f t="shared" si="291"/>
        <v>7401-Food</v>
      </c>
    </row>
    <row r="3040" spans="1:30">
      <c r="A3040" t="s">
        <v>699</v>
      </c>
      <c r="B3040" t="s">
        <v>592</v>
      </c>
      <c r="C3040" t="s">
        <v>1409</v>
      </c>
      <c r="D3040" t="s">
        <v>605</v>
      </c>
      <c r="E3040" t="s">
        <v>1703</v>
      </c>
      <c r="F3040"/>
      <c r="G3040" s="159">
        <v>45167</v>
      </c>
      <c r="H3040" t="s">
        <v>1213</v>
      </c>
      <c r="I3040" t="s">
        <v>1188</v>
      </c>
      <c r="J3040" t="s">
        <v>747</v>
      </c>
      <c r="K3040" t="s">
        <v>750</v>
      </c>
      <c r="L3040" t="s">
        <v>749</v>
      </c>
      <c r="M3040">
        <v>4</v>
      </c>
      <c r="N3040">
        <v>0</v>
      </c>
      <c r="O3040" s="209">
        <v>33.380000000000003</v>
      </c>
      <c r="P3040" s="209">
        <v>133.52000000000001</v>
      </c>
      <c r="Q3040" s="209">
        <v>5736.9</v>
      </c>
      <c r="R3040" s="209">
        <v>13.11</v>
      </c>
      <c r="S3040" s="193" t="str">
        <f>VLOOKUP(U3040,'[1]Cross ref'!I:J,2,0)</f>
        <v>SCL</v>
      </c>
      <c r="T3040" s="193">
        <f t="shared" si="286"/>
        <v>133.52000000000001</v>
      </c>
      <c r="U3040" s="193">
        <f>VLOOKUP(VALUE(C3040),'[1]Cross ref'!G:I,3,0)</f>
        <v>7401</v>
      </c>
      <c r="V3040" s="193">
        <f>IFERROR(VLOOKUP(J3040,'[1]Item List (2)'!C:D,2,0),VLOOKUP(K3040,'[1]Item List (2)'!C:D,2,0))</f>
        <v>50007</v>
      </c>
      <c r="W3040" s="193">
        <f>IFERROR(VLOOKUP(J3040,'[1]Item List (2)'!C:E,3,0),VLOOKUP(K3040,'[1]Item List (2)'!C:E,3,0))</f>
        <v>100</v>
      </c>
      <c r="X3040" s="193">
        <f t="shared" si="287"/>
        <v>0</v>
      </c>
      <c r="Y3040" s="193" t="str">
        <f t="shared" si="288"/>
        <v>FRIES, CRISS CUT SEASN</v>
      </c>
      <c r="AA3040" s="29">
        <f t="shared" si="289"/>
        <v>133.52000000000001</v>
      </c>
      <c r="AB3040" s="29" t="str">
        <f>VLOOKUP(W3040,'[2]Item List (2)'!$I:$J,2,0)</f>
        <v>Food</v>
      </c>
      <c r="AC3040" s="29">
        <f t="shared" si="290"/>
        <v>7401</v>
      </c>
      <c r="AD3040" s="29" t="str">
        <f t="shared" si="291"/>
        <v>7401-Food</v>
      </c>
    </row>
    <row r="3041" spans="1:30">
      <c r="A3041" t="s">
        <v>699</v>
      </c>
      <c r="B3041" t="s">
        <v>592</v>
      </c>
      <c r="C3041" t="s">
        <v>1409</v>
      </c>
      <c r="D3041" t="s">
        <v>605</v>
      </c>
      <c r="E3041" t="s">
        <v>1703</v>
      </c>
      <c r="F3041"/>
      <c r="G3041" s="159">
        <v>45167</v>
      </c>
      <c r="H3041" t="s">
        <v>1214</v>
      </c>
      <c r="I3041" t="s">
        <v>1188</v>
      </c>
      <c r="J3041" t="s">
        <v>747</v>
      </c>
      <c r="K3041" t="s">
        <v>751</v>
      </c>
      <c r="L3041" t="s">
        <v>752</v>
      </c>
      <c r="M3041">
        <v>16</v>
      </c>
      <c r="N3041">
        <v>0</v>
      </c>
      <c r="O3041" s="209">
        <v>35.28</v>
      </c>
      <c r="P3041" s="209">
        <v>564.48</v>
      </c>
      <c r="Q3041" s="209">
        <v>5736.9</v>
      </c>
      <c r="R3041" s="209">
        <v>13.11</v>
      </c>
      <c r="S3041" s="193" t="str">
        <f>VLOOKUP(U3041,'[1]Cross ref'!I:J,2,0)</f>
        <v>SCL</v>
      </c>
      <c r="T3041" s="193">
        <f t="shared" si="286"/>
        <v>564.48</v>
      </c>
      <c r="U3041" s="193">
        <f>VLOOKUP(VALUE(C3041),'[1]Cross ref'!G:I,3,0)</f>
        <v>7401</v>
      </c>
      <c r="V3041" s="193">
        <f>IFERROR(VLOOKUP(J3041,'[1]Item List (2)'!C:D,2,0),VLOOKUP(K3041,'[1]Item List (2)'!C:D,2,0))</f>
        <v>50007</v>
      </c>
      <c r="W3041" s="193">
        <f>IFERROR(VLOOKUP(J3041,'[1]Item List (2)'!C:E,3,0),VLOOKUP(K3041,'[1]Item List (2)'!C:E,3,0))</f>
        <v>100</v>
      </c>
      <c r="X3041" s="193">
        <f t="shared" si="287"/>
        <v>0</v>
      </c>
      <c r="Y3041" s="193" t="str">
        <f t="shared" si="288"/>
        <v>FRIES, SS SK ON</v>
      </c>
      <c r="AA3041" s="29">
        <f t="shared" si="289"/>
        <v>564.48</v>
      </c>
      <c r="AB3041" s="29" t="str">
        <f>VLOOKUP(W3041,'[2]Item List (2)'!$I:$J,2,0)</f>
        <v>Food</v>
      </c>
      <c r="AC3041" s="29">
        <f t="shared" si="290"/>
        <v>7401</v>
      </c>
      <c r="AD3041" s="29" t="str">
        <f t="shared" si="291"/>
        <v>7401-Food</v>
      </c>
    </row>
    <row r="3042" spans="1:30">
      <c r="A3042" t="s">
        <v>699</v>
      </c>
      <c r="B3042" t="s">
        <v>592</v>
      </c>
      <c r="C3042" t="s">
        <v>1409</v>
      </c>
      <c r="D3042" t="s">
        <v>605</v>
      </c>
      <c r="E3042" t="s">
        <v>1703</v>
      </c>
      <c r="F3042"/>
      <c r="G3042" s="159">
        <v>45167</v>
      </c>
      <c r="H3042" t="s">
        <v>1216</v>
      </c>
      <c r="I3042" t="s">
        <v>1188</v>
      </c>
      <c r="J3042" t="s">
        <v>859</v>
      </c>
      <c r="K3042" t="s">
        <v>860</v>
      </c>
      <c r="L3042" t="s">
        <v>861</v>
      </c>
      <c r="M3042">
        <v>1</v>
      </c>
      <c r="N3042">
        <v>0</v>
      </c>
      <c r="O3042" s="209">
        <v>29.7</v>
      </c>
      <c r="P3042" s="209">
        <v>29.7</v>
      </c>
      <c r="Q3042" s="209">
        <v>5736.9</v>
      </c>
      <c r="R3042" s="209">
        <v>13.11</v>
      </c>
      <c r="S3042" s="193" t="str">
        <f>VLOOKUP(U3042,'[1]Cross ref'!I:J,2,0)</f>
        <v>SCL</v>
      </c>
      <c r="T3042" s="193">
        <f t="shared" si="286"/>
        <v>29.7</v>
      </c>
      <c r="U3042" s="193">
        <f>VLOOKUP(VALUE(C3042),'[1]Cross ref'!G:I,3,0)</f>
        <v>7401</v>
      </c>
      <c r="V3042" s="193">
        <f>IFERROR(VLOOKUP(J3042,'[1]Item List (2)'!C:D,2,0),VLOOKUP(K3042,'[1]Item List (2)'!C:D,2,0))</f>
        <v>50007</v>
      </c>
      <c r="W3042" s="193">
        <f>IFERROR(VLOOKUP(J3042,'[1]Item List (2)'!C:E,3,0),VLOOKUP(K3042,'[1]Item List (2)'!C:E,3,0))</f>
        <v>100</v>
      </c>
      <c r="X3042" s="193">
        <f t="shared" si="287"/>
        <v>0</v>
      </c>
      <c r="Y3042" s="193" t="str">
        <f t="shared" si="288"/>
        <v>CAKE, CHOC DOME</v>
      </c>
      <c r="AA3042" s="29">
        <f t="shared" si="289"/>
        <v>29.7</v>
      </c>
      <c r="AB3042" s="29" t="str">
        <f>VLOOKUP(W3042,'[2]Item List (2)'!$I:$J,2,0)</f>
        <v>Food</v>
      </c>
      <c r="AC3042" s="29">
        <f t="shared" si="290"/>
        <v>7401</v>
      </c>
      <c r="AD3042" s="29" t="str">
        <f t="shared" si="291"/>
        <v>7401-Food</v>
      </c>
    </row>
    <row r="3043" spans="1:30">
      <c r="A3043" t="s">
        <v>699</v>
      </c>
      <c r="B3043" t="s">
        <v>592</v>
      </c>
      <c r="C3043" t="s">
        <v>1409</v>
      </c>
      <c r="D3043" t="s">
        <v>605</v>
      </c>
      <c r="E3043" t="s">
        <v>1703</v>
      </c>
      <c r="F3043"/>
      <c r="G3043" s="159">
        <v>45167</v>
      </c>
      <c r="H3043" t="s">
        <v>1269</v>
      </c>
      <c r="I3043" t="s">
        <v>1190</v>
      </c>
      <c r="J3043" t="s">
        <v>761</v>
      </c>
      <c r="K3043" t="s">
        <v>762</v>
      </c>
      <c r="L3043" t="s">
        <v>763</v>
      </c>
      <c r="M3043">
        <v>1</v>
      </c>
      <c r="N3043">
        <v>0</v>
      </c>
      <c r="O3043" s="209">
        <v>17.57</v>
      </c>
      <c r="P3043" s="209">
        <v>17.57</v>
      </c>
      <c r="Q3043" s="209">
        <v>5736.9</v>
      </c>
      <c r="R3043" s="209">
        <v>13.11</v>
      </c>
      <c r="S3043" s="193" t="str">
        <f>VLOOKUP(U3043,'[1]Cross ref'!I:J,2,0)</f>
        <v>SCL</v>
      </c>
      <c r="T3043" s="193">
        <f t="shared" si="286"/>
        <v>17.57</v>
      </c>
      <c r="U3043" s="193">
        <f>VLOOKUP(VALUE(C3043),'[1]Cross ref'!G:I,3,0)</f>
        <v>7401</v>
      </c>
      <c r="V3043" s="193">
        <f>IFERROR(VLOOKUP(J3043,'[1]Item List (2)'!C:D,2,0),VLOOKUP(K3043,'[1]Item List (2)'!C:D,2,0))</f>
        <v>60507</v>
      </c>
      <c r="W3043" s="193">
        <f>IFERROR(VLOOKUP(J3043,'[1]Item List (2)'!C:E,3,0),VLOOKUP(K3043,'[1]Item List (2)'!C:E,3,0))</f>
        <v>1200</v>
      </c>
      <c r="X3043" s="193">
        <f t="shared" si="287"/>
        <v>0</v>
      </c>
      <c r="Y3043" s="193" t="str">
        <f t="shared" si="288"/>
        <v>LINER, CAN 38X44 BLK</v>
      </c>
      <c r="AA3043" s="29">
        <f t="shared" si="289"/>
        <v>17.57</v>
      </c>
      <c r="AB3043" s="29" t="str">
        <f>VLOOKUP(W3043,'[2]Item List (2)'!$I:$J,2,0)</f>
        <v>Supplies</v>
      </c>
      <c r="AC3043" s="29">
        <f t="shared" si="290"/>
        <v>7401</v>
      </c>
      <c r="AD3043" s="29" t="str">
        <f t="shared" si="291"/>
        <v>7401-Supplies</v>
      </c>
    </row>
    <row r="3044" spans="1:30">
      <c r="A3044" t="s">
        <v>699</v>
      </c>
      <c r="B3044" t="s">
        <v>592</v>
      </c>
      <c r="C3044" t="s">
        <v>1409</v>
      </c>
      <c r="D3044" t="s">
        <v>605</v>
      </c>
      <c r="E3044" t="s">
        <v>1703</v>
      </c>
      <c r="F3044"/>
      <c r="G3044" s="159">
        <v>45167</v>
      </c>
      <c r="H3044" t="s">
        <v>1218</v>
      </c>
      <c r="I3044" t="s">
        <v>1188</v>
      </c>
      <c r="J3044" t="s">
        <v>703</v>
      </c>
      <c r="K3044" t="s">
        <v>997</v>
      </c>
      <c r="L3044" t="s">
        <v>723</v>
      </c>
      <c r="M3044">
        <v>6</v>
      </c>
      <c r="N3044">
        <v>0</v>
      </c>
      <c r="O3044" s="209">
        <v>25.94</v>
      </c>
      <c r="P3044" s="209">
        <v>155.63999999999999</v>
      </c>
      <c r="Q3044" s="209">
        <v>5736.9</v>
      </c>
      <c r="R3044" s="209">
        <v>13.11</v>
      </c>
      <c r="S3044" s="193" t="str">
        <f>VLOOKUP(U3044,'[1]Cross ref'!I:J,2,0)</f>
        <v>SCL</v>
      </c>
      <c r="T3044" s="193">
        <f t="shared" si="286"/>
        <v>155.63999999999999</v>
      </c>
      <c r="U3044" s="193">
        <f>VLOOKUP(VALUE(C3044),'[1]Cross ref'!G:I,3,0)</f>
        <v>7401</v>
      </c>
      <c r="V3044" s="193">
        <f>IFERROR(VLOOKUP(J3044,'[1]Item List (2)'!C:D,2,0),VLOOKUP(K3044,'[1]Item List (2)'!C:D,2,0))</f>
        <v>50007</v>
      </c>
      <c r="W3044" s="193">
        <f>IFERROR(VLOOKUP(J3044,'[1]Item List (2)'!C:E,3,0),VLOOKUP(K3044,'[1]Item List (2)'!C:E,3,0))</f>
        <v>100</v>
      </c>
      <c r="X3044" s="193">
        <f t="shared" si="287"/>
        <v>0</v>
      </c>
      <c r="Y3044" s="193" t="str">
        <f t="shared" si="288"/>
        <v>SAUCE, BTRMILK RANCH CUP</v>
      </c>
      <c r="AA3044" s="29">
        <f t="shared" si="289"/>
        <v>155.63999999999999</v>
      </c>
      <c r="AB3044" s="29" t="str">
        <f>VLOOKUP(W3044,'[2]Item List (2)'!$I:$J,2,0)</f>
        <v>Food</v>
      </c>
      <c r="AC3044" s="29">
        <f t="shared" si="290"/>
        <v>7401</v>
      </c>
      <c r="AD3044" s="29" t="str">
        <f t="shared" si="291"/>
        <v>7401-Food</v>
      </c>
    </row>
    <row r="3045" spans="1:30">
      <c r="A3045" t="s">
        <v>699</v>
      </c>
      <c r="B3045" t="s">
        <v>592</v>
      </c>
      <c r="C3045" t="s">
        <v>1409</v>
      </c>
      <c r="D3045" t="s">
        <v>605</v>
      </c>
      <c r="E3045" t="s">
        <v>1703</v>
      </c>
      <c r="F3045"/>
      <c r="G3045" s="159">
        <v>45167</v>
      </c>
      <c r="H3045" t="s">
        <v>1219</v>
      </c>
      <c r="I3045" t="s">
        <v>1188</v>
      </c>
      <c r="J3045" t="s">
        <v>767</v>
      </c>
      <c r="K3045" t="s">
        <v>768</v>
      </c>
      <c r="L3045" t="s">
        <v>769</v>
      </c>
      <c r="M3045">
        <v>1</v>
      </c>
      <c r="N3045">
        <v>0</v>
      </c>
      <c r="O3045" s="209">
        <v>11.66</v>
      </c>
      <c r="P3045" s="209">
        <v>11.66</v>
      </c>
      <c r="Q3045" s="209">
        <v>5736.9</v>
      </c>
      <c r="R3045" s="209">
        <v>13.11</v>
      </c>
      <c r="S3045" s="193" t="str">
        <f>VLOOKUP(U3045,'[1]Cross ref'!I:J,2,0)</f>
        <v>SCL</v>
      </c>
      <c r="T3045" s="193">
        <f t="shared" si="286"/>
        <v>11.66</v>
      </c>
      <c r="U3045" s="193">
        <f>VLOOKUP(VALUE(C3045),'[1]Cross ref'!G:I,3,0)</f>
        <v>7401</v>
      </c>
      <c r="V3045" s="193">
        <f>IFERROR(VLOOKUP(J3045,'[1]Item List (2)'!C:D,2,0),VLOOKUP(K3045,'[1]Item List (2)'!C:D,2,0))</f>
        <v>50007</v>
      </c>
      <c r="W3045" s="193">
        <f>IFERROR(VLOOKUP(J3045,'[1]Item List (2)'!C:E,3,0),VLOOKUP(K3045,'[1]Item List (2)'!C:E,3,0))</f>
        <v>100</v>
      </c>
      <c r="X3045" s="193">
        <f t="shared" si="287"/>
        <v>0</v>
      </c>
      <c r="Y3045" s="193" t="str">
        <f t="shared" si="288"/>
        <v>SAUCE, BUFFALO CUP</v>
      </c>
      <c r="AA3045" s="29">
        <f t="shared" si="289"/>
        <v>11.66</v>
      </c>
      <c r="AB3045" s="29" t="str">
        <f>VLOOKUP(W3045,'[2]Item List (2)'!$I:$J,2,0)</f>
        <v>Food</v>
      </c>
      <c r="AC3045" s="29">
        <f t="shared" si="290"/>
        <v>7401</v>
      </c>
      <c r="AD3045" s="29" t="str">
        <f t="shared" si="291"/>
        <v>7401-Food</v>
      </c>
    </row>
    <row r="3046" spans="1:30">
      <c r="A3046" t="s">
        <v>699</v>
      </c>
      <c r="B3046" t="s">
        <v>592</v>
      </c>
      <c r="C3046" t="s">
        <v>1409</v>
      </c>
      <c r="D3046" t="s">
        <v>605</v>
      </c>
      <c r="E3046" t="s">
        <v>1703</v>
      </c>
      <c r="F3046"/>
      <c r="G3046" s="159">
        <v>45167</v>
      </c>
      <c r="H3046" t="s">
        <v>1220</v>
      </c>
      <c r="I3046" t="s">
        <v>1188</v>
      </c>
      <c r="J3046" t="s">
        <v>770</v>
      </c>
      <c r="K3046" t="s">
        <v>771</v>
      </c>
      <c r="L3046" t="s">
        <v>772</v>
      </c>
      <c r="M3046">
        <v>1</v>
      </c>
      <c r="N3046">
        <v>0</v>
      </c>
      <c r="O3046" s="209">
        <v>31.38</v>
      </c>
      <c r="P3046" s="209">
        <v>31.38</v>
      </c>
      <c r="Q3046" s="209">
        <v>5736.9</v>
      </c>
      <c r="R3046" s="209">
        <v>13.11</v>
      </c>
      <c r="S3046" s="193" t="str">
        <f>VLOOKUP(U3046,'[1]Cross ref'!I:J,2,0)</f>
        <v>SCL</v>
      </c>
      <c r="T3046" s="193">
        <f t="shared" si="286"/>
        <v>31.38</v>
      </c>
      <c r="U3046" s="193">
        <f>VLOOKUP(VALUE(C3046),'[1]Cross ref'!G:I,3,0)</f>
        <v>7401</v>
      </c>
      <c r="V3046" s="193">
        <f>IFERROR(VLOOKUP(J3046,'[1]Item List (2)'!C:D,2,0),VLOOKUP(K3046,'[1]Item List (2)'!C:D,2,0))</f>
        <v>50007</v>
      </c>
      <c r="W3046" s="193">
        <f>IFERROR(VLOOKUP(J3046,'[1]Item List (2)'!C:E,3,0),VLOOKUP(K3046,'[1]Item List (2)'!C:E,3,0))</f>
        <v>100</v>
      </c>
      <c r="X3046" s="193">
        <f t="shared" si="287"/>
        <v>0</v>
      </c>
      <c r="Y3046" s="193" t="str">
        <f t="shared" si="288"/>
        <v>WHIP CREAM, AEROSOL 17Z</v>
      </c>
      <c r="AA3046" s="29">
        <f t="shared" si="289"/>
        <v>31.38</v>
      </c>
      <c r="AB3046" s="29" t="str">
        <f>VLOOKUP(W3046,'[2]Item List (2)'!$I:$J,2,0)</f>
        <v>Food</v>
      </c>
      <c r="AC3046" s="29">
        <f t="shared" si="290"/>
        <v>7401</v>
      </c>
      <c r="AD3046" s="29" t="str">
        <f t="shared" si="291"/>
        <v>7401-Food</v>
      </c>
    </row>
    <row r="3047" spans="1:30">
      <c r="A3047" t="s">
        <v>699</v>
      </c>
      <c r="B3047" t="s">
        <v>592</v>
      </c>
      <c r="C3047" t="s">
        <v>1409</v>
      </c>
      <c r="D3047" t="s">
        <v>605</v>
      </c>
      <c r="E3047" t="s">
        <v>1703</v>
      </c>
      <c r="F3047"/>
      <c r="G3047" s="159">
        <v>45167</v>
      </c>
      <c r="H3047" t="s">
        <v>1221</v>
      </c>
      <c r="I3047" t="s">
        <v>1188</v>
      </c>
      <c r="J3047" t="s">
        <v>773</v>
      </c>
      <c r="K3047" t="s">
        <v>774</v>
      </c>
      <c r="L3047" t="s">
        <v>775</v>
      </c>
      <c r="M3047">
        <v>4</v>
      </c>
      <c r="N3047">
        <v>0</v>
      </c>
      <c r="O3047">
        <v>19.78</v>
      </c>
      <c r="P3047" s="209">
        <v>79.12</v>
      </c>
      <c r="Q3047" s="209">
        <v>5736.9</v>
      </c>
      <c r="R3047" s="209">
        <v>13.11</v>
      </c>
      <c r="S3047" s="193" t="str">
        <f>VLOOKUP(U3047,'[1]Cross ref'!I:J,2,0)</f>
        <v>SCL</v>
      </c>
      <c r="T3047" s="193">
        <f t="shared" si="286"/>
        <v>79.12</v>
      </c>
      <c r="U3047" s="193">
        <f>VLOOKUP(VALUE(C3047),'[1]Cross ref'!G:I,3,0)</f>
        <v>7401</v>
      </c>
      <c r="V3047" s="193">
        <f>IFERROR(VLOOKUP(J3047,'[1]Item List (2)'!C:D,2,0),VLOOKUP(K3047,'[1]Item List (2)'!C:D,2,0))</f>
        <v>50007</v>
      </c>
      <c r="W3047" s="193">
        <f>IFERROR(VLOOKUP(J3047,'[1]Item List (2)'!C:E,3,0),VLOOKUP(K3047,'[1]Item List (2)'!C:E,3,0))</f>
        <v>100</v>
      </c>
      <c r="X3047" s="193">
        <f t="shared" si="287"/>
        <v>0</v>
      </c>
      <c r="Y3047" s="193" t="str">
        <f t="shared" si="288"/>
        <v>ICE CREAM, VANILLA SLOW MELT</v>
      </c>
      <c r="AA3047" s="29">
        <f t="shared" si="289"/>
        <v>79.12</v>
      </c>
      <c r="AB3047" s="29" t="str">
        <f>VLOOKUP(W3047,'[2]Item List (2)'!$I:$J,2,0)</f>
        <v>Food</v>
      </c>
      <c r="AC3047" s="29">
        <f t="shared" si="290"/>
        <v>7401</v>
      </c>
      <c r="AD3047" s="29" t="str">
        <f t="shared" si="291"/>
        <v>7401-Food</v>
      </c>
    </row>
    <row r="3048" spans="1:30">
      <c r="A3048" t="s">
        <v>699</v>
      </c>
      <c r="B3048" t="s">
        <v>592</v>
      </c>
      <c r="C3048" t="s">
        <v>1409</v>
      </c>
      <c r="D3048" t="s">
        <v>605</v>
      </c>
      <c r="E3048" t="s">
        <v>1703</v>
      </c>
      <c r="F3048"/>
      <c r="G3048" s="159">
        <v>45167</v>
      </c>
      <c r="H3048" t="s">
        <v>1222</v>
      </c>
      <c r="I3048" t="s">
        <v>1188</v>
      </c>
      <c r="J3048" t="s">
        <v>776</v>
      </c>
      <c r="K3048" t="s">
        <v>777</v>
      </c>
      <c r="L3048" t="s">
        <v>778</v>
      </c>
      <c r="M3048">
        <v>5</v>
      </c>
      <c r="N3048">
        <v>0</v>
      </c>
      <c r="O3048" s="209">
        <v>36.909999999999997</v>
      </c>
      <c r="P3048" s="209">
        <v>184.55</v>
      </c>
      <c r="Q3048" s="209">
        <v>5736.9</v>
      </c>
      <c r="R3048" s="209">
        <v>13.11</v>
      </c>
      <c r="S3048" s="193" t="str">
        <f>VLOOKUP(U3048,'[1]Cross ref'!I:J,2,0)</f>
        <v>SCL</v>
      </c>
      <c r="T3048" s="193">
        <f t="shared" si="286"/>
        <v>184.55</v>
      </c>
      <c r="U3048" s="193">
        <f>VLOOKUP(VALUE(C3048),'[1]Cross ref'!G:I,3,0)</f>
        <v>7401</v>
      </c>
      <c r="V3048" s="193">
        <f>IFERROR(VLOOKUP(J3048,'[1]Item List (2)'!C:D,2,0),VLOOKUP(K3048,'[1]Item List (2)'!C:D,2,0))</f>
        <v>50007</v>
      </c>
      <c r="W3048" s="193">
        <f>IFERROR(VLOOKUP(J3048,'[1]Item List (2)'!C:E,3,0),VLOOKUP(K3048,'[1]Item List (2)'!C:E,3,0))</f>
        <v>100</v>
      </c>
      <c r="X3048" s="193">
        <f t="shared" si="287"/>
        <v>0</v>
      </c>
      <c r="Y3048" s="193" t="str">
        <f t="shared" si="288"/>
        <v>SHORTENING, LIQ FRY PREM</v>
      </c>
      <c r="AA3048" s="29">
        <f t="shared" si="289"/>
        <v>184.55</v>
      </c>
      <c r="AB3048" s="29" t="str">
        <f>VLOOKUP(W3048,'[2]Item List (2)'!$I:$J,2,0)</f>
        <v>Food</v>
      </c>
      <c r="AC3048" s="29">
        <f t="shared" si="290"/>
        <v>7401</v>
      </c>
      <c r="AD3048" s="29" t="str">
        <f t="shared" si="291"/>
        <v>7401-Food</v>
      </c>
    </row>
    <row r="3049" spans="1:30">
      <c r="A3049" t="s">
        <v>699</v>
      </c>
      <c r="B3049" t="s">
        <v>592</v>
      </c>
      <c r="C3049" t="s">
        <v>1409</v>
      </c>
      <c r="D3049" t="s">
        <v>605</v>
      </c>
      <c r="E3049" t="s">
        <v>1703</v>
      </c>
      <c r="F3049"/>
      <c r="G3049" s="159">
        <v>45167</v>
      </c>
      <c r="H3049" t="s">
        <v>1223</v>
      </c>
      <c r="I3049" t="s">
        <v>1188</v>
      </c>
      <c r="J3049" t="s">
        <v>758</v>
      </c>
      <c r="K3049" t="s">
        <v>780</v>
      </c>
      <c r="L3049" t="s">
        <v>781</v>
      </c>
      <c r="M3049">
        <v>2</v>
      </c>
      <c r="N3049">
        <v>0</v>
      </c>
      <c r="O3049" s="209">
        <v>37.6</v>
      </c>
      <c r="P3049" s="209">
        <v>75.2</v>
      </c>
      <c r="Q3049" s="209">
        <v>5736.9</v>
      </c>
      <c r="R3049" s="209">
        <v>13.11</v>
      </c>
      <c r="S3049" s="193" t="str">
        <f>VLOOKUP(U3049,'[1]Cross ref'!I:J,2,0)</f>
        <v>SCL</v>
      </c>
      <c r="T3049" s="193">
        <f t="shared" si="286"/>
        <v>75.2</v>
      </c>
      <c r="U3049" s="193">
        <f>VLOOKUP(VALUE(C3049),'[1]Cross ref'!G:I,3,0)</f>
        <v>7401</v>
      </c>
      <c r="V3049" s="193">
        <f>IFERROR(VLOOKUP(J3049,'[1]Item List (2)'!C:D,2,0),VLOOKUP(K3049,'[1]Item List (2)'!C:D,2,0))</f>
        <v>50007</v>
      </c>
      <c r="W3049" s="193">
        <f>IFERROR(VLOOKUP(J3049,'[1]Item List (2)'!C:E,3,0),VLOOKUP(K3049,'[1]Item List (2)'!C:E,3,0))</f>
        <v>100</v>
      </c>
      <c r="X3049" s="193">
        <f t="shared" si="287"/>
        <v>0</v>
      </c>
      <c r="Y3049" s="193" t="str">
        <f t="shared" si="288"/>
        <v>CHICKEN, PTY SPCY 3Z</v>
      </c>
      <c r="AA3049" s="29">
        <f t="shared" si="289"/>
        <v>75.2</v>
      </c>
      <c r="AB3049" s="29" t="str">
        <f>VLOOKUP(W3049,'[2]Item List (2)'!$I:$J,2,0)</f>
        <v>Food</v>
      </c>
      <c r="AC3049" s="29">
        <f t="shared" si="290"/>
        <v>7401</v>
      </c>
      <c r="AD3049" s="29" t="str">
        <f t="shared" si="291"/>
        <v>7401-Food</v>
      </c>
    </row>
    <row r="3050" spans="1:30">
      <c r="A3050" t="s">
        <v>699</v>
      </c>
      <c r="B3050" t="s">
        <v>592</v>
      </c>
      <c r="C3050" t="s">
        <v>1409</v>
      </c>
      <c r="D3050" t="s">
        <v>605</v>
      </c>
      <c r="E3050" t="s">
        <v>1703</v>
      </c>
      <c r="F3050"/>
      <c r="G3050" s="159">
        <v>45167</v>
      </c>
      <c r="H3050" t="s">
        <v>1273</v>
      </c>
      <c r="I3050" t="s">
        <v>1190</v>
      </c>
      <c r="J3050" t="s">
        <v>727</v>
      </c>
      <c r="K3050" t="s">
        <v>782</v>
      </c>
      <c r="L3050" t="s">
        <v>729</v>
      </c>
      <c r="M3050">
        <v>2</v>
      </c>
      <c r="N3050">
        <v>0</v>
      </c>
      <c r="O3050" s="209">
        <v>16.79</v>
      </c>
      <c r="P3050" s="209">
        <v>33.58</v>
      </c>
      <c r="Q3050" s="209">
        <v>5736.9</v>
      </c>
      <c r="R3050" s="209">
        <v>13.11</v>
      </c>
      <c r="S3050" s="193" t="str">
        <f>VLOOKUP(U3050,'[1]Cross ref'!I:J,2,0)</f>
        <v>SCL</v>
      </c>
      <c r="T3050" s="193">
        <f t="shared" si="286"/>
        <v>33.58</v>
      </c>
      <c r="U3050" s="193">
        <f>VLOOKUP(VALUE(C3050),'[1]Cross ref'!G:I,3,0)</f>
        <v>7401</v>
      </c>
      <c r="V3050" s="193">
        <f>IFERROR(VLOOKUP(J3050,'[1]Item List (2)'!C:D,2,0),VLOOKUP(K3050,'[1]Item List (2)'!C:D,2,0))</f>
        <v>60507</v>
      </c>
      <c r="W3050" s="193">
        <f>IFERROR(VLOOKUP(J3050,'[1]Item List (2)'!C:E,3,0),VLOOKUP(K3050,'[1]Item List (2)'!C:E,3,0))</f>
        <v>1200</v>
      </c>
      <c r="X3050" s="193">
        <f t="shared" si="287"/>
        <v>0</v>
      </c>
      <c r="Y3050" s="193" t="str">
        <f t="shared" si="288"/>
        <v>GLOVE, SYNTH LG</v>
      </c>
      <c r="AA3050" s="29">
        <f t="shared" si="289"/>
        <v>33.58</v>
      </c>
      <c r="AB3050" s="29" t="str">
        <f>VLOOKUP(W3050,'[2]Item List (2)'!$I:$J,2,0)</f>
        <v>Supplies</v>
      </c>
      <c r="AC3050" s="29">
        <f t="shared" si="290"/>
        <v>7401</v>
      </c>
      <c r="AD3050" s="29" t="str">
        <f t="shared" si="291"/>
        <v>7401-Supplies</v>
      </c>
    </row>
    <row r="3051" spans="1:30">
      <c r="A3051" t="s">
        <v>699</v>
      </c>
      <c r="B3051" t="s">
        <v>592</v>
      </c>
      <c r="C3051" t="s">
        <v>1409</v>
      </c>
      <c r="D3051" t="s">
        <v>605</v>
      </c>
      <c r="E3051" t="s">
        <v>1703</v>
      </c>
      <c r="F3051"/>
      <c r="G3051" s="159">
        <v>45167</v>
      </c>
      <c r="H3051" t="s">
        <v>1225</v>
      </c>
      <c r="I3051" t="s">
        <v>1188</v>
      </c>
      <c r="J3051" t="s">
        <v>785</v>
      </c>
      <c r="K3051" t="s">
        <v>1180</v>
      </c>
      <c r="L3051" t="s">
        <v>786</v>
      </c>
      <c r="M3051">
        <v>2</v>
      </c>
      <c r="N3051">
        <v>0</v>
      </c>
      <c r="O3051" s="209">
        <v>90.57</v>
      </c>
      <c r="P3051" s="209">
        <v>181.14</v>
      </c>
      <c r="Q3051" s="209">
        <v>5736.9</v>
      </c>
      <c r="R3051" s="209">
        <v>13.11</v>
      </c>
      <c r="S3051" s="193" t="str">
        <f>VLOOKUP(U3051,'[1]Cross ref'!I:J,2,0)</f>
        <v>SCL</v>
      </c>
      <c r="T3051" s="193">
        <f t="shared" si="286"/>
        <v>181.14</v>
      </c>
      <c r="U3051" s="193">
        <f>VLOOKUP(VALUE(C3051),'[1]Cross ref'!G:I,3,0)</f>
        <v>7401</v>
      </c>
      <c r="V3051" s="193">
        <f>IFERROR(VLOOKUP(J3051,'[1]Item List (2)'!C:D,2,0),VLOOKUP(K3051,'[1]Item List (2)'!C:D,2,0))</f>
        <v>50007</v>
      </c>
      <c r="W3051" s="193">
        <f>IFERROR(VLOOKUP(J3051,'[1]Item List (2)'!C:E,3,0),VLOOKUP(K3051,'[1]Item List (2)'!C:E,3,0))</f>
        <v>100</v>
      </c>
      <c r="X3051" s="193">
        <f t="shared" si="287"/>
        <v>0</v>
      </c>
      <c r="Y3051" s="193" t="str">
        <f t="shared" si="288"/>
        <v>BACON, 500 SLICES FC</v>
      </c>
      <c r="AA3051" s="29">
        <f t="shared" si="289"/>
        <v>181.14</v>
      </c>
      <c r="AB3051" s="29" t="str">
        <f>VLOOKUP(W3051,'[2]Item List (2)'!$I:$J,2,0)</f>
        <v>Food</v>
      </c>
      <c r="AC3051" s="29">
        <f t="shared" si="290"/>
        <v>7401</v>
      </c>
      <c r="AD3051" s="29" t="str">
        <f t="shared" si="291"/>
        <v>7401-Food</v>
      </c>
    </row>
    <row r="3052" spans="1:30">
      <c r="A3052" t="s">
        <v>699</v>
      </c>
      <c r="B3052" t="s">
        <v>592</v>
      </c>
      <c r="C3052" t="s">
        <v>1409</v>
      </c>
      <c r="D3052" t="s">
        <v>605</v>
      </c>
      <c r="E3052" t="s">
        <v>1703</v>
      </c>
      <c r="F3052"/>
      <c r="G3052" s="159">
        <v>45167</v>
      </c>
      <c r="H3052" t="s">
        <v>1226</v>
      </c>
      <c r="I3052" t="s">
        <v>1188</v>
      </c>
      <c r="J3052" t="s">
        <v>734</v>
      </c>
      <c r="K3052" t="s">
        <v>787</v>
      </c>
      <c r="L3052" t="s">
        <v>788</v>
      </c>
      <c r="M3052">
        <v>1</v>
      </c>
      <c r="N3052">
        <v>0</v>
      </c>
      <c r="O3052" s="209">
        <v>81.59</v>
      </c>
      <c r="P3052" s="209">
        <v>81.59</v>
      </c>
      <c r="Q3052" s="209">
        <v>5736.9</v>
      </c>
      <c r="R3052" s="209">
        <v>13.11</v>
      </c>
      <c r="S3052" s="193" t="str">
        <f>VLOOKUP(U3052,'[1]Cross ref'!I:J,2,0)</f>
        <v>SCL</v>
      </c>
      <c r="T3052" s="193">
        <f t="shared" si="286"/>
        <v>81.59</v>
      </c>
      <c r="U3052" s="193">
        <f>VLOOKUP(VALUE(C3052),'[1]Cross ref'!G:I,3,0)</f>
        <v>7401</v>
      </c>
      <c r="V3052" s="193">
        <f>IFERROR(VLOOKUP(J3052,'[1]Item List (2)'!C:D,2,0),VLOOKUP(K3052,'[1]Item List (2)'!C:D,2,0))</f>
        <v>50007</v>
      </c>
      <c r="W3052" s="193">
        <f>IFERROR(VLOOKUP(J3052,'[1]Item List (2)'!C:E,3,0),VLOOKUP(K3052,'[1]Item List (2)'!C:E,3,0))</f>
        <v>100</v>
      </c>
      <c r="X3052" s="193">
        <f t="shared" si="287"/>
        <v>0</v>
      </c>
      <c r="Y3052" s="193" t="str">
        <f t="shared" si="288"/>
        <v>BEEF, GRND PTY 1.78Z</v>
      </c>
      <c r="AA3052" s="29">
        <f t="shared" si="289"/>
        <v>81.59</v>
      </c>
      <c r="AB3052" s="29" t="str">
        <f>VLOOKUP(W3052,'[2]Item List (2)'!$I:$J,2,0)</f>
        <v>Food</v>
      </c>
      <c r="AC3052" s="29">
        <f t="shared" si="290"/>
        <v>7401</v>
      </c>
      <c r="AD3052" s="29" t="str">
        <f t="shared" si="291"/>
        <v>7401-Food</v>
      </c>
    </row>
    <row r="3053" spans="1:30">
      <c r="A3053" t="s">
        <v>699</v>
      </c>
      <c r="B3053" t="s">
        <v>592</v>
      </c>
      <c r="C3053" t="s">
        <v>1409</v>
      </c>
      <c r="D3053" t="s">
        <v>605</v>
      </c>
      <c r="E3053" t="s">
        <v>1703</v>
      </c>
      <c r="F3053"/>
      <c r="G3053" s="159">
        <v>45167</v>
      </c>
      <c r="H3053" t="s">
        <v>1318</v>
      </c>
      <c r="I3053" t="s">
        <v>1188</v>
      </c>
      <c r="J3053" t="s">
        <v>789</v>
      </c>
      <c r="K3053" t="s">
        <v>790</v>
      </c>
      <c r="L3053" t="s">
        <v>791</v>
      </c>
      <c r="M3053">
        <v>1</v>
      </c>
      <c r="N3053">
        <v>0</v>
      </c>
      <c r="O3053" s="209">
        <v>25.95</v>
      </c>
      <c r="P3053" s="209">
        <v>25.95</v>
      </c>
      <c r="Q3053" s="209">
        <v>5736.9</v>
      </c>
      <c r="R3053" s="209">
        <v>13.11</v>
      </c>
      <c r="S3053" s="193" t="str">
        <f>VLOOKUP(U3053,'[1]Cross ref'!I:J,2,0)</f>
        <v>SCL</v>
      </c>
      <c r="T3053" s="193">
        <f t="shared" si="286"/>
        <v>25.95</v>
      </c>
      <c r="U3053" s="193">
        <f>VLOOKUP(VALUE(C3053),'[1]Cross ref'!G:I,3,0)</f>
        <v>7401</v>
      </c>
      <c r="V3053" s="193">
        <f>IFERROR(VLOOKUP(J3053,'[1]Item List (2)'!C:D,2,0),VLOOKUP(K3053,'[1]Item List (2)'!C:D,2,0))</f>
        <v>50007</v>
      </c>
      <c r="W3053" s="193">
        <f>IFERROR(VLOOKUP(J3053,'[1]Item List (2)'!C:E,3,0),VLOOKUP(K3053,'[1]Item List (2)'!C:E,3,0))</f>
        <v>100</v>
      </c>
      <c r="X3053" s="193">
        <f t="shared" si="287"/>
        <v>0</v>
      </c>
      <c r="Y3053" s="193" t="str">
        <f t="shared" si="288"/>
        <v>BREAD, SOURDOUGH THICKER SLI</v>
      </c>
      <c r="AA3053" s="29">
        <f t="shared" si="289"/>
        <v>25.95</v>
      </c>
      <c r="AB3053" s="29" t="str">
        <f>VLOOKUP(W3053,'[2]Item List (2)'!$I:$J,2,0)</f>
        <v>Food</v>
      </c>
      <c r="AC3053" s="29">
        <f t="shared" si="290"/>
        <v>7401</v>
      </c>
      <c r="AD3053" s="29" t="str">
        <f t="shared" si="291"/>
        <v>7401-Food</v>
      </c>
    </row>
    <row r="3054" spans="1:30">
      <c r="A3054" t="s">
        <v>699</v>
      </c>
      <c r="B3054" t="s">
        <v>592</v>
      </c>
      <c r="C3054" t="s">
        <v>1409</v>
      </c>
      <c r="D3054" t="s">
        <v>605</v>
      </c>
      <c r="E3054" t="s">
        <v>1703</v>
      </c>
      <c r="F3054"/>
      <c r="G3054" s="159">
        <v>45167</v>
      </c>
      <c r="H3054" t="s">
        <v>1227</v>
      </c>
      <c r="I3054" t="s">
        <v>1188</v>
      </c>
      <c r="J3054" t="s">
        <v>710</v>
      </c>
      <c r="K3054" t="s">
        <v>792</v>
      </c>
      <c r="L3054" t="s">
        <v>709</v>
      </c>
      <c r="M3054">
        <v>1</v>
      </c>
      <c r="N3054">
        <v>0</v>
      </c>
      <c r="O3054">
        <v>99.5</v>
      </c>
      <c r="P3054" s="209">
        <v>99.5</v>
      </c>
      <c r="Q3054" s="209">
        <v>5736.9</v>
      </c>
      <c r="R3054" s="209">
        <v>13.11</v>
      </c>
      <c r="S3054" s="193" t="str">
        <f>VLOOKUP(U3054,'[1]Cross ref'!I:J,2,0)</f>
        <v>SCL</v>
      </c>
      <c r="T3054" s="193">
        <f t="shared" si="286"/>
        <v>99.5</v>
      </c>
      <c r="U3054" s="193">
        <f>VLOOKUP(VALUE(C3054),'[1]Cross ref'!G:I,3,0)</f>
        <v>7401</v>
      </c>
      <c r="V3054" s="193">
        <f>IFERROR(VLOOKUP(J3054,'[1]Item List (2)'!C:D,2,0),VLOOKUP(K3054,'[1]Item List (2)'!C:D,2,0))</f>
        <v>50007</v>
      </c>
      <c r="W3054" s="193">
        <f>IFERROR(VLOOKUP(J3054,'[1]Item List (2)'!C:E,3,0),VLOOKUP(K3054,'[1]Item List (2)'!C:E,3,0))</f>
        <v>100</v>
      </c>
      <c r="X3054" s="193">
        <f t="shared" si="287"/>
        <v>0</v>
      </c>
      <c r="Y3054" s="193" t="str">
        <f t="shared" si="288"/>
        <v>SYRUP, DR PEPPER BIB</v>
      </c>
      <c r="AA3054" s="29">
        <f t="shared" si="289"/>
        <v>99.5</v>
      </c>
      <c r="AB3054" s="29" t="str">
        <f>VLOOKUP(W3054,'[2]Item List (2)'!$I:$J,2,0)</f>
        <v>Food</v>
      </c>
      <c r="AC3054" s="29">
        <f t="shared" si="290"/>
        <v>7401</v>
      </c>
      <c r="AD3054" s="29" t="str">
        <f t="shared" si="291"/>
        <v>7401-Food</v>
      </c>
    </row>
    <row r="3055" spans="1:30">
      <c r="A3055" t="s">
        <v>699</v>
      </c>
      <c r="B3055" t="s">
        <v>592</v>
      </c>
      <c r="C3055" t="s">
        <v>1409</v>
      </c>
      <c r="D3055" t="s">
        <v>605</v>
      </c>
      <c r="E3055" t="s">
        <v>1703</v>
      </c>
      <c r="F3055"/>
      <c r="G3055" s="159">
        <v>45167</v>
      </c>
      <c r="H3055" t="s">
        <v>1228</v>
      </c>
      <c r="I3055" t="s">
        <v>1188</v>
      </c>
      <c r="J3055" t="s">
        <v>710</v>
      </c>
      <c r="K3055" t="s">
        <v>862</v>
      </c>
      <c r="L3055" t="s">
        <v>709</v>
      </c>
      <c r="M3055">
        <v>1</v>
      </c>
      <c r="N3055">
        <v>0</v>
      </c>
      <c r="O3055" s="209">
        <v>99.5</v>
      </c>
      <c r="P3055" s="209">
        <v>99.5</v>
      </c>
      <c r="Q3055" s="209">
        <v>5736.9</v>
      </c>
      <c r="R3055" s="209">
        <v>13.11</v>
      </c>
      <c r="S3055" s="193" t="str">
        <f>VLOOKUP(U3055,'[1]Cross ref'!I:J,2,0)</f>
        <v>SCL</v>
      </c>
      <c r="T3055" s="193">
        <f t="shared" si="286"/>
        <v>99.5</v>
      </c>
      <c r="U3055" s="193">
        <f>VLOOKUP(VALUE(C3055),'[1]Cross ref'!G:I,3,0)</f>
        <v>7401</v>
      </c>
      <c r="V3055" s="193">
        <f>IFERROR(VLOOKUP(J3055,'[1]Item List (2)'!C:D,2,0),VLOOKUP(K3055,'[1]Item List (2)'!C:D,2,0))</f>
        <v>50007</v>
      </c>
      <c r="W3055" s="193">
        <f>IFERROR(VLOOKUP(J3055,'[1]Item List (2)'!C:E,3,0),VLOOKUP(K3055,'[1]Item List (2)'!C:E,3,0))</f>
        <v>100</v>
      </c>
      <c r="X3055" s="193">
        <f t="shared" si="287"/>
        <v>0</v>
      </c>
      <c r="Y3055" s="193" t="str">
        <f t="shared" si="288"/>
        <v>SYRUP, ROOT BEER BIB</v>
      </c>
      <c r="AA3055" s="29">
        <f t="shared" si="289"/>
        <v>99.5</v>
      </c>
      <c r="AB3055" s="29" t="str">
        <f>VLOOKUP(W3055,'[2]Item List (2)'!$I:$J,2,0)</f>
        <v>Food</v>
      </c>
      <c r="AC3055" s="29">
        <f t="shared" si="290"/>
        <v>7401</v>
      </c>
      <c r="AD3055" s="29" t="str">
        <f t="shared" si="291"/>
        <v>7401-Food</v>
      </c>
    </row>
    <row r="3056" spans="1:30">
      <c r="A3056" t="s">
        <v>699</v>
      </c>
      <c r="B3056" t="s">
        <v>592</v>
      </c>
      <c r="C3056" t="s">
        <v>1409</v>
      </c>
      <c r="D3056" t="s">
        <v>605</v>
      </c>
      <c r="E3056" t="s">
        <v>1703</v>
      </c>
      <c r="F3056"/>
      <c r="G3056" s="159">
        <v>45167</v>
      </c>
      <c r="H3056" t="s">
        <v>1404</v>
      </c>
      <c r="I3056" t="s">
        <v>1190</v>
      </c>
      <c r="J3056" t="s">
        <v>865</v>
      </c>
      <c r="K3056" t="s">
        <v>964</v>
      </c>
      <c r="L3056" t="s">
        <v>965</v>
      </c>
      <c r="M3056">
        <v>1</v>
      </c>
      <c r="N3056">
        <v>0</v>
      </c>
      <c r="O3056" s="209">
        <v>8.15</v>
      </c>
      <c r="P3056" s="209">
        <v>8.15</v>
      </c>
      <c r="Q3056" s="209">
        <v>5736.9</v>
      </c>
      <c r="R3056" s="209">
        <v>13.11</v>
      </c>
      <c r="S3056" s="193" t="str">
        <f>VLOOKUP(U3056,'[1]Cross ref'!I:J,2,0)</f>
        <v>SCL</v>
      </c>
      <c r="T3056" s="193">
        <f t="shared" si="286"/>
        <v>8.15</v>
      </c>
      <c r="U3056" s="193">
        <f>VLOOKUP(VALUE(C3056),'[1]Cross ref'!G:I,3,0)</f>
        <v>7401</v>
      </c>
      <c r="V3056" s="193">
        <f>IFERROR(VLOOKUP(J3056,'[1]Item List (2)'!C:D,2,0),VLOOKUP(K3056,'[1]Item List (2)'!C:D,2,0))</f>
        <v>60507</v>
      </c>
      <c r="W3056" s="193">
        <f>IFERROR(VLOOKUP(J3056,'[1]Item List (2)'!C:E,3,0),VLOOKUP(K3056,'[1]Item List (2)'!C:E,3,0))</f>
        <v>1200</v>
      </c>
      <c r="X3056" s="193">
        <f t="shared" si="287"/>
        <v>0</v>
      </c>
      <c r="Y3056" s="193" t="str">
        <f t="shared" si="288"/>
        <v>PAD, ALCOHOL PREP THERMO-2</v>
      </c>
      <c r="AA3056" s="29">
        <f t="shared" si="289"/>
        <v>8.15</v>
      </c>
      <c r="AB3056" s="29" t="str">
        <f>VLOOKUP(W3056,'[2]Item List (2)'!$I:$J,2,0)</f>
        <v>Supplies</v>
      </c>
      <c r="AC3056" s="29">
        <f t="shared" si="290"/>
        <v>7401</v>
      </c>
      <c r="AD3056" s="29" t="str">
        <f t="shared" si="291"/>
        <v>7401-Supplies</v>
      </c>
    </row>
    <row r="3057" spans="1:30">
      <c r="A3057" t="s">
        <v>699</v>
      </c>
      <c r="B3057" t="s">
        <v>592</v>
      </c>
      <c r="C3057" t="s">
        <v>1409</v>
      </c>
      <c r="D3057" t="s">
        <v>605</v>
      </c>
      <c r="E3057" t="s">
        <v>1703</v>
      </c>
      <c r="F3057"/>
      <c r="G3057" s="159">
        <v>45167</v>
      </c>
      <c r="H3057" t="s">
        <v>1230</v>
      </c>
      <c r="I3057" t="s">
        <v>1188</v>
      </c>
      <c r="J3057" t="s">
        <v>737</v>
      </c>
      <c r="K3057" t="s">
        <v>794</v>
      </c>
      <c r="L3057" t="s">
        <v>795</v>
      </c>
      <c r="M3057">
        <v>2</v>
      </c>
      <c r="N3057">
        <v>0</v>
      </c>
      <c r="O3057" s="209">
        <v>39.79</v>
      </c>
      <c r="P3057" s="209">
        <v>79.58</v>
      </c>
      <c r="Q3057" s="209">
        <v>5736.9</v>
      </c>
      <c r="R3057" s="209">
        <v>13.11</v>
      </c>
      <c r="S3057" s="193" t="str">
        <f>VLOOKUP(U3057,'[1]Cross ref'!I:J,2,0)</f>
        <v>SCL</v>
      </c>
      <c r="T3057" s="193">
        <f t="shared" si="286"/>
        <v>79.58</v>
      </c>
      <c r="U3057" s="193">
        <f>VLOOKUP(VALUE(C3057),'[1]Cross ref'!G:I,3,0)</f>
        <v>7401</v>
      </c>
      <c r="V3057" s="193">
        <f>IFERROR(VLOOKUP(J3057,'[1]Item List (2)'!C:D,2,0),VLOOKUP(K3057,'[1]Item List (2)'!C:D,2,0))</f>
        <v>50007</v>
      </c>
      <c r="W3057" s="193">
        <f>IFERROR(VLOOKUP(J3057,'[1]Item List (2)'!C:E,3,0),VLOOKUP(K3057,'[1]Item List (2)'!C:E,3,0))</f>
        <v>100</v>
      </c>
      <c r="X3057" s="193">
        <f t="shared" si="287"/>
        <v>0</v>
      </c>
      <c r="Y3057" s="193" t="str">
        <f t="shared" si="288"/>
        <v>APPTZR, JALAPENO BRD CHSE BITE</v>
      </c>
      <c r="AA3057" s="29">
        <f t="shared" si="289"/>
        <v>79.58</v>
      </c>
      <c r="AB3057" s="29" t="str">
        <f>VLOOKUP(W3057,'[2]Item List (2)'!$I:$J,2,0)</f>
        <v>Food</v>
      </c>
      <c r="AC3057" s="29">
        <f t="shared" si="290"/>
        <v>7401</v>
      </c>
      <c r="AD3057" s="29" t="str">
        <f t="shared" si="291"/>
        <v>7401-Food</v>
      </c>
    </row>
    <row r="3058" spans="1:30">
      <c r="A3058" t="s">
        <v>699</v>
      </c>
      <c r="B3058" t="s">
        <v>592</v>
      </c>
      <c r="C3058" t="s">
        <v>1409</v>
      </c>
      <c r="D3058" t="s">
        <v>605</v>
      </c>
      <c r="E3058" t="s">
        <v>1703</v>
      </c>
      <c r="F3058"/>
      <c r="G3058" s="159">
        <v>45167</v>
      </c>
      <c r="H3058" t="s">
        <v>1231</v>
      </c>
      <c r="I3058" t="s">
        <v>1188</v>
      </c>
      <c r="J3058" t="s">
        <v>734</v>
      </c>
      <c r="K3058" t="s">
        <v>796</v>
      </c>
      <c r="L3058" t="s">
        <v>797</v>
      </c>
      <c r="M3058">
        <v>3</v>
      </c>
      <c r="N3058">
        <v>0</v>
      </c>
      <c r="O3058" s="209">
        <v>76.44</v>
      </c>
      <c r="P3058" s="209">
        <v>229.32</v>
      </c>
      <c r="Q3058" s="209">
        <v>5736.9</v>
      </c>
      <c r="R3058" s="209">
        <v>13.11</v>
      </c>
      <c r="S3058" s="193" t="str">
        <f>VLOOKUP(U3058,'[1]Cross ref'!I:J,2,0)</f>
        <v>SCL</v>
      </c>
      <c r="T3058" s="193">
        <f t="shared" si="286"/>
        <v>229.32</v>
      </c>
      <c r="U3058" s="193">
        <f>VLOOKUP(VALUE(C3058),'[1]Cross ref'!G:I,3,0)</f>
        <v>7401</v>
      </c>
      <c r="V3058" s="193">
        <f>IFERROR(VLOOKUP(J3058,'[1]Item List (2)'!C:D,2,0),VLOOKUP(K3058,'[1]Item List (2)'!C:D,2,0))</f>
        <v>50007</v>
      </c>
      <c r="W3058" s="193">
        <f>IFERROR(VLOOKUP(J3058,'[1]Item List (2)'!C:E,3,0),VLOOKUP(K3058,'[1]Item List (2)'!C:E,3,0))</f>
        <v>100</v>
      </c>
      <c r="X3058" s="193">
        <f t="shared" si="287"/>
        <v>0</v>
      </c>
      <c r="Y3058" s="193" t="str">
        <f t="shared" si="288"/>
        <v>BEEF, GRND PTY 5.33Z ANGUS IQF</v>
      </c>
      <c r="AA3058" s="29">
        <f t="shared" si="289"/>
        <v>229.32</v>
      </c>
      <c r="AB3058" s="29" t="str">
        <f>VLOOKUP(W3058,'[2]Item List (2)'!$I:$J,2,0)</f>
        <v>Food</v>
      </c>
      <c r="AC3058" s="29">
        <f t="shared" si="290"/>
        <v>7401</v>
      </c>
      <c r="AD3058" s="29" t="str">
        <f t="shared" si="291"/>
        <v>7401-Food</v>
      </c>
    </row>
    <row r="3059" spans="1:30">
      <c r="A3059" t="s">
        <v>699</v>
      </c>
      <c r="B3059" t="s">
        <v>592</v>
      </c>
      <c r="C3059" t="s">
        <v>1409</v>
      </c>
      <c r="D3059" t="s">
        <v>605</v>
      </c>
      <c r="E3059" t="s">
        <v>1703</v>
      </c>
      <c r="F3059"/>
      <c r="G3059" s="159">
        <v>45167</v>
      </c>
      <c r="H3059" t="s">
        <v>1232</v>
      </c>
      <c r="I3059" t="s">
        <v>1188</v>
      </c>
      <c r="J3059" t="s">
        <v>758</v>
      </c>
      <c r="K3059" t="s">
        <v>798</v>
      </c>
      <c r="L3059" t="s">
        <v>799</v>
      </c>
      <c r="M3059">
        <v>3</v>
      </c>
      <c r="N3059">
        <v>0</v>
      </c>
      <c r="O3059" s="209">
        <v>46.88</v>
      </c>
      <c r="P3059" s="209">
        <v>140.63999999999999</v>
      </c>
      <c r="Q3059" s="209">
        <v>5736.9</v>
      </c>
      <c r="R3059" s="209">
        <v>13.11</v>
      </c>
      <c r="S3059" s="193" t="str">
        <f>VLOOKUP(U3059,'[1]Cross ref'!I:J,2,0)</f>
        <v>SCL</v>
      </c>
      <c r="T3059" s="193">
        <f t="shared" si="286"/>
        <v>140.63999999999999</v>
      </c>
      <c r="U3059" s="193">
        <f>VLOOKUP(VALUE(C3059),'[1]Cross ref'!G:I,3,0)</f>
        <v>7401</v>
      </c>
      <c r="V3059" s="193">
        <f>IFERROR(VLOOKUP(J3059,'[1]Item List (2)'!C:D,2,0),VLOOKUP(K3059,'[1]Item List (2)'!C:D,2,0))</f>
        <v>50007</v>
      </c>
      <c r="W3059" s="193">
        <f>IFERROR(VLOOKUP(J3059,'[1]Item List (2)'!C:E,3,0),VLOOKUP(K3059,'[1]Item List (2)'!C:E,3,0))</f>
        <v>100</v>
      </c>
      <c r="X3059" s="193">
        <f t="shared" si="287"/>
        <v>0</v>
      </c>
      <c r="Y3059" s="193" t="str">
        <f t="shared" si="288"/>
        <v>CHICKEN, NUGGET BRD STAR SHP</v>
      </c>
      <c r="AA3059" s="29">
        <f t="shared" si="289"/>
        <v>140.63999999999999</v>
      </c>
      <c r="AB3059" s="29" t="str">
        <f>VLOOKUP(W3059,'[2]Item List (2)'!$I:$J,2,0)</f>
        <v>Food</v>
      </c>
      <c r="AC3059" s="29">
        <f t="shared" si="290"/>
        <v>7401</v>
      </c>
      <c r="AD3059" s="29" t="str">
        <f t="shared" si="291"/>
        <v>7401-Food</v>
      </c>
    </row>
    <row r="3060" spans="1:30">
      <c r="A3060" t="s">
        <v>699</v>
      </c>
      <c r="B3060" t="s">
        <v>592</v>
      </c>
      <c r="C3060" t="s">
        <v>1409</v>
      </c>
      <c r="D3060" t="s">
        <v>605</v>
      </c>
      <c r="E3060" t="s">
        <v>1703</v>
      </c>
      <c r="F3060"/>
      <c r="G3060" s="159">
        <v>45167</v>
      </c>
      <c r="H3060" t="s">
        <v>1275</v>
      </c>
      <c r="I3060" t="s">
        <v>1211</v>
      </c>
      <c r="J3060" t="s">
        <v>815</v>
      </c>
      <c r="K3060" t="s">
        <v>1001</v>
      </c>
      <c r="L3060" t="s">
        <v>967</v>
      </c>
      <c r="M3060">
        <v>1</v>
      </c>
      <c r="N3060">
        <v>0</v>
      </c>
      <c r="O3060" s="209">
        <v>42.86</v>
      </c>
      <c r="P3060" s="209">
        <v>42.86</v>
      </c>
      <c r="Q3060" s="209">
        <v>5736.9</v>
      </c>
      <c r="R3060" s="209">
        <v>13.11</v>
      </c>
      <c r="S3060" s="193" t="str">
        <f>VLOOKUP(U3060,'[1]Cross ref'!I:J,2,0)</f>
        <v>SCL</v>
      </c>
      <c r="T3060" s="193">
        <f t="shared" si="286"/>
        <v>42.86</v>
      </c>
      <c r="U3060" s="193">
        <f>VLOOKUP(VALUE(C3060),'[1]Cross ref'!G:I,3,0)</f>
        <v>7401</v>
      </c>
      <c r="V3060" s="193">
        <f>IFERROR(VLOOKUP(J3060,'[1]Item List (2)'!C:D,2,0),VLOOKUP(K3060,'[1]Item List (2)'!C:D,2,0))</f>
        <v>51001</v>
      </c>
      <c r="W3060" s="193">
        <f>IFERROR(VLOOKUP(J3060,'[1]Item List (2)'!C:E,3,0),VLOOKUP(K3060,'[1]Item List (2)'!C:E,3,0))</f>
        <v>1000</v>
      </c>
      <c r="X3060" s="193">
        <f t="shared" si="287"/>
        <v>0</v>
      </c>
      <c r="Y3060" s="193" t="str">
        <f t="shared" si="288"/>
        <v>LID, RECLOSEABLE CJ</v>
      </c>
      <c r="AA3060" s="29">
        <f t="shared" si="289"/>
        <v>42.86</v>
      </c>
      <c r="AB3060" s="29" t="str">
        <f>VLOOKUP(W3060,'[2]Item List (2)'!$I:$J,2,0)</f>
        <v>Paper</v>
      </c>
      <c r="AC3060" s="29">
        <f t="shared" si="290"/>
        <v>7401</v>
      </c>
      <c r="AD3060" s="29" t="str">
        <f t="shared" si="291"/>
        <v>7401-Paper</v>
      </c>
    </row>
    <row r="3061" spans="1:30">
      <c r="A3061" t="s">
        <v>699</v>
      </c>
      <c r="B3061" t="s">
        <v>592</v>
      </c>
      <c r="C3061" t="s">
        <v>1409</v>
      </c>
      <c r="D3061" t="s">
        <v>605</v>
      </c>
      <c r="E3061" t="s">
        <v>1703</v>
      </c>
      <c r="F3061"/>
      <c r="G3061" s="159">
        <v>45167</v>
      </c>
      <c r="H3061" t="s">
        <v>1234</v>
      </c>
      <c r="I3061" t="s">
        <v>1188</v>
      </c>
      <c r="J3061" t="s">
        <v>804</v>
      </c>
      <c r="K3061" t="s">
        <v>805</v>
      </c>
      <c r="L3061" t="s">
        <v>760</v>
      </c>
      <c r="M3061">
        <v>1</v>
      </c>
      <c r="N3061">
        <v>0</v>
      </c>
      <c r="O3061" s="209">
        <v>77.97</v>
      </c>
      <c r="P3061" s="209">
        <v>77.97</v>
      </c>
      <c r="Q3061" s="209">
        <v>5736.9</v>
      </c>
      <c r="R3061" s="209">
        <v>13.11</v>
      </c>
      <c r="S3061" s="193" t="str">
        <f>VLOOKUP(U3061,'[1]Cross ref'!I:J,2,0)</f>
        <v>SCL</v>
      </c>
      <c r="T3061" s="193">
        <f t="shared" si="286"/>
        <v>77.97</v>
      </c>
      <c r="U3061" s="193">
        <f>VLOOKUP(VALUE(C3061),'[1]Cross ref'!G:I,3,0)</f>
        <v>7401</v>
      </c>
      <c r="V3061" s="193">
        <f>IFERROR(VLOOKUP(J3061,'[1]Item List (2)'!C:D,2,0),VLOOKUP(K3061,'[1]Item List (2)'!C:D,2,0))</f>
        <v>50007</v>
      </c>
      <c r="W3061" s="193">
        <f>IFERROR(VLOOKUP(J3061,'[1]Item List (2)'!C:E,3,0),VLOOKUP(K3061,'[1]Item List (2)'!C:E,3,0))</f>
        <v>100</v>
      </c>
      <c r="X3061" s="193">
        <f t="shared" si="287"/>
        <v>0</v>
      </c>
      <c r="Y3061" s="193" t="str">
        <f t="shared" si="288"/>
        <v>CHEESE, AMER SHRP SLI 200CT SM</v>
      </c>
      <c r="AA3061" s="29">
        <f t="shared" si="289"/>
        <v>77.97</v>
      </c>
      <c r="AB3061" s="29" t="str">
        <f>VLOOKUP(W3061,'[2]Item List (2)'!$I:$J,2,0)</f>
        <v>Food</v>
      </c>
      <c r="AC3061" s="29">
        <f t="shared" si="290"/>
        <v>7401</v>
      </c>
      <c r="AD3061" s="29" t="str">
        <f t="shared" si="291"/>
        <v>7401-Food</v>
      </c>
    </row>
    <row r="3062" spans="1:30">
      <c r="A3062" t="s">
        <v>699</v>
      </c>
      <c r="B3062" t="s">
        <v>592</v>
      </c>
      <c r="C3062" t="s">
        <v>1409</v>
      </c>
      <c r="D3062" t="s">
        <v>605</v>
      </c>
      <c r="E3062" t="s">
        <v>1703</v>
      </c>
      <c r="F3062"/>
      <c r="G3062" s="159">
        <v>45167</v>
      </c>
      <c r="H3062" t="s">
        <v>1460</v>
      </c>
      <c r="I3062" t="s">
        <v>1188</v>
      </c>
      <c r="J3062" t="s">
        <v>811</v>
      </c>
      <c r="K3062" t="s">
        <v>1433</v>
      </c>
      <c r="L3062" t="s">
        <v>831</v>
      </c>
      <c r="M3062">
        <v>5</v>
      </c>
      <c r="N3062">
        <v>0</v>
      </c>
      <c r="O3062" s="209">
        <v>22.17</v>
      </c>
      <c r="P3062" s="209">
        <v>110.85</v>
      </c>
      <c r="Q3062" s="209">
        <v>5736.9</v>
      </c>
      <c r="R3062" s="209">
        <v>13.11</v>
      </c>
      <c r="S3062" s="193" t="str">
        <f>VLOOKUP(U3062,'[1]Cross ref'!I:J,2,0)</f>
        <v>SCL</v>
      </c>
      <c r="T3062" s="193">
        <f t="shared" si="286"/>
        <v>110.85</v>
      </c>
      <c r="U3062" s="193">
        <f>VLOOKUP(VALUE(C3062),'[1]Cross ref'!G:I,3,0)</f>
        <v>7401</v>
      </c>
      <c r="V3062" s="193">
        <f>IFERROR(VLOOKUP(J3062,'[1]Item List (2)'!C:D,2,0),VLOOKUP(K3062,'[1]Item List (2)'!C:D,2,0))</f>
        <v>50007</v>
      </c>
      <c r="W3062" s="193">
        <f>IFERROR(VLOOKUP(J3062,'[1]Item List (2)'!C:E,3,0),VLOOKUP(K3062,'[1]Item List (2)'!C:E,3,0))</f>
        <v>100</v>
      </c>
      <c r="X3062" s="193">
        <f t="shared" si="287"/>
        <v>0</v>
      </c>
      <c r="Y3062" s="193" t="str">
        <f t="shared" si="288"/>
        <v>LETTUCE, LINER</v>
      </c>
      <c r="AA3062" s="29">
        <f t="shared" si="289"/>
        <v>110.85</v>
      </c>
      <c r="AB3062" s="29" t="str">
        <f>VLOOKUP(W3062,'[2]Item List (2)'!$I:$J,2,0)</f>
        <v>Food</v>
      </c>
      <c r="AC3062" s="29">
        <f t="shared" si="290"/>
        <v>7401</v>
      </c>
      <c r="AD3062" s="29" t="str">
        <f t="shared" si="291"/>
        <v>7401-Food</v>
      </c>
    </row>
    <row r="3063" spans="1:30">
      <c r="A3063" t="s">
        <v>699</v>
      </c>
      <c r="B3063" t="s">
        <v>592</v>
      </c>
      <c r="C3063" t="s">
        <v>1409</v>
      </c>
      <c r="D3063" t="s">
        <v>605</v>
      </c>
      <c r="E3063" t="s">
        <v>1703</v>
      </c>
      <c r="F3063"/>
      <c r="G3063" s="159">
        <v>45167</v>
      </c>
      <c r="H3063" t="s">
        <v>1237</v>
      </c>
      <c r="I3063" t="s">
        <v>1188</v>
      </c>
      <c r="J3063" t="s">
        <v>812</v>
      </c>
      <c r="K3063" t="s">
        <v>813</v>
      </c>
      <c r="L3063" t="s">
        <v>814</v>
      </c>
      <c r="M3063">
        <v>5</v>
      </c>
      <c r="N3063">
        <v>0</v>
      </c>
      <c r="O3063" s="209">
        <v>19.57</v>
      </c>
      <c r="P3063" s="209">
        <v>97.85</v>
      </c>
      <c r="Q3063" s="209">
        <v>5736.9</v>
      </c>
      <c r="R3063" s="209">
        <v>13.11</v>
      </c>
      <c r="S3063" s="193" t="str">
        <f>VLOOKUP(U3063,'[1]Cross ref'!I:J,2,0)</f>
        <v>SCL</v>
      </c>
      <c r="T3063" s="193">
        <f t="shared" si="286"/>
        <v>97.85</v>
      </c>
      <c r="U3063" s="193">
        <f>VLOOKUP(VALUE(C3063),'[1]Cross ref'!G:I,3,0)</f>
        <v>7401</v>
      </c>
      <c r="V3063" s="193">
        <f>IFERROR(VLOOKUP(J3063,'[1]Item List (2)'!C:D,2,0),VLOOKUP(K3063,'[1]Item List (2)'!C:D,2,0))</f>
        <v>50007</v>
      </c>
      <c r="W3063" s="193">
        <f>IFERROR(VLOOKUP(J3063,'[1]Item List (2)'!C:E,3,0),VLOOKUP(K3063,'[1]Item List (2)'!C:E,3,0))</f>
        <v>100</v>
      </c>
      <c r="X3063" s="193">
        <f t="shared" si="287"/>
        <v>0</v>
      </c>
      <c r="Y3063" s="193" t="str">
        <f t="shared" si="288"/>
        <v>TOMATO, RED 5X5 BULK 25LB</v>
      </c>
      <c r="AA3063" s="29">
        <f t="shared" si="289"/>
        <v>97.85</v>
      </c>
      <c r="AB3063" s="29" t="str">
        <f>VLOOKUP(W3063,'[2]Item List (2)'!$I:$J,2,0)</f>
        <v>Food</v>
      </c>
      <c r="AC3063" s="29">
        <f t="shared" si="290"/>
        <v>7401</v>
      </c>
      <c r="AD3063" s="29" t="str">
        <f t="shared" si="291"/>
        <v>7401-Food</v>
      </c>
    </row>
    <row r="3064" spans="1:30">
      <c r="A3064" t="s">
        <v>699</v>
      </c>
      <c r="B3064" t="s">
        <v>592</v>
      </c>
      <c r="C3064" t="s">
        <v>1409</v>
      </c>
      <c r="D3064" t="s">
        <v>605</v>
      </c>
      <c r="E3064" t="s">
        <v>1703</v>
      </c>
      <c r="F3064"/>
      <c r="G3064" s="159">
        <v>45167</v>
      </c>
      <c r="H3064" t="s">
        <v>1239</v>
      </c>
      <c r="I3064" t="s">
        <v>1188</v>
      </c>
      <c r="J3064" t="s">
        <v>816</v>
      </c>
      <c r="K3064" t="s">
        <v>817</v>
      </c>
      <c r="L3064" t="s">
        <v>709</v>
      </c>
      <c r="M3064">
        <v>1</v>
      </c>
      <c r="N3064">
        <v>0</v>
      </c>
      <c r="O3064" s="209">
        <v>27.07</v>
      </c>
      <c r="P3064" s="209">
        <v>27.07</v>
      </c>
      <c r="Q3064" s="209">
        <v>5736.9</v>
      </c>
      <c r="R3064" s="209">
        <v>13.11</v>
      </c>
      <c r="S3064" s="193" t="str">
        <f>VLOOKUP(U3064,'[1]Cross ref'!I:J,2,0)</f>
        <v>SCL</v>
      </c>
      <c r="T3064" s="193">
        <f t="shared" si="286"/>
        <v>27.07</v>
      </c>
      <c r="U3064" s="193">
        <f>VLOOKUP(VALUE(C3064),'[1]Cross ref'!G:I,3,0)</f>
        <v>7401</v>
      </c>
      <c r="V3064" s="193">
        <f>IFERROR(VLOOKUP(J3064,'[1]Item List (2)'!C:D,2,0),VLOOKUP(K3064,'[1]Item List (2)'!C:D,2,0))</f>
        <v>50007</v>
      </c>
      <c r="W3064" s="193">
        <f>IFERROR(VLOOKUP(J3064,'[1]Item List (2)'!C:E,3,0),VLOOKUP(K3064,'[1]Item List (2)'!C:E,3,0))</f>
        <v>100</v>
      </c>
      <c r="X3064" s="193">
        <f t="shared" si="287"/>
        <v>0</v>
      </c>
      <c r="Y3064" s="193" t="str">
        <f t="shared" si="288"/>
        <v>PICKLE, CHIP DELI 3/16" CC</v>
      </c>
      <c r="AA3064" s="29">
        <f t="shared" si="289"/>
        <v>27.07</v>
      </c>
      <c r="AB3064" s="29" t="str">
        <f>VLOOKUP(W3064,'[2]Item List (2)'!$I:$J,2,0)</f>
        <v>Food</v>
      </c>
      <c r="AC3064" s="29">
        <f t="shared" si="290"/>
        <v>7401</v>
      </c>
      <c r="AD3064" s="29" t="str">
        <f t="shared" si="291"/>
        <v>7401-Food</v>
      </c>
    </row>
    <row r="3065" spans="1:30">
      <c r="A3065" t="s">
        <v>699</v>
      </c>
      <c r="B3065" t="s">
        <v>592</v>
      </c>
      <c r="C3065" t="s">
        <v>1409</v>
      </c>
      <c r="D3065" t="s">
        <v>605</v>
      </c>
      <c r="E3065" t="s">
        <v>1703</v>
      </c>
      <c r="F3065"/>
      <c r="G3065" s="159">
        <v>45167</v>
      </c>
      <c r="H3065" t="s">
        <v>1282</v>
      </c>
      <c r="I3065" t="s">
        <v>1188</v>
      </c>
      <c r="J3065" t="s">
        <v>758</v>
      </c>
      <c r="K3065" t="s">
        <v>1489</v>
      </c>
      <c r="L3065" t="s">
        <v>760</v>
      </c>
      <c r="M3065">
        <v>1</v>
      </c>
      <c r="N3065">
        <v>0</v>
      </c>
      <c r="O3065" s="209">
        <v>117.62</v>
      </c>
      <c r="P3065" s="209">
        <v>117.62</v>
      </c>
      <c r="Q3065" s="209">
        <v>5736.9</v>
      </c>
      <c r="R3065" s="209">
        <v>13.11</v>
      </c>
      <c r="S3065" s="193" t="str">
        <f>VLOOKUP(U3065,'[1]Cross ref'!I:J,2,0)</f>
        <v>SCL</v>
      </c>
      <c r="T3065" s="193">
        <f t="shared" si="286"/>
        <v>117.62</v>
      </c>
      <c r="U3065" s="193">
        <f>VLOOKUP(VALUE(C3065),'[1]Cross ref'!G:I,3,0)</f>
        <v>7401</v>
      </c>
      <c r="V3065" s="193">
        <f>IFERROR(VLOOKUP(J3065,'[1]Item List (2)'!C:D,2,0),VLOOKUP(K3065,'[1]Item List (2)'!C:D,2,0))</f>
        <v>50007</v>
      </c>
      <c r="W3065" s="193">
        <f>IFERROR(VLOOKUP(J3065,'[1]Item List (2)'!C:E,3,0),VLOOKUP(K3065,'[1]Item List (2)'!C:E,3,0))</f>
        <v>100</v>
      </c>
      <c r="X3065" s="193">
        <f t="shared" si="287"/>
        <v>0</v>
      </c>
      <c r="Y3065" s="193" t="str">
        <f t="shared" si="288"/>
        <v>CHICKEN, BRST FLT MARNTD 3.5Z FZN</v>
      </c>
      <c r="AA3065" s="29">
        <f t="shared" si="289"/>
        <v>117.62</v>
      </c>
      <c r="AB3065" s="29" t="str">
        <f>VLOOKUP(W3065,'[2]Item List (2)'!$I:$J,2,0)</f>
        <v>Food</v>
      </c>
      <c r="AC3065" s="29">
        <f t="shared" si="290"/>
        <v>7401</v>
      </c>
      <c r="AD3065" s="29" t="str">
        <f t="shared" si="291"/>
        <v>7401-Food</v>
      </c>
    </row>
    <row r="3066" spans="1:30">
      <c r="A3066" t="s">
        <v>699</v>
      </c>
      <c r="B3066" t="s">
        <v>592</v>
      </c>
      <c r="C3066" t="s">
        <v>1409</v>
      </c>
      <c r="D3066" t="s">
        <v>605</v>
      </c>
      <c r="E3066" t="s">
        <v>1703</v>
      </c>
      <c r="F3066"/>
      <c r="G3066" s="159">
        <v>45167</v>
      </c>
      <c r="H3066" t="s">
        <v>1240</v>
      </c>
      <c r="I3066" t="s">
        <v>1188</v>
      </c>
      <c r="J3066" t="s">
        <v>758</v>
      </c>
      <c r="K3066" t="s">
        <v>1490</v>
      </c>
      <c r="L3066" t="s">
        <v>818</v>
      </c>
      <c r="M3066">
        <v>1</v>
      </c>
      <c r="N3066">
        <v>0</v>
      </c>
      <c r="O3066" s="209">
        <v>175.35</v>
      </c>
      <c r="P3066" s="209">
        <v>175.35</v>
      </c>
      <c r="Q3066" s="209">
        <v>5736.9</v>
      </c>
      <c r="R3066" s="209">
        <v>13.11</v>
      </c>
      <c r="S3066" s="193" t="str">
        <f>VLOOKUP(U3066,'[1]Cross ref'!I:J,2,0)</f>
        <v>SCL</v>
      </c>
      <c r="T3066" s="193">
        <f t="shared" si="286"/>
        <v>175.35</v>
      </c>
      <c r="U3066" s="193">
        <f>VLOOKUP(VALUE(C3066),'[1]Cross ref'!G:I,3,0)</f>
        <v>7401</v>
      </c>
      <c r="V3066" s="193">
        <f>IFERROR(VLOOKUP(J3066,'[1]Item List (2)'!C:D,2,0),VLOOKUP(K3066,'[1]Item List (2)'!C:D,2,0))</f>
        <v>50007</v>
      </c>
      <c r="W3066" s="193">
        <f>IFERROR(VLOOKUP(J3066,'[1]Item List (2)'!C:E,3,0),VLOOKUP(K3066,'[1]Item List (2)'!C:E,3,0))</f>
        <v>100</v>
      </c>
      <c r="X3066" s="193">
        <f t="shared" si="287"/>
        <v>0</v>
      </c>
      <c r="Y3066" s="193" t="str">
        <f t="shared" si="288"/>
        <v>CHICKEN, BRST GR SAVOR 4.25Z CARLS JR</v>
      </c>
      <c r="AA3066" s="29">
        <f t="shared" si="289"/>
        <v>175.35</v>
      </c>
      <c r="AB3066" s="29" t="str">
        <f>VLOOKUP(W3066,'[2]Item List (2)'!$I:$J,2,0)</f>
        <v>Food</v>
      </c>
      <c r="AC3066" s="29">
        <f t="shared" si="290"/>
        <v>7401</v>
      </c>
      <c r="AD3066" s="29" t="str">
        <f t="shared" si="291"/>
        <v>7401-Food</v>
      </c>
    </row>
    <row r="3067" spans="1:30">
      <c r="A3067" t="s">
        <v>699</v>
      </c>
      <c r="B3067" t="s">
        <v>592</v>
      </c>
      <c r="C3067" t="s">
        <v>1409</v>
      </c>
      <c r="D3067" t="s">
        <v>605</v>
      </c>
      <c r="E3067" t="s">
        <v>1703</v>
      </c>
      <c r="F3067"/>
      <c r="G3067" s="159">
        <v>45167</v>
      </c>
      <c r="H3067" t="s">
        <v>1243</v>
      </c>
      <c r="I3067" t="s">
        <v>1211</v>
      </c>
      <c r="J3067" t="s">
        <v>823</v>
      </c>
      <c r="K3067" t="s">
        <v>1504</v>
      </c>
      <c r="L3067" t="s">
        <v>824</v>
      </c>
      <c r="M3067">
        <v>1</v>
      </c>
      <c r="N3067">
        <v>0</v>
      </c>
      <c r="O3067" s="209">
        <v>12.07</v>
      </c>
      <c r="P3067" s="209">
        <v>12.07</v>
      </c>
      <c r="Q3067" s="209">
        <v>5736.9</v>
      </c>
      <c r="R3067" s="209">
        <v>13.11</v>
      </c>
      <c r="S3067" s="193" t="str">
        <f>VLOOKUP(U3067,'[1]Cross ref'!I:J,2,0)</f>
        <v>SCL</v>
      </c>
      <c r="T3067" s="193">
        <f t="shared" si="286"/>
        <v>12.07</v>
      </c>
      <c r="U3067" s="193">
        <f>VLOOKUP(VALUE(C3067),'[1]Cross ref'!G:I,3,0)</f>
        <v>7401</v>
      </c>
      <c r="V3067" s="193">
        <f>IFERROR(VLOOKUP(J3067,'[1]Item List (2)'!C:D,2,0),VLOOKUP(K3067,'[1]Item List (2)'!C:D,2,0))</f>
        <v>51001</v>
      </c>
      <c r="W3067" s="193">
        <f>IFERROR(VLOOKUP(J3067,'[1]Item List (2)'!C:E,3,0),VLOOKUP(K3067,'[1]Item List (2)'!C:E,3,0))</f>
        <v>1000</v>
      </c>
      <c r="X3067" s="193">
        <f t="shared" si="287"/>
        <v>0</v>
      </c>
      <c r="Y3067" s="193" t="str">
        <f t="shared" si="288"/>
        <v>LABEL, DELIVERY 2.5X8" SECUREIT CARLS JR</v>
      </c>
      <c r="AA3067" s="29">
        <f t="shared" si="289"/>
        <v>12.07</v>
      </c>
      <c r="AB3067" s="29" t="str">
        <f>VLOOKUP(W3067,'[2]Item List (2)'!$I:$J,2,0)</f>
        <v>Paper</v>
      </c>
      <c r="AC3067" s="29">
        <f t="shared" si="290"/>
        <v>7401</v>
      </c>
      <c r="AD3067" s="29" t="str">
        <f t="shared" si="291"/>
        <v>7401-Paper</v>
      </c>
    </row>
    <row r="3068" spans="1:30">
      <c r="A3068" t="s">
        <v>699</v>
      </c>
      <c r="B3068" t="s">
        <v>592</v>
      </c>
      <c r="C3068" t="s">
        <v>1409</v>
      </c>
      <c r="D3068" t="s">
        <v>605</v>
      </c>
      <c r="E3068" t="s">
        <v>1703</v>
      </c>
      <c r="F3068"/>
      <c r="G3068" s="159">
        <v>45167</v>
      </c>
      <c r="H3068" t="s">
        <v>1471</v>
      </c>
      <c r="I3068" t="s">
        <v>1211</v>
      </c>
      <c r="J3068" t="s">
        <v>823</v>
      </c>
      <c r="K3068" t="s">
        <v>1446</v>
      </c>
      <c r="L3068" t="s">
        <v>876</v>
      </c>
      <c r="M3068">
        <v>1</v>
      </c>
      <c r="N3068">
        <v>0</v>
      </c>
      <c r="O3068" s="209">
        <v>4.7</v>
      </c>
      <c r="P3068" s="209">
        <v>4.7</v>
      </c>
      <c r="Q3068" s="209">
        <v>5736.9</v>
      </c>
      <c r="R3068" s="209">
        <v>13.11</v>
      </c>
      <c r="S3068" s="193" t="str">
        <f>VLOOKUP(U3068,'[1]Cross ref'!I:J,2,0)</f>
        <v>SCL</v>
      </c>
      <c r="T3068" s="193">
        <f t="shared" si="286"/>
        <v>4.7</v>
      </c>
      <c r="U3068" s="193">
        <f>VLOOKUP(VALUE(C3068),'[1]Cross ref'!G:I,3,0)</f>
        <v>7401</v>
      </c>
      <c r="V3068" s="193">
        <f>IFERROR(VLOOKUP(J3068,'[1]Item List (2)'!C:D,2,0),VLOOKUP(K3068,'[1]Item List (2)'!C:D,2,0))</f>
        <v>51001</v>
      </c>
      <c r="W3068" s="193">
        <f>IFERROR(VLOOKUP(J3068,'[1]Item List (2)'!C:E,3,0),VLOOKUP(K3068,'[1]Item List (2)'!C:E,3,0))</f>
        <v>1000</v>
      </c>
      <c r="X3068" s="193">
        <f t="shared" si="287"/>
        <v>0</v>
      </c>
      <c r="Y3068" s="193" t="str">
        <f t="shared" si="288"/>
        <v>LABEL, PROMO CARLS JR</v>
      </c>
      <c r="AA3068" s="29">
        <f t="shared" si="289"/>
        <v>4.7</v>
      </c>
      <c r="AB3068" s="29" t="str">
        <f>VLOOKUP(W3068,'[2]Item List (2)'!$I:$J,2,0)</f>
        <v>Paper</v>
      </c>
      <c r="AC3068" s="29">
        <f t="shared" si="290"/>
        <v>7401</v>
      </c>
      <c r="AD3068" s="29" t="str">
        <f t="shared" si="291"/>
        <v>7401-Paper</v>
      </c>
    </row>
    <row r="3069" spans="1:30">
      <c r="A3069" t="s">
        <v>699</v>
      </c>
      <c r="B3069" t="s">
        <v>592</v>
      </c>
      <c r="C3069" t="s">
        <v>1409</v>
      </c>
      <c r="D3069" t="s">
        <v>605</v>
      </c>
      <c r="E3069" t="s">
        <v>1703</v>
      </c>
      <c r="F3069"/>
      <c r="G3069" s="159">
        <v>45167</v>
      </c>
      <c r="H3069" t="s">
        <v>1342</v>
      </c>
      <c r="I3069" t="s">
        <v>1211</v>
      </c>
      <c r="J3069" t="s">
        <v>823</v>
      </c>
      <c r="K3069" t="s">
        <v>875</v>
      </c>
      <c r="L3069" t="s">
        <v>876</v>
      </c>
      <c r="M3069">
        <v>1</v>
      </c>
      <c r="N3069">
        <v>0</v>
      </c>
      <c r="O3069" s="209">
        <v>5.2</v>
      </c>
      <c r="P3069" s="209">
        <v>5.2</v>
      </c>
      <c r="Q3069" s="209">
        <v>5736.9</v>
      </c>
      <c r="R3069" s="209">
        <v>13.11</v>
      </c>
      <c r="S3069" s="193" t="str">
        <f>VLOOKUP(U3069,'[1]Cross ref'!I:J,2,0)</f>
        <v>SCL</v>
      </c>
      <c r="T3069" s="193">
        <f t="shared" si="286"/>
        <v>5.2</v>
      </c>
      <c r="U3069" s="193">
        <f>VLOOKUP(VALUE(C3069),'[1]Cross ref'!G:I,3,0)</f>
        <v>7401</v>
      </c>
      <c r="V3069" s="193">
        <f>IFERROR(VLOOKUP(J3069,'[1]Item List (2)'!C:D,2,0),VLOOKUP(K3069,'[1]Item List (2)'!C:D,2,0))</f>
        <v>51001</v>
      </c>
      <c r="W3069" s="193">
        <f>IFERROR(VLOOKUP(J3069,'[1]Item List (2)'!C:E,3,0),VLOOKUP(K3069,'[1]Item List (2)'!C:E,3,0))</f>
        <v>1000</v>
      </c>
      <c r="X3069" s="193">
        <f t="shared" si="287"/>
        <v>0</v>
      </c>
      <c r="Y3069" s="193" t="str">
        <f t="shared" si="288"/>
        <v>LABEL, SPECIAL CARLS JR</v>
      </c>
      <c r="AA3069" s="29">
        <f t="shared" si="289"/>
        <v>5.2</v>
      </c>
      <c r="AB3069" s="29" t="str">
        <f>VLOOKUP(W3069,'[2]Item List (2)'!$I:$J,2,0)</f>
        <v>Paper</v>
      </c>
      <c r="AC3069" s="29">
        <f t="shared" si="290"/>
        <v>7401</v>
      </c>
      <c r="AD3069" s="29" t="str">
        <f t="shared" si="291"/>
        <v>7401-Paper</v>
      </c>
    </row>
    <row r="3070" spans="1:30">
      <c r="A3070" t="s">
        <v>699</v>
      </c>
      <c r="B3070" t="s">
        <v>592</v>
      </c>
      <c r="C3070" t="s">
        <v>1409</v>
      </c>
      <c r="D3070" t="s">
        <v>605</v>
      </c>
      <c r="E3070" t="s">
        <v>1703</v>
      </c>
      <c r="F3070"/>
      <c r="G3070" s="159">
        <v>45167</v>
      </c>
      <c r="H3070" t="s">
        <v>1244</v>
      </c>
      <c r="I3070" t="s">
        <v>1188</v>
      </c>
      <c r="J3070" t="s">
        <v>827</v>
      </c>
      <c r="K3070" t="s">
        <v>828</v>
      </c>
      <c r="L3070" t="s">
        <v>829</v>
      </c>
      <c r="M3070">
        <v>1</v>
      </c>
      <c r="N3070">
        <v>0</v>
      </c>
      <c r="O3070" s="209">
        <v>30.07</v>
      </c>
      <c r="P3070" s="209">
        <v>30.07</v>
      </c>
      <c r="Q3070" s="209">
        <v>5736.9</v>
      </c>
      <c r="R3070" s="209">
        <v>13.11</v>
      </c>
      <c r="S3070" s="193" t="str">
        <f>VLOOKUP(U3070,'[1]Cross ref'!I:J,2,0)</f>
        <v>SCL</v>
      </c>
      <c r="T3070" s="193">
        <f t="shared" si="286"/>
        <v>30.07</v>
      </c>
      <c r="U3070" s="193">
        <f>VLOOKUP(VALUE(C3070),'[1]Cross ref'!G:I,3,0)</f>
        <v>7401</v>
      </c>
      <c r="V3070" s="193">
        <f>IFERROR(VLOOKUP(J3070,'[1]Item List (2)'!C:D,2,0),VLOOKUP(K3070,'[1]Item List (2)'!C:D,2,0))</f>
        <v>50007</v>
      </c>
      <c r="W3070" s="193">
        <f>IFERROR(VLOOKUP(J3070,'[1]Item List (2)'!C:E,3,0),VLOOKUP(K3070,'[1]Item List (2)'!C:E,3,0))</f>
        <v>100</v>
      </c>
      <c r="X3070" s="193">
        <f t="shared" si="287"/>
        <v>0</v>
      </c>
      <c r="Y3070" s="193" t="str">
        <f t="shared" si="288"/>
        <v>ONION, YLW</v>
      </c>
      <c r="AA3070" s="29">
        <f t="shared" si="289"/>
        <v>30.07</v>
      </c>
      <c r="AB3070" s="29" t="str">
        <f>VLOOKUP(W3070,'[2]Item List (2)'!$I:$J,2,0)</f>
        <v>Food</v>
      </c>
      <c r="AC3070" s="29">
        <f t="shared" si="290"/>
        <v>7401</v>
      </c>
      <c r="AD3070" s="29" t="str">
        <f t="shared" si="291"/>
        <v>7401-Food</v>
      </c>
    </row>
    <row r="3071" spans="1:30">
      <c r="A3071" t="s">
        <v>699</v>
      </c>
      <c r="B3071" t="s">
        <v>592</v>
      </c>
      <c r="C3071" t="s">
        <v>1409</v>
      </c>
      <c r="D3071" t="s">
        <v>605</v>
      </c>
      <c r="E3071" t="s">
        <v>1703</v>
      </c>
      <c r="F3071"/>
      <c r="G3071" s="159">
        <v>45167</v>
      </c>
      <c r="H3071" t="s">
        <v>1246</v>
      </c>
      <c r="I3071" t="s">
        <v>1211</v>
      </c>
      <c r="J3071" t="s">
        <v>815</v>
      </c>
      <c r="K3071" t="s">
        <v>1033</v>
      </c>
      <c r="L3071" t="s">
        <v>888</v>
      </c>
      <c r="M3071">
        <v>1</v>
      </c>
      <c r="N3071">
        <v>0</v>
      </c>
      <c r="O3071" s="209">
        <v>25.97</v>
      </c>
      <c r="P3071" s="209">
        <v>25.97</v>
      </c>
      <c r="Q3071" s="209">
        <v>5736.9</v>
      </c>
      <c r="R3071" s="209">
        <v>13.11</v>
      </c>
      <c r="S3071" s="193" t="str">
        <f>VLOOKUP(U3071,'[1]Cross ref'!I:J,2,0)</f>
        <v>SCL</v>
      </c>
      <c r="T3071" s="193">
        <f t="shared" si="286"/>
        <v>25.97</v>
      </c>
      <c r="U3071" s="193">
        <f>VLOOKUP(VALUE(C3071),'[1]Cross ref'!G:I,3,0)</f>
        <v>7401</v>
      </c>
      <c r="V3071" s="193">
        <f>IFERROR(VLOOKUP(J3071,'[1]Item List (2)'!C:D,2,0),VLOOKUP(K3071,'[1]Item List (2)'!C:D,2,0))</f>
        <v>51001</v>
      </c>
      <c r="W3071" s="193">
        <f>IFERROR(VLOOKUP(J3071,'[1]Item List (2)'!C:E,3,0),VLOOKUP(K3071,'[1]Item List (2)'!C:E,3,0))</f>
        <v>1000</v>
      </c>
      <c r="X3071" s="193">
        <f t="shared" si="287"/>
        <v>0</v>
      </c>
      <c r="Y3071" s="193" t="str">
        <f t="shared" si="288"/>
        <v>LID, 12-24Z</v>
      </c>
      <c r="AA3071" s="29">
        <f t="shared" si="289"/>
        <v>25.97</v>
      </c>
      <c r="AB3071" s="29" t="str">
        <f>VLOOKUP(W3071,'[2]Item List (2)'!$I:$J,2,0)</f>
        <v>Paper</v>
      </c>
      <c r="AC3071" s="29">
        <f t="shared" si="290"/>
        <v>7401</v>
      </c>
      <c r="AD3071" s="29" t="str">
        <f t="shared" si="291"/>
        <v>7401-Paper</v>
      </c>
    </row>
    <row r="3072" spans="1:30">
      <c r="A3072" t="s">
        <v>699</v>
      </c>
      <c r="B3072" t="s">
        <v>592</v>
      </c>
      <c r="C3072" t="s">
        <v>1409</v>
      </c>
      <c r="D3072" t="s">
        <v>605</v>
      </c>
      <c r="E3072" t="s">
        <v>1703</v>
      </c>
      <c r="F3072"/>
      <c r="G3072" s="159">
        <v>45167</v>
      </c>
      <c r="H3072" t="s">
        <v>1247</v>
      </c>
      <c r="I3072" t="s">
        <v>1211</v>
      </c>
      <c r="J3072" t="s">
        <v>800</v>
      </c>
      <c r="K3072" t="s">
        <v>877</v>
      </c>
      <c r="L3072" t="s">
        <v>878</v>
      </c>
      <c r="M3072">
        <v>1</v>
      </c>
      <c r="N3072">
        <v>0</v>
      </c>
      <c r="O3072" s="209">
        <v>59.26</v>
      </c>
      <c r="P3072" s="209">
        <v>59.26</v>
      </c>
      <c r="Q3072" s="209">
        <v>5736.9</v>
      </c>
      <c r="R3072" s="209">
        <v>13.11</v>
      </c>
      <c r="S3072" s="193" t="str">
        <f>VLOOKUP(U3072,'[1]Cross ref'!I:J,2,0)</f>
        <v>SCL</v>
      </c>
      <c r="T3072" s="193">
        <f t="shared" si="286"/>
        <v>59.26</v>
      </c>
      <c r="U3072" s="193">
        <f>VLOOKUP(VALUE(C3072),'[1]Cross ref'!G:I,3,0)</f>
        <v>7401</v>
      </c>
      <c r="V3072" s="193">
        <f>IFERROR(VLOOKUP(J3072,'[1]Item List (2)'!C:D,2,0),VLOOKUP(K3072,'[1]Item List (2)'!C:D,2,0))</f>
        <v>51001</v>
      </c>
      <c r="W3072" s="193">
        <f>IFERROR(VLOOKUP(J3072,'[1]Item List (2)'!C:E,3,0),VLOOKUP(K3072,'[1]Item List (2)'!C:E,3,0))</f>
        <v>1000</v>
      </c>
      <c r="X3072" s="193">
        <f t="shared" si="287"/>
        <v>0</v>
      </c>
      <c r="Y3072" s="193" t="str">
        <f t="shared" si="288"/>
        <v>CUP, COLD 20Z FLV TRL</v>
      </c>
      <c r="AA3072" s="29">
        <f t="shared" si="289"/>
        <v>59.26</v>
      </c>
      <c r="AB3072" s="29" t="str">
        <f>VLOOKUP(W3072,'[2]Item List (2)'!$I:$J,2,0)</f>
        <v>Paper</v>
      </c>
      <c r="AC3072" s="29">
        <f t="shared" si="290"/>
        <v>7401</v>
      </c>
      <c r="AD3072" s="29" t="str">
        <f t="shared" si="291"/>
        <v>7401-Paper</v>
      </c>
    </row>
    <row r="3073" spans="1:30">
      <c r="A3073" t="s">
        <v>699</v>
      </c>
      <c r="B3073" t="s">
        <v>592</v>
      </c>
      <c r="C3073" t="s">
        <v>1409</v>
      </c>
      <c r="D3073" t="s">
        <v>605</v>
      </c>
      <c r="E3073" t="s">
        <v>1703</v>
      </c>
      <c r="F3073"/>
      <c r="G3073" s="159">
        <v>45167</v>
      </c>
      <c r="H3073" t="s">
        <v>1303</v>
      </c>
      <c r="I3073" t="s">
        <v>1211</v>
      </c>
      <c r="J3073" t="s">
        <v>1157</v>
      </c>
      <c r="K3073" t="s">
        <v>1158</v>
      </c>
      <c r="L3073" t="s">
        <v>810</v>
      </c>
      <c r="M3073">
        <v>1</v>
      </c>
      <c r="N3073">
        <v>0</v>
      </c>
      <c r="O3073" s="209">
        <v>16.059999999999999</v>
      </c>
      <c r="P3073" s="209">
        <v>16.059999999999999</v>
      </c>
      <c r="Q3073" s="209">
        <v>5736.9</v>
      </c>
      <c r="R3073" s="209">
        <v>13.11</v>
      </c>
      <c r="S3073" s="193" t="str">
        <f>VLOOKUP(U3073,'[1]Cross ref'!I:J,2,0)</f>
        <v>SCL</v>
      </c>
      <c r="T3073" s="193">
        <f t="shared" si="286"/>
        <v>16.059999999999999</v>
      </c>
      <c r="U3073" s="193">
        <f>VLOOKUP(VALUE(C3073),'[1]Cross ref'!G:I,3,0)</f>
        <v>7401</v>
      </c>
      <c r="V3073" s="193">
        <f>IFERROR(VLOOKUP(J3073,'[1]Item List (2)'!C:D,2,0),VLOOKUP(K3073,'[1]Item List (2)'!C:D,2,0))</f>
        <v>51001</v>
      </c>
      <c r="W3073" s="193">
        <f>IFERROR(VLOOKUP(J3073,'[1]Item List (2)'!C:E,3,0),VLOOKUP(K3073,'[1]Item List (2)'!C:E,3,0))</f>
        <v>1000</v>
      </c>
      <c r="X3073" s="193">
        <f t="shared" si="287"/>
        <v>0</v>
      </c>
      <c r="Y3073" s="193" t="str">
        <f t="shared" si="288"/>
        <v>TRAYLINER, FLVR TRAIL CARLS JR</v>
      </c>
      <c r="AA3073" s="29">
        <f t="shared" si="289"/>
        <v>16.059999999999999</v>
      </c>
      <c r="AB3073" s="29" t="str">
        <f>VLOOKUP(W3073,'[2]Item List (2)'!$I:$J,2,0)</f>
        <v>Paper</v>
      </c>
      <c r="AC3073" s="29">
        <f t="shared" si="290"/>
        <v>7401</v>
      </c>
      <c r="AD3073" s="29" t="str">
        <f t="shared" si="291"/>
        <v>7401-Paper</v>
      </c>
    </row>
    <row r="3074" spans="1:30">
      <c r="A3074" t="s">
        <v>699</v>
      </c>
      <c r="B3074" t="s">
        <v>592</v>
      </c>
      <c r="C3074" t="s">
        <v>1409</v>
      </c>
      <c r="D3074" t="s">
        <v>605</v>
      </c>
      <c r="E3074" t="s">
        <v>1703</v>
      </c>
      <c r="F3074"/>
      <c r="G3074" s="159">
        <v>45167</v>
      </c>
      <c r="H3074" t="s">
        <v>1248</v>
      </c>
      <c r="I3074" t="s">
        <v>1211</v>
      </c>
      <c r="J3074" t="s">
        <v>809</v>
      </c>
      <c r="K3074" t="s">
        <v>999</v>
      </c>
      <c r="L3074" t="s">
        <v>888</v>
      </c>
      <c r="M3074">
        <v>1</v>
      </c>
      <c r="N3074">
        <v>0</v>
      </c>
      <c r="O3074" s="209">
        <v>58.44</v>
      </c>
      <c r="P3074" s="209">
        <v>58.44</v>
      </c>
      <c r="Q3074" s="209">
        <v>5736.9</v>
      </c>
      <c r="R3074" s="209">
        <v>13.11</v>
      </c>
      <c r="S3074" s="193" t="str">
        <f>VLOOKUP(U3074,'[1]Cross ref'!I:J,2,0)</f>
        <v>SCL</v>
      </c>
      <c r="T3074" s="193">
        <f t="shared" si="286"/>
        <v>58.44</v>
      </c>
      <c r="U3074" s="193">
        <f>VLOOKUP(VALUE(C3074),'[1]Cross ref'!G:I,3,0)</f>
        <v>7401</v>
      </c>
      <c r="V3074" s="193">
        <f>IFERROR(VLOOKUP(J3074,'[1]Item List (2)'!C:D,2,0),VLOOKUP(K3074,'[1]Item List (2)'!C:D,2,0))</f>
        <v>51001</v>
      </c>
      <c r="W3074" s="193">
        <f>IFERROR(VLOOKUP(J3074,'[1]Item List (2)'!C:E,3,0),VLOOKUP(K3074,'[1]Item List (2)'!C:E,3,0))</f>
        <v>1000</v>
      </c>
      <c r="X3074" s="193">
        <f t="shared" si="287"/>
        <v>0</v>
      </c>
      <c r="Y3074" s="193" t="str">
        <f t="shared" si="288"/>
        <v>CARTON, FFRY MED FLVR TRAIL</v>
      </c>
      <c r="AA3074" s="29">
        <f t="shared" si="289"/>
        <v>58.44</v>
      </c>
      <c r="AB3074" s="29" t="str">
        <f>VLOOKUP(W3074,'[2]Item List (2)'!$I:$J,2,0)</f>
        <v>Paper</v>
      </c>
      <c r="AC3074" s="29">
        <f t="shared" si="290"/>
        <v>7401</v>
      </c>
      <c r="AD3074" s="29" t="str">
        <f t="shared" si="291"/>
        <v>7401-Paper</v>
      </c>
    </row>
    <row r="3075" spans="1:30">
      <c r="A3075" t="s">
        <v>699</v>
      </c>
      <c r="B3075" t="s">
        <v>592</v>
      </c>
      <c r="C3075" t="s">
        <v>1409</v>
      </c>
      <c r="D3075" t="s">
        <v>605</v>
      </c>
      <c r="E3075" t="s">
        <v>1703</v>
      </c>
      <c r="F3075"/>
      <c r="G3075" s="159">
        <v>45167</v>
      </c>
      <c r="H3075" t="s">
        <v>1253</v>
      </c>
      <c r="I3075" t="s">
        <v>1211</v>
      </c>
      <c r="J3075" t="s">
        <v>809</v>
      </c>
      <c r="K3075" t="s">
        <v>991</v>
      </c>
      <c r="L3075" t="s">
        <v>822</v>
      </c>
      <c r="M3075">
        <v>1</v>
      </c>
      <c r="N3075">
        <v>0</v>
      </c>
      <c r="O3075" s="209">
        <v>16.89</v>
      </c>
      <c r="P3075" s="209">
        <v>16.89</v>
      </c>
      <c r="Q3075" s="209">
        <v>5736.9</v>
      </c>
      <c r="R3075" s="209">
        <v>13.11</v>
      </c>
      <c r="S3075" s="193" t="str">
        <f>VLOOKUP(U3075,'[1]Cross ref'!I:J,2,0)</f>
        <v>SCL</v>
      </c>
      <c r="T3075" s="193">
        <f t="shared" ref="T3075:T3138" si="292">P3075</f>
        <v>16.89</v>
      </c>
      <c r="U3075" s="193">
        <f>VLOOKUP(VALUE(C3075),'[1]Cross ref'!G:I,3,0)</f>
        <v>7401</v>
      </c>
      <c r="V3075" s="193">
        <f>IFERROR(VLOOKUP(J3075,'[1]Item List (2)'!C:D,2,0),VLOOKUP(K3075,'[1]Item List (2)'!C:D,2,0))</f>
        <v>51001</v>
      </c>
      <c r="W3075" s="193">
        <f>IFERROR(VLOOKUP(J3075,'[1]Item List (2)'!C:E,3,0),VLOOKUP(K3075,'[1]Item List (2)'!C:E,3,0))</f>
        <v>1000</v>
      </c>
      <c r="X3075" s="193">
        <f t="shared" ref="X3075:X3138" si="293">M3075*O3075-P3075</f>
        <v>0</v>
      </c>
      <c r="Y3075" s="193" t="str">
        <f t="shared" ref="Y3075:Y3138" si="294">K3075</f>
        <v>BAG, #12 FVLR TRAILS</v>
      </c>
      <c r="AA3075" s="29">
        <f t="shared" ref="AA3075:AA3138" si="295">P3075</f>
        <v>16.89</v>
      </c>
      <c r="AB3075" s="29" t="str">
        <f>VLOOKUP(W3075,'[2]Item List (2)'!$I:$J,2,0)</f>
        <v>Paper</v>
      </c>
      <c r="AC3075" s="29">
        <f t="shared" ref="AC3075:AC3138" si="296">U3075</f>
        <v>7401</v>
      </c>
      <c r="AD3075" s="29" t="str">
        <f t="shared" ref="AD3075:AD3138" si="297">AC3075&amp;"-"&amp;AB3075</f>
        <v>7401-Paper</v>
      </c>
    </row>
    <row r="3076" spans="1:30">
      <c r="A3076" t="s">
        <v>699</v>
      </c>
      <c r="B3076" t="s">
        <v>592</v>
      </c>
      <c r="C3076" t="s">
        <v>1409</v>
      </c>
      <c r="D3076" t="s">
        <v>605</v>
      </c>
      <c r="E3076" t="s">
        <v>1703</v>
      </c>
      <c r="F3076"/>
      <c r="G3076" s="159">
        <v>45167</v>
      </c>
      <c r="H3076" t="s">
        <v>1254</v>
      </c>
      <c r="I3076" t="s">
        <v>1211</v>
      </c>
      <c r="J3076" t="s">
        <v>809</v>
      </c>
      <c r="K3076" t="s">
        <v>989</v>
      </c>
      <c r="L3076" t="s">
        <v>706</v>
      </c>
      <c r="M3076">
        <v>1</v>
      </c>
      <c r="N3076">
        <v>0</v>
      </c>
      <c r="O3076" s="209">
        <v>26.37</v>
      </c>
      <c r="P3076" s="209">
        <v>26.37</v>
      </c>
      <c r="Q3076" s="209">
        <v>5736.9</v>
      </c>
      <c r="R3076" s="209">
        <v>13.11</v>
      </c>
      <c r="S3076" s="193" t="str">
        <f>VLOOKUP(U3076,'[1]Cross ref'!I:J,2,0)</f>
        <v>SCL</v>
      </c>
      <c r="T3076" s="193">
        <f t="shared" si="292"/>
        <v>26.37</v>
      </c>
      <c r="U3076" s="193">
        <f>VLOOKUP(VALUE(C3076),'[1]Cross ref'!G:I,3,0)</f>
        <v>7401</v>
      </c>
      <c r="V3076" s="193">
        <f>IFERROR(VLOOKUP(J3076,'[1]Item List (2)'!C:D,2,0),VLOOKUP(K3076,'[1]Item List (2)'!C:D,2,0))</f>
        <v>51001</v>
      </c>
      <c r="W3076" s="193">
        <f>IFERROR(VLOOKUP(J3076,'[1]Item List (2)'!C:E,3,0),VLOOKUP(K3076,'[1]Item List (2)'!C:E,3,0))</f>
        <v>1000</v>
      </c>
      <c r="X3076" s="193">
        <f t="shared" si="293"/>
        <v>0</v>
      </c>
      <c r="Y3076" s="193" t="str">
        <f t="shared" si="294"/>
        <v>BAG, #8 FLVR TRAILS</v>
      </c>
      <c r="AA3076" s="29">
        <f t="shared" si="295"/>
        <v>26.37</v>
      </c>
      <c r="AB3076" s="29" t="str">
        <f>VLOOKUP(W3076,'[2]Item List (2)'!$I:$J,2,0)</f>
        <v>Paper</v>
      </c>
      <c r="AC3076" s="29">
        <f t="shared" si="296"/>
        <v>7401</v>
      </c>
      <c r="AD3076" s="29" t="str">
        <f t="shared" si="297"/>
        <v>7401-Paper</v>
      </c>
    </row>
    <row r="3077" spans="1:30">
      <c r="A3077" t="s">
        <v>699</v>
      </c>
      <c r="B3077" t="s">
        <v>592</v>
      </c>
      <c r="C3077" t="s">
        <v>1409</v>
      </c>
      <c r="D3077" t="s">
        <v>605</v>
      </c>
      <c r="E3077" t="s">
        <v>1703</v>
      </c>
      <c r="F3077"/>
      <c r="G3077" s="159">
        <v>45167</v>
      </c>
      <c r="H3077" t="s">
        <v>1305</v>
      </c>
      <c r="I3077" t="s">
        <v>1211</v>
      </c>
      <c r="J3077" t="s">
        <v>809</v>
      </c>
      <c r="K3077" t="s">
        <v>994</v>
      </c>
      <c r="L3077" t="s">
        <v>822</v>
      </c>
      <c r="M3077">
        <v>1</v>
      </c>
      <c r="N3077">
        <v>0</v>
      </c>
      <c r="O3077" s="209">
        <v>10.7</v>
      </c>
      <c r="P3077" s="209">
        <v>10.7</v>
      </c>
      <c r="Q3077" s="209">
        <v>5736.9</v>
      </c>
      <c r="R3077" s="209">
        <v>13.11</v>
      </c>
      <c r="S3077" s="193" t="str">
        <f>VLOOKUP(U3077,'[1]Cross ref'!I:J,2,0)</f>
        <v>SCL</v>
      </c>
      <c r="T3077" s="193">
        <f t="shared" si="292"/>
        <v>10.7</v>
      </c>
      <c r="U3077" s="193">
        <f>VLOOKUP(VALUE(C3077),'[1]Cross ref'!G:I,3,0)</f>
        <v>7401</v>
      </c>
      <c r="V3077" s="193">
        <f>IFERROR(VLOOKUP(J3077,'[1]Item List (2)'!C:D,2,0),VLOOKUP(K3077,'[1]Item List (2)'!C:D,2,0))</f>
        <v>51001</v>
      </c>
      <c r="W3077" s="193">
        <f>IFERROR(VLOOKUP(J3077,'[1]Item List (2)'!C:E,3,0),VLOOKUP(K3077,'[1]Item List (2)'!C:E,3,0))</f>
        <v>1000</v>
      </c>
      <c r="X3077" s="193">
        <f t="shared" si="293"/>
        <v>0</v>
      </c>
      <c r="Y3077" s="193" t="str">
        <f t="shared" si="294"/>
        <v>BAG, #4 FLVR TRAILS</v>
      </c>
      <c r="AA3077" s="29">
        <f t="shared" si="295"/>
        <v>10.7</v>
      </c>
      <c r="AB3077" s="29" t="str">
        <f>VLOOKUP(W3077,'[2]Item List (2)'!$I:$J,2,0)</f>
        <v>Paper</v>
      </c>
      <c r="AC3077" s="29">
        <f t="shared" si="296"/>
        <v>7401</v>
      </c>
      <c r="AD3077" s="29" t="str">
        <f t="shared" si="297"/>
        <v>7401-Paper</v>
      </c>
    </row>
    <row r="3078" spans="1:30">
      <c r="A3078" t="s">
        <v>699</v>
      </c>
      <c r="B3078" t="s">
        <v>592</v>
      </c>
      <c r="C3078" t="s">
        <v>1409</v>
      </c>
      <c r="D3078" t="s">
        <v>605</v>
      </c>
      <c r="E3078" t="s">
        <v>1703</v>
      </c>
      <c r="F3078"/>
      <c r="G3078" s="159">
        <v>45167</v>
      </c>
      <c r="H3078" t="s">
        <v>1255</v>
      </c>
      <c r="I3078" t="s">
        <v>1211</v>
      </c>
      <c r="J3078" t="s">
        <v>800</v>
      </c>
      <c r="K3078" t="s">
        <v>1047</v>
      </c>
      <c r="L3078" t="s">
        <v>1048</v>
      </c>
      <c r="M3078">
        <v>1</v>
      </c>
      <c r="N3078">
        <v>0</v>
      </c>
      <c r="O3078" s="209">
        <v>66.19</v>
      </c>
      <c r="P3078" s="209">
        <v>66.19</v>
      </c>
      <c r="Q3078" s="209">
        <v>5736.9</v>
      </c>
      <c r="R3078" s="209">
        <v>13.11</v>
      </c>
      <c r="S3078" s="193" t="str">
        <f>VLOOKUP(U3078,'[1]Cross ref'!I:J,2,0)</f>
        <v>SCL</v>
      </c>
      <c r="T3078" s="193">
        <f t="shared" si="292"/>
        <v>66.19</v>
      </c>
      <c r="U3078" s="193">
        <f>VLOOKUP(VALUE(C3078),'[1]Cross ref'!G:I,3,0)</f>
        <v>7401</v>
      </c>
      <c r="V3078" s="193">
        <f>IFERROR(VLOOKUP(J3078,'[1]Item List (2)'!C:D,2,0),VLOOKUP(K3078,'[1]Item List (2)'!C:D,2,0))</f>
        <v>51001</v>
      </c>
      <c r="W3078" s="193">
        <f>IFERROR(VLOOKUP(J3078,'[1]Item List (2)'!C:E,3,0),VLOOKUP(K3078,'[1]Item List (2)'!C:E,3,0))</f>
        <v>1000</v>
      </c>
      <c r="X3078" s="193">
        <f t="shared" si="293"/>
        <v>0</v>
      </c>
      <c r="Y3078" s="193" t="str">
        <f t="shared" si="294"/>
        <v>CUP, COLD 24Z FLVR TRAIL</v>
      </c>
      <c r="AA3078" s="29">
        <f t="shared" si="295"/>
        <v>66.19</v>
      </c>
      <c r="AB3078" s="29" t="str">
        <f>VLOOKUP(W3078,'[2]Item List (2)'!$I:$J,2,0)</f>
        <v>Paper</v>
      </c>
      <c r="AC3078" s="29">
        <f t="shared" si="296"/>
        <v>7401</v>
      </c>
      <c r="AD3078" s="29" t="str">
        <f t="shared" si="297"/>
        <v>7401-Paper</v>
      </c>
    </row>
    <row r="3079" spans="1:30">
      <c r="A3079" t="s">
        <v>699</v>
      </c>
      <c r="B3079" t="s">
        <v>592</v>
      </c>
      <c r="C3079" t="s">
        <v>1409</v>
      </c>
      <c r="D3079" t="s">
        <v>605</v>
      </c>
      <c r="E3079" t="s">
        <v>1703</v>
      </c>
      <c r="F3079"/>
      <c r="G3079" s="159">
        <v>45167</v>
      </c>
      <c r="H3079" t="s">
        <v>1256</v>
      </c>
      <c r="I3079" t="s">
        <v>1211</v>
      </c>
      <c r="J3079" t="s">
        <v>800</v>
      </c>
      <c r="K3079" t="s">
        <v>1057</v>
      </c>
      <c r="L3079" t="s">
        <v>1058</v>
      </c>
      <c r="M3079">
        <v>1</v>
      </c>
      <c r="N3079">
        <v>0</v>
      </c>
      <c r="O3079" s="209">
        <v>30.68</v>
      </c>
      <c r="P3079" s="209">
        <v>30.68</v>
      </c>
      <c r="Q3079" s="209">
        <v>5736.9</v>
      </c>
      <c r="R3079" s="209">
        <v>13.11</v>
      </c>
      <c r="S3079" s="193" t="str">
        <f>VLOOKUP(U3079,'[1]Cross ref'!I:J,2,0)</f>
        <v>SCL</v>
      </c>
      <c r="T3079" s="193">
        <f t="shared" si="292"/>
        <v>30.68</v>
      </c>
      <c r="U3079" s="193">
        <f>VLOOKUP(VALUE(C3079),'[1]Cross ref'!G:I,3,0)</f>
        <v>7401</v>
      </c>
      <c r="V3079" s="193">
        <f>IFERROR(VLOOKUP(J3079,'[1]Item List (2)'!C:D,2,0),VLOOKUP(K3079,'[1]Item List (2)'!C:D,2,0))</f>
        <v>51001</v>
      </c>
      <c r="W3079" s="193">
        <f>IFERROR(VLOOKUP(J3079,'[1]Item List (2)'!C:E,3,0),VLOOKUP(K3079,'[1]Item List (2)'!C:E,3,0))</f>
        <v>1000</v>
      </c>
      <c r="X3079" s="193">
        <f t="shared" si="293"/>
        <v>0</v>
      </c>
      <c r="Y3079" s="193" t="str">
        <f t="shared" si="294"/>
        <v>CUP, PLS COLD 32Z FLVR TRAIL</v>
      </c>
      <c r="AA3079" s="29">
        <f t="shared" si="295"/>
        <v>30.68</v>
      </c>
      <c r="AB3079" s="29" t="str">
        <f>VLOOKUP(W3079,'[2]Item List (2)'!$I:$J,2,0)</f>
        <v>Paper</v>
      </c>
      <c r="AC3079" s="29">
        <f t="shared" si="296"/>
        <v>7401</v>
      </c>
      <c r="AD3079" s="29" t="str">
        <f t="shared" si="297"/>
        <v>7401-Paper</v>
      </c>
    </row>
    <row r="3080" spans="1:30">
      <c r="A3080" t="s">
        <v>699</v>
      </c>
      <c r="B3080" t="s">
        <v>592</v>
      </c>
      <c r="C3080" t="s">
        <v>1409</v>
      </c>
      <c r="D3080" t="s">
        <v>605</v>
      </c>
      <c r="E3080" t="s">
        <v>1703</v>
      </c>
      <c r="F3080"/>
      <c r="G3080" s="159">
        <v>45167</v>
      </c>
      <c r="H3080" t="s">
        <v>1348</v>
      </c>
      <c r="I3080" t="s">
        <v>1188</v>
      </c>
      <c r="J3080" t="s">
        <v>804</v>
      </c>
      <c r="K3080" t="s">
        <v>1059</v>
      </c>
      <c r="L3080" t="s">
        <v>739</v>
      </c>
      <c r="M3080">
        <v>1</v>
      </c>
      <c r="N3080">
        <v>0</v>
      </c>
      <c r="O3080" s="209">
        <v>43.47</v>
      </c>
      <c r="P3080" s="209">
        <v>43.47</v>
      </c>
      <c r="Q3080" s="209">
        <v>5736.9</v>
      </c>
      <c r="R3080" s="209">
        <v>13.11</v>
      </c>
      <c r="S3080" s="193" t="str">
        <f>VLOOKUP(U3080,'[1]Cross ref'!I:J,2,0)</f>
        <v>SCL</v>
      </c>
      <c r="T3080" s="193">
        <f t="shared" si="292"/>
        <v>43.47</v>
      </c>
      <c r="U3080" s="193">
        <f>VLOOKUP(VALUE(C3080),'[1]Cross ref'!G:I,3,0)</f>
        <v>7401</v>
      </c>
      <c r="V3080" s="193">
        <f>IFERROR(VLOOKUP(J3080,'[1]Item List (2)'!C:D,2,0),VLOOKUP(K3080,'[1]Item List (2)'!C:D,2,0))</f>
        <v>50007</v>
      </c>
      <c r="W3080" s="193">
        <f>IFERROR(VLOOKUP(J3080,'[1]Item List (2)'!C:E,3,0),VLOOKUP(K3080,'[1]Item List (2)'!C:E,3,0))</f>
        <v>100</v>
      </c>
      <c r="X3080" s="193">
        <f t="shared" si="293"/>
        <v>0</v>
      </c>
      <c r="Y3080" s="193" t="str">
        <f t="shared" si="294"/>
        <v>CHEESE, PEPPERJACK 160CT</v>
      </c>
      <c r="AA3080" s="29">
        <f t="shared" si="295"/>
        <v>43.47</v>
      </c>
      <c r="AB3080" s="29" t="str">
        <f>VLOOKUP(W3080,'[2]Item List (2)'!$I:$J,2,0)</f>
        <v>Food</v>
      </c>
      <c r="AC3080" s="29">
        <f t="shared" si="296"/>
        <v>7401</v>
      </c>
      <c r="AD3080" s="29" t="str">
        <f t="shared" si="297"/>
        <v>7401-Food</v>
      </c>
    </row>
    <row r="3081" spans="1:30">
      <c r="A3081" t="s">
        <v>699</v>
      </c>
      <c r="B3081" t="s">
        <v>592</v>
      </c>
      <c r="C3081" t="s">
        <v>1409</v>
      </c>
      <c r="D3081" t="s">
        <v>605</v>
      </c>
      <c r="E3081" t="s">
        <v>1703</v>
      </c>
      <c r="F3081"/>
      <c r="G3081" s="159">
        <v>45167</v>
      </c>
      <c r="H3081" t="s">
        <v>1287</v>
      </c>
      <c r="I3081" t="s">
        <v>1211</v>
      </c>
      <c r="J3081" t="s">
        <v>820</v>
      </c>
      <c r="K3081" t="s">
        <v>1143</v>
      </c>
      <c r="L3081" t="s">
        <v>1144</v>
      </c>
      <c r="M3081">
        <v>1</v>
      </c>
      <c r="N3081">
        <v>0</v>
      </c>
      <c r="O3081" s="209">
        <v>47.57</v>
      </c>
      <c r="P3081" s="209">
        <v>47.57</v>
      </c>
      <c r="Q3081" s="209">
        <v>5736.9</v>
      </c>
      <c r="R3081" s="209">
        <v>13.11</v>
      </c>
      <c r="S3081" s="193" t="str">
        <f>VLOOKUP(U3081,'[1]Cross ref'!I:J,2,0)</f>
        <v>SCL</v>
      </c>
      <c r="T3081" s="193">
        <f t="shared" si="292"/>
        <v>47.57</v>
      </c>
      <c r="U3081" s="193">
        <f>VLOOKUP(VALUE(C3081),'[1]Cross ref'!G:I,3,0)</f>
        <v>7401</v>
      </c>
      <c r="V3081" s="193">
        <f>IFERROR(VLOOKUP(J3081,'[1]Item List (2)'!C:D,2,0),VLOOKUP(K3081,'[1]Item List (2)'!C:D,2,0))</f>
        <v>51001</v>
      </c>
      <c r="W3081" s="193">
        <f>IFERROR(VLOOKUP(J3081,'[1]Item List (2)'!C:E,3,0),VLOOKUP(K3081,'[1]Item List (2)'!C:E,3,0))</f>
        <v>1000</v>
      </c>
      <c r="X3081" s="193">
        <f t="shared" si="293"/>
        <v>0</v>
      </c>
      <c r="Y3081" s="193" t="str">
        <f t="shared" si="294"/>
        <v>CARTON, FINGER FOOD FLVR TRAIL</v>
      </c>
      <c r="AA3081" s="29">
        <f t="shared" si="295"/>
        <v>47.57</v>
      </c>
      <c r="AB3081" s="29" t="str">
        <f>VLOOKUP(W3081,'[2]Item List (2)'!$I:$J,2,0)</f>
        <v>Paper</v>
      </c>
      <c r="AC3081" s="29">
        <f t="shared" si="296"/>
        <v>7401</v>
      </c>
      <c r="AD3081" s="29" t="str">
        <f t="shared" si="297"/>
        <v>7401-Paper</v>
      </c>
    </row>
    <row r="3082" spans="1:30">
      <c r="A3082" t="s">
        <v>699</v>
      </c>
      <c r="B3082" t="s">
        <v>592</v>
      </c>
      <c r="C3082" t="s">
        <v>1409</v>
      </c>
      <c r="D3082" t="s">
        <v>605</v>
      </c>
      <c r="E3082" t="s">
        <v>1703</v>
      </c>
      <c r="F3082"/>
      <c r="G3082" s="159">
        <v>45167</v>
      </c>
      <c r="H3082" t="s">
        <v>1288</v>
      </c>
      <c r="I3082" t="s">
        <v>1188</v>
      </c>
      <c r="J3082" t="s">
        <v>702</v>
      </c>
      <c r="K3082" t="s">
        <v>793</v>
      </c>
      <c r="L3082" t="s">
        <v>766</v>
      </c>
      <c r="M3082">
        <v>1</v>
      </c>
      <c r="N3082">
        <v>0</v>
      </c>
      <c r="O3082" s="209">
        <v>22.91</v>
      </c>
      <c r="P3082" s="209">
        <v>22.91</v>
      </c>
      <c r="Q3082" s="209">
        <v>5736.9</v>
      </c>
      <c r="R3082" s="209">
        <v>13.11</v>
      </c>
      <c r="S3082" s="193" t="str">
        <f>VLOOKUP(U3082,'[1]Cross ref'!I:J,2,0)</f>
        <v>SCL</v>
      </c>
      <c r="T3082" s="193">
        <f t="shared" si="292"/>
        <v>22.91</v>
      </c>
      <c r="U3082" s="193">
        <f>VLOOKUP(VALUE(C3082),'[1]Cross ref'!G:I,3,0)</f>
        <v>7401</v>
      </c>
      <c r="V3082" s="193">
        <f>IFERROR(VLOOKUP(J3082,'[1]Item List (2)'!C:D,2,0),VLOOKUP(K3082,'[1]Item List (2)'!C:D,2,0))</f>
        <v>50007</v>
      </c>
      <c r="W3082" s="193">
        <f>IFERROR(VLOOKUP(J3082,'[1]Item List (2)'!C:E,3,0),VLOOKUP(K3082,'[1]Item List (2)'!C:E,3,0))</f>
        <v>100</v>
      </c>
      <c r="X3082" s="193">
        <f t="shared" si="293"/>
        <v>0</v>
      </c>
      <c r="Y3082" s="193" t="str">
        <f t="shared" si="294"/>
        <v>SAUCE, BBQ</v>
      </c>
      <c r="AA3082" s="29">
        <f t="shared" si="295"/>
        <v>22.91</v>
      </c>
      <c r="AB3082" s="29" t="str">
        <f>VLOOKUP(W3082,'[2]Item List (2)'!$I:$J,2,0)</f>
        <v>Food</v>
      </c>
      <c r="AC3082" s="29">
        <f t="shared" si="296"/>
        <v>7401</v>
      </c>
      <c r="AD3082" s="29" t="str">
        <f t="shared" si="297"/>
        <v>7401-Food</v>
      </c>
    </row>
    <row r="3083" spans="1:30">
      <c r="A3083" t="s">
        <v>699</v>
      </c>
      <c r="B3083" t="s">
        <v>592</v>
      </c>
      <c r="C3083" t="s">
        <v>1409</v>
      </c>
      <c r="D3083" t="s">
        <v>605</v>
      </c>
      <c r="E3083" t="s">
        <v>1703</v>
      </c>
      <c r="F3083"/>
      <c r="G3083" s="159">
        <v>45167</v>
      </c>
      <c r="H3083" t="s">
        <v>1325</v>
      </c>
      <c r="I3083" t="s">
        <v>1188</v>
      </c>
      <c r="J3083" t="s">
        <v>764</v>
      </c>
      <c r="K3083" t="s">
        <v>765</v>
      </c>
      <c r="L3083" t="s">
        <v>766</v>
      </c>
      <c r="M3083">
        <v>1</v>
      </c>
      <c r="N3083">
        <v>0</v>
      </c>
      <c r="O3083" s="209">
        <v>23.87</v>
      </c>
      <c r="P3083" s="209">
        <v>23.87</v>
      </c>
      <c r="Q3083" s="209">
        <v>5736.9</v>
      </c>
      <c r="R3083" s="209">
        <v>13.11</v>
      </c>
      <c r="S3083" s="193" t="str">
        <f>VLOOKUP(U3083,'[1]Cross ref'!I:J,2,0)</f>
        <v>SCL</v>
      </c>
      <c r="T3083" s="193">
        <f t="shared" si="292"/>
        <v>23.87</v>
      </c>
      <c r="U3083" s="193">
        <f>VLOOKUP(VALUE(C3083),'[1]Cross ref'!G:I,3,0)</f>
        <v>7401</v>
      </c>
      <c r="V3083" s="193">
        <f>IFERROR(VLOOKUP(J3083,'[1]Item List (2)'!C:D,2,0),VLOOKUP(K3083,'[1]Item List (2)'!C:D,2,0))</f>
        <v>50007</v>
      </c>
      <c r="W3083" s="193">
        <f>IFERROR(VLOOKUP(J3083,'[1]Item List (2)'!C:E,3,0),VLOOKUP(K3083,'[1]Item List (2)'!C:E,3,0))</f>
        <v>100</v>
      </c>
      <c r="X3083" s="193">
        <f t="shared" si="293"/>
        <v>0</v>
      </c>
      <c r="Y3083" s="193" t="str">
        <f t="shared" si="294"/>
        <v>SAUCE, SPECIAL</v>
      </c>
      <c r="AA3083" s="29">
        <f t="shared" si="295"/>
        <v>23.87</v>
      </c>
      <c r="AB3083" s="29" t="str">
        <f>VLOOKUP(W3083,'[2]Item List (2)'!$I:$J,2,0)</f>
        <v>Food</v>
      </c>
      <c r="AC3083" s="29">
        <f t="shared" si="296"/>
        <v>7401</v>
      </c>
      <c r="AD3083" s="29" t="str">
        <f t="shared" si="297"/>
        <v>7401-Food</v>
      </c>
    </row>
    <row r="3084" spans="1:30">
      <c r="A3084" t="s">
        <v>699</v>
      </c>
      <c r="B3084" t="s">
        <v>592</v>
      </c>
      <c r="C3084" t="s">
        <v>1409</v>
      </c>
      <c r="D3084" t="s">
        <v>605</v>
      </c>
      <c r="E3084" t="s">
        <v>1703</v>
      </c>
      <c r="F3084"/>
      <c r="G3084" s="159">
        <v>45167</v>
      </c>
      <c r="H3084" t="s">
        <v>1258</v>
      </c>
      <c r="I3084" t="s">
        <v>1188</v>
      </c>
      <c r="J3084" t="s">
        <v>825</v>
      </c>
      <c r="K3084" t="s">
        <v>1259</v>
      </c>
      <c r="L3084" t="s">
        <v>1484</v>
      </c>
      <c r="M3084">
        <v>2</v>
      </c>
      <c r="N3084">
        <v>0</v>
      </c>
      <c r="O3084" s="209">
        <v>47.11</v>
      </c>
      <c r="P3084" s="209">
        <v>94.22</v>
      </c>
      <c r="Q3084" s="209">
        <v>5736.9</v>
      </c>
      <c r="R3084" s="209">
        <v>13.11</v>
      </c>
      <c r="S3084" s="193" t="str">
        <f>VLOOKUP(U3084,'[1]Cross ref'!I:J,2,0)</f>
        <v>SCL</v>
      </c>
      <c r="T3084" s="193">
        <f t="shared" si="292"/>
        <v>94.22</v>
      </c>
      <c r="U3084" s="193">
        <f>VLOOKUP(VALUE(C3084),'[1]Cross ref'!G:I,3,0)</f>
        <v>7401</v>
      </c>
      <c r="V3084" s="193">
        <f>IFERROR(VLOOKUP(J3084,'[1]Item List (2)'!C:D,2,0),VLOOKUP(K3084,'[1]Item List (2)'!C:D,2,0))</f>
        <v>50007</v>
      </c>
      <c r="W3084" s="193">
        <f>IFERROR(VLOOKUP(J3084,'[1]Item List (2)'!C:E,3,0),VLOOKUP(K3084,'[1]Item List (2)'!C:E,3,0))</f>
        <v>100</v>
      </c>
      <c r="X3084" s="193">
        <f t="shared" si="293"/>
        <v>0</v>
      </c>
      <c r="Y3084" s="193" t="str">
        <f t="shared" si="294"/>
        <v>MAYONNAISE, 64Z</v>
      </c>
      <c r="AA3084" s="29">
        <f t="shared" si="295"/>
        <v>94.22</v>
      </c>
      <c r="AB3084" s="29" t="str">
        <f>VLOOKUP(W3084,'[2]Item List (2)'!$I:$J,2,0)</f>
        <v>Food</v>
      </c>
      <c r="AC3084" s="29">
        <f t="shared" si="296"/>
        <v>7401</v>
      </c>
      <c r="AD3084" s="29" t="str">
        <f t="shared" si="297"/>
        <v>7401-Food</v>
      </c>
    </row>
    <row r="3085" spans="1:30">
      <c r="A3085" t="s">
        <v>699</v>
      </c>
      <c r="B3085" t="s">
        <v>592</v>
      </c>
      <c r="C3085" t="s">
        <v>1409</v>
      </c>
      <c r="D3085" t="s">
        <v>605</v>
      </c>
      <c r="E3085" t="s">
        <v>1703</v>
      </c>
      <c r="F3085"/>
      <c r="G3085" s="159">
        <v>45167</v>
      </c>
      <c r="H3085" t="s">
        <v>1260</v>
      </c>
      <c r="I3085" t="s">
        <v>1211</v>
      </c>
      <c r="J3085" t="s">
        <v>730</v>
      </c>
      <c r="K3085" t="s">
        <v>1041</v>
      </c>
      <c r="L3085" t="s">
        <v>1042</v>
      </c>
      <c r="M3085">
        <v>1</v>
      </c>
      <c r="N3085">
        <v>0</v>
      </c>
      <c r="O3085" s="209">
        <v>45.4</v>
      </c>
      <c r="P3085" s="209">
        <v>45.4</v>
      </c>
      <c r="Q3085" s="209">
        <v>5736.9</v>
      </c>
      <c r="R3085" s="209">
        <v>13.11</v>
      </c>
      <c r="S3085" s="193" t="str">
        <f>VLOOKUP(U3085,'[1]Cross ref'!I:J,2,0)</f>
        <v>SCL</v>
      </c>
      <c r="T3085" s="193">
        <f t="shared" si="292"/>
        <v>45.4</v>
      </c>
      <c r="U3085" s="193">
        <f>VLOOKUP(VALUE(C3085),'[1]Cross ref'!G:I,3,0)</f>
        <v>7401</v>
      </c>
      <c r="V3085" s="193">
        <f>IFERROR(VLOOKUP(J3085,'[1]Item List (2)'!C:D,2,0),VLOOKUP(K3085,'[1]Item List (2)'!C:D,2,0))</f>
        <v>51001</v>
      </c>
      <c r="W3085" s="193">
        <f>IFERROR(VLOOKUP(J3085,'[1]Item List (2)'!C:E,3,0),VLOOKUP(K3085,'[1]Item List (2)'!C:E,3,0))</f>
        <v>1000</v>
      </c>
      <c r="X3085" s="193">
        <f t="shared" si="293"/>
        <v>0</v>
      </c>
      <c r="Y3085" s="193" t="str">
        <f t="shared" si="294"/>
        <v>NAPKIN, 13X8.5 BRN</v>
      </c>
      <c r="AA3085" s="29">
        <f t="shared" si="295"/>
        <v>45.4</v>
      </c>
      <c r="AB3085" s="29" t="str">
        <f>VLOOKUP(W3085,'[2]Item List (2)'!$I:$J,2,0)</f>
        <v>Paper</v>
      </c>
      <c r="AC3085" s="29">
        <f t="shared" si="296"/>
        <v>7401</v>
      </c>
      <c r="AD3085" s="29" t="str">
        <f t="shared" si="297"/>
        <v>7401-Paper</v>
      </c>
    </row>
    <row r="3086" spans="1:30">
      <c r="A3086" t="s">
        <v>699</v>
      </c>
      <c r="B3086" t="s">
        <v>592</v>
      </c>
      <c r="C3086" t="s">
        <v>1409</v>
      </c>
      <c r="D3086" t="s">
        <v>605</v>
      </c>
      <c r="E3086" t="s">
        <v>1703</v>
      </c>
      <c r="F3086"/>
      <c r="G3086" s="159">
        <v>45167</v>
      </c>
      <c r="H3086" t="s">
        <v>1186</v>
      </c>
      <c r="I3086" t="s">
        <v>1184</v>
      </c>
      <c r="J3086" t="s">
        <v>834</v>
      </c>
      <c r="K3086" t="s">
        <v>835</v>
      </c>
      <c r="L3086" t="s">
        <v>836</v>
      </c>
      <c r="M3086">
        <v>1</v>
      </c>
      <c r="N3086">
        <v>0</v>
      </c>
      <c r="O3086" s="209"/>
      <c r="P3086" s="209">
        <v>38.57</v>
      </c>
      <c r="Q3086" s="209">
        <v>5736.9</v>
      </c>
      <c r="R3086" s="209">
        <v>13.11</v>
      </c>
      <c r="S3086" s="193" t="str">
        <f>VLOOKUP(U3086,'[1]Cross ref'!I:J,2,0)</f>
        <v>SCL</v>
      </c>
      <c r="T3086" s="193">
        <f t="shared" si="292"/>
        <v>38.57</v>
      </c>
      <c r="U3086" s="193">
        <f>VLOOKUP(VALUE(C3086),'[1]Cross ref'!G:I,3,0)</f>
        <v>7401</v>
      </c>
      <c r="V3086" s="193">
        <f>IFERROR(VLOOKUP(J3086,'[1]Item List (2)'!C:D,2,0),VLOOKUP(K3086,'[1]Item List (2)'!C:D,2,0))</f>
        <v>50007</v>
      </c>
      <c r="W3086" s="193">
        <f>IFERROR(VLOOKUP(J3086,'[1]Item List (2)'!C:E,3,0),VLOOKUP(K3086,'[1]Item List (2)'!C:E,3,0))</f>
        <v>100</v>
      </c>
      <c r="X3086" s="193">
        <f t="shared" si="293"/>
        <v>-38.57</v>
      </c>
      <c r="Y3086" s="193" t="str">
        <f t="shared" si="294"/>
        <v>SURCHARGE, FUEL</v>
      </c>
      <c r="AA3086" s="29">
        <f t="shared" si="295"/>
        <v>38.57</v>
      </c>
      <c r="AB3086" s="29" t="str">
        <f>VLOOKUP(W3086,'[2]Item List (2)'!$I:$J,2,0)</f>
        <v>Food</v>
      </c>
      <c r="AC3086" s="29">
        <f t="shared" si="296"/>
        <v>7401</v>
      </c>
      <c r="AD3086" s="29" t="str">
        <f t="shared" si="297"/>
        <v>7401-Food</v>
      </c>
    </row>
    <row r="3087" spans="1:30">
      <c r="A3087" t="s">
        <v>699</v>
      </c>
      <c r="B3087" t="s">
        <v>592</v>
      </c>
      <c r="C3087" t="s">
        <v>1410</v>
      </c>
      <c r="D3087" t="s">
        <v>643</v>
      </c>
      <c r="E3087" t="s">
        <v>1704</v>
      </c>
      <c r="F3087"/>
      <c r="G3087" s="159">
        <v>45170</v>
      </c>
      <c r="H3087" t="s">
        <v>1183</v>
      </c>
      <c r="I3087" t="s">
        <v>1184</v>
      </c>
      <c r="J3087" t="s">
        <v>839</v>
      </c>
      <c r="K3087" t="s">
        <v>588</v>
      </c>
      <c r="L3087" t="s">
        <v>836</v>
      </c>
      <c r="M3087">
        <v>1</v>
      </c>
      <c r="N3087">
        <v>0</v>
      </c>
      <c r="O3087" s="209"/>
      <c r="P3087" s="209">
        <v>0.03</v>
      </c>
      <c r="Q3087" s="209">
        <v>68.92</v>
      </c>
      <c r="R3087" s="209">
        <v>0</v>
      </c>
      <c r="S3087" s="193" t="str">
        <f>VLOOKUP(U3087,'[1]Cross ref'!I:J,2,0)</f>
        <v>SCL</v>
      </c>
      <c r="T3087" s="193">
        <f t="shared" si="292"/>
        <v>0.03</v>
      </c>
      <c r="U3087" s="193">
        <f>VLOOKUP(VALUE(C3087),'[1]Cross ref'!G:I,3,0)</f>
        <v>7402</v>
      </c>
      <c r="V3087" s="193">
        <f>IFERROR(VLOOKUP(J3087,'[1]Item List (2)'!C:D,2,0),VLOOKUP(K3087,'[1]Item List (2)'!C:D,2,0))</f>
        <v>50007</v>
      </c>
      <c r="W3087" s="193">
        <f>IFERROR(VLOOKUP(J3087,'[1]Item List (2)'!C:E,3,0),VLOOKUP(K3087,'[1]Item List (2)'!C:E,3,0))</f>
        <v>100</v>
      </c>
      <c r="X3087" s="193">
        <f t="shared" si="293"/>
        <v>-0.03</v>
      </c>
      <c r="Y3087" s="193" t="str">
        <f t="shared" si="294"/>
        <v>SERVICE - PAYMENT TERMS</v>
      </c>
      <c r="AA3087" s="29">
        <f t="shared" si="295"/>
        <v>0.03</v>
      </c>
      <c r="AB3087" s="29" t="str">
        <f>VLOOKUP(W3087,'[2]Item List (2)'!$I:$J,2,0)</f>
        <v>Food</v>
      </c>
      <c r="AC3087" s="29">
        <f t="shared" si="296"/>
        <v>7402</v>
      </c>
      <c r="AD3087" s="29" t="str">
        <f t="shared" si="297"/>
        <v>7402-Food</v>
      </c>
    </row>
    <row r="3088" spans="1:30">
      <c r="A3088" t="s">
        <v>699</v>
      </c>
      <c r="B3088" t="s">
        <v>592</v>
      </c>
      <c r="C3088" t="s">
        <v>1410</v>
      </c>
      <c r="D3088" t="s">
        <v>643</v>
      </c>
      <c r="E3088" t="s">
        <v>1704</v>
      </c>
      <c r="F3088"/>
      <c r="G3088" s="159">
        <v>45170</v>
      </c>
      <c r="H3088" t="s">
        <v>1238</v>
      </c>
      <c r="I3088" t="s">
        <v>1188</v>
      </c>
      <c r="J3088" t="s">
        <v>927</v>
      </c>
      <c r="K3088" t="s">
        <v>928</v>
      </c>
      <c r="L3088" t="s">
        <v>929</v>
      </c>
      <c r="M3088">
        <v>1</v>
      </c>
      <c r="N3088">
        <v>0</v>
      </c>
      <c r="O3088" s="209">
        <v>68.599999999999994</v>
      </c>
      <c r="P3088" s="209">
        <v>68.599999999999994</v>
      </c>
      <c r="Q3088" s="209">
        <v>68.92</v>
      </c>
      <c r="R3088" s="209">
        <v>0</v>
      </c>
      <c r="S3088" s="193" t="str">
        <f>VLOOKUP(U3088,'[1]Cross ref'!I:J,2,0)</f>
        <v>SCL</v>
      </c>
      <c r="T3088" s="193">
        <f t="shared" si="292"/>
        <v>68.599999999999994</v>
      </c>
      <c r="U3088" s="193">
        <f>VLOOKUP(VALUE(C3088),'[1]Cross ref'!G:I,3,0)</f>
        <v>7402</v>
      </c>
      <c r="V3088" s="193">
        <f>IFERROR(VLOOKUP(J3088,'[1]Item List (2)'!C:D,2,0),VLOOKUP(K3088,'[1]Item List (2)'!C:D,2,0))</f>
        <v>50007</v>
      </c>
      <c r="W3088" s="193">
        <f>IFERROR(VLOOKUP(J3088,'[1]Item List (2)'!C:E,3,0),VLOOKUP(K3088,'[1]Item List (2)'!C:E,3,0))</f>
        <v>100</v>
      </c>
      <c r="X3088" s="193">
        <f t="shared" si="293"/>
        <v>0</v>
      </c>
      <c r="Y3088" s="193" t="str">
        <f t="shared" si="294"/>
        <v>COOKIE, CHOC CHIP THWSRV 1.25Z</v>
      </c>
      <c r="AA3088" s="29">
        <f t="shared" si="295"/>
        <v>68.599999999999994</v>
      </c>
      <c r="AB3088" s="29" t="str">
        <f>VLOOKUP(W3088,'[2]Item List (2)'!$I:$J,2,0)</f>
        <v>Food</v>
      </c>
      <c r="AC3088" s="29">
        <f t="shared" si="296"/>
        <v>7402</v>
      </c>
      <c r="AD3088" s="29" t="str">
        <f t="shared" si="297"/>
        <v>7402-Food</v>
      </c>
    </row>
    <row r="3089" spans="1:30">
      <c r="A3089" t="s">
        <v>699</v>
      </c>
      <c r="B3089" t="s">
        <v>592</v>
      </c>
      <c r="C3089" t="s">
        <v>1410</v>
      </c>
      <c r="D3089" t="s">
        <v>643</v>
      </c>
      <c r="E3089" t="s">
        <v>1704</v>
      </c>
      <c r="F3089"/>
      <c r="G3089" s="159">
        <v>45170</v>
      </c>
      <c r="H3089" t="s">
        <v>1186</v>
      </c>
      <c r="I3089" t="s">
        <v>1184</v>
      </c>
      <c r="J3089" t="s">
        <v>834</v>
      </c>
      <c r="K3089" t="s">
        <v>835</v>
      </c>
      <c r="L3089" t="s">
        <v>836</v>
      </c>
      <c r="M3089">
        <v>1</v>
      </c>
      <c r="N3089">
        <v>0</v>
      </c>
      <c r="O3089" s="209"/>
      <c r="P3089" s="209">
        <v>0.28999999999999998</v>
      </c>
      <c r="Q3089" s="209">
        <v>68.92</v>
      </c>
      <c r="R3089" s="209">
        <v>0</v>
      </c>
      <c r="S3089" s="193" t="str">
        <f>VLOOKUP(U3089,'[1]Cross ref'!I:J,2,0)</f>
        <v>SCL</v>
      </c>
      <c r="T3089" s="193">
        <f t="shared" si="292"/>
        <v>0.28999999999999998</v>
      </c>
      <c r="U3089" s="193">
        <f>VLOOKUP(VALUE(C3089),'[1]Cross ref'!G:I,3,0)</f>
        <v>7402</v>
      </c>
      <c r="V3089" s="193">
        <f>IFERROR(VLOOKUP(J3089,'[1]Item List (2)'!C:D,2,0),VLOOKUP(K3089,'[1]Item List (2)'!C:D,2,0))</f>
        <v>50007</v>
      </c>
      <c r="W3089" s="193">
        <f>IFERROR(VLOOKUP(J3089,'[1]Item List (2)'!C:E,3,0),VLOOKUP(K3089,'[1]Item List (2)'!C:E,3,0))</f>
        <v>100</v>
      </c>
      <c r="X3089" s="193">
        <f t="shared" si="293"/>
        <v>-0.28999999999999998</v>
      </c>
      <c r="Y3089" s="193" t="str">
        <f t="shared" si="294"/>
        <v>SURCHARGE, FUEL</v>
      </c>
      <c r="AA3089" s="29">
        <f t="shared" si="295"/>
        <v>0.28999999999999998</v>
      </c>
      <c r="AB3089" s="29" t="str">
        <f>VLOOKUP(W3089,'[2]Item List (2)'!$I:$J,2,0)</f>
        <v>Food</v>
      </c>
      <c r="AC3089" s="29">
        <f t="shared" si="296"/>
        <v>7402</v>
      </c>
      <c r="AD3089" s="29" t="str">
        <f t="shared" si="297"/>
        <v>7402-Food</v>
      </c>
    </row>
    <row r="3090" spans="1:30">
      <c r="A3090" t="s">
        <v>699</v>
      </c>
      <c r="B3090" t="s">
        <v>592</v>
      </c>
      <c r="C3090" t="s">
        <v>1410</v>
      </c>
      <c r="D3090" t="s">
        <v>643</v>
      </c>
      <c r="E3090" t="s">
        <v>1705</v>
      </c>
      <c r="F3090"/>
      <c r="G3090" s="159">
        <v>45170</v>
      </c>
      <c r="H3090" t="s">
        <v>1187</v>
      </c>
      <c r="I3090" t="s">
        <v>1188</v>
      </c>
      <c r="J3090" t="s">
        <v>700</v>
      </c>
      <c r="K3090" t="s">
        <v>1494</v>
      </c>
      <c r="L3090" t="s">
        <v>701</v>
      </c>
      <c r="M3090">
        <v>1</v>
      </c>
      <c r="N3090">
        <v>0</v>
      </c>
      <c r="O3090" s="209">
        <v>51.9</v>
      </c>
      <c r="P3090" s="209">
        <v>51.9</v>
      </c>
      <c r="Q3090" s="209">
        <v>7780.13</v>
      </c>
      <c r="R3090" s="209">
        <v>30.11</v>
      </c>
      <c r="S3090" s="193" t="str">
        <f>VLOOKUP(U3090,'[1]Cross ref'!I:J,2,0)</f>
        <v>SCL</v>
      </c>
      <c r="T3090" s="193">
        <f t="shared" si="292"/>
        <v>51.9</v>
      </c>
      <c r="U3090" s="193">
        <f>VLOOKUP(VALUE(C3090),'[1]Cross ref'!G:I,3,0)</f>
        <v>7402</v>
      </c>
      <c r="V3090" s="193">
        <f>IFERROR(VLOOKUP(J3090,'[1]Item List (2)'!C:D,2,0),VLOOKUP(K3090,'[1]Item List (2)'!C:D,2,0))</f>
        <v>50007</v>
      </c>
      <c r="W3090" s="193">
        <f>IFERROR(VLOOKUP(J3090,'[1]Item List (2)'!C:E,3,0),VLOOKUP(K3090,'[1]Item List (2)'!C:E,3,0))</f>
        <v>100</v>
      </c>
      <c r="X3090" s="193">
        <f t="shared" si="293"/>
        <v>0</v>
      </c>
      <c r="Y3090" s="193" t="str">
        <f t="shared" si="294"/>
        <v>SYRUP, FLASHIN FRUIT PUNCH 2.5GL BIB</v>
      </c>
      <c r="AA3090" s="29">
        <f t="shared" si="295"/>
        <v>51.9</v>
      </c>
      <c r="AB3090" s="29" t="str">
        <f>VLOOKUP(W3090,'[2]Item List (2)'!$I:$J,2,0)</f>
        <v>Food</v>
      </c>
      <c r="AC3090" s="29">
        <f t="shared" si="296"/>
        <v>7402</v>
      </c>
      <c r="AD3090" s="29" t="str">
        <f t="shared" si="297"/>
        <v>7402-Food</v>
      </c>
    </row>
    <row r="3091" spans="1:30">
      <c r="A3091" t="s">
        <v>699</v>
      </c>
      <c r="B3091" t="s">
        <v>592</v>
      </c>
      <c r="C3091" t="s">
        <v>1410</v>
      </c>
      <c r="D3091" t="s">
        <v>643</v>
      </c>
      <c r="E3091" t="s">
        <v>1705</v>
      </c>
      <c r="F3091"/>
      <c r="G3091" s="159">
        <v>45170</v>
      </c>
      <c r="H3091" t="s">
        <v>1189</v>
      </c>
      <c r="I3091" t="s">
        <v>1190</v>
      </c>
      <c r="J3091" t="s">
        <v>704</v>
      </c>
      <c r="K3091" t="s">
        <v>1496</v>
      </c>
      <c r="L3091" t="s">
        <v>705</v>
      </c>
      <c r="M3091">
        <v>2</v>
      </c>
      <c r="N3091">
        <v>0</v>
      </c>
      <c r="O3091" s="209">
        <v>3.44</v>
      </c>
      <c r="P3091" s="209">
        <v>6.88</v>
      </c>
      <c r="Q3091" s="209">
        <v>7780.13</v>
      </c>
      <c r="R3091" s="209">
        <v>30.11</v>
      </c>
      <c r="S3091" s="193" t="str">
        <f>VLOOKUP(U3091,'[1]Cross ref'!I:J,2,0)</f>
        <v>SCL</v>
      </c>
      <c r="T3091" s="193">
        <f t="shared" si="292"/>
        <v>6.88</v>
      </c>
      <c r="U3091" s="193">
        <f>VLOOKUP(VALUE(C3091),'[1]Cross ref'!G:I,3,0)</f>
        <v>7402</v>
      </c>
      <c r="V3091" s="193">
        <f>IFERROR(VLOOKUP(J3091,'[1]Item List (2)'!C:D,2,0),VLOOKUP(K3091,'[1]Item List (2)'!C:D,2,0))</f>
        <v>60507</v>
      </c>
      <c r="W3091" s="193">
        <f>IFERROR(VLOOKUP(J3091,'[1]Item List (2)'!C:E,3,0),VLOOKUP(K3091,'[1]Item List (2)'!C:E,3,0))</f>
        <v>1200</v>
      </c>
      <c r="X3091" s="193">
        <f t="shared" si="293"/>
        <v>0</v>
      </c>
      <c r="Y3091" s="193" t="str">
        <f t="shared" si="294"/>
        <v>SEAT COVER, PAPER PERSONAL 1/2 FOLD</v>
      </c>
      <c r="AA3091" s="29">
        <f t="shared" si="295"/>
        <v>6.88</v>
      </c>
      <c r="AB3091" s="29" t="str">
        <f>VLOOKUP(W3091,'[2]Item List (2)'!$I:$J,2,0)</f>
        <v>Supplies</v>
      </c>
      <c r="AC3091" s="29">
        <f t="shared" si="296"/>
        <v>7402</v>
      </c>
      <c r="AD3091" s="29" t="str">
        <f t="shared" si="297"/>
        <v>7402-Supplies</v>
      </c>
    </row>
    <row r="3092" spans="1:30">
      <c r="A3092" t="s">
        <v>699</v>
      </c>
      <c r="B3092" t="s">
        <v>592</v>
      </c>
      <c r="C3092" t="s">
        <v>1410</v>
      </c>
      <c r="D3092" t="s">
        <v>643</v>
      </c>
      <c r="E3092" t="s">
        <v>1705</v>
      </c>
      <c r="F3092"/>
      <c r="G3092" s="159">
        <v>45170</v>
      </c>
      <c r="H3092" t="s">
        <v>1332</v>
      </c>
      <c r="I3092" t="s">
        <v>1190</v>
      </c>
      <c r="J3092" t="s">
        <v>889</v>
      </c>
      <c r="K3092" t="s">
        <v>890</v>
      </c>
      <c r="L3092" t="s">
        <v>726</v>
      </c>
      <c r="M3092">
        <v>1</v>
      </c>
      <c r="N3092">
        <v>0</v>
      </c>
      <c r="O3092" s="209">
        <v>27.2</v>
      </c>
      <c r="P3092" s="209">
        <v>27.2</v>
      </c>
      <c r="Q3092" s="209">
        <v>7780.13</v>
      </c>
      <c r="R3092" s="209">
        <v>30.11</v>
      </c>
      <c r="S3092" s="193" t="str">
        <f>VLOOKUP(U3092,'[1]Cross ref'!I:J,2,0)</f>
        <v>SCL</v>
      </c>
      <c r="T3092" s="193">
        <f t="shared" si="292"/>
        <v>27.2</v>
      </c>
      <c r="U3092" s="193">
        <f>VLOOKUP(VALUE(C3092),'[1]Cross ref'!G:I,3,0)</f>
        <v>7402</v>
      </c>
      <c r="V3092" s="193">
        <f>IFERROR(VLOOKUP(J3092,'[1]Item List (2)'!C:D,2,0),VLOOKUP(K3092,'[1]Item List (2)'!C:D,2,0))</f>
        <v>60507</v>
      </c>
      <c r="W3092" s="193">
        <f>IFERROR(VLOOKUP(J3092,'[1]Item List (2)'!C:E,3,0),VLOOKUP(K3092,'[1]Item List (2)'!C:E,3,0))</f>
        <v>1200</v>
      </c>
      <c r="X3092" s="193">
        <f t="shared" si="293"/>
        <v>0</v>
      </c>
      <c r="Y3092" s="193" t="str">
        <f t="shared" si="294"/>
        <v>DETERGENT, DISH SUPER RAVE</v>
      </c>
      <c r="AA3092" s="29">
        <f t="shared" si="295"/>
        <v>27.2</v>
      </c>
      <c r="AB3092" s="29" t="str">
        <f>VLOOKUP(W3092,'[2]Item List (2)'!$I:$J,2,0)</f>
        <v>Supplies</v>
      </c>
      <c r="AC3092" s="29">
        <f t="shared" si="296"/>
        <v>7402</v>
      </c>
      <c r="AD3092" s="29" t="str">
        <f t="shared" si="297"/>
        <v>7402-Supplies</v>
      </c>
    </row>
    <row r="3093" spans="1:30">
      <c r="A3093" t="s">
        <v>699</v>
      </c>
      <c r="B3093" t="s">
        <v>592</v>
      </c>
      <c r="C3093" t="s">
        <v>1410</v>
      </c>
      <c r="D3093" t="s">
        <v>643</v>
      </c>
      <c r="E3093" t="s">
        <v>1705</v>
      </c>
      <c r="F3093"/>
      <c r="G3093" s="159">
        <v>45170</v>
      </c>
      <c r="H3093" t="s">
        <v>1183</v>
      </c>
      <c r="I3093" t="s">
        <v>1184</v>
      </c>
      <c r="J3093" t="s">
        <v>839</v>
      </c>
      <c r="K3093" t="s">
        <v>588</v>
      </c>
      <c r="L3093" t="s">
        <v>836</v>
      </c>
      <c r="M3093">
        <v>1</v>
      </c>
      <c r="N3093">
        <v>0</v>
      </c>
      <c r="O3093" s="209"/>
      <c r="P3093" s="209">
        <v>5.0999999999999996</v>
      </c>
      <c r="Q3093" s="209">
        <v>7780.13</v>
      </c>
      <c r="R3093" s="209">
        <v>30.11</v>
      </c>
      <c r="S3093" s="193" t="str">
        <f>VLOOKUP(U3093,'[1]Cross ref'!I:J,2,0)</f>
        <v>SCL</v>
      </c>
      <c r="T3093" s="193">
        <f t="shared" si="292"/>
        <v>5.0999999999999996</v>
      </c>
      <c r="U3093" s="193">
        <f>VLOOKUP(VALUE(C3093),'[1]Cross ref'!G:I,3,0)</f>
        <v>7402</v>
      </c>
      <c r="V3093" s="193">
        <f>IFERROR(VLOOKUP(J3093,'[1]Item List (2)'!C:D,2,0),VLOOKUP(K3093,'[1]Item List (2)'!C:D,2,0))</f>
        <v>50007</v>
      </c>
      <c r="W3093" s="193">
        <f>IFERROR(VLOOKUP(J3093,'[1]Item List (2)'!C:E,3,0),VLOOKUP(K3093,'[1]Item List (2)'!C:E,3,0))</f>
        <v>100</v>
      </c>
      <c r="X3093" s="193">
        <f t="shared" si="293"/>
        <v>-5.0999999999999996</v>
      </c>
      <c r="Y3093" s="193" t="str">
        <f t="shared" si="294"/>
        <v>SERVICE - PAYMENT TERMS</v>
      </c>
      <c r="AA3093" s="29">
        <f t="shared" si="295"/>
        <v>5.0999999999999996</v>
      </c>
      <c r="AB3093" s="29" t="str">
        <f>VLOOKUP(W3093,'[2]Item List (2)'!$I:$J,2,0)</f>
        <v>Food</v>
      </c>
      <c r="AC3093" s="29">
        <f t="shared" si="296"/>
        <v>7402</v>
      </c>
      <c r="AD3093" s="29" t="str">
        <f t="shared" si="297"/>
        <v>7402-Food</v>
      </c>
    </row>
    <row r="3094" spans="1:30">
      <c r="A3094" t="s">
        <v>699</v>
      </c>
      <c r="B3094" t="s">
        <v>592</v>
      </c>
      <c r="C3094" t="s">
        <v>1410</v>
      </c>
      <c r="D3094" t="s">
        <v>643</v>
      </c>
      <c r="E3094" t="s">
        <v>1705</v>
      </c>
      <c r="F3094"/>
      <c r="G3094" s="159">
        <v>45170</v>
      </c>
      <c r="H3094" t="s">
        <v>1339</v>
      </c>
      <c r="I3094" t="s">
        <v>1188</v>
      </c>
      <c r="J3094" t="s">
        <v>767</v>
      </c>
      <c r="K3094" t="s">
        <v>941</v>
      </c>
      <c r="L3094" t="s">
        <v>942</v>
      </c>
      <c r="M3094">
        <v>1</v>
      </c>
      <c r="N3094">
        <v>0</v>
      </c>
      <c r="O3094" s="209">
        <v>13.17</v>
      </c>
      <c r="P3094" s="209">
        <v>13.17</v>
      </c>
      <c r="Q3094" s="209">
        <v>7780.13</v>
      </c>
      <c r="R3094" s="209">
        <v>30.11</v>
      </c>
      <c r="S3094" s="193" t="str">
        <f>VLOOKUP(U3094,'[1]Cross ref'!I:J,2,0)</f>
        <v>SCL</v>
      </c>
      <c r="T3094" s="193">
        <f t="shared" si="292"/>
        <v>13.17</v>
      </c>
      <c r="U3094" s="193">
        <f>VLOOKUP(VALUE(C3094),'[1]Cross ref'!G:I,3,0)</f>
        <v>7402</v>
      </c>
      <c r="V3094" s="193">
        <f>IFERROR(VLOOKUP(J3094,'[1]Item List (2)'!C:D,2,0),VLOOKUP(K3094,'[1]Item List (2)'!C:D,2,0))</f>
        <v>50007</v>
      </c>
      <c r="W3094" s="193">
        <f>IFERROR(VLOOKUP(J3094,'[1]Item List (2)'!C:E,3,0),VLOOKUP(K3094,'[1]Item List (2)'!C:E,3,0))</f>
        <v>100</v>
      </c>
      <c r="X3094" s="193">
        <f t="shared" si="293"/>
        <v>0</v>
      </c>
      <c r="Y3094" s="193" t="str">
        <f t="shared" si="294"/>
        <v>SAUCE, HOT MEX PC</v>
      </c>
      <c r="AA3094" s="29">
        <f t="shared" si="295"/>
        <v>13.17</v>
      </c>
      <c r="AB3094" s="29" t="str">
        <f>VLOOKUP(W3094,'[2]Item List (2)'!$I:$J,2,0)</f>
        <v>Food</v>
      </c>
      <c r="AC3094" s="29">
        <f t="shared" si="296"/>
        <v>7402</v>
      </c>
      <c r="AD3094" s="29" t="str">
        <f t="shared" si="297"/>
        <v>7402-Food</v>
      </c>
    </row>
    <row r="3095" spans="1:30">
      <c r="A3095" t="s">
        <v>699</v>
      </c>
      <c r="B3095" t="s">
        <v>592</v>
      </c>
      <c r="C3095" t="s">
        <v>1410</v>
      </c>
      <c r="D3095" t="s">
        <v>643</v>
      </c>
      <c r="E3095" t="s">
        <v>1705</v>
      </c>
      <c r="F3095"/>
      <c r="G3095" s="159">
        <v>45170</v>
      </c>
      <c r="H3095" t="s">
        <v>1322</v>
      </c>
      <c r="I3095" t="s">
        <v>1190</v>
      </c>
      <c r="J3095" t="s">
        <v>865</v>
      </c>
      <c r="K3095" t="s">
        <v>891</v>
      </c>
      <c r="L3095" t="s">
        <v>726</v>
      </c>
      <c r="M3095">
        <v>1</v>
      </c>
      <c r="N3095">
        <v>0</v>
      </c>
      <c r="O3095" s="209">
        <v>37.29</v>
      </c>
      <c r="P3095" s="209">
        <v>37.29</v>
      </c>
      <c r="Q3095" s="209">
        <v>7780.13</v>
      </c>
      <c r="R3095" s="209">
        <v>30.11</v>
      </c>
      <c r="S3095" s="193" t="str">
        <f>VLOOKUP(U3095,'[1]Cross ref'!I:J,2,0)</f>
        <v>SCL</v>
      </c>
      <c r="T3095" s="193">
        <f t="shared" si="292"/>
        <v>37.29</v>
      </c>
      <c r="U3095" s="193">
        <f>VLOOKUP(VALUE(C3095),'[1]Cross ref'!G:I,3,0)</f>
        <v>7402</v>
      </c>
      <c r="V3095" s="193">
        <f>IFERROR(VLOOKUP(J3095,'[1]Item List (2)'!C:D,2,0),VLOOKUP(K3095,'[1]Item List (2)'!C:D,2,0))</f>
        <v>60507</v>
      </c>
      <c r="W3095" s="193">
        <f>IFERROR(VLOOKUP(J3095,'[1]Item List (2)'!C:E,3,0),VLOOKUP(K3095,'[1]Item List (2)'!C:E,3,0))</f>
        <v>1200</v>
      </c>
      <c r="X3095" s="193">
        <f t="shared" si="293"/>
        <v>0</v>
      </c>
      <c r="Y3095" s="193" t="str">
        <f t="shared" si="294"/>
        <v>SANITIZER, SUPER-SAN</v>
      </c>
      <c r="AA3095" s="29">
        <f t="shared" si="295"/>
        <v>37.29</v>
      </c>
      <c r="AB3095" s="29" t="str">
        <f>VLOOKUP(W3095,'[2]Item List (2)'!$I:$J,2,0)</f>
        <v>Supplies</v>
      </c>
      <c r="AC3095" s="29">
        <f t="shared" si="296"/>
        <v>7402</v>
      </c>
      <c r="AD3095" s="29" t="str">
        <f t="shared" si="297"/>
        <v>7402-Supplies</v>
      </c>
    </row>
    <row r="3096" spans="1:30">
      <c r="A3096" t="s">
        <v>699</v>
      </c>
      <c r="B3096" t="s">
        <v>592</v>
      </c>
      <c r="C3096" t="s">
        <v>1410</v>
      </c>
      <c r="D3096" t="s">
        <v>643</v>
      </c>
      <c r="E3096" t="s">
        <v>1705</v>
      </c>
      <c r="F3096"/>
      <c r="G3096" s="159">
        <v>45170</v>
      </c>
      <c r="H3096" t="s">
        <v>1264</v>
      </c>
      <c r="I3096" t="s">
        <v>1188</v>
      </c>
      <c r="J3096" t="s">
        <v>707</v>
      </c>
      <c r="K3096" t="s">
        <v>708</v>
      </c>
      <c r="L3096" t="s">
        <v>709</v>
      </c>
      <c r="M3096">
        <v>1</v>
      </c>
      <c r="N3096">
        <v>0</v>
      </c>
      <c r="O3096" s="209">
        <v>99.5</v>
      </c>
      <c r="P3096" s="209">
        <v>99.5</v>
      </c>
      <c r="Q3096" s="209">
        <v>7780.13</v>
      </c>
      <c r="R3096" s="209">
        <v>30.11</v>
      </c>
      <c r="S3096" s="193" t="str">
        <f>VLOOKUP(U3096,'[1]Cross ref'!I:J,2,0)</f>
        <v>SCL</v>
      </c>
      <c r="T3096" s="193">
        <f t="shared" si="292"/>
        <v>99.5</v>
      </c>
      <c r="U3096" s="193">
        <f>VLOOKUP(VALUE(C3096),'[1]Cross ref'!G:I,3,0)</f>
        <v>7402</v>
      </c>
      <c r="V3096" s="193">
        <f>IFERROR(VLOOKUP(J3096,'[1]Item List (2)'!C:D,2,0),VLOOKUP(K3096,'[1]Item List (2)'!C:D,2,0))</f>
        <v>50007</v>
      </c>
      <c r="W3096" s="193">
        <f>IFERROR(VLOOKUP(J3096,'[1]Item List (2)'!C:E,3,0),VLOOKUP(K3096,'[1]Item List (2)'!C:E,3,0))</f>
        <v>100</v>
      </c>
      <c r="X3096" s="193">
        <f t="shared" si="293"/>
        <v>0</v>
      </c>
      <c r="Y3096" s="193" t="str">
        <f t="shared" si="294"/>
        <v>SYRUP, POWERADE MTN BLAST BIB</v>
      </c>
      <c r="AA3096" s="29">
        <f t="shared" si="295"/>
        <v>99.5</v>
      </c>
      <c r="AB3096" s="29" t="str">
        <f>VLOOKUP(W3096,'[2]Item List (2)'!$I:$J,2,0)</f>
        <v>Food</v>
      </c>
      <c r="AC3096" s="29">
        <f t="shared" si="296"/>
        <v>7402</v>
      </c>
      <c r="AD3096" s="29" t="str">
        <f t="shared" si="297"/>
        <v>7402-Food</v>
      </c>
    </row>
    <row r="3097" spans="1:30">
      <c r="A3097" t="s">
        <v>699</v>
      </c>
      <c r="B3097" t="s">
        <v>592</v>
      </c>
      <c r="C3097" t="s">
        <v>1410</v>
      </c>
      <c r="D3097" t="s">
        <v>643</v>
      </c>
      <c r="E3097" t="s">
        <v>1705</v>
      </c>
      <c r="F3097"/>
      <c r="G3097" s="159">
        <v>45170</v>
      </c>
      <c r="H3097" t="s">
        <v>1313</v>
      </c>
      <c r="I3097" t="s">
        <v>1188</v>
      </c>
      <c r="J3097" t="s">
        <v>710</v>
      </c>
      <c r="K3097" t="s">
        <v>711</v>
      </c>
      <c r="L3097" t="s">
        <v>701</v>
      </c>
      <c r="M3097">
        <v>1</v>
      </c>
      <c r="N3097">
        <v>0</v>
      </c>
      <c r="O3097" s="209">
        <v>51.9</v>
      </c>
      <c r="P3097" s="209">
        <v>51.9</v>
      </c>
      <c r="Q3097" s="209">
        <v>7780.13</v>
      </c>
      <c r="R3097" s="209">
        <v>30.11</v>
      </c>
      <c r="S3097" s="193" t="str">
        <f>VLOOKUP(U3097,'[1]Cross ref'!I:J,2,0)</f>
        <v>SCL</v>
      </c>
      <c r="T3097" s="193">
        <f t="shared" si="292"/>
        <v>51.9</v>
      </c>
      <c r="U3097" s="193">
        <f>VLOOKUP(VALUE(C3097),'[1]Cross ref'!G:I,3,0)</f>
        <v>7402</v>
      </c>
      <c r="V3097" s="193">
        <f>IFERROR(VLOOKUP(J3097,'[1]Item List (2)'!C:D,2,0),VLOOKUP(K3097,'[1]Item List (2)'!C:D,2,0))</f>
        <v>50007</v>
      </c>
      <c r="W3097" s="193">
        <f>IFERROR(VLOOKUP(J3097,'[1]Item List (2)'!C:E,3,0),VLOOKUP(K3097,'[1]Item List (2)'!C:E,3,0))</f>
        <v>100</v>
      </c>
      <c r="X3097" s="193">
        <f t="shared" si="293"/>
        <v>0</v>
      </c>
      <c r="Y3097" s="193" t="str">
        <f t="shared" si="294"/>
        <v>SYRUP, COKE ZERO SUGAR BIB</v>
      </c>
      <c r="AA3097" s="29">
        <f t="shared" si="295"/>
        <v>51.9</v>
      </c>
      <c r="AB3097" s="29" t="str">
        <f>VLOOKUP(W3097,'[2]Item List (2)'!$I:$J,2,0)</f>
        <v>Food</v>
      </c>
      <c r="AC3097" s="29">
        <f t="shared" si="296"/>
        <v>7402</v>
      </c>
      <c r="AD3097" s="29" t="str">
        <f t="shared" si="297"/>
        <v>7402-Food</v>
      </c>
    </row>
    <row r="3098" spans="1:30">
      <c r="A3098" t="s">
        <v>699</v>
      </c>
      <c r="B3098" t="s">
        <v>592</v>
      </c>
      <c r="C3098" t="s">
        <v>1410</v>
      </c>
      <c r="D3098" t="s">
        <v>643</v>
      </c>
      <c r="E3098" t="s">
        <v>1705</v>
      </c>
      <c r="F3098"/>
      <c r="G3098" s="159">
        <v>45170</v>
      </c>
      <c r="H3098" t="s">
        <v>1426</v>
      </c>
      <c r="I3098" t="s">
        <v>1211</v>
      </c>
      <c r="J3098" t="s">
        <v>815</v>
      </c>
      <c r="K3098" t="s">
        <v>1159</v>
      </c>
      <c r="L3098" t="s">
        <v>1156</v>
      </c>
      <c r="M3098">
        <v>1</v>
      </c>
      <c r="N3098">
        <v>0</v>
      </c>
      <c r="O3098" s="209">
        <v>30.27</v>
      </c>
      <c r="P3098" s="209">
        <v>30.27</v>
      </c>
      <c r="Q3098" s="209">
        <v>7780.13</v>
      </c>
      <c r="R3098" s="209">
        <v>30.11</v>
      </c>
      <c r="S3098" s="193" t="str">
        <f>VLOOKUP(U3098,'[1]Cross ref'!I:J,2,0)</f>
        <v>SCL</v>
      </c>
      <c r="T3098" s="193">
        <f t="shared" si="292"/>
        <v>30.27</v>
      </c>
      <c r="U3098" s="193">
        <f>VLOOKUP(VALUE(C3098),'[1]Cross ref'!G:I,3,0)</f>
        <v>7402</v>
      </c>
      <c r="V3098" s="193">
        <f>IFERROR(VLOOKUP(J3098,'[1]Item List (2)'!C:D,2,0),VLOOKUP(K3098,'[1]Item List (2)'!C:D,2,0))</f>
        <v>51001</v>
      </c>
      <c r="W3098" s="193">
        <f>IFERROR(VLOOKUP(J3098,'[1]Item List (2)'!C:E,3,0),VLOOKUP(K3098,'[1]Item List (2)'!C:E,3,0))</f>
        <v>1000</v>
      </c>
      <c r="X3098" s="193">
        <f t="shared" si="293"/>
        <v>0</v>
      </c>
      <c r="Y3098" s="193" t="str">
        <f t="shared" si="294"/>
        <v>LID, PLS SLOT 16-24Z CLR</v>
      </c>
      <c r="AA3098" s="29">
        <f t="shared" si="295"/>
        <v>30.27</v>
      </c>
      <c r="AB3098" s="29" t="str">
        <f>VLOOKUP(W3098,'[2]Item List (2)'!$I:$J,2,0)</f>
        <v>Paper</v>
      </c>
      <c r="AC3098" s="29">
        <f t="shared" si="296"/>
        <v>7402</v>
      </c>
      <c r="AD3098" s="29" t="str">
        <f t="shared" si="297"/>
        <v>7402-Paper</v>
      </c>
    </row>
    <row r="3099" spans="1:30">
      <c r="A3099" t="s">
        <v>699</v>
      </c>
      <c r="B3099" t="s">
        <v>592</v>
      </c>
      <c r="C3099" t="s">
        <v>1410</v>
      </c>
      <c r="D3099" t="s">
        <v>643</v>
      </c>
      <c r="E3099" t="s">
        <v>1705</v>
      </c>
      <c r="F3099"/>
      <c r="G3099" s="159">
        <v>45170</v>
      </c>
      <c r="H3099" t="s">
        <v>1294</v>
      </c>
      <c r="I3099" t="s">
        <v>1188</v>
      </c>
      <c r="J3099" t="s">
        <v>710</v>
      </c>
      <c r="K3099" t="s">
        <v>840</v>
      </c>
      <c r="L3099" t="s">
        <v>709</v>
      </c>
      <c r="M3099">
        <v>1</v>
      </c>
      <c r="N3099">
        <v>0</v>
      </c>
      <c r="O3099" s="209">
        <v>145.41999999999999</v>
      </c>
      <c r="P3099" s="209">
        <v>145.41999999999999</v>
      </c>
      <c r="Q3099" s="209">
        <v>7780.13</v>
      </c>
      <c r="R3099" s="209">
        <v>30.11</v>
      </c>
      <c r="S3099" s="193" t="str">
        <f>VLOOKUP(U3099,'[1]Cross ref'!I:J,2,0)</f>
        <v>SCL</v>
      </c>
      <c r="T3099" s="193">
        <f t="shared" si="292"/>
        <v>145.41999999999999</v>
      </c>
      <c r="U3099" s="193">
        <f>VLOOKUP(VALUE(C3099),'[1]Cross ref'!G:I,3,0)</f>
        <v>7402</v>
      </c>
      <c r="V3099" s="193">
        <f>IFERROR(VLOOKUP(J3099,'[1]Item List (2)'!C:D,2,0),VLOOKUP(K3099,'[1]Item List (2)'!C:D,2,0))</f>
        <v>50007</v>
      </c>
      <c r="W3099" s="193">
        <f>IFERROR(VLOOKUP(J3099,'[1]Item List (2)'!C:E,3,0),VLOOKUP(K3099,'[1]Item List (2)'!C:E,3,0))</f>
        <v>100</v>
      </c>
      <c r="X3099" s="193">
        <f t="shared" si="293"/>
        <v>0</v>
      </c>
      <c r="Y3099" s="193" t="str">
        <f t="shared" si="294"/>
        <v>SYRUP, COKE DIET HIYLD BIB</v>
      </c>
      <c r="AA3099" s="29">
        <f t="shared" si="295"/>
        <v>145.41999999999999</v>
      </c>
      <c r="AB3099" s="29" t="str">
        <f>VLOOKUP(W3099,'[2]Item List (2)'!$I:$J,2,0)</f>
        <v>Food</v>
      </c>
      <c r="AC3099" s="29">
        <f t="shared" si="296"/>
        <v>7402</v>
      </c>
      <c r="AD3099" s="29" t="str">
        <f t="shared" si="297"/>
        <v>7402-Food</v>
      </c>
    </row>
    <row r="3100" spans="1:30">
      <c r="A3100" t="s">
        <v>699</v>
      </c>
      <c r="B3100" t="s">
        <v>592</v>
      </c>
      <c r="C3100" t="s">
        <v>1410</v>
      </c>
      <c r="D3100" t="s">
        <v>643</v>
      </c>
      <c r="E3100" t="s">
        <v>1705</v>
      </c>
      <c r="F3100"/>
      <c r="G3100" s="159">
        <v>45170</v>
      </c>
      <c r="H3100" t="s">
        <v>1193</v>
      </c>
      <c r="I3100" t="s">
        <v>1188</v>
      </c>
      <c r="J3100" t="s">
        <v>710</v>
      </c>
      <c r="K3100" t="s">
        <v>712</v>
      </c>
      <c r="L3100" t="s">
        <v>709</v>
      </c>
      <c r="M3100">
        <v>3</v>
      </c>
      <c r="N3100">
        <v>0</v>
      </c>
      <c r="O3100" s="209">
        <v>112.77</v>
      </c>
      <c r="P3100" s="209">
        <v>338.31</v>
      </c>
      <c r="Q3100" s="209">
        <v>7780.13</v>
      </c>
      <c r="R3100" s="209">
        <v>30.11</v>
      </c>
      <c r="S3100" s="193" t="str">
        <f>VLOOKUP(U3100,'[1]Cross ref'!I:J,2,0)</f>
        <v>SCL</v>
      </c>
      <c r="T3100" s="193">
        <f t="shared" si="292"/>
        <v>338.31</v>
      </c>
      <c r="U3100" s="193">
        <f>VLOOKUP(VALUE(C3100),'[1]Cross ref'!G:I,3,0)</f>
        <v>7402</v>
      </c>
      <c r="V3100" s="193">
        <f>IFERROR(VLOOKUP(J3100,'[1]Item List (2)'!C:D,2,0),VLOOKUP(K3100,'[1]Item List (2)'!C:D,2,0))</f>
        <v>50007</v>
      </c>
      <c r="W3100" s="193">
        <f>IFERROR(VLOOKUP(J3100,'[1]Item List (2)'!C:E,3,0),VLOOKUP(K3100,'[1]Item List (2)'!C:E,3,0))</f>
        <v>100</v>
      </c>
      <c r="X3100" s="193">
        <f t="shared" si="293"/>
        <v>0</v>
      </c>
      <c r="Y3100" s="193" t="str">
        <f t="shared" si="294"/>
        <v>SYRUP, COKE CLASC BIB (HYCS)</v>
      </c>
      <c r="AA3100" s="29">
        <f t="shared" si="295"/>
        <v>338.31</v>
      </c>
      <c r="AB3100" s="29" t="str">
        <f>VLOOKUP(W3100,'[2]Item List (2)'!$I:$J,2,0)</f>
        <v>Food</v>
      </c>
      <c r="AC3100" s="29">
        <f t="shared" si="296"/>
        <v>7402</v>
      </c>
      <c r="AD3100" s="29" t="str">
        <f t="shared" si="297"/>
        <v>7402-Food</v>
      </c>
    </row>
    <row r="3101" spans="1:30">
      <c r="A3101" t="s">
        <v>699</v>
      </c>
      <c r="B3101" t="s">
        <v>592</v>
      </c>
      <c r="C3101" t="s">
        <v>1410</v>
      </c>
      <c r="D3101" t="s">
        <v>643</v>
      </c>
      <c r="E3101" t="s">
        <v>1705</v>
      </c>
      <c r="F3101"/>
      <c r="G3101" s="159">
        <v>45170</v>
      </c>
      <c r="H3101" t="s">
        <v>1194</v>
      </c>
      <c r="I3101" t="s">
        <v>1188</v>
      </c>
      <c r="J3101" t="s">
        <v>710</v>
      </c>
      <c r="K3101" t="s">
        <v>713</v>
      </c>
      <c r="L3101" t="s">
        <v>709</v>
      </c>
      <c r="M3101">
        <v>1</v>
      </c>
      <c r="N3101">
        <v>0</v>
      </c>
      <c r="O3101" s="209">
        <v>116.08</v>
      </c>
      <c r="P3101" s="209">
        <v>116.08</v>
      </c>
      <c r="Q3101" s="209">
        <v>7780.13</v>
      </c>
      <c r="R3101" s="209">
        <v>30.11</v>
      </c>
      <c r="S3101" s="193" t="str">
        <f>VLOOKUP(U3101,'[1]Cross ref'!I:J,2,0)</f>
        <v>SCL</v>
      </c>
      <c r="T3101" s="193">
        <f t="shared" si="292"/>
        <v>116.08</v>
      </c>
      <c r="U3101" s="193">
        <f>VLOOKUP(VALUE(C3101),'[1]Cross ref'!G:I,3,0)</f>
        <v>7402</v>
      </c>
      <c r="V3101" s="193">
        <f>IFERROR(VLOOKUP(J3101,'[1]Item List (2)'!C:D,2,0),VLOOKUP(K3101,'[1]Item List (2)'!C:D,2,0))</f>
        <v>50007</v>
      </c>
      <c r="W3101" s="193">
        <f>IFERROR(VLOOKUP(J3101,'[1]Item List (2)'!C:E,3,0),VLOOKUP(K3101,'[1]Item List (2)'!C:E,3,0))</f>
        <v>100</v>
      </c>
      <c r="X3101" s="193">
        <f t="shared" si="293"/>
        <v>0</v>
      </c>
      <c r="Y3101" s="193" t="str">
        <f t="shared" si="294"/>
        <v>SYRUP, SPRITE BIB (HYCS)</v>
      </c>
      <c r="AA3101" s="29">
        <f t="shared" si="295"/>
        <v>116.08</v>
      </c>
      <c r="AB3101" s="29" t="str">
        <f>VLOOKUP(W3101,'[2]Item List (2)'!$I:$J,2,0)</f>
        <v>Food</v>
      </c>
      <c r="AC3101" s="29">
        <f t="shared" si="296"/>
        <v>7402</v>
      </c>
      <c r="AD3101" s="29" t="str">
        <f t="shared" si="297"/>
        <v>7402-Food</v>
      </c>
    </row>
    <row r="3102" spans="1:30">
      <c r="A3102" t="s">
        <v>699</v>
      </c>
      <c r="B3102" t="s">
        <v>592</v>
      </c>
      <c r="C3102" t="s">
        <v>1410</v>
      </c>
      <c r="D3102" t="s">
        <v>643</v>
      </c>
      <c r="E3102" t="s">
        <v>1705</v>
      </c>
      <c r="F3102"/>
      <c r="G3102" s="159">
        <v>45170</v>
      </c>
      <c r="H3102" t="s">
        <v>1464</v>
      </c>
      <c r="I3102" t="s">
        <v>1211</v>
      </c>
      <c r="J3102" t="s">
        <v>1465</v>
      </c>
      <c r="K3102" t="s">
        <v>1466</v>
      </c>
      <c r="L3102" t="s">
        <v>858</v>
      </c>
      <c r="M3102">
        <v>1</v>
      </c>
      <c r="N3102">
        <v>0</v>
      </c>
      <c r="O3102" s="209">
        <v>26.11</v>
      </c>
      <c r="P3102" s="209">
        <v>26.11</v>
      </c>
      <c r="Q3102" s="209">
        <v>7780.13</v>
      </c>
      <c r="R3102" s="209">
        <v>30.11</v>
      </c>
      <c r="S3102" s="193" t="str">
        <f>VLOOKUP(U3102,'[1]Cross ref'!I:J,2,0)</f>
        <v>SCL</v>
      </c>
      <c r="T3102" s="193">
        <f t="shared" si="292"/>
        <v>26.11</v>
      </c>
      <c r="U3102" s="193">
        <f>VLOOKUP(VALUE(C3102),'[1]Cross ref'!G:I,3,0)</f>
        <v>7402</v>
      </c>
      <c r="V3102" s="193">
        <f>IFERROR(VLOOKUP(J3102,'[1]Item List (2)'!C:D,2,0),VLOOKUP(K3102,'[1]Item List (2)'!C:D,2,0))</f>
        <v>60507</v>
      </c>
      <c r="W3102" s="193">
        <f>IFERROR(VLOOKUP(J3102,'[1]Item List (2)'!C:E,3,0),VLOOKUP(K3102,'[1]Item List (2)'!C:E,3,0))</f>
        <v>1200</v>
      </c>
      <c r="X3102" s="193">
        <f t="shared" si="293"/>
        <v>0</v>
      </c>
      <c r="Y3102" s="193" t="str">
        <f t="shared" si="294"/>
        <v>STRIKE BACK CONCRETE CLEANER</v>
      </c>
      <c r="AA3102" s="29">
        <f t="shared" si="295"/>
        <v>26.11</v>
      </c>
      <c r="AB3102" s="29" t="str">
        <f>VLOOKUP(W3102,'[2]Item List (2)'!$I:$J,2,0)</f>
        <v>Supplies</v>
      </c>
      <c r="AC3102" s="29">
        <f t="shared" si="296"/>
        <v>7402</v>
      </c>
      <c r="AD3102" s="29" t="str">
        <f t="shared" si="297"/>
        <v>7402-Supplies</v>
      </c>
    </row>
    <row r="3103" spans="1:30">
      <c r="A3103" t="s">
        <v>699</v>
      </c>
      <c r="B3103" t="s">
        <v>592</v>
      </c>
      <c r="C3103" t="s">
        <v>1410</v>
      </c>
      <c r="D3103" t="s">
        <v>643</v>
      </c>
      <c r="E3103" t="s">
        <v>1705</v>
      </c>
      <c r="F3103"/>
      <c r="G3103" s="159">
        <v>45170</v>
      </c>
      <c r="H3103" t="s">
        <v>1543</v>
      </c>
      <c r="I3103" t="s">
        <v>1190</v>
      </c>
      <c r="J3103" t="s">
        <v>903</v>
      </c>
      <c r="K3103" t="s">
        <v>1544</v>
      </c>
      <c r="L3103" t="s">
        <v>1545</v>
      </c>
      <c r="M3103">
        <v>1</v>
      </c>
      <c r="N3103">
        <v>0</v>
      </c>
      <c r="O3103" s="209">
        <v>55.74</v>
      </c>
      <c r="P3103" s="209">
        <v>55.74</v>
      </c>
      <c r="Q3103" s="209">
        <v>7780.13</v>
      </c>
      <c r="R3103" s="209">
        <v>30.11</v>
      </c>
      <c r="S3103" s="193" t="str">
        <f>VLOOKUP(U3103,'[1]Cross ref'!I:J,2,0)</f>
        <v>SCL</v>
      </c>
      <c r="T3103" s="193">
        <f t="shared" si="292"/>
        <v>55.74</v>
      </c>
      <c r="U3103" s="193">
        <f>VLOOKUP(VALUE(C3103),'[1]Cross ref'!G:I,3,0)</f>
        <v>7402</v>
      </c>
      <c r="V3103" s="193">
        <f>IFERROR(VLOOKUP(J3103,'[1]Item List (2)'!C:D,2,0),VLOOKUP(K3103,'[1]Item List (2)'!C:D,2,0))</f>
        <v>60507</v>
      </c>
      <c r="W3103" s="193">
        <f>IFERROR(VLOOKUP(J3103,'[1]Item List (2)'!C:E,3,0),VLOOKUP(K3103,'[1]Item List (2)'!C:E,3,0))</f>
        <v>1200</v>
      </c>
      <c r="X3103" s="193">
        <f t="shared" si="293"/>
        <v>0</v>
      </c>
      <c r="Y3103" s="193" t="str">
        <f t="shared" si="294"/>
        <v>TOWEL, PAPER ROLL BRN</v>
      </c>
      <c r="AA3103" s="29">
        <f t="shared" si="295"/>
        <v>55.74</v>
      </c>
      <c r="AB3103" s="29" t="str">
        <f>VLOOKUP(W3103,'[2]Item List (2)'!$I:$J,2,0)</f>
        <v>Supplies</v>
      </c>
      <c r="AC3103" s="29">
        <f t="shared" si="296"/>
        <v>7402</v>
      </c>
      <c r="AD3103" s="29" t="str">
        <f t="shared" si="297"/>
        <v>7402-Supplies</v>
      </c>
    </row>
    <row r="3104" spans="1:30">
      <c r="A3104" t="s">
        <v>699</v>
      </c>
      <c r="B3104" t="s">
        <v>592</v>
      </c>
      <c r="C3104" t="s">
        <v>1410</v>
      </c>
      <c r="D3104" t="s">
        <v>643</v>
      </c>
      <c r="E3104" t="s">
        <v>1705</v>
      </c>
      <c r="F3104"/>
      <c r="G3104" s="159">
        <v>45170</v>
      </c>
      <c r="H3104" t="s">
        <v>1296</v>
      </c>
      <c r="I3104" t="s">
        <v>1188</v>
      </c>
      <c r="J3104" t="s">
        <v>819</v>
      </c>
      <c r="K3104" t="s">
        <v>879</v>
      </c>
      <c r="L3104" t="s">
        <v>880</v>
      </c>
      <c r="M3104">
        <v>1</v>
      </c>
      <c r="N3104">
        <v>0</v>
      </c>
      <c r="O3104" s="209">
        <v>71.31</v>
      </c>
      <c r="P3104" s="209">
        <v>71.31</v>
      </c>
      <c r="Q3104" s="209">
        <v>7780.13</v>
      </c>
      <c r="R3104" s="209">
        <v>30.11</v>
      </c>
      <c r="S3104" s="193" t="str">
        <f>VLOOKUP(U3104,'[1]Cross ref'!I:J,2,0)</f>
        <v>SCL</v>
      </c>
      <c r="T3104" s="193">
        <f t="shared" si="292"/>
        <v>71.31</v>
      </c>
      <c r="U3104" s="193">
        <f>VLOOKUP(VALUE(C3104),'[1]Cross ref'!G:I,3,0)</f>
        <v>7402</v>
      </c>
      <c r="V3104" s="193">
        <f>IFERROR(VLOOKUP(J3104,'[1]Item List (2)'!C:D,2,0),VLOOKUP(K3104,'[1]Item List (2)'!C:D,2,0))</f>
        <v>50007</v>
      </c>
      <c r="W3104" s="193">
        <f>IFERROR(VLOOKUP(J3104,'[1]Item List (2)'!C:E,3,0),VLOOKUP(K3104,'[1]Item List (2)'!C:E,3,0))</f>
        <v>100</v>
      </c>
      <c r="X3104" s="193">
        <f t="shared" si="293"/>
        <v>0</v>
      </c>
      <c r="Y3104" s="193" t="str">
        <f t="shared" si="294"/>
        <v>TOPPING, OREO CRUMBLE 24LB</v>
      </c>
      <c r="AA3104" s="29">
        <f t="shared" si="295"/>
        <v>71.31</v>
      </c>
      <c r="AB3104" s="29" t="str">
        <f>VLOOKUP(W3104,'[2]Item List (2)'!$I:$J,2,0)</f>
        <v>Food</v>
      </c>
      <c r="AC3104" s="29">
        <f t="shared" si="296"/>
        <v>7402</v>
      </c>
      <c r="AD3104" s="29" t="str">
        <f t="shared" si="297"/>
        <v>7402-Food</v>
      </c>
    </row>
    <row r="3105" spans="1:30">
      <c r="A3105" t="s">
        <v>699</v>
      </c>
      <c r="B3105" t="s">
        <v>592</v>
      </c>
      <c r="C3105" t="s">
        <v>1410</v>
      </c>
      <c r="D3105" t="s">
        <v>643</v>
      </c>
      <c r="E3105" t="s">
        <v>1705</v>
      </c>
      <c r="F3105"/>
      <c r="G3105" s="159">
        <v>45170</v>
      </c>
      <c r="H3105" t="s">
        <v>1297</v>
      </c>
      <c r="I3105" t="s">
        <v>1190</v>
      </c>
      <c r="J3105" t="s">
        <v>843</v>
      </c>
      <c r="K3105" t="s">
        <v>844</v>
      </c>
      <c r="L3105" t="s">
        <v>845</v>
      </c>
      <c r="M3105">
        <v>1</v>
      </c>
      <c r="N3105">
        <v>0</v>
      </c>
      <c r="O3105" s="209">
        <v>20.100000000000001</v>
      </c>
      <c r="P3105" s="209">
        <v>20.100000000000001</v>
      </c>
      <c r="Q3105" s="209">
        <v>7780.13</v>
      </c>
      <c r="R3105" s="209">
        <v>30.11</v>
      </c>
      <c r="S3105" s="193" t="str">
        <f>VLOOKUP(U3105,'[1]Cross ref'!I:J,2,0)</f>
        <v>SCL</v>
      </c>
      <c r="T3105" s="193">
        <f t="shared" si="292"/>
        <v>20.100000000000001</v>
      </c>
      <c r="U3105" s="193">
        <f>VLOOKUP(VALUE(C3105),'[1]Cross ref'!G:I,3,0)</f>
        <v>7402</v>
      </c>
      <c r="V3105" s="193">
        <f>IFERROR(VLOOKUP(J3105,'[1]Item List (2)'!C:D,2,0),VLOOKUP(K3105,'[1]Item List (2)'!C:D,2,0))</f>
        <v>60507</v>
      </c>
      <c r="W3105" s="193">
        <f>IFERROR(VLOOKUP(J3105,'[1]Item List (2)'!C:E,3,0),VLOOKUP(K3105,'[1]Item List (2)'!C:E,3,0))</f>
        <v>1200</v>
      </c>
      <c r="X3105" s="193">
        <f t="shared" si="293"/>
        <v>0</v>
      </c>
      <c r="Y3105" s="193" t="str">
        <f t="shared" si="294"/>
        <v>CLEANER, RESTROOM CONTENDER</v>
      </c>
      <c r="AA3105" s="29">
        <f t="shared" si="295"/>
        <v>20.100000000000001</v>
      </c>
      <c r="AB3105" s="29" t="str">
        <f>VLOOKUP(W3105,'[2]Item List (2)'!$I:$J,2,0)</f>
        <v>Supplies</v>
      </c>
      <c r="AC3105" s="29">
        <f t="shared" si="296"/>
        <v>7402</v>
      </c>
      <c r="AD3105" s="29" t="str">
        <f t="shared" si="297"/>
        <v>7402-Supplies</v>
      </c>
    </row>
    <row r="3106" spans="1:30">
      <c r="A3106" t="s">
        <v>699</v>
      </c>
      <c r="B3106" t="s">
        <v>592</v>
      </c>
      <c r="C3106" t="s">
        <v>1410</v>
      </c>
      <c r="D3106" t="s">
        <v>643</v>
      </c>
      <c r="E3106" t="s">
        <v>1705</v>
      </c>
      <c r="F3106"/>
      <c r="G3106" s="159">
        <v>45170</v>
      </c>
      <c r="H3106" t="s">
        <v>1197</v>
      </c>
      <c r="I3106" t="s">
        <v>1188</v>
      </c>
      <c r="J3106" t="s">
        <v>719</v>
      </c>
      <c r="K3106" t="s">
        <v>720</v>
      </c>
      <c r="L3106" t="s">
        <v>721</v>
      </c>
      <c r="M3106">
        <v>2</v>
      </c>
      <c r="N3106">
        <v>0</v>
      </c>
      <c r="O3106" s="209">
        <v>26.21</v>
      </c>
      <c r="P3106" s="209">
        <v>52.42</v>
      </c>
      <c r="Q3106" s="209">
        <v>7780.13</v>
      </c>
      <c r="R3106" s="209">
        <v>30.11</v>
      </c>
      <c r="S3106" s="193" t="str">
        <f>VLOOKUP(U3106,'[1]Cross ref'!I:J,2,0)</f>
        <v>SCL</v>
      </c>
      <c r="T3106" s="193">
        <f t="shared" si="292"/>
        <v>52.42</v>
      </c>
      <c r="U3106" s="193">
        <f>VLOOKUP(VALUE(C3106),'[1]Cross ref'!G:I,3,0)</f>
        <v>7402</v>
      </c>
      <c r="V3106" s="193">
        <f>IFERROR(VLOOKUP(J3106,'[1]Item List (2)'!C:D,2,0),VLOOKUP(K3106,'[1]Item List (2)'!C:D,2,0))</f>
        <v>50007</v>
      </c>
      <c r="W3106" s="193">
        <f>IFERROR(VLOOKUP(J3106,'[1]Item List (2)'!C:E,3,0),VLOOKUP(K3106,'[1]Item List (2)'!C:E,3,0))</f>
        <v>100</v>
      </c>
      <c r="X3106" s="193">
        <f t="shared" si="293"/>
        <v>0</v>
      </c>
      <c r="Y3106" s="193" t="str">
        <f t="shared" si="294"/>
        <v>JUICE, ORANGE ORIG SIMPLY</v>
      </c>
      <c r="AA3106" s="29">
        <f t="shared" si="295"/>
        <v>52.42</v>
      </c>
      <c r="AB3106" s="29" t="str">
        <f>VLOOKUP(W3106,'[2]Item List (2)'!$I:$J,2,0)</f>
        <v>Food</v>
      </c>
      <c r="AC3106" s="29">
        <f t="shared" si="296"/>
        <v>7402</v>
      </c>
      <c r="AD3106" s="29" t="str">
        <f t="shared" si="297"/>
        <v>7402-Food</v>
      </c>
    </row>
    <row r="3107" spans="1:30">
      <c r="A3107" t="s">
        <v>699</v>
      </c>
      <c r="B3107" t="s">
        <v>592</v>
      </c>
      <c r="C3107" t="s">
        <v>1410</v>
      </c>
      <c r="D3107" t="s">
        <v>643</v>
      </c>
      <c r="E3107" t="s">
        <v>1705</v>
      </c>
      <c r="F3107"/>
      <c r="G3107" s="159">
        <v>45170</v>
      </c>
      <c r="H3107" t="s">
        <v>1198</v>
      </c>
      <c r="I3107" t="s">
        <v>1188</v>
      </c>
      <c r="J3107" t="s">
        <v>702</v>
      </c>
      <c r="K3107" t="s">
        <v>993</v>
      </c>
      <c r="L3107" t="s">
        <v>723</v>
      </c>
      <c r="M3107">
        <v>4</v>
      </c>
      <c r="N3107">
        <v>0</v>
      </c>
      <c r="O3107" s="209">
        <v>20.03</v>
      </c>
      <c r="P3107" s="209">
        <v>80.12</v>
      </c>
      <c r="Q3107" s="209">
        <v>7780.13</v>
      </c>
      <c r="R3107" s="209">
        <v>30.11</v>
      </c>
      <c r="S3107" s="193" t="str">
        <f>VLOOKUP(U3107,'[1]Cross ref'!I:J,2,0)</f>
        <v>SCL</v>
      </c>
      <c r="T3107" s="193">
        <f t="shared" si="292"/>
        <v>80.12</v>
      </c>
      <c r="U3107" s="193">
        <f>VLOOKUP(VALUE(C3107),'[1]Cross ref'!G:I,3,0)</f>
        <v>7402</v>
      </c>
      <c r="V3107" s="193">
        <f>IFERROR(VLOOKUP(J3107,'[1]Item List (2)'!C:D,2,0),VLOOKUP(K3107,'[1]Item List (2)'!C:D,2,0))</f>
        <v>50007</v>
      </c>
      <c r="W3107" s="193">
        <f>IFERROR(VLOOKUP(J3107,'[1]Item List (2)'!C:E,3,0),VLOOKUP(K3107,'[1]Item List (2)'!C:E,3,0))</f>
        <v>100</v>
      </c>
      <c r="X3107" s="193">
        <f t="shared" si="293"/>
        <v>0</v>
      </c>
      <c r="Y3107" s="193" t="str">
        <f t="shared" si="294"/>
        <v>SAUCE, BBQ SWEET &amp; BOLD CUP</v>
      </c>
      <c r="AA3107" s="29">
        <f t="shared" si="295"/>
        <v>80.12</v>
      </c>
      <c r="AB3107" s="29" t="str">
        <f>VLOOKUP(W3107,'[2]Item List (2)'!$I:$J,2,0)</f>
        <v>Food</v>
      </c>
      <c r="AC3107" s="29">
        <f t="shared" si="296"/>
        <v>7402</v>
      </c>
      <c r="AD3107" s="29" t="str">
        <f t="shared" si="297"/>
        <v>7402-Food</v>
      </c>
    </row>
    <row r="3108" spans="1:30">
      <c r="A3108" t="s">
        <v>699</v>
      </c>
      <c r="B3108" t="s">
        <v>592</v>
      </c>
      <c r="C3108" t="s">
        <v>1410</v>
      </c>
      <c r="D3108" t="s">
        <v>643</v>
      </c>
      <c r="E3108" t="s">
        <v>1705</v>
      </c>
      <c r="F3108"/>
      <c r="G3108" s="159">
        <v>45170</v>
      </c>
      <c r="H3108" t="s">
        <v>1199</v>
      </c>
      <c r="I3108" t="s">
        <v>1188</v>
      </c>
      <c r="J3108" t="s">
        <v>714</v>
      </c>
      <c r="K3108" t="s">
        <v>998</v>
      </c>
      <c r="L3108" t="s">
        <v>723</v>
      </c>
      <c r="M3108">
        <v>1</v>
      </c>
      <c r="N3108">
        <v>0</v>
      </c>
      <c r="O3108" s="209">
        <v>30.8</v>
      </c>
      <c r="P3108" s="209">
        <v>30.8</v>
      </c>
      <c r="Q3108" s="209">
        <v>7780.13</v>
      </c>
      <c r="R3108" s="209">
        <v>30.11</v>
      </c>
      <c r="S3108" s="193" t="str">
        <f>VLOOKUP(U3108,'[1]Cross ref'!I:J,2,0)</f>
        <v>SCL</v>
      </c>
      <c r="T3108" s="193">
        <f t="shared" si="292"/>
        <v>30.8</v>
      </c>
      <c r="U3108" s="193">
        <f>VLOOKUP(VALUE(C3108),'[1]Cross ref'!G:I,3,0)</f>
        <v>7402</v>
      </c>
      <c r="V3108" s="193">
        <f>IFERROR(VLOOKUP(J3108,'[1]Item List (2)'!C:D,2,0),VLOOKUP(K3108,'[1]Item List (2)'!C:D,2,0))</f>
        <v>50007</v>
      </c>
      <c r="W3108" s="193">
        <f>IFERROR(VLOOKUP(J3108,'[1]Item List (2)'!C:E,3,0),VLOOKUP(K3108,'[1]Item List (2)'!C:E,3,0))</f>
        <v>100</v>
      </c>
      <c r="X3108" s="193">
        <f t="shared" si="293"/>
        <v>0</v>
      </c>
      <c r="Y3108" s="193" t="str">
        <f t="shared" si="294"/>
        <v>SAUCE, HNY MUST CUP</v>
      </c>
      <c r="AA3108" s="29">
        <f t="shared" si="295"/>
        <v>30.8</v>
      </c>
      <c r="AB3108" s="29" t="str">
        <f>VLOOKUP(W3108,'[2]Item List (2)'!$I:$J,2,0)</f>
        <v>Food</v>
      </c>
      <c r="AC3108" s="29">
        <f t="shared" si="296"/>
        <v>7402</v>
      </c>
      <c r="AD3108" s="29" t="str">
        <f t="shared" si="297"/>
        <v>7402-Food</v>
      </c>
    </row>
    <row r="3109" spans="1:30">
      <c r="A3109" t="s">
        <v>699</v>
      </c>
      <c r="B3109" t="s">
        <v>592</v>
      </c>
      <c r="C3109" t="s">
        <v>1410</v>
      </c>
      <c r="D3109" t="s">
        <v>643</v>
      </c>
      <c r="E3109" t="s">
        <v>1705</v>
      </c>
      <c r="F3109"/>
      <c r="G3109" s="159">
        <v>45170</v>
      </c>
      <c r="H3109" t="s">
        <v>1328</v>
      </c>
      <c r="I3109" t="s">
        <v>1188</v>
      </c>
      <c r="J3109" t="s">
        <v>785</v>
      </c>
      <c r="K3109" t="s">
        <v>881</v>
      </c>
      <c r="L3109" t="s">
        <v>882</v>
      </c>
      <c r="M3109">
        <v>1</v>
      </c>
      <c r="N3109">
        <v>0</v>
      </c>
      <c r="O3109" s="209">
        <v>83.54</v>
      </c>
      <c r="P3109" s="209">
        <v>83.54</v>
      </c>
      <c r="Q3109" s="209">
        <v>7780.13</v>
      </c>
      <c r="R3109" s="209">
        <v>30.11</v>
      </c>
      <c r="S3109" s="193" t="str">
        <f>VLOOKUP(U3109,'[1]Cross ref'!I:J,2,0)</f>
        <v>SCL</v>
      </c>
      <c r="T3109" s="193">
        <f t="shared" si="292"/>
        <v>83.54</v>
      </c>
      <c r="U3109" s="193">
        <f>VLOOKUP(VALUE(C3109),'[1]Cross ref'!G:I,3,0)</f>
        <v>7402</v>
      </c>
      <c r="V3109" s="193">
        <f>IFERROR(VLOOKUP(J3109,'[1]Item List (2)'!C:D,2,0),VLOOKUP(K3109,'[1]Item List (2)'!C:D,2,0))</f>
        <v>50007</v>
      </c>
      <c r="W3109" s="193">
        <f>IFERROR(VLOOKUP(J3109,'[1]Item List (2)'!C:E,3,0),VLOOKUP(K3109,'[1]Item List (2)'!C:E,3,0))</f>
        <v>100</v>
      </c>
      <c r="X3109" s="193">
        <f t="shared" si="293"/>
        <v>0</v>
      </c>
      <c r="Y3109" s="193" t="str">
        <f t="shared" si="294"/>
        <v>SAUSAGE, PTY</v>
      </c>
      <c r="AA3109" s="29">
        <f t="shared" si="295"/>
        <v>83.54</v>
      </c>
      <c r="AB3109" s="29" t="str">
        <f>VLOOKUP(W3109,'[2]Item List (2)'!$I:$J,2,0)</f>
        <v>Food</v>
      </c>
      <c r="AC3109" s="29">
        <f t="shared" si="296"/>
        <v>7402</v>
      </c>
      <c r="AD3109" s="29" t="str">
        <f t="shared" si="297"/>
        <v>7402-Food</v>
      </c>
    </row>
    <row r="3110" spans="1:30">
      <c r="A3110" t="s">
        <v>699</v>
      </c>
      <c r="B3110" t="s">
        <v>592</v>
      </c>
      <c r="C3110" t="s">
        <v>1410</v>
      </c>
      <c r="D3110" t="s">
        <v>643</v>
      </c>
      <c r="E3110" t="s">
        <v>1705</v>
      </c>
      <c r="F3110"/>
      <c r="G3110" s="159">
        <v>45170</v>
      </c>
      <c r="H3110" t="s">
        <v>1201</v>
      </c>
      <c r="I3110" t="s">
        <v>1188</v>
      </c>
      <c r="J3110" t="s">
        <v>724</v>
      </c>
      <c r="K3110" t="s">
        <v>725</v>
      </c>
      <c r="L3110" t="s">
        <v>726</v>
      </c>
      <c r="M3110">
        <v>2</v>
      </c>
      <c r="N3110">
        <v>0</v>
      </c>
      <c r="O3110" s="209">
        <v>9.5399999999999991</v>
      </c>
      <c r="P3110" s="209">
        <v>19.079999999999998</v>
      </c>
      <c r="Q3110" s="209">
        <v>7780.13</v>
      </c>
      <c r="R3110" s="209">
        <v>30.11</v>
      </c>
      <c r="S3110" s="193" t="str">
        <f>VLOOKUP(U3110,'[1]Cross ref'!I:J,2,0)</f>
        <v>SCL</v>
      </c>
      <c r="T3110" s="193">
        <f t="shared" si="292"/>
        <v>19.079999999999998</v>
      </c>
      <c r="U3110" s="193">
        <f>VLOOKUP(VALUE(C3110),'[1]Cross ref'!G:I,3,0)</f>
        <v>7402</v>
      </c>
      <c r="V3110" s="193">
        <f>IFERROR(VLOOKUP(J3110,'[1]Item List (2)'!C:D,2,0),VLOOKUP(K3110,'[1]Item List (2)'!C:D,2,0))</f>
        <v>50007</v>
      </c>
      <c r="W3110" s="193">
        <f>IFERROR(VLOOKUP(J3110,'[1]Item List (2)'!C:E,3,0),VLOOKUP(K3110,'[1]Item List (2)'!C:E,3,0))</f>
        <v>100</v>
      </c>
      <c r="X3110" s="193">
        <f t="shared" si="293"/>
        <v>0</v>
      </c>
      <c r="Y3110" s="193" t="str">
        <f t="shared" si="294"/>
        <v>MILK, 1%</v>
      </c>
      <c r="AA3110" s="29">
        <f t="shared" si="295"/>
        <v>19.079999999999998</v>
      </c>
      <c r="AB3110" s="29" t="str">
        <f>VLOOKUP(W3110,'[2]Item List (2)'!$I:$J,2,0)</f>
        <v>Food</v>
      </c>
      <c r="AC3110" s="29">
        <f t="shared" si="296"/>
        <v>7402</v>
      </c>
      <c r="AD3110" s="29" t="str">
        <f t="shared" si="297"/>
        <v>7402-Food</v>
      </c>
    </row>
    <row r="3111" spans="1:30">
      <c r="A3111" t="s">
        <v>699</v>
      </c>
      <c r="B3111" t="s">
        <v>592</v>
      </c>
      <c r="C3111" t="s">
        <v>1410</v>
      </c>
      <c r="D3111" t="s">
        <v>643</v>
      </c>
      <c r="E3111" t="s">
        <v>1705</v>
      </c>
      <c r="F3111"/>
      <c r="G3111" s="159">
        <v>45170</v>
      </c>
      <c r="H3111" t="s">
        <v>1335</v>
      </c>
      <c r="I3111" t="s">
        <v>1190</v>
      </c>
      <c r="J3111" t="s">
        <v>727</v>
      </c>
      <c r="K3111" t="s">
        <v>728</v>
      </c>
      <c r="L3111" t="s">
        <v>729</v>
      </c>
      <c r="M3111">
        <v>1</v>
      </c>
      <c r="N3111">
        <v>0</v>
      </c>
      <c r="O3111" s="209">
        <v>3.85</v>
      </c>
      <c r="P3111" s="209">
        <v>3.85</v>
      </c>
      <c r="Q3111" s="209">
        <v>7780.13</v>
      </c>
      <c r="R3111" s="209">
        <v>30.11</v>
      </c>
      <c r="S3111" s="193" t="str">
        <f>VLOOKUP(U3111,'[1]Cross ref'!I:J,2,0)</f>
        <v>SCL</v>
      </c>
      <c r="T3111" s="193">
        <f t="shared" si="292"/>
        <v>3.85</v>
      </c>
      <c r="U3111" s="193">
        <f>VLOOKUP(VALUE(C3111),'[1]Cross ref'!G:I,3,0)</f>
        <v>7402</v>
      </c>
      <c r="V3111" s="193">
        <f>IFERROR(VLOOKUP(J3111,'[1]Item List (2)'!C:D,2,0),VLOOKUP(K3111,'[1]Item List (2)'!C:D,2,0))</f>
        <v>60507</v>
      </c>
      <c r="W3111" s="193">
        <f>IFERROR(VLOOKUP(J3111,'[1]Item List (2)'!C:E,3,0),VLOOKUP(K3111,'[1]Item List (2)'!C:E,3,0))</f>
        <v>1200</v>
      </c>
      <c r="X3111" s="193">
        <f t="shared" si="293"/>
        <v>0</v>
      </c>
      <c r="Y3111" s="193" t="str">
        <f t="shared" si="294"/>
        <v>GLOVE, SYNTH MED</v>
      </c>
      <c r="AA3111" s="29">
        <f t="shared" si="295"/>
        <v>3.85</v>
      </c>
      <c r="AB3111" s="29" t="str">
        <f>VLOOKUP(W3111,'[2]Item List (2)'!$I:$J,2,0)</f>
        <v>Supplies</v>
      </c>
      <c r="AC3111" s="29">
        <f t="shared" si="296"/>
        <v>7402</v>
      </c>
      <c r="AD3111" s="29" t="str">
        <f t="shared" si="297"/>
        <v>7402-Supplies</v>
      </c>
    </row>
    <row r="3112" spans="1:30">
      <c r="A3112" t="s">
        <v>699</v>
      </c>
      <c r="B3112" t="s">
        <v>592</v>
      </c>
      <c r="C3112" t="s">
        <v>1410</v>
      </c>
      <c r="D3112" t="s">
        <v>643</v>
      </c>
      <c r="E3112" t="s">
        <v>1705</v>
      </c>
      <c r="F3112"/>
      <c r="G3112" s="159">
        <v>45170</v>
      </c>
      <c r="H3112" t="s">
        <v>1315</v>
      </c>
      <c r="I3112" t="s">
        <v>1190</v>
      </c>
      <c r="J3112" t="s">
        <v>727</v>
      </c>
      <c r="K3112" t="s">
        <v>899</v>
      </c>
      <c r="L3112" t="s">
        <v>729</v>
      </c>
      <c r="M3112">
        <v>1</v>
      </c>
      <c r="N3112">
        <v>0</v>
      </c>
      <c r="O3112" s="209">
        <v>3.85</v>
      </c>
      <c r="P3112" s="209">
        <v>3.85</v>
      </c>
      <c r="Q3112" s="209">
        <v>7780.13</v>
      </c>
      <c r="R3112" s="209">
        <v>30.11</v>
      </c>
      <c r="S3112" s="193" t="str">
        <f>VLOOKUP(U3112,'[1]Cross ref'!I:J,2,0)</f>
        <v>SCL</v>
      </c>
      <c r="T3112" s="193">
        <f t="shared" si="292"/>
        <v>3.85</v>
      </c>
      <c r="U3112" s="193">
        <f>VLOOKUP(VALUE(C3112),'[1]Cross ref'!G:I,3,0)</f>
        <v>7402</v>
      </c>
      <c r="V3112" s="193">
        <f>IFERROR(VLOOKUP(J3112,'[1]Item List (2)'!C:D,2,0),VLOOKUP(K3112,'[1]Item List (2)'!C:D,2,0))</f>
        <v>60507</v>
      </c>
      <c r="W3112" s="193">
        <f>IFERROR(VLOOKUP(J3112,'[1]Item List (2)'!C:E,3,0),VLOOKUP(K3112,'[1]Item List (2)'!C:E,3,0))</f>
        <v>1200</v>
      </c>
      <c r="X3112" s="193">
        <f t="shared" si="293"/>
        <v>0</v>
      </c>
      <c r="Y3112" s="193" t="str">
        <f t="shared" si="294"/>
        <v>GLOVE, SYNTH XLG</v>
      </c>
      <c r="AA3112" s="29">
        <f t="shared" si="295"/>
        <v>3.85</v>
      </c>
      <c r="AB3112" s="29" t="str">
        <f>VLOOKUP(W3112,'[2]Item List (2)'!$I:$J,2,0)</f>
        <v>Supplies</v>
      </c>
      <c r="AC3112" s="29">
        <f t="shared" si="296"/>
        <v>7402</v>
      </c>
      <c r="AD3112" s="29" t="str">
        <f t="shared" si="297"/>
        <v>7402-Supplies</v>
      </c>
    </row>
    <row r="3113" spans="1:30">
      <c r="A3113" t="s">
        <v>699</v>
      </c>
      <c r="B3113" t="s">
        <v>592</v>
      </c>
      <c r="C3113" t="s">
        <v>1410</v>
      </c>
      <c r="D3113" t="s">
        <v>643</v>
      </c>
      <c r="E3113" t="s">
        <v>1705</v>
      </c>
      <c r="F3113"/>
      <c r="G3113" s="159">
        <v>45170</v>
      </c>
      <c r="H3113" t="s">
        <v>1203</v>
      </c>
      <c r="I3113" t="s">
        <v>1188</v>
      </c>
      <c r="J3113" t="s">
        <v>900</v>
      </c>
      <c r="K3113" t="s">
        <v>907</v>
      </c>
      <c r="L3113" t="s">
        <v>908</v>
      </c>
      <c r="M3113">
        <v>1</v>
      </c>
      <c r="N3113">
        <v>0</v>
      </c>
      <c r="O3113" s="209">
        <v>42.61</v>
      </c>
      <c r="P3113" s="209">
        <v>42.61</v>
      </c>
      <c r="Q3113" s="209">
        <v>7780.13</v>
      </c>
      <c r="R3113" s="209">
        <v>30.11</v>
      </c>
      <c r="S3113" s="193" t="str">
        <f>VLOOKUP(U3113,'[1]Cross ref'!I:J,2,0)</f>
        <v>SCL</v>
      </c>
      <c r="T3113" s="193">
        <f t="shared" si="292"/>
        <v>42.61</v>
      </c>
      <c r="U3113" s="193">
        <f>VLOOKUP(VALUE(C3113),'[1]Cross ref'!G:I,3,0)</f>
        <v>7402</v>
      </c>
      <c r="V3113" s="193">
        <f>IFERROR(VLOOKUP(J3113,'[1]Item List (2)'!C:D,2,0),VLOOKUP(K3113,'[1]Item List (2)'!C:D,2,0))</f>
        <v>50007</v>
      </c>
      <c r="W3113" s="193">
        <f>IFERROR(VLOOKUP(J3113,'[1]Item List (2)'!C:E,3,0),VLOOKUP(K3113,'[1]Item List (2)'!C:E,3,0))</f>
        <v>100</v>
      </c>
      <c r="X3113" s="193">
        <f t="shared" si="293"/>
        <v>0</v>
      </c>
      <c r="Y3113" s="193" t="str">
        <f t="shared" si="294"/>
        <v>PEPPER, CHILE GRN STRIP</v>
      </c>
      <c r="AA3113" s="29">
        <f t="shared" si="295"/>
        <v>42.61</v>
      </c>
      <c r="AB3113" s="29" t="str">
        <f>VLOOKUP(W3113,'[2]Item List (2)'!$I:$J,2,0)</f>
        <v>Food</v>
      </c>
      <c r="AC3113" s="29">
        <f t="shared" si="296"/>
        <v>7402</v>
      </c>
      <c r="AD3113" s="29" t="str">
        <f t="shared" si="297"/>
        <v>7402-Food</v>
      </c>
    </row>
    <row r="3114" spans="1:30">
      <c r="A3114" t="s">
        <v>699</v>
      </c>
      <c r="B3114" t="s">
        <v>592</v>
      </c>
      <c r="C3114" t="s">
        <v>1410</v>
      </c>
      <c r="D3114" t="s">
        <v>643</v>
      </c>
      <c r="E3114" t="s">
        <v>1705</v>
      </c>
      <c r="F3114"/>
      <c r="G3114" s="159">
        <v>45170</v>
      </c>
      <c r="H3114" t="s">
        <v>1205</v>
      </c>
      <c r="I3114" t="s">
        <v>1188</v>
      </c>
      <c r="J3114" t="s">
        <v>734</v>
      </c>
      <c r="K3114" t="s">
        <v>735</v>
      </c>
      <c r="L3114" t="s">
        <v>736</v>
      </c>
      <c r="M3114">
        <v>18</v>
      </c>
      <c r="N3114">
        <v>0</v>
      </c>
      <c r="O3114" s="209">
        <v>76.78</v>
      </c>
      <c r="P3114" s="209">
        <v>1382.04</v>
      </c>
      <c r="Q3114" s="209">
        <v>7780.13</v>
      </c>
      <c r="R3114" s="209">
        <v>30.11</v>
      </c>
      <c r="S3114" s="193" t="str">
        <f>VLOOKUP(U3114,'[1]Cross ref'!I:J,2,0)</f>
        <v>SCL</v>
      </c>
      <c r="T3114" s="193">
        <f t="shared" si="292"/>
        <v>1382.04</v>
      </c>
      <c r="U3114" s="193">
        <f>VLOOKUP(VALUE(C3114),'[1]Cross ref'!G:I,3,0)</f>
        <v>7402</v>
      </c>
      <c r="V3114" s="193">
        <f>IFERROR(VLOOKUP(J3114,'[1]Item List (2)'!C:D,2,0),VLOOKUP(K3114,'[1]Item List (2)'!C:D,2,0))</f>
        <v>50007</v>
      </c>
      <c r="W3114" s="193">
        <f>IFERROR(VLOOKUP(J3114,'[1]Item List (2)'!C:E,3,0),VLOOKUP(K3114,'[1]Item List (2)'!C:E,3,0))</f>
        <v>100</v>
      </c>
      <c r="X3114" s="193">
        <f t="shared" si="293"/>
        <v>0</v>
      </c>
      <c r="Y3114" s="193" t="str">
        <f t="shared" si="294"/>
        <v>BEEF, GRND PTY 3.5Z</v>
      </c>
      <c r="AA3114" s="29">
        <f t="shared" si="295"/>
        <v>1382.04</v>
      </c>
      <c r="AB3114" s="29" t="str">
        <f>VLOOKUP(W3114,'[2]Item List (2)'!$I:$J,2,0)</f>
        <v>Food</v>
      </c>
      <c r="AC3114" s="29">
        <f t="shared" si="296"/>
        <v>7402</v>
      </c>
      <c r="AD3114" s="29" t="str">
        <f t="shared" si="297"/>
        <v>7402-Food</v>
      </c>
    </row>
    <row r="3115" spans="1:30">
      <c r="A3115" t="s">
        <v>699</v>
      </c>
      <c r="B3115" t="s">
        <v>592</v>
      </c>
      <c r="C3115" t="s">
        <v>1410</v>
      </c>
      <c r="D3115" t="s">
        <v>643</v>
      </c>
      <c r="E3115" t="s">
        <v>1705</v>
      </c>
      <c r="F3115"/>
      <c r="G3115" s="159">
        <v>45170</v>
      </c>
      <c r="H3115" t="s">
        <v>1267</v>
      </c>
      <c r="I3115" t="s">
        <v>1188</v>
      </c>
      <c r="J3115" t="s">
        <v>852</v>
      </c>
      <c r="K3115" t="s">
        <v>853</v>
      </c>
      <c r="L3115" t="s">
        <v>854</v>
      </c>
      <c r="M3115">
        <v>1</v>
      </c>
      <c r="N3115">
        <v>0</v>
      </c>
      <c r="O3115" s="209">
        <v>11.6</v>
      </c>
      <c r="P3115" s="209">
        <v>11.6</v>
      </c>
      <c r="Q3115" s="209">
        <v>7780.13</v>
      </c>
      <c r="R3115" s="209">
        <v>30.11</v>
      </c>
      <c r="S3115" s="193" t="str">
        <f>VLOOKUP(U3115,'[1]Cross ref'!I:J,2,0)</f>
        <v>SCL</v>
      </c>
      <c r="T3115" s="193">
        <f t="shared" si="292"/>
        <v>11.6</v>
      </c>
      <c r="U3115" s="193">
        <f>VLOOKUP(VALUE(C3115),'[1]Cross ref'!G:I,3,0)</f>
        <v>7402</v>
      </c>
      <c r="V3115" s="193">
        <f>IFERROR(VLOOKUP(J3115,'[1]Item List (2)'!C:D,2,0),VLOOKUP(K3115,'[1]Item List (2)'!C:D,2,0))</f>
        <v>50007</v>
      </c>
      <c r="W3115" s="193">
        <f>IFERROR(VLOOKUP(J3115,'[1]Item List (2)'!C:E,3,0),VLOOKUP(K3115,'[1]Item List (2)'!C:E,3,0))</f>
        <v>100</v>
      </c>
      <c r="X3115" s="193">
        <f t="shared" si="293"/>
        <v>0</v>
      </c>
      <c r="Y3115" s="193" t="str">
        <f t="shared" si="294"/>
        <v>SALSA, PCH .43Z</v>
      </c>
      <c r="AA3115" s="29">
        <f t="shared" si="295"/>
        <v>11.6</v>
      </c>
      <c r="AB3115" s="29" t="str">
        <f>VLOOKUP(W3115,'[2]Item List (2)'!$I:$J,2,0)</f>
        <v>Food</v>
      </c>
      <c r="AC3115" s="29">
        <f t="shared" si="296"/>
        <v>7402</v>
      </c>
      <c r="AD3115" s="29" t="str">
        <f t="shared" si="297"/>
        <v>7402-Food</v>
      </c>
    </row>
    <row r="3116" spans="1:30">
      <c r="A3116" t="s">
        <v>699</v>
      </c>
      <c r="B3116" t="s">
        <v>592</v>
      </c>
      <c r="C3116" t="s">
        <v>1410</v>
      </c>
      <c r="D3116" t="s">
        <v>643</v>
      </c>
      <c r="E3116" t="s">
        <v>1705</v>
      </c>
      <c r="F3116"/>
      <c r="G3116" s="159">
        <v>45170</v>
      </c>
      <c r="H3116" t="s">
        <v>1206</v>
      </c>
      <c r="I3116" t="s">
        <v>1188</v>
      </c>
      <c r="J3116" t="s">
        <v>737</v>
      </c>
      <c r="K3116" t="s">
        <v>738</v>
      </c>
      <c r="L3116" t="s">
        <v>739</v>
      </c>
      <c r="M3116">
        <v>3</v>
      </c>
      <c r="N3116">
        <v>0</v>
      </c>
      <c r="O3116" s="209">
        <v>30.72</v>
      </c>
      <c r="P3116" s="209">
        <v>92.16</v>
      </c>
      <c r="Q3116" s="209">
        <v>7780.13</v>
      </c>
      <c r="R3116" s="209">
        <v>30.11</v>
      </c>
      <c r="S3116" s="193" t="str">
        <f>VLOOKUP(U3116,'[1]Cross ref'!I:J,2,0)</f>
        <v>SCL</v>
      </c>
      <c r="T3116" s="193">
        <f t="shared" si="292"/>
        <v>92.16</v>
      </c>
      <c r="U3116" s="193">
        <f>VLOOKUP(VALUE(C3116),'[1]Cross ref'!G:I,3,0)</f>
        <v>7402</v>
      </c>
      <c r="V3116" s="193">
        <f>IFERROR(VLOOKUP(J3116,'[1]Item List (2)'!C:D,2,0),VLOOKUP(K3116,'[1]Item List (2)'!C:D,2,0))</f>
        <v>50007</v>
      </c>
      <c r="W3116" s="193">
        <f>IFERROR(VLOOKUP(J3116,'[1]Item List (2)'!C:E,3,0),VLOOKUP(K3116,'[1]Item List (2)'!C:E,3,0))</f>
        <v>100</v>
      </c>
      <c r="X3116" s="193">
        <f t="shared" si="293"/>
        <v>0</v>
      </c>
      <c r="Y3116" s="193" t="str">
        <f t="shared" si="294"/>
        <v>APPTZR, ONION RING</v>
      </c>
      <c r="AA3116" s="29">
        <f t="shared" si="295"/>
        <v>92.16</v>
      </c>
      <c r="AB3116" s="29" t="str">
        <f>VLOOKUP(W3116,'[2]Item List (2)'!$I:$J,2,0)</f>
        <v>Food</v>
      </c>
      <c r="AC3116" s="29">
        <f t="shared" si="296"/>
        <v>7402</v>
      </c>
      <c r="AD3116" s="29" t="str">
        <f t="shared" si="297"/>
        <v>7402-Food</v>
      </c>
    </row>
    <row r="3117" spans="1:30">
      <c r="A3117" t="s">
        <v>699</v>
      </c>
      <c r="B3117" t="s">
        <v>592</v>
      </c>
      <c r="C3117" t="s">
        <v>1410</v>
      </c>
      <c r="D3117" t="s">
        <v>643</v>
      </c>
      <c r="E3117" t="s">
        <v>1705</v>
      </c>
      <c r="F3117"/>
      <c r="G3117" s="159">
        <v>45170</v>
      </c>
      <c r="H3117" t="s">
        <v>1208</v>
      </c>
      <c r="I3117" t="s">
        <v>1188</v>
      </c>
      <c r="J3117" t="s">
        <v>741</v>
      </c>
      <c r="K3117" t="s">
        <v>742</v>
      </c>
      <c r="L3117" t="s">
        <v>743</v>
      </c>
      <c r="M3117">
        <v>3</v>
      </c>
      <c r="N3117">
        <v>0</v>
      </c>
      <c r="O3117" s="209">
        <v>21.8</v>
      </c>
      <c r="P3117" s="209">
        <v>65.400000000000006</v>
      </c>
      <c r="Q3117" s="209">
        <v>7780.13</v>
      </c>
      <c r="R3117" s="209">
        <v>30.11</v>
      </c>
      <c r="S3117" s="193" t="str">
        <f>VLOOKUP(U3117,'[1]Cross ref'!I:J,2,0)</f>
        <v>SCL</v>
      </c>
      <c r="T3117" s="193">
        <f t="shared" si="292"/>
        <v>65.400000000000006</v>
      </c>
      <c r="U3117" s="193">
        <f>VLOOKUP(VALUE(C3117),'[1]Cross ref'!G:I,3,0)</f>
        <v>7402</v>
      </c>
      <c r="V3117" s="193">
        <f>IFERROR(VLOOKUP(J3117,'[1]Item List (2)'!C:D,2,0),VLOOKUP(K3117,'[1]Item List (2)'!C:D,2,0))</f>
        <v>50007</v>
      </c>
      <c r="W3117" s="193">
        <f>IFERROR(VLOOKUP(J3117,'[1]Item List (2)'!C:E,3,0),VLOOKUP(K3117,'[1]Item List (2)'!C:E,3,0))</f>
        <v>100</v>
      </c>
      <c r="X3117" s="193">
        <f t="shared" si="293"/>
        <v>0</v>
      </c>
      <c r="Y3117" s="193" t="str">
        <f t="shared" si="294"/>
        <v>KETCHUP, PKT</v>
      </c>
      <c r="AA3117" s="29">
        <f t="shared" si="295"/>
        <v>65.400000000000006</v>
      </c>
      <c r="AB3117" s="29" t="str">
        <f>VLOOKUP(W3117,'[2]Item List (2)'!$I:$J,2,0)</f>
        <v>Food</v>
      </c>
      <c r="AC3117" s="29">
        <f t="shared" si="296"/>
        <v>7402</v>
      </c>
      <c r="AD3117" s="29" t="str">
        <f t="shared" si="297"/>
        <v>7402-Food</v>
      </c>
    </row>
    <row r="3118" spans="1:30">
      <c r="A3118" t="s">
        <v>699</v>
      </c>
      <c r="B3118" t="s">
        <v>592</v>
      </c>
      <c r="C3118" t="s">
        <v>1410</v>
      </c>
      <c r="D3118" t="s">
        <v>643</v>
      </c>
      <c r="E3118" t="s">
        <v>1705</v>
      </c>
      <c r="F3118"/>
      <c r="G3118" s="159">
        <v>45170</v>
      </c>
      <c r="H3118" t="s">
        <v>1209</v>
      </c>
      <c r="I3118" t="s">
        <v>1188</v>
      </c>
      <c r="J3118" t="s">
        <v>856</v>
      </c>
      <c r="K3118" t="s">
        <v>857</v>
      </c>
      <c r="L3118" t="s">
        <v>814</v>
      </c>
      <c r="M3118">
        <v>1</v>
      </c>
      <c r="N3118">
        <v>0</v>
      </c>
      <c r="O3118" s="209">
        <v>17.149999999999999</v>
      </c>
      <c r="P3118" s="209">
        <v>17.149999999999999</v>
      </c>
      <c r="Q3118" s="209">
        <v>7780.13</v>
      </c>
      <c r="R3118" s="209">
        <v>30.11</v>
      </c>
      <c r="S3118" s="193" t="str">
        <f>VLOOKUP(U3118,'[1]Cross ref'!I:J,2,0)</f>
        <v>SCL</v>
      </c>
      <c r="T3118" s="193">
        <f t="shared" si="292"/>
        <v>17.149999999999999</v>
      </c>
      <c r="U3118" s="193">
        <f>VLOOKUP(VALUE(C3118),'[1]Cross ref'!G:I,3,0)</f>
        <v>7402</v>
      </c>
      <c r="V3118" s="193">
        <f>IFERROR(VLOOKUP(J3118,'[1]Item List (2)'!C:D,2,0),VLOOKUP(K3118,'[1]Item List (2)'!C:D,2,0))</f>
        <v>50007</v>
      </c>
      <c r="W3118" s="193">
        <f>IFERROR(VLOOKUP(J3118,'[1]Item List (2)'!C:E,3,0),VLOOKUP(K3118,'[1]Item List (2)'!C:E,3,0))</f>
        <v>100</v>
      </c>
      <c r="X3118" s="193">
        <f t="shared" si="293"/>
        <v>0</v>
      </c>
      <c r="Y3118" s="193" t="str">
        <f t="shared" si="294"/>
        <v>BREADING, CHICK TNDR</v>
      </c>
      <c r="AA3118" s="29">
        <f t="shared" si="295"/>
        <v>17.149999999999999</v>
      </c>
      <c r="AB3118" s="29" t="str">
        <f>VLOOKUP(W3118,'[2]Item List (2)'!$I:$J,2,0)</f>
        <v>Food</v>
      </c>
      <c r="AC3118" s="29">
        <f t="shared" si="296"/>
        <v>7402</v>
      </c>
      <c r="AD3118" s="29" t="str">
        <f t="shared" si="297"/>
        <v>7402-Food</v>
      </c>
    </row>
    <row r="3119" spans="1:30">
      <c r="A3119" t="s">
        <v>699</v>
      </c>
      <c r="B3119" t="s">
        <v>592</v>
      </c>
      <c r="C3119" t="s">
        <v>1410</v>
      </c>
      <c r="D3119" t="s">
        <v>643</v>
      </c>
      <c r="E3119" t="s">
        <v>1705</v>
      </c>
      <c r="F3119"/>
      <c r="G3119" s="159">
        <v>45170</v>
      </c>
      <c r="H3119" t="s">
        <v>1210</v>
      </c>
      <c r="I3119" t="s">
        <v>1211</v>
      </c>
      <c r="J3119" t="s">
        <v>744</v>
      </c>
      <c r="K3119" t="s">
        <v>745</v>
      </c>
      <c r="L3119" t="s">
        <v>746</v>
      </c>
      <c r="M3119">
        <v>1</v>
      </c>
      <c r="N3119">
        <v>0</v>
      </c>
      <c r="O3119" s="209">
        <v>26.2</v>
      </c>
      <c r="P3119" s="209">
        <v>26.2</v>
      </c>
      <c r="Q3119" s="209">
        <v>7780.13</v>
      </c>
      <c r="R3119" s="209">
        <v>30.11</v>
      </c>
      <c r="S3119" s="193" t="str">
        <f>VLOOKUP(U3119,'[1]Cross ref'!I:J,2,0)</f>
        <v>SCL</v>
      </c>
      <c r="T3119" s="193">
        <f t="shared" si="292"/>
        <v>26.2</v>
      </c>
      <c r="U3119" s="193">
        <f>VLOOKUP(VALUE(C3119),'[1]Cross ref'!G:I,3,0)</f>
        <v>7402</v>
      </c>
      <c r="V3119" s="193">
        <f>IFERROR(VLOOKUP(J3119,'[1]Item List (2)'!C:D,2,0),VLOOKUP(K3119,'[1]Item List (2)'!C:D,2,0))</f>
        <v>51001</v>
      </c>
      <c r="W3119" s="193">
        <f>IFERROR(VLOOKUP(J3119,'[1]Item List (2)'!C:E,3,0),VLOOKUP(K3119,'[1]Item List (2)'!C:E,3,0))</f>
        <v>1000</v>
      </c>
      <c r="X3119" s="193">
        <f t="shared" si="293"/>
        <v>0</v>
      </c>
      <c r="Y3119" s="193" t="str">
        <f t="shared" si="294"/>
        <v>CARRIER, 4-CUP</v>
      </c>
      <c r="AA3119" s="29">
        <f t="shared" si="295"/>
        <v>26.2</v>
      </c>
      <c r="AB3119" s="29" t="str">
        <f>VLOOKUP(W3119,'[2]Item List (2)'!$I:$J,2,0)</f>
        <v>Paper</v>
      </c>
      <c r="AC3119" s="29">
        <f t="shared" si="296"/>
        <v>7402</v>
      </c>
      <c r="AD3119" s="29" t="str">
        <f t="shared" si="297"/>
        <v>7402-Paper</v>
      </c>
    </row>
    <row r="3120" spans="1:30">
      <c r="A3120" t="s">
        <v>699</v>
      </c>
      <c r="B3120" t="s">
        <v>592</v>
      </c>
      <c r="C3120" t="s">
        <v>1410</v>
      </c>
      <c r="D3120" t="s">
        <v>643</v>
      </c>
      <c r="E3120" t="s">
        <v>1705</v>
      </c>
      <c r="F3120"/>
      <c r="G3120" s="159">
        <v>45170</v>
      </c>
      <c r="H3120" t="s">
        <v>1212</v>
      </c>
      <c r="I3120" t="s">
        <v>1188</v>
      </c>
      <c r="J3120" t="s">
        <v>747</v>
      </c>
      <c r="K3120" t="s">
        <v>748</v>
      </c>
      <c r="L3120" t="s">
        <v>749</v>
      </c>
      <c r="M3120">
        <v>3</v>
      </c>
      <c r="N3120">
        <v>0</v>
      </c>
      <c r="O3120" s="209">
        <v>33.380000000000003</v>
      </c>
      <c r="P3120" s="209">
        <v>100.14</v>
      </c>
      <c r="Q3120" s="209">
        <v>7780.13</v>
      </c>
      <c r="R3120" s="209">
        <v>30.11</v>
      </c>
      <c r="S3120" s="193" t="str">
        <f>VLOOKUP(U3120,'[1]Cross ref'!I:J,2,0)</f>
        <v>SCL</v>
      </c>
      <c r="T3120" s="193">
        <f t="shared" si="292"/>
        <v>100.14</v>
      </c>
      <c r="U3120" s="193">
        <f>VLOOKUP(VALUE(C3120),'[1]Cross ref'!G:I,3,0)</f>
        <v>7402</v>
      </c>
      <c r="V3120" s="193">
        <f>IFERROR(VLOOKUP(J3120,'[1]Item List (2)'!C:D,2,0),VLOOKUP(K3120,'[1]Item List (2)'!C:D,2,0))</f>
        <v>50007</v>
      </c>
      <c r="W3120" s="193">
        <f>IFERROR(VLOOKUP(J3120,'[1]Item List (2)'!C:E,3,0),VLOOKUP(K3120,'[1]Item List (2)'!C:E,3,0))</f>
        <v>100</v>
      </c>
      <c r="X3120" s="193">
        <f t="shared" si="293"/>
        <v>0</v>
      </c>
      <c r="Y3120" s="193" t="str">
        <f t="shared" si="294"/>
        <v>HASHBROWN, RND ZTF</v>
      </c>
      <c r="AA3120" s="29">
        <f t="shared" si="295"/>
        <v>100.14</v>
      </c>
      <c r="AB3120" s="29" t="str">
        <f>VLOOKUP(W3120,'[2]Item List (2)'!$I:$J,2,0)</f>
        <v>Food</v>
      </c>
      <c r="AC3120" s="29">
        <f t="shared" si="296"/>
        <v>7402</v>
      </c>
      <c r="AD3120" s="29" t="str">
        <f t="shared" si="297"/>
        <v>7402-Food</v>
      </c>
    </row>
    <row r="3121" spans="1:30">
      <c r="A3121" t="s">
        <v>699</v>
      </c>
      <c r="B3121" t="s">
        <v>592</v>
      </c>
      <c r="C3121" t="s">
        <v>1410</v>
      </c>
      <c r="D3121" t="s">
        <v>643</v>
      </c>
      <c r="E3121" t="s">
        <v>1705</v>
      </c>
      <c r="F3121"/>
      <c r="G3121" s="159">
        <v>45170</v>
      </c>
      <c r="H3121" t="s">
        <v>1213</v>
      </c>
      <c r="I3121" t="s">
        <v>1188</v>
      </c>
      <c r="J3121" t="s">
        <v>747</v>
      </c>
      <c r="K3121" t="s">
        <v>750</v>
      </c>
      <c r="L3121" t="s">
        <v>749</v>
      </c>
      <c r="M3121">
        <v>2</v>
      </c>
      <c r="N3121">
        <v>0</v>
      </c>
      <c r="O3121" s="209">
        <v>33.380000000000003</v>
      </c>
      <c r="P3121" s="209">
        <v>66.760000000000005</v>
      </c>
      <c r="Q3121" s="209">
        <v>7780.13</v>
      </c>
      <c r="R3121" s="209">
        <v>30.11</v>
      </c>
      <c r="S3121" s="193" t="str">
        <f>VLOOKUP(U3121,'[1]Cross ref'!I:J,2,0)</f>
        <v>SCL</v>
      </c>
      <c r="T3121" s="193">
        <f t="shared" si="292"/>
        <v>66.760000000000005</v>
      </c>
      <c r="U3121" s="193">
        <f>VLOOKUP(VALUE(C3121),'[1]Cross ref'!G:I,3,0)</f>
        <v>7402</v>
      </c>
      <c r="V3121" s="193">
        <f>IFERROR(VLOOKUP(J3121,'[1]Item List (2)'!C:D,2,0),VLOOKUP(K3121,'[1]Item List (2)'!C:D,2,0))</f>
        <v>50007</v>
      </c>
      <c r="W3121" s="193">
        <f>IFERROR(VLOOKUP(J3121,'[1]Item List (2)'!C:E,3,0),VLOOKUP(K3121,'[1]Item List (2)'!C:E,3,0))</f>
        <v>100</v>
      </c>
      <c r="X3121" s="193">
        <f t="shared" si="293"/>
        <v>0</v>
      </c>
      <c r="Y3121" s="193" t="str">
        <f t="shared" si="294"/>
        <v>FRIES, CRISS CUT SEASN</v>
      </c>
      <c r="AA3121" s="29">
        <f t="shared" si="295"/>
        <v>66.760000000000005</v>
      </c>
      <c r="AB3121" s="29" t="str">
        <f>VLOOKUP(W3121,'[2]Item List (2)'!$I:$J,2,0)</f>
        <v>Food</v>
      </c>
      <c r="AC3121" s="29">
        <f t="shared" si="296"/>
        <v>7402</v>
      </c>
      <c r="AD3121" s="29" t="str">
        <f t="shared" si="297"/>
        <v>7402-Food</v>
      </c>
    </row>
    <row r="3122" spans="1:30">
      <c r="A3122" t="s">
        <v>699</v>
      </c>
      <c r="B3122" t="s">
        <v>592</v>
      </c>
      <c r="C3122" t="s">
        <v>1410</v>
      </c>
      <c r="D3122" t="s">
        <v>643</v>
      </c>
      <c r="E3122" t="s">
        <v>1705</v>
      </c>
      <c r="F3122"/>
      <c r="G3122" s="159">
        <v>45170</v>
      </c>
      <c r="H3122" t="s">
        <v>1214</v>
      </c>
      <c r="I3122" t="s">
        <v>1188</v>
      </c>
      <c r="J3122" t="s">
        <v>747</v>
      </c>
      <c r="K3122" t="s">
        <v>751</v>
      </c>
      <c r="L3122" t="s">
        <v>752</v>
      </c>
      <c r="M3122">
        <v>16</v>
      </c>
      <c r="N3122">
        <v>0</v>
      </c>
      <c r="O3122" s="209">
        <v>35.28</v>
      </c>
      <c r="P3122" s="209">
        <v>564.48</v>
      </c>
      <c r="Q3122" s="209">
        <v>7780.13</v>
      </c>
      <c r="R3122" s="209">
        <v>30.11</v>
      </c>
      <c r="S3122" s="193" t="str">
        <f>VLOOKUP(U3122,'[1]Cross ref'!I:J,2,0)</f>
        <v>SCL</v>
      </c>
      <c r="T3122" s="193">
        <f t="shared" si="292"/>
        <v>564.48</v>
      </c>
      <c r="U3122" s="193">
        <f>VLOOKUP(VALUE(C3122),'[1]Cross ref'!G:I,3,0)</f>
        <v>7402</v>
      </c>
      <c r="V3122" s="193">
        <f>IFERROR(VLOOKUP(J3122,'[1]Item List (2)'!C:D,2,0),VLOOKUP(K3122,'[1]Item List (2)'!C:D,2,0))</f>
        <v>50007</v>
      </c>
      <c r="W3122" s="193">
        <f>IFERROR(VLOOKUP(J3122,'[1]Item List (2)'!C:E,3,0),VLOOKUP(K3122,'[1]Item List (2)'!C:E,3,0))</f>
        <v>100</v>
      </c>
      <c r="X3122" s="193">
        <f t="shared" si="293"/>
        <v>0</v>
      </c>
      <c r="Y3122" s="193" t="str">
        <f t="shared" si="294"/>
        <v>FRIES, SS SK ON</v>
      </c>
      <c r="AA3122" s="29">
        <f t="shared" si="295"/>
        <v>564.48</v>
      </c>
      <c r="AB3122" s="29" t="str">
        <f>VLOOKUP(W3122,'[2]Item List (2)'!$I:$J,2,0)</f>
        <v>Food</v>
      </c>
      <c r="AC3122" s="29">
        <f t="shared" si="296"/>
        <v>7402</v>
      </c>
      <c r="AD3122" s="29" t="str">
        <f t="shared" si="297"/>
        <v>7402-Food</v>
      </c>
    </row>
    <row r="3123" spans="1:30">
      <c r="A3123" t="s">
        <v>699</v>
      </c>
      <c r="B3123" t="s">
        <v>592</v>
      </c>
      <c r="C3123" t="s">
        <v>1410</v>
      </c>
      <c r="D3123" t="s">
        <v>643</v>
      </c>
      <c r="E3123" t="s">
        <v>1705</v>
      </c>
      <c r="F3123"/>
      <c r="G3123" s="159">
        <v>45170</v>
      </c>
      <c r="H3123" t="s">
        <v>1336</v>
      </c>
      <c r="I3123" t="s">
        <v>1188</v>
      </c>
      <c r="J3123" t="s">
        <v>962</v>
      </c>
      <c r="K3123" t="s">
        <v>969</v>
      </c>
      <c r="L3123" t="s">
        <v>858</v>
      </c>
      <c r="M3123">
        <v>1</v>
      </c>
      <c r="N3123">
        <v>0</v>
      </c>
      <c r="O3123" s="209">
        <v>32.57</v>
      </c>
      <c r="P3123" s="209">
        <v>32.57</v>
      </c>
      <c r="Q3123" s="209">
        <v>7780.13</v>
      </c>
      <c r="R3123" s="209">
        <v>30.11</v>
      </c>
      <c r="S3123" s="193" t="str">
        <f>VLOOKUP(U3123,'[1]Cross ref'!I:J,2,0)</f>
        <v>SCL</v>
      </c>
      <c r="T3123" s="193">
        <f t="shared" si="292"/>
        <v>32.57</v>
      </c>
      <c r="U3123" s="193">
        <f>VLOOKUP(VALUE(C3123),'[1]Cross ref'!G:I,3,0)</f>
        <v>7402</v>
      </c>
      <c r="V3123" s="193">
        <f>IFERROR(VLOOKUP(J3123,'[1]Item List (2)'!C:D,2,0),VLOOKUP(K3123,'[1]Item List (2)'!C:D,2,0))</f>
        <v>50007</v>
      </c>
      <c r="W3123" s="193">
        <f>IFERROR(VLOOKUP(J3123,'[1]Item List (2)'!C:E,3,0),VLOOKUP(K3123,'[1]Item List (2)'!C:E,3,0))</f>
        <v>100</v>
      </c>
      <c r="X3123" s="193">
        <f t="shared" si="293"/>
        <v>0</v>
      </c>
      <c r="Y3123" s="193" t="str">
        <f t="shared" si="294"/>
        <v>SYRUP, SHAKE STRAWBRY</v>
      </c>
      <c r="AA3123" s="29">
        <f t="shared" si="295"/>
        <v>32.57</v>
      </c>
      <c r="AB3123" s="29" t="str">
        <f>VLOOKUP(W3123,'[2]Item List (2)'!$I:$J,2,0)</f>
        <v>Food</v>
      </c>
      <c r="AC3123" s="29">
        <f t="shared" si="296"/>
        <v>7402</v>
      </c>
      <c r="AD3123" s="29" t="str">
        <f t="shared" si="297"/>
        <v>7402-Food</v>
      </c>
    </row>
    <row r="3124" spans="1:30">
      <c r="A3124" t="s">
        <v>699</v>
      </c>
      <c r="B3124" t="s">
        <v>592</v>
      </c>
      <c r="C3124" t="s">
        <v>1410</v>
      </c>
      <c r="D3124" t="s">
        <v>643</v>
      </c>
      <c r="E3124" t="s">
        <v>1705</v>
      </c>
      <c r="F3124"/>
      <c r="G3124" s="159">
        <v>45170</v>
      </c>
      <c r="H3124" t="s">
        <v>1215</v>
      </c>
      <c r="I3124" t="s">
        <v>1188</v>
      </c>
      <c r="J3124" t="s">
        <v>753</v>
      </c>
      <c r="K3124" t="s">
        <v>754</v>
      </c>
      <c r="L3124" t="s">
        <v>755</v>
      </c>
      <c r="M3124">
        <v>1</v>
      </c>
      <c r="N3124">
        <v>0</v>
      </c>
      <c r="O3124" s="209">
        <v>31.31</v>
      </c>
      <c r="P3124" s="209">
        <v>31.31</v>
      </c>
      <c r="Q3124" s="209">
        <v>7780.13</v>
      </c>
      <c r="R3124" s="209">
        <v>30.11</v>
      </c>
      <c r="S3124" s="193" t="str">
        <f>VLOOKUP(U3124,'[1]Cross ref'!I:J,2,0)</f>
        <v>SCL</v>
      </c>
      <c r="T3124" s="193">
        <f t="shared" si="292"/>
        <v>31.31</v>
      </c>
      <c r="U3124" s="193">
        <f>VLOOKUP(VALUE(C3124),'[1]Cross ref'!G:I,3,0)</f>
        <v>7402</v>
      </c>
      <c r="V3124" s="193">
        <f>IFERROR(VLOOKUP(J3124,'[1]Item List (2)'!C:D,2,0),VLOOKUP(K3124,'[1]Item List (2)'!C:D,2,0))</f>
        <v>50007</v>
      </c>
      <c r="W3124" s="193">
        <f>IFERROR(VLOOKUP(J3124,'[1]Item List (2)'!C:E,3,0),VLOOKUP(K3124,'[1]Item List (2)'!C:E,3,0))</f>
        <v>100</v>
      </c>
      <c r="X3124" s="193">
        <f t="shared" si="293"/>
        <v>0</v>
      </c>
      <c r="Y3124" s="193" t="str">
        <f t="shared" si="294"/>
        <v>TORTILLA, FLOUR 10" FZN</v>
      </c>
      <c r="AA3124" s="29">
        <f t="shared" si="295"/>
        <v>31.31</v>
      </c>
      <c r="AB3124" s="29" t="str">
        <f>VLOOKUP(W3124,'[2]Item List (2)'!$I:$J,2,0)</f>
        <v>Food</v>
      </c>
      <c r="AC3124" s="29">
        <f t="shared" si="296"/>
        <v>7402</v>
      </c>
      <c r="AD3124" s="29" t="str">
        <f t="shared" si="297"/>
        <v>7402-Food</v>
      </c>
    </row>
    <row r="3125" spans="1:30">
      <c r="A3125" t="s">
        <v>699</v>
      </c>
      <c r="B3125" t="s">
        <v>592</v>
      </c>
      <c r="C3125" t="s">
        <v>1410</v>
      </c>
      <c r="D3125" t="s">
        <v>643</v>
      </c>
      <c r="E3125" t="s">
        <v>1705</v>
      </c>
      <c r="F3125"/>
      <c r="G3125" s="159">
        <v>45170</v>
      </c>
      <c r="H3125" t="s">
        <v>1217</v>
      </c>
      <c r="I3125" t="s">
        <v>1188</v>
      </c>
      <c r="J3125" t="s">
        <v>758</v>
      </c>
      <c r="K3125" t="s">
        <v>759</v>
      </c>
      <c r="L3125" t="s">
        <v>760</v>
      </c>
      <c r="M3125">
        <v>2</v>
      </c>
      <c r="N3125">
        <v>0</v>
      </c>
      <c r="O3125" s="209">
        <v>112.38</v>
      </c>
      <c r="P3125" s="209">
        <v>224.76</v>
      </c>
      <c r="Q3125" s="209">
        <v>7780.13</v>
      </c>
      <c r="R3125" s="209">
        <v>30.11</v>
      </c>
      <c r="S3125" s="193" t="str">
        <f>VLOOKUP(U3125,'[1]Cross ref'!I:J,2,0)</f>
        <v>SCL</v>
      </c>
      <c r="T3125" s="193">
        <f t="shared" si="292"/>
        <v>224.76</v>
      </c>
      <c r="U3125" s="193">
        <f>VLOOKUP(VALUE(C3125),'[1]Cross ref'!G:I,3,0)</f>
        <v>7402</v>
      </c>
      <c r="V3125" s="193">
        <f>IFERROR(VLOOKUP(J3125,'[1]Item List (2)'!C:D,2,0),VLOOKUP(K3125,'[1]Item List (2)'!C:D,2,0))</f>
        <v>50007</v>
      </c>
      <c r="W3125" s="193">
        <f>IFERROR(VLOOKUP(J3125,'[1]Item List (2)'!C:E,3,0),VLOOKUP(K3125,'[1]Item List (2)'!C:E,3,0))</f>
        <v>100</v>
      </c>
      <c r="X3125" s="193">
        <f t="shared" si="293"/>
        <v>0</v>
      </c>
      <c r="Y3125" s="193" t="str">
        <f t="shared" si="294"/>
        <v>CHICKEN, TNDRLOIN STRIP 1.5Z</v>
      </c>
      <c r="AA3125" s="29">
        <f t="shared" si="295"/>
        <v>224.76</v>
      </c>
      <c r="AB3125" s="29" t="str">
        <f>VLOOKUP(W3125,'[2]Item List (2)'!$I:$J,2,0)</f>
        <v>Food</v>
      </c>
      <c r="AC3125" s="29">
        <f t="shared" si="296"/>
        <v>7402</v>
      </c>
      <c r="AD3125" s="29" t="str">
        <f t="shared" si="297"/>
        <v>7402-Food</v>
      </c>
    </row>
    <row r="3126" spans="1:30">
      <c r="A3126" t="s">
        <v>699</v>
      </c>
      <c r="B3126" t="s">
        <v>592</v>
      </c>
      <c r="C3126" t="s">
        <v>1410</v>
      </c>
      <c r="D3126" t="s">
        <v>643</v>
      </c>
      <c r="E3126" t="s">
        <v>1705</v>
      </c>
      <c r="F3126"/>
      <c r="G3126" s="159">
        <v>45170</v>
      </c>
      <c r="H3126" t="s">
        <v>1269</v>
      </c>
      <c r="I3126" t="s">
        <v>1190</v>
      </c>
      <c r="J3126" t="s">
        <v>761</v>
      </c>
      <c r="K3126" t="s">
        <v>762</v>
      </c>
      <c r="L3126" t="s">
        <v>763</v>
      </c>
      <c r="M3126">
        <v>1</v>
      </c>
      <c r="N3126">
        <v>0</v>
      </c>
      <c r="O3126" s="209">
        <v>17.57</v>
      </c>
      <c r="P3126" s="209">
        <v>17.57</v>
      </c>
      <c r="Q3126" s="209">
        <v>7780.13</v>
      </c>
      <c r="R3126" s="209">
        <v>30.11</v>
      </c>
      <c r="S3126" s="193" t="str">
        <f>VLOOKUP(U3126,'[1]Cross ref'!I:J,2,0)</f>
        <v>SCL</v>
      </c>
      <c r="T3126" s="193">
        <f t="shared" si="292"/>
        <v>17.57</v>
      </c>
      <c r="U3126" s="193">
        <f>VLOOKUP(VALUE(C3126),'[1]Cross ref'!G:I,3,0)</f>
        <v>7402</v>
      </c>
      <c r="V3126" s="193">
        <f>IFERROR(VLOOKUP(J3126,'[1]Item List (2)'!C:D,2,0),VLOOKUP(K3126,'[1]Item List (2)'!C:D,2,0))</f>
        <v>60507</v>
      </c>
      <c r="W3126" s="193">
        <f>IFERROR(VLOOKUP(J3126,'[1]Item List (2)'!C:E,3,0),VLOOKUP(K3126,'[1]Item List (2)'!C:E,3,0))</f>
        <v>1200</v>
      </c>
      <c r="X3126" s="193">
        <f t="shared" si="293"/>
        <v>0</v>
      </c>
      <c r="Y3126" s="193" t="str">
        <f t="shared" si="294"/>
        <v>LINER, CAN 38X44 BLK</v>
      </c>
      <c r="AA3126" s="29">
        <f t="shared" si="295"/>
        <v>17.57</v>
      </c>
      <c r="AB3126" s="29" t="str">
        <f>VLOOKUP(W3126,'[2]Item List (2)'!$I:$J,2,0)</f>
        <v>Supplies</v>
      </c>
      <c r="AC3126" s="29">
        <f t="shared" si="296"/>
        <v>7402</v>
      </c>
      <c r="AD3126" s="29" t="str">
        <f t="shared" si="297"/>
        <v>7402-Supplies</v>
      </c>
    </row>
    <row r="3127" spans="1:30">
      <c r="A3127" t="s">
        <v>699</v>
      </c>
      <c r="B3127" t="s">
        <v>592</v>
      </c>
      <c r="C3127" t="s">
        <v>1410</v>
      </c>
      <c r="D3127" t="s">
        <v>643</v>
      </c>
      <c r="E3127" t="s">
        <v>1705</v>
      </c>
      <c r="F3127"/>
      <c r="G3127" s="159">
        <v>45170</v>
      </c>
      <c r="H3127" t="s">
        <v>1218</v>
      </c>
      <c r="I3127" t="s">
        <v>1188</v>
      </c>
      <c r="J3127" t="s">
        <v>703</v>
      </c>
      <c r="K3127" t="s">
        <v>997</v>
      </c>
      <c r="L3127" t="s">
        <v>723</v>
      </c>
      <c r="M3127">
        <v>6</v>
      </c>
      <c r="N3127">
        <v>0</v>
      </c>
      <c r="O3127" s="209">
        <v>25.94</v>
      </c>
      <c r="P3127" s="209">
        <v>155.63999999999999</v>
      </c>
      <c r="Q3127" s="209">
        <v>7780.13</v>
      </c>
      <c r="R3127" s="209">
        <v>30.11</v>
      </c>
      <c r="S3127" s="193" t="str">
        <f>VLOOKUP(U3127,'[1]Cross ref'!I:J,2,0)</f>
        <v>SCL</v>
      </c>
      <c r="T3127" s="193">
        <f t="shared" si="292"/>
        <v>155.63999999999999</v>
      </c>
      <c r="U3127" s="193">
        <f>VLOOKUP(VALUE(C3127),'[1]Cross ref'!G:I,3,0)</f>
        <v>7402</v>
      </c>
      <c r="V3127" s="193">
        <f>IFERROR(VLOOKUP(J3127,'[1]Item List (2)'!C:D,2,0),VLOOKUP(K3127,'[1]Item List (2)'!C:D,2,0))</f>
        <v>50007</v>
      </c>
      <c r="W3127" s="193">
        <f>IFERROR(VLOOKUP(J3127,'[1]Item List (2)'!C:E,3,0),VLOOKUP(K3127,'[1]Item List (2)'!C:E,3,0))</f>
        <v>100</v>
      </c>
      <c r="X3127" s="193">
        <f t="shared" si="293"/>
        <v>0</v>
      </c>
      <c r="Y3127" s="193" t="str">
        <f t="shared" si="294"/>
        <v>SAUCE, BTRMILK RANCH CUP</v>
      </c>
      <c r="AA3127" s="29">
        <f t="shared" si="295"/>
        <v>155.63999999999999</v>
      </c>
      <c r="AB3127" s="29" t="str">
        <f>VLOOKUP(W3127,'[2]Item List (2)'!$I:$J,2,0)</f>
        <v>Food</v>
      </c>
      <c r="AC3127" s="29">
        <f t="shared" si="296"/>
        <v>7402</v>
      </c>
      <c r="AD3127" s="29" t="str">
        <f t="shared" si="297"/>
        <v>7402-Food</v>
      </c>
    </row>
    <row r="3128" spans="1:30">
      <c r="A3128" t="s">
        <v>699</v>
      </c>
      <c r="B3128" t="s">
        <v>592</v>
      </c>
      <c r="C3128" t="s">
        <v>1410</v>
      </c>
      <c r="D3128" t="s">
        <v>643</v>
      </c>
      <c r="E3128" t="s">
        <v>1705</v>
      </c>
      <c r="F3128"/>
      <c r="G3128" s="159">
        <v>45170</v>
      </c>
      <c r="H3128" t="s">
        <v>1219</v>
      </c>
      <c r="I3128" t="s">
        <v>1188</v>
      </c>
      <c r="J3128" t="s">
        <v>767</v>
      </c>
      <c r="K3128" t="s">
        <v>768</v>
      </c>
      <c r="L3128" t="s">
        <v>769</v>
      </c>
      <c r="M3128">
        <v>2</v>
      </c>
      <c r="N3128">
        <v>0</v>
      </c>
      <c r="O3128" s="209">
        <v>11.66</v>
      </c>
      <c r="P3128" s="209">
        <v>23.32</v>
      </c>
      <c r="Q3128" s="209">
        <v>7780.13</v>
      </c>
      <c r="R3128" s="209">
        <v>30.11</v>
      </c>
      <c r="S3128" s="193" t="str">
        <f>VLOOKUP(U3128,'[1]Cross ref'!I:J,2,0)</f>
        <v>SCL</v>
      </c>
      <c r="T3128" s="193">
        <f t="shared" si="292"/>
        <v>23.32</v>
      </c>
      <c r="U3128" s="193">
        <f>VLOOKUP(VALUE(C3128),'[1]Cross ref'!G:I,3,0)</f>
        <v>7402</v>
      </c>
      <c r="V3128" s="193">
        <f>IFERROR(VLOOKUP(J3128,'[1]Item List (2)'!C:D,2,0),VLOOKUP(K3128,'[1]Item List (2)'!C:D,2,0))</f>
        <v>50007</v>
      </c>
      <c r="W3128" s="193">
        <f>IFERROR(VLOOKUP(J3128,'[1]Item List (2)'!C:E,3,0),VLOOKUP(K3128,'[1]Item List (2)'!C:E,3,0))</f>
        <v>100</v>
      </c>
      <c r="X3128" s="193">
        <f t="shared" si="293"/>
        <v>0</v>
      </c>
      <c r="Y3128" s="193" t="str">
        <f t="shared" si="294"/>
        <v>SAUCE, BUFFALO CUP</v>
      </c>
      <c r="AA3128" s="29">
        <f t="shared" si="295"/>
        <v>23.32</v>
      </c>
      <c r="AB3128" s="29" t="str">
        <f>VLOOKUP(W3128,'[2]Item List (2)'!$I:$J,2,0)</f>
        <v>Food</v>
      </c>
      <c r="AC3128" s="29">
        <f t="shared" si="296"/>
        <v>7402</v>
      </c>
      <c r="AD3128" s="29" t="str">
        <f t="shared" si="297"/>
        <v>7402-Food</v>
      </c>
    </row>
    <row r="3129" spans="1:30">
      <c r="A3129" t="s">
        <v>699</v>
      </c>
      <c r="B3129" t="s">
        <v>592</v>
      </c>
      <c r="C3129" t="s">
        <v>1410</v>
      </c>
      <c r="D3129" t="s">
        <v>643</v>
      </c>
      <c r="E3129" t="s">
        <v>1705</v>
      </c>
      <c r="F3129"/>
      <c r="G3129" s="159">
        <v>45170</v>
      </c>
      <c r="H3129" t="s">
        <v>1220</v>
      </c>
      <c r="I3129" t="s">
        <v>1188</v>
      </c>
      <c r="J3129" t="s">
        <v>770</v>
      </c>
      <c r="K3129" t="s">
        <v>771</v>
      </c>
      <c r="L3129" t="s">
        <v>772</v>
      </c>
      <c r="M3129">
        <v>1</v>
      </c>
      <c r="N3129">
        <v>0</v>
      </c>
      <c r="O3129" s="209">
        <v>31.38</v>
      </c>
      <c r="P3129" s="209">
        <v>31.38</v>
      </c>
      <c r="Q3129" s="209">
        <v>7780.13</v>
      </c>
      <c r="R3129" s="209">
        <v>30.11</v>
      </c>
      <c r="S3129" s="193" t="str">
        <f>VLOOKUP(U3129,'[1]Cross ref'!I:J,2,0)</f>
        <v>SCL</v>
      </c>
      <c r="T3129" s="193">
        <f t="shared" si="292"/>
        <v>31.38</v>
      </c>
      <c r="U3129" s="193">
        <f>VLOOKUP(VALUE(C3129),'[1]Cross ref'!G:I,3,0)</f>
        <v>7402</v>
      </c>
      <c r="V3129" s="193">
        <f>IFERROR(VLOOKUP(J3129,'[1]Item List (2)'!C:D,2,0),VLOOKUP(K3129,'[1]Item List (2)'!C:D,2,0))</f>
        <v>50007</v>
      </c>
      <c r="W3129" s="193">
        <f>IFERROR(VLOOKUP(J3129,'[1]Item List (2)'!C:E,3,0),VLOOKUP(K3129,'[1]Item List (2)'!C:E,3,0))</f>
        <v>100</v>
      </c>
      <c r="X3129" s="193">
        <f t="shared" si="293"/>
        <v>0</v>
      </c>
      <c r="Y3129" s="193" t="str">
        <f t="shared" si="294"/>
        <v>WHIP CREAM, AEROSOL 17Z</v>
      </c>
      <c r="AA3129" s="29">
        <f t="shared" si="295"/>
        <v>31.38</v>
      </c>
      <c r="AB3129" s="29" t="str">
        <f>VLOOKUP(W3129,'[2]Item List (2)'!$I:$J,2,0)</f>
        <v>Food</v>
      </c>
      <c r="AC3129" s="29">
        <f t="shared" si="296"/>
        <v>7402</v>
      </c>
      <c r="AD3129" s="29" t="str">
        <f t="shared" si="297"/>
        <v>7402-Food</v>
      </c>
    </row>
    <row r="3130" spans="1:30">
      <c r="A3130" t="s">
        <v>699</v>
      </c>
      <c r="B3130" t="s">
        <v>592</v>
      </c>
      <c r="C3130" t="s">
        <v>1410</v>
      </c>
      <c r="D3130" t="s">
        <v>643</v>
      </c>
      <c r="E3130" t="s">
        <v>1705</v>
      </c>
      <c r="F3130"/>
      <c r="G3130" s="159">
        <v>45170</v>
      </c>
      <c r="H3130" t="s">
        <v>1221</v>
      </c>
      <c r="I3130" t="s">
        <v>1188</v>
      </c>
      <c r="J3130" t="s">
        <v>773</v>
      </c>
      <c r="K3130" t="s">
        <v>774</v>
      </c>
      <c r="L3130" t="s">
        <v>775</v>
      </c>
      <c r="M3130">
        <v>6</v>
      </c>
      <c r="N3130">
        <v>0</v>
      </c>
      <c r="O3130" s="209">
        <v>19.78</v>
      </c>
      <c r="P3130" s="209">
        <v>118.68</v>
      </c>
      <c r="Q3130" s="209">
        <v>7780.13</v>
      </c>
      <c r="R3130" s="209">
        <v>30.11</v>
      </c>
      <c r="S3130" s="193" t="str">
        <f>VLOOKUP(U3130,'[1]Cross ref'!I:J,2,0)</f>
        <v>SCL</v>
      </c>
      <c r="T3130" s="193">
        <f t="shared" si="292"/>
        <v>118.68</v>
      </c>
      <c r="U3130" s="193">
        <f>VLOOKUP(VALUE(C3130),'[1]Cross ref'!G:I,3,0)</f>
        <v>7402</v>
      </c>
      <c r="V3130" s="193">
        <f>IFERROR(VLOOKUP(J3130,'[1]Item List (2)'!C:D,2,0),VLOOKUP(K3130,'[1]Item List (2)'!C:D,2,0))</f>
        <v>50007</v>
      </c>
      <c r="W3130" s="193">
        <f>IFERROR(VLOOKUP(J3130,'[1]Item List (2)'!C:E,3,0),VLOOKUP(K3130,'[1]Item List (2)'!C:E,3,0))</f>
        <v>100</v>
      </c>
      <c r="X3130" s="193">
        <f t="shared" si="293"/>
        <v>0</v>
      </c>
      <c r="Y3130" s="193" t="str">
        <f t="shared" si="294"/>
        <v>ICE CREAM, VANILLA SLOW MELT</v>
      </c>
      <c r="AA3130" s="29">
        <f t="shared" si="295"/>
        <v>118.68</v>
      </c>
      <c r="AB3130" s="29" t="str">
        <f>VLOOKUP(W3130,'[2]Item List (2)'!$I:$J,2,0)</f>
        <v>Food</v>
      </c>
      <c r="AC3130" s="29">
        <f t="shared" si="296"/>
        <v>7402</v>
      </c>
      <c r="AD3130" s="29" t="str">
        <f t="shared" si="297"/>
        <v>7402-Food</v>
      </c>
    </row>
    <row r="3131" spans="1:30">
      <c r="A3131" t="s">
        <v>699</v>
      </c>
      <c r="B3131" t="s">
        <v>592</v>
      </c>
      <c r="C3131" t="s">
        <v>1410</v>
      </c>
      <c r="D3131" t="s">
        <v>643</v>
      </c>
      <c r="E3131" t="s">
        <v>1705</v>
      </c>
      <c r="F3131"/>
      <c r="G3131" s="159">
        <v>45170</v>
      </c>
      <c r="H3131" t="s">
        <v>1222</v>
      </c>
      <c r="I3131" t="s">
        <v>1188</v>
      </c>
      <c r="J3131" t="s">
        <v>776</v>
      </c>
      <c r="K3131" t="s">
        <v>777</v>
      </c>
      <c r="L3131" t="s">
        <v>778</v>
      </c>
      <c r="M3131">
        <v>6</v>
      </c>
      <c r="N3131">
        <v>0</v>
      </c>
      <c r="O3131" s="209">
        <v>36.5</v>
      </c>
      <c r="P3131" s="209">
        <v>219</v>
      </c>
      <c r="Q3131" s="209">
        <v>7780.13</v>
      </c>
      <c r="R3131" s="209">
        <v>30.11</v>
      </c>
      <c r="S3131" s="193" t="str">
        <f>VLOOKUP(U3131,'[1]Cross ref'!I:J,2,0)</f>
        <v>SCL</v>
      </c>
      <c r="T3131" s="193">
        <f t="shared" si="292"/>
        <v>219</v>
      </c>
      <c r="U3131" s="193">
        <f>VLOOKUP(VALUE(C3131),'[1]Cross ref'!G:I,3,0)</f>
        <v>7402</v>
      </c>
      <c r="V3131" s="193">
        <f>IFERROR(VLOOKUP(J3131,'[1]Item List (2)'!C:D,2,0),VLOOKUP(K3131,'[1]Item List (2)'!C:D,2,0))</f>
        <v>50007</v>
      </c>
      <c r="W3131" s="193">
        <f>IFERROR(VLOOKUP(J3131,'[1]Item List (2)'!C:E,3,0),VLOOKUP(K3131,'[1]Item List (2)'!C:E,3,0))</f>
        <v>100</v>
      </c>
      <c r="X3131" s="193">
        <f t="shared" si="293"/>
        <v>0</v>
      </c>
      <c r="Y3131" s="193" t="str">
        <f t="shared" si="294"/>
        <v>SHORTENING, LIQ FRY PREM</v>
      </c>
      <c r="AA3131" s="29">
        <f t="shared" si="295"/>
        <v>219</v>
      </c>
      <c r="AB3131" s="29" t="str">
        <f>VLOOKUP(W3131,'[2]Item List (2)'!$I:$J,2,0)</f>
        <v>Food</v>
      </c>
      <c r="AC3131" s="29">
        <f t="shared" si="296"/>
        <v>7402</v>
      </c>
      <c r="AD3131" s="29" t="str">
        <f t="shared" si="297"/>
        <v>7402-Food</v>
      </c>
    </row>
    <row r="3132" spans="1:30">
      <c r="A3132" t="s">
        <v>699</v>
      </c>
      <c r="B3132" t="s">
        <v>592</v>
      </c>
      <c r="C3132" t="s">
        <v>1410</v>
      </c>
      <c r="D3132" t="s">
        <v>643</v>
      </c>
      <c r="E3132" t="s">
        <v>1705</v>
      </c>
      <c r="F3132"/>
      <c r="G3132" s="159">
        <v>45170</v>
      </c>
      <c r="H3132" t="s">
        <v>1272</v>
      </c>
      <c r="I3132" t="s">
        <v>1211</v>
      </c>
      <c r="J3132" t="s">
        <v>815</v>
      </c>
      <c r="K3132" t="s">
        <v>1145</v>
      </c>
      <c r="L3132" t="s">
        <v>1146</v>
      </c>
      <c r="M3132">
        <v>2</v>
      </c>
      <c r="N3132">
        <v>0</v>
      </c>
      <c r="O3132" s="209">
        <v>28.75</v>
      </c>
      <c r="P3132" s="209">
        <v>57.5</v>
      </c>
      <c r="Q3132" s="209">
        <v>7780.13</v>
      </c>
      <c r="R3132" s="209">
        <v>30.11</v>
      </c>
      <c r="S3132" s="193" t="str">
        <f>VLOOKUP(U3132,'[1]Cross ref'!I:J,2,0)</f>
        <v>SCL</v>
      </c>
      <c r="T3132" s="193">
        <f t="shared" si="292"/>
        <v>57.5</v>
      </c>
      <c r="U3132" s="193">
        <f>VLOOKUP(VALUE(C3132),'[1]Cross ref'!G:I,3,0)</f>
        <v>7402</v>
      </c>
      <c r="V3132" s="193">
        <f>IFERROR(VLOOKUP(J3132,'[1]Item List (2)'!C:D,2,0),VLOOKUP(K3132,'[1]Item List (2)'!C:D,2,0))</f>
        <v>51001</v>
      </c>
      <c r="W3132" s="193">
        <f>IFERROR(VLOOKUP(J3132,'[1]Item List (2)'!C:E,3,0),VLOOKUP(K3132,'[1]Item List (2)'!C:E,3,0))</f>
        <v>1000</v>
      </c>
      <c r="X3132" s="193">
        <f t="shared" si="293"/>
        <v>0</v>
      </c>
      <c r="Y3132" s="193" t="str">
        <f t="shared" si="294"/>
        <v>LID, CUP CRUISER 32Z</v>
      </c>
      <c r="AA3132" s="29">
        <f t="shared" si="295"/>
        <v>57.5</v>
      </c>
      <c r="AB3132" s="29" t="str">
        <f>VLOOKUP(W3132,'[2]Item List (2)'!$I:$J,2,0)</f>
        <v>Paper</v>
      </c>
      <c r="AC3132" s="29">
        <f t="shared" si="296"/>
        <v>7402</v>
      </c>
      <c r="AD3132" s="29" t="str">
        <f t="shared" si="297"/>
        <v>7402-Paper</v>
      </c>
    </row>
    <row r="3133" spans="1:30">
      <c r="A3133" t="s">
        <v>699</v>
      </c>
      <c r="B3133" t="s">
        <v>592</v>
      </c>
      <c r="C3133" t="s">
        <v>1410</v>
      </c>
      <c r="D3133" t="s">
        <v>643</v>
      </c>
      <c r="E3133" t="s">
        <v>1705</v>
      </c>
      <c r="F3133"/>
      <c r="G3133" s="159">
        <v>45170</v>
      </c>
      <c r="H3133" t="s">
        <v>1380</v>
      </c>
      <c r="I3133" t="s">
        <v>1188</v>
      </c>
      <c r="J3133" t="s">
        <v>953</v>
      </c>
      <c r="K3133" t="s">
        <v>1151</v>
      </c>
      <c r="L3133" t="s">
        <v>766</v>
      </c>
      <c r="M3133">
        <v>1</v>
      </c>
      <c r="N3133">
        <v>0</v>
      </c>
      <c r="O3133">
        <v>69.22</v>
      </c>
      <c r="P3133" s="209">
        <v>69.22</v>
      </c>
      <c r="Q3133" s="209">
        <v>7780.13</v>
      </c>
      <c r="R3133" s="209">
        <v>30.11</v>
      </c>
      <c r="S3133" s="193" t="str">
        <f>VLOOKUP(U3133,'[1]Cross ref'!I:J,2,0)</f>
        <v>SCL</v>
      </c>
      <c r="T3133" s="193">
        <f t="shared" si="292"/>
        <v>69.22</v>
      </c>
      <c r="U3133" s="193">
        <f>VLOOKUP(VALUE(C3133),'[1]Cross ref'!G:I,3,0)</f>
        <v>7402</v>
      </c>
      <c r="V3133" s="193">
        <f>IFERROR(VLOOKUP(J3133,'[1]Item List (2)'!C:D,2,0),VLOOKUP(K3133,'[1]Item List (2)'!C:D,2,0))</f>
        <v>50007</v>
      </c>
      <c r="W3133" s="193">
        <f>IFERROR(VLOOKUP(J3133,'[1]Item List (2)'!C:E,3,0),VLOOKUP(K3133,'[1]Item List (2)'!C:E,3,0))</f>
        <v>100</v>
      </c>
      <c r="X3133" s="193">
        <f t="shared" si="293"/>
        <v>0</v>
      </c>
      <c r="Y3133" s="193" t="str">
        <f t="shared" si="294"/>
        <v>LEMONADE, FZN</v>
      </c>
      <c r="AA3133" s="29">
        <f t="shared" si="295"/>
        <v>69.22</v>
      </c>
      <c r="AB3133" s="29" t="str">
        <f>VLOOKUP(W3133,'[2]Item List (2)'!$I:$J,2,0)</f>
        <v>Food</v>
      </c>
      <c r="AC3133" s="29">
        <f t="shared" si="296"/>
        <v>7402</v>
      </c>
      <c r="AD3133" s="29" t="str">
        <f t="shared" si="297"/>
        <v>7402-Food</v>
      </c>
    </row>
    <row r="3134" spans="1:30">
      <c r="A3134" t="s">
        <v>699</v>
      </c>
      <c r="B3134" t="s">
        <v>592</v>
      </c>
      <c r="C3134" t="s">
        <v>1410</v>
      </c>
      <c r="D3134" t="s">
        <v>643</v>
      </c>
      <c r="E3134" t="s">
        <v>1705</v>
      </c>
      <c r="F3134"/>
      <c r="G3134" s="159">
        <v>45170</v>
      </c>
      <c r="H3134" t="s">
        <v>1223</v>
      </c>
      <c r="I3134" t="s">
        <v>1188</v>
      </c>
      <c r="J3134" t="s">
        <v>758</v>
      </c>
      <c r="K3134" t="s">
        <v>780</v>
      </c>
      <c r="L3134" t="s">
        <v>781</v>
      </c>
      <c r="M3134">
        <v>2</v>
      </c>
      <c r="N3134">
        <v>0</v>
      </c>
      <c r="O3134" s="209">
        <v>37.6</v>
      </c>
      <c r="P3134" s="209">
        <v>75.2</v>
      </c>
      <c r="Q3134" s="209">
        <v>7780.13</v>
      </c>
      <c r="R3134" s="209">
        <v>30.11</v>
      </c>
      <c r="S3134" s="193" t="str">
        <f>VLOOKUP(U3134,'[1]Cross ref'!I:J,2,0)</f>
        <v>SCL</v>
      </c>
      <c r="T3134" s="193">
        <f t="shared" si="292"/>
        <v>75.2</v>
      </c>
      <c r="U3134" s="193">
        <f>VLOOKUP(VALUE(C3134),'[1]Cross ref'!G:I,3,0)</f>
        <v>7402</v>
      </c>
      <c r="V3134" s="193">
        <f>IFERROR(VLOOKUP(J3134,'[1]Item List (2)'!C:D,2,0),VLOOKUP(K3134,'[1]Item List (2)'!C:D,2,0))</f>
        <v>50007</v>
      </c>
      <c r="W3134" s="193">
        <f>IFERROR(VLOOKUP(J3134,'[1]Item List (2)'!C:E,3,0),VLOOKUP(K3134,'[1]Item List (2)'!C:E,3,0))</f>
        <v>100</v>
      </c>
      <c r="X3134" s="193">
        <f t="shared" si="293"/>
        <v>0</v>
      </c>
      <c r="Y3134" s="193" t="str">
        <f t="shared" si="294"/>
        <v>CHICKEN, PTY SPCY 3Z</v>
      </c>
      <c r="AA3134" s="29">
        <f t="shared" si="295"/>
        <v>75.2</v>
      </c>
      <c r="AB3134" s="29" t="str">
        <f>VLOOKUP(W3134,'[2]Item List (2)'!$I:$J,2,0)</f>
        <v>Food</v>
      </c>
      <c r="AC3134" s="29">
        <f t="shared" si="296"/>
        <v>7402</v>
      </c>
      <c r="AD3134" s="29" t="str">
        <f t="shared" si="297"/>
        <v>7402-Food</v>
      </c>
    </row>
    <row r="3135" spans="1:30">
      <c r="A3135" t="s">
        <v>699</v>
      </c>
      <c r="B3135" t="s">
        <v>592</v>
      </c>
      <c r="C3135" t="s">
        <v>1410</v>
      </c>
      <c r="D3135" t="s">
        <v>643</v>
      </c>
      <c r="E3135" t="s">
        <v>1705</v>
      </c>
      <c r="F3135"/>
      <c r="G3135" s="159">
        <v>45170</v>
      </c>
      <c r="H3135" t="s">
        <v>1317</v>
      </c>
      <c r="I3135" t="s">
        <v>1190</v>
      </c>
      <c r="J3135" t="s">
        <v>727</v>
      </c>
      <c r="K3135" t="s">
        <v>782</v>
      </c>
      <c r="L3135" t="s">
        <v>729</v>
      </c>
      <c r="M3135">
        <v>4</v>
      </c>
      <c r="N3135">
        <v>0</v>
      </c>
      <c r="O3135" s="209">
        <v>3.84</v>
      </c>
      <c r="P3135" s="209">
        <v>15.36</v>
      </c>
      <c r="Q3135" s="209">
        <v>7780.13</v>
      </c>
      <c r="R3135" s="209">
        <v>30.11</v>
      </c>
      <c r="S3135" s="193" t="str">
        <f>VLOOKUP(U3135,'[1]Cross ref'!I:J,2,0)</f>
        <v>SCL</v>
      </c>
      <c r="T3135" s="193">
        <f t="shared" si="292"/>
        <v>15.36</v>
      </c>
      <c r="U3135" s="193">
        <f>VLOOKUP(VALUE(C3135),'[1]Cross ref'!G:I,3,0)</f>
        <v>7402</v>
      </c>
      <c r="V3135" s="193">
        <f>IFERROR(VLOOKUP(J3135,'[1]Item List (2)'!C:D,2,0),VLOOKUP(K3135,'[1]Item List (2)'!C:D,2,0))</f>
        <v>60507</v>
      </c>
      <c r="W3135" s="193">
        <f>IFERROR(VLOOKUP(J3135,'[1]Item List (2)'!C:E,3,0),VLOOKUP(K3135,'[1]Item List (2)'!C:E,3,0))</f>
        <v>1200</v>
      </c>
      <c r="X3135" s="193">
        <f t="shared" si="293"/>
        <v>0</v>
      </c>
      <c r="Y3135" s="193" t="str">
        <f t="shared" si="294"/>
        <v>GLOVE, SYNTH LG</v>
      </c>
      <c r="AA3135" s="29">
        <f t="shared" si="295"/>
        <v>15.36</v>
      </c>
      <c r="AB3135" s="29" t="str">
        <f>VLOOKUP(W3135,'[2]Item List (2)'!$I:$J,2,0)</f>
        <v>Supplies</v>
      </c>
      <c r="AC3135" s="29">
        <f t="shared" si="296"/>
        <v>7402</v>
      </c>
      <c r="AD3135" s="29" t="str">
        <f t="shared" si="297"/>
        <v>7402-Supplies</v>
      </c>
    </row>
    <row r="3136" spans="1:30">
      <c r="A3136" t="s">
        <v>699</v>
      </c>
      <c r="B3136" t="s">
        <v>592</v>
      </c>
      <c r="C3136" t="s">
        <v>1410</v>
      </c>
      <c r="D3136" t="s">
        <v>643</v>
      </c>
      <c r="E3136" t="s">
        <v>1705</v>
      </c>
      <c r="F3136"/>
      <c r="G3136" s="159">
        <v>45170</v>
      </c>
      <c r="H3136" t="s">
        <v>1225</v>
      </c>
      <c r="I3136" t="s">
        <v>1188</v>
      </c>
      <c r="J3136" t="s">
        <v>785</v>
      </c>
      <c r="K3136" t="s">
        <v>1180</v>
      </c>
      <c r="L3136" t="s">
        <v>786</v>
      </c>
      <c r="M3136">
        <v>3</v>
      </c>
      <c r="N3136">
        <v>0</v>
      </c>
      <c r="O3136" s="209">
        <v>90.57</v>
      </c>
      <c r="P3136" s="209">
        <v>271.70999999999998</v>
      </c>
      <c r="Q3136" s="209">
        <v>7780.13</v>
      </c>
      <c r="R3136" s="209">
        <v>30.11</v>
      </c>
      <c r="S3136" s="193" t="str">
        <f>VLOOKUP(U3136,'[1]Cross ref'!I:J,2,0)</f>
        <v>SCL</v>
      </c>
      <c r="T3136" s="193">
        <f t="shared" si="292"/>
        <v>271.70999999999998</v>
      </c>
      <c r="U3136" s="193">
        <f>VLOOKUP(VALUE(C3136),'[1]Cross ref'!G:I,3,0)</f>
        <v>7402</v>
      </c>
      <c r="V3136" s="193">
        <f>IFERROR(VLOOKUP(J3136,'[1]Item List (2)'!C:D,2,0),VLOOKUP(K3136,'[1]Item List (2)'!C:D,2,0))</f>
        <v>50007</v>
      </c>
      <c r="W3136" s="193">
        <f>IFERROR(VLOOKUP(J3136,'[1]Item List (2)'!C:E,3,0),VLOOKUP(K3136,'[1]Item List (2)'!C:E,3,0))</f>
        <v>100</v>
      </c>
      <c r="X3136" s="193">
        <f t="shared" si="293"/>
        <v>0</v>
      </c>
      <c r="Y3136" s="193" t="str">
        <f t="shared" si="294"/>
        <v>BACON, 500 SLICES FC</v>
      </c>
      <c r="AA3136" s="29">
        <f t="shared" si="295"/>
        <v>271.70999999999998</v>
      </c>
      <c r="AB3136" s="29" t="str">
        <f>VLOOKUP(W3136,'[2]Item List (2)'!$I:$J,2,0)</f>
        <v>Food</v>
      </c>
      <c r="AC3136" s="29">
        <f t="shared" si="296"/>
        <v>7402</v>
      </c>
      <c r="AD3136" s="29" t="str">
        <f t="shared" si="297"/>
        <v>7402-Food</v>
      </c>
    </row>
    <row r="3137" spans="1:30">
      <c r="A3137" t="s">
        <v>699</v>
      </c>
      <c r="B3137" t="s">
        <v>592</v>
      </c>
      <c r="C3137" t="s">
        <v>1410</v>
      </c>
      <c r="D3137" t="s">
        <v>643</v>
      </c>
      <c r="E3137" t="s">
        <v>1705</v>
      </c>
      <c r="F3137"/>
      <c r="G3137" s="159">
        <v>45170</v>
      </c>
      <c r="H3137" t="s">
        <v>1226</v>
      </c>
      <c r="I3137" t="s">
        <v>1188</v>
      </c>
      <c r="J3137" t="s">
        <v>734</v>
      </c>
      <c r="K3137" t="s">
        <v>787</v>
      </c>
      <c r="L3137" t="s">
        <v>788</v>
      </c>
      <c r="M3137">
        <v>3</v>
      </c>
      <c r="N3137">
        <v>0</v>
      </c>
      <c r="O3137" s="209">
        <v>81.59</v>
      </c>
      <c r="P3137" s="209">
        <v>244.77</v>
      </c>
      <c r="Q3137" s="209">
        <v>7780.13</v>
      </c>
      <c r="R3137" s="209">
        <v>30.11</v>
      </c>
      <c r="S3137" s="193" t="str">
        <f>VLOOKUP(U3137,'[1]Cross ref'!I:J,2,0)</f>
        <v>SCL</v>
      </c>
      <c r="T3137" s="193">
        <f t="shared" si="292"/>
        <v>244.77</v>
      </c>
      <c r="U3137" s="193">
        <f>VLOOKUP(VALUE(C3137),'[1]Cross ref'!G:I,3,0)</f>
        <v>7402</v>
      </c>
      <c r="V3137" s="193">
        <f>IFERROR(VLOOKUP(J3137,'[1]Item List (2)'!C:D,2,0),VLOOKUP(K3137,'[1]Item List (2)'!C:D,2,0))</f>
        <v>50007</v>
      </c>
      <c r="W3137" s="193">
        <f>IFERROR(VLOOKUP(J3137,'[1]Item List (2)'!C:E,3,0),VLOOKUP(K3137,'[1]Item List (2)'!C:E,3,0))</f>
        <v>100</v>
      </c>
      <c r="X3137" s="193">
        <f t="shared" si="293"/>
        <v>0</v>
      </c>
      <c r="Y3137" s="193" t="str">
        <f t="shared" si="294"/>
        <v>BEEF, GRND PTY 1.78Z</v>
      </c>
      <c r="AA3137" s="29">
        <f t="shared" si="295"/>
        <v>244.77</v>
      </c>
      <c r="AB3137" s="29" t="str">
        <f>VLOOKUP(W3137,'[2]Item List (2)'!$I:$J,2,0)</f>
        <v>Food</v>
      </c>
      <c r="AC3137" s="29">
        <f t="shared" si="296"/>
        <v>7402</v>
      </c>
      <c r="AD3137" s="29" t="str">
        <f t="shared" si="297"/>
        <v>7402-Food</v>
      </c>
    </row>
    <row r="3138" spans="1:30">
      <c r="A3138" t="s">
        <v>699</v>
      </c>
      <c r="B3138" t="s">
        <v>592</v>
      </c>
      <c r="C3138" t="s">
        <v>1410</v>
      </c>
      <c r="D3138" t="s">
        <v>643</v>
      </c>
      <c r="E3138" t="s">
        <v>1705</v>
      </c>
      <c r="F3138"/>
      <c r="G3138" s="159">
        <v>45170</v>
      </c>
      <c r="H3138" t="s">
        <v>1227</v>
      </c>
      <c r="I3138" t="s">
        <v>1188</v>
      </c>
      <c r="J3138" t="s">
        <v>710</v>
      </c>
      <c r="K3138" t="s">
        <v>792</v>
      </c>
      <c r="L3138" t="s">
        <v>709</v>
      </c>
      <c r="M3138">
        <v>1</v>
      </c>
      <c r="N3138">
        <v>0</v>
      </c>
      <c r="O3138" s="209">
        <v>99.5</v>
      </c>
      <c r="P3138" s="209">
        <v>99.5</v>
      </c>
      <c r="Q3138" s="209">
        <v>7780.13</v>
      </c>
      <c r="R3138" s="209">
        <v>30.11</v>
      </c>
      <c r="S3138" s="193" t="str">
        <f>VLOOKUP(U3138,'[1]Cross ref'!I:J,2,0)</f>
        <v>SCL</v>
      </c>
      <c r="T3138" s="193">
        <f t="shared" si="292"/>
        <v>99.5</v>
      </c>
      <c r="U3138" s="193">
        <f>VLOOKUP(VALUE(C3138),'[1]Cross ref'!G:I,3,0)</f>
        <v>7402</v>
      </c>
      <c r="V3138" s="193">
        <f>IFERROR(VLOOKUP(J3138,'[1]Item List (2)'!C:D,2,0),VLOOKUP(K3138,'[1]Item List (2)'!C:D,2,0))</f>
        <v>50007</v>
      </c>
      <c r="W3138" s="193">
        <f>IFERROR(VLOOKUP(J3138,'[1]Item List (2)'!C:E,3,0),VLOOKUP(K3138,'[1]Item List (2)'!C:E,3,0))</f>
        <v>100</v>
      </c>
      <c r="X3138" s="193">
        <f t="shared" si="293"/>
        <v>0</v>
      </c>
      <c r="Y3138" s="193" t="str">
        <f t="shared" si="294"/>
        <v>SYRUP, DR PEPPER BIB</v>
      </c>
      <c r="AA3138" s="29">
        <f t="shared" si="295"/>
        <v>99.5</v>
      </c>
      <c r="AB3138" s="29" t="str">
        <f>VLOOKUP(W3138,'[2]Item List (2)'!$I:$J,2,0)</f>
        <v>Food</v>
      </c>
      <c r="AC3138" s="29">
        <f t="shared" si="296"/>
        <v>7402</v>
      </c>
      <c r="AD3138" s="29" t="str">
        <f t="shared" si="297"/>
        <v>7402-Food</v>
      </c>
    </row>
    <row r="3139" spans="1:30">
      <c r="A3139" t="s">
        <v>699</v>
      </c>
      <c r="B3139" t="s">
        <v>592</v>
      </c>
      <c r="C3139" t="s">
        <v>1410</v>
      </c>
      <c r="D3139" t="s">
        <v>643</v>
      </c>
      <c r="E3139" t="s">
        <v>1705</v>
      </c>
      <c r="F3139"/>
      <c r="G3139" s="159">
        <v>45170</v>
      </c>
      <c r="H3139" t="s">
        <v>1230</v>
      </c>
      <c r="I3139" t="s">
        <v>1188</v>
      </c>
      <c r="J3139" t="s">
        <v>737</v>
      </c>
      <c r="K3139" t="s">
        <v>794</v>
      </c>
      <c r="L3139" t="s">
        <v>795</v>
      </c>
      <c r="M3139">
        <v>3</v>
      </c>
      <c r="N3139">
        <v>0</v>
      </c>
      <c r="O3139">
        <v>39.79</v>
      </c>
      <c r="P3139" s="209">
        <v>119.37</v>
      </c>
      <c r="Q3139" s="209">
        <v>7780.13</v>
      </c>
      <c r="R3139" s="209">
        <v>30.11</v>
      </c>
      <c r="S3139" s="193" t="str">
        <f>VLOOKUP(U3139,'[1]Cross ref'!I:J,2,0)</f>
        <v>SCL</v>
      </c>
      <c r="T3139" s="193">
        <f t="shared" ref="T3139:T3202" si="298">P3139</f>
        <v>119.37</v>
      </c>
      <c r="U3139" s="193">
        <f>VLOOKUP(VALUE(C3139),'[1]Cross ref'!G:I,3,0)</f>
        <v>7402</v>
      </c>
      <c r="V3139" s="193">
        <f>IFERROR(VLOOKUP(J3139,'[1]Item List (2)'!C:D,2,0),VLOOKUP(K3139,'[1]Item List (2)'!C:D,2,0))</f>
        <v>50007</v>
      </c>
      <c r="W3139" s="193">
        <f>IFERROR(VLOOKUP(J3139,'[1]Item List (2)'!C:E,3,0),VLOOKUP(K3139,'[1]Item List (2)'!C:E,3,0))</f>
        <v>100</v>
      </c>
      <c r="X3139" s="193">
        <f t="shared" ref="X3139:X3202" si="299">M3139*O3139-P3139</f>
        <v>0</v>
      </c>
      <c r="Y3139" s="193" t="str">
        <f t="shared" ref="Y3139:Y3202" si="300">K3139</f>
        <v>APPTZR, JALAPENO BRD CHSE BITE</v>
      </c>
      <c r="AA3139" s="29">
        <f t="shared" ref="AA3139:AA3202" si="301">P3139</f>
        <v>119.37</v>
      </c>
      <c r="AB3139" s="29" t="str">
        <f>VLOOKUP(W3139,'[2]Item List (2)'!$I:$J,2,0)</f>
        <v>Food</v>
      </c>
      <c r="AC3139" s="29">
        <f t="shared" ref="AC3139:AC3202" si="302">U3139</f>
        <v>7402</v>
      </c>
      <c r="AD3139" s="29" t="str">
        <f t="shared" ref="AD3139:AD3202" si="303">AC3139&amp;"-"&amp;AB3139</f>
        <v>7402-Food</v>
      </c>
    </row>
    <row r="3140" spans="1:30">
      <c r="A3140" t="s">
        <v>699</v>
      </c>
      <c r="B3140" t="s">
        <v>592</v>
      </c>
      <c r="C3140" t="s">
        <v>1410</v>
      </c>
      <c r="D3140" t="s">
        <v>643</v>
      </c>
      <c r="E3140" t="s">
        <v>1705</v>
      </c>
      <c r="F3140"/>
      <c r="G3140" s="159">
        <v>45170</v>
      </c>
      <c r="H3140" t="s">
        <v>1231</v>
      </c>
      <c r="I3140" t="s">
        <v>1188</v>
      </c>
      <c r="J3140" t="s">
        <v>734</v>
      </c>
      <c r="K3140" t="s">
        <v>796</v>
      </c>
      <c r="L3140" t="s">
        <v>797</v>
      </c>
      <c r="M3140">
        <v>2</v>
      </c>
      <c r="N3140">
        <v>0</v>
      </c>
      <c r="O3140" s="209">
        <v>76.44</v>
      </c>
      <c r="P3140" s="209">
        <v>152.88</v>
      </c>
      <c r="Q3140" s="209">
        <v>7780.13</v>
      </c>
      <c r="R3140" s="209">
        <v>30.11</v>
      </c>
      <c r="S3140" s="193" t="str">
        <f>VLOOKUP(U3140,'[1]Cross ref'!I:J,2,0)</f>
        <v>SCL</v>
      </c>
      <c r="T3140" s="193">
        <f t="shared" si="298"/>
        <v>152.88</v>
      </c>
      <c r="U3140" s="193">
        <f>VLOOKUP(VALUE(C3140),'[1]Cross ref'!G:I,3,0)</f>
        <v>7402</v>
      </c>
      <c r="V3140" s="193">
        <f>IFERROR(VLOOKUP(J3140,'[1]Item List (2)'!C:D,2,0),VLOOKUP(K3140,'[1]Item List (2)'!C:D,2,0))</f>
        <v>50007</v>
      </c>
      <c r="W3140" s="193">
        <f>IFERROR(VLOOKUP(J3140,'[1]Item List (2)'!C:E,3,0),VLOOKUP(K3140,'[1]Item List (2)'!C:E,3,0))</f>
        <v>100</v>
      </c>
      <c r="X3140" s="193">
        <f t="shared" si="299"/>
        <v>0</v>
      </c>
      <c r="Y3140" s="193" t="str">
        <f t="shared" si="300"/>
        <v>BEEF, GRND PTY 5.33Z ANGUS IQF</v>
      </c>
      <c r="AA3140" s="29">
        <f t="shared" si="301"/>
        <v>152.88</v>
      </c>
      <c r="AB3140" s="29" t="str">
        <f>VLOOKUP(W3140,'[2]Item List (2)'!$I:$J,2,0)</f>
        <v>Food</v>
      </c>
      <c r="AC3140" s="29">
        <f t="shared" si="302"/>
        <v>7402</v>
      </c>
      <c r="AD3140" s="29" t="str">
        <f t="shared" si="303"/>
        <v>7402-Food</v>
      </c>
    </row>
    <row r="3141" spans="1:30">
      <c r="A3141" t="s">
        <v>699</v>
      </c>
      <c r="B3141" t="s">
        <v>592</v>
      </c>
      <c r="C3141" t="s">
        <v>1410</v>
      </c>
      <c r="D3141" t="s">
        <v>643</v>
      </c>
      <c r="E3141" t="s">
        <v>1705</v>
      </c>
      <c r="F3141"/>
      <c r="G3141" s="159">
        <v>45170</v>
      </c>
      <c r="H3141" t="s">
        <v>1232</v>
      </c>
      <c r="I3141" t="s">
        <v>1188</v>
      </c>
      <c r="J3141" t="s">
        <v>758</v>
      </c>
      <c r="K3141" t="s">
        <v>798</v>
      </c>
      <c r="L3141" t="s">
        <v>799</v>
      </c>
      <c r="M3141">
        <v>6</v>
      </c>
      <c r="N3141">
        <v>0</v>
      </c>
      <c r="O3141" s="209">
        <v>46.88</v>
      </c>
      <c r="P3141" s="209">
        <v>281.27999999999997</v>
      </c>
      <c r="Q3141" s="209">
        <v>7780.13</v>
      </c>
      <c r="R3141" s="209">
        <v>30.11</v>
      </c>
      <c r="S3141" s="193" t="str">
        <f>VLOOKUP(U3141,'[1]Cross ref'!I:J,2,0)</f>
        <v>SCL</v>
      </c>
      <c r="T3141" s="193">
        <f t="shared" si="298"/>
        <v>281.27999999999997</v>
      </c>
      <c r="U3141" s="193">
        <f>VLOOKUP(VALUE(C3141),'[1]Cross ref'!G:I,3,0)</f>
        <v>7402</v>
      </c>
      <c r="V3141" s="193">
        <f>IFERROR(VLOOKUP(J3141,'[1]Item List (2)'!C:D,2,0),VLOOKUP(K3141,'[1]Item List (2)'!C:D,2,0))</f>
        <v>50007</v>
      </c>
      <c r="W3141" s="193">
        <f>IFERROR(VLOOKUP(J3141,'[1]Item List (2)'!C:E,3,0),VLOOKUP(K3141,'[1]Item List (2)'!C:E,3,0))</f>
        <v>100</v>
      </c>
      <c r="X3141" s="193">
        <f t="shared" si="299"/>
        <v>0</v>
      </c>
      <c r="Y3141" s="193" t="str">
        <f t="shared" si="300"/>
        <v>CHICKEN, NUGGET BRD STAR SHP</v>
      </c>
      <c r="AA3141" s="29">
        <f t="shared" si="301"/>
        <v>281.27999999999997</v>
      </c>
      <c r="AB3141" s="29" t="str">
        <f>VLOOKUP(W3141,'[2]Item List (2)'!$I:$J,2,0)</f>
        <v>Food</v>
      </c>
      <c r="AC3141" s="29">
        <f t="shared" si="302"/>
        <v>7402</v>
      </c>
      <c r="AD3141" s="29" t="str">
        <f t="shared" si="303"/>
        <v>7402-Food</v>
      </c>
    </row>
    <row r="3142" spans="1:30">
      <c r="A3142" t="s">
        <v>699</v>
      </c>
      <c r="B3142" t="s">
        <v>592</v>
      </c>
      <c r="C3142" t="s">
        <v>1410</v>
      </c>
      <c r="D3142" t="s">
        <v>643</v>
      </c>
      <c r="E3142" t="s">
        <v>1705</v>
      </c>
      <c r="F3142"/>
      <c r="G3142" s="159">
        <v>45170</v>
      </c>
      <c r="H3142" t="s">
        <v>1300</v>
      </c>
      <c r="I3142" t="s">
        <v>1190</v>
      </c>
      <c r="J3142" t="s">
        <v>892</v>
      </c>
      <c r="K3142" t="s">
        <v>893</v>
      </c>
      <c r="L3142" t="s">
        <v>726</v>
      </c>
      <c r="M3142">
        <v>1</v>
      </c>
      <c r="N3142">
        <v>0</v>
      </c>
      <c r="O3142" s="209">
        <v>38.76</v>
      </c>
      <c r="P3142" s="209">
        <v>38.76</v>
      </c>
      <c r="Q3142" s="209">
        <v>7780.13</v>
      </c>
      <c r="R3142" s="209">
        <v>30.11</v>
      </c>
      <c r="S3142" s="193" t="str">
        <f>VLOOKUP(U3142,'[1]Cross ref'!I:J,2,0)</f>
        <v>SCL</v>
      </c>
      <c r="T3142" s="193">
        <f t="shared" si="298"/>
        <v>38.76</v>
      </c>
      <c r="U3142" s="193">
        <f>VLOOKUP(VALUE(C3142),'[1]Cross ref'!G:I,3,0)</f>
        <v>7402</v>
      </c>
      <c r="V3142" s="193">
        <f>IFERROR(VLOOKUP(J3142,'[1]Item List (2)'!C:D,2,0),VLOOKUP(K3142,'[1]Item List (2)'!C:D,2,0))</f>
        <v>60507</v>
      </c>
      <c r="W3142" s="193">
        <f>IFERROR(VLOOKUP(J3142,'[1]Item List (2)'!C:E,3,0),VLOOKUP(K3142,'[1]Item List (2)'!C:E,3,0))</f>
        <v>1200</v>
      </c>
      <c r="X3142" s="193">
        <f t="shared" si="299"/>
        <v>0</v>
      </c>
      <c r="Y3142" s="193" t="str">
        <f t="shared" si="300"/>
        <v>DEGREASER, REMOVE PLUS NTF</v>
      </c>
      <c r="AA3142" s="29">
        <f t="shared" si="301"/>
        <v>38.76</v>
      </c>
      <c r="AB3142" s="29" t="str">
        <f>VLOOKUP(W3142,'[2]Item List (2)'!$I:$J,2,0)</f>
        <v>Supplies</v>
      </c>
      <c r="AC3142" s="29">
        <f t="shared" si="302"/>
        <v>7402</v>
      </c>
      <c r="AD3142" s="29" t="str">
        <f t="shared" si="303"/>
        <v>7402-Supplies</v>
      </c>
    </row>
    <row r="3143" spans="1:30">
      <c r="A3143" t="s">
        <v>699</v>
      </c>
      <c r="B3143" t="s">
        <v>592</v>
      </c>
      <c r="C3143" t="s">
        <v>1410</v>
      </c>
      <c r="D3143" t="s">
        <v>643</v>
      </c>
      <c r="E3143" t="s">
        <v>1705</v>
      </c>
      <c r="F3143"/>
      <c r="G3143" s="159">
        <v>45170</v>
      </c>
      <c r="H3143" t="s">
        <v>1277</v>
      </c>
      <c r="I3143" t="s">
        <v>1188</v>
      </c>
      <c r="J3143" t="s">
        <v>724</v>
      </c>
      <c r="K3143" t="s">
        <v>866</v>
      </c>
      <c r="L3143" t="s">
        <v>867</v>
      </c>
      <c r="M3143">
        <v>1</v>
      </c>
      <c r="N3143">
        <v>0</v>
      </c>
      <c r="O3143" s="209">
        <v>12.91</v>
      </c>
      <c r="P3143" s="209">
        <v>12.91</v>
      </c>
      <c r="Q3143" s="209">
        <v>7780.13</v>
      </c>
      <c r="R3143" s="209">
        <v>30.11</v>
      </c>
      <c r="S3143" s="193" t="str">
        <f>VLOOKUP(U3143,'[1]Cross ref'!I:J,2,0)</f>
        <v>SCL</v>
      </c>
      <c r="T3143" s="193">
        <f t="shared" si="298"/>
        <v>12.91</v>
      </c>
      <c r="U3143" s="193">
        <f>VLOOKUP(VALUE(C3143),'[1]Cross ref'!G:I,3,0)</f>
        <v>7402</v>
      </c>
      <c r="V3143" s="193">
        <f>IFERROR(VLOOKUP(J3143,'[1]Item List (2)'!C:D,2,0),VLOOKUP(K3143,'[1]Item List (2)'!C:D,2,0))</f>
        <v>50007</v>
      </c>
      <c r="W3143" s="193">
        <f>IFERROR(VLOOKUP(J3143,'[1]Item List (2)'!C:E,3,0),VLOOKUP(K3143,'[1]Item List (2)'!C:E,3,0))</f>
        <v>100</v>
      </c>
      <c r="X3143" s="193">
        <f t="shared" si="299"/>
        <v>0</v>
      </c>
      <c r="Y3143" s="193" t="str">
        <f t="shared" si="300"/>
        <v>BUTTERMILK, 1% LF</v>
      </c>
      <c r="AA3143" s="29">
        <f t="shared" si="301"/>
        <v>12.91</v>
      </c>
      <c r="AB3143" s="29" t="str">
        <f>VLOOKUP(W3143,'[2]Item List (2)'!$I:$J,2,0)</f>
        <v>Food</v>
      </c>
      <c r="AC3143" s="29">
        <f t="shared" si="302"/>
        <v>7402</v>
      </c>
      <c r="AD3143" s="29" t="str">
        <f t="shared" si="303"/>
        <v>7402-Food</v>
      </c>
    </row>
    <row r="3144" spans="1:30">
      <c r="A3144" t="s">
        <v>699</v>
      </c>
      <c r="B3144" t="s">
        <v>592</v>
      </c>
      <c r="C3144" t="s">
        <v>1410</v>
      </c>
      <c r="D3144" t="s">
        <v>643</v>
      </c>
      <c r="E3144" t="s">
        <v>1705</v>
      </c>
      <c r="F3144"/>
      <c r="G3144" s="159">
        <v>45170</v>
      </c>
      <c r="H3144" t="s">
        <v>1234</v>
      </c>
      <c r="I3144" t="s">
        <v>1188</v>
      </c>
      <c r="J3144" t="s">
        <v>804</v>
      </c>
      <c r="K3144" t="s">
        <v>805</v>
      </c>
      <c r="L3144" t="s">
        <v>760</v>
      </c>
      <c r="M3144">
        <v>1</v>
      </c>
      <c r="N3144">
        <v>0</v>
      </c>
      <c r="O3144" s="209">
        <v>88.31</v>
      </c>
      <c r="P3144" s="209">
        <v>88.31</v>
      </c>
      <c r="Q3144" s="209">
        <v>7780.13</v>
      </c>
      <c r="R3144" s="209">
        <v>30.11</v>
      </c>
      <c r="S3144" s="193" t="str">
        <f>VLOOKUP(U3144,'[1]Cross ref'!I:J,2,0)</f>
        <v>SCL</v>
      </c>
      <c r="T3144" s="193">
        <f t="shared" si="298"/>
        <v>88.31</v>
      </c>
      <c r="U3144" s="193">
        <f>VLOOKUP(VALUE(C3144),'[1]Cross ref'!G:I,3,0)</f>
        <v>7402</v>
      </c>
      <c r="V3144" s="193">
        <f>IFERROR(VLOOKUP(J3144,'[1]Item List (2)'!C:D,2,0),VLOOKUP(K3144,'[1]Item List (2)'!C:D,2,0))</f>
        <v>50007</v>
      </c>
      <c r="W3144" s="193">
        <f>IFERROR(VLOOKUP(J3144,'[1]Item List (2)'!C:E,3,0),VLOOKUP(K3144,'[1]Item List (2)'!C:E,3,0))</f>
        <v>100</v>
      </c>
      <c r="X3144" s="193">
        <f t="shared" si="299"/>
        <v>0</v>
      </c>
      <c r="Y3144" s="193" t="str">
        <f t="shared" si="300"/>
        <v>CHEESE, AMER SHRP SLI 200CT SM</v>
      </c>
      <c r="AA3144" s="29">
        <f t="shared" si="301"/>
        <v>88.31</v>
      </c>
      <c r="AB3144" s="29" t="str">
        <f>VLOOKUP(W3144,'[2]Item List (2)'!$I:$J,2,0)</f>
        <v>Food</v>
      </c>
      <c r="AC3144" s="29">
        <f t="shared" si="302"/>
        <v>7402</v>
      </c>
      <c r="AD3144" s="29" t="str">
        <f t="shared" si="303"/>
        <v>7402-Food</v>
      </c>
    </row>
    <row r="3145" spans="1:30">
      <c r="A3145" t="s">
        <v>699</v>
      </c>
      <c r="B3145" t="s">
        <v>592</v>
      </c>
      <c r="C3145" t="s">
        <v>1410</v>
      </c>
      <c r="D3145" t="s">
        <v>643</v>
      </c>
      <c r="E3145" t="s">
        <v>1705</v>
      </c>
      <c r="F3145"/>
      <c r="G3145" s="159">
        <v>45170</v>
      </c>
      <c r="H3145" t="s">
        <v>1235</v>
      </c>
      <c r="I3145" t="s">
        <v>1188</v>
      </c>
      <c r="J3145" t="s">
        <v>935</v>
      </c>
      <c r="K3145" t="s">
        <v>936</v>
      </c>
      <c r="L3145" t="s">
        <v>937</v>
      </c>
      <c r="M3145">
        <v>1</v>
      </c>
      <c r="N3145">
        <v>0</v>
      </c>
      <c r="O3145" s="209">
        <v>63.46</v>
      </c>
      <c r="P3145" s="209">
        <v>63.46</v>
      </c>
      <c r="Q3145" s="209">
        <v>7780.13</v>
      </c>
      <c r="R3145" s="209">
        <v>30.11</v>
      </c>
      <c r="S3145" s="193" t="str">
        <f>VLOOKUP(U3145,'[1]Cross ref'!I:J,2,0)</f>
        <v>SCL</v>
      </c>
      <c r="T3145" s="193">
        <f t="shared" si="298"/>
        <v>63.46</v>
      </c>
      <c r="U3145" s="193">
        <f>VLOOKUP(VALUE(C3145),'[1]Cross ref'!G:I,3,0)</f>
        <v>7402</v>
      </c>
      <c r="V3145" s="193">
        <f>IFERROR(VLOOKUP(J3145,'[1]Item List (2)'!C:D,2,0),VLOOKUP(K3145,'[1]Item List (2)'!C:D,2,0))</f>
        <v>50007</v>
      </c>
      <c r="W3145" s="193">
        <f>IFERROR(VLOOKUP(J3145,'[1]Item List (2)'!C:E,3,0),VLOOKUP(K3145,'[1]Item List (2)'!C:E,3,0))</f>
        <v>100</v>
      </c>
      <c r="X3145" s="193">
        <f t="shared" si="299"/>
        <v>0</v>
      </c>
      <c r="Y3145" s="193" t="str">
        <f t="shared" si="300"/>
        <v>ROLL, CINN</v>
      </c>
      <c r="AA3145" s="29">
        <f t="shared" si="301"/>
        <v>63.46</v>
      </c>
      <c r="AB3145" s="29" t="str">
        <f>VLOOKUP(W3145,'[2]Item List (2)'!$I:$J,2,0)</f>
        <v>Food</v>
      </c>
      <c r="AC3145" s="29">
        <f t="shared" si="302"/>
        <v>7402</v>
      </c>
      <c r="AD3145" s="29" t="str">
        <f t="shared" si="303"/>
        <v>7402-Food</v>
      </c>
    </row>
    <row r="3146" spans="1:30">
      <c r="A3146" t="s">
        <v>699</v>
      </c>
      <c r="B3146" t="s">
        <v>592</v>
      </c>
      <c r="C3146" t="s">
        <v>1410</v>
      </c>
      <c r="D3146" t="s">
        <v>643</v>
      </c>
      <c r="E3146" t="s">
        <v>1705</v>
      </c>
      <c r="F3146"/>
      <c r="G3146" s="159">
        <v>45170</v>
      </c>
      <c r="H3146" t="s">
        <v>1280</v>
      </c>
      <c r="I3146" t="s">
        <v>1211</v>
      </c>
      <c r="J3146" t="s">
        <v>806</v>
      </c>
      <c r="K3146" t="s">
        <v>807</v>
      </c>
      <c r="L3146" t="s">
        <v>808</v>
      </c>
      <c r="M3146">
        <v>1</v>
      </c>
      <c r="N3146">
        <v>0</v>
      </c>
      <c r="O3146" s="209">
        <v>70.17</v>
      </c>
      <c r="P3146" s="209">
        <v>70.17</v>
      </c>
      <c r="Q3146" s="209">
        <v>7780.13</v>
      </c>
      <c r="R3146" s="209">
        <v>30.11</v>
      </c>
      <c r="S3146" s="193" t="str">
        <f>VLOOKUP(U3146,'[1]Cross ref'!I:J,2,0)</f>
        <v>SCL</v>
      </c>
      <c r="T3146" s="193">
        <f t="shared" si="298"/>
        <v>70.17</v>
      </c>
      <c r="U3146" s="193">
        <f>VLOOKUP(VALUE(C3146),'[1]Cross ref'!G:I,3,0)</f>
        <v>7402</v>
      </c>
      <c r="V3146" s="193">
        <f>IFERROR(VLOOKUP(J3146,'[1]Item List (2)'!C:D,2,0),VLOOKUP(K3146,'[1]Item List (2)'!C:D,2,0))</f>
        <v>51001</v>
      </c>
      <c r="W3146" s="193">
        <f>IFERROR(VLOOKUP(J3146,'[1]Item List (2)'!C:E,3,0),VLOOKUP(K3146,'[1]Item List (2)'!C:E,3,0))</f>
        <v>1000</v>
      </c>
      <c r="X3146" s="193">
        <f t="shared" si="299"/>
        <v>0</v>
      </c>
      <c r="Y3146" s="193" t="str">
        <f t="shared" si="300"/>
        <v>WRAP, WESTERN SUPER 4 WAY</v>
      </c>
      <c r="AA3146" s="29">
        <f t="shared" si="301"/>
        <v>70.17</v>
      </c>
      <c r="AB3146" s="29" t="str">
        <f>VLOOKUP(W3146,'[2]Item List (2)'!$I:$J,2,0)</f>
        <v>Paper</v>
      </c>
      <c r="AC3146" s="29">
        <f t="shared" si="302"/>
        <v>7402</v>
      </c>
      <c r="AD3146" s="29" t="str">
        <f t="shared" si="303"/>
        <v>7402-Paper</v>
      </c>
    </row>
    <row r="3147" spans="1:30">
      <c r="A3147" t="s">
        <v>699</v>
      </c>
      <c r="B3147" t="s">
        <v>592</v>
      </c>
      <c r="C3147" t="s">
        <v>1410</v>
      </c>
      <c r="D3147" t="s">
        <v>643</v>
      </c>
      <c r="E3147" t="s">
        <v>1705</v>
      </c>
      <c r="F3147"/>
      <c r="G3147" s="159">
        <v>45170</v>
      </c>
      <c r="H3147" t="s">
        <v>1381</v>
      </c>
      <c r="I3147" t="s">
        <v>1211</v>
      </c>
      <c r="J3147" t="s">
        <v>809</v>
      </c>
      <c r="K3147" t="s">
        <v>946</v>
      </c>
      <c r="L3147" t="s">
        <v>810</v>
      </c>
      <c r="M3147">
        <v>1</v>
      </c>
      <c r="N3147">
        <v>0</v>
      </c>
      <c r="O3147" s="209">
        <v>14.36</v>
      </c>
      <c r="P3147" s="209">
        <v>14.36</v>
      </c>
      <c r="Q3147" s="209">
        <v>7780.13</v>
      </c>
      <c r="R3147" s="209">
        <v>30.11</v>
      </c>
      <c r="S3147" s="193" t="str">
        <f>VLOOKUP(U3147,'[1]Cross ref'!I:J,2,0)</f>
        <v>SCL</v>
      </c>
      <c r="T3147" s="193">
        <f t="shared" si="298"/>
        <v>14.36</v>
      </c>
      <c r="U3147" s="193">
        <f>VLOOKUP(VALUE(C3147),'[1]Cross ref'!G:I,3,0)</f>
        <v>7402</v>
      </c>
      <c r="V3147" s="193">
        <f>IFERROR(VLOOKUP(J3147,'[1]Item List (2)'!C:D,2,0),VLOOKUP(K3147,'[1]Item List (2)'!C:D,2,0))</f>
        <v>51001</v>
      </c>
      <c r="W3147" s="193">
        <f>IFERROR(VLOOKUP(J3147,'[1]Item List (2)'!C:E,3,0),VLOOKUP(K3147,'[1]Item List (2)'!C:E,3,0))</f>
        <v>1000</v>
      </c>
      <c r="X3147" s="193">
        <f t="shared" si="299"/>
        <v>0</v>
      </c>
      <c r="Y3147" s="193" t="str">
        <f t="shared" si="300"/>
        <v>BAG, FRY FOOD STORY</v>
      </c>
      <c r="AA3147" s="29">
        <f t="shared" si="301"/>
        <v>14.36</v>
      </c>
      <c r="AB3147" s="29" t="str">
        <f>VLOOKUP(W3147,'[2]Item List (2)'!$I:$J,2,0)</f>
        <v>Paper</v>
      </c>
      <c r="AC3147" s="29">
        <f t="shared" si="302"/>
        <v>7402</v>
      </c>
      <c r="AD3147" s="29" t="str">
        <f t="shared" si="303"/>
        <v>7402-Paper</v>
      </c>
    </row>
    <row r="3148" spans="1:30">
      <c r="A3148" t="s">
        <v>699</v>
      </c>
      <c r="B3148" t="s">
        <v>592</v>
      </c>
      <c r="C3148" t="s">
        <v>1410</v>
      </c>
      <c r="D3148" t="s">
        <v>643</v>
      </c>
      <c r="E3148" t="s">
        <v>1705</v>
      </c>
      <c r="F3148"/>
      <c r="G3148" s="159">
        <v>45170</v>
      </c>
      <c r="H3148" t="s">
        <v>1341</v>
      </c>
      <c r="I3148" t="s">
        <v>1211</v>
      </c>
      <c r="J3148" t="s">
        <v>806</v>
      </c>
      <c r="K3148" t="s">
        <v>887</v>
      </c>
      <c r="L3148" t="s">
        <v>808</v>
      </c>
      <c r="M3148">
        <v>1</v>
      </c>
      <c r="N3148">
        <v>0</v>
      </c>
      <c r="O3148" s="209">
        <v>19.329999999999998</v>
      </c>
      <c r="P3148" s="209">
        <v>19.329999999999998</v>
      </c>
      <c r="Q3148" s="209">
        <v>7780.13</v>
      </c>
      <c r="R3148" s="209">
        <v>30.11</v>
      </c>
      <c r="S3148" s="193" t="str">
        <f>VLOOKUP(U3148,'[1]Cross ref'!I:J,2,0)</f>
        <v>SCL</v>
      </c>
      <c r="T3148" s="193">
        <f t="shared" si="298"/>
        <v>19.329999999999998</v>
      </c>
      <c r="U3148" s="193">
        <f>VLOOKUP(VALUE(C3148),'[1]Cross ref'!G:I,3,0)</f>
        <v>7402</v>
      </c>
      <c r="V3148" s="193">
        <f>IFERROR(VLOOKUP(J3148,'[1]Item List (2)'!C:D,2,0),VLOOKUP(K3148,'[1]Item List (2)'!C:D,2,0))</f>
        <v>51001</v>
      </c>
      <c r="W3148" s="193">
        <f>IFERROR(VLOOKUP(J3148,'[1]Item List (2)'!C:E,3,0),VLOOKUP(K3148,'[1]Item List (2)'!C:E,3,0))</f>
        <v>1000</v>
      </c>
      <c r="X3148" s="193">
        <f t="shared" si="299"/>
        <v>0</v>
      </c>
      <c r="Y3148" s="193" t="str">
        <f t="shared" si="300"/>
        <v>WRAP, PAPR SOURDOUGH TERIYAKI</v>
      </c>
      <c r="AA3148" s="29">
        <f t="shared" si="301"/>
        <v>19.329999999999998</v>
      </c>
      <c r="AB3148" s="29" t="str">
        <f>VLOOKUP(W3148,'[2]Item List (2)'!$I:$J,2,0)</f>
        <v>Paper</v>
      </c>
      <c r="AC3148" s="29">
        <f t="shared" si="302"/>
        <v>7402</v>
      </c>
      <c r="AD3148" s="29" t="str">
        <f t="shared" si="303"/>
        <v>7402-Paper</v>
      </c>
    </row>
    <row r="3149" spans="1:30">
      <c r="A3149" t="s">
        <v>699</v>
      </c>
      <c r="B3149" t="s">
        <v>592</v>
      </c>
      <c r="C3149" t="s">
        <v>1410</v>
      </c>
      <c r="D3149" t="s">
        <v>643</v>
      </c>
      <c r="E3149" t="s">
        <v>1705</v>
      </c>
      <c r="F3149"/>
      <c r="G3149" s="159">
        <v>45170</v>
      </c>
      <c r="H3149" t="s">
        <v>1236</v>
      </c>
      <c r="I3149" t="s">
        <v>1211</v>
      </c>
      <c r="J3149" t="s">
        <v>806</v>
      </c>
      <c r="K3149" t="s">
        <v>952</v>
      </c>
      <c r="L3149" t="s">
        <v>874</v>
      </c>
      <c r="M3149">
        <v>1</v>
      </c>
      <c r="N3149">
        <v>0</v>
      </c>
      <c r="O3149" s="209">
        <v>71.87</v>
      </c>
      <c r="P3149" s="209">
        <v>71.87</v>
      </c>
      <c r="Q3149" s="209">
        <v>7780.13</v>
      </c>
      <c r="R3149" s="209">
        <v>30.11</v>
      </c>
      <c r="S3149" s="193" t="str">
        <f>VLOOKUP(U3149,'[1]Cross ref'!I:J,2,0)</f>
        <v>SCL</v>
      </c>
      <c r="T3149" s="193">
        <f t="shared" si="298"/>
        <v>71.87</v>
      </c>
      <c r="U3149" s="193">
        <f>VLOOKUP(VALUE(C3149),'[1]Cross ref'!G:I,3,0)</f>
        <v>7402</v>
      </c>
      <c r="V3149" s="193">
        <f>IFERROR(VLOOKUP(J3149,'[1]Item List (2)'!C:D,2,0),VLOOKUP(K3149,'[1]Item List (2)'!C:D,2,0))</f>
        <v>51001</v>
      </c>
      <c r="W3149" s="193">
        <f>IFERROR(VLOOKUP(J3149,'[1]Item List (2)'!C:E,3,0),VLOOKUP(K3149,'[1]Item List (2)'!C:E,3,0))</f>
        <v>1000</v>
      </c>
      <c r="X3149" s="193">
        <f t="shared" si="299"/>
        <v>0</v>
      </c>
      <c r="Y3149" s="193" t="str">
        <f t="shared" si="300"/>
        <v>WRAP, PAPR FAMOUS BIG 4</v>
      </c>
      <c r="AA3149" s="29">
        <f t="shared" si="301"/>
        <v>71.87</v>
      </c>
      <c r="AB3149" s="29" t="str">
        <f>VLOOKUP(W3149,'[2]Item List (2)'!$I:$J,2,0)</f>
        <v>Paper</v>
      </c>
      <c r="AC3149" s="29">
        <f t="shared" si="302"/>
        <v>7402</v>
      </c>
      <c r="AD3149" s="29" t="str">
        <f t="shared" si="303"/>
        <v>7402-Paper</v>
      </c>
    </row>
    <row r="3150" spans="1:30">
      <c r="A3150" t="s">
        <v>699</v>
      </c>
      <c r="B3150" t="s">
        <v>592</v>
      </c>
      <c r="C3150" t="s">
        <v>1410</v>
      </c>
      <c r="D3150" t="s">
        <v>643</v>
      </c>
      <c r="E3150" t="s">
        <v>1705</v>
      </c>
      <c r="F3150"/>
      <c r="G3150" s="159">
        <v>45170</v>
      </c>
      <c r="H3150" t="s">
        <v>1460</v>
      </c>
      <c r="I3150" t="s">
        <v>1188</v>
      </c>
      <c r="J3150" t="s">
        <v>811</v>
      </c>
      <c r="K3150" t="s">
        <v>1433</v>
      </c>
      <c r="L3150" t="s">
        <v>831</v>
      </c>
      <c r="M3150">
        <v>3</v>
      </c>
      <c r="N3150">
        <v>0</v>
      </c>
      <c r="O3150" s="209">
        <v>22.17</v>
      </c>
      <c r="P3150" s="209">
        <v>66.510000000000005</v>
      </c>
      <c r="Q3150" s="209">
        <v>7780.13</v>
      </c>
      <c r="R3150" s="209">
        <v>30.11</v>
      </c>
      <c r="S3150" s="193" t="str">
        <f>VLOOKUP(U3150,'[1]Cross ref'!I:J,2,0)</f>
        <v>SCL</v>
      </c>
      <c r="T3150" s="193">
        <f t="shared" si="298"/>
        <v>66.510000000000005</v>
      </c>
      <c r="U3150" s="193">
        <f>VLOOKUP(VALUE(C3150),'[1]Cross ref'!G:I,3,0)</f>
        <v>7402</v>
      </c>
      <c r="V3150" s="193">
        <f>IFERROR(VLOOKUP(J3150,'[1]Item List (2)'!C:D,2,0),VLOOKUP(K3150,'[1]Item List (2)'!C:D,2,0))</f>
        <v>50007</v>
      </c>
      <c r="W3150" s="193">
        <f>IFERROR(VLOOKUP(J3150,'[1]Item List (2)'!C:E,3,0),VLOOKUP(K3150,'[1]Item List (2)'!C:E,3,0))</f>
        <v>100</v>
      </c>
      <c r="X3150" s="193">
        <f t="shared" si="299"/>
        <v>0</v>
      </c>
      <c r="Y3150" s="193" t="str">
        <f t="shared" si="300"/>
        <v>LETTUCE, LINER</v>
      </c>
      <c r="AA3150" s="29">
        <f t="shared" si="301"/>
        <v>66.510000000000005</v>
      </c>
      <c r="AB3150" s="29" t="str">
        <f>VLOOKUP(W3150,'[2]Item List (2)'!$I:$J,2,0)</f>
        <v>Food</v>
      </c>
      <c r="AC3150" s="29">
        <f t="shared" si="302"/>
        <v>7402</v>
      </c>
      <c r="AD3150" s="29" t="str">
        <f t="shared" si="303"/>
        <v>7402-Food</v>
      </c>
    </row>
    <row r="3151" spans="1:30">
      <c r="A3151" t="s">
        <v>699</v>
      </c>
      <c r="B3151" t="s">
        <v>592</v>
      </c>
      <c r="C3151" t="s">
        <v>1410</v>
      </c>
      <c r="D3151" t="s">
        <v>643</v>
      </c>
      <c r="E3151" t="s">
        <v>1705</v>
      </c>
      <c r="F3151"/>
      <c r="G3151" s="159">
        <v>45170</v>
      </c>
      <c r="H3151" t="s">
        <v>1237</v>
      </c>
      <c r="I3151" t="s">
        <v>1188</v>
      </c>
      <c r="J3151" t="s">
        <v>812</v>
      </c>
      <c r="K3151" t="s">
        <v>813</v>
      </c>
      <c r="L3151" t="s">
        <v>814</v>
      </c>
      <c r="M3151">
        <v>2</v>
      </c>
      <c r="N3151">
        <v>0</v>
      </c>
      <c r="O3151" s="209">
        <v>19.57</v>
      </c>
      <c r="P3151" s="209">
        <v>39.14</v>
      </c>
      <c r="Q3151" s="209">
        <v>7780.13</v>
      </c>
      <c r="R3151" s="209">
        <v>30.11</v>
      </c>
      <c r="S3151" s="193" t="str">
        <f>VLOOKUP(U3151,'[1]Cross ref'!I:J,2,0)</f>
        <v>SCL</v>
      </c>
      <c r="T3151" s="193">
        <f t="shared" si="298"/>
        <v>39.14</v>
      </c>
      <c r="U3151" s="193">
        <f>VLOOKUP(VALUE(C3151),'[1]Cross ref'!G:I,3,0)</f>
        <v>7402</v>
      </c>
      <c r="V3151" s="193">
        <f>IFERROR(VLOOKUP(J3151,'[1]Item List (2)'!C:D,2,0),VLOOKUP(K3151,'[1]Item List (2)'!C:D,2,0))</f>
        <v>50007</v>
      </c>
      <c r="W3151" s="193">
        <f>IFERROR(VLOOKUP(J3151,'[1]Item List (2)'!C:E,3,0),VLOOKUP(K3151,'[1]Item List (2)'!C:E,3,0))</f>
        <v>100</v>
      </c>
      <c r="X3151" s="193">
        <f t="shared" si="299"/>
        <v>0</v>
      </c>
      <c r="Y3151" s="193" t="str">
        <f t="shared" si="300"/>
        <v>TOMATO, RED 5X5 BULK 25LB</v>
      </c>
      <c r="AA3151" s="29">
        <f t="shared" si="301"/>
        <v>39.14</v>
      </c>
      <c r="AB3151" s="29" t="str">
        <f>VLOOKUP(W3151,'[2]Item List (2)'!$I:$J,2,0)</f>
        <v>Food</v>
      </c>
      <c r="AC3151" s="29">
        <f t="shared" si="302"/>
        <v>7402</v>
      </c>
      <c r="AD3151" s="29" t="str">
        <f t="shared" si="303"/>
        <v>7402-Food</v>
      </c>
    </row>
    <row r="3152" spans="1:30">
      <c r="A3152" t="s">
        <v>699</v>
      </c>
      <c r="B3152" t="s">
        <v>592</v>
      </c>
      <c r="C3152" t="s">
        <v>1410</v>
      </c>
      <c r="D3152" t="s">
        <v>643</v>
      </c>
      <c r="E3152" t="s">
        <v>1705</v>
      </c>
      <c r="F3152"/>
      <c r="G3152" s="159">
        <v>45170</v>
      </c>
      <c r="H3152" t="s">
        <v>1301</v>
      </c>
      <c r="I3152" t="s">
        <v>1188</v>
      </c>
      <c r="J3152" t="s">
        <v>819</v>
      </c>
      <c r="K3152" t="s">
        <v>1038</v>
      </c>
      <c r="L3152" t="s">
        <v>1039</v>
      </c>
      <c r="M3152">
        <v>1</v>
      </c>
      <c r="N3152">
        <v>0</v>
      </c>
      <c r="O3152" s="209">
        <v>38.47</v>
      </c>
      <c r="P3152" s="209">
        <v>38.47</v>
      </c>
      <c r="Q3152" s="209">
        <v>7780.13</v>
      </c>
      <c r="R3152" s="209">
        <v>30.11</v>
      </c>
      <c r="S3152" s="193" t="str">
        <f>VLOOKUP(U3152,'[1]Cross ref'!I:J,2,0)</f>
        <v>SCL</v>
      </c>
      <c r="T3152" s="193">
        <f t="shared" si="298"/>
        <v>38.47</v>
      </c>
      <c r="U3152" s="193">
        <f>VLOOKUP(VALUE(C3152),'[1]Cross ref'!G:I,3,0)</f>
        <v>7402</v>
      </c>
      <c r="V3152" s="193">
        <f>IFERROR(VLOOKUP(J3152,'[1]Item List (2)'!C:D,2,0),VLOOKUP(K3152,'[1]Item List (2)'!C:D,2,0))</f>
        <v>50007</v>
      </c>
      <c r="W3152" s="193">
        <f>IFERROR(VLOOKUP(J3152,'[1]Item List (2)'!C:E,3,0),VLOOKUP(K3152,'[1]Item List (2)'!C:E,3,0))</f>
        <v>100</v>
      </c>
      <c r="X3152" s="193">
        <f t="shared" si="299"/>
        <v>0</v>
      </c>
      <c r="Y3152" s="193" t="str">
        <f t="shared" si="300"/>
        <v>SYRUP, MAPLE FLVR CUP PC</v>
      </c>
      <c r="AA3152" s="29">
        <f t="shared" si="301"/>
        <v>38.47</v>
      </c>
      <c r="AB3152" s="29" t="str">
        <f>VLOOKUP(W3152,'[2]Item List (2)'!$I:$J,2,0)</f>
        <v>Food</v>
      </c>
      <c r="AC3152" s="29">
        <f t="shared" si="302"/>
        <v>7402</v>
      </c>
      <c r="AD3152" s="29" t="str">
        <f t="shared" si="303"/>
        <v>7402-Food</v>
      </c>
    </row>
    <row r="3153" spans="1:30">
      <c r="A3153" t="s">
        <v>699</v>
      </c>
      <c r="B3153" t="s">
        <v>592</v>
      </c>
      <c r="C3153" t="s">
        <v>1410</v>
      </c>
      <c r="D3153" t="s">
        <v>643</v>
      </c>
      <c r="E3153" t="s">
        <v>1705</v>
      </c>
      <c r="F3153"/>
      <c r="G3153" s="159">
        <v>45170</v>
      </c>
      <c r="H3153" t="s">
        <v>1238</v>
      </c>
      <c r="I3153" t="s">
        <v>1188</v>
      </c>
      <c r="J3153" t="s">
        <v>927</v>
      </c>
      <c r="K3153" t="s">
        <v>928</v>
      </c>
      <c r="L3153" t="s">
        <v>929</v>
      </c>
      <c r="M3153">
        <v>1</v>
      </c>
      <c r="N3153">
        <v>0</v>
      </c>
      <c r="O3153" s="209">
        <v>68.599999999999994</v>
      </c>
      <c r="P3153" s="209">
        <v>68.599999999999994</v>
      </c>
      <c r="Q3153" s="209">
        <v>7780.13</v>
      </c>
      <c r="R3153" s="209">
        <v>30.11</v>
      </c>
      <c r="S3153" s="193" t="str">
        <f>VLOOKUP(U3153,'[1]Cross ref'!I:J,2,0)</f>
        <v>SCL</v>
      </c>
      <c r="T3153" s="193">
        <f t="shared" si="298"/>
        <v>68.599999999999994</v>
      </c>
      <c r="U3153" s="193">
        <f>VLOOKUP(VALUE(C3153),'[1]Cross ref'!G:I,3,0)</f>
        <v>7402</v>
      </c>
      <c r="V3153" s="193">
        <f>IFERROR(VLOOKUP(J3153,'[1]Item List (2)'!C:D,2,0),VLOOKUP(K3153,'[1]Item List (2)'!C:D,2,0))</f>
        <v>50007</v>
      </c>
      <c r="W3153" s="193">
        <f>IFERROR(VLOOKUP(J3153,'[1]Item List (2)'!C:E,3,0),VLOOKUP(K3153,'[1]Item List (2)'!C:E,3,0))</f>
        <v>100</v>
      </c>
      <c r="X3153" s="193">
        <f t="shared" si="299"/>
        <v>0</v>
      </c>
      <c r="Y3153" s="193" t="str">
        <f t="shared" si="300"/>
        <v>COOKIE, CHOC CHIP THWSRV 1.25Z</v>
      </c>
      <c r="AA3153" s="29">
        <f t="shared" si="301"/>
        <v>68.599999999999994</v>
      </c>
      <c r="AB3153" s="29" t="str">
        <f>VLOOKUP(W3153,'[2]Item List (2)'!$I:$J,2,0)</f>
        <v>Food</v>
      </c>
      <c r="AC3153" s="29">
        <f t="shared" si="302"/>
        <v>7402</v>
      </c>
      <c r="AD3153" s="29" t="str">
        <f t="shared" si="303"/>
        <v>7402-Food</v>
      </c>
    </row>
    <row r="3154" spans="1:30">
      <c r="A3154" t="s">
        <v>699</v>
      </c>
      <c r="B3154" t="s">
        <v>592</v>
      </c>
      <c r="C3154" t="s">
        <v>1410</v>
      </c>
      <c r="D3154" t="s">
        <v>643</v>
      </c>
      <c r="E3154" t="s">
        <v>1705</v>
      </c>
      <c r="F3154"/>
      <c r="G3154" s="159">
        <v>45170</v>
      </c>
      <c r="H3154" t="s">
        <v>1239</v>
      </c>
      <c r="I3154" t="s">
        <v>1188</v>
      </c>
      <c r="J3154" t="s">
        <v>816</v>
      </c>
      <c r="K3154" t="s">
        <v>817</v>
      </c>
      <c r="L3154" t="s">
        <v>709</v>
      </c>
      <c r="M3154">
        <v>1</v>
      </c>
      <c r="N3154">
        <v>0</v>
      </c>
      <c r="O3154" s="209">
        <v>27.07</v>
      </c>
      <c r="P3154" s="209">
        <v>27.07</v>
      </c>
      <c r="Q3154" s="209">
        <v>7780.13</v>
      </c>
      <c r="R3154" s="209">
        <v>30.11</v>
      </c>
      <c r="S3154" s="193" t="str">
        <f>VLOOKUP(U3154,'[1]Cross ref'!I:J,2,0)</f>
        <v>SCL</v>
      </c>
      <c r="T3154" s="193">
        <f t="shared" si="298"/>
        <v>27.07</v>
      </c>
      <c r="U3154" s="193">
        <f>VLOOKUP(VALUE(C3154),'[1]Cross ref'!G:I,3,0)</f>
        <v>7402</v>
      </c>
      <c r="V3154" s="193">
        <f>IFERROR(VLOOKUP(J3154,'[1]Item List (2)'!C:D,2,0),VLOOKUP(K3154,'[1]Item List (2)'!C:D,2,0))</f>
        <v>50007</v>
      </c>
      <c r="W3154" s="193">
        <f>IFERROR(VLOOKUP(J3154,'[1]Item List (2)'!C:E,3,0),VLOOKUP(K3154,'[1]Item List (2)'!C:E,3,0))</f>
        <v>100</v>
      </c>
      <c r="X3154" s="193">
        <f t="shared" si="299"/>
        <v>0</v>
      </c>
      <c r="Y3154" s="193" t="str">
        <f t="shared" si="300"/>
        <v>PICKLE, CHIP DELI 3/16" CC</v>
      </c>
      <c r="AA3154" s="29">
        <f t="shared" si="301"/>
        <v>27.07</v>
      </c>
      <c r="AB3154" s="29" t="str">
        <f>VLOOKUP(W3154,'[2]Item List (2)'!$I:$J,2,0)</f>
        <v>Food</v>
      </c>
      <c r="AC3154" s="29">
        <f t="shared" si="302"/>
        <v>7402</v>
      </c>
      <c r="AD3154" s="29" t="str">
        <f t="shared" si="303"/>
        <v>7402-Food</v>
      </c>
    </row>
    <row r="3155" spans="1:30">
      <c r="A3155" t="s">
        <v>699</v>
      </c>
      <c r="B3155" t="s">
        <v>592</v>
      </c>
      <c r="C3155" t="s">
        <v>1410</v>
      </c>
      <c r="D3155" t="s">
        <v>643</v>
      </c>
      <c r="E3155" t="s">
        <v>1705</v>
      </c>
      <c r="F3155"/>
      <c r="G3155" s="159">
        <v>45170</v>
      </c>
      <c r="H3155" t="s">
        <v>1240</v>
      </c>
      <c r="I3155" t="s">
        <v>1188</v>
      </c>
      <c r="J3155" t="s">
        <v>758</v>
      </c>
      <c r="K3155" t="s">
        <v>1490</v>
      </c>
      <c r="L3155" t="s">
        <v>818</v>
      </c>
      <c r="M3155">
        <v>1</v>
      </c>
      <c r="N3155">
        <v>0</v>
      </c>
      <c r="O3155" s="209">
        <v>175.35</v>
      </c>
      <c r="P3155" s="209">
        <v>175.35</v>
      </c>
      <c r="Q3155" s="209">
        <v>7780.13</v>
      </c>
      <c r="R3155" s="209">
        <v>30.11</v>
      </c>
      <c r="S3155" s="193" t="str">
        <f>VLOOKUP(U3155,'[1]Cross ref'!I:J,2,0)</f>
        <v>SCL</v>
      </c>
      <c r="T3155" s="193">
        <f t="shared" si="298"/>
        <v>175.35</v>
      </c>
      <c r="U3155" s="193">
        <f>VLOOKUP(VALUE(C3155),'[1]Cross ref'!G:I,3,0)</f>
        <v>7402</v>
      </c>
      <c r="V3155" s="193">
        <f>IFERROR(VLOOKUP(J3155,'[1]Item List (2)'!C:D,2,0),VLOOKUP(K3155,'[1]Item List (2)'!C:D,2,0))</f>
        <v>50007</v>
      </c>
      <c r="W3155" s="193">
        <f>IFERROR(VLOOKUP(J3155,'[1]Item List (2)'!C:E,3,0),VLOOKUP(K3155,'[1]Item List (2)'!C:E,3,0))</f>
        <v>100</v>
      </c>
      <c r="X3155" s="193">
        <f t="shared" si="299"/>
        <v>0</v>
      </c>
      <c r="Y3155" s="193" t="str">
        <f t="shared" si="300"/>
        <v>CHICKEN, BRST GR SAVOR 4.25Z CARLS JR</v>
      </c>
      <c r="AA3155" s="29">
        <f t="shared" si="301"/>
        <v>175.35</v>
      </c>
      <c r="AB3155" s="29" t="str">
        <f>VLOOKUP(W3155,'[2]Item List (2)'!$I:$J,2,0)</f>
        <v>Food</v>
      </c>
      <c r="AC3155" s="29">
        <f t="shared" si="302"/>
        <v>7402</v>
      </c>
      <c r="AD3155" s="29" t="str">
        <f t="shared" si="303"/>
        <v>7402-Food</v>
      </c>
    </row>
    <row r="3156" spans="1:30">
      <c r="A3156" t="s">
        <v>699</v>
      </c>
      <c r="B3156" t="s">
        <v>592</v>
      </c>
      <c r="C3156" t="s">
        <v>1410</v>
      </c>
      <c r="D3156" t="s">
        <v>643</v>
      </c>
      <c r="E3156" t="s">
        <v>1705</v>
      </c>
      <c r="F3156"/>
      <c r="G3156" s="159">
        <v>45170</v>
      </c>
      <c r="H3156" t="s">
        <v>1241</v>
      </c>
      <c r="I3156" t="s">
        <v>1188</v>
      </c>
      <c r="J3156" t="s">
        <v>894</v>
      </c>
      <c r="K3156" t="s">
        <v>895</v>
      </c>
      <c r="L3156" t="s">
        <v>896</v>
      </c>
      <c r="M3156">
        <v>1</v>
      </c>
      <c r="N3156">
        <v>0</v>
      </c>
      <c r="O3156" s="209">
        <v>13.66</v>
      </c>
      <c r="P3156" s="209">
        <v>13.66</v>
      </c>
      <c r="Q3156" s="209">
        <v>7780.13</v>
      </c>
      <c r="R3156" s="209">
        <v>30.11</v>
      </c>
      <c r="S3156" s="193" t="str">
        <f>VLOOKUP(U3156,'[1]Cross ref'!I:J,2,0)</f>
        <v>SCL</v>
      </c>
      <c r="T3156" s="193">
        <f t="shared" si="298"/>
        <v>13.66</v>
      </c>
      <c r="U3156" s="193">
        <f>VLOOKUP(VALUE(C3156),'[1]Cross ref'!G:I,3,0)</f>
        <v>7402</v>
      </c>
      <c r="V3156" s="193">
        <f>IFERROR(VLOOKUP(J3156,'[1]Item List (2)'!C:D,2,0),VLOOKUP(K3156,'[1]Item List (2)'!C:D,2,0))</f>
        <v>50007</v>
      </c>
      <c r="W3156" s="193">
        <f>IFERROR(VLOOKUP(J3156,'[1]Item List (2)'!C:E,3,0),VLOOKUP(K3156,'[1]Item List (2)'!C:E,3,0))</f>
        <v>100</v>
      </c>
      <c r="X3156" s="193">
        <f t="shared" si="299"/>
        <v>0</v>
      </c>
      <c r="Y3156" s="193" t="str">
        <f t="shared" si="300"/>
        <v>WATER, PURIFIED 16.9Z DASANI</v>
      </c>
      <c r="AA3156" s="29">
        <f t="shared" si="301"/>
        <v>13.66</v>
      </c>
      <c r="AB3156" s="29" t="str">
        <f>VLOOKUP(W3156,'[2]Item List (2)'!$I:$J,2,0)</f>
        <v>Food</v>
      </c>
      <c r="AC3156" s="29">
        <f t="shared" si="302"/>
        <v>7402</v>
      </c>
      <c r="AD3156" s="29" t="str">
        <f t="shared" si="303"/>
        <v>7402-Food</v>
      </c>
    </row>
    <row r="3157" spans="1:30">
      <c r="A3157" t="s">
        <v>699</v>
      </c>
      <c r="B3157" t="s">
        <v>592</v>
      </c>
      <c r="C3157" t="s">
        <v>1410</v>
      </c>
      <c r="D3157" t="s">
        <v>643</v>
      </c>
      <c r="E3157" t="s">
        <v>1705</v>
      </c>
      <c r="F3157"/>
      <c r="G3157" s="159">
        <v>45170</v>
      </c>
      <c r="H3157" t="s">
        <v>1243</v>
      </c>
      <c r="I3157" t="s">
        <v>1211</v>
      </c>
      <c r="J3157" t="s">
        <v>823</v>
      </c>
      <c r="K3157" t="s">
        <v>1504</v>
      </c>
      <c r="L3157" t="s">
        <v>824</v>
      </c>
      <c r="M3157">
        <v>1</v>
      </c>
      <c r="N3157">
        <v>0</v>
      </c>
      <c r="O3157" s="209">
        <v>12.07</v>
      </c>
      <c r="P3157" s="209">
        <v>12.07</v>
      </c>
      <c r="Q3157" s="209">
        <v>7780.13</v>
      </c>
      <c r="R3157" s="209">
        <v>30.11</v>
      </c>
      <c r="S3157" s="193" t="str">
        <f>VLOOKUP(U3157,'[1]Cross ref'!I:J,2,0)</f>
        <v>SCL</v>
      </c>
      <c r="T3157" s="193">
        <f t="shared" si="298"/>
        <v>12.07</v>
      </c>
      <c r="U3157" s="193">
        <f>VLOOKUP(VALUE(C3157),'[1]Cross ref'!G:I,3,0)</f>
        <v>7402</v>
      </c>
      <c r="V3157" s="193">
        <f>IFERROR(VLOOKUP(J3157,'[1]Item List (2)'!C:D,2,0),VLOOKUP(K3157,'[1]Item List (2)'!C:D,2,0))</f>
        <v>51001</v>
      </c>
      <c r="W3157" s="193">
        <f>IFERROR(VLOOKUP(J3157,'[1]Item List (2)'!C:E,3,0),VLOOKUP(K3157,'[1]Item List (2)'!C:E,3,0))</f>
        <v>1000</v>
      </c>
      <c r="X3157" s="193">
        <f t="shared" si="299"/>
        <v>0</v>
      </c>
      <c r="Y3157" s="193" t="str">
        <f t="shared" si="300"/>
        <v>LABEL, DELIVERY 2.5X8" SECUREIT CARLS JR</v>
      </c>
      <c r="AA3157" s="29">
        <f t="shared" si="301"/>
        <v>12.07</v>
      </c>
      <c r="AB3157" s="29" t="str">
        <f>VLOOKUP(W3157,'[2]Item List (2)'!$I:$J,2,0)</f>
        <v>Paper</v>
      </c>
      <c r="AC3157" s="29">
        <f t="shared" si="302"/>
        <v>7402</v>
      </c>
      <c r="AD3157" s="29" t="str">
        <f t="shared" si="303"/>
        <v>7402-Paper</v>
      </c>
    </row>
    <row r="3158" spans="1:30">
      <c r="A3158" t="s">
        <v>699</v>
      </c>
      <c r="B3158" t="s">
        <v>592</v>
      </c>
      <c r="C3158" t="s">
        <v>1410</v>
      </c>
      <c r="D3158" t="s">
        <v>643</v>
      </c>
      <c r="E3158" t="s">
        <v>1705</v>
      </c>
      <c r="F3158"/>
      <c r="G3158" s="159">
        <v>45170</v>
      </c>
      <c r="H3158" t="s">
        <v>1532</v>
      </c>
      <c r="I3158" t="s">
        <v>1211</v>
      </c>
      <c r="J3158" t="s">
        <v>823</v>
      </c>
      <c r="K3158" t="s">
        <v>1533</v>
      </c>
      <c r="L3158" t="s">
        <v>920</v>
      </c>
      <c r="M3158">
        <v>1</v>
      </c>
      <c r="N3158">
        <v>0</v>
      </c>
      <c r="O3158" s="209">
        <v>5.2</v>
      </c>
      <c r="P3158" s="209">
        <v>5.2</v>
      </c>
      <c r="Q3158" s="209">
        <v>7780.13</v>
      </c>
      <c r="R3158" s="209">
        <v>30.11</v>
      </c>
      <c r="S3158" s="193" t="str">
        <f>VLOOKUP(U3158,'[1]Cross ref'!I:J,2,0)</f>
        <v>SCL</v>
      </c>
      <c r="T3158" s="193">
        <f t="shared" si="298"/>
        <v>5.2</v>
      </c>
      <c r="U3158" s="193">
        <f>VLOOKUP(VALUE(C3158),'[1]Cross ref'!G:I,3,0)</f>
        <v>7402</v>
      </c>
      <c r="V3158" s="193">
        <f>IFERROR(VLOOKUP(J3158,'[1]Item List (2)'!C:D,2,0),VLOOKUP(K3158,'[1]Item List (2)'!C:D,2,0))</f>
        <v>51001</v>
      </c>
      <c r="W3158" s="193">
        <f>IFERROR(VLOOKUP(J3158,'[1]Item List (2)'!C:E,3,0),VLOOKUP(K3158,'[1]Item List (2)'!C:E,3,0))</f>
        <v>1000</v>
      </c>
      <c r="X3158" s="193">
        <f t="shared" si="299"/>
        <v>0</v>
      </c>
      <c r="Y3158" s="193" t="str">
        <f t="shared" si="300"/>
        <v>LABEL, NO ONION CARLS JR</v>
      </c>
      <c r="AA3158" s="29">
        <f t="shared" si="301"/>
        <v>5.2</v>
      </c>
      <c r="AB3158" s="29" t="str">
        <f>VLOOKUP(W3158,'[2]Item List (2)'!$I:$J,2,0)</f>
        <v>Paper</v>
      </c>
      <c r="AC3158" s="29">
        <f t="shared" si="302"/>
        <v>7402</v>
      </c>
      <c r="AD3158" s="29" t="str">
        <f t="shared" si="303"/>
        <v>7402-Paper</v>
      </c>
    </row>
    <row r="3159" spans="1:30">
      <c r="A3159" t="s">
        <v>699</v>
      </c>
      <c r="B3159" t="s">
        <v>592</v>
      </c>
      <c r="C3159" t="s">
        <v>1410</v>
      </c>
      <c r="D3159" t="s">
        <v>643</v>
      </c>
      <c r="E3159" t="s">
        <v>1705</v>
      </c>
      <c r="F3159"/>
      <c r="G3159" s="159">
        <v>45170</v>
      </c>
      <c r="H3159" t="s">
        <v>1247</v>
      </c>
      <c r="I3159" t="s">
        <v>1211</v>
      </c>
      <c r="J3159" t="s">
        <v>800</v>
      </c>
      <c r="K3159" t="s">
        <v>877</v>
      </c>
      <c r="L3159" t="s">
        <v>878</v>
      </c>
      <c r="M3159">
        <v>1</v>
      </c>
      <c r="N3159">
        <v>0</v>
      </c>
      <c r="O3159" s="209">
        <v>59.08</v>
      </c>
      <c r="P3159" s="209">
        <v>59.08</v>
      </c>
      <c r="Q3159" s="209">
        <v>7780.13</v>
      </c>
      <c r="R3159" s="209">
        <v>30.11</v>
      </c>
      <c r="S3159" s="193" t="str">
        <f>VLOOKUP(U3159,'[1]Cross ref'!I:J,2,0)</f>
        <v>SCL</v>
      </c>
      <c r="T3159" s="193">
        <f t="shared" si="298"/>
        <v>59.08</v>
      </c>
      <c r="U3159" s="193">
        <f>VLOOKUP(VALUE(C3159),'[1]Cross ref'!G:I,3,0)</f>
        <v>7402</v>
      </c>
      <c r="V3159" s="193">
        <f>IFERROR(VLOOKUP(J3159,'[1]Item List (2)'!C:D,2,0),VLOOKUP(K3159,'[1]Item List (2)'!C:D,2,0))</f>
        <v>51001</v>
      </c>
      <c r="W3159" s="193">
        <f>IFERROR(VLOOKUP(J3159,'[1]Item List (2)'!C:E,3,0),VLOOKUP(K3159,'[1]Item List (2)'!C:E,3,0))</f>
        <v>1000</v>
      </c>
      <c r="X3159" s="193">
        <f t="shared" si="299"/>
        <v>0</v>
      </c>
      <c r="Y3159" s="193" t="str">
        <f t="shared" si="300"/>
        <v>CUP, COLD 20Z FLV TRL</v>
      </c>
      <c r="AA3159" s="29">
        <f t="shared" si="301"/>
        <v>59.08</v>
      </c>
      <c r="AB3159" s="29" t="str">
        <f>VLOOKUP(W3159,'[2]Item List (2)'!$I:$J,2,0)</f>
        <v>Paper</v>
      </c>
      <c r="AC3159" s="29">
        <f t="shared" si="302"/>
        <v>7402</v>
      </c>
      <c r="AD3159" s="29" t="str">
        <f t="shared" si="303"/>
        <v>7402-Paper</v>
      </c>
    </row>
    <row r="3160" spans="1:30">
      <c r="A3160" t="s">
        <v>699</v>
      </c>
      <c r="B3160" t="s">
        <v>592</v>
      </c>
      <c r="C3160" t="s">
        <v>1410</v>
      </c>
      <c r="D3160" t="s">
        <v>643</v>
      </c>
      <c r="E3160" t="s">
        <v>1705</v>
      </c>
      <c r="F3160"/>
      <c r="G3160" s="159">
        <v>45170</v>
      </c>
      <c r="H3160" t="s">
        <v>1285</v>
      </c>
      <c r="I3160" t="s">
        <v>1211</v>
      </c>
      <c r="J3160" t="s">
        <v>809</v>
      </c>
      <c r="K3160" t="s">
        <v>996</v>
      </c>
      <c r="L3160" t="s">
        <v>883</v>
      </c>
      <c r="M3160">
        <v>1</v>
      </c>
      <c r="N3160">
        <v>0</v>
      </c>
      <c r="O3160" s="209">
        <v>46.14</v>
      </c>
      <c r="P3160" s="209">
        <v>46.14</v>
      </c>
      <c r="Q3160" s="209">
        <v>7780.13</v>
      </c>
      <c r="R3160" s="209">
        <v>30.11</v>
      </c>
      <c r="S3160" s="193" t="str">
        <f>VLOOKUP(U3160,'[1]Cross ref'!I:J,2,0)</f>
        <v>SCL</v>
      </c>
      <c r="T3160" s="193">
        <f t="shared" si="298"/>
        <v>46.14</v>
      </c>
      <c r="U3160" s="193">
        <f>VLOOKUP(VALUE(C3160),'[1]Cross ref'!G:I,3,0)</f>
        <v>7402</v>
      </c>
      <c r="V3160" s="193">
        <f>IFERROR(VLOOKUP(J3160,'[1]Item List (2)'!C:D,2,0),VLOOKUP(K3160,'[1]Item List (2)'!C:D,2,0))</f>
        <v>51001</v>
      </c>
      <c r="W3160" s="193">
        <f>IFERROR(VLOOKUP(J3160,'[1]Item List (2)'!C:E,3,0),VLOOKUP(K3160,'[1]Item List (2)'!C:E,3,0))</f>
        <v>1000</v>
      </c>
      <c r="X3160" s="193">
        <f t="shared" si="299"/>
        <v>0</v>
      </c>
      <c r="Y3160" s="193" t="str">
        <f t="shared" si="300"/>
        <v>CARTON, FFRY LG FLVR TRAIL</v>
      </c>
      <c r="AA3160" s="29">
        <f t="shared" si="301"/>
        <v>46.14</v>
      </c>
      <c r="AB3160" s="29" t="str">
        <f>VLOOKUP(W3160,'[2]Item List (2)'!$I:$J,2,0)</f>
        <v>Paper</v>
      </c>
      <c r="AC3160" s="29">
        <f t="shared" si="302"/>
        <v>7402</v>
      </c>
      <c r="AD3160" s="29" t="str">
        <f t="shared" si="303"/>
        <v>7402-Paper</v>
      </c>
    </row>
    <row r="3161" spans="1:30">
      <c r="A3161" t="s">
        <v>699</v>
      </c>
      <c r="B3161" t="s">
        <v>592</v>
      </c>
      <c r="C3161" t="s">
        <v>1410</v>
      </c>
      <c r="D3161" t="s">
        <v>643</v>
      </c>
      <c r="E3161" t="s">
        <v>1705</v>
      </c>
      <c r="F3161"/>
      <c r="G3161" s="159">
        <v>45170</v>
      </c>
      <c r="H3161" t="s">
        <v>1304</v>
      </c>
      <c r="I3161" t="s">
        <v>1211</v>
      </c>
      <c r="J3161" t="s">
        <v>809</v>
      </c>
      <c r="K3161" t="s">
        <v>1034</v>
      </c>
      <c r="L3161" t="s">
        <v>1035</v>
      </c>
      <c r="M3161">
        <v>1</v>
      </c>
      <c r="N3161">
        <v>0</v>
      </c>
      <c r="O3161" s="209">
        <v>47.64</v>
      </c>
      <c r="P3161" s="209">
        <v>47.64</v>
      </c>
      <c r="Q3161" s="209">
        <v>7780.13</v>
      </c>
      <c r="R3161" s="209">
        <v>30.11</v>
      </c>
      <c r="S3161" s="193" t="str">
        <f>VLOOKUP(U3161,'[1]Cross ref'!I:J,2,0)</f>
        <v>SCL</v>
      </c>
      <c r="T3161" s="193">
        <f t="shared" si="298"/>
        <v>47.64</v>
      </c>
      <c r="U3161" s="193">
        <f>VLOOKUP(VALUE(C3161),'[1]Cross ref'!G:I,3,0)</f>
        <v>7402</v>
      </c>
      <c r="V3161" s="193">
        <f>IFERROR(VLOOKUP(J3161,'[1]Item List (2)'!C:D,2,0),VLOOKUP(K3161,'[1]Item List (2)'!C:D,2,0))</f>
        <v>51001</v>
      </c>
      <c r="W3161" s="193">
        <f>IFERROR(VLOOKUP(J3161,'[1]Item List (2)'!C:E,3,0),VLOOKUP(K3161,'[1]Item List (2)'!C:E,3,0))</f>
        <v>1000</v>
      </c>
      <c r="X3161" s="193">
        <f t="shared" si="299"/>
        <v>0</v>
      </c>
      <c r="Y3161" s="193" t="str">
        <f t="shared" si="300"/>
        <v>CARTON, FFRY SM FLVR TRAIL</v>
      </c>
      <c r="AA3161" s="29">
        <f t="shared" si="301"/>
        <v>47.64</v>
      </c>
      <c r="AB3161" s="29" t="str">
        <f>VLOOKUP(W3161,'[2]Item List (2)'!$I:$J,2,0)</f>
        <v>Paper</v>
      </c>
      <c r="AC3161" s="29">
        <f t="shared" si="302"/>
        <v>7402</v>
      </c>
      <c r="AD3161" s="29" t="str">
        <f t="shared" si="303"/>
        <v>7402-Paper</v>
      </c>
    </row>
    <row r="3162" spans="1:30">
      <c r="A3162" t="s">
        <v>699</v>
      </c>
      <c r="B3162" t="s">
        <v>592</v>
      </c>
      <c r="C3162" t="s">
        <v>1410</v>
      </c>
      <c r="D3162" t="s">
        <v>643</v>
      </c>
      <c r="E3162" t="s">
        <v>1705</v>
      </c>
      <c r="F3162"/>
      <c r="G3162" s="159">
        <v>45170</v>
      </c>
      <c r="H3162" t="s">
        <v>1248</v>
      </c>
      <c r="I3162" t="s">
        <v>1211</v>
      </c>
      <c r="J3162" t="s">
        <v>809</v>
      </c>
      <c r="K3162" t="s">
        <v>999</v>
      </c>
      <c r="L3162" t="s">
        <v>888</v>
      </c>
      <c r="M3162">
        <v>1</v>
      </c>
      <c r="N3162">
        <v>0</v>
      </c>
      <c r="O3162" s="209">
        <v>59.09</v>
      </c>
      <c r="P3162" s="209">
        <v>59.09</v>
      </c>
      <c r="Q3162" s="209">
        <v>7780.13</v>
      </c>
      <c r="R3162" s="209">
        <v>30.11</v>
      </c>
      <c r="S3162" s="193" t="str">
        <f>VLOOKUP(U3162,'[1]Cross ref'!I:J,2,0)</f>
        <v>SCL</v>
      </c>
      <c r="T3162" s="193">
        <f t="shared" si="298"/>
        <v>59.09</v>
      </c>
      <c r="U3162" s="193">
        <f>VLOOKUP(VALUE(C3162),'[1]Cross ref'!G:I,3,0)</f>
        <v>7402</v>
      </c>
      <c r="V3162" s="193">
        <f>IFERROR(VLOOKUP(J3162,'[1]Item List (2)'!C:D,2,0),VLOOKUP(K3162,'[1]Item List (2)'!C:D,2,0))</f>
        <v>51001</v>
      </c>
      <c r="W3162" s="193">
        <f>IFERROR(VLOOKUP(J3162,'[1]Item List (2)'!C:E,3,0),VLOOKUP(K3162,'[1]Item List (2)'!C:E,3,0))</f>
        <v>1000</v>
      </c>
      <c r="X3162" s="193">
        <f t="shared" si="299"/>
        <v>0</v>
      </c>
      <c r="Y3162" s="193" t="str">
        <f t="shared" si="300"/>
        <v>CARTON, FFRY MED FLVR TRAIL</v>
      </c>
      <c r="AA3162" s="29">
        <f t="shared" si="301"/>
        <v>59.09</v>
      </c>
      <c r="AB3162" s="29" t="str">
        <f>VLOOKUP(W3162,'[2]Item List (2)'!$I:$J,2,0)</f>
        <v>Paper</v>
      </c>
      <c r="AC3162" s="29">
        <f t="shared" si="302"/>
        <v>7402</v>
      </c>
      <c r="AD3162" s="29" t="str">
        <f t="shared" si="303"/>
        <v>7402-Paper</v>
      </c>
    </row>
    <row r="3163" spans="1:30">
      <c r="A3163" t="s">
        <v>699</v>
      </c>
      <c r="B3163" t="s">
        <v>592</v>
      </c>
      <c r="C3163" t="s">
        <v>1410</v>
      </c>
      <c r="D3163" t="s">
        <v>643</v>
      </c>
      <c r="E3163" t="s">
        <v>1705</v>
      </c>
      <c r="F3163"/>
      <c r="G3163" s="159">
        <v>45170</v>
      </c>
      <c r="H3163" t="s">
        <v>1249</v>
      </c>
      <c r="I3163" t="s">
        <v>1211</v>
      </c>
      <c r="J3163" t="s">
        <v>820</v>
      </c>
      <c r="K3163" t="s">
        <v>1495</v>
      </c>
      <c r="L3163" t="s">
        <v>821</v>
      </c>
      <c r="M3163">
        <v>1</v>
      </c>
      <c r="N3163">
        <v>0</v>
      </c>
      <c r="O3163" s="209">
        <v>48.78</v>
      </c>
      <c r="P3163" s="209">
        <v>48.78</v>
      </c>
      <c r="Q3163" s="209">
        <v>7780.13</v>
      </c>
      <c r="R3163" s="209">
        <v>30.11</v>
      </c>
      <c r="S3163" s="193" t="str">
        <f>VLOOKUP(U3163,'[1]Cross ref'!I:J,2,0)</f>
        <v>SCL</v>
      </c>
      <c r="T3163" s="193">
        <f t="shared" si="298"/>
        <v>48.78</v>
      </c>
      <c r="U3163" s="193">
        <f>VLOOKUP(VALUE(C3163),'[1]Cross ref'!G:I,3,0)</f>
        <v>7402</v>
      </c>
      <c r="V3163" s="193">
        <f>IFERROR(VLOOKUP(J3163,'[1]Item List (2)'!C:D,2,0),VLOOKUP(K3163,'[1]Item List (2)'!C:D,2,0))</f>
        <v>51001</v>
      </c>
      <c r="W3163" s="193">
        <f>IFERROR(VLOOKUP(J3163,'[1]Item List (2)'!C:E,3,0),VLOOKUP(K3163,'[1]Item List (2)'!C:E,3,0))</f>
        <v>1000</v>
      </c>
      <c r="X3163" s="193">
        <f t="shared" si="299"/>
        <v>0</v>
      </c>
      <c r="Y3163" s="193" t="str">
        <f t="shared" si="300"/>
        <v>CONTAINER, CLAMSHELL DUAL SIDED</v>
      </c>
      <c r="AA3163" s="29">
        <f t="shared" si="301"/>
        <v>48.78</v>
      </c>
      <c r="AB3163" s="29" t="str">
        <f>VLOOKUP(W3163,'[2]Item List (2)'!$I:$J,2,0)</f>
        <v>Paper</v>
      </c>
      <c r="AC3163" s="29">
        <f t="shared" si="302"/>
        <v>7402</v>
      </c>
      <c r="AD3163" s="29" t="str">
        <f t="shared" si="303"/>
        <v>7402-Paper</v>
      </c>
    </row>
    <row r="3164" spans="1:30">
      <c r="A3164" t="s">
        <v>699</v>
      </c>
      <c r="B3164" t="s">
        <v>592</v>
      </c>
      <c r="C3164" t="s">
        <v>1410</v>
      </c>
      <c r="D3164" t="s">
        <v>643</v>
      </c>
      <c r="E3164" t="s">
        <v>1705</v>
      </c>
      <c r="F3164"/>
      <c r="G3164" s="159">
        <v>45170</v>
      </c>
      <c r="H3164" t="s">
        <v>1250</v>
      </c>
      <c r="I3164" t="s">
        <v>1188</v>
      </c>
      <c r="J3164" t="s">
        <v>770</v>
      </c>
      <c r="K3164" t="s">
        <v>832</v>
      </c>
      <c r="L3164" t="s">
        <v>833</v>
      </c>
      <c r="M3164">
        <v>1</v>
      </c>
      <c r="N3164">
        <v>0</v>
      </c>
      <c r="O3164" s="209">
        <v>19.989999999999998</v>
      </c>
      <c r="P3164" s="209">
        <v>19.989999999999998</v>
      </c>
      <c r="Q3164" s="209">
        <v>7780.13</v>
      </c>
      <c r="R3164" s="209">
        <v>30.11</v>
      </c>
      <c r="S3164" s="193" t="str">
        <f>VLOOKUP(U3164,'[1]Cross ref'!I:J,2,0)</f>
        <v>SCL</v>
      </c>
      <c r="T3164" s="193">
        <f t="shared" si="298"/>
        <v>19.989999999999998</v>
      </c>
      <c r="U3164" s="193">
        <f>VLOOKUP(VALUE(C3164),'[1]Cross ref'!G:I,3,0)</f>
        <v>7402</v>
      </c>
      <c r="V3164" s="193">
        <f>IFERROR(VLOOKUP(J3164,'[1]Item List (2)'!C:D,2,0),VLOOKUP(K3164,'[1]Item List (2)'!C:D,2,0))</f>
        <v>50007</v>
      </c>
      <c r="W3164" s="193">
        <f>IFERROR(VLOOKUP(J3164,'[1]Item List (2)'!C:E,3,0),VLOOKUP(K3164,'[1]Item List (2)'!C:E,3,0))</f>
        <v>100</v>
      </c>
      <c r="X3164" s="193">
        <f t="shared" si="299"/>
        <v>0</v>
      </c>
      <c r="Y3164" s="193" t="str">
        <f t="shared" si="300"/>
        <v>CREAMER, HALF &amp; HALF</v>
      </c>
      <c r="AA3164" s="29">
        <f t="shared" si="301"/>
        <v>19.989999999999998</v>
      </c>
      <c r="AB3164" s="29" t="str">
        <f>VLOOKUP(W3164,'[2]Item List (2)'!$I:$J,2,0)</f>
        <v>Food</v>
      </c>
      <c r="AC3164" s="29">
        <f t="shared" si="302"/>
        <v>7402</v>
      </c>
      <c r="AD3164" s="29" t="str">
        <f t="shared" si="303"/>
        <v>7402-Food</v>
      </c>
    </row>
    <row r="3165" spans="1:30">
      <c r="A3165" t="s">
        <v>699</v>
      </c>
      <c r="B3165" t="s">
        <v>592</v>
      </c>
      <c r="C3165" t="s">
        <v>1410</v>
      </c>
      <c r="D3165" t="s">
        <v>643</v>
      </c>
      <c r="E3165" t="s">
        <v>1705</v>
      </c>
      <c r="F3165"/>
      <c r="G3165" s="159">
        <v>45170</v>
      </c>
      <c r="H3165" t="s">
        <v>1252</v>
      </c>
      <c r="I3165" t="s">
        <v>1211</v>
      </c>
      <c r="J3165" t="s">
        <v>806</v>
      </c>
      <c r="K3165" t="s">
        <v>995</v>
      </c>
      <c r="L3165" t="s">
        <v>874</v>
      </c>
      <c r="M3165">
        <v>1</v>
      </c>
      <c r="N3165">
        <v>0</v>
      </c>
      <c r="O3165" s="209">
        <v>56.84</v>
      </c>
      <c r="P3165" s="209">
        <v>56.84</v>
      </c>
      <c r="Q3165" s="209">
        <v>7780.13</v>
      </c>
      <c r="R3165" s="209">
        <v>30.11</v>
      </c>
      <c r="S3165" s="193" t="str">
        <f>VLOOKUP(U3165,'[1]Cross ref'!I:J,2,0)</f>
        <v>SCL</v>
      </c>
      <c r="T3165" s="193">
        <f t="shared" si="298"/>
        <v>56.84</v>
      </c>
      <c r="U3165" s="193">
        <f>VLOOKUP(VALUE(C3165),'[1]Cross ref'!G:I,3,0)</f>
        <v>7402</v>
      </c>
      <c r="V3165" s="193">
        <f>IFERROR(VLOOKUP(J3165,'[1]Item List (2)'!C:D,2,0),VLOOKUP(K3165,'[1]Item List (2)'!C:D,2,0))</f>
        <v>51001</v>
      </c>
      <c r="W3165" s="193">
        <f>IFERROR(VLOOKUP(J3165,'[1]Item List (2)'!C:E,3,0),VLOOKUP(K3165,'[1]Item List (2)'!C:E,3,0))</f>
        <v>1000</v>
      </c>
      <c r="X3165" s="193">
        <f t="shared" si="299"/>
        <v>0</v>
      </c>
      <c r="Y3165" s="193" t="str">
        <f t="shared" si="300"/>
        <v>WRAP, QUICK HAPPY STAR</v>
      </c>
      <c r="AA3165" s="29">
        <f t="shared" si="301"/>
        <v>56.84</v>
      </c>
      <c r="AB3165" s="29" t="str">
        <f>VLOOKUP(W3165,'[2]Item List (2)'!$I:$J,2,0)</f>
        <v>Paper</v>
      </c>
      <c r="AC3165" s="29">
        <f t="shared" si="302"/>
        <v>7402</v>
      </c>
      <c r="AD3165" s="29" t="str">
        <f t="shared" si="303"/>
        <v>7402-Paper</v>
      </c>
    </row>
    <row r="3166" spans="1:30">
      <c r="A3166" t="s">
        <v>699</v>
      </c>
      <c r="B3166" t="s">
        <v>592</v>
      </c>
      <c r="C3166" t="s">
        <v>1410</v>
      </c>
      <c r="D3166" t="s">
        <v>643</v>
      </c>
      <c r="E3166" t="s">
        <v>1705</v>
      </c>
      <c r="F3166"/>
      <c r="G3166" s="159">
        <v>45170</v>
      </c>
      <c r="H3166" t="s">
        <v>1253</v>
      </c>
      <c r="I3166" t="s">
        <v>1211</v>
      </c>
      <c r="J3166" t="s">
        <v>809</v>
      </c>
      <c r="K3166" t="s">
        <v>991</v>
      </c>
      <c r="L3166" t="s">
        <v>822</v>
      </c>
      <c r="M3166">
        <v>1</v>
      </c>
      <c r="N3166">
        <v>0</v>
      </c>
      <c r="O3166" s="209">
        <v>16.89</v>
      </c>
      <c r="P3166" s="209">
        <v>16.89</v>
      </c>
      <c r="Q3166" s="209">
        <v>7780.13</v>
      </c>
      <c r="R3166" s="209">
        <v>30.11</v>
      </c>
      <c r="S3166" s="193" t="str">
        <f>VLOOKUP(U3166,'[1]Cross ref'!I:J,2,0)</f>
        <v>SCL</v>
      </c>
      <c r="T3166" s="193">
        <f t="shared" si="298"/>
        <v>16.89</v>
      </c>
      <c r="U3166" s="193">
        <f>VLOOKUP(VALUE(C3166),'[1]Cross ref'!G:I,3,0)</f>
        <v>7402</v>
      </c>
      <c r="V3166" s="193">
        <f>IFERROR(VLOOKUP(J3166,'[1]Item List (2)'!C:D,2,0),VLOOKUP(K3166,'[1]Item List (2)'!C:D,2,0))</f>
        <v>51001</v>
      </c>
      <c r="W3166" s="193">
        <f>IFERROR(VLOOKUP(J3166,'[1]Item List (2)'!C:E,3,0),VLOOKUP(K3166,'[1]Item List (2)'!C:E,3,0))</f>
        <v>1000</v>
      </c>
      <c r="X3166" s="193">
        <f t="shared" si="299"/>
        <v>0</v>
      </c>
      <c r="Y3166" s="193" t="str">
        <f t="shared" si="300"/>
        <v>BAG, #12 FVLR TRAILS</v>
      </c>
      <c r="AA3166" s="29">
        <f t="shared" si="301"/>
        <v>16.89</v>
      </c>
      <c r="AB3166" s="29" t="str">
        <f>VLOOKUP(W3166,'[2]Item List (2)'!$I:$J,2,0)</f>
        <v>Paper</v>
      </c>
      <c r="AC3166" s="29">
        <f t="shared" si="302"/>
        <v>7402</v>
      </c>
      <c r="AD3166" s="29" t="str">
        <f t="shared" si="303"/>
        <v>7402-Paper</v>
      </c>
    </row>
    <row r="3167" spans="1:30">
      <c r="A3167" t="s">
        <v>699</v>
      </c>
      <c r="B3167" t="s">
        <v>592</v>
      </c>
      <c r="C3167" t="s">
        <v>1410</v>
      </c>
      <c r="D3167" t="s">
        <v>643</v>
      </c>
      <c r="E3167" t="s">
        <v>1705</v>
      </c>
      <c r="F3167"/>
      <c r="G3167" s="159">
        <v>45170</v>
      </c>
      <c r="H3167" t="s">
        <v>1254</v>
      </c>
      <c r="I3167" t="s">
        <v>1211</v>
      </c>
      <c r="J3167" t="s">
        <v>809</v>
      </c>
      <c r="K3167" t="s">
        <v>989</v>
      </c>
      <c r="L3167" t="s">
        <v>706</v>
      </c>
      <c r="M3167">
        <v>1</v>
      </c>
      <c r="N3167">
        <v>0</v>
      </c>
      <c r="O3167" s="209">
        <v>26.37</v>
      </c>
      <c r="P3167" s="209">
        <v>26.37</v>
      </c>
      <c r="Q3167" s="209">
        <v>7780.13</v>
      </c>
      <c r="R3167" s="209">
        <v>30.11</v>
      </c>
      <c r="S3167" s="193" t="str">
        <f>VLOOKUP(U3167,'[1]Cross ref'!I:J,2,0)</f>
        <v>SCL</v>
      </c>
      <c r="T3167" s="193">
        <f t="shared" si="298"/>
        <v>26.37</v>
      </c>
      <c r="U3167" s="193">
        <f>VLOOKUP(VALUE(C3167),'[1]Cross ref'!G:I,3,0)</f>
        <v>7402</v>
      </c>
      <c r="V3167" s="193">
        <f>IFERROR(VLOOKUP(J3167,'[1]Item List (2)'!C:D,2,0),VLOOKUP(K3167,'[1]Item List (2)'!C:D,2,0))</f>
        <v>51001</v>
      </c>
      <c r="W3167" s="193">
        <f>IFERROR(VLOOKUP(J3167,'[1]Item List (2)'!C:E,3,0),VLOOKUP(K3167,'[1]Item List (2)'!C:E,3,0))</f>
        <v>1000</v>
      </c>
      <c r="X3167" s="193">
        <f t="shared" si="299"/>
        <v>0</v>
      </c>
      <c r="Y3167" s="193" t="str">
        <f t="shared" si="300"/>
        <v>BAG, #8 FLVR TRAILS</v>
      </c>
      <c r="AA3167" s="29">
        <f t="shared" si="301"/>
        <v>26.37</v>
      </c>
      <c r="AB3167" s="29" t="str">
        <f>VLOOKUP(W3167,'[2]Item List (2)'!$I:$J,2,0)</f>
        <v>Paper</v>
      </c>
      <c r="AC3167" s="29">
        <f t="shared" si="302"/>
        <v>7402</v>
      </c>
      <c r="AD3167" s="29" t="str">
        <f t="shared" si="303"/>
        <v>7402-Paper</v>
      </c>
    </row>
    <row r="3168" spans="1:30">
      <c r="A3168" t="s">
        <v>699</v>
      </c>
      <c r="B3168" t="s">
        <v>592</v>
      </c>
      <c r="C3168" t="s">
        <v>1410</v>
      </c>
      <c r="D3168" t="s">
        <v>643</v>
      </c>
      <c r="E3168" t="s">
        <v>1705</v>
      </c>
      <c r="F3168"/>
      <c r="G3168" s="159">
        <v>45170</v>
      </c>
      <c r="H3168" t="s">
        <v>1305</v>
      </c>
      <c r="I3168" t="s">
        <v>1211</v>
      </c>
      <c r="J3168" t="s">
        <v>809</v>
      </c>
      <c r="K3168" t="s">
        <v>994</v>
      </c>
      <c r="L3168" t="s">
        <v>822</v>
      </c>
      <c r="M3168">
        <v>1</v>
      </c>
      <c r="N3168">
        <v>0</v>
      </c>
      <c r="O3168" s="209">
        <v>10.7</v>
      </c>
      <c r="P3168" s="209">
        <v>10.7</v>
      </c>
      <c r="Q3168" s="209">
        <v>7780.13</v>
      </c>
      <c r="R3168" s="209">
        <v>30.11</v>
      </c>
      <c r="S3168" s="193" t="str">
        <f>VLOOKUP(U3168,'[1]Cross ref'!I:J,2,0)</f>
        <v>SCL</v>
      </c>
      <c r="T3168" s="193">
        <f t="shared" si="298"/>
        <v>10.7</v>
      </c>
      <c r="U3168" s="193">
        <f>VLOOKUP(VALUE(C3168),'[1]Cross ref'!G:I,3,0)</f>
        <v>7402</v>
      </c>
      <c r="V3168" s="193">
        <f>IFERROR(VLOOKUP(J3168,'[1]Item List (2)'!C:D,2,0),VLOOKUP(K3168,'[1]Item List (2)'!C:D,2,0))</f>
        <v>51001</v>
      </c>
      <c r="W3168" s="193">
        <f>IFERROR(VLOOKUP(J3168,'[1]Item List (2)'!C:E,3,0),VLOOKUP(K3168,'[1]Item List (2)'!C:E,3,0))</f>
        <v>1000</v>
      </c>
      <c r="X3168" s="193">
        <f t="shared" si="299"/>
        <v>0</v>
      </c>
      <c r="Y3168" s="193" t="str">
        <f t="shared" si="300"/>
        <v>BAG, #4 FLVR TRAILS</v>
      </c>
      <c r="AA3168" s="29">
        <f t="shared" si="301"/>
        <v>10.7</v>
      </c>
      <c r="AB3168" s="29" t="str">
        <f>VLOOKUP(W3168,'[2]Item List (2)'!$I:$J,2,0)</f>
        <v>Paper</v>
      </c>
      <c r="AC3168" s="29">
        <f t="shared" si="302"/>
        <v>7402</v>
      </c>
      <c r="AD3168" s="29" t="str">
        <f t="shared" si="303"/>
        <v>7402-Paper</v>
      </c>
    </row>
    <row r="3169" spans="1:30">
      <c r="A3169" t="s">
        <v>699</v>
      </c>
      <c r="B3169" t="s">
        <v>592</v>
      </c>
      <c r="C3169" t="s">
        <v>1410</v>
      </c>
      <c r="D3169" t="s">
        <v>643</v>
      </c>
      <c r="E3169" t="s">
        <v>1705</v>
      </c>
      <c r="F3169"/>
      <c r="G3169" s="159">
        <v>45170</v>
      </c>
      <c r="H3169" t="s">
        <v>1255</v>
      </c>
      <c r="I3169" t="s">
        <v>1211</v>
      </c>
      <c r="J3169" t="s">
        <v>800</v>
      </c>
      <c r="K3169" t="s">
        <v>1047</v>
      </c>
      <c r="L3169" t="s">
        <v>1048</v>
      </c>
      <c r="M3169">
        <v>1</v>
      </c>
      <c r="N3169">
        <v>0</v>
      </c>
      <c r="O3169" s="209">
        <v>66.010000000000005</v>
      </c>
      <c r="P3169" s="209">
        <v>66.010000000000005</v>
      </c>
      <c r="Q3169" s="209">
        <v>7780.13</v>
      </c>
      <c r="R3169" s="209">
        <v>30.11</v>
      </c>
      <c r="S3169" s="193" t="str">
        <f>VLOOKUP(U3169,'[1]Cross ref'!I:J,2,0)</f>
        <v>SCL</v>
      </c>
      <c r="T3169" s="193">
        <f t="shared" si="298"/>
        <v>66.010000000000005</v>
      </c>
      <c r="U3169" s="193">
        <f>VLOOKUP(VALUE(C3169),'[1]Cross ref'!G:I,3,0)</f>
        <v>7402</v>
      </c>
      <c r="V3169" s="193">
        <f>IFERROR(VLOOKUP(J3169,'[1]Item List (2)'!C:D,2,0),VLOOKUP(K3169,'[1]Item List (2)'!C:D,2,0))</f>
        <v>51001</v>
      </c>
      <c r="W3169" s="193">
        <f>IFERROR(VLOOKUP(J3169,'[1]Item List (2)'!C:E,3,0),VLOOKUP(K3169,'[1]Item List (2)'!C:E,3,0))</f>
        <v>1000</v>
      </c>
      <c r="X3169" s="193">
        <f t="shared" si="299"/>
        <v>0</v>
      </c>
      <c r="Y3169" s="193" t="str">
        <f t="shared" si="300"/>
        <v>CUP, COLD 24Z FLVR TRAIL</v>
      </c>
      <c r="AA3169" s="29">
        <f t="shared" si="301"/>
        <v>66.010000000000005</v>
      </c>
      <c r="AB3169" s="29" t="str">
        <f>VLOOKUP(W3169,'[2]Item List (2)'!$I:$J,2,0)</f>
        <v>Paper</v>
      </c>
      <c r="AC3169" s="29">
        <f t="shared" si="302"/>
        <v>7402</v>
      </c>
      <c r="AD3169" s="29" t="str">
        <f t="shared" si="303"/>
        <v>7402-Paper</v>
      </c>
    </row>
    <row r="3170" spans="1:30">
      <c r="A3170" t="s">
        <v>699</v>
      </c>
      <c r="B3170" t="s">
        <v>592</v>
      </c>
      <c r="C3170" t="s">
        <v>1410</v>
      </c>
      <c r="D3170" t="s">
        <v>643</v>
      </c>
      <c r="E3170" t="s">
        <v>1705</v>
      </c>
      <c r="F3170"/>
      <c r="G3170" s="159">
        <v>45170</v>
      </c>
      <c r="H3170" t="s">
        <v>1256</v>
      </c>
      <c r="I3170" t="s">
        <v>1211</v>
      </c>
      <c r="J3170" t="s">
        <v>800</v>
      </c>
      <c r="K3170" t="s">
        <v>1057</v>
      </c>
      <c r="L3170" t="s">
        <v>1058</v>
      </c>
      <c r="M3170">
        <v>3</v>
      </c>
      <c r="N3170">
        <v>0</v>
      </c>
      <c r="O3170" s="209">
        <v>30.68</v>
      </c>
      <c r="P3170" s="209">
        <v>92.04</v>
      </c>
      <c r="Q3170" s="209">
        <v>7780.13</v>
      </c>
      <c r="R3170" s="209">
        <v>30.11</v>
      </c>
      <c r="S3170" s="193" t="str">
        <f>VLOOKUP(U3170,'[1]Cross ref'!I:J,2,0)</f>
        <v>SCL</v>
      </c>
      <c r="T3170" s="193">
        <f t="shared" si="298"/>
        <v>92.04</v>
      </c>
      <c r="U3170" s="193">
        <f>VLOOKUP(VALUE(C3170),'[1]Cross ref'!G:I,3,0)</f>
        <v>7402</v>
      </c>
      <c r="V3170" s="193">
        <f>IFERROR(VLOOKUP(J3170,'[1]Item List (2)'!C:D,2,0),VLOOKUP(K3170,'[1]Item List (2)'!C:D,2,0))</f>
        <v>51001</v>
      </c>
      <c r="W3170" s="193">
        <f>IFERROR(VLOOKUP(J3170,'[1]Item List (2)'!C:E,3,0),VLOOKUP(K3170,'[1]Item List (2)'!C:E,3,0))</f>
        <v>1000</v>
      </c>
      <c r="X3170" s="193">
        <f t="shared" si="299"/>
        <v>0</v>
      </c>
      <c r="Y3170" s="193" t="str">
        <f t="shared" si="300"/>
        <v>CUP, PLS COLD 32Z FLVR TRAIL</v>
      </c>
      <c r="AA3170" s="29">
        <f t="shared" si="301"/>
        <v>92.04</v>
      </c>
      <c r="AB3170" s="29" t="str">
        <f>VLOOKUP(W3170,'[2]Item List (2)'!$I:$J,2,0)</f>
        <v>Paper</v>
      </c>
      <c r="AC3170" s="29">
        <f t="shared" si="302"/>
        <v>7402</v>
      </c>
      <c r="AD3170" s="29" t="str">
        <f t="shared" si="303"/>
        <v>7402-Paper</v>
      </c>
    </row>
    <row r="3171" spans="1:30">
      <c r="A3171" t="s">
        <v>699</v>
      </c>
      <c r="B3171" t="s">
        <v>592</v>
      </c>
      <c r="C3171" t="s">
        <v>1410</v>
      </c>
      <c r="D3171" t="s">
        <v>643</v>
      </c>
      <c r="E3171" t="s">
        <v>1705</v>
      </c>
      <c r="F3171"/>
      <c r="G3171" s="159">
        <v>45170</v>
      </c>
      <c r="H3171" t="s">
        <v>1288</v>
      </c>
      <c r="I3171" t="s">
        <v>1188</v>
      </c>
      <c r="J3171" t="s">
        <v>702</v>
      </c>
      <c r="K3171" t="s">
        <v>793</v>
      </c>
      <c r="L3171" t="s">
        <v>766</v>
      </c>
      <c r="M3171">
        <v>3</v>
      </c>
      <c r="N3171">
        <v>0</v>
      </c>
      <c r="O3171" s="209">
        <v>22.91</v>
      </c>
      <c r="P3171" s="209">
        <v>68.73</v>
      </c>
      <c r="Q3171" s="209">
        <v>7780.13</v>
      </c>
      <c r="R3171" s="209">
        <v>30.11</v>
      </c>
      <c r="S3171" s="193" t="str">
        <f>VLOOKUP(U3171,'[1]Cross ref'!I:J,2,0)</f>
        <v>SCL</v>
      </c>
      <c r="T3171" s="193">
        <f t="shared" si="298"/>
        <v>68.73</v>
      </c>
      <c r="U3171" s="193">
        <f>VLOOKUP(VALUE(C3171),'[1]Cross ref'!G:I,3,0)</f>
        <v>7402</v>
      </c>
      <c r="V3171" s="193">
        <f>IFERROR(VLOOKUP(J3171,'[1]Item List (2)'!C:D,2,0),VLOOKUP(K3171,'[1]Item List (2)'!C:D,2,0))</f>
        <v>50007</v>
      </c>
      <c r="W3171" s="193">
        <f>IFERROR(VLOOKUP(J3171,'[1]Item List (2)'!C:E,3,0),VLOOKUP(K3171,'[1]Item List (2)'!C:E,3,0))</f>
        <v>100</v>
      </c>
      <c r="X3171" s="193">
        <f t="shared" si="299"/>
        <v>0</v>
      </c>
      <c r="Y3171" s="193" t="str">
        <f t="shared" si="300"/>
        <v>SAUCE, BBQ</v>
      </c>
      <c r="AA3171" s="29">
        <f t="shared" si="301"/>
        <v>68.73</v>
      </c>
      <c r="AB3171" s="29" t="str">
        <f>VLOOKUP(W3171,'[2]Item List (2)'!$I:$J,2,0)</f>
        <v>Food</v>
      </c>
      <c r="AC3171" s="29">
        <f t="shared" si="302"/>
        <v>7402</v>
      </c>
      <c r="AD3171" s="29" t="str">
        <f t="shared" si="303"/>
        <v>7402-Food</v>
      </c>
    </row>
    <row r="3172" spans="1:30">
      <c r="A3172" t="s">
        <v>699</v>
      </c>
      <c r="B3172" t="s">
        <v>592</v>
      </c>
      <c r="C3172" t="s">
        <v>1410</v>
      </c>
      <c r="D3172" t="s">
        <v>643</v>
      </c>
      <c r="E3172" t="s">
        <v>1705</v>
      </c>
      <c r="F3172"/>
      <c r="G3172" s="159">
        <v>45170</v>
      </c>
      <c r="H3172" t="s">
        <v>1325</v>
      </c>
      <c r="I3172" t="s">
        <v>1188</v>
      </c>
      <c r="J3172" t="s">
        <v>764</v>
      </c>
      <c r="K3172" t="s">
        <v>765</v>
      </c>
      <c r="L3172" t="s">
        <v>766</v>
      </c>
      <c r="M3172">
        <v>2</v>
      </c>
      <c r="N3172">
        <v>0</v>
      </c>
      <c r="O3172" s="209">
        <v>23.87</v>
      </c>
      <c r="P3172" s="209">
        <v>47.74</v>
      </c>
      <c r="Q3172" s="209">
        <v>7780.13</v>
      </c>
      <c r="R3172" s="209">
        <v>30.11</v>
      </c>
      <c r="S3172" s="193" t="str">
        <f>VLOOKUP(U3172,'[1]Cross ref'!I:J,2,0)</f>
        <v>SCL</v>
      </c>
      <c r="T3172" s="193">
        <f t="shared" si="298"/>
        <v>47.74</v>
      </c>
      <c r="U3172" s="193">
        <f>VLOOKUP(VALUE(C3172),'[1]Cross ref'!G:I,3,0)</f>
        <v>7402</v>
      </c>
      <c r="V3172" s="193">
        <f>IFERROR(VLOOKUP(J3172,'[1]Item List (2)'!C:D,2,0),VLOOKUP(K3172,'[1]Item List (2)'!C:D,2,0))</f>
        <v>50007</v>
      </c>
      <c r="W3172" s="193">
        <f>IFERROR(VLOOKUP(J3172,'[1]Item List (2)'!C:E,3,0),VLOOKUP(K3172,'[1]Item List (2)'!C:E,3,0))</f>
        <v>100</v>
      </c>
      <c r="X3172" s="193">
        <f t="shared" si="299"/>
        <v>0</v>
      </c>
      <c r="Y3172" s="193" t="str">
        <f t="shared" si="300"/>
        <v>SAUCE, SPECIAL</v>
      </c>
      <c r="AA3172" s="29">
        <f t="shared" si="301"/>
        <v>47.74</v>
      </c>
      <c r="AB3172" s="29" t="str">
        <f>VLOOKUP(W3172,'[2]Item List (2)'!$I:$J,2,0)</f>
        <v>Food</v>
      </c>
      <c r="AC3172" s="29">
        <f t="shared" si="302"/>
        <v>7402</v>
      </c>
      <c r="AD3172" s="29" t="str">
        <f t="shared" si="303"/>
        <v>7402-Food</v>
      </c>
    </row>
    <row r="3173" spans="1:30">
      <c r="A3173" t="s">
        <v>699</v>
      </c>
      <c r="B3173" t="s">
        <v>592</v>
      </c>
      <c r="C3173" t="s">
        <v>1410</v>
      </c>
      <c r="D3173" t="s">
        <v>643</v>
      </c>
      <c r="E3173" t="s">
        <v>1705</v>
      </c>
      <c r="F3173"/>
      <c r="G3173" s="159">
        <v>45170</v>
      </c>
      <c r="H3173" t="s">
        <v>1258</v>
      </c>
      <c r="I3173" t="s">
        <v>1188</v>
      </c>
      <c r="J3173" t="s">
        <v>825</v>
      </c>
      <c r="K3173" t="s">
        <v>1259</v>
      </c>
      <c r="L3173" t="s">
        <v>1484</v>
      </c>
      <c r="M3173">
        <v>2</v>
      </c>
      <c r="N3173">
        <v>0</v>
      </c>
      <c r="O3173" s="209">
        <v>44.7</v>
      </c>
      <c r="P3173" s="209">
        <v>89.4</v>
      </c>
      <c r="Q3173" s="209">
        <v>7780.13</v>
      </c>
      <c r="R3173" s="209">
        <v>30.11</v>
      </c>
      <c r="S3173" s="193" t="str">
        <f>VLOOKUP(U3173,'[1]Cross ref'!I:J,2,0)</f>
        <v>SCL</v>
      </c>
      <c r="T3173" s="193">
        <f t="shared" si="298"/>
        <v>89.4</v>
      </c>
      <c r="U3173" s="193">
        <f>VLOOKUP(VALUE(C3173),'[1]Cross ref'!G:I,3,0)</f>
        <v>7402</v>
      </c>
      <c r="V3173" s="193">
        <f>IFERROR(VLOOKUP(J3173,'[1]Item List (2)'!C:D,2,0),VLOOKUP(K3173,'[1]Item List (2)'!C:D,2,0))</f>
        <v>50007</v>
      </c>
      <c r="W3173" s="193">
        <f>IFERROR(VLOOKUP(J3173,'[1]Item List (2)'!C:E,3,0),VLOOKUP(K3173,'[1]Item List (2)'!C:E,3,0))</f>
        <v>100</v>
      </c>
      <c r="X3173" s="193">
        <f t="shared" si="299"/>
        <v>0</v>
      </c>
      <c r="Y3173" s="193" t="str">
        <f t="shared" si="300"/>
        <v>MAYONNAISE, 64Z</v>
      </c>
      <c r="AA3173" s="29">
        <f t="shared" si="301"/>
        <v>89.4</v>
      </c>
      <c r="AB3173" s="29" t="str">
        <f>VLOOKUP(W3173,'[2]Item List (2)'!$I:$J,2,0)</f>
        <v>Food</v>
      </c>
      <c r="AC3173" s="29">
        <f t="shared" si="302"/>
        <v>7402</v>
      </c>
      <c r="AD3173" s="29" t="str">
        <f t="shared" si="303"/>
        <v>7402-Food</v>
      </c>
    </row>
    <row r="3174" spans="1:30">
      <c r="A3174" t="s">
        <v>699</v>
      </c>
      <c r="B3174" t="s">
        <v>592</v>
      </c>
      <c r="C3174" t="s">
        <v>1410</v>
      </c>
      <c r="D3174" t="s">
        <v>643</v>
      </c>
      <c r="E3174" t="s">
        <v>1705</v>
      </c>
      <c r="F3174"/>
      <c r="G3174" s="159">
        <v>45170</v>
      </c>
      <c r="H3174" t="s">
        <v>1260</v>
      </c>
      <c r="I3174" t="s">
        <v>1211</v>
      </c>
      <c r="J3174" t="s">
        <v>730</v>
      </c>
      <c r="K3174" t="s">
        <v>1041</v>
      </c>
      <c r="L3174" t="s">
        <v>1042</v>
      </c>
      <c r="M3174">
        <v>1</v>
      </c>
      <c r="N3174">
        <v>0</v>
      </c>
      <c r="O3174" s="209">
        <v>45.4</v>
      </c>
      <c r="P3174" s="209">
        <v>45.4</v>
      </c>
      <c r="Q3174" s="209">
        <v>7780.13</v>
      </c>
      <c r="R3174" s="209">
        <v>30.11</v>
      </c>
      <c r="S3174" s="193" t="str">
        <f>VLOOKUP(U3174,'[1]Cross ref'!I:J,2,0)</f>
        <v>SCL</v>
      </c>
      <c r="T3174" s="193">
        <f t="shared" si="298"/>
        <v>45.4</v>
      </c>
      <c r="U3174" s="193">
        <f>VLOOKUP(VALUE(C3174),'[1]Cross ref'!G:I,3,0)</f>
        <v>7402</v>
      </c>
      <c r="V3174" s="193">
        <f>IFERROR(VLOOKUP(J3174,'[1]Item List (2)'!C:D,2,0),VLOOKUP(K3174,'[1]Item List (2)'!C:D,2,0))</f>
        <v>51001</v>
      </c>
      <c r="W3174" s="193">
        <f>IFERROR(VLOOKUP(J3174,'[1]Item List (2)'!C:E,3,0),VLOOKUP(K3174,'[1]Item List (2)'!C:E,3,0))</f>
        <v>1000</v>
      </c>
      <c r="X3174" s="193">
        <f t="shared" si="299"/>
        <v>0</v>
      </c>
      <c r="Y3174" s="193" t="str">
        <f t="shared" si="300"/>
        <v>NAPKIN, 13X8.5 BRN</v>
      </c>
      <c r="AA3174" s="29">
        <f t="shared" si="301"/>
        <v>45.4</v>
      </c>
      <c r="AB3174" s="29" t="str">
        <f>VLOOKUP(W3174,'[2]Item List (2)'!$I:$J,2,0)</f>
        <v>Paper</v>
      </c>
      <c r="AC3174" s="29">
        <f t="shared" si="302"/>
        <v>7402</v>
      </c>
      <c r="AD3174" s="29" t="str">
        <f t="shared" si="303"/>
        <v>7402-Paper</v>
      </c>
    </row>
    <row r="3175" spans="1:30">
      <c r="A3175" t="s">
        <v>699</v>
      </c>
      <c r="B3175" t="s">
        <v>592</v>
      </c>
      <c r="C3175" t="s">
        <v>1410</v>
      </c>
      <c r="D3175" t="s">
        <v>643</v>
      </c>
      <c r="E3175" t="s">
        <v>1705</v>
      </c>
      <c r="F3175"/>
      <c r="G3175" s="159">
        <v>45170</v>
      </c>
      <c r="H3175" t="s">
        <v>1306</v>
      </c>
      <c r="I3175" t="s">
        <v>1211</v>
      </c>
      <c r="J3175" t="s">
        <v>912</v>
      </c>
      <c r="K3175" t="s">
        <v>1153</v>
      </c>
      <c r="L3175" t="s">
        <v>1154</v>
      </c>
      <c r="M3175">
        <v>1</v>
      </c>
      <c r="N3175">
        <v>0</v>
      </c>
      <c r="O3175" s="209">
        <v>48.42</v>
      </c>
      <c r="P3175" s="209">
        <v>48.42</v>
      </c>
      <c r="Q3175" s="209">
        <v>7780.13</v>
      </c>
      <c r="R3175" s="209">
        <v>30.11</v>
      </c>
      <c r="S3175" s="193" t="str">
        <f>VLOOKUP(U3175,'[1]Cross ref'!I:J,2,0)</f>
        <v>SCL</v>
      </c>
      <c r="T3175" s="193">
        <f t="shared" si="298"/>
        <v>48.42</v>
      </c>
      <c r="U3175" s="193">
        <f>VLOOKUP(VALUE(C3175),'[1]Cross ref'!G:I,3,0)</f>
        <v>7402</v>
      </c>
      <c r="V3175" s="193">
        <f>IFERROR(VLOOKUP(J3175,'[1]Item List (2)'!C:D,2,0),VLOOKUP(K3175,'[1]Item List (2)'!C:D,2,0))</f>
        <v>51001</v>
      </c>
      <c r="W3175" s="193">
        <f>IFERROR(VLOOKUP(J3175,'[1]Item List (2)'!C:E,3,0),VLOOKUP(K3175,'[1]Item List (2)'!C:E,3,0))</f>
        <v>1000</v>
      </c>
      <c r="X3175" s="193">
        <f t="shared" si="299"/>
        <v>0</v>
      </c>
      <c r="Y3175" s="193" t="str">
        <f t="shared" si="300"/>
        <v>STRAW, WRPD 8.5" RED</v>
      </c>
      <c r="AA3175" s="29">
        <f t="shared" si="301"/>
        <v>48.42</v>
      </c>
      <c r="AB3175" s="29" t="str">
        <f>VLOOKUP(W3175,'[2]Item List (2)'!$I:$J,2,0)</f>
        <v>Paper</v>
      </c>
      <c r="AC3175" s="29">
        <f t="shared" si="302"/>
        <v>7402</v>
      </c>
      <c r="AD3175" s="29" t="str">
        <f t="shared" si="303"/>
        <v>7402-Paper</v>
      </c>
    </row>
    <row r="3176" spans="1:30">
      <c r="A3176" t="s">
        <v>699</v>
      </c>
      <c r="B3176" t="s">
        <v>592</v>
      </c>
      <c r="C3176" t="s">
        <v>1410</v>
      </c>
      <c r="D3176" t="s">
        <v>643</v>
      </c>
      <c r="E3176" t="s">
        <v>1705</v>
      </c>
      <c r="F3176"/>
      <c r="G3176" s="159">
        <v>45170</v>
      </c>
      <c r="H3176" t="s">
        <v>1261</v>
      </c>
      <c r="I3176" t="s">
        <v>1188</v>
      </c>
      <c r="J3176" t="s">
        <v>756</v>
      </c>
      <c r="K3176" t="s">
        <v>1491</v>
      </c>
      <c r="L3176" t="s">
        <v>757</v>
      </c>
      <c r="M3176">
        <v>1</v>
      </c>
      <c r="N3176">
        <v>0</v>
      </c>
      <c r="O3176" s="209">
        <v>39.82</v>
      </c>
      <c r="P3176" s="209">
        <v>39.82</v>
      </c>
      <c r="Q3176" s="209">
        <v>7780.13</v>
      </c>
      <c r="R3176" s="209">
        <v>30.11</v>
      </c>
      <c r="S3176" s="193" t="str">
        <f>VLOOKUP(U3176,'[1]Cross ref'!I:J,2,0)</f>
        <v>SCL</v>
      </c>
      <c r="T3176" s="193">
        <f t="shared" si="298"/>
        <v>39.82</v>
      </c>
      <c r="U3176" s="193">
        <f>VLOOKUP(VALUE(C3176),'[1]Cross ref'!G:I,3,0)</f>
        <v>7402</v>
      </c>
      <c r="V3176" s="193">
        <f>IFERROR(VLOOKUP(J3176,'[1]Item List (2)'!C:D,2,0),VLOOKUP(K3176,'[1]Item List (2)'!C:D,2,0))</f>
        <v>50007</v>
      </c>
      <c r="W3176" s="193">
        <f>IFERROR(VLOOKUP(J3176,'[1]Item List (2)'!C:E,3,0),VLOOKUP(K3176,'[1]Item List (2)'!C:E,3,0))</f>
        <v>100</v>
      </c>
      <c r="X3176" s="193">
        <f t="shared" si="299"/>
        <v>0</v>
      </c>
      <c r="Y3176" s="193" t="str">
        <f t="shared" si="300"/>
        <v>FRENCH TOAST, STICK ORIGINAL CARLS JR</v>
      </c>
      <c r="AA3176" s="29">
        <f t="shared" si="301"/>
        <v>39.82</v>
      </c>
      <c r="AB3176" s="29" t="str">
        <f>VLOOKUP(W3176,'[2]Item List (2)'!$I:$J,2,0)</f>
        <v>Food</v>
      </c>
      <c r="AC3176" s="29">
        <f t="shared" si="302"/>
        <v>7402</v>
      </c>
      <c r="AD3176" s="29" t="str">
        <f t="shared" si="303"/>
        <v>7402-Food</v>
      </c>
    </row>
    <row r="3177" spans="1:30">
      <c r="A3177" t="s">
        <v>699</v>
      </c>
      <c r="B3177" t="s">
        <v>592</v>
      </c>
      <c r="C3177" t="s">
        <v>1410</v>
      </c>
      <c r="D3177" t="s">
        <v>643</v>
      </c>
      <c r="E3177" t="s">
        <v>1705</v>
      </c>
      <c r="F3177"/>
      <c r="G3177" s="159">
        <v>45170</v>
      </c>
      <c r="H3177" t="s">
        <v>1186</v>
      </c>
      <c r="I3177" t="s">
        <v>1184</v>
      </c>
      <c r="J3177" t="s">
        <v>834</v>
      </c>
      <c r="K3177" t="s">
        <v>835</v>
      </c>
      <c r="L3177" t="s">
        <v>836</v>
      </c>
      <c r="M3177">
        <v>1</v>
      </c>
      <c r="N3177">
        <v>0</v>
      </c>
      <c r="O3177" s="209"/>
      <c r="P3177" s="209">
        <v>51.33</v>
      </c>
      <c r="Q3177" s="209">
        <v>7780.13</v>
      </c>
      <c r="R3177" s="209">
        <v>30.11</v>
      </c>
      <c r="S3177" s="193" t="str">
        <f>VLOOKUP(U3177,'[1]Cross ref'!I:J,2,0)</f>
        <v>SCL</v>
      </c>
      <c r="T3177" s="193">
        <f t="shared" si="298"/>
        <v>51.33</v>
      </c>
      <c r="U3177" s="193">
        <f>VLOOKUP(VALUE(C3177),'[1]Cross ref'!G:I,3,0)</f>
        <v>7402</v>
      </c>
      <c r="V3177" s="193">
        <f>IFERROR(VLOOKUP(J3177,'[1]Item List (2)'!C:D,2,0),VLOOKUP(K3177,'[1]Item List (2)'!C:D,2,0))</f>
        <v>50007</v>
      </c>
      <c r="W3177" s="193">
        <f>IFERROR(VLOOKUP(J3177,'[1]Item List (2)'!C:E,3,0),VLOOKUP(K3177,'[1]Item List (2)'!C:E,3,0))</f>
        <v>100</v>
      </c>
      <c r="X3177" s="193">
        <f t="shared" si="299"/>
        <v>-51.33</v>
      </c>
      <c r="Y3177" s="193" t="str">
        <f t="shared" si="300"/>
        <v>SURCHARGE, FUEL</v>
      </c>
      <c r="AA3177" s="29">
        <f t="shared" si="301"/>
        <v>51.33</v>
      </c>
      <c r="AB3177" s="29" t="str">
        <f>VLOOKUP(W3177,'[2]Item List (2)'!$I:$J,2,0)</f>
        <v>Food</v>
      </c>
      <c r="AC3177" s="29">
        <f t="shared" si="302"/>
        <v>7402</v>
      </c>
      <c r="AD3177" s="29" t="str">
        <f t="shared" si="303"/>
        <v>7402-Food</v>
      </c>
    </row>
    <row r="3178" spans="1:30">
      <c r="A3178" t="s">
        <v>699</v>
      </c>
      <c r="B3178" t="s">
        <v>592</v>
      </c>
      <c r="C3178" t="s">
        <v>1410</v>
      </c>
      <c r="D3178" t="s">
        <v>643</v>
      </c>
      <c r="E3178" t="s">
        <v>1705</v>
      </c>
      <c r="F3178"/>
      <c r="G3178" s="159">
        <v>45170</v>
      </c>
      <c r="H3178" t="s">
        <v>1290</v>
      </c>
      <c r="I3178" t="s">
        <v>1190</v>
      </c>
      <c r="J3178" t="s">
        <v>837</v>
      </c>
      <c r="K3178" t="s">
        <v>1497</v>
      </c>
      <c r="L3178" t="s">
        <v>838</v>
      </c>
      <c r="M3178">
        <v>1</v>
      </c>
      <c r="N3178">
        <v>0</v>
      </c>
      <c r="O3178" s="209">
        <v>4.87</v>
      </c>
      <c r="P3178" s="209">
        <v>4.87</v>
      </c>
      <c r="Q3178" s="209">
        <v>7780.13</v>
      </c>
      <c r="R3178" s="209">
        <v>30.11</v>
      </c>
      <c r="S3178" s="193" t="str">
        <f>VLOOKUP(U3178,'[1]Cross ref'!I:J,2,0)</f>
        <v>SCL</v>
      </c>
      <c r="T3178" s="193">
        <f t="shared" si="298"/>
        <v>4.87</v>
      </c>
      <c r="U3178" s="193">
        <f>VLOOKUP(VALUE(C3178),'[1]Cross ref'!G:I,3,0)</f>
        <v>7402</v>
      </c>
      <c r="V3178" s="193">
        <f>IFERROR(VLOOKUP(J3178,'[1]Item List (2)'!C:D,2,0),VLOOKUP(K3178,'[1]Item List (2)'!C:D,2,0))</f>
        <v>60507</v>
      </c>
      <c r="W3178" s="193">
        <f>IFERROR(VLOOKUP(J3178,'[1]Item List (2)'!C:E,3,0),VLOOKUP(K3178,'[1]Item List (2)'!C:E,3,0))</f>
        <v>1200</v>
      </c>
      <c r="X3178" s="193">
        <f t="shared" si="299"/>
        <v>0</v>
      </c>
      <c r="Y3178" s="193" t="str">
        <f t="shared" si="300"/>
        <v>GRIDDLE SCREEN, 4X5.5" SCOTCH-BRITE</v>
      </c>
      <c r="AA3178" s="29">
        <f t="shared" si="301"/>
        <v>4.87</v>
      </c>
      <c r="AB3178" s="29" t="str">
        <f>VLOOKUP(W3178,'[2]Item List (2)'!$I:$J,2,0)</f>
        <v>Supplies</v>
      </c>
      <c r="AC3178" s="29">
        <f t="shared" si="302"/>
        <v>7402</v>
      </c>
      <c r="AD3178" s="29" t="str">
        <f t="shared" si="303"/>
        <v>7402-Supplies</v>
      </c>
    </row>
    <row r="3179" spans="1:30">
      <c r="A3179" t="s">
        <v>699</v>
      </c>
      <c r="B3179" t="s">
        <v>592</v>
      </c>
      <c r="C3179" t="s">
        <v>1411</v>
      </c>
      <c r="D3179" t="s">
        <v>606</v>
      </c>
      <c r="E3179" t="s">
        <v>1706</v>
      </c>
      <c r="F3179"/>
      <c r="G3179" s="159">
        <v>45167</v>
      </c>
      <c r="H3179" t="s">
        <v>1482</v>
      </c>
      <c r="I3179" t="s">
        <v>1185</v>
      </c>
      <c r="J3179" t="s">
        <v>1066</v>
      </c>
      <c r="K3179" t="s">
        <v>1492</v>
      </c>
      <c r="L3179" t="s">
        <v>1483</v>
      </c>
      <c r="M3179">
        <v>1</v>
      </c>
      <c r="N3179">
        <v>0</v>
      </c>
      <c r="O3179" s="209">
        <v>116.52</v>
      </c>
      <c r="P3179" s="209">
        <v>116.52</v>
      </c>
      <c r="Q3179" s="209">
        <v>6561.33</v>
      </c>
      <c r="R3179" s="209">
        <v>10.59</v>
      </c>
      <c r="S3179" s="193" t="str">
        <f>VLOOKUP(U3179,'[1]Cross ref'!I:J,2,0)</f>
        <v>SCL</v>
      </c>
      <c r="T3179" s="193">
        <f t="shared" si="298"/>
        <v>116.52</v>
      </c>
      <c r="U3179" s="193">
        <f>VLOOKUP(VALUE(C3179),'[1]Cross ref'!G:I,3,0)</f>
        <v>7403</v>
      </c>
      <c r="V3179" s="193">
        <f>IFERROR(VLOOKUP(J3179,'[1]Item List (2)'!C:D,2,0),VLOOKUP(K3179,'[1]Item List (2)'!C:D,2,0))</f>
        <v>51001</v>
      </c>
      <c r="W3179" s="193">
        <f>IFERROR(VLOOKUP(J3179,'[1]Item List (2)'!C:E,3,0),VLOOKUP(K3179,'[1]Item List (2)'!C:E,3,0))</f>
        <v>1000</v>
      </c>
      <c r="X3179" s="193">
        <f t="shared" si="299"/>
        <v>0</v>
      </c>
      <c r="Y3179" s="193" t="str">
        <f t="shared" si="300"/>
        <v>PREMIUM, TOY KIDS MEAL LOONEY TUNES</v>
      </c>
      <c r="AA3179" s="29">
        <f t="shared" si="301"/>
        <v>116.52</v>
      </c>
      <c r="AB3179" s="29" t="str">
        <f>VLOOKUP(W3179,'[2]Item List (2)'!$I:$J,2,0)</f>
        <v>Paper</v>
      </c>
      <c r="AC3179" s="29">
        <f t="shared" si="302"/>
        <v>7403</v>
      </c>
      <c r="AD3179" s="29" t="str">
        <f t="shared" si="303"/>
        <v>7403-Paper</v>
      </c>
    </row>
    <row r="3180" spans="1:30">
      <c r="A3180" t="s">
        <v>699</v>
      </c>
      <c r="B3180" t="s">
        <v>592</v>
      </c>
      <c r="C3180" t="s">
        <v>1411</v>
      </c>
      <c r="D3180" t="s">
        <v>606</v>
      </c>
      <c r="E3180" t="s">
        <v>1706</v>
      </c>
      <c r="F3180"/>
      <c r="G3180" s="159">
        <v>45167</v>
      </c>
      <c r="H3180" t="s">
        <v>1292</v>
      </c>
      <c r="I3180" t="s">
        <v>1188</v>
      </c>
      <c r="J3180" t="s">
        <v>710</v>
      </c>
      <c r="K3180" t="s">
        <v>873</v>
      </c>
      <c r="L3180" t="s">
        <v>709</v>
      </c>
      <c r="M3180">
        <v>1</v>
      </c>
      <c r="N3180">
        <v>0</v>
      </c>
      <c r="O3180" s="209">
        <v>99.5</v>
      </c>
      <c r="P3180" s="209">
        <v>99.5</v>
      </c>
      <c r="Q3180" s="209">
        <v>6561.33</v>
      </c>
      <c r="R3180" s="209">
        <v>10.59</v>
      </c>
      <c r="S3180" s="193" t="str">
        <f>VLOOKUP(U3180,'[1]Cross ref'!I:J,2,0)</f>
        <v>SCL</v>
      </c>
      <c r="T3180" s="193">
        <f t="shared" si="298"/>
        <v>99.5</v>
      </c>
      <c r="U3180" s="193">
        <f>VLOOKUP(VALUE(C3180),'[1]Cross ref'!G:I,3,0)</f>
        <v>7403</v>
      </c>
      <c r="V3180" s="193">
        <f>IFERROR(VLOOKUP(J3180,'[1]Item List (2)'!C:D,2,0),VLOOKUP(K3180,'[1]Item List (2)'!C:D,2,0))</f>
        <v>50007</v>
      </c>
      <c r="W3180" s="193">
        <f>IFERROR(VLOOKUP(J3180,'[1]Item List (2)'!C:E,3,0),VLOOKUP(K3180,'[1]Item List (2)'!C:E,3,0))</f>
        <v>100</v>
      </c>
      <c r="X3180" s="193">
        <f t="shared" si="299"/>
        <v>0</v>
      </c>
      <c r="Y3180" s="193" t="str">
        <f t="shared" si="300"/>
        <v>SYRUP, FANTA ORANGE</v>
      </c>
      <c r="AA3180" s="29">
        <f t="shared" si="301"/>
        <v>99.5</v>
      </c>
      <c r="AB3180" s="29" t="str">
        <f>VLOOKUP(W3180,'[2]Item List (2)'!$I:$J,2,0)</f>
        <v>Food</v>
      </c>
      <c r="AC3180" s="29">
        <f t="shared" si="302"/>
        <v>7403</v>
      </c>
      <c r="AD3180" s="29" t="str">
        <f t="shared" si="303"/>
        <v>7403-Food</v>
      </c>
    </row>
    <row r="3181" spans="1:30">
      <c r="A3181" t="s">
        <v>699</v>
      </c>
      <c r="B3181" t="s">
        <v>592</v>
      </c>
      <c r="C3181" t="s">
        <v>1411</v>
      </c>
      <c r="D3181" t="s">
        <v>606</v>
      </c>
      <c r="E3181" t="s">
        <v>1706</v>
      </c>
      <c r="F3181"/>
      <c r="G3181" s="159">
        <v>45167</v>
      </c>
      <c r="H3181" t="s">
        <v>1187</v>
      </c>
      <c r="I3181" t="s">
        <v>1188</v>
      </c>
      <c r="J3181" t="s">
        <v>700</v>
      </c>
      <c r="K3181" t="s">
        <v>1494</v>
      </c>
      <c r="L3181" t="s">
        <v>701</v>
      </c>
      <c r="M3181">
        <v>1</v>
      </c>
      <c r="N3181">
        <v>0</v>
      </c>
      <c r="O3181" s="209">
        <v>51.9</v>
      </c>
      <c r="P3181" s="209">
        <v>51.9</v>
      </c>
      <c r="Q3181" s="209">
        <v>6561.33</v>
      </c>
      <c r="R3181" s="209">
        <v>10.59</v>
      </c>
      <c r="S3181" s="193" t="str">
        <f>VLOOKUP(U3181,'[1]Cross ref'!I:J,2,0)</f>
        <v>SCL</v>
      </c>
      <c r="T3181" s="193">
        <f t="shared" si="298"/>
        <v>51.9</v>
      </c>
      <c r="U3181" s="193">
        <f>VLOOKUP(VALUE(C3181),'[1]Cross ref'!G:I,3,0)</f>
        <v>7403</v>
      </c>
      <c r="V3181" s="193">
        <f>IFERROR(VLOOKUP(J3181,'[1]Item List (2)'!C:D,2,0),VLOOKUP(K3181,'[1]Item List (2)'!C:D,2,0))</f>
        <v>50007</v>
      </c>
      <c r="W3181" s="193">
        <f>IFERROR(VLOOKUP(J3181,'[1]Item List (2)'!C:E,3,0),VLOOKUP(K3181,'[1]Item List (2)'!C:E,3,0))</f>
        <v>100</v>
      </c>
      <c r="X3181" s="193">
        <f t="shared" si="299"/>
        <v>0</v>
      </c>
      <c r="Y3181" s="193" t="str">
        <f t="shared" si="300"/>
        <v>SYRUP, FLASHIN FRUIT PUNCH 2.5GL BIB</v>
      </c>
      <c r="AA3181" s="29">
        <f t="shared" si="301"/>
        <v>51.9</v>
      </c>
      <c r="AB3181" s="29" t="str">
        <f>VLOOKUP(W3181,'[2]Item List (2)'!$I:$J,2,0)</f>
        <v>Food</v>
      </c>
      <c r="AC3181" s="29">
        <f t="shared" si="302"/>
        <v>7403</v>
      </c>
      <c r="AD3181" s="29" t="str">
        <f t="shared" si="303"/>
        <v>7403-Food</v>
      </c>
    </row>
    <row r="3182" spans="1:30">
      <c r="A3182" t="s">
        <v>699</v>
      </c>
      <c r="B3182" t="s">
        <v>592</v>
      </c>
      <c r="C3182" t="s">
        <v>1411</v>
      </c>
      <c r="D3182" t="s">
        <v>606</v>
      </c>
      <c r="E3182" t="s">
        <v>1706</v>
      </c>
      <c r="F3182"/>
      <c r="G3182" s="159">
        <v>45167</v>
      </c>
      <c r="H3182" t="s">
        <v>1189</v>
      </c>
      <c r="I3182" t="s">
        <v>1190</v>
      </c>
      <c r="J3182" t="s">
        <v>704</v>
      </c>
      <c r="K3182" t="s">
        <v>1496</v>
      </c>
      <c r="L3182" t="s">
        <v>705</v>
      </c>
      <c r="M3182">
        <v>3</v>
      </c>
      <c r="N3182">
        <v>0</v>
      </c>
      <c r="O3182" s="209">
        <v>3.44</v>
      </c>
      <c r="P3182" s="209">
        <v>10.32</v>
      </c>
      <c r="Q3182" s="209">
        <v>6561.33</v>
      </c>
      <c r="R3182" s="209">
        <v>10.59</v>
      </c>
      <c r="S3182" s="193" t="str">
        <f>VLOOKUP(U3182,'[1]Cross ref'!I:J,2,0)</f>
        <v>SCL</v>
      </c>
      <c r="T3182" s="193">
        <f t="shared" si="298"/>
        <v>10.32</v>
      </c>
      <c r="U3182" s="193">
        <f>VLOOKUP(VALUE(C3182),'[1]Cross ref'!G:I,3,0)</f>
        <v>7403</v>
      </c>
      <c r="V3182" s="193">
        <f>IFERROR(VLOOKUP(J3182,'[1]Item List (2)'!C:D,2,0),VLOOKUP(K3182,'[1]Item List (2)'!C:D,2,0))</f>
        <v>60507</v>
      </c>
      <c r="W3182" s="193">
        <f>IFERROR(VLOOKUP(J3182,'[1]Item List (2)'!C:E,3,0),VLOOKUP(K3182,'[1]Item List (2)'!C:E,3,0))</f>
        <v>1200</v>
      </c>
      <c r="X3182" s="193">
        <f t="shared" si="299"/>
        <v>0</v>
      </c>
      <c r="Y3182" s="193" t="str">
        <f t="shared" si="300"/>
        <v>SEAT COVER, PAPER PERSONAL 1/2 FOLD</v>
      </c>
      <c r="AA3182" s="29">
        <f t="shared" si="301"/>
        <v>10.32</v>
      </c>
      <c r="AB3182" s="29" t="str">
        <f>VLOOKUP(W3182,'[2]Item List (2)'!$I:$J,2,0)</f>
        <v>Supplies</v>
      </c>
      <c r="AC3182" s="29">
        <f t="shared" si="302"/>
        <v>7403</v>
      </c>
      <c r="AD3182" s="29" t="str">
        <f t="shared" si="303"/>
        <v>7403-Supplies</v>
      </c>
    </row>
    <row r="3183" spans="1:30">
      <c r="A3183" t="s">
        <v>699</v>
      </c>
      <c r="B3183" t="s">
        <v>592</v>
      </c>
      <c r="C3183" t="s">
        <v>1411</v>
      </c>
      <c r="D3183" t="s">
        <v>606</v>
      </c>
      <c r="E3183" t="s">
        <v>1706</v>
      </c>
      <c r="F3183"/>
      <c r="G3183" s="159">
        <v>45167</v>
      </c>
      <c r="H3183" t="s">
        <v>1183</v>
      </c>
      <c r="I3183" t="s">
        <v>1184</v>
      </c>
      <c r="J3183" t="s">
        <v>839</v>
      </c>
      <c r="K3183" t="s">
        <v>588</v>
      </c>
      <c r="L3183" t="s">
        <v>836</v>
      </c>
      <c r="M3183">
        <v>1</v>
      </c>
      <c r="N3183">
        <v>0</v>
      </c>
      <c r="O3183" s="209"/>
      <c r="P3183" s="209">
        <v>4.2</v>
      </c>
      <c r="Q3183" s="209">
        <v>6561.33</v>
      </c>
      <c r="R3183" s="209">
        <v>10.59</v>
      </c>
      <c r="S3183" s="193" t="str">
        <f>VLOOKUP(U3183,'[1]Cross ref'!I:J,2,0)</f>
        <v>SCL</v>
      </c>
      <c r="T3183" s="193">
        <f t="shared" si="298"/>
        <v>4.2</v>
      </c>
      <c r="U3183" s="193">
        <f>VLOOKUP(VALUE(C3183),'[1]Cross ref'!G:I,3,0)</f>
        <v>7403</v>
      </c>
      <c r="V3183" s="193">
        <f>IFERROR(VLOOKUP(J3183,'[1]Item List (2)'!C:D,2,0),VLOOKUP(K3183,'[1]Item List (2)'!C:D,2,0))</f>
        <v>50007</v>
      </c>
      <c r="W3183" s="193">
        <f>IFERROR(VLOOKUP(J3183,'[1]Item List (2)'!C:E,3,0),VLOOKUP(K3183,'[1]Item List (2)'!C:E,3,0))</f>
        <v>100</v>
      </c>
      <c r="X3183" s="193">
        <f t="shared" si="299"/>
        <v>-4.2</v>
      </c>
      <c r="Y3183" s="193" t="str">
        <f t="shared" si="300"/>
        <v>SERVICE - PAYMENT TERMS</v>
      </c>
      <c r="AA3183" s="29">
        <f t="shared" si="301"/>
        <v>4.2</v>
      </c>
      <c r="AB3183" s="29" t="str">
        <f>VLOOKUP(W3183,'[2]Item List (2)'!$I:$J,2,0)</f>
        <v>Food</v>
      </c>
      <c r="AC3183" s="29">
        <f t="shared" si="302"/>
        <v>7403</v>
      </c>
      <c r="AD3183" s="29" t="str">
        <f t="shared" si="303"/>
        <v>7403-Food</v>
      </c>
    </row>
    <row r="3184" spans="1:30">
      <c r="A3184" t="s">
        <v>699</v>
      </c>
      <c r="B3184" t="s">
        <v>592</v>
      </c>
      <c r="C3184" t="s">
        <v>1411</v>
      </c>
      <c r="D3184" t="s">
        <v>606</v>
      </c>
      <c r="E3184" t="s">
        <v>1706</v>
      </c>
      <c r="F3184"/>
      <c r="G3184" s="159">
        <v>45167</v>
      </c>
      <c r="H3184" t="s">
        <v>1339</v>
      </c>
      <c r="I3184" t="s">
        <v>1188</v>
      </c>
      <c r="J3184" t="s">
        <v>767</v>
      </c>
      <c r="K3184" t="s">
        <v>941</v>
      </c>
      <c r="L3184" t="s">
        <v>942</v>
      </c>
      <c r="M3184">
        <v>1</v>
      </c>
      <c r="N3184">
        <v>0</v>
      </c>
      <c r="O3184" s="209">
        <v>13.17</v>
      </c>
      <c r="P3184" s="209">
        <v>13.17</v>
      </c>
      <c r="Q3184" s="209">
        <v>6561.33</v>
      </c>
      <c r="R3184" s="209">
        <v>10.59</v>
      </c>
      <c r="S3184" s="193" t="str">
        <f>VLOOKUP(U3184,'[1]Cross ref'!I:J,2,0)</f>
        <v>SCL</v>
      </c>
      <c r="T3184" s="193">
        <f t="shared" si="298"/>
        <v>13.17</v>
      </c>
      <c r="U3184" s="193">
        <f>VLOOKUP(VALUE(C3184),'[1]Cross ref'!G:I,3,0)</f>
        <v>7403</v>
      </c>
      <c r="V3184" s="193">
        <f>IFERROR(VLOOKUP(J3184,'[1]Item List (2)'!C:D,2,0),VLOOKUP(K3184,'[1]Item List (2)'!C:D,2,0))</f>
        <v>50007</v>
      </c>
      <c r="W3184" s="193">
        <f>IFERROR(VLOOKUP(J3184,'[1]Item List (2)'!C:E,3,0),VLOOKUP(K3184,'[1]Item List (2)'!C:E,3,0))</f>
        <v>100</v>
      </c>
      <c r="X3184" s="193">
        <f t="shared" si="299"/>
        <v>0</v>
      </c>
      <c r="Y3184" s="193" t="str">
        <f t="shared" si="300"/>
        <v>SAUCE, HOT MEX PC</v>
      </c>
      <c r="AA3184" s="29">
        <f t="shared" si="301"/>
        <v>13.17</v>
      </c>
      <c r="AB3184" s="29" t="str">
        <f>VLOOKUP(W3184,'[2]Item List (2)'!$I:$J,2,0)</f>
        <v>Food</v>
      </c>
      <c r="AC3184" s="29">
        <f t="shared" si="302"/>
        <v>7403</v>
      </c>
      <c r="AD3184" s="29" t="str">
        <f t="shared" si="303"/>
        <v>7403-Food</v>
      </c>
    </row>
    <row r="3185" spans="1:30">
      <c r="A3185" t="s">
        <v>699</v>
      </c>
      <c r="B3185" t="s">
        <v>592</v>
      </c>
      <c r="C3185" t="s">
        <v>1411</v>
      </c>
      <c r="D3185" t="s">
        <v>606</v>
      </c>
      <c r="E3185" t="s">
        <v>1706</v>
      </c>
      <c r="F3185"/>
      <c r="G3185" s="159">
        <v>45167</v>
      </c>
      <c r="H3185" t="s">
        <v>1264</v>
      </c>
      <c r="I3185" t="s">
        <v>1188</v>
      </c>
      <c r="J3185" t="s">
        <v>707</v>
      </c>
      <c r="K3185" t="s">
        <v>708</v>
      </c>
      <c r="L3185" t="s">
        <v>709</v>
      </c>
      <c r="M3185">
        <v>1</v>
      </c>
      <c r="N3185">
        <v>0</v>
      </c>
      <c r="O3185" s="209">
        <v>99.5</v>
      </c>
      <c r="P3185" s="209">
        <v>99.5</v>
      </c>
      <c r="Q3185" s="209">
        <v>6561.33</v>
      </c>
      <c r="R3185" s="209">
        <v>10.59</v>
      </c>
      <c r="S3185" s="193" t="str">
        <f>VLOOKUP(U3185,'[1]Cross ref'!I:J,2,0)</f>
        <v>SCL</v>
      </c>
      <c r="T3185" s="193">
        <f t="shared" si="298"/>
        <v>99.5</v>
      </c>
      <c r="U3185" s="193">
        <f>VLOOKUP(VALUE(C3185),'[1]Cross ref'!G:I,3,0)</f>
        <v>7403</v>
      </c>
      <c r="V3185" s="193">
        <f>IFERROR(VLOOKUP(J3185,'[1]Item List (2)'!C:D,2,0),VLOOKUP(K3185,'[1]Item List (2)'!C:D,2,0))</f>
        <v>50007</v>
      </c>
      <c r="W3185" s="193">
        <f>IFERROR(VLOOKUP(J3185,'[1]Item List (2)'!C:E,3,0),VLOOKUP(K3185,'[1]Item List (2)'!C:E,3,0))</f>
        <v>100</v>
      </c>
      <c r="X3185" s="193">
        <f t="shared" si="299"/>
        <v>0</v>
      </c>
      <c r="Y3185" s="193" t="str">
        <f t="shared" si="300"/>
        <v>SYRUP, POWERADE MTN BLAST BIB</v>
      </c>
      <c r="AA3185" s="29">
        <f t="shared" si="301"/>
        <v>99.5</v>
      </c>
      <c r="AB3185" s="29" t="str">
        <f>VLOOKUP(W3185,'[2]Item List (2)'!$I:$J,2,0)</f>
        <v>Food</v>
      </c>
      <c r="AC3185" s="29">
        <f t="shared" si="302"/>
        <v>7403</v>
      </c>
      <c r="AD3185" s="29" t="str">
        <f t="shared" si="303"/>
        <v>7403-Food</v>
      </c>
    </row>
    <row r="3186" spans="1:30">
      <c r="A3186" t="s">
        <v>699</v>
      </c>
      <c r="B3186" t="s">
        <v>592</v>
      </c>
      <c r="C3186" t="s">
        <v>1411</v>
      </c>
      <c r="D3186" t="s">
        <v>606</v>
      </c>
      <c r="E3186" t="s">
        <v>1706</v>
      </c>
      <c r="F3186"/>
      <c r="G3186" s="159">
        <v>45167</v>
      </c>
      <c r="H3186" t="s">
        <v>1340</v>
      </c>
      <c r="I3186" t="s">
        <v>1190</v>
      </c>
      <c r="J3186" t="s">
        <v>1052</v>
      </c>
      <c r="K3186" t="s">
        <v>1053</v>
      </c>
      <c r="L3186" t="s">
        <v>848</v>
      </c>
      <c r="M3186">
        <v>1</v>
      </c>
      <c r="N3186">
        <v>0</v>
      </c>
      <c r="O3186" s="209">
        <v>5.59</v>
      </c>
      <c r="P3186" s="209">
        <v>5.59</v>
      </c>
      <c r="Q3186" s="209">
        <v>6561.33</v>
      </c>
      <c r="R3186" s="209">
        <v>10.59</v>
      </c>
      <c r="S3186" s="193" t="str">
        <f>VLOOKUP(U3186,'[1]Cross ref'!I:J,2,0)</f>
        <v>SCL</v>
      </c>
      <c r="T3186" s="193">
        <f t="shared" si="298"/>
        <v>5.59</v>
      </c>
      <c r="U3186" s="193">
        <f>VLOOKUP(VALUE(C3186),'[1]Cross ref'!G:I,3,0)</f>
        <v>7403</v>
      </c>
      <c r="V3186" s="193">
        <f>IFERROR(VLOOKUP(J3186,'[1]Item List (2)'!C:D,2,0),VLOOKUP(K3186,'[1]Item List (2)'!C:D,2,0))</f>
        <v>60507</v>
      </c>
      <c r="W3186" s="193">
        <f>IFERROR(VLOOKUP(J3186,'[1]Item List (2)'!C:E,3,0),VLOOKUP(K3186,'[1]Item List (2)'!C:E,3,0))</f>
        <v>1200</v>
      </c>
      <c r="X3186" s="193">
        <f t="shared" si="299"/>
        <v>0</v>
      </c>
      <c r="Y3186" s="193" t="str">
        <f t="shared" si="300"/>
        <v>TEST STRIP, QUATENARY</v>
      </c>
      <c r="AA3186" s="29">
        <f t="shared" si="301"/>
        <v>5.59</v>
      </c>
      <c r="AB3186" s="29" t="str">
        <f>VLOOKUP(W3186,'[2]Item List (2)'!$I:$J,2,0)</f>
        <v>Supplies</v>
      </c>
      <c r="AC3186" s="29">
        <f t="shared" si="302"/>
        <v>7403</v>
      </c>
      <c r="AD3186" s="29" t="str">
        <f t="shared" si="303"/>
        <v>7403-Supplies</v>
      </c>
    </row>
    <row r="3187" spans="1:30">
      <c r="A3187" t="s">
        <v>699</v>
      </c>
      <c r="B3187" t="s">
        <v>592</v>
      </c>
      <c r="C3187" t="s">
        <v>1411</v>
      </c>
      <c r="D3187" t="s">
        <v>606</v>
      </c>
      <c r="E3187" t="s">
        <v>1706</v>
      </c>
      <c r="F3187"/>
      <c r="G3187" s="159">
        <v>45167</v>
      </c>
      <c r="H3187" t="s">
        <v>1193</v>
      </c>
      <c r="I3187" t="s">
        <v>1188</v>
      </c>
      <c r="J3187" t="s">
        <v>710</v>
      </c>
      <c r="K3187" t="s">
        <v>712</v>
      </c>
      <c r="L3187" t="s">
        <v>709</v>
      </c>
      <c r="M3187">
        <v>3</v>
      </c>
      <c r="N3187">
        <v>0</v>
      </c>
      <c r="O3187" s="209">
        <v>112.77</v>
      </c>
      <c r="P3187" s="209">
        <v>338.31</v>
      </c>
      <c r="Q3187" s="209">
        <v>6561.33</v>
      </c>
      <c r="R3187" s="209">
        <v>10.59</v>
      </c>
      <c r="S3187" s="193" t="str">
        <f>VLOOKUP(U3187,'[1]Cross ref'!I:J,2,0)</f>
        <v>SCL</v>
      </c>
      <c r="T3187" s="193">
        <f t="shared" si="298"/>
        <v>338.31</v>
      </c>
      <c r="U3187" s="193">
        <f>VLOOKUP(VALUE(C3187),'[1]Cross ref'!G:I,3,0)</f>
        <v>7403</v>
      </c>
      <c r="V3187" s="193">
        <f>IFERROR(VLOOKUP(J3187,'[1]Item List (2)'!C:D,2,0),VLOOKUP(K3187,'[1]Item List (2)'!C:D,2,0))</f>
        <v>50007</v>
      </c>
      <c r="W3187" s="193">
        <f>IFERROR(VLOOKUP(J3187,'[1]Item List (2)'!C:E,3,0),VLOOKUP(K3187,'[1]Item List (2)'!C:E,3,0))</f>
        <v>100</v>
      </c>
      <c r="X3187" s="193">
        <f t="shared" si="299"/>
        <v>0</v>
      </c>
      <c r="Y3187" s="193" t="str">
        <f t="shared" si="300"/>
        <v>SYRUP, COKE CLASC BIB (HYCS)</v>
      </c>
      <c r="AA3187" s="29">
        <f t="shared" si="301"/>
        <v>338.31</v>
      </c>
      <c r="AB3187" s="29" t="str">
        <f>VLOOKUP(W3187,'[2]Item List (2)'!$I:$J,2,0)</f>
        <v>Food</v>
      </c>
      <c r="AC3187" s="29">
        <f t="shared" si="302"/>
        <v>7403</v>
      </c>
      <c r="AD3187" s="29" t="str">
        <f t="shared" si="303"/>
        <v>7403-Food</v>
      </c>
    </row>
    <row r="3188" spans="1:30">
      <c r="A3188" t="s">
        <v>699</v>
      </c>
      <c r="B3188" t="s">
        <v>592</v>
      </c>
      <c r="C3188" t="s">
        <v>1411</v>
      </c>
      <c r="D3188" t="s">
        <v>606</v>
      </c>
      <c r="E3188" t="s">
        <v>1706</v>
      </c>
      <c r="F3188"/>
      <c r="G3188" s="159">
        <v>45167</v>
      </c>
      <c r="H3188" t="s">
        <v>1194</v>
      </c>
      <c r="I3188" t="s">
        <v>1188</v>
      </c>
      <c r="J3188" t="s">
        <v>710</v>
      </c>
      <c r="K3188" t="s">
        <v>713</v>
      </c>
      <c r="L3188" t="s">
        <v>709</v>
      </c>
      <c r="M3188">
        <v>1</v>
      </c>
      <c r="N3188">
        <v>0</v>
      </c>
      <c r="O3188" s="209">
        <v>116.08</v>
      </c>
      <c r="P3188" s="209">
        <v>116.08</v>
      </c>
      <c r="Q3188" s="209">
        <v>6561.33</v>
      </c>
      <c r="R3188" s="209">
        <v>10.59</v>
      </c>
      <c r="S3188" s="193" t="str">
        <f>VLOOKUP(U3188,'[1]Cross ref'!I:J,2,0)</f>
        <v>SCL</v>
      </c>
      <c r="T3188" s="193">
        <f t="shared" si="298"/>
        <v>116.08</v>
      </c>
      <c r="U3188" s="193">
        <f>VLOOKUP(VALUE(C3188),'[1]Cross ref'!G:I,3,0)</f>
        <v>7403</v>
      </c>
      <c r="V3188" s="193">
        <f>IFERROR(VLOOKUP(J3188,'[1]Item List (2)'!C:D,2,0),VLOOKUP(K3188,'[1]Item List (2)'!C:D,2,0))</f>
        <v>50007</v>
      </c>
      <c r="W3188" s="193">
        <f>IFERROR(VLOOKUP(J3188,'[1]Item List (2)'!C:E,3,0),VLOOKUP(K3188,'[1]Item List (2)'!C:E,3,0))</f>
        <v>100</v>
      </c>
      <c r="X3188" s="193">
        <f t="shared" si="299"/>
        <v>0</v>
      </c>
      <c r="Y3188" s="193" t="str">
        <f t="shared" si="300"/>
        <v>SYRUP, SPRITE BIB (HYCS)</v>
      </c>
      <c r="AA3188" s="29">
        <f t="shared" si="301"/>
        <v>116.08</v>
      </c>
      <c r="AB3188" s="29" t="str">
        <f>VLOOKUP(W3188,'[2]Item List (2)'!$I:$J,2,0)</f>
        <v>Food</v>
      </c>
      <c r="AC3188" s="29">
        <f t="shared" si="302"/>
        <v>7403</v>
      </c>
      <c r="AD3188" s="29" t="str">
        <f t="shared" si="303"/>
        <v>7403-Food</v>
      </c>
    </row>
    <row r="3189" spans="1:30">
      <c r="A3189" t="s">
        <v>699</v>
      </c>
      <c r="B3189" t="s">
        <v>592</v>
      </c>
      <c r="C3189" t="s">
        <v>1411</v>
      </c>
      <c r="D3189" t="s">
        <v>606</v>
      </c>
      <c r="E3189" t="s">
        <v>1706</v>
      </c>
      <c r="F3189"/>
      <c r="G3189" s="159">
        <v>45167</v>
      </c>
      <c r="H3189" t="s">
        <v>1309</v>
      </c>
      <c r="I3189" t="s">
        <v>1188</v>
      </c>
      <c r="J3189" t="s">
        <v>724</v>
      </c>
      <c r="K3189" t="s">
        <v>841</v>
      </c>
      <c r="L3189" t="s">
        <v>842</v>
      </c>
      <c r="M3189">
        <v>1</v>
      </c>
      <c r="N3189">
        <v>0</v>
      </c>
      <c r="O3189" s="209">
        <v>16.22</v>
      </c>
      <c r="P3189" s="209">
        <v>16.22</v>
      </c>
      <c r="Q3189" s="209">
        <v>6561.33</v>
      </c>
      <c r="R3189" s="209">
        <v>10.59</v>
      </c>
      <c r="S3189" s="193" t="str">
        <f>VLOOKUP(U3189,'[1]Cross ref'!I:J,2,0)</f>
        <v>SCL</v>
      </c>
      <c r="T3189" s="193">
        <f t="shared" si="298"/>
        <v>16.22</v>
      </c>
      <c r="U3189" s="193">
        <f>VLOOKUP(VALUE(C3189),'[1]Cross ref'!G:I,3,0)</f>
        <v>7403</v>
      </c>
      <c r="V3189" s="193">
        <f>IFERROR(VLOOKUP(J3189,'[1]Item List (2)'!C:D,2,0),VLOOKUP(K3189,'[1]Item List (2)'!C:D,2,0))</f>
        <v>50007</v>
      </c>
      <c r="W3189" s="193">
        <f>IFERROR(VLOOKUP(J3189,'[1]Item List (2)'!C:E,3,0),VLOOKUP(K3189,'[1]Item List (2)'!C:E,3,0))</f>
        <v>100</v>
      </c>
      <c r="X3189" s="193">
        <f t="shared" si="299"/>
        <v>0</v>
      </c>
      <c r="Y3189" s="193" t="str">
        <f t="shared" si="300"/>
        <v>MILK, 1% LF ESL</v>
      </c>
      <c r="AA3189" s="29">
        <f t="shared" si="301"/>
        <v>16.22</v>
      </c>
      <c r="AB3189" s="29" t="str">
        <f>VLOOKUP(W3189,'[2]Item List (2)'!$I:$J,2,0)</f>
        <v>Food</v>
      </c>
      <c r="AC3189" s="29">
        <f t="shared" si="302"/>
        <v>7403</v>
      </c>
      <c r="AD3189" s="29" t="str">
        <f t="shared" si="303"/>
        <v>7403-Food</v>
      </c>
    </row>
    <row r="3190" spans="1:30">
      <c r="A3190" t="s">
        <v>699</v>
      </c>
      <c r="B3190" t="s">
        <v>592</v>
      </c>
      <c r="C3190" t="s">
        <v>1411</v>
      </c>
      <c r="D3190" t="s">
        <v>606</v>
      </c>
      <c r="E3190" t="s">
        <v>1706</v>
      </c>
      <c r="F3190"/>
      <c r="G3190" s="159">
        <v>45167</v>
      </c>
      <c r="H3190" t="s">
        <v>1297</v>
      </c>
      <c r="I3190" t="s">
        <v>1190</v>
      </c>
      <c r="J3190" t="s">
        <v>843</v>
      </c>
      <c r="K3190" t="s">
        <v>844</v>
      </c>
      <c r="L3190" t="s">
        <v>845</v>
      </c>
      <c r="M3190">
        <v>1</v>
      </c>
      <c r="N3190">
        <v>0</v>
      </c>
      <c r="O3190" s="209">
        <v>20.100000000000001</v>
      </c>
      <c r="P3190" s="209">
        <v>20.100000000000001</v>
      </c>
      <c r="Q3190" s="209">
        <v>6561.33</v>
      </c>
      <c r="R3190" s="209">
        <v>10.59</v>
      </c>
      <c r="S3190" s="193" t="str">
        <f>VLOOKUP(U3190,'[1]Cross ref'!I:J,2,0)</f>
        <v>SCL</v>
      </c>
      <c r="T3190" s="193">
        <f t="shared" si="298"/>
        <v>20.100000000000001</v>
      </c>
      <c r="U3190" s="193">
        <f>VLOOKUP(VALUE(C3190),'[1]Cross ref'!G:I,3,0)</f>
        <v>7403</v>
      </c>
      <c r="V3190" s="193">
        <f>IFERROR(VLOOKUP(J3190,'[1]Item List (2)'!C:D,2,0),VLOOKUP(K3190,'[1]Item List (2)'!C:D,2,0))</f>
        <v>60507</v>
      </c>
      <c r="W3190" s="193">
        <f>IFERROR(VLOOKUP(J3190,'[1]Item List (2)'!C:E,3,0),VLOOKUP(K3190,'[1]Item List (2)'!C:E,3,0))</f>
        <v>1200</v>
      </c>
      <c r="X3190" s="193">
        <f t="shared" si="299"/>
        <v>0</v>
      </c>
      <c r="Y3190" s="193" t="str">
        <f t="shared" si="300"/>
        <v>CLEANER, RESTROOM CONTENDER</v>
      </c>
      <c r="AA3190" s="29">
        <f t="shared" si="301"/>
        <v>20.100000000000001</v>
      </c>
      <c r="AB3190" s="29" t="str">
        <f>VLOOKUP(W3190,'[2]Item List (2)'!$I:$J,2,0)</f>
        <v>Supplies</v>
      </c>
      <c r="AC3190" s="29">
        <f t="shared" si="302"/>
        <v>7403</v>
      </c>
      <c r="AD3190" s="29" t="str">
        <f t="shared" si="303"/>
        <v>7403-Supplies</v>
      </c>
    </row>
    <row r="3191" spans="1:30">
      <c r="A3191" t="s">
        <v>699</v>
      </c>
      <c r="B3191" t="s">
        <v>592</v>
      </c>
      <c r="C3191" t="s">
        <v>1411</v>
      </c>
      <c r="D3191" t="s">
        <v>606</v>
      </c>
      <c r="E3191" t="s">
        <v>1706</v>
      </c>
      <c r="F3191"/>
      <c r="G3191" s="159">
        <v>45167</v>
      </c>
      <c r="H3191" t="s">
        <v>1196</v>
      </c>
      <c r="I3191" t="s">
        <v>1188</v>
      </c>
      <c r="J3191" t="s">
        <v>717</v>
      </c>
      <c r="K3191" t="s">
        <v>1568</v>
      </c>
      <c r="L3191" t="s">
        <v>718</v>
      </c>
      <c r="M3191">
        <v>1</v>
      </c>
      <c r="N3191">
        <v>0</v>
      </c>
      <c r="O3191" s="209">
        <v>58.17</v>
      </c>
      <c r="P3191" s="209">
        <v>58.17</v>
      </c>
      <c r="Q3191" s="209">
        <v>6561.33</v>
      </c>
      <c r="R3191" s="209">
        <v>10.59</v>
      </c>
      <c r="S3191" s="193" t="str">
        <f>VLOOKUP(U3191,'[1]Cross ref'!I:J,2,0)</f>
        <v>SCL</v>
      </c>
      <c r="T3191" s="193">
        <f t="shared" si="298"/>
        <v>58.17</v>
      </c>
      <c r="U3191" s="193">
        <f>VLOOKUP(VALUE(C3191),'[1]Cross ref'!G:I,3,0)</f>
        <v>7403</v>
      </c>
      <c r="V3191" s="193">
        <f>IFERROR(VLOOKUP(J3191,'[1]Item List (2)'!C:D,2,0),VLOOKUP(K3191,'[1]Item List (2)'!C:D,2,0))</f>
        <v>50007</v>
      </c>
      <c r="W3191" s="193">
        <f>IFERROR(VLOOKUP(J3191,'[1]Item List (2)'!C:E,3,0),VLOOKUP(K3191,'[1]Item List (2)'!C:E,3,0))</f>
        <v>100</v>
      </c>
      <c r="X3191" s="193">
        <f t="shared" si="299"/>
        <v>0</v>
      </c>
      <c r="Y3191" s="193" t="str">
        <f t="shared" si="300"/>
        <v>EGG, LIQ WHL CAGE FREE P12CE</v>
      </c>
      <c r="AA3191" s="29">
        <f t="shared" si="301"/>
        <v>58.17</v>
      </c>
      <c r="AB3191" s="29" t="str">
        <f>VLOOKUP(W3191,'[2]Item List (2)'!$I:$J,2,0)</f>
        <v>Food</v>
      </c>
      <c r="AC3191" s="29">
        <f t="shared" si="302"/>
        <v>7403</v>
      </c>
      <c r="AD3191" s="29" t="str">
        <f t="shared" si="303"/>
        <v>7403-Food</v>
      </c>
    </row>
    <row r="3192" spans="1:30">
      <c r="A3192" t="s">
        <v>699</v>
      </c>
      <c r="B3192" t="s">
        <v>592</v>
      </c>
      <c r="C3192" t="s">
        <v>1411</v>
      </c>
      <c r="D3192" t="s">
        <v>606</v>
      </c>
      <c r="E3192" t="s">
        <v>1706</v>
      </c>
      <c r="F3192"/>
      <c r="G3192" s="159">
        <v>45167</v>
      </c>
      <c r="H3192" t="s">
        <v>1197</v>
      </c>
      <c r="I3192" t="s">
        <v>1188</v>
      </c>
      <c r="J3192" t="s">
        <v>719</v>
      </c>
      <c r="K3192" t="s">
        <v>720</v>
      </c>
      <c r="L3192" t="s">
        <v>721</v>
      </c>
      <c r="M3192">
        <v>1</v>
      </c>
      <c r="N3192">
        <v>0</v>
      </c>
      <c r="O3192" s="209">
        <v>26.21</v>
      </c>
      <c r="P3192" s="209">
        <v>26.21</v>
      </c>
      <c r="Q3192" s="209">
        <v>6561.33</v>
      </c>
      <c r="R3192" s="209">
        <v>10.59</v>
      </c>
      <c r="S3192" s="193" t="str">
        <f>VLOOKUP(U3192,'[1]Cross ref'!I:J,2,0)</f>
        <v>SCL</v>
      </c>
      <c r="T3192" s="193">
        <f t="shared" si="298"/>
        <v>26.21</v>
      </c>
      <c r="U3192" s="193">
        <f>VLOOKUP(VALUE(C3192),'[1]Cross ref'!G:I,3,0)</f>
        <v>7403</v>
      </c>
      <c r="V3192" s="193">
        <f>IFERROR(VLOOKUP(J3192,'[1]Item List (2)'!C:D,2,0),VLOOKUP(K3192,'[1]Item List (2)'!C:D,2,0))</f>
        <v>50007</v>
      </c>
      <c r="W3192" s="193">
        <f>IFERROR(VLOOKUP(J3192,'[1]Item List (2)'!C:E,3,0),VLOOKUP(K3192,'[1]Item List (2)'!C:E,3,0))</f>
        <v>100</v>
      </c>
      <c r="X3192" s="193">
        <f t="shared" si="299"/>
        <v>0</v>
      </c>
      <c r="Y3192" s="193" t="str">
        <f t="shared" si="300"/>
        <v>JUICE, ORANGE ORIG SIMPLY</v>
      </c>
      <c r="AA3192" s="29">
        <f t="shared" si="301"/>
        <v>26.21</v>
      </c>
      <c r="AB3192" s="29" t="str">
        <f>VLOOKUP(W3192,'[2]Item List (2)'!$I:$J,2,0)</f>
        <v>Food</v>
      </c>
      <c r="AC3192" s="29">
        <f t="shared" si="302"/>
        <v>7403</v>
      </c>
      <c r="AD3192" s="29" t="str">
        <f t="shared" si="303"/>
        <v>7403-Food</v>
      </c>
    </row>
    <row r="3193" spans="1:30">
      <c r="A3193" t="s">
        <v>699</v>
      </c>
      <c r="B3193" t="s">
        <v>592</v>
      </c>
      <c r="C3193" t="s">
        <v>1411</v>
      </c>
      <c r="D3193" t="s">
        <v>606</v>
      </c>
      <c r="E3193" t="s">
        <v>1706</v>
      </c>
      <c r="F3193"/>
      <c r="G3193" s="159">
        <v>45167</v>
      </c>
      <c r="H3193" t="s">
        <v>1198</v>
      </c>
      <c r="I3193" t="s">
        <v>1188</v>
      </c>
      <c r="J3193" t="s">
        <v>702</v>
      </c>
      <c r="K3193" t="s">
        <v>993</v>
      </c>
      <c r="L3193" t="s">
        <v>723</v>
      </c>
      <c r="M3193">
        <v>3</v>
      </c>
      <c r="N3193">
        <v>0</v>
      </c>
      <c r="O3193" s="209">
        <v>20.03</v>
      </c>
      <c r="P3193" s="209">
        <v>60.09</v>
      </c>
      <c r="Q3193" s="209">
        <v>6561.33</v>
      </c>
      <c r="R3193" s="209">
        <v>10.59</v>
      </c>
      <c r="S3193" s="193" t="str">
        <f>VLOOKUP(U3193,'[1]Cross ref'!I:J,2,0)</f>
        <v>SCL</v>
      </c>
      <c r="T3193" s="193">
        <f t="shared" si="298"/>
        <v>60.09</v>
      </c>
      <c r="U3193" s="193">
        <f>VLOOKUP(VALUE(C3193),'[1]Cross ref'!G:I,3,0)</f>
        <v>7403</v>
      </c>
      <c r="V3193" s="193">
        <f>IFERROR(VLOOKUP(J3193,'[1]Item List (2)'!C:D,2,0),VLOOKUP(K3193,'[1]Item List (2)'!C:D,2,0))</f>
        <v>50007</v>
      </c>
      <c r="W3193" s="193">
        <f>IFERROR(VLOOKUP(J3193,'[1]Item List (2)'!C:E,3,0),VLOOKUP(K3193,'[1]Item List (2)'!C:E,3,0))</f>
        <v>100</v>
      </c>
      <c r="X3193" s="193">
        <f t="shared" si="299"/>
        <v>0</v>
      </c>
      <c r="Y3193" s="193" t="str">
        <f t="shared" si="300"/>
        <v>SAUCE, BBQ SWEET &amp; BOLD CUP</v>
      </c>
      <c r="AA3193" s="29">
        <f t="shared" si="301"/>
        <v>60.09</v>
      </c>
      <c r="AB3193" s="29" t="str">
        <f>VLOOKUP(W3193,'[2]Item List (2)'!$I:$J,2,0)</f>
        <v>Food</v>
      </c>
      <c r="AC3193" s="29">
        <f t="shared" si="302"/>
        <v>7403</v>
      </c>
      <c r="AD3193" s="29" t="str">
        <f t="shared" si="303"/>
        <v>7403-Food</v>
      </c>
    </row>
    <row r="3194" spans="1:30">
      <c r="A3194" t="s">
        <v>699</v>
      </c>
      <c r="B3194" t="s">
        <v>592</v>
      </c>
      <c r="C3194" t="s">
        <v>1411</v>
      </c>
      <c r="D3194" t="s">
        <v>606</v>
      </c>
      <c r="E3194" t="s">
        <v>1706</v>
      </c>
      <c r="F3194"/>
      <c r="G3194" s="159">
        <v>45167</v>
      </c>
      <c r="H3194" t="s">
        <v>1199</v>
      </c>
      <c r="I3194" t="s">
        <v>1188</v>
      </c>
      <c r="J3194" t="s">
        <v>714</v>
      </c>
      <c r="K3194" t="s">
        <v>998</v>
      </c>
      <c r="L3194" t="s">
        <v>723</v>
      </c>
      <c r="M3194">
        <v>1</v>
      </c>
      <c r="N3194">
        <v>0</v>
      </c>
      <c r="O3194" s="209">
        <v>30.8</v>
      </c>
      <c r="P3194" s="209">
        <v>30.8</v>
      </c>
      <c r="Q3194" s="209">
        <v>6561.33</v>
      </c>
      <c r="R3194" s="209">
        <v>10.59</v>
      </c>
      <c r="S3194" s="193" t="str">
        <f>VLOOKUP(U3194,'[1]Cross ref'!I:J,2,0)</f>
        <v>SCL</v>
      </c>
      <c r="T3194" s="193">
        <f t="shared" si="298"/>
        <v>30.8</v>
      </c>
      <c r="U3194" s="193">
        <f>VLOOKUP(VALUE(C3194),'[1]Cross ref'!G:I,3,0)</f>
        <v>7403</v>
      </c>
      <c r="V3194" s="193">
        <f>IFERROR(VLOOKUP(J3194,'[1]Item List (2)'!C:D,2,0),VLOOKUP(K3194,'[1]Item List (2)'!C:D,2,0))</f>
        <v>50007</v>
      </c>
      <c r="W3194" s="193">
        <f>IFERROR(VLOOKUP(J3194,'[1]Item List (2)'!C:E,3,0),VLOOKUP(K3194,'[1]Item List (2)'!C:E,3,0))</f>
        <v>100</v>
      </c>
      <c r="X3194" s="193">
        <f t="shared" si="299"/>
        <v>0</v>
      </c>
      <c r="Y3194" s="193" t="str">
        <f t="shared" si="300"/>
        <v>SAUCE, HNY MUST CUP</v>
      </c>
      <c r="AA3194" s="29">
        <f t="shared" si="301"/>
        <v>30.8</v>
      </c>
      <c r="AB3194" s="29" t="str">
        <f>VLOOKUP(W3194,'[2]Item List (2)'!$I:$J,2,0)</f>
        <v>Food</v>
      </c>
      <c r="AC3194" s="29">
        <f t="shared" si="302"/>
        <v>7403</v>
      </c>
      <c r="AD3194" s="29" t="str">
        <f t="shared" si="303"/>
        <v>7403-Food</v>
      </c>
    </row>
    <row r="3195" spans="1:30">
      <c r="A3195" t="s">
        <v>699</v>
      </c>
      <c r="B3195" t="s">
        <v>592</v>
      </c>
      <c r="C3195" t="s">
        <v>1411</v>
      </c>
      <c r="D3195" t="s">
        <v>606</v>
      </c>
      <c r="E3195" t="s">
        <v>1706</v>
      </c>
      <c r="F3195"/>
      <c r="G3195" s="159">
        <v>45167</v>
      </c>
      <c r="H3195" t="s">
        <v>1328</v>
      </c>
      <c r="I3195" t="s">
        <v>1188</v>
      </c>
      <c r="J3195" t="s">
        <v>785</v>
      </c>
      <c r="K3195" t="s">
        <v>881</v>
      </c>
      <c r="L3195" t="s">
        <v>882</v>
      </c>
      <c r="M3195">
        <v>1</v>
      </c>
      <c r="N3195">
        <v>0</v>
      </c>
      <c r="O3195" s="209">
        <v>83.54</v>
      </c>
      <c r="P3195" s="209">
        <v>83.54</v>
      </c>
      <c r="Q3195" s="209">
        <v>6561.33</v>
      </c>
      <c r="R3195" s="209">
        <v>10.59</v>
      </c>
      <c r="S3195" s="193" t="str">
        <f>VLOOKUP(U3195,'[1]Cross ref'!I:J,2,0)</f>
        <v>SCL</v>
      </c>
      <c r="T3195" s="193">
        <f t="shared" si="298"/>
        <v>83.54</v>
      </c>
      <c r="U3195" s="193">
        <f>VLOOKUP(VALUE(C3195),'[1]Cross ref'!G:I,3,0)</f>
        <v>7403</v>
      </c>
      <c r="V3195" s="193">
        <f>IFERROR(VLOOKUP(J3195,'[1]Item List (2)'!C:D,2,0),VLOOKUP(K3195,'[1]Item List (2)'!C:D,2,0))</f>
        <v>50007</v>
      </c>
      <c r="W3195" s="193">
        <f>IFERROR(VLOOKUP(J3195,'[1]Item List (2)'!C:E,3,0),VLOOKUP(K3195,'[1]Item List (2)'!C:E,3,0))</f>
        <v>100</v>
      </c>
      <c r="X3195" s="193">
        <f t="shared" si="299"/>
        <v>0</v>
      </c>
      <c r="Y3195" s="193" t="str">
        <f t="shared" si="300"/>
        <v>SAUSAGE, PTY</v>
      </c>
      <c r="AA3195" s="29">
        <f t="shared" si="301"/>
        <v>83.54</v>
      </c>
      <c r="AB3195" s="29" t="str">
        <f>VLOOKUP(W3195,'[2]Item List (2)'!$I:$J,2,0)</f>
        <v>Food</v>
      </c>
      <c r="AC3195" s="29">
        <f t="shared" si="302"/>
        <v>7403</v>
      </c>
      <c r="AD3195" s="29" t="str">
        <f t="shared" si="303"/>
        <v>7403-Food</v>
      </c>
    </row>
    <row r="3196" spans="1:30">
      <c r="A3196" t="s">
        <v>699</v>
      </c>
      <c r="B3196" t="s">
        <v>592</v>
      </c>
      <c r="C3196" t="s">
        <v>1411</v>
      </c>
      <c r="D3196" t="s">
        <v>606</v>
      </c>
      <c r="E3196" t="s">
        <v>1706</v>
      </c>
      <c r="F3196"/>
      <c r="G3196" s="159">
        <v>45167</v>
      </c>
      <c r="H3196" t="s">
        <v>1201</v>
      </c>
      <c r="I3196" t="s">
        <v>1188</v>
      </c>
      <c r="J3196" t="s">
        <v>724</v>
      </c>
      <c r="K3196" t="s">
        <v>725</v>
      </c>
      <c r="L3196" t="s">
        <v>726</v>
      </c>
      <c r="M3196">
        <v>2</v>
      </c>
      <c r="N3196">
        <v>0</v>
      </c>
      <c r="O3196" s="209">
        <v>9.5399999999999991</v>
      </c>
      <c r="P3196" s="209">
        <v>19.079999999999998</v>
      </c>
      <c r="Q3196" s="209">
        <v>6561.33</v>
      </c>
      <c r="R3196" s="209">
        <v>10.59</v>
      </c>
      <c r="S3196" s="193" t="str">
        <f>VLOOKUP(U3196,'[1]Cross ref'!I:J,2,0)</f>
        <v>SCL</v>
      </c>
      <c r="T3196" s="193">
        <f t="shared" si="298"/>
        <v>19.079999999999998</v>
      </c>
      <c r="U3196" s="193">
        <f>VLOOKUP(VALUE(C3196),'[1]Cross ref'!G:I,3,0)</f>
        <v>7403</v>
      </c>
      <c r="V3196" s="193">
        <f>IFERROR(VLOOKUP(J3196,'[1]Item List (2)'!C:D,2,0),VLOOKUP(K3196,'[1]Item List (2)'!C:D,2,0))</f>
        <v>50007</v>
      </c>
      <c r="W3196" s="193">
        <f>IFERROR(VLOOKUP(J3196,'[1]Item List (2)'!C:E,3,0),VLOOKUP(K3196,'[1]Item List (2)'!C:E,3,0))</f>
        <v>100</v>
      </c>
      <c r="X3196" s="193">
        <f t="shared" si="299"/>
        <v>0</v>
      </c>
      <c r="Y3196" s="193" t="str">
        <f t="shared" si="300"/>
        <v>MILK, 1%</v>
      </c>
      <c r="AA3196" s="29">
        <f t="shared" si="301"/>
        <v>19.079999999999998</v>
      </c>
      <c r="AB3196" s="29" t="str">
        <f>VLOOKUP(W3196,'[2]Item List (2)'!$I:$J,2,0)</f>
        <v>Food</v>
      </c>
      <c r="AC3196" s="29">
        <f t="shared" si="302"/>
        <v>7403</v>
      </c>
      <c r="AD3196" s="29" t="str">
        <f t="shared" si="303"/>
        <v>7403-Food</v>
      </c>
    </row>
    <row r="3197" spans="1:30">
      <c r="A3197" t="s">
        <v>699</v>
      </c>
      <c r="B3197" t="s">
        <v>592</v>
      </c>
      <c r="C3197" t="s">
        <v>1411</v>
      </c>
      <c r="D3197" t="s">
        <v>606</v>
      </c>
      <c r="E3197" t="s">
        <v>1706</v>
      </c>
      <c r="F3197"/>
      <c r="G3197" s="159">
        <v>45167</v>
      </c>
      <c r="H3197" t="s">
        <v>1202</v>
      </c>
      <c r="I3197" t="s">
        <v>1190</v>
      </c>
      <c r="J3197" t="s">
        <v>727</v>
      </c>
      <c r="K3197" t="s">
        <v>899</v>
      </c>
      <c r="L3197" t="s">
        <v>729</v>
      </c>
      <c r="M3197">
        <v>1</v>
      </c>
      <c r="N3197">
        <v>0</v>
      </c>
      <c r="O3197" s="209">
        <v>16.79</v>
      </c>
      <c r="P3197" s="209">
        <v>16.79</v>
      </c>
      <c r="Q3197" s="209">
        <v>6561.33</v>
      </c>
      <c r="R3197" s="209">
        <v>10.59</v>
      </c>
      <c r="S3197" s="193" t="str">
        <f>VLOOKUP(U3197,'[1]Cross ref'!I:J,2,0)</f>
        <v>SCL</v>
      </c>
      <c r="T3197" s="193">
        <f t="shared" si="298"/>
        <v>16.79</v>
      </c>
      <c r="U3197" s="193">
        <f>VLOOKUP(VALUE(C3197),'[1]Cross ref'!G:I,3,0)</f>
        <v>7403</v>
      </c>
      <c r="V3197" s="193">
        <f>IFERROR(VLOOKUP(J3197,'[1]Item List (2)'!C:D,2,0),VLOOKUP(K3197,'[1]Item List (2)'!C:D,2,0))</f>
        <v>60507</v>
      </c>
      <c r="W3197" s="193">
        <f>IFERROR(VLOOKUP(J3197,'[1]Item List (2)'!C:E,3,0),VLOOKUP(K3197,'[1]Item List (2)'!C:E,3,0))</f>
        <v>1200</v>
      </c>
      <c r="X3197" s="193">
        <f t="shared" si="299"/>
        <v>0</v>
      </c>
      <c r="Y3197" s="193" t="str">
        <f t="shared" si="300"/>
        <v>GLOVE, SYNTH XLG</v>
      </c>
      <c r="AA3197" s="29">
        <f t="shared" si="301"/>
        <v>16.79</v>
      </c>
      <c r="AB3197" s="29" t="str">
        <f>VLOOKUP(W3197,'[2]Item List (2)'!$I:$J,2,0)</f>
        <v>Supplies</v>
      </c>
      <c r="AC3197" s="29">
        <f t="shared" si="302"/>
        <v>7403</v>
      </c>
      <c r="AD3197" s="29" t="str">
        <f t="shared" si="303"/>
        <v>7403-Supplies</v>
      </c>
    </row>
    <row r="3198" spans="1:30">
      <c r="A3198" t="s">
        <v>699</v>
      </c>
      <c r="B3198" t="s">
        <v>592</v>
      </c>
      <c r="C3198" t="s">
        <v>1411</v>
      </c>
      <c r="D3198" t="s">
        <v>606</v>
      </c>
      <c r="E3198" t="s">
        <v>1706</v>
      </c>
      <c r="F3198"/>
      <c r="G3198" s="159">
        <v>45167</v>
      </c>
      <c r="H3198" t="s">
        <v>1205</v>
      </c>
      <c r="I3198" t="s">
        <v>1188</v>
      </c>
      <c r="J3198" t="s">
        <v>734</v>
      </c>
      <c r="K3198" t="s">
        <v>735</v>
      </c>
      <c r="L3198" t="s">
        <v>736</v>
      </c>
      <c r="M3198">
        <v>16</v>
      </c>
      <c r="N3198">
        <v>0</v>
      </c>
      <c r="O3198" s="209">
        <v>76.78</v>
      </c>
      <c r="P3198" s="209">
        <v>1228.48</v>
      </c>
      <c r="Q3198" s="209">
        <v>6561.33</v>
      </c>
      <c r="R3198" s="209">
        <v>10.59</v>
      </c>
      <c r="S3198" s="193" t="str">
        <f>VLOOKUP(U3198,'[1]Cross ref'!I:J,2,0)</f>
        <v>SCL</v>
      </c>
      <c r="T3198" s="193">
        <f t="shared" si="298"/>
        <v>1228.48</v>
      </c>
      <c r="U3198" s="193">
        <f>VLOOKUP(VALUE(C3198),'[1]Cross ref'!G:I,3,0)</f>
        <v>7403</v>
      </c>
      <c r="V3198" s="193">
        <f>IFERROR(VLOOKUP(J3198,'[1]Item List (2)'!C:D,2,0),VLOOKUP(K3198,'[1]Item List (2)'!C:D,2,0))</f>
        <v>50007</v>
      </c>
      <c r="W3198" s="193">
        <f>IFERROR(VLOOKUP(J3198,'[1]Item List (2)'!C:E,3,0),VLOOKUP(K3198,'[1]Item List (2)'!C:E,3,0))</f>
        <v>100</v>
      </c>
      <c r="X3198" s="193">
        <f t="shared" si="299"/>
        <v>0</v>
      </c>
      <c r="Y3198" s="193" t="str">
        <f t="shared" si="300"/>
        <v>BEEF, GRND PTY 3.5Z</v>
      </c>
      <c r="AA3198" s="29">
        <f t="shared" si="301"/>
        <v>1228.48</v>
      </c>
      <c r="AB3198" s="29" t="str">
        <f>VLOOKUP(W3198,'[2]Item List (2)'!$I:$J,2,0)</f>
        <v>Food</v>
      </c>
      <c r="AC3198" s="29">
        <f t="shared" si="302"/>
        <v>7403</v>
      </c>
      <c r="AD3198" s="29" t="str">
        <f t="shared" si="303"/>
        <v>7403-Food</v>
      </c>
    </row>
    <row r="3199" spans="1:30">
      <c r="A3199" t="s">
        <v>699</v>
      </c>
      <c r="B3199" t="s">
        <v>592</v>
      </c>
      <c r="C3199" t="s">
        <v>1411</v>
      </c>
      <c r="D3199" t="s">
        <v>606</v>
      </c>
      <c r="E3199" t="s">
        <v>1706</v>
      </c>
      <c r="F3199"/>
      <c r="G3199" s="159">
        <v>45167</v>
      </c>
      <c r="H3199" t="s">
        <v>1267</v>
      </c>
      <c r="I3199" t="s">
        <v>1188</v>
      </c>
      <c r="J3199" t="s">
        <v>852</v>
      </c>
      <c r="K3199" t="s">
        <v>853</v>
      </c>
      <c r="L3199" t="s">
        <v>854</v>
      </c>
      <c r="M3199">
        <v>1</v>
      </c>
      <c r="N3199">
        <v>0</v>
      </c>
      <c r="O3199" s="209">
        <v>11.6</v>
      </c>
      <c r="P3199" s="209">
        <v>11.6</v>
      </c>
      <c r="Q3199" s="209">
        <v>6561.33</v>
      </c>
      <c r="R3199" s="209">
        <v>10.59</v>
      </c>
      <c r="S3199" s="193" t="str">
        <f>VLOOKUP(U3199,'[1]Cross ref'!I:J,2,0)</f>
        <v>SCL</v>
      </c>
      <c r="T3199" s="193">
        <f t="shared" si="298"/>
        <v>11.6</v>
      </c>
      <c r="U3199" s="193">
        <f>VLOOKUP(VALUE(C3199),'[1]Cross ref'!G:I,3,0)</f>
        <v>7403</v>
      </c>
      <c r="V3199" s="193">
        <f>IFERROR(VLOOKUP(J3199,'[1]Item List (2)'!C:D,2,0),VLOOKUP(K3199,'[1]Item List (2)'!C:D,2,0))</f>
        <v>50007</v>
      </c>
      <c r="W3199" s="193">
        <f>IFERROR(VLOOKUP(J3199,'[1]Item List (2)'!C:E,3,0),VLOOKUP(K3199,'[1]Item List (2)'!C:E,3,0))</f>
        <v>100</v>
      </c>
      <c r="X3199" s="193">
        <f t="shared" si="299"/>
        <v>0</v>
      </c>
      <c r="Y3199" s="193" t="str">
        <f t="shared" si="300"/>
        <v>SALSA, PCH .43Z</v>
      </c>
      <c r="AA3199" s="29">
        <f t="shared" si="301"/>
        <v>11.6</v>
      </c>
      <c r="AB3199" s="29" t="str">
        <f>VLOOKUP(W3199,'[2]Item List (2)'!$I:$J,2,0)</f>
        <v>Food</v>
      </c>
      <c r="AC3199" s="29">
        <f t="shared" si="302"/>
        <v>7403</v>
      </c>
      <c r="AD3199" s="29" t="str">
        <f t="shared" si="303"/>
        <v>7403-Food</v>
      </c>
    </row>
    <row r="3200" spans="1:30">
      <c r="A3200" t="s">
        <v>699</v>
      </c>
      <c r="B3200" t="s">
        <v>592</v>
      </c>
      <c r="C3200" t="s">
        <v>1411</v>
      </c>
      <c r="D3200" t="s">
        <v>606</v>
      </c>
      <c r="E3200" t="s">
        <v>1706</v>
      </c>
      <c r="F3200"/>
      <c r="G3200" s="159">
        <v>45167</v>
      </c>
      <c r="H3200" t="s">
        <v>1206</v>
      </c>
      <c r="I3200" t="s">
        <v>1188</v>
      </c>
      <c r="J3200" t="s">
        <v>737</v>
      </c>
      <c r="K3200" t="s">
        <v>738</v>
      </c>
      <c r="L3200" t="s">
        <v>739</v>
      </c>
      <c r="M3200">
        <v>3</v>
      </c>
      <c r="N3200">
        <v>0</v>
      </c>
      <c r="O3200" s="209">
        <v>30.72</v>
      </c>
      <c r="P3200" s="209">
        <v>92.16</v>
      </c>
      <c r="Q3200" s="209">
        <v>6561.33</v>
      </c>
      <c r="R3200" s="209">
        <v>10.59</v>
      </c>
      <c r="S3200" s="193" t="str">
        <f>VLOOKUP(U3200,'[1]Cross ref'!I:J,2,0)</f>
        <v>SCL</v>
      </c>
      <c r="T3200" s="193">
        <f t="shared" si="298"/>
        <v>92.16</v>
      </c>
      <c r="U3200" s="193">
        <f>VLOOKUP(VALUE(C3200),'[1]Cross ref'!G:I,3,0)</f>
        <v>7403</v>
      </c>
      <c r="V3200" s="193">
        <f>IFERROR(VLOOKUP(J3200,'[1]Item List (2)'!C:D,2,0),VLOOKUP(K3200,'[1]Item List (2)'!C:D,2,0))</f>
        <v>50007</v>
      </c>
      <c r="W3200" s="193">
        <f>IFERROR(VLOOKUP(J3200,'[1]Item List (2)'!C:E,3,0),VLOOKUP(K3200,'[1]Item List (2)'!C:E,3,0))</f>
        <v>100</v>
      </c>
      <c r="X3200" s="193">
        <f t="shared" si="299"/>
        <v>0</v>
      </c>
      <c r="Y3200" s="193" t="str">
        <f t="shared" si="300"/>
        <v>APPTZR, ONION RING</v>
      </c>
      <c r="AA3200" s="29">
        <f t="shared" si="301"/>
        <v>92.16</v>
      </c>
      <c r="AB3200" s="29" t="str">
        <f>VLOOKUP(W3200,'[2]Item List (2)'!$I:$J,2,0)</f>
        <v>Food</v>
      </c>
      <c r="AC3200" s="29">
        <f t="shared" si="302"/>
        <v>7403</v>
      </c>
      <c r="AD3200" s="29" t="str">
        <f t="shared" si="303"/>
        <v>7403-Food</v>
      </c>
    </row>
    <row r="3201" spans="1:30">
      <c r="A3201" t="s">
        <v>699</v>
      </c>
      <c r="B3201" t="s">
        <v>592</v>
      </c>
      <c r="C3201" t="s">
        <v>1411</v>
      </c>
      <c r="D3201" t="s">
        <v>606</v>
      </c>
      <c r="E3201" t="s">
        <v>1706</v>
      </c>
      <c r="F3201"/>
      <c r="G3201" s="159">
        <v>45167</v>
      </c>
      <c r="H3201" t="s">
        <v>1207</v>
      </c>
      <c r="I3201" t="s">
        <v>1188</v>
      </c>
      <c r="J3201" t="s">
        <v>741</v>
      </c>
      <c r="K3201" t="s">
        <v>855</v>
      </c>
      <c r="L3201" t="s">
        <v>775</v>
      </c>
      <c r="M3201">
        <v>1</v>
      </c>
      <c r="N3201">
        <v>0</v>
      </c>
      <c r="O3201" s="209">
        <v>15.31</v>
      </c>
      <c r="P3201" s="209">
        <v>15.31</v>
      </c>
      <c r="Q3201" s="209">
        <v>6561.33</v>
      </c>
      <c r="R3201" s="209">
        <v>10.59</v>
      </c>
      <c r="S3201" s="193" t="str">
        <f>VLOOKUP(U3201,'[1]Cross ref'!I:J,2,0)</f>
        <v>SCL</v>
      </c>
      <c r="T3201" s="193">
        <f t="shared" si="298"/>
        <v>15.31</v>
      </c>
      <c r="U3201" s="193">
        <f>VLOOKUP(VALUE(C3201),'[1]Cross ref'!G:I,3,0)</f>
        <v>7403</v>
      </c>
      <c r="V3201" s="193">
        <f>IFERROR(VLOOKUP(J3201,'[1]Item List (2)'!C:D,2,0),VLOOKUP(K3201,'[1]Item List (2)'!C:D,2,0))</f>
        <v>50007</v>
      </c>
      <c r="W3201" s="193">
        <f>IFERROR(VLOOKUP(J3201,'[1]Item List (2)'!C:E,3,0),VLOOKUP(K3201,'[1]Item List (2)'!C:E,3,0))</f>
        <v>100</v>
      </c>
      <c r="X3201" s="193">
        <f t="shared" si="299"/>
        <v>0</v>
      </c>
      <c r="Y3201" s="193" t="str">
        <f t="shared" si="300"/>
        <v>KETCHUP, VOLPAK</v>
      </c>
      <c r="AA3201" s="29">
        <f t="shared" si="301"/>
        <v>15.31</v>
      </c>
      <c r="AB3201" s="29" t="str">
        <f>VLOOKUP(W3201,'[2]Item List (2)'!$I:$J,2,0)</f>
        <v>Food</v>
      </c>
      <c r="AC3201" s="29">
        <f t="shared" si="302"/>
        <v>7403</v>
      </c>
      <c r="AD3201" s="29" t="str">
        <f t="shared" si="303"/>
        <v>7403-Food</v>
      </c>
    </row>
    <row r="3202" spans="1:30">
      <c r="A3202" t="s">
        <v>699</v>
      </c>
      <c r="B3202" t="s">
        <v>592</v>
      </c>
      <c r="C3202" t="s">
        <v>1411</v>
      </c>
      <c r="D3202" t="s">
        <v>606</v>
      </c>
      <c r="E3202" t="s">
        <v>1706</v>
      </c>
      <c r="F3202"/>
      <c r="G3202" s="159">
        <v>45167</v>
      </c>
      <c r="H3202" t="s">
        <v>1208</v>
      </c>
      <c r="I3202" t="s">
        <v>1188</v>
      </c>
      <c r="J3202" t="s">
        <v>741</v>
      </c>
      <c r="K3202" t="s">
        <v>742</v>
      </c>
      <c r="L3202" t="s">
        <v>743</v>
      </c>
      <c r="M3202">
        <v>3</v>
      </c>
      <c r="N3202">
        <v>0</v>
      </c>
      <c r="O3202" s="209">
        <v>21.8</v>
      </c>
      <c r="P3202" s="209">
        <v>65.400000000000006</v>
      </c>
      <c r="Q3202" s="209">
        <v>6561.33</v>
      </c>
      <c r="R3202" s="209">
        <v>10.59</v>
      </c>
      <c r="S3202" s="193" t="str">
        <f>VLOOKUP(U3202,'[1]Cross ref'!I:J,2,0)</f>
        <v>SCL</v>
      </c>
      <c r="T3202" s="193">
        <f t="shared" si="298"/>
        <v>65.400000000000006</v>
      </c>
      <c r="U3202" s="193">
        <f>VLOOKUP(VALUE(C3202),'[1]Cross ref'!G:I,3,0)</f>
        <v>7403</v>
      </c>
      <c r="V3202" s="193">
        <f>IFERROR(VLOOKUP(J3202,'[1]Item List (2)'!C:D,2,0),VLOOKUP(K3202,'[1]Item List (2)'!C:D,2,0))</f>
        <v>50007</v>
      </c>
      <c r="W3202" s="193">
        <f>IFERROR(VLOOKUP(J3202,'[1]Item List (2)'!C:E,3,0),VLOOKUP(K3202,'[1]Item List (2)'!C:E,3,0))</f>
        <v>100</v>
      </c>
      <c r="X3202" s="193">
        <f t="shared" si="299"/>
        <v>0</v>
      </c>
      <c r="Y3202" s="193" t="str">
        <f t="shared" si="300"/>
        <v>KETCHUP, PKT</v>
      </c>
      <c r="AA3202" s="29">
        <f t="shared" si="301"/>
        <v>65.400000000000006</v>
      </c>
      <c r="AB3202" s="29" t="str">
        <f>VLOOKUP(W3202,'[2]Item List (2)'!$I:$J,2,0)</f>
        <v>Food</v>
      </c>
      <c r="AC3202" s="29">
        <f t="shared" si="302"/>
        <v>7403</v>
      </c>
      <c r="AD3202" s="29" t="str">
        <f t="shared" si="303"/>
        <v>7403-Food</v>
      </c>
    </row>
    <row r="3203" spans="1:30">
      <c r="A3203" t="s">
        <v>699</v>
      </c>
      <c r="B3203" t="s">
        <v>592</v>
      </c>
      <c r="C3203" t="s">
        <v>1411</v>
      </c>
      <c r="D3203" t="s">
        <v>606</v>
      </c>
      <c r="E3203" t="s">
        <v>1706</v>
      </c>
      <c r="F3203"/>
      <c r="G3203" s="159">
        <v>45167</v>
      </c>
      <c r="H3203" t="s">
        <v>1209</v>
      </c>
      <c r="I3203" t="s">
        <v>1188</v>
      </c>
      <c r="J3203" t="s">
        <v>856</v>
      </c>
      <c r="K3203" t="s">
        <v>857</v>
      </c>
      <c r="L3203" t="s">
        <v>814</v>
      </c>
      <c r="M3203">
        <v>1</v>
      </c>
      <c r="N3203">
        <v>0</v>
      </c>
      <c r="O3203" s="209">
        <v>17.149999999999999</v>
      </c>
      <c r="P3203" s="209">
        <v>17.149999999999999</v>
      </c>
      <c r="Q3203" s="209">
        <v>6561.33</v>
      </c>
      <c r="R3203" s="209">
        <v>10.59</v>
      </c>
      <c r="S3203" s="193" t="str">
        <f>VLOOKUP(U3203,'[1]Cross ref'!I:J,2,0)</f>
        <v>SCL</v>
      </c>
      <c r="T3203" s="193">
        <f t="shared" ref="T3203:T3266" si="304">P3203</f>
        <v>17.149999999999999</v>
      </c>
      <c r="U3203" s="193">
        <f>VLOOKUP(VALUE(C3203),'[1]Cross ref'!G:I,3,0)</f>
        <v>7403</v>
      </c>
      <c r="V3203" s="193">
        <f>IFERROR(VLOOKUP(J3203,'[1]Item List (2)'!C:D,2,0),VLOOKUP(K3203,'[1]Item List (2)'!C:D,2,0))</f>
        <v>50007</v>
      </c>
      <c r="W3203" s="193">
        <f>IFERROR(VLOOKUP(J3203,'[1]Item List (2)'!C:E,3,0),VLOOKUP(K3203,'[1]Item List (2)'!C:E,3,0))</f>
        <v>100</v>
      </c>
      <c r="X3203" s="193">
        <f t="shared" ref="X3203:X3266" si="305">M3203*O3203-P3203</f>
        <v>0</v>
      </c>
      <c r="Y3203" s="193" t="str">
        <f t="shared" ref="Y3203:Y3266" si="306">K3203</f>
        <v>BREADING, CHICK TNDR</v>
      </c>
      <c r="AA3203" s="29">
        <f t="shared" ref="AA3203:AA3266" si="307">P3203</f>
        <v>17.149999999999999</v>
      </c>
      <c r="AB3203" s="29" t="str">
        <f>VLOOKUP(W3203,'[2]Item List (2)'!$I:$J,2,0)</f>
        <v>Food</v>
      </c>
      <c r="AC3203" s="29">
        <f t="shared" ref="AC3203:AC3266" si="308">U3203</f>
        <v>7403</v>
      </c>
      <c r="AD3203" s="29" t="str">
        <f t="shared" ref="AD3203:AD3266" si="309">AC3203&amp;"-"&amp;AB3203</f>
        <v>7403-Food</v>
      </c>
    </row>
    <row r="3204" spans="1:30">
      <c r="A3204" t="s">
        <v>699</v>
      </c>
      <c r="B3204" t="s">
        <v>592</v>
      </c>
      <c r="C3204" t="s">
        <v>1411</v>
      </c>
      <c r="D3204" t="s">
        <v>606</v>
      </c>
      <c r="E3204" t="s">
        <v>1706</v>
      </c>
      <c r="F3204"/>
      <c r="G3204" s="159">
        <v>45167</v>
      </c>
      <c r="H3204" t="s">
        <v>1210</v>
      </c>
      <c r="I3204" t="s">
        <v>1211</v>
      </c>
      <c r="J3204" t="s">
        <v>744</v>
      </c>
      <c r="K3204" t="s">
        <v>745</v>
      </c>
      <c r="L3204" t="s">
        <v>746</v>
      </c>
      <c r="M3204">
        <v>1</v>
      </c>
      <c r="N3204">
        <v>0</v>
      </c>
      <c r="O3204" s="209">
        <v>27.22</v>
      </c>
      <c r="P3204" s="209">
        <v>27.22</v>
      </c>
      <c r="Q3204" s="209">
        <v>6561.33</v>
      </c>
      <c r="R3204" s="209">
        <v>10.59</v>
      </c>
      <c r="S3204" s="193" t="str">
        <f>VLOOKUP(U3204,'[1]Cross ref'!I:J,2,0)</f>
        <v>SCL</v>
      </c>
      <c r="T3204" s="193">
        <f t="shared" si="304"/>
        <v>27.22</v>
      </c>
      <c r="U3204" s="193">
        <f>VLOOKUP(VALUE(C3204),'[1]Cross ref'!G:I,3,0)</f>
        <v>7403</v>
      </c>
      <c r="V3204" s="193">
        <f>IFERROR(VLOOKUP(J3204,'[1]Item List (2)'!C:D,2,0),VLOOKUP(K3204,'[1]Item List (2)'!C:D,2,0))</f>
        <v>51001</v>
      </c>
      <c r="W3204" s="193">
        <f>IFERROR(VLOOKUP(J3204,'[1]Item List (2)'!C:E,3,0),VLOOKUP(K3204,'[1]Item List (2)'!C:E,3,0))</f>
        <v>1000</v>
      </c>
      <c r="X3204" s="193">
        <f t="shared" si="305"/>
        <v>0</v>
      </c>
      <c r="Y3204" s="193" t="str">
        <f t="shared" si="306"/>
        <v>CARRIER, 4-CUP</v>
      </c>
      <c r="AA3204" s="29">
        <f t="shared" si="307"/>
        <v>27.22</v>
      </c>
      <c r="AB3204" s="29" t="str">
        <f>VLOOKUP(W3204,'[2]Item List (2)'!$I:$J,2,0)</f>
        <v>Paper</v>
      </c>
      <c r="AC3204" s="29">
        <f t="shared" si="308"/>
        <v>7403</v>
      </c>
      <c r="AD3204" s="29" t="str">
        <f t="shared" si="309"/>
        <v>7403-Paper</v>
      </c>
    </row>
    <row r="3205" spans="1:30">
      <c r="A3205" t="s">
        <v>699</v>
      </c>
      <c r="B3205" t="s">
        <v>592</v>
      </c>
      <c r="C3205" t="s">
        <v>1411</v>
      </c>
      <c r="D3205" t="s">
        <v>606</v>
      </c>
      <c r="E3205" t="s">
        <v>1706</v>
      </c>
      <c r="F3205"/>
      <c r="G3205" s="159">
        <v>45167</v>
      </c>
      <c r="H3205" t="s">
        <v>1212</v>
      </c>
      <c r="I3205" t="s">
        <v>1188</v>
      </c>
      <c r="J3205" t="s">
        <v>747</v>
      </c>
      <c r="K3205" t="s">
        <v>748</v>
      </c>
      <c r="L3205" t="s">
        <v>749</v>
      </c>
      <c r="M3205">
        <v>2</v>
      </c>
      <c r="N3205">
        <v>0</v>
      </c>
      <c r="O3205">
        <v>33.380000000000003</v>
      </c>
      <c r="P3205" s="209">
        <v>66.760000000000005</v>
      </c>
      <c r="Q3205" s="209">
        <v>6561.33</v>
      </c>
      <c r="R3205" s="209">
        <v>10.59</v>
      </c>
      <c r="S3205" s="193" t="str">
        <f>VLOOKUP(U3205,'[1]Cross ref'!I:J,2,0)</f>
        <v>SCL</v>
      </c>
      <c r="T3205" s="193">
        <f t="shared" si="304"/>
        <v>66.760000000000005</v>
      </c>
      <c r="U3205" s="193">
        <f>VLOOKUP(VALUE(C3205),'[1]Cross ref'!G:I,3,0)</f>
        <v>7403</v>
      </c>
      <c r="V3205" s="193">
        <f>IFERROR(VLOOKUP(J3205,'[1]Item List (2)'!C:D,2,0),VLOOKUP(K3205,'[1]Item List (2)'!C:D,2,0))</f>
        <v>50007</v>
      </c>
      <c r="W3205" s="193">
        <f>IFERROR(VLOOKUP(J3205,'[1]Item List (2)'!C:E,3,0),VLOOKUP(K3205,'[1]Item List (2)'!C:E,3,0))</f>
        <v>100</v>
      </c>
      <c r="X3205" s="193">
        <f t="shared" si="305"/>
        <v>0</v>
      </c>
      <c r="Y3205" s="193" t="str">
        <f t="shared" si="306"/>
        <v>HASHBROWN, RND ZTF</v>
      </c>
      <c r="AA3205" s="29">
        <f t="shared" si="307"/>
        <v>66.760000000000005</v>
      </c>
      <c r="AB3205" s="29" t="str">
        <f>VLOOKUP(W3205,'[2]Item List (2)'!$I:$J,2,0)</f>
        <v>Food</v>
      </c>
      <c r="AC3205" s="29">
        <f t="shared" si="308"/>
        <v>7403</v>
      </c>
      <c r="AD3205" s="29" t="str">
        <f t="shared" si="309"/>
        <v>7403-Food</v>
      </c>
    </row>
    <row r="3206" spans="1:30">
      <c r="A3206" t="s">
        <v>699</v>
      </c>
      <c r="B3206" t="s">
        <v>592</v>
      </c>
      <c r="C3206" t="s">
        <v>1411</v>
      </c>
      <c r="D3206" t="s">
        <v>606</v>
      </c>
      <c r="E3206" t="s">
        <v>1706</v>
      </c>
      <c r="F3206"/>
      <c r="G3206" s="159">
        <v>45167</v>
      </c>
      <c r="H3206" t="s">
        <v>1213</v>
      </c>
      <c r="I3206" t="s">
        <v>1188</v>
      </c>
      <c r="J3206" t="s">
        <v>747</v>
      </c>
      <c r="K3206" t="s">
        <v>750</v>
      </c>
      <c r="L3206" t="s">
        <v>749</v>
      </c>
      <c r="M3206">
        <v>3</v>
      </c>
      <c r="N3206">
        <v>0</v>
      </c>
      <c r="O3206" s="209">
        <v>33.380000000000003</v>
      </c>
      <c r="P3206" s="209">
        <v>100.14</v>
      </c>
      <c r="Q3206" s="209">
        <v>6561.33</v>
      </c>
      <c r="R3206" s="209">
        <v>10.59</v>
      </c>
      <c r="S3206" s="193" t="str">
        <f>VLOOKUP(U3206,'[1]Cross ref'!I:J,2,0)</f>
        <v>SCL</v>
      </c>
      <c r="T3206" s="193">
        <f t="shared" si="304"/>
        <v>100.14</v>
      </c>
      <c r="U3206" s="193">
        <f>VLOOKUP(VALUE(C3206),'[1]Cross ref'!G:I,3,0)</f>
        <v>7403</v>
      </c>
      <c r="V3206" s="193">
        <f>IFERROR(VLOOKUP(J3206,'[1]Item List (2)'!C:D,2,0),VLOOKUP(K3206,'[1]Item List (2)'!C:D,2,0))</f>
        <v>50007</v>
      </c>
      <c r="W3206" s="193">
        <f>IFERROR(VLOOKUP(J3206,'[1]Item List (2)'!C:E,3,0),VLOOKUP(K3206,'[1]Item List (2)'!C:E,3,0))</f>
        <v>100</v>
      </c>
      <c r="X3206" s="193">
        <f t="shared" si="305"/>
        <v>0</v>
      </c>
      <c r="Y3206" s="193" t="str">
        <f t="shared" si="306"/>
        <v>FRIES, CRISS CUT SEASN</v>
      </c>
      <c r="AA3206" s="29">
        <f t="shared" si="307"/>
        <v>100.14</v>
      </c>
      <c r="AB3206" s="29" t="str">
        <f>VLOOKUP(W3206,'[2]Item List (2)'!$I:$J,2,0)</f>
        <v>Food</v>
      </c>
      <c r="AC3206" s="29">
        <f t="shared" si="308"/>
        <v>7403</v>
      </c>
      <c r="AD3206" s="29" t="str">
        <f t="shared" si="309"/>
        <v>7403-Food</v>
      </c>
    </row>
    <row r="3207" spans="1:30">
      <c r="A3207" t="s">
        <v>699</v>
      </c>
      <c r="B3207" t="s">
        <v>592</v>
      </c>
      <c r="C3207" t="s">
        <v>1411</v>
      </c>
      <c r="D3207" t="s">
        <v>606</v>
      </c>
      <c r="E3207" t="s">
        <v>1706</v>
      </c>
      <c r="F3207"/>
      <c r="G3207" s="159">
        <v>45167</v>
      </c>
      <c r="H3207" t="s">
        <v>1214</v>
      </c>
      <c r="I3207" t="s">
        <v>1188</v>
      </c>
      <c r="J3207" t="s">
        <v>747</v>
      </c>
      <c r="K3207" t="s">
        <v>751</v>
      </c>
      <c r="L3207" t="s">
        <v>752</v>
      </c>
      <c r="M3207">
        <v>16</v>
      </c>
      <c r="N3207">
        <v>0</v>
      </c>
      <c r="O3207" s="209">
        <v>35.28</v>
      </c>
      <c r="P3207" s="209">
        <v>564.48</v>
      </c>
      <c r="Q3207" s="209">
        <v>6561.33</v>
      </c>
      <c r="R3207" s="209">
        <v>10.59</v>
      </c>
      <c r="S3207" s="193" t="str">
        <f>VLOOKUP(U3207,'[1]Cross ref'!I:J,2,0)</f>
        <v>SCL</v>
      </c>
      <c r="T3207" s="193">
        <f t="shared" si="304"/>
        <v>564.48</v>
      </c>
      <c r="U3207" s="193">
        <f>VLOOKUP(VALUE(C3207),'[1]Cross ref'!G:I,3,0)</f>
        <v>7403</v>
      </c>
      <c r="V3207" s="193">
        <f>IFERROR(VLOOKUP(J3207,'[1]Item List (2)'!C:D,2,0),VLOOKUP(K3207,'[1]Item List (2)'!C:D,2,0))</f>
        <v>50007</v>
      </c>
      <c r="W3207" s="193">
        <f>IFERROR(VLOOKUP(J3207,'[1]Item List (2)'!C:E,3,0),VLOOKUP(K3207,'[1]Item List (2)'!C:E,3,0))</f>
        <v>100</v>
      </c>
      <c r="X3207" s="193">
        <f t="shared" si="305"/>
        <v>0</v>
      </c>
      <c r="Y3207" s="193" t="str">
        <f t="shared" si="306"/>
        <v>FRIES, SS SK ON</v>
      </c>
      <c r="AA3207" s="29">
        <f t="shared" si="307"/>
        <v>564.48</v>
      </c>
      <c r="AB3207" s="29" t="str">
        <f>VLOOKUP(W3207,'[2]Item List (2)'!$I:$J,2,0)</f>
        <v>Food</v>
      </c>
      <c r="AC3207" s="29">
        <f t="shared" si="308"/>
        <v>7403</v>
      </c>
      <c r="AD3207" s="29" t="str">
        <f t="shared" si="309"/>
        <v>7403-Food</v>
      </c>
    </row>
    <row r="3208" spans="1:30">
      <c r="A3208" t="s">
        <v>699</v>
      </c>
      <c r="B3208" t="s">
        <v>592</v>
      </c>
      <c r="C3208" t="s">
        <v>1411</v>
      </c>
      <c r="D3208" t="s">
        <v>606</v>
      </c>
      <c r="E3208" t="s">
        <v>1706</v>
      </c>
      <c r="F3208"/>
      <c r="G3208" s="159">
        <v>45167</v>
      </c>
      <c r="H3208" t="s">
        <v>1215</v>
      </c>
      <c r="I3208" t="s">
        <v>1188</v>
      </c>
      <c r="J3208" t="s">
        <v>753</v>
      </c>
      <c r="K3208" t="s">
        <v>754</v>
      </c>
      <c r="L3208" t="s">
        <v>755</v>
      </c>
      <c r="M3208">
        <v>1</v>
      </c>
      <c r="N3208">
        <v>0</v>
      </c>
      <c r="O3208">
        <v>31.31</v>
      </c>
      <c r="P3208" s="209">
        <v>31.31</v>
      </c>
      <c r="Q3208" s="209">
        <v>6561.33</v>
      </c>
      <c r="R3208" s="209">
        <v>10.59</v>
      </c>
      <c r="S3208" s="193" t="str">
        <f>VLOOKUP(U3208,'[1]Cross ref'!I:J,2,0)</f>
        <v>SCL</v>
      </c>
      <c r="T3208" s="193">
        <f t="shared" si="304"/>
        <v>31.31</v>
      </c>
      <c r="U3208" s="193">
        <f>VLOOKUP(VALUE(C3208),'[1]Cross ref'!G:I,3,0)</f>
        <v>7403</v>
      </c>
      <c r="V3208" s="193">
        <f>IFERROR(VLOOKUP(J3208,'[1]Item List (2)'!C:D,2,0),VLOOKUP(K3208,'[1]Item List (2)'!C:D,2,0))</f>
        <v>50007</v>
      </c>
      <c r="W3208" s="193">
        <f>IFERROR(VLOOKUP(J3208,'[1]Item List (2)'!C:E,3,0),VLOOKUP(K3208,'[1]Item List (2)'!C:E,3,0))</f>
        <v>100</v>
      </c>
      <c r="X3208" s="193">
        <f t="shared" si="305"/>
        <v>0</v>
      </c>
      <c r="Y3208" s="193" t="str">
        <f t="shared" si="306"/>
        <v>TORTILLA, FLOUR 10" FZN</v>
      </c>
      <c r="AA3208" s="29">
        <f t="shared" si="307"/>
        <v>31.31</v>
      </c>
      <c r="AB3208" s="29" t="str">
        <f>VLOOKUP(W3208,'[2]Item List (2)'!$I:$J,2,0)</f>
        <v>Food</v>
      </c>
      <c r="AC3208" s="29">
        <f t="shared" si="308"/>
        <v>7403</v>
      </c>
      <c r="AD3208" s="29" t="str">
        <f t="shared" si="309"/>
        <v>7403-Food</v>
      </c>
    </row>
    <row r="3209" spans="1:30">
      <c r="A3209" t="s">
        <v>699</v>
      </c>
      <c r="B3209" t="s">
        <v>592</v>
      </c>
      <c r="C3209" t="s">
        <v>1411</v>
      </c>
      <c r="D3209" t="s">
        <v>606</v>
      </c>
      <c r="E3209" t="s">
        <v>1706</v>
      </c>
      <c r="F3209"/>
      <c r="G3209" s="159">
        <v>45167</v>
      </c>
      <c r="H3209" t="s">
        <v>1217</v>
      </c>
      <c r="I3209" t="s">
        <v>1188</v>
      </c>
      <c r="J3209" t="s">
        <v>758</v>
      </c>
      <c r="K3209" t="s">
        <v>759</v>
      </c>
      <c r="L3209" t="s">
        <v>760</v>
      </c>
      <c r="M3209">
        <v>1</v>
      </c>
      <c r="N3209">
        <v>0</v>
      </c>
      <c r="O3209" s="209">
        <v>111.01</v>
      </c>
      <c r="P3209" s="209">
        <v>111.01</v>
      </c>
      <c r="Q3209" s="209">
        <v>6561.33</v>
      </c>
      <c r="R3209" s="209">
        <v>10.59</v>
      </c>
      <c r="S3209" s="193" t="str">
        <f>VLOOKUP(U3209,'[1]Cross ref'!I:J,2,0)</f>
        <v>SCL</v>
      </c>
      <c r="T3209" s="193">
        <f t="shared" si="304"/>
        <v>111.01</v>
      </c>
      <c r="U3209" s="193">
        <f>VLOOKUP(VALUE(C3209),'[1]Cross ref'!G:I,3,0)</f>
        <v>7403</v>
      </c>
      <c r="V3209" s="193">
        <f>IFERROR(VLOOKUP(J3209,'[1]Item List (2)'!C:D,2,0),VLOOKUP(K3209,'[1]Item List (2)'!C:D,2,0))</f>
        <v>50007</v>
      </c>
      <c r="W3209" s="193">
        <f>IFERROR(VLOOKUP(J3209,'[1]Item List (2)'!C:E,3,0),VLOOKUP(K3209,'[1]Item List (2)'!C:E,3,0))</f>
        <v>100</v>
      </c>
      <c r="X3209" s="193">
        <f t="shared" si="305"/>
        <v>0</v>
      </c>
      <c r="Y3209" s="193" t="str">
        <f t="shared" si="306"/>
        <v>CHICKEN, TNDRLOIN STRIP 1.5Z</v>
      </c>
      <c r="AA3209" s="29">
        <f t="shared" si="307"/>
        <v>111.01</v>
      </c>
      <c r="AB3209" s="29" t="str">
        <f>VLOOKUP(W3209,'[2]Item List (2)'!$I:$J,2,0)</f>
        <v>Food</v>
      </c>
      <c r="AC3209" s="29">
        <f t="shared" si="308"/>
        <v>7403</v>
      </c>
      <c r="AD3209" s="29" t="str">
        <f t="shared" si="309"/>
        <v>7403-Food</v>
      </c>
    </row>
    <row r="3210" spans="1:30">
      <c r="A3210" t="s">
        <v>699</v>
      </c>
      <c r="B3210" t="s">
        <v>592</v>
      </c>
      <c r="C3210" t="s">
        <v>1411</v>
      </c>
      <c r="D3210" t="s">
        <v>606</v>
      </c>
      <c r="E3210" t="s">
        <v>1706</v>
      </c>
      <c r="F3210"/>
      <c r="G3210" s="159">
        <v>45167</v>
      </c>
      <c r="H3210" t="s">
        <v>1218</v>
      </c>
      <c r="I3210" t="s">
        <v>1188</v>
      </c>
      <c r="J3210" t="s">
        <v>703</v>
      </c>
      <c r="K3210" t="s">
        <v>997</v>
      </c>
      <c r="L3210" t="s">
        <v>723</v>
      </c>
      <c r="M3210">
        <v>6</v>
      </c>
      <c r="N3210">
        <v>0</v>
      </c>
      <c r="O3210" s="209">
        <v>25.94</v>
      </c>
      <c r="P3210" s="209">
        <v>155.63999999999999</v>
      </c>
      <c r="Q3210" s="209">
        <v>6561.33</v>
      </c>
      <c r="R3210" s="209">
        <v>10.59</v>
      </c>
      <c r="S3210" s="193" t="str">
        <f>VLOOKUP(U3210,'[1]Cross ref'!I:J,2,0)</f>
        <v>SCL</v>
      </c>
      <c r="T3210" s="193">
        <f t="shared" si="304"/>
        <v>155.63999999999999</v>
      </c>
      <c r="U3210" s="193">
        <f>VLOOKUP(VALUE(C3210),'[1]Cross ref'!G:I,3,0)</f>
        <v>7403</v>
      </c>
      <c r="V3210" s="193">
        <f>IFERROR(VLOOKUP(J3210,'[1]Item List (2)'!C:D,2,0),VLOOKUP(K3210,'[1]Item List (2)'!C:D,2,0))</f>
        <v>50007</v>
      </c>
      <c r="W3210" s="193">
        <f>IFERROR(VLOOKUP(J3210,'[1]Item List (2)'!C:E,3,0),VLOOKUP(K3210,'[1]Item List (2)'!C:E,3,0))</f>
        <v>100</v>
      </c>
      <c r="X3210" s="193">
        <f t="shared" si="305"/>
        <v>0</v>
      </c>
      <c r="Y3210" s="193" t="str">
        <f t="shared" si="306"/>
        <v>SAUCE, BTRMILK RANCH CUP</v>
      </c>
      <c r="AA3210" s="29">
        <f t="shared" si="307"/>
        <v>155.63999999999999</v>
      </c>
      <c r="AB3210" s="29" t="str">
        <f>VLOOKUP(W3210,'[2]Item List (2)'!$I:$J,2,0)</f>
        <v>Food</v>
      </c>
      <c r="AC3210" s="29">
        <f t="shared" si="308"/>
        <v>7403</v>
      </c>
      <c r="AD3210" s="29" t="str">
        <f t="shared" si="309"/>
        <v>7403-Food</v>
      </c>
    </row>
    <row r="3211" spans="1:30">
      <c r="A3211" t="s">
        <v>699</v>
      </c>
      <c r="B3211" t="s">
        <v>592</v>
      </c>
      <c r="C3211" t="s">
        <v>1411</v>
      </c>
      <c r="D3211" t="s">
        <v>606</v>
      </c>
      <c r="E3211" t="s">
        <v>1706</v>
      </c>
      <c r="F3211"/>
      <c r="G3211" s="159">
        <v>45167</v>
      </c>
      <c r="H3211" t="s">
        <v>1219</v>
      </c>
      <c r="I3211" t="s">
        <v>1188</v>
      </c>
      <c r="J3211" t="s">
        <v>767</v>
      </c>
      <c r="K3211" t="s">
        <v>768</v>
      </c>
      <c r="L3211" t="s">
        <v>769</v>
      </c>
      <c r="M3211">
        <v>2</v>
      </c>
      <c r="N3211">
        <v>0</v>
      </c>
      <c r="O3211" s="209">
        <v>11.66</v>
      </c>
      <c r="P3211" s="209">
        <v>23.32</v>
      </c>
      <c r="Q3211" s="209">
        <v>6561.33</v>
      </c>
      <c r="R3211" s="209">
        <v>10.59</v>
      </c>
      <c r="S3211" s="193" t="str">
        <f>VLOOKUP(U3211,'[1]Cross ref'!I:J,2,0)</f>
        <v>SCL</v>
      </c>
      <c r="T3211" s="193">
        <f t="shared" si="304"/>
        <v>23.32</v>
      </c>
      <c r="U3211" s="193">
        <f>VLOOKUP(VALUE(C3211),'[1]Cross ref'!G:I,3,0)</f>
        <v>7403</v>
      </c>
      <c r="V3211" s="193">
        <f>IFERROR(VLOOKUP(J3211,'[1]Item List (2)'!C:D,2,0),VLOOKUP(K3211,'[1]Item List (2)'!C:D,2,0))</f>
        <v>50007</v>
      </c>
      <c r="W3211" s="193">
        <f>IFERROR(VLOOKUP(J3211,'[1]Item List (2)'!C:E,3,0),VLOOKUP(K3211,'[1]Item List (2)'!C:E,3,0))</f>
        <v>100</v>
      </c>
      <c r="X3211" s="193">
        <f t="shared" si="305"/>
        <v>0</v>
      </c>
      <c r="Y3211" s="193" t="str">
        <f t="shared" si="306"/>
        <v>SAUCE, BUFFALO CUP</v>
      </c>
      <c r="AA3211" s="29">
        <f t="shared" si="307"/>
        <v>23.32</v>
      </c>
      <c r="AB3211" s="29" t="str">
        <f>VLOOKUP(W3211,'[2]Item List (2)'!$I:$J,2,0)</f>
        <v>Food</v>
      </c>
      <c r="AC3211" s="29">
        <f t="shared" si="308"/>
        <v>7403</v>
      </c>
      <c r="AD3211" s="29" t="str">
        <f t="shared" si="309"/>
        <v>7403-Food</v>
      </c>
    </row>
    <row r="3212" spans="1:30">
      <c r="A3212" t="s">
        <v>699</v>
      </c>
      <c r="B3212" t="s">
        <v>592</v>
      </c>
      <c r="C3212" t="s">
        <v>1411</v>
      </c>
      <c r="D3212" t="s">
        <v>606</v>
      </c>
      <c r="E3212" t="s">
        <v>1706</v>
      </c>
      <c r="F3212"/>
      <c r="G3212" s="159">
        <v>45167</v>
      </c>
      <c r="H3212" t="s">
        <v>1220</v>
      </c>
      <c r="I3212" t="s">
        <v>1188</v>
      </c>
      <c r="J3212" t="s">
        <v>770</v>
      </c>
      <c r="K3212" t="s">
        <v>771</v>
      </c>
      <c r="L3212" t="s">
        <v>772</v>
      </c>
      <c r="M3212">
        <v>1</v>
      </c>
      <c r="N3212">
        <v>0</v>
      </c>
      <c r="O3212" s="209">
        <v>31.38</v>
      </c>
      <c r="P3212" s="209">
        <v>31.38</v>
      </c>
      <c r="Q3212" s="209">
        <v>6561.33</v>
      </c>
      <c r="R3212" s="209">
        <v>10.59</v>
      </c>
      <c r="S3212" s="193" t="str">
        <f>VLOOKUP(U3212,'[1]Cross ref'!I:J,2,0)</f>
        <v>SCL</v>
      </c>
      <c r="T3212" s="193">
        <f t="shared" si="304"/>
        <v>31.38</v>
      </c>
      <c r="U3212" s="193">
        <f>VLOOKUP(VALUE(C3212),'[1]Cross ref'!G:I,3,0)</f>
        <v>7403</v>
      </c>
      <c r="V3212" s="193">
        <f>IFERROR(VLOOKUP(J3212,'[1]Item List (2)'!C:D,2,0),VLOOKUP(K3212,'[1]Item List (2)'!C:D,2,0))</f>
        <v>50007</v>
      </c>
      <c r="W3212" s="193">
        <f>IFERROR(VLOOKUP(J3212,'[1]Item List (2)'!C:E,3,0),VLOOKUP(K3212,'[1]Item List (2)'!C:E,3,0))</f>
        <v>100</v>
      </c>
      <c r="X3212" s="193">
        <f t="shared" si="305"/>
        <v>0</v>
      </c>
      <c r="Y3212" s="193" t="str">
        <f t="shared" si="306"/>
        <v>WHIP CREAM, AEROSOL 17Z</v>
      </c>
      <c r="AA3212" s="29">
        <f t="shared" si="307"/>
        <v>31.38</v>
      </c>
      <c r="AB3212" s="29" t="str">
        <f>VLOOKUP(W3212,'[2]Item List (2)'!$I:$J,2,0)</f>
        <v>Food</v>
      </c>
      <c r="AC3212" s="29">
        <f t="shared" si="308"/>
        <v>7403</v>
      </c>
      <c r="AD3212" s="29" t="str">
        <f t="shared" si="309"/>
        <v>7403-Food</v>
      </c>
    </row>
    <row r="3213" spans="1:30">
      <c r="A3213" t="s">
        <v>699</v>
      </c>
      <c r="B3213" t="s">
        <v>592</v>
      </c>
      <c r="C3213" t="s">
        <v>1411</v>
      </c>
      <c r="D3213" t="s">
        <v>606</v>
      </c>
      <c r="E3213" t="s">
        <v>1706</v>
      </c>
      <c r="F3213"/>
      <c r="G3213" s="159">
        <v>45167</v>
      </c>
      <c r="H3213" t="s">
        <v>1221</v>
      </c>
      <c r="I3213" t="s">
        <v>1188</v>
      </c>
      <c r="J3213" t="s">
        <v>773</v>
      </c>
      <c r="K3213" t="s">
        <v>774</v>
      </c>
      <c r="L3213" t="s">
        <v>775</v>
      </c>
      <c r="M3213">
        <v>3</v>
      </c>
      <c r="N3213">
        <v>0</v>
      </c>
      <c r="O3213" s="209">
        <v>19.78</v>
      </c>
      <c r="P3213" s="209">
        <v>59.34</v>
      </c>
      <c r="Q3213" s="209">
        <v>6561.33</v>
      </c>
      <c r="R3213" s="209">
        <v>10.59</v>
      </c>
      <c r="S3213" s="193" t="str">
        <f>VLOOKUP(U3213,'[1]Cross ref'!I:J,2,0)</f>
        <v>SCL</v>
      </c>
      <c r="T3213" s="193">
        <f t="shared" si="304"/>
        <v>59.34</v>
      </c>
      <c r="U3213" s="193">
        <f>VLOOKUP(VALUE(C3213),'[1]Cross ref'!G:I,3,0)</f>
        <v>7403</v>
      </c>
      <c r="V3213" s="193">
        <f>IFERROR(VLOOKUP(J3213,'[1]Item List (2)'!C:D,2,0),VLOOKUP(K3213,'[1]Item List (2)'!C:D,2,0))</f>
        <v>50007</v>
      </c>
      <c r="W3213" s="193">
        <f>IFERROR(VLOOKUP(J3213,'[1]Item List (2)'!C:E,3,0),VLOOKUP(K3213,'[1]Item List (2)'!C:E,3,0))</f>
        <v>100</v>
      </c>
      <c r="X3213" s="193">
        <f t="shared" si="305"/>
        <v>0</v>
      </c>
      <c r="Y3213" s="193" t="str">
        <f t="shared" si="306"/>
        <v>ICE CREAM, VANILLA SLOW MELT</v>
      </c>
      <c r="AA3213" s="29">
        <f t="shared" si="307"/>
        <v>59.34</v>
      </c>
      <c r="AB3213" s="29" t="str">
        <f>VLOOKUP(W3213,'[2]Item List (2)'!$I:$J,2,0)</f>
        <v>Food</v>
      </c>
      <c r="AC3213" s="29">
        <f t="shared" si="308"/>
        <v>7403</v>
      </c>
      <c r="AD3213" s="29" t="str">
        <f t="shared" si="309"/>
        <v>7403-Food</v>
      </c>
    </row>
    <row r="3214" spans="1:30">
      <c r="A3214" t="s">
        <v>699</v>
      </c>
      <c r="B3214" t="s">
        <v>592</v>
      </c>
      <c r="C3214" t="s">
        <v>1411</v>
      </c>
      <c r="D3214" t="s">
        <v>606</v>
      </c>
      <c r="E3214" t="s">
        <v>1706</v>
      </c>
      <c r="F3214"/>
      <c r="G3214" s="159">
        <v>45167</v>
      </c>
      <c r="H3214" t="s">
        <v>1222</v>
      </c>
      <c r="I3214" t="s">
        <v>1188</v>
      </c>
      <c r="J3214" t="s">
        <v>776</v>
      </c>
      <c r="K3214" t="s">
        <v>777</v>
      </c>
      <c r="L3214" t="s">
        <v>778</v>
      </c>
      <c r="M3214">
        <v>5</v>
      </c>
      <c r="N3214">
        <v>0</v>
      </c>
      <c r="O3214" s="209">
        <v>36.909999999999997</v>
      </c>
      <c r="P3214" s="209">
        <v>184.55</v>
      </c>
      <c r="Q3214" s="209">
        <v>6561.33</v>
      </c>
      <c r="R3214" s="209">
        <v>10.59</v>
      </c>
      <c r="S3214" s="193" t="str">
        <f>VLOOKUP(U3214,'[1]Cross ref'!I:J,2,0)</f>
        <v>SCL</v>
      </c>
      <c r="T3214" s="193">
        <f t="shared" si="304"/>
        <v>184.55</v>
      </c>
      <c r="U3214" s="193">
        <f>VLOOKUP(VALUE(C3214),'[1]Cross ref'!G:I,3,0)</f>
        <v>7403</v>
      </c>
      <c r="V3214" s="193">
        <f>IFERROR(VLOOKUP(J3214,'[1]Item List (2)'!C:D,2,0),VLOOKUP(K3214,'[1]Item List (2)'!C:D,2,0))</f>
        <v>50007</v>
      </c>
      <c r="W3214" s="193">
        <f>IFERROR(VLOOKUP(J3214,'[1]Item List (2)'!C:E,3,0),VLOOKUP(K3214,'[1]Item List (2)'!C:E,3,0))</f>
        <v>100</v>
      </c>
      <c r="X3214" s="193">
        <f t="shared" si="305"/>
        <v>0</v>
      </c>
      <c r="Y3214" s="193" t="str">
        <f t="shared" si="306"/>
        <v>SHORTENING, LIQ FRY PREM</v>
      </c>
      <c r="AA3214" s="29">
        <f t="shared" si="307"/>
        <v>184.55</v>
      </c>
      <c r="AB3214" s="29" t="str">
        <f>VLOOKUP(W3214,'[2]Item List (2)'!$I:$J,2,0)</f>
        <v>Food</v>
      </c>
      <c r="AC3214" s="29">
        <f t="shared" si="308"/>
        <v>7403</v>
      </c>
      <c r="AD3214" s="29" t="str">
        <f t="shared" si="309"/>
        <v>7403-Food</v>
      </c>
    </row>
    <row r="3215" spans="1:30">
      <c r="A3215" t="s">
        <v>699</v>
      </c>
      <c r="B3215" t="s">
        <v>592</v>
      </c>
      <c r="C3215" t="s">
        <v>1411</v>
      </c>
      <c r="D3215" t="s">
        <v>606</v>
      </c>
      <c r="E3215" t="s">
        <v>1706</v>
      </c>
      <c r="F3215"/>
      <c r="G3215" s="159">
        <v>45167</v>
      </c>
      <c r="H3215" t="s">
        <v>1346</v>
      </c>
      <c r="I3215" t="s">
        <v>1188</v>
      </c>
      <c r="J3215" t="s">
        <v>734</v>
      </c>
      <c r="K3215" t="s">
        <v>917</v>
      </c>
      <c r="L3215" t="s">
        <v>918</v>
      </c>
      <c r="M3215">
        <v>1</v>
      </c>
      <c r="N3215">
        <v>0</v>
      </c>
      <c r="O3215" s="209">
        <v>166.32</v>
      </c>
      <c r="P3215" s="209">
        <v>166.32</v>
      </c>
      <c r="Q3215" s="209">
        <v>6561.33</v>
      </c>
      <c r="R3215" s="209">
        <v>10.59</v>
      </c>
      <c r="S3215" s="193" t="str">
        <f>VLOOKUP(U3215,'[1]Cross ref'!I:J,2,0)</f>
        <v>SCL</v>
      </c>
      <c r="T3215" s="193">
        <f t="shared" si="304"/>
        <v>166.32</v>
      </c>
      <c r="U3215" s="193">
        <f>VLOOKUP(VALUE(C3215),'[1]Cross ref'!G:I,3,0)</f>
        <v>7403</v>
      </c>
      <c r="V3215" s="193">
        <f>IFERROR(VLOOKUP(J3215,'[1]Item List (2)'!C:D,2,0),VLOOKUP(K3215,'[1]Item List (2)'!C:D,2,0))</f>
        <v>50007</v>
      </c>
      <c r="W3215" s="193">
        <f>IFERROR(VLOOKUP(J3215,'[1]Item List (2)'!C:E,3,0),VLOOKUP(K3215,'[1]Item List (2)'!C:E,3,0))</f>
        <v>100</v>
      </c>
      <c r="X3215" s="193">
        <f t="shared" si="305"/>
        <v>0</v>
      </c>
      <c r="Y3215" s="193" t="str">
        <f t="shared" si="306"/>
        <v>BEEF, STEAK FC</v>
      </c>
      <c r="AA3215" s="29">
        <f t="shared" si="307"/>
        <v>166.32</v>
      </c>
      <c r="AB3215" s="29" t="str">
        <f>VLOOKUP(W3215,'[2]Item List (2)'!$I:$J,2,0)</f>
        <v>Food</v>
      </c>
      <c r="AC3215" s="29">
        <f t="shared" si="308"/>
        <v>7403</v>
      </c>
      <c r="AD3215" s="29" t="str">
        <f t="shared" si="309"/>
        <v>7403-Food</v>
      </c>
    </row>
    <row r="3216" spans="1:30">
      <c r="A3216" t="s">
        <v>699</v>
      </c>
      <c r="B3216" t="s">
        <v>592</v>
      </c>
      <c r="C3216" t="s">
        <v>1411</v>
      </c>
      <c r="D3216" t="s">
        <v>606</v>
      </c>
      <c r="E3216" t="s">
        <v>1706</v>
      </c>
      <c r="F3216"/>
      <c r="G3216" s="159">
        <v>45167</v>
      </c>
      <c r="H3216" t="s">
        <v>1478</v>
      </c>
      <c r="I3216" t="s">
        <v>1190</v>
      </c>
      <c r="J3216" t="s">
        <v>1394</v>
      </c>
      <c r="K3216" t="s">
        <v>1479</v>
      </c>
      <c r="L3216" t="s">
        <v>1452</v>
      </c>
      <c r="M3216">
        <v>1</v>
      </c>
      <c r="N3216">
        <v>0</v>
      </c>
      <c r="O3216" s="209">
        <v>8.7899999999999991</v>
      </c>
      <c r="P3216" s="209">
        <v>8.7899999999999991</v>
      </c>
      <c r="Q3216" s="209">
        <v>6561.33</v>
      </c>
      <c r="R3216" s="209">
        <v>10.59</v>
      </c>
      <c r="S3216" s="193" t="str">
        <f>VLOOKUP(U3216,'[1]Cross ref'!I:J,2,0)</f>
        <v>SCL</v>
      </c>
      <c r="T3216" s="193">
        <f t="shared" si="304"/>
        <v>8.7899999999999991</v>
      </c>
      <c r="U3216" s="193">
        <f>VLOOKUP(VALUE(C3216),'[1]Cross ref'!G:I,3,0)</f>
        <v>7403</v>
      </c>
      <c r="V3216" s="193">
        <f>IFERROR(VLOOKUP(J3216,'[1]Item List (2)'!C:D,2,0),VLOOKUP(K3216,'[1]Item List (2)'!C:D,2,0))</f>
        <v>60507</v>
      </c>
      <c r="W3216" s="193">
        <f>IFERROR(VLOOKUP(J3216,'[1]Item List (2)'!C:E,3,0),VLOOKUP(K3216,'[1]Item List (2)'!C:E,3,0))</f>
        <v>1200</v>
      </c>
      <c r="X3216" s="193">
        <f t="shared" si="305"/>
        <v>0</v>
      </c>
      <c r="Y3216" s="193" t="str">
        <f t="shared" si="306"/>
        <v>BROOM, HEAD LOBBY 9" BLUE</v>
      </c>
      <c r="AA3216" s="29">
        <f t="shared" si="307"/>
        <v>8.7899999999999991</v>
      </c>
      <c r="AB3216" s="29" t="str">
        <f>VLOOKUP(W3216,'[2]Item List (2)'!$I:$J,2,0)</f>
        <v>Supplies</v>
      </c>
      <c r="AC3216" s="29">
        <f t="shared" si="308"/>
        <v>7403</v>
      </c>
      <c r="AD3216" s="29" t="str">
        <f t="shared" si="309"/>
        <v>7403-Supplies</v>
      </c>
    </row>
    <row r="3217" spans="1:30">
      <c r="A3217" t="s">
        <v>699</v>
      </c>
      <c r="B3217" t="s">
        <v>592</v>
      </c>
      <c r="C3217" t="s">
        <v>1411</v>
      </c>
      <c r="D3217" t="s">
        <v>606</v>
      </c>
      <c r="E3217" t="s">
        <v>1706</v>
      </c>
      <c r="F3217"/>
      <c r="G3217" s="159">
        <v>45167</v>
      </c>
      <c r="H3217" t="s">
        <v>1518</v>
      </c>
      <c r="I3217" t="s">
        <v>1190</v>
      </c>
      <c r="J3217" t="s">
        <v>1519</v>
      </c>
      <c r="K3217" t="s">
        <v>1520</v>
      </c>
      <c r="L3217" t="s">
        <v>848</v>
      </c>
      <c r="M3217">
        <v>1</v>
      </c>
      <c r="N3217">
        <v>0.15</v>
      </c>
      <c r="O3217" s="209">
        <v>3.82</v>
      </c>
      <c r="P3217" s="209">
        <v>3.82</v>
      </c>
      <c r="Q3217" s="209">
        <v>6561.33</v>
      </c>
      <c r="R3217" s="209">
        <v>10.59</v>
      </c>
      <c r="S3217" s="193" t="str">
        <f>VLOOKUP(U3217,'[1]Cross ref'!I:J,2,0)</f>
        <v>SCL</v>
      </c>
      <c r="T3217" s="193">
        <f t="shared" si="304"/>
        <v>3.82</v>
      </c>
      <c r="U3217" s="193">
        <f>VLOOKUP(VALUE(C3217),'[1]Cross ref'!G:I,3,0)</f>
        <v>7403</v>
      </c>
      <c r="V3217" s="193">
        <f>IFERROR(VLOOKUP(J3217,'[1]Item List (2)'!C:D,2,0),VLOOKUP(K3217,'[1]Item List (2)'!C:D,2,0))</f>
        <v>60507</v>
      </c>
      <c r="W3217" s="193">
        <f>IFERROR(VLOOKUP(J3217,'[1]Item List (2)'!C:E,3,0),VLOOKUP(K3217,'[1]Item List (2)'!C:E,3,0))</f>
        <v>1200</v>
      </c>
      <c r="X3217" s="193">
        <f t="shared" si="305"/>
        <v>0</v>
      </c>
      <c r="Y3217" s="193" t="str">
        <f t="shared" si="306"/>
        <v>BOTTLE, W-SPRAY NOZZLE</v>
      </c>
      <c r="AA3217" s="29">
        <f t="shared" si="307"/>
        <v>3.82</v>
      </c>
      <c r="AB3217" s="29" t="str">
        <f>VLOOKUP(W3217,'[2]Item List (2)'!$I:$J,2,0)</f>
        <v>Supplies</v>
      </c>
      <c r="AC3217" s="29">
        <f t="shared" si="308"/>
        <v>7403</v>
      </c>
      <c r="AD3217" s="29" t="str">
        <f t="shared" si="309"/>
        <v>7403-Supplies</v>
      </c>
    </row>
    <row r="3218" spans="1:30">
      <c r="A3218" t="s">
        <v>699</v>
      </c>
      <c r="B3218" t="s">
        <v>592</v>
      </c>
      <c r="C3218" t="s">
        <v>1411</v>
      </c>
      <c r="D3218" t="s">
        <v>606</v>
      </c>
      <c r="E3218" t="s">
        <v>1706</v>
      </c>
      <c r="F3218"/>
      <c r="G3218" s="159">
        <v>45167</v>
      </c>
      <c r="H3218" t="s">
        <v>1223</v>
      </c>
      <c r="I3218" t="s">
        <v>1188</v>
      </c>
      <c r="J3218" t="s">
        <v>758</v>
      </c>
      <c r="K3218" t="s">
        <v>780</v>
      </c>
      <c r="L3218" t="s">
        <v>781</v>
      </c>
      <c r="M3218">
        <v>3</v>
      </c>
      <c r="N3218">
        <v>0</v>
      </c>
      <c r="O3218" s="209">
        <v>37.6</v>
      </c>
      <c r="P3218" s="209">
        <v>112.8</v>
      </c>
      <c r="Q3218" s="209">
        <v>6561.33</v>
      </c>
      <c r="R3218" s="209">
        <v>10.59</v>
      </c>
      <c r="S3218" s="193" t="str">
        <f>VLOOKUP(U3218,'[1]Cross ref'!I:J,2,0)</f>
        <v>SCL</v>
      </c>
      <c r="T3218" s="193">
        <f t="shared" si="304"/>
        <v>112.8</v>
      </c>
      <c r="U3218" s="193">
        <f>VLOOKUP(VALUE(C3218),'[1]Cross ref'!G:I,3,0)</f>
        <v>7403</v>
      </c>
      <c r="V3218" s="193">
        <f>IFERROR(VLOOKUP(J3218,'[1]Item List (2)'!C:D,2,0),VLOOKUP(K3218,'[1]Item List (2)'!C:D,2,0))</f>
        <v>50007</v>
      </c>
      <c r="W3218" s="193">
        <f>IFERROR(VLOOKUP(J3218,'[1]Item List (2)'!C:E,3,0),VLOOKUP(K3218,'[1]Item List (2)'!C:E,3,0))</f>
        <v>100</v>
      </c>
      <c r="X3218" s="193">
        <f t="shared" si="305"/>
        <v>0</v>
      </c>
      <c r="Y3218" s="193" t="str">
        <f t="shared" si="306"/>
        <v>CHICKEN, PTY SPCY 3Z</v>
      </c>
      <c r="AA3218" s="29">
        <f t="shared" si="307"/>
        <v>112.8</v>
      </c>
      <c r="AB3218" s="29" t="str">
        <f>VLOOKUP(W3218,'[2]Item List (2)'!$I:$J,2,0)</f>
        <v>Food</v>
      </c>
      <c r="AC3218" s="29">
        <f t="shared" si="308"/>
        <v>7403</v>
      </c>
      <c r="AD3218" s="29" t="str">
        <f t="shared" si="309"/>
        <v>7403-Food</v>
      </c>
    </row>
    <row r="3219" spans="1:30">
      <c r="A3219" t="s">
        <v>699</v>
      </c>
      <c r="B3219" t="s">
        <v>592</v>
      </c>
      <c r="C3219" t="s">
        <v>1411</v>
      </c>
      <c r="D3219" t="s">
        <v>606</v>
      </c>
      <c r="E3219" t="s">
        <v>1706</v>
      </c>
      <c r="F3219"/>
      <c r="G3219" s="159">
        <v>45167</v>
      </c>
      <c r="H3219" t="s">
        <v>1317</v>
      </c>
      <c r="I3219" t="s">
        <v>1190</v>
      </c>
      <c r="J3219" t="s">
        <v>727</v>
      </c>
      <c r="K3219" t="s">
        <v>782</v>
      </c>
      <c r="L3219" t="s">
        <v>729</v>
      </c>
      <c r="M3219">
        <v>2</v>
      </c>
      <c r="N3219">
        <v>0</v>
      </c>
      <c r="O3219" s="209">
        <v>3.84</v>
      </c>
      <c r="P3219" s="209">
        <v>7.68</v>
      </c>
      <c r="Q3219" s="209">
        <v>6561.33</v>
      </c>
      <c r="R3219" s="209">
        <v>10.59</v>
      </c>
      <c r="S3219" s="193" t="str">
        <f>VLOOKUP(U3219,'[1]Cross ref'!I:J,2,0)</f>
        <v>SCL</v>
      </c>
      <c r="T3219" s="193">
        <f t="shared" si="304"/>
        <v>7.68</v>
      </c>
      <c r="U3219" s="193">
        <f>VLOOKUP(VALUE(C3219),'[1]Cross ref'!G:I,3,0)</f>
        <v>7403</v>
      </c>
      <c r="V3219" s="193">
        <f>IFERROR(VLOOKUP(J3219,'[1]Item List (2)'!C:D,2,0),VLOOKUP(K3219,'[1]Item List (2)'!C:D,2,0))</f>
        <v>60507</v>
      </c>
      <c r="W3219" s="193">
        <f>IFERROR(VLOOKUP(J3219,'[1]Item List (2)'!C:E,3,0),VLOOKUP(K3219,'[1]Item List (2)'!C:E,3,0))</f>
        <v>1200</v>
      </c>
      <c r="X3219" s="193">
        <f t="shared" si="305"/>
        <v>0</v>
      </c>
      <c r="Y3219" s="193" t="str">
        <f t="shared" si="306"/>
        <v>GLOVE, SYNTH LG</v>
      </c>
      <c r="AA3219" s="29">
        <f t="shared" si="307"/>
        <v>7.68</v>
      </c>
      <c r="AB3219" s="29" t="str">
        <f>VLOOKUP(W3219,'[2]Item List (2)'!$I:$J,2,0)</f>
        <v>Supplies</v>
      </c>
      <c r="AC3219" s="29">
        <f t="shared" si="308"/>
        <v>7403</v>
      </c>
      <c r="AD3219" s="29" t="str">
        <f t="shared" si="309"/>
        <v>7403-Supplies</v>
      </c>
    </row>
    <row r="3220" spans="1:30">
      <c r="A3220" t="s">
        <v>699</v>
      </c>
      <c r="B3220" t="s">
        <v>592</v>
      </c>
      <c r="C3220" t="s">
        <v>1411</v>
      </c>
      <c r="D3220" t="s">
        <v>606</v>
      </c>
      <c r="E3220" t="s">
        <v>1706</v>
      </c>
      <c r="F3220"/>
      <c r="G3220" s="159">
        <v>45167</v>
      </c>
      <c r="H3220" t="s">
        <v>1225</v>
      </c>
      <c r="I3220" t="s">
        <v>1188</v>
      </c>
      <c r="J3220" t="s">
        <v>785</v>
      </c>
      <c r="K3220" t="s">
        <v>1180</v>
      </c>
      <c r="L3220" t="s">
        <v>786</v>
      </c>
      <c r="M3220">
        <v>4</v>
      </c>
      <c r="N3220">
        <v>0</v>
      </c>
      <c r="O3220" s="209">
        <v>90.57</v>
      </c>
      <c r="P3220" s="209">
        <v>362.28</v>
      </c>
      <c r="Q3220" s="209">
        <v>6561.33</v>
      </c>
      <c r="R3220" s="209">
        <v>10.59</v>
      </c>
      <c r="S3220" s="193" t="str">
        <f>VLOOKUP(U3220,'[1]Cross ref'!I:J,2,0)</f>
        <v>SCL</v>
      </c>
      <c r="T3220" s="193">
        <f t="shared" si="304"/>
        <v>362.28</v>
      </c>
      <c r="U3220" s="193">
        <f>VLOOKUP(VALUE(C3220),'[1]Cross ref'!G:I,3,0)</f>
        <v>7403</v>
      </c>
      <c r="V3220" s="193">
        <f>IFERROR(VLOOKUP(J3220,'[1]Item List (2)'!C:D,2,0),VLOOKUP(K3220,'[1]Item List (2)'!C:D,2,0))</f>
        <v>50007</v>
      </c>
      <c r="W3220" s="193">
        <f>IFERROR(VLOOKUP(J3220,'[1]Item List (2)'!C:E,3,0),VLOOKUP(K3220,'[1]Item List (2)'!C:E,3,0))</f>
        <v>100</v>
      </c>
      <c r="X3220" s="193">
        <f t="shared" si="305"/>
        <v>0</v>
      </c>
      <c r="Y3220" s="193" t="str">
        <f t="shared" si="306"/>
        <v>BACON, 500 SLICES FC</v>
      </c>
      <c r="AA3220" s="29">
        <f t="shared" si="307"/>
        <v>362.28</v>
      </c>
      <c r="AB3220" s="29" t="str">
        <f>VLOOKUP(W3220,'[2]Item List (2)'!$I:$J,2,0)</f>
        <v>Food</v>
      </c>
      <c r="AC3220" s="29">
        <f t="shared" si="308"/>
        <v>7403</v>
      </c>
      <c r="AD3220" s="29" t="str">
        <f t="shared" si="309"/>
        <v>7403-Food</v>
      </c>
    </row>
    <row r="3221" spans="1:30">
      <c r="A3221" t="s">
        <v>699</v>
      </c>
      <c r="B3221" t="s">
        <v>592</v>
      </c>
      <c r="C3221" t="s">
        <v>1411</v>
      </c>
      <c r="D3221" t="s">
        <v>606</v>
      </c>
      <c r="E3221" t="s">
        <v>1706</v>
      </c>
      <c r="F3221"/>
      <c r="G3221" s="159">
        <v>45167</v>
      </c>
      <c r="H3221" t="s">
        <v>1227</v>
      </c>
      <c r="I3221" t="s">
        <v>1188</v>
      </c>
      <c r="J3221" t="s">
        <v>710</v>
      </c>
      <c r="K3221" t="s">
        <v>792</v>
      </c>
      <c r="L3221" t="s">
        <v>709</v>
      </c>
      <c r="M3221">
        <v>1</v>
      </c>
      <c r="N3221">
        <v>0</v>
      </c>
      <c r="O3221" s="209">
        <v>99.5</v>
      </c>
      <c r="P3221" s="209">
        <v>99.5</v>
      </c>
      <c r="Q3221" s="209">
        <v>6561.33</v>
      </c>
      <c r="R3221" s="209">
        <v>10.59</v>
      </c>
      <c r="S3221" s="193" t="str">
        <f>VLOOKUP(U3221,'[1]Cross ref'!I:J,2,0)</f>
        <v>SCL</v>
      </c>
      <c r="T3221" s="193">
        <f t="shared" si="304"/>
        <v>99.5</v>
      </c>
      <c r="U3221" s="193">
        <f>VLOOKUP(VALUE(C3221),'[1]Cross ref'!G:I,3,0)</f>
        <v>7403</v>
      </c>
      <c r="V3221" s="193">
        <f>IFERROR(VLOOKUP(J3221,'[1]Item List (2)'!C:D,2,0),VLOOKUP(K3221,'[1]Item List (2)'!C:D,2,0))</f>
        <v>50007</v>
      </c>
      <c r="W3221" s="193">
        <f>IFERROR(VLOOKUP(J3221,'[1]Item List (2)'!C:E,3,0),VLOOKUP(K3221,'[1]Item List (2)'!C:E,3,0))</f>
        <v>100</v>
      </c>
      <c r="X3221" s="193">
        <f t="shared" si="305"/>
        <v>0</v>
      </c>
      <c r="Y3221" s="193" t="str">
        <f t="shared" si="306"/>
        <v>SYRUP, DR PEPPER BIB</v>
      </c>
      <c r="AA3221" s="29">
        <f t="shared" si="307"/>
        <v>99.5</v>
      </c>
      <c r="AB3221" s="29" t="str">
        <f>VLOOKUP(W3221,'[2]Item List (2)'!$I:$J,2,0)</f>
        <v>Food</v>
      </c>
      <c r="AC3221" s="29">
        <f t="shared" si="308"/>
        <v>7403</v>
      </c>
      <c r="AD3221" s="29" t="str">
        <f t="shared" si="309"/>
        <v>7403-Food</v>
      </c>
    </row>
    <row r="3222" spans="1:30">
      <c r="A3222" t="s">
        <v>699</v>
      </c>
      <c r="B3222" t="s">
        <v>592</v>
      </c>
      <c r="C3222" t="s">
        <v>1411</v>
      </c>
      <c r="D3222" t="s">
        <v>606</v>
      </c>
      <c r="E3222" t="s">
        <v>1706</v>
      </c>
      <c r="F3222"/>
      <c r="G3222" s="159">
        <v>45167</v>
      </c>
      <c r="H3222" t="s">
        <v>1229</v>
      </c>
      <c r="I3222" t="s">
        <v>1188</v>
      </c>
      <c r="J3222" t="s">
        <v>804</v>
      </c>
      <c r="K3222" t="s">
        <v>863</v>
      </c>
      <c r="L3222" t="s">
        <v>760</v>
      </c>
      <c r="M3222">
        <v>1</v>
      </c>
      <c r="N3222">
        <v>0</v>
      </c>
      <c r="O3222" s="209">
        <v>77.569999999999993</v>
      </c>
      <c r="P3222" s="209">
        <v>77.569999999999993</v>
      </c>
      <c r="Q3222" s="209">
        <v>6561.33</v>
      </c>
      <c r="R3222" s="209">
        <v>10.59</v>
      </c>
      <c r="S3222" s="193" t="str">
        <f>VLOOKUP(U3222,'[1]Cross ref'!I:J,2,0)</f>
        <v>SCL</v>
      </c>
      <c r="T3222" s="193">
        <f t="shared" si="304"/>
        <v>77.569999999999993</v>
      </c>
      <c r="U3222" s="193">
        <f>VLOOKUP(VALUE(C3222),'[1]Cross ref'!G:I,3,0)</f>
        <v>7403</v>
      </c>
      <c r="V3222" s="193">
        <f>IFERROR(VLOOKUP(J3222,'[1]Item List (2)'!C:D,2,0),VLOOKUP(K3222,'[1]Item List (2)'!C:D,2,0))</f>
        <v>50007</v>
      </c>
      <c r="W3222" s="193">
        <f>IFERROR(VLOOKUP(J3222,'[1]Item List (2)'!C:E,3,0),VLOOKUP(K3222,'[1]Item List (2)'!C:E,3,0))</f>
        <v>100</v>
      </c>
      <c r="X3222" s="193">
        <f t="shared" si="305"/>
        <v>0</v>
      </c>
      <c r="Y3222" s="193" t="str">
        <f t="shared" si="306"/>
        <v>CHEESE, AMER SHRP SLI 144CT</v>
      </c>
      <c r="AA3222" s="29">
        <f t="shared" si="307"/>
        <v>77.569999999999993</v>
      </c>
      <c r="AB3222" s="29" t="str">
        <f>VLOOKUP(W3222,'[2]Item List (2)'!$I:$J,2,0)</f>
        <v>Food</v>
      </c>
      <c r="AC3222" s="29">
        <f t="shared" si="308"/>
        <v>7403</v>
      </c>
      <c r="AD3222" s="29" t="str">
        <f t="shared" si="309"/>
        <v>7403-Food</v>
      </c>
    </row>
    <row r="3223" spans="1:30">
      <c r="A3223" t="s">
        <v>699</v>
      </c>
      <c r="B3223" t="s">
        <v>592</v>
      </c>
      <c r="C3223" t="s">
        <v>1411</v>
      </c>
      <c r="D3223" t="s">
        <v>606</v>
      </c>
      <c r="E3223" t="s">
        <v>1706</v>
      </c>
      <c r="F3223"/>
      <c r="G3223" s="159">
        <v>45167</v>
      </c>
      <c r="H3223" t="s">
        <v>1230</v>
      </c>
      <c r="I3223" t="s">
        <v>1188</v>
      </c>
      <c r="J3223" t="s">
        <v>737</v>
      </c>
      <c r="K3223" t="s">
        <v>794</v>
      </c>
      <c r="L3223" t="s">
        <v>795</v>
      </c>
      <c r="M3223">
        <v>3</v>
      </c>
      <c r="N3223">
        <v>0</v>
      </c>
      <c r="O3223" s="209">
        <v>39.79</v>
      </c>
      <c r="P3223" s="209">
        <v>119.37</v>
      </c>
      <c r="Q3223" s="209">
        <v>6561.33</v>
      </c>
      <c r="R3223" s="209">
        <v>10.59</v>
      </c>
      <c r="S3223" s="193" t="str">
        <f>VLOOKUP(U3223,'[1]Cross ref'!I:J,2,0)</f>
        <v>SCL</v>
      </c>
      <c r="T3223" s="193">
        <f t="shared" si="304"/>
        <v>119.37</v>
      </c>
      <c r="U3223" s="193">
        <f>VLOOKUP(VALUE(C3223),'[1]Cross ref'!G:I,3,0)</f>
        <v>7403</v>
      </c>
      <c r="V3223" s="193">
        <f>IFERROR(VLOOKUP(J3223,'[1]Item List (2)'!C:D,2,0),VLOOKUP(K3223,'[1]Item List (2)'!C:D,2,0))</f>
        <v>50007</v>
      </c>
      <c r="W3223" s="193">
        <f>IFERROR(VLOOKUP(J3223,'[1]Item List (2)'!C:E,3,0),VLOOKUP(K3223,'[1]Item List (2)'!C:E,3,0))</f>
        <v>100</v>
      </c>
      <c r="X3223" s="193">
        <f t="shared" si="305"/>
        <v>0</v>
      </c>
      <c r="Y3223" s="193" t="str">
        <f t="shared" si="306"/>
        <v>APPTZR, JALAPENO BRD CHSE BITE</v>
      </c>
      <c r="AA3223" s="29">
        <f t="shared" si="307"/>
        <v>119.37</v>
      </c>
      <c r="AB3223" s="29" t="str">
        <f>VLOOKUP(W3223,'[2]Item List (2)'!$I:$J,2,0)</f>
        <v>Food</v>
      </c>
      <c r="AC3223" s="29">
        <f t="shared" si="308"/>
        <v>7403</v>
      </c>
      <c r="AD3223" s="29" t="str">
        <f t="shared" si="309"/>
        <v>7403-Food</v>
      </c>
    </row>
    <row r="3224" spans="1:30">
      <c r="A3224" t="s">
        <v>699</v>
      </c>
      <c r="B3224" t="s">
        <v>592</v>
      </c>
      <c r="C3224" t="s">
        <v>1411</v>
      </c>
      <c r="D3224" t="s">
        <v>606</v>
      </c>
      <c r="E3224" t="s">
        <v>1706</v>
      </c>
      <c r="F3224"/>
      <c r="G3224" s="159">
        <v>45167</v>
      </c>
      <c r="H3224" t="s">
        <v>1231</v>
      </c>
      <c r="I3224" t="s">
        <v>1188</v>
      </c>
      <c r="J3224" t="s">
        <v>734</v>
      </c>
      <c r="K3224" t="s">
        <v>796</v>
      </c>
      <c r="L3224" t="s">
        <v>797</v>
      </c>
      <c r="M3224">
        <v>2</v>
      </c>
      <c r="N3224">
        <v>0</v>
      </c>
      <c r="O3224" s="209">
        <v>76.44</v>
      </c>
      <c r="P3224" s="209">
        <v>152.88</v>
      </c>
      <c r="Q3224" s="209">
        <v>6561.33</v>
      </c>
      <c r="R3224" s="209">
        <v>10.59</v>
      </c>
      <c r="S3224" s="193" t="str">
        <f>VLOOKUP(U3224,'[1]Cross ref'!I:J,2,0)</f>
        <v>SCL</v>
      </c>
      <c r="T3224" s="193">
        <f t="shared" si="304"/>
        <v>152.88</v>
      </c>
      <c r="U3224" s="193">
        <f>VLOOKUP(VALUE(C3224),'[1]Cross ref'!G:I,3,0)</f>
        <v>7403</v>
      </c>
      <c r="V3224" s="193">
        <f>IFERROR(VLOOKUP(J3224,'[1]Item List (2)'!C:D,2,0),VLOOKUP(K3224,'[1]Item List (2)'!C:D,2,0))</f>
        <v>50007</v>
      </c>
      <c r="W3224" s="193">
        <f>IFERROR(VLOOKUP(J3224,'[1]Item List (2)'!C:E,3,0),VLOOKUP(K3224,'[1]Item List (2)'!C:E,3,0))</f>
        <v>100</v>
      </c>
      <c r="X3224" s="193">
        <f t="shared" si="305"/>
        <v>0</v>
      </c>
      <c r="Y3224" s="193" t="str">
        <f t="shared" si="306"/>
        <v>BEEF, GRND PTY 5.33Z ANGUS IQF</v>
      </c>
      <c r="AA3224" s="29">
        <f t="shared" si="307"/>
        <v>152.88</v>
      </c>
      <c r="AB3224" s="29" t="str">
        <f>VLOOKUP(W3224,'[2]Item List (2)'!$I:$J,2,0)</f>
        <v>Food</v>
      </c>
      <c r="AC3224" s="29">
        <f t="shared" si="308"/>
        <v>7403</v>
      </c>
      <c r="AD3224" s="29" t="str">
        <f t="shared" si="309"/>
        <v>7403-Food</v>
      </c>
    </row>
    <row r="3225" spans="1:30">
      <c r="A3225" t="s">
        <v>699</v>
      </c>
      <c r="B3225" t="s">
        <v>592</v>
      </c>
      <c r="C3225" t="s">
        <v>1411</v>
      </c>
      <c r="D3225" t="s">
        <v>606</v>
      </c>
      <c r="E3225" t="s">
        <v>1706</v>
      </c>
      <c r="F3225"/>
      <c r="G3225" s="159">
        <v>45167</v>
      </c>
      <c r="H3225" t="s">
        <v>1232</v>
      </c>
      <c r="I3225" t="s">
        <v>1188</v>
      </c>
      <c r="J3225" t="s">
        <v>758</v>
      </c>
      <c r="K3225" t="s">
        <v>798</v>
      </c>
      <c r="L3225" t="s">
        <v>799</v>
      </c>
      <c r="M3225">
        <v>3</v>
      </c>
      <c r="N3225">
        <v>0</v>
      </c>
      <c r="O3225" s="209">
        <v>46.88</v>
      </c>
      <c r="P3225" s="209">
        <v>140.63999999999999</v>
      </c>
      <c r="Q3225" s="209">
        <v>6561.33</v>
      </c>
      <c r="R3225" s="209">
        <v>10.59</v>
      </c>
      <c r="S3225" s="193" t="str">
        <f>VLOOKUP(U3225,'[1]Cross ref'!I:J,2,0)</f>
        <v>SCL</v>
      </c>
      <c r="T3225" s="193">
        <f t="shared" si="304"/>
        <v>140.63999999999999</v>
      </c>
      <c r="U3225" s="193">
        <f>VLOOKUP(VALUE(C3225),'[1]Cross ref'!G:I,3,0)</f>
        <v>7403</v>
      </c>
      <c r="V3225" s="193">
        <f>IFERROR(VLOOKUP(J3225,'[1]Item List (2)'!C:D,2,0),VLOOKUP(K3225,'[1]Item List (2)'!C:D,2,0))</f>
        <v>50007</v>
      </c>
      <c r="W3225" s="193">
        <f>IFERROR(VLOOKUP(J3225,'[1]Item List (2)'!C:E,3,0),VLOOKUP(K3225,'[1]Item List (2)'!C:E,3,0))</f>
        <v>100</v>
      </c>
      <c r="X3225" s="193">
        <f t="shared" si="305"/>
        <v>0</v>
      </c>
      <c r="Y3225" s="193" t="str">
        <f t="shared" si="306"/>
        <v>CHICKEN, NUGGET BRD STAR SHP</v>
      </c>
      <c r="AA3225" s="29">
        <f t="shared" si="307"/>
        <v>140.63999999999999</v>
      </c>
      <c r="AB3225" s="29" t="str">
        <f>VLOOKUP(W3225,'[2]Item List (2)'!$I:$J,2,0)</f>
        <v>Food</v>
      </c>
      <c r="AC3225" s="29">
        <f t="shared" si="308"/>
        <v>7403</v>
      </c>
      <c r="AD3225" s="29" t="str">
        <f t="shared" si="309"/>
        <v>7403-Food</v>
      </c>
    </row>
    <row r="3226" spans="1:30">
      <c r="A3226" t="s">
        <v>699</v>
      </c>
      <c r="B3226" t="s">
        <v>592</v>
      </c>
      <c r="C3226" t="s">
        <v>1411</v>
      </c>
      <c r="D3226" t="s">
        <v>606</v>
      </c>
      <c r="E3226" t="s">
        <v>1706</v>
      </c>
      <c r="F3226"/>
      <c r="G3226" s="159">
        <v>45167</v>
      </c>
      <c r="H3226" t="s">
        <v>1233</v>
      </c>
      <c r="I3226" t="s">
        <v>1188</v>
      </c>
      <c r="J3226" t="s">
        <v>801</v>
      </c>
      <c r="K3226" t="s">
        <v>802</v>
      </c>
      <c r="L3226" t="s">
        <v>803</v>
      </c>
      <c r="M3226">
        <v>1</v>
      </c>
      <c r="N3226">
        <v>0</v>
      </c>
      <c r="O3226" s="209">
        <v>24.1</v>
      </c>
      <c r="P3226" s="209">
        <v>24.1</v>
      </c>
      <c r="Q3226" s="209">
        <v>6561.33</v>
      </c>
      <c r="R3226" s="209">
        <v>10.59</v>
      </c>
      <c r="S3226" s="193" t="str">
        <f>VLOOKUP(U3226,'[1]Cross ref'!I:J,2,0)</f>
        <v>SCL</v>
      </c>
      <c r="T3226" s="193">
        <f t="shared" si="304"/>
        <v>24.1</v>
      </c>
      <c r="U3226" s="193">
        <f>VLOOKUP(VALUE(C3226),'[1]Cross ref'!G:I,3,0)</f>
        <v>7403</v>
      </c>
      <c r="V3226" s="193">
        <f>IFERROR(VLOOKUP(J3226,'[1]Item List (2)'!C:D,2,0),VLOOKUP(K3226,'[1]Item List (2)'!C:D,2,0))</f>
        <v>50007</v>
      </c>
      <c r="W3226" s="193">
        <f>IFERROR(VLOOKUP(J3226,'[1]Item List (2)'!C:E,3,0),VLOOKUP(K3226,'[1]Item List (2)'!C:E,3,0))</f>
        <v>100</v>
      </c>
      <c r="X3226" s="193">
        <f t="shared" si="305"/>
        <v>0</v>
      </c>
      <c r="Y3226" s="193" t="str">
        <f t="shared" si="306"/>
        <v>BISCUIT, BUTTERMILK PARBKD</v>
      </c>
      <c r="AA3226" s="29">
        <f t="shared" si="307"/>
        <v>24.1</v>
      </c>
      <c r="AB3226" s="29" t="str">
        <f>VLOOKUP(W3226,'[2]Item List (2)'!$I:$J,2,0)</f>
        <v>Food</v>
      </c>
      <c r="AC3226" s="29">
        <f t="shared" si="308"/>
        <v>7403</v>
      </c>
      <c r="AD3226" s="29" t="str">
        <f t="shared" si="309"/>
        <v>7403-Food</v>
      </c>
    </row>
    <row r="3227" spans="1:30">
      <c r="A3227" t="s">
        <v>699</v>
      </c>
      <c r="B3227" t="s">
        <v>592</v>
      </c>
      <c r="C3227" t="s">
        <v>1411</v>
      </c>
      <c r="D3227" t="s">
        <v>606</v>
      </c>
      <c r="E3227" t="s">
        <v>1706</v>
      </c>
      <c r="F3227"/>
      <c r="G3227" s="159">
        <v>45167</v>
      </c>
      <c r="H3227" t="s">
        <v>1234</v>
      </c>
      <c r="I3227" t="s">
        <v>1188</v>
      </c>
      <c r="J3227" t="s">
        <v>804</v>
      </c>
      <c r="K3227" t="s">
        <v>805</v>
      </c>
      <c r="L3227" t="s">
        <v>760</v>
      </c>
      <c r="M3227">
        <v>1</v>
      </c>
      <c r="N3227">
        <v>0</v>
      </c>
      <c r="O3227" s="209">
        <v>77.97</v>
      </c>
      <c r="P3227" s="209">
        <v>77.97</v>
      </c>
      <c r="Q3227" s="209">
        <v>6561.33</v>
      </c>
      <c r="R3227" s="209">
        <v>10.59</v>
      </c>
      <c r="S3227" s="193" t="str">
        <f>VLOOKUP(U3227,'[1]Cross ref'!I:J,2,0)</f>
        <v>SCL</v>
      </c>
      <c r="T3227" s="193">
        <f t="shared" si="304"/>
        <v>77.97</v>
      </c>
      <c r="U3227" s="193">
        <f>VLOOKUP(VALUE(C3227),'[1]Cross ref'!G:I,3,0)</f>
        <v>7403</v>
      </c>
      <c r="V3227" s="193">
        <f>IFERROR(VLOOKUP(J3227,'[1]Item List (2)'!C:D,2,0),VLOOKUP(K3227,'[1]Item List (2)'!C:D,2,0))</f>
        <v>50007</v>
      </c>
      <c r="W3227" s="193">
        <f>IFERROR(VLOOKUP(J3227,'[1]Item List (2)'!C:E,3,0),VLOOKUP(K3227,'[1]Item List (2)'!C:E,3,0))</f>
        <v>100</v>
      </c>
      <c r="X3227" s="193">
        <f t="shared" si="305"/>
        <v>0</v>
      </c>
      <c r="Y3227" s="193" t="str">
        <f t="shared" si="306"/>
        <v>CHEESE, AMER SHRP SLI 200CT SM</v>
      </c>
      <c r="AA3227" s="29">
        <f t="shared" si="307"/>
        <v>77.97</v>
      </c>
      <c r="AB3227" s="29" t="str">
        <f>VLOOKUP(W3227,'[2]Item List (2)'!$I:$J,2,0)</f>
        <v>Food</v>
      </c>
      <c r="AC3227" s="29">
        <f t="shared" si="308"/>
        <v>7403</v>
      </c>
      <c r="AD3227" s="29" t="str">
        <f t="shared" si="309"/>
        <v>7403-Food</v>
      </c>
    </row>
    <row r="3228" spans="1:30">
      <c r="A3228" t="s">
        <v>699</v>
      </c>
      <c r="B3228" t="s">
        <v>592</v>
      </c>
      <c r="C3228" t="s">
        <v>1411</v>
      </c>
      <c r="D3228" t="s">
        <v>606</v>
      </c>
      <c r="E3228" t="s">
        <v>1706</v>
      </c>
      <c r="F3228"/>
      <c r="G3228" s="159">
        <v>45167</v>
      </c>
      <c r="H3228" t="s">
        <v>1278</v>
      </c>
      <c r="I3228" t="s">
        <v>1188</v>
      </c>
      <c r="J3228" t="s">
        <v>868</v>
      </c>
      <c r="K3228" t="s">
        <v>869</v>
      </c>
      <c r="L3228" t="s">
        <v>870</v>
      </c>
      <c r="M3228">
        <v>1</v>
      </c>
      <c r="N3228">
        <v>0</v>
      </c>
      <c r="O3228" s="209">
        <v>107.29</v>
      </c>
      <c r="P3228" s="209">
        <v>107.29</v>
      </c>
      <c r="Q3228" s="209">
        <v>6561.33</v>
      </c>
      <c r="R3228" s="209">
        <v>10.59</v>
      </c>
      <c r="S3228" s="193" t="str">
        <f>VLOOKUP(U3228,'[1]Cross ref'!I:J,2,0)</f>
        <v>SCL</v>
      </c>
      <c r="T3228" s="193">
        <f t="shared" si="304"/>
        <v>107.29</v>
      </c>
      <c r="U3228" s="193">
        <f>VLOOKUP(VALUE(C3228),'[1]Cross ref'!G:I,3,0)</f>
        <v>7403</v>
      </c>
      <c r="V3228" s="193">
        <f>IFERROR(VLOOKUP(J3228,'[1]Item List (2)'!C:D,2,0),VLOOKUP(K3228,'[1]Item List (2)'!C:D,2,0))</f>
        <v>50007</v>
      </c>
      <c r="W3228" s="193">
        <f>IFERROR(VLOOKUP(J3228,'[1]Item List (2)'!C:E,3,0),VLOOKUP(K3228,'[1]Item List (2)'!C:E,3,0))</f>
        <v>100</v>
      </c>
      <c r="X3228" s="193">
        <f t="shared" si="305"/>
        <v>0</v>
      </c>
      <c r="Y3228" s="193" t="str">
        <f t="shared" si="306"/>
        <v>BURGER, BEYOND MEAT 3.7Z</v>
      </c>
      <c r="AA3228" s="29">
        <f t="shared" si="307"/>
        <v>107.29</v>
      </c>
      <c r="AB3228" s="29" t="str">
        <f>VLOOKUP(W3228,'[2]Item List (2)'!$I:$J,2,0)</f>
        <v>Food</v>
      </c>
      <c r="AC3228" s="29">
        <f t="shared" si="308"/>
        <v>7403</v>
      </c>
      <c r="AD3228" s="29" t="str">
        <f t="shared" si="309"/>
        <v>7403-Food</v>
      </c>
    </row>
    <row r="3229" spans="1:30">
      <c r="A3229" t="s">
        <v>699</v>
      </c>
      <c r="B3229" t="s">
        <v>592</v>
      </c>
      <c r="C3229" t="s">
        <v>1411</v>
      </c>
      <c r="D3229" t="s">
        <v>606</v>
      </c>
      <c r="E3229" t="s">
        <v>1706</v>
      </c>
      <c r="F3229"/>
      <c r="G3229" s="159">
        <v>45167</v>
      </c>
      <c r="H3229" t="s">
        <v>1460</v>
      </c>
      <c r="I3229" t="s">
        <v>1188</v>
      </c>
      <c r="J3229" t="s">
        <v>811</v>
      </c>
      <c r="K3229" t="s">
        <v>1433</v>
      </c>
      <c r="L3229" t="s">
        <v>831</v>
      </c>
      <c r="M3229">
        <v>3</v>
      </c>
      <c r="N3229">
        <v>0</v>
      </c>
      <c r="O3229" s="209">
        <v>22.17</v>
      </c>
      <c r="P3229" s="209">
        <v>66.510000000000005</v>
      </c>
      <c r="Q3229" s="209">
        <v>6561.33</v>
      </c>
      <c r="R3229" s="209">
        <v>10.59</v>
      </c>
      <c r="S3229" s="193" t="str">
        <f>VLOOKUP(U3229,'[1]Cross ref'!I:J,2,0)</f>
        <v>SCL</v>
      </c>
      <c r="T3229" s="193">
        <f t="shared" si="304"/>
        <v>66.510000000000005</v>
      </c>
      <c r="U3229" s="193">
        <f>VLOOKUP(VALUE(C3229),'[1]Cross ref'!G:I,3,0)</f>
        <v>7403</v>
      </c>
      <c r="V3229" s="193">
        <f>IFERROR(VLOOKUP(J3229,'[1]Item List (2)'!C:D,2,0),VLOOKUP(K3229,'[1]Item List (2)'!C:D,2,0))</f>
        <v>50007</v>
      </c>
      <c r="W3229" s="193">
        <f>IFERROR(VLOOKUP(J3229,'[1]Item List (2)'!C:E,3,0),VLOOKUP(K3229,'[1]Item List (2)'!C:E,3,0))</f>
        <v>100</v>
      </c>
      <c r="X3229" s="193">
        <f t="shared" si="305"/>
        <v>0</v>
      </c>
      <c r="Y3229" s="193" t="str">
        <f t="shared" si="306"/>
        <v>LETTUCE, LINER</v>
      </c>
      <c r="AA3229" s="29">
        <f t="shared" si="307"/>
        <v>66.510000000000005</v>
      </c>
      <c r="AB3229" s="29" t="str">
        <f>VLOOKUP(W3229,'[2]Item List (2)'!$I:$J,2,0)</f>
        <v>Food</v>
      </c>
      <c r="AC3229" s="29">
        <f t="shared" si="308"/>
        <v>7403</v>
      </c>
      <c r="AD3229" s="29" t="str">
        <f t="shared" si="309"/>
        <v>7403-Food</v>
      </c>
    </row>
    <row r="3230" spans="1:30">
      <c r="A3230" t="s">
        <v>699</v>
      </c>
      <c r="B3230" t="s">
        <v>592</v>
      </c>
      <c r="C3230" t="s">
        <v>1411</v>
      </c>
      <c r="D3230" t="s">
        <v>606</v>
      </c>
      <c r="E3230" t="s">
        <v>1706</v>
      </c>
      <c r="F3230"/>
      <c r="G3230" s="159">
        <v>45167</v>
      </c>
      <c r="H3230" t="s">
        <v>1237</v>
      </c>
      <c r="I3230" t="s">
        <v>1188</v>
      </c>
      <c r="J3230" t="s">
        <v>812</v>
      </c>
      <c r="K3230" t="s">
        <v>813</v>
      </c>
      <c r="L3230" t="s">
        <v>814</v>
      </c>
      <c r="M3230">
        <v>4</v>
      </c>
      <c r="N3230">
        <v>0</v>
      </c>
      <c r="O3230" s="209">
        <v>19.57</v>
      </c>
      <c r="P3230" s="209">
        <v>78.28</v>
      </c>
      <c r="Q3230" s="209">
        <v>6561.33</v>
      </c>
      <c r="R3230" s="209">
        <v>10.59</v>
      </c>
      <c r="S3230" s="193" t="str">
        <f>VLOOKUP(U3230,'[1]Cross ref'!I:J,2,0)</f>
        <v>SCL</v>
      </c>
      <c r="T3230" s="193">
        <f t="shared" si="304"/>
        <v>78.28</v>
      </c>
      <c r="U3230" s="193">
        <f>VLOOKUP(VALUE(C3230),'[1]Cross ref'!G:I,3,0)</f>
        <v>7403</v>
      </c>
      <c r="V3230" s="193">
        <f>IFERROR(VLOOKUP(J3230,'[1]Item List (2)'!C:D,2,0),VLOOKUP(K3230,'[1]Item List (2)'!C:D,2,0))</f>
        <v>50007</v>
      </c>
      <c r="W3230" s="193">
        <f>IFERROR(VLOOKUP(J3230,'[1]Item List (2)'!C:E,3,0),VLOOKUP(K3230,'[1]Item List (2)'!C:E,3,0))</f>
        <v>100</v>
      </c>
      <c r="X3230" s="193">
        <f t="shared" si="305"/>
        <v>0</v>
      </c>
      <c r="Y3230" s="193" t="str">
        <f t="shared" si="306"/>
        <v>TOMATO, RED 5X5 BULK 25LB</v>
      </c>
      <c r="AA3230" s="29">
        <f t="shared" si="307"/>
        <v>78.28</v>
      </c>
      <c r="AB3230" s="29" t="str">
        <f>VLOOKUP(W3230,'[2]Item List (2)'!$I:$J,2,0)</f>
        <v>Food</v>
      </c>
      <c r="AC3230" s="29">
        <f t="shared" si="308"/>
        <v>7403</v>
      </c>
      <c r="AD3230" s="29" t="str">
        <f t="shared" si="309"/>
        <v>7403-Food</v>
      </c>
    </row>
    <row r="3231" spans="1:30">
      <c r="A3231" t="s">
        <v>699</v>
      </c>
      <c r="B3231" t="s">
        <v>592</v>
      </c>
      <c r="C3231" t="s">
        <v>1411</v>
      </c>
      <c r="D3231" t="s">
        <v>606</v>
      </c>
      <c r="E3231" t="s">
        <v>1706</v>
      </c>
      <c r="F3231"/>
      <c r="G3231" s="159">
        <v>45167</v>
      </c>
      <c r="H3231" t="s">
        <v>1239</v>
      </c>
      <c r="I3231" t="s">
        <v>1188</v>
      </c>
      <c r="J3231" t="s">
        <v>816</v>
      </c>
      <c r="K3231" t="s">
        <v>817</v>
      </c>
      <c r="L3231" t="s">
        <v>709</v>
      </c>
      <c r="M3231">
        <v>2</v>
      </c>
      <c r="N3231">
        <v>0</v>
      </c>
      <c r="O3231" s="209">
        <v>27.07</v>
      </c>
      <c r="P3231" s="209">
        <v>54.14</v>
      </c>
      <c r="Q3231" s="209">
        <v>6561.33</v>
      </c>
      <c r="R3231" s="209">
        <v>10.59</v>
      </c>
      <c r="S3231" s="193" t="str">
        <f>VLOOKUP(U3231,'[1]Cross ref'!I:J,2,0)</f>
        <v>SCL</v>
      </c>
      <c r="T3231" s="193">
        <f t="shared" si="304"/>
        <v>54.14</v>
      </c>
      <c r="U3231" s="193">
        <f>VLOOKUP(VALUE(C3231),'[1]Cross ref'!G:I,3,0)</f>
        <v>7403</v>
      </c>
      <c r="V3231" s="193">
        <f>IFERROR(VLOOKUP(J3231,'[1]Item List (2)'!C:D,2,0),VLOOKUP(K3231,'[1]Item List (2)'!C:D,2,0))</f>
        <v>50007</v>
      </c>
      <c r="W3231" s="193">
        <f>IFERROR(VLOOKUP(J3231,'[1]Item List (2)'!C:E,3,0),VLOOKUP(K3231,'[1]Item List (2)'!C:E,3,0))</f>
        <v>100</v>
      </c>
      <c r="X3231" s="193">
        <f t="shared" si="305"/>
        <v>0</v>
      </c>
      <c r="Y3231" s="193" t="str">
        <f t="shared" si="306"/>
        <v>PICKLE, CHIP DELI 3/16" CC</v>
      </c>
      <c r="AA3231" s="29">
        <f t="shared" si="307"/>
        <v>54.14</v>
      </c>
      <c r="AB3231" s="29" t="str">
        <f>VLOOKUP(W3231,'[2]Item List (2)'!$I:$J,2,0)</f>
        <v>Food</v>
      </c>
      <c r="AC3231" s="29">
        <f t="shared" si="308"/>
        <v>7403</v>
      </c>
      <c r="AD3231" s="29" t="str">
        <f t="shared" si="309"/>
        <v>7403-Food</v>
      </c>
    </row>
    <row r="3232" spans="1:30">
      <c r="A3232" t="s">
        <v>699</v>
      </c>
      <c r="B3232" t="s">
        <v>592</v>
      </c>
      <c r="C3232" t="s">
        <v>1411</v>
      </c>
      <c r="D3232" t="s">
        <v>606</v>
      </c>
      <c r="E3232" t="s">
        <v>1706</v>
      </c>
      <c r="F3232"/>
      <c r="G3232" s="159">
        <v>45167</v>
      </c>
      <c r="H3232" t="s">
        <v>1282</v>
      </c>
      <c r="I3232" t="s">
        <v>1188</v>
      </c>
      <c r="J3232" t="s">
        <v>758</v>
      </c>
      <c r="K3232" t="s">
        <v>1489</v>
      </c>
      <c r="L3232" t="s">
        <v>760</v>
      </c>
      <c r="M3232">
        <v>1</v>
      </c>
      <c r="N3232">
        <v>0</v>
      </c>
      <c r="O3232" s="209">
        <v>117.62</v>
      </c>
      <c r="P3232" s="209">
        <v>117.62</v>
      </c>
      <c r="Q3232" s="209">
        <v>6561.33</v>
      </c>
      <c r="R3232" s="209">
        <v>10.59</v>
      </c>
      <c r="S3232" s="193" t="str">
        <f>VLOOKUP(U3232,'[1]Cross ref'!I:J,2,0)</f>
        <v>SCL</v>
      </c>
      <c r="T3232" s="193">
        <f t="shared" si="304"/>
        <v>117.62</v>
      </c>
      <c r="U3232" s="193">
        <f>VLOOKUP(VALUE(C3232),'[1]Cross ref'!G:I,3,0)</f>
        <v>7403</v>
      </c>
      <c r="V3232" s="193">
        <f>IFERROR(VLOOKUP(J3232,'[1]Item List (2)'!C:D,2,0),VLOOKUP(K3232,'[1]Item List (2)'!C:D,2,0))</f>
        <v>50007</v>
      </c>
      <c r="W3232" s="193">
        <f>IFERROR(VLOOKUP(J3232,'[1]Item List (2)'!C:E,3,0),VLOOKUP(K3232,'[1]Item List (2)'!C:E,3,0))</f>
        <v>100</v>
      </c>
      <c r="X3232" s="193">
        <f t="shared" si="305"/>
        <v>0</v>
      </c>
      <c r="Y3232" s="193" t="str">
        <f t="shared" si="306"/>
        <v>CHICKEN, BRST FLT MARNTD 3.5Z FZN</v>
      </c>
      <c r="AA3232" s="29">
        <f t="shared" si="307"/>
        <v>117.62</v>
      </c>
      <c r="AB3232" s="29" t="str">
        <f>VLOOKUP(W3232,'[2]Item List (2)'!$I:$J,2,0)</f>
        <v>Food</v>
      </c>
      <c r="AC3232" s="29">
        <f t="shared" si="308"/>
        <v>7403</v>
      </c>
      <c r="AD3232" s="29" t="str">
        <f t="shared" si="309"/>
        <v>7403-Food</v>
      </c>
    </row>
    <row r="3233" spans="1:30">
      <c r="A3233" t="s">
        <v>699</v>
      </c>
      <c r="B3233" t="s">
        <v>592</v>
      </c>
      <c r="C3233" t="s">
        <v>1411</v>
      </c>
      <c r="D3233" t="s">
        <v>606</v>
      </c>
      <c r="E3233" t="s">
        <v>1706</v>
      </c>
      <c r="F3233"/>
      <c r="G3233" s="159">
        <v>45167</v>
      </c>
      <c r="H3233" t="s">
        <v>1240</v>
      </c>
      <c r="I3233" t="s">
        <v>1188</v>
      </c>
      <c r="J3233" t="s">
        <v>758</v>
      </c>
      <c r="K3233" t="s">
        <v>1490</v>
      </c>
      <c r="L3233" t="s">
        <v>818</v>
      </c>
      <c r="M3233">
        <v>1</v>
      </c>
      <c r="N3233">
        <v>0</v>
      </c>
      <c r="O3233" s="209">
        <v>175.35</v>
      </c>
      <c r="P3233" s="209">
        <v>175.35</v>
      </c>
      <c r="Q3233" s="209">
        <v>6561.33</v>
      </c>
      <c r="R3233" s="209">
        <v>10.59</v>
      </c>
      <c r="S3233" s="193" t="str">
        <f>VLOOKUP(U3233,'[1]Cross ref'!I:J,2,0)</f>
        <v>SCL</v>
      </c>
      <c r="T3233" s="193">
        <f t="shared" si="304"/>
        <v>175.35</v>
      </c>
      <c r="U3233" s="193">
        <f>VLOOKUP(VALUE(C3233),'[1]Cross ref'!G:I,3,0)</f>
        <v>7403</v>
      </c>
      <c r="V3233" s="193">
        <f>IFERROR(VLOOKUP(J3233,'[1]Item List (2)'!C:D,2,0),VLOOKUP(K3233,'[1]Item List (2)'!C:D,2,0))</f>
        <v>50007</v>
      </c>
      <c r="W3233" s="193">
        <f>IFERROR(VLOOKUP(J3233,'[1]Item List (2)'!C:E,3,0),VLOOKUP(K3233,'[1]Item List (2)'!C:E,3,0))</f>
        <v>100</v>
      </c>
      <c r="X3233" s="193">
        <f t="shared" si="305"/>
        <v>0</v>
      </c>
      <c r="Y3233" s="193" t="str">
        <f t="shared" si="306"/>
        <v>CHICKEN, BRST GR SAVOR 4.25Z CARLS JR</v>
      </c>
      <c r="AA3233" s="29">
        <f t="shared" si="307"/>
        <v>175.35</v>
      </c>
      <c r="AB3233" s="29" t="str">
        <f>VLOOKUP(W3233,'[2]Item List (2)'!$I:$J,2,0)</f>
        <v>Food</v>
      </c>
      <c r="AC3233" s="29">
        <f t="shared" si="308"/>
        <v>7403</v>
      </c>
      <c r="AD3233" s="29" t="str">
        <f t="shared" si="309"/>
        <v>7403-Food</v>
      </c>
    </row>
    <row r="3234" spans="1:30">
      <c r="A3234" t="s">
        <v>699</v>
      </c>
      <c r="B3234" t="s">
        <v>592</v>
      </c>
      <c r="C3234" t="s">
        <v>1411</v>
      </c>
      <c r="D3234" t="s">
        <v>606</v>
      </c>
      <c r="E3234" t="s">
        <v>1706</v>
      </c>
      <c r="F3234"/>
      <c r="G3234" s="159">
        <v>45167</v>
      </c>
      <c r="H3234" t="s">
        <v>1241</v>
      </c>
      <c r="I3234" t="s">
        <v>1188</v>
      </c>
      <c r="J3234" t="s">
        <v>894</v>
      </c>
      <c r="K3234" t="s">
        <v>895</v>
      </c>
      <c r="L3234" t="s">
        <v>896</v>
      </c>
      <c r="M3234">
        <v>1</v>
      </c>
      <c r="N3234">
        <v>0</v>
      </c>
      <c r="O3234" s="209">
        <v>13.66</v>
      </c>
      <c r="P3234" s="209">
        <v>13.66</v>
      </c>
      <c r="Q3234" s="209">
        <v>6561.33</v>
      </c>
      <c r="R3234" s="209">
        <v>10.59</v>
      </c>
      <c r="S3234" s="193" t="str">
        <f>VLOOKUP(U3234,'[1]Cross ref'!I:J,2,0)</f>
        <v>SCL</v>
      </c>
      <c r="T3234" s="193">
        <f t="shared" si="304"/>
        <v>13.66</v>
      </c>
      <c r="U3234" s="193">
        <f>VLOOKUP(VALUE(C3234),'[1]Cross ref'!G:I,3,0)</f>
        <v>7403</v>
      </c>
      <c r="V3234" s="193">
        <f>IFERROR(VLOOKUP(J3234,'[1]Item List (2)'!C:D,2,0),VLOOKUP(K3234,'[1]Item List (2)'!C:D,2,0))</f>
        <v>50007</v>
      </c>
      <c r="W3234" s="193">
        <f>IFERROR(VLOOKUP(J3234,'[1]Item List (2)'!C:E,3,0),VLOOKUP(K3234,'[1]Item List (2)'!C:E,3,0))</f>
        <v>100</v>
      </c>
      <c r="X3234" s="193">
        <f t="shared" si="305"/>
        <v>0</v>
      </c>
      <c r="Y3234" s="193" t="str">
        <f t="shared" si="306"/>
        <v>WATER, PURIFIED 16.9Z DASANI</v>
      </c>
      <c r="AA3234" s="29">
        <f t="shared" si="307"/>
        <v>13.66</v>
      </c>
      <c r="AB3234" s="29" t="str">
        <f>VLOOKUP(W3234,'[2]Item List (2)'!$I:$J,2,0)</f>
        <v>Food</v>
      </c>
      <c r="AC3234" s="29">
        <f t="shared" si="308"/>
        <v>7403</v>
      </c>
      <c r="AD3234" s="29" t="str">
        <f t="shared" si="309"/>
        <v>7403-Food</v>
      </c>
    </row>
    <row r="3235" spans="1:30">
      <c r="A3235" t="s">
        <v>699</v>
      </c>
      <c r="B3235" t="s">
        <v>592</v>
      </c>
      <c r="C3235" t="s">
        <v>1411</v>
      </c>
      <c r="D3235" t="s">
        <v>606</v>
      </c>
      <c r="E3235" t="s">
        <v>1706</v>
      </c>
      <c r="F3235"/>
      <c r="G3235" s="159">
        <v>45167</v>
      </c>
      <c r="H3235" t="s">
        <v>1247</v>
      </c>
      <c r="I3235" t="s">
        <v>1211</v>
      </c>
      <c r="J3235" t="s">
        <v>800</v>
      </c>
      <c r="K3235" t="s">
        <v>877</v>
      </c>
      <c r="L3235" t="s">
        <v>878</v>
      </c>
      <c r="M3235">
        <v>1</v>
      </c>
      <c r="N3235">
        <v>0</v>
      </c>
      <c r="O3235" s="209">
        <v>59.26</v>
      </c>
      <c r="P3235" s="209">
        <v>59.26</v>
      </c>
      <c r="Q3235" s="209">
        <v>6561.33</v>
      </c>
      <c r="R3235" s="209">
        <v>10.59</v>
      </c>
      <c r="S3235" s="193" t="str">
        <f>VLOOKUP(U3235,'[1]Cross ref'!I:J,2,0)</f>
        <v>SCL</v>
      </c>
      <c r="T3235" s="193">
        <f t="shared" si="304"/>
        <v>59.26</v>
      </c>
      <c r="U3235" s="193">
        <f>VLOOKUP(VALUE(C3235),'[1]Cross ref'!G:I,3,0)</f>
        <v>7403</v>
      </c>
      <c r="V3235" s="193">
        <f>IFERROR(VLOOKUP(J3235,'[1]Item List (2)'!C:D,2,0),VLOOKUP(K3235,'[1]Item List (2)'!C:D,2,0))</f>
        <v>51001</v>
      </c>
      <c r="W3235" s="193">
        <f>IFERROR(VLOOKUP(J3235,'[1]Item List (2)'!C:E,3,0),VLOOKUP(K3235,'[1]Item List (2)'!C:E,3,0))</f>
        <v>1000</v>
      </c>
      <c r="X3235" s="193">
        <f t="shared" si="305"/>
        <v>0</v>
      </c>
      <c r="Y3235" s="193" t="str">
        <f t="shared" si="306"/>
        <v>CUP, COLD 20Z FLV TRL</v>
      </c>
      <c r="AA3235" s="29">
        <f t="shared" si="307"/>
        <v>59.26</v>
      </c>
      <c r="AB3235" s="29" t="str">
        <f>VLOOKUP(W3235,'[2]Item List (2)'!$I:$J,2,0)</f>
        <v>Paper</v>
      </c>
      <c r="AC3235" s="29">
        <f t="shared" si="308"/>
        <v>7403</v>
      </c>
      <c r="AD3235" s="29" t="str">
        <f t="shared" si="309"/>
        <v>7403-Paper</v>
      </c>
    </row>
    <row r="3236" spans="1:30">
      <c r="A3236" t="s">
        <v>699</v>
      </c>
      <c r="B3236" t="s">
        <v>592</v>
      </c>
      <c r="C3236" t="s">
        <v>1411</v>
      </c>
      <c r="D3236" t="s">
        <v>606</v>
      </c>
      <c r="E3236" t="s">
        <v>1706</v>
      </c>
      <c r="F3236"/>
      <c r="G3236" s="159">
        <v>45167</v>
      </c>
      <c r="H3236" t="s">
        <v>1250</v>
      </c>
      <c r="I3236" t="s">
        <v>1188</v>
      </c>
      <c r="J3236" t="s">
        <v>770</v>
      </c>
      <c r="K3236" t="s">
        <v>832</v>
      </c>
      <c r="L3236" t="s">
        <v>833</v>
      </c>
      <c r="M3236">
        <v>1</v>
      </c>
      <c r="N3236">
        <v>0</v>
      </c>
      <c r="O3236" s="209">
        <v>19.989999999999998</v>
      </c>
      <c r="P3236" s="209">
        <v>19.989999999999998</v>
      </c>
      <c r="Q3236" s="209">
        <v>6561.33</v>
      </c>
      <c r="R3236" s="209">
        <v>10.59</v>
      </c>
      <c r="S3236" s="193" t="str">
        <f>VLOOKUP(U3236,'[1]Cross ref'!I:J,2,0)</f>
        <v>SCL</v>
      </c>
      <c r="T3236" s="193">
        <f t="shared" si="304"/>
        <v>19.989999999999998</v>
      </c>
      <c r="U3236" s="193">
        <f>VLOOKUP(VALUE(C3236),'[1]Cross ref'!G:I,3,0)</f>
        <v>7403</v>
      </c>
      <c r="V3236" s="193">
        <f>IFERROR(VLOOKUP(J3236,'[1]Item List (2)'!C:D,2,0),VLOOKUP(K3236,'[1]Item List (2)'!C:D,2,0))</f>
        <v>50007</v>
      </c>
      <c r="W3236" s="193">
        <f>IFERROR(VLOOKUP(J3236,'[1]Item List (2)'!C:E,3,0),VLOOKUP(K3236,'[1]Item List (2)'!C:E,3,0))</f>
        <v>100</v>
      </c>
      <c r="X3236" s="193">
        <f t="shared" si="305"/>
        <v>0</v>
      </c>
      <c r="Y3236" s="193" t="str">
        <f t="shared" si="306"/>
        <v>CREAMER, HALF &amp; HALF</v>
      </c>
      <c r="AA3236" s="29">
        <f t="shared" si="307"/>
        <v>19.989999999999998</v>
      </c>
      <c r="AB3236" s="29" t="str">
        <f>VLOOKUP(W3236,'[2]Item List (2)'!$I:$J,2,0)</f>
        <v>Food</v>
      </c>
      <c r="AC3236" s="29">
        <f t="shared" si="308"/>
        <v>7403</v>
      </c>
      <c r="AD3236" s="29" t="str">
        <f t="shared" si="309"/>
        <v>7403-Food</v>
      </c>
    </row>
    <row r="3237" spans="1:30">
      <c r="A3237" t="s">
        <v>699</v>
      </c>
      <c r="B3237" t="s">
        <v>592</v>
      </c>
      <c r="C3237" t="s">
        <v>1411</v>
      </c>
      <c r="D3237" t="s">
        <v>606</v>
      </c>
      <c r="E3237" t="s">
        <v>1706</v>
      </c>
      <c r="F3237"/>
      <c r="G3237" s="159">
        <v>45167</v>
      </c>
      <c r="H3237" t="s">
        <v>1252</v>
      </c>
      <c r="I3237" t="s">
        <v>1211</v>
      </c>
      <c r="J3237" t="s">
        <v>806</v>
      </c>
      <c r="K3237" t="s">
        <v>995</v>
      </c>
      <c r="L3237" t="s">
        <v>874</v>
      </c>
      <c r="M3237">
        <v>1</v>
      </c>
      <c r="N3237">
        <v>0</v>
      </c>
      <c r="O3237" s="209">
        <v>56.84</v>
      </c>
      <c r="P3237" s="209">
        <v>56.84</v>
      </c>
      <c r="Q3237" s="209">
        <v>6561.33</v>
      </c>
      <c r="R3237" s="209">
        <v>10.59</v>
      </c>
      <c r="S3237" s="193" t="str">
        <f>VLOOKUP(U3237,'[1]Cross ref'!I:J,2,0)</f>
        <v>SCL</v>
      </c>
      <c r="T3237" s="193">
        <f t="shared" si="304"/>
        <v>56.84</v>
      </c>
      <c r="U3237" s="193">
        <f>VLOOKUP(VALUE(C3237),'[1]Cross ref'!G:I,3,0)</f>
        <v>7403</v>
      </c>
      <c r="V3237" s="193">
        <f>IFERROR(VLOOKUP(J3237,'[1]Item List (2)'!C:D,2,0),VLOOKUP(K3237,'[1]Item List (2)'!C:D,2,0))</f>
        <v>51001</v>
      </c>
      <c r="W3237" s="193">
        <f>IFERROR(VLOOKUP(J3237,'[1]Item List (2)'!C:E,3,0),VLOOKUP(K3237,'[1]Item List (2)'!C:E,3,0))</f>
        <v>1000</v>
      </c>
      <c r="X3237" s="193">
        <f t="shared" si="305"/>
        <v>0</v>
      </c>
      <c r="Y3237" s="193" t="str">
        <f t="shared" si="306"/>
        <v>WRAP, QUICK HAPPY STAR</v>
      </c>
      <c r="AA3237" s="29">
        <f t="shared" si="307"/>
        <v>56.84</v>
      </c>
      <c r="AB3237" s="29" t="str">
        <f>VLOOKUP(W3237,'[2]Item List (2)'!$I:$J,2,0)</f>
        <v>Paper</v>
      </c>
      <c r="AC3237" s="29">
        <f t="shared" si="308"/>
        <v>7403</v>
      </c>
      <c r="AD3237" s="29" t="str">
        <f t="shared" si="309"/>
        <v>7403-Paper</v>
      </c>
    </row>
    <row r="3238" spans="1:30">
      <c r="A3238" t="s">
        <v>699</v>
      </c>
      <c r="B3238" t="s">
        <v>592</v>
      </c>
      <c r="C3238" t="s">
        <v>1411</v>
      </c>
      <c r="D3238" t="s">
        <v>606</v>
      </c>
      <c r="E3238" t="s">
        <v>1706</v>
      </c>
      <c r="F3238"/>
      <c r="G3238" s="159">
        <v>45167</v>
      </c>
      <c r="H3238" t="s">
        <v>1253</v>
      </c>
      <c r="I3238" t="s">
        <v>1211</v>
      </c>
      <c r="J3238" t="s">
        <v>809</v>
      </c>
      <c r="K3238" t="s">
        <v>991</v>
      </c>
      <c r="L3238" t="s">
        <v>822</v>
      </c>
      <c r="M3238">
        <v>1</v>
      </c>
      <c r="N3238">
        <v>0</v>
      </c>
      <c r="O3238" s="209">
        <v>16.89</v>
      </c>
      <c r="P3238" s="209">
        <v>16.89</v>
      </c>
      <c r="Q3238" s="209">
        <v>6561.33</v>
      </c>
      <c r="R3238" s="209">
        <v>10.59</v>
      </c>
      <c r="S3238" s="193" t="str">
        <f>VLOOKUP(U3238,'[1]Cross ref'!I:J,2,0)</f>
        <v>SCL</v>
      </c>
      <c r="T3238" s="193">
        <f t="shared" si="304"/>
        <v>16.89</v>
      </c>
      <c r="U3238" s="193">
        <f>VLOOKUP(VALUE(C3238),'[1]Cross ref'!G:I,3,0)</f>
        <v>7403</v>
      </c>
      <c r="V3238" s="193">
        <f>IFERROR(VLOOKUP(J3238,'[1]Item List (2)'!C:D,2,0),VLOOKUP(K3238,'[1]Item List (2)'!C:D,2,0))</f>
        <v>51001</v>
      </c>
      <c r="W3238" s="193">
        <f>IFERROR(VLOOKUP(J3238,'[1]Item List (2)'!C:E,3,0),VLOOKUP(K3238,'[1]Item List (2)'!C:E,3,0))</f>
        <v>1000</v>
      </c>
      <c r="X3238" s="193">
        <f t="shared" si="305"/>
        <v>0</v>
      </c>
      <c r="Y3238" s="193" t="str">
        <f t="shared" si="306"/>
        <v>BAG, #12 FVLR TRAILS</v>
      </c>
      <c r="AA3238" s="29">
        <f t="shared" si="307"/>
        <v>16.89</v>
      </c>
      <c r="AB3238" s="29" t="str">
        <f>VLOOKUP(W3238,'[2]Item List (2)'!$I:$J,2,0)</f>
        <v>Paper</v>
      </c>
      <c r="AC3238" s="29">
        <f t="shared" si="308"/>
        <v>7403</v>
      </c>
      <c r="AD3238" s="29" t="str">
        <f t="shared" si="309"/>
        <v>7403-Paper</v>
      </c>
    </row>
    <row r="3239" spans="1:30">
      <c r="A3239" t="s">
        <v>699</v>
      </c>
      <c r="B3239" t="s">
        <v>592</v>
      </c>
      <c r="C3239" t="s">
        <v>1411</v>
      </c>
      <c r="D3239" t="s">
        <v>606</v>
      </c>
      <c r="E3239" t="s">
        <v>1706</v>
      </c>
      <c r="F3239"/>
      <c r="G3239" s="159">
        <v>45167</v>
      </c>
      <c r="H3239" t="s">
        <v>1254</v>
      </c>
      <c r="I3239" t="s">
        <v>1211</v>
      </c>
      <c r="J3239" t="s">
        <v>809</v>
      </c>
      <c r="K3239" t="s">
        <v>989</v>
      </c>
      <c r="L3239" t="s">
        <v>706</v>
      </c>
      <c r="M3239">
        <v>1</v>
      </c>
      <c r="N3239">
        <v>0</v>
      </c>
      <c r="O3239" s="209">
        <v>26.37</v>
      </c>
      <c r="P3239" s="209">
        <v>26.37</v>
      </c>
      <c r="Q3239" s="209">
        <v>6561.33</v>
      </c>
      <c r="R3239" s="209">
        <v>10.59</v>
      </c>
      <c r="S3239" s="193" t="str">
        <f>VLOOKUP(U3239,'[1]Cross ref'!I:J,2,0)</f>
        <v>SCL</v>
      </c>
      <c r="T3239" s="193">
        <f t="shared" si="304"/>
        <v>26.37</v>
      </c>
      <c r="U3239" s="193">
        <f>VLOOKUP(VALUE(C3239),'[1]Cross ref'!G:I,3,0)</f>
        <v>7403</v>
      </c>
      <c r="V3239" s="193">
        <f>IFERROR(VLOOKUP(J3239,'[1]Item List (2)'!C:D,2,0),VLOOKUP(K3239,'[1]Item List (2)'!C:D,2,0))</f>
        <v>51001</v>
      </c>
      <c r="W3239" s="193">
        <f>IFERROR(VLOOKUP(J3239,'[1]Item List (2)'!C:E,3,0),VLOOKUP(K3239,'[1]Item List (2)'!C:E,3,0))</f>
        <v>1000</v>
      </c>
      <c r="X3239" s="193">
        <f t="shared" si="305"/>
        <v>0</v>
      </c>
      <c r="Y3239" s="193" t="str">
        <f t="shared" si="306"/>
        <v>BAG, #8 FLVR TRAILS</v>
      </c>
      <c r="AA3239" s="29">
        <f t="shared" si="307"/>
        <v>26.37</v>
      </c>
      <c r="AB3239" s="29" t="str">
        <f>VLOOKUP(W3239,'[2]Item List (2)'!$I:$J,2,0)</f>
        <v>Paper</v>
      </c>
      <c r="AC3239" s="29">
        <f t="shared" si="308"/>
        <v>7403</v>
      </c>
      <c r="AD3239" s="29" t="str">
        <f t="shared" si="309"/>
        <v>7403-Paper</v>
      </c>
    </row>
    <row r="3240" spans="1:30">
      <c r="A3240" t="s">
        <v>699</v>
      </c>
      <c r="B3240" t="s">
        <v>592</v>
      </c>
      <c r="C3240" t="s">
        <v>1411</v>
      </c>
      <c r="D3240" t="s">
        <v>606</v>
      </c>
      <c r="E3240" t="s">
        <v>1706</v>
      </c>
      <c r="F3240"/>
      <c r="G3240" s="159">
        <v>45167</v>
      </c>
      <c r="H3240" t="s">
        <v>1305</v>
      </c>
      <c r="I3240" t="s">
        <v>1211</v>
      </c>
      <c r="J3240" t="s">
        <v>809</v>
      </c>
      <c r="K3240" t="s">
        <v>994</v>
      </c>
      <c r="L3240" t="s">
        <v>822</v>
      </c>
      <c r="M3240">
        <v>1</v>
      </c>
      <c r="N3240">
        <v>0</v>
      </c>
      <c r="O3240" s="209">
        <v>10.7</v>
      </c>
      <c r="P3240" s="209">
        <v>10.7</v>
      </c>
      <c r="Q3240" s="209">
        <v>6561.33</v>
      </c>
      <c r="R3240" s="209">
        <v>10.59</v>
      </c>
      <c r="S3240" s="193" t="str">
        <f>VLOOKUP(U3240,'[1]Cross ref'!I:J,2,0)</f>
        <v>SCL</v>
      </c>
      <c r="T3240" s="193">
        <f t="shared" si="304"/>
        <v>10.7</v>
      </c>
      <c r="U3240" s="193">
        <f>VLOOKUP(VALUE(C3240),'[1]Cross ref'!G:I,3,0)</f>
        <v>7403</v>
      </c>
      <c r="V3240" s="193">
        <f>IFERROR(VLOOKUP(J3240,'[1]Item List (2)'!C:D,2,0),VLOOKUP(K3240,'[1]Item List (2)'!C:D,2,0))</f>
        <v>51001</v>
      </c>
      <c r="W3240" s="193">
        <f>IFERROR(VLOOKUP(J3240,'[1]Item List (2)'!C:E,3,0),VLOOKUP(K3240,'[1]Item List (2)'!C:E,3,0))</f>
        <v>1000</v>
      </c>
      <c r="X3240" s="193">
        <f t="shared" si="305"/>
        <v>0</v>
      </c>
      <c r="Y3240" s="193" t="str">
        <f t="shared" si="306"/>
        <v>BAG, #4 FLVR TRAILS</v>
      </c>
      <c r="AA3240" s="29">
        <f t="shared" si="307"/>
        <v>10.7</v>
      </c>
      <c r="AB3240" s="29" t="str">
        <f>VLOOKUP(W3240,'[2]Item List (2)'!$I:$J,2,0)</f>
        <v>Paper</v>
      </c>
      <c r="AC3240" s="29">
        <f t="shared" si="308"/>
        <v>7403</v>
      </c>
      <c r="AD3240" s="29" t="str">
        <f t="shared" si="309"/>
        <v>7403-Paper</v>
      </c>
    </row>
    <row r="3241" spans="1:30">
      <c r="A3241" t="s">
        <v>699</v>
      </c>
      <c r="B3241" t="s">
        <v>592</v>
      </c>
      <c r="C3241" t="s">
        <v>1411</v>
      </c>
      <c r="D3241" t="s">
        <v>606</v>
      </c>
      <c r="E3241" t="s">
        <v>1706</v>
      </c>
      <c r="F3241"/>
      <c r="G3241" s="159">
        <v>45167</v>
      </c>
      <c r="H3241" t="s">
        <v>1286</v>
      </c>
      <c r="I3241" t="s">
        <v>1211</v>
      </c>
      <c r="J3241" t="s">
        <v>809</v>
      </c>
      <c r="K3241" t="s">
        <v>1031</v>
      </c>
      <c r="L3241" t="s">
        <v>810</v>
      </c>
      <c r="M3241">
        <v>1</v>
      </c>
      <c r="N3241">
        <v>0</v>
      </c>
      <c r="O3241" s="209">
        <v>27.95</v>
      </c>
      <c r="P3241" s="209">
        <v>27.95</v>
      </c>
      <c r="Q3241" s="209">
        <v>6561.33</v>
      </c>
      <c r="R3241" s="209">
        <v>10.59</v>
      </c>
      <c r="S3241" s="193" t="str">
        <f>VLOOKUP(U3241,'[1]Cross ref'!I:J,2,0)</f>
        <v>SCL</v>
      </c>
      <c r="T3241" s="193">
        <f t="shared" si="304"/>
        <v>27.95</v>
      </c>
      <c r="U3241" s="193">
        <f>VLOOKUP(VALUE(C3241),'[1]Cross ref'!G:I,3,0)</f>
        <v>7403</v>
      </c>
      <c r="V3241" s="193">
        <f>IFERROR(VLOOKUP(J3241,'[1]Item List (2)'!C:D,2,0),VLOOKUP(K3241,'[1]Item List (2)'!C:D,2,0))</f>
        <v>51001</v>
      </c>
      <c r="W3241" s="193">
        <f>IFERROR(VLOOKUP(J3241,'[1]Item List (2)'!C:E,3,0),VLOOKUP(K3241,'[1]Item List (2)'!C:E,3,0))</f>
        <v>1000</v>
      </c>
      <c r="X3241" s="193">
        <f t="shared" si="305"/>
        <v>0</v>
      </c>
      <c r="Y3241" s="193" t="str">
        <f t="shared" si="306"/>
        <v>BAG, ALL PURPOSE FLVR TRAILS</v>
      </c>
      <c r="AA3241" s="29">
        <f t="shared" si="307"/>
        <v>27.95</v>
      </c>
      <c r="AB3241" s="29" t="str">
        <f>VLOOKUP(W3241,'[2]Item List (2)'!$I:$J,2,0)</f>
        <v>Paper</v>
      </c>
      <c r="AC3241" s="29">
        <f t="shared" si="308"/>
        <v>7403</v>
      </c>
      <c r="AD3241" s="29" t="str">
        <f t="shared" si="309"/>
        <v>7403-Paper</v>
      </c>
    </row>
    <row r="3242" spans="1:30">
      <c r="A3242" t="s">
        <v>699</v>
      </c>
      <c r="B3242" t="s">
        <v>592</v>
      </c>
      <c r="C3242" t="s">
        <v>1411</v>
      </c>
      <c r="D3242" t="s">
        <v>606</v>
      </c>
      <c r="E3242" t="s">
        <v>1706</v>
      </c>
      <c r="F3242"/>
      <c r="G3242" s="159">
        <v>45167</v>
      </c>
      <c r="H3242" t="s">
        <v>1256</v>
      </c>
      <c r="I3242" t="s">
        <v>1211</v>
      </c>
      <c r="J3242" t="s">
        <v>800</v>
      </c>
      <c r="K3242" t="s">
        <v>1057</v>
      </c>
      <c r="L3242" t="s">
        <v>1058</v>
      </c>
      <c r="M3242">
        <v>2</v>
      </c>
      <c r="N3242">
        <v>0</v>
      </c>
      <c r="O3242" s="209">
        <v>30.68</v>
      </c>
      <c r="P3242" s="209">
        <v>61.36</v>
      </c>
      <c r="Q3242" s="209">
        <v>6561.33</v>
      </c>
      <c r="R3242" s="209">
        <v>10.59</v>
      </c>
      <c r="S3242" s="193" t="str">
        <f>VLOOKUP(U3242,'[1]Cross ref'!I:J,2,0)</f>
        <v>SCL</v>
      </c>
      <c r="T3242" s="193">
        <f t="shared" si="304"/>
        <v>61.36</v>
      </c>
      <c r="U3242" s="193">
        <f>VLOOKUP(VALUE(C3242),'[1]Cross ref'!G:I,3,0)</f>
        <v>7403</v>
      </c>
      <c r="V3242" s="193">
        <f>IFERROR(VLOOKUP(J3242,'[1]Item List (2)'!C:D,2,0),VLOOKUP(K3242,'[1]Item List (2)'!C:D,2,0))</f>
        <v>51001</v>
      </c>
      <c r="W3242" s="193">
        <f>IFERROR(VLOOKUP(J3242,'[1]Item List (2)'!C:E,3,0),VLOOKUP(K3242,'[1]Item List (2)'!C:E,3,0))</f>
        <v>1000</v>
      </c>
      <c r="X3242" s="193">
        <f t="shared" si="305"/>
        <v>0</v>
      </c>
      <c r="Y3242" s="193" t="str">
        <f t="shared" si="306"/>
        <v>CUP, PLS COLD 32Z FLVR TRAIL</v>
      </c>
      <c r="AA3242" s="29">
        <f t="shared" si="307"/>
        <v>61.36</v>
      </c>
      <c r="AB3242" s="29" t="str">
        <f>VLOOKUP(W3242,'[2]Item List (2)'!$I:$J,2,0)</f>
        <v>Paper</v>
      </c>
      <c r="AC3242" s="29">
        <f t="shared" si="308"/>
        <v>7403</v>
      </c>
      <c r="AD3242" s="29" t="str">
        <f t="shared" si="309"/>
        <v>7403-Paper</v>
      </c>
    </row>
    <row r="3243" spans="1:30">
      <c r="A3243" t="s">
        <v>699</v>
      </c>
      <c r="B3243" t="s">
        <v>592</v>
      </c>
      <c r="C3243" t="s">
        <v>1411</v>
      </c>
      <c r="D3243" t="s">
        <v>606</v>
      </c>
      <c r="E3243" t="s">
        <v>1706</v>
      </c>
      <c r="F3243"/>
      <c r="G3243" s="159">
        <v>45167</v>
      </c>
      <c r="H3243" t="s">
        <v>1257</v>
      </c>
      <c r="I3243" t="s">
        <v>1188</v>
      </c>
      <c r="J3243" t="s">
        <v>764</v>
      </c>
      <c r="K3243" t="s">
        <v>1181</v>
      </c>
      <c r="L3243" t="s">
        <v>766</v>
      </c>
      <c r="M3243">
        <v>1</v>
      </c>
      <c r="N3243">
        <v>0</v>
      </c>
      <c r="O3243" s="209">
        <v>32.25</v>
      </c>
      <c r="P3243" s="209">
        <v>32.25</v>
      </c>
      <c r="Q3243" s="209">
        <v>6561.33</v>
      </c>
      <c r="R3243" s="209">
        <v>10.59</v>
      </c>
      <c r="S3243" s="193" t="str">
        <f>VLOOKUP(U3243,'[1]Cross ref'!I:J,2,0)</f>
        <v>SCL</v>
      </c>
      <c r="T3243" s="193">
        <f t="shared" si="304"/>
        <v>32.25</v>
      </c>
      <c r="U3243" s="193">
        <f>VLOOKUP(VALUE(C3243),'[1]Cross ref'!G:I,3,0)</f>
        <v>7403</v>
      </c>
      <c r="V3243" s="193">
        <f>IFERROR(VLOOKUP(J3243,'[1]Item List (2)'!C:D,2,0),VLOOKUP(K3243,'[1]Item List (2)'!C:D,2,0))</f>
        <v>50007</v>
      </c>
      <c r="W3243" s="193">
        <f>IFERROR(VLOOKUP(J3243,'[1]Item List (2)'!C:E,3,0),VLOOKUP(K3243,'[1]Item List (2)'!C:E,3,0))</f>
        <v>100</v>
      </c>
      <c r="X3243" s="193">
        <f t="shared" si="305"/>
        <v>0</v>
      </c>
      <c r="Y3243" s="193" t="str">
        <f t="shared" si="306"/>
        <v>SAUCE, CLASSIC</v>
      </c>
      <c r="AA3243" s="29">
        <f t="shared" si="307"/>
        <v>32.25</v>
      </c>
      <c r="AB3243" s="29" t="str">
        <f>VLOOKUP(W3243,'[2]Item List (2)'!$I:$J,2,0)</f>
        <v>Food</v>
      </c>
      <c r="AC3243" s="29">
        <f t="shared" si="308"/>
        <v>7403</v>
      </c>
      <c r="AD3243" s="29" t="str">
        <f t="shared" si="309"/>
        <v>7403-Food</v>
      </c>
    </row>
    <row r="3244" spans="1:30">
      <c r="A3244" t="s">
        <v>699</v>
      </c>
      <c r="B3244" t="s">
        <v>592</v>
      </c>
      <c r="C3244" t="s">
        <v>1411</v>
      </c>
      <c r="D3244" t="s">
        <v>606</v>
      </c>
      <c r="E3244" t="s">
        <v>1706</v>
      </c>
      <c r="F3244"/>
      <c r="G3244" s="159">
        <v>45167</v>
      </c>
      <c r="H3244" t="s">
        <v>1288</v>
      </c>
      <c r="I3244" t="s">
        <v>1188</v>
      </c>
      <c r="J3244" t="s">
        <v>702</v>
      </c>
      <c r="K3244" t="s">
        <v>793</v>
      </c>
      <c r="L3244" t="s">
        <v>766</v>
      </c>
      <c r="M3244">
        <v>1</v>
      </c>
      <c r="N3244">
        <v>0</v>
      </c>
      <c r="O3244" s="209">
        <v>22.91</v>
      </c>
      <c r="P3244" s="209">
        <v>22.91</v>
      </c>
      <c r="Q3244" s="209">
        <v>6561.33</v>
      </c>
      <c r="R3244" s="209">
        <v>10.59</v>
      </c>
      <c r="S3244" s="193" t="str">
        <f>VLOOKUP(U3244,'[1]Cross ref'!I:J,2,0)</f>
        <v>SCL</v>
      </c>
      <c r="T3244" s="193">
        <f t="shared" si="304"/>
        <v>22.91</v>
      </c>
      <c r="U3244" s="193">
        <f>VLOOKUP(VALUE(C3244),'[1]Cross ref'!G:I,3,0)</f>
        <v>7403</v>
      </c>
      <c r="V3244" s="193">
        <f>IFERROR(VLOOKUP(J3244,'[1]Item List (2)'!C:D,2,0),VLOOKUP(K3244,'[1]Item List (2)'!C:D,2,0))</f>
        <v>50007</v>
      </c>
      <c r="W3244" s="193">
        <f>IFERROR(VLOOKUP(J3244,'[1]Item List (2)'!C:E,3,0),VLOOKUP(K3244,'[1]Item List (2)'!C:E,3,0))</f>
        <v>100</v>
      </c>
      <c r="X3244" s="193">
        <f t="shared" si="305"/>
        <v>0</v>
      </c>
      <c r="Y3244" s="193" t="str">
        <f t="shared" si="306"/>
        <v>SAUCE, BBQ</v>
      </c>
      <c r="AA3244" s="29">
        <f t="shared" si="307"/>
        <v>22.91</v>
      </c>
      <c r="AB3244" s="29" t="str">
        <f>VLOOKUP(W3244,'[2]Item List (2)'!$I:$J,2,0)</f>
        <v>Food</v>
      </c>
      <c r="AC3244" s="29">
        <f t="shared" si="308"/>
        <v>7403</v>
      </c>
      <c r="AD3244" s="29" t="str">
        <f t="shared" si="309"/>
        <v>7403-Food</v>
      </c>
    </row>
    <row r="3245" spans="1:30">
      <c r="A3245" t="s">
        <v>699</v>
      </c>
      <c r="B3245" t="s">
        <v>592</v>
      </c>
      <c r="C3245" t="s">
        <v>1411</v>
      </c>
      <c r="D3245" t="s">
        <v>606</v>
      </c>
      <c r="E3245" t="s">
        <v>1706</v>
      </c>
      <c r="F3245"/>
      <c r="G3245" s="159">
        <v>45167</v>
      </c>
      <c r="H3245" t="s">
        <v>1325</v>
      </c>
      <c r="I3245" t="s">
        <v>1188</v>
      </c>
      <c r="J3245" t="s">
        <v>764</v>
      </c>
      <c r="K3245" t="s">
        <v>765</v>
      </c>
      <c r="L3245" t="s">
        <v>766</v>
      </c>
      <c r="M3245">
        <v>2</v>
      </c>
      <c r="N3245">
        <v>0</v>
      </c>
      <c r="O3245" s="209">
        <v>23.87</v>
      </c>
      <c r="P3245" s="209">
        <v>47.74</v>
      </c>
      <c r="Q3245" s="209">
        <v>6561.33</v>
      </c>
      <c r="R3245" s="209">
        <v>10.59</v>
      </c>
      <c r="S3245" s="193" t="str">
        <f>VLOOKUP(U3245,'[1]Cross ref'!I:J,2,0)</f>
        <v>SCL</v>
      </c>
      <c r="T3245" s="193">
        <f t="shared" si="304"/>
        <v>47.74</v>
      </c>
      <c r="U3245" s="193">
        <f>VLOOKUP(VALUE(C3245),'[1]Cross ref'!G:I,3,0)</f>
        <v>7403</v>
      </c>
      <c r="V3245" s="193">
        <f>IFERROR(VLOOKUP(J3245,'[1]Item List (2)'!C:D,2,0),VLOOKUP(K3245,'[1]Item List (2)'!C:D,2,0))</f>
        <v>50007</v>
      </c>
      <c r="W3245" s="193">
        <f>IFERROR(VLOOKUP(J3245,'[1]Item List (2)'!C:E,3,0),VLOOKUP(K3245,'[1]Item List (2)'!C:E,3,0))</f>
        <v>100</v>
      </c>
      <c r="X3245" s="193">
        <f t="shared" si="305"/>
        <v>0</v>
      </c>
      <c r="Y3245" s="193" t="str">
        <f t="shared" si="306"/>
        <v>SAUCE, SPECIAL</v>
      </c>
      <c r="AA3245" s="29">
        <f t="shared" si="307"/>
        <v>47.74</v>
      </c>
      <c r="AB3245" s="29" t="str">
        <f>VLOOKUP(W3245,'[2]Item List (2)'!$I:$J,2,0)</f>
        <v>Food</v>
      </c>
      <c r="AC3245" s="29">
        <f t="shared" si="308"/>
        <v>7403</v>
      </c>
      <c r="AD3245" s="29" t="str">
        <f t="shared" si="309"/>
        <v>7403-Food</v>
      </c>
    </row>
    <row r="3246" spans="1:30">
      <c r="A3246" t="s">
        <v>699</v>
      </c>
      <c r="B3246" t="s">
        <v>592</v>
      </c>
      <c r="C3246" t="s">
        <v>1411</v>
      </c>
      <c r="D3246" t="s">
        <v>606</v>
      </c>
      <c r="E3246" t="s">
        <v>1706</v>
      </c>
      <c r="F3246"/>
      <c r="G3246" s="159">
        <v>45167</v>
      </c>
      <c r="H3246" t="s">
        <v>1258</v>
      </c>
      <c r="I3246" t="s">
        <v>1188</v>
      </c>
      <c r="J3246" t="s">
        <v>825</v>
      </c>
      <c r="K3246" t="s">
        <v>1259</v>
      </c>
      <c r="L3246" t="s">
        <v>1484</v>
      </c>
      <c r="M3246">
        <v>2</v>
      </c>
      <c r="N3246">
        <v>0</v>
      </c>
      <c r="O3246" s="209">
        <v>47.11</v>
      </c>
      <c r="P3246" s="209">
        <v>94.22</v>
      </c>
      <c r="Q3246" s="209">
        <v>6561.33</v>
      </c>
      <c r="R3246" s="209">
        <v>10.59</v>
      </c>
      <c r="S3246" s="193" t="str">
        <f>VLOOKUP(U3246,'[1]Cross ref'!I:J,2,0)</f>
        <v>SCL</v>
      </c>
      <c r="T3246" s="193">
        <f t="shared" si="304"/>
        <v>94.22</v>
      </c>
      <c r="U3246" s="193">
        <f>VLOOKUP(VALUE(C3246),'[1]Cross ref'!G:I,3,0)</f>
        <v>7403</v>
      </c>
      <c r="V3246" s="193">
        <f>IFERROR(VLOOKUP(J3246,'[1]Item List (2)'!C:D,2,0),VLOOKUP(K3246,'[1]Item List (2)'!C:D,2,0))</f>
        <v>50007</v>
      </c>
      <c r="W3246" s="193">
        <f>IFERROR(VLOOKUP(J3246,'[1]Item List (2)'!C:E,3,0),VLOOKUP(K3246,'[1]Item List (2)'!C:E,3,0))</f>
        <v>100</v>
      </c>
      <c r="X3246" s="193">
        <f t="shared" si="305"/>
        <v>0</v>
      </c>
      <c r="Y3246" s="193" t="str">
        <f t="shared" si="306"/>
        <v>MAYONNAISE, 64Z</v>
      </c>
      <c r="AA3246" s="29">
        <f t="shared" si="307"/>
        <v>94.22</v>
      </c>
      <c r="AB3246" s="29" t="str">
        <f>VLOOKUP(W3246,'[2]Item List (2)'!$I:$J,2,0)</f>
        <v>Food</v>
      </c>
      <c r="AC3246" s="29">
        <f t="shared" si="308"/>
        <v>7403</v>
      </c>
      <c r="AD3246" s="29" t="str">
        <f t="shared" si="309"/>
        <v>7403-Food</v>
      </c>
    </row>
    <row r="3247" spans="1:30">
      <c r="A3247" t="s">
        <v>699</v>
      </c>
      <c r="B3247" t="s">
        <v>592</v>
      </c>
      <c r="C3247" t="s">
        <v>1411</v>
      </c>
      <c r="D3247" t="s">
        <v>606</v>
      </c>
      <c r="E3247" t="s">
        <v>1706</v>
      </c>
      <c r="F3247"/>
      <c r="G3247" s="159">
        <v>45167</v>
      </c>
      <c r="H3247" t="s">
        <v>1260</v>
      </c>
      <c r="I3247" t="s">
        <v>1211</v>
      </c>
      <c r="J3247" t="s">
        <v>730</v>
      </c>
      <c r="K3247" t="s">
        <v>1041</v>
      </c>
      <c r="L3247" t="s">
        <v>1042</v>
      </c>
      <c r="M3247">
        <v>1</v>
      </c>
      <c r="N3247">
        <v>0</v>
      </c>
      <c r="O3247" s="209">
        <v>45.4</v>
      </c>
      <c r="P3247" s="209">
        <v>45.4</v>
      </c>
      <c r="Q3247" s="209">
        <v>6561.33</v>
      </c>
      <c r="R3247" s="209">
        <v>10.59</v>
      </c>
      <c r="S3247" s="193" t="str">
        <f>VLOOKUP(U3247,'[1]Cross ref'!I:J,2,0)</f>
        <v>SCL</v>
      </c>
      <c r="T3247" s="193">
        <f t="shared" si="304"/>
        <v>45.4</v>
      </c>
      <c r="U3247" s="193">
        <f>VLOOKUP(VALUE(C3247),'[1]Cross ref'!G:I,3,0)</f>
        <v>7403</v>
      </c>
      <c r="V3247" s="193">
        <f>IFERROR(VLOOKUP(J3247,'[1]Item List (2)'!C:D,2,0),VLOOKUP(K3247,'[1]Item List (2)'!C:D,2,0))</f>
        <v>51001</v>
      </c>
      <c r="W3247" s="193">
        <f>IFERROR(VLOOKUP(J3247,'[1]Item List (2)'!C:E,3,0),VLOOKUP(K3247,'[1]Item List (2)'!C:E,3,0))</f>
        <v>1000</v>
      </c>
      <c r="X3247" s="193">
        <f t="shared" si="305"/>
        <v>0</v>
      </c>
      <c r="Y3247" s="193" t="str">
        <f t="shared" si="306"/>
        <v>NAPKIN, 13X8.5 BRN</v>
      </c>
      <c r="AA3247" s="29">
        <f t="shared" si="307"/>
        <v>45.4</v>
      </c>
      <c r="AB3247" s="29" t="str">
        <f>VLOOKUP(W3247,'[2]Item List (2)'!$I:$J,2,0)</f>
        <v>Paper</v>
      </c>
      <c r="AC3247" s="29">
        <f t="shared" si="308"/>
        <v>7403</v>
      </c>
      <c r="AD3247" s="29" t="str">
        <f t="shared" si="309"/>
        <v>7403-Paper</v>
      </c>
    </row>
    <row r="3248" spans="1:30">
      <c r="A3248" t="s">
        <v>699</v>
      </c>
      <c r="B3248" t="s">
        <v>592</v>
      </c>
      <c r="C3248" t="s">
        <v>1411</v>
      </c>
      <c r="D3248" t="s">
        <v>606</v>
      </c>
      <c r="E3248" t="s">
        <v>1706</v>
      </c>
      <c r="F3248"/>
      <c r="G3248" s="159">
        <v>45167</v>
      </c>
      <c r="H3248" t="s">
        <v>1395</v>
      </c>
      <c r="I3248" t="s">
        <v>1190</v>
      </c>
      <c r="J3248" t="s">
        <v>1394</v>
      </c>
      <c r="K3248" t="s">
        <v>1396</v>
      </c>
      <c r="L3248" t="s">
        <v>848</v>
      </c>
      <c r="M3248">
        <v>1</v>
      </c>
      <c r="N3248">
        <v>0</v>
      </c>
      <c r="O3248" s="209">
        <v>8.7899999999999991</v>
      </c>
      <c r="P3248" s="209">
        <v>8.7899999999999991</v>
      </c>
      <c r="Q3248" s="209">
        <v>6561.33</v>
      </c>
      <c r="R3248" s="209">
        <v>10.59</v>
      </c>
      <c r="S3248" s="193" t="str">
        <f>VLOOKUP(U3248,'[1]Cross ref'!I:J,2,0)</f>
        <v>SCL</v>
      </c>
      <c r="T3248" s="193">
        <f t="shared" si="304"/>
        <v>8.7899999999999991</v>
      </c>
      <c r="U3248" s="193">
        <f>VLOOKUP(VALUE(C3248),'[1]Cross ref'!G:I,3,0)</f>
        <v>7403</v>
      </c>
      <c r="V3248" s="193">
        <f>IFERROR(VLOOKUP(J3248,'[1]Item List (2)'!C:D,2,0),VLOOKUP(K3248,'[1]Item List (2)'!C:D,2,0))</f>
        <v>60507</v>
      </c>
      <c r="W3248" s="193">
        <f>IFERROR(VLOOKUP(J3248,'[1]Item List (2)'!C:E,3,0),VLOOKUP(K3248,'[1]Item List (2)'!C:E,3,0))</f>
        <v>1200</v>
      </c>
      <c r="X3248" s="193">
        <f t="shared" si="305"/>
        <v>0</v>
      </c>
      <c r="Y3248" s="193" t="str">
        <f t="shared" si="306"/>
        <v>BROOM, HEAD RED</v>
      </c>
      <c r="AA3248" s="29">
        <f t="shared" si="307"/>
        <v>8.7899999999999991</v>
      </c>
      <c r="AB3248" s="29" t="str">
        <f>VLOOKUP(W3248,'[2]Item List (2)'!$I:$J,2,0)</f>
        <v>Supplies</v>
      </c>
      <c r="AC3248" s="29">
        <f t="shared" si="308"/>
        <v>7403</v>
      </c>
      <c r="AD3248" s="29" t="str">
        <f t="shared" si="309"/>
        <v>7403-Supplies</v>
      </c>
    </row>
    <row r="3249" spans="1:30">
      <c r="A3249" t="s">
        <v>699</v>
      </c>
      <c r="B3249" t="s">
        <v>592</v>
      </c>
      <c r="C3249" t="s">
        <v>1411</v>
      </c>
      <c r="D3249" t="s">
        <v>606</v>
      </c>
      <c r="E3249" t="s">
        <v>1706</v>
      </c>
      <c r="F3249"/>
      <c r="G3249" s="159">
        <v>45167</v>
      </c>
      <c r="H3249" t="s">
        <v>1261</v>
      </c>
      <c r="I3249" t="s">
        <v>1188</v>
      </c>
      <c r="J3249" t="s">
        <v>756</v>
      </c>
      <c r="K3249" t="s">
        <v>1491</v>
      </c>
      <c r="L3249" t="s">
        <v>757</v>
      </c>
      <c r="M3249">
        <v>1</v>
      </c>
      <c r="N3249">
        <v>0</v>
      </c>
      <c r="O3249" s="209">
        <v>39.82</v>
      </c>
      <c r="P3249" s="209">
        <v>39.82</v>
      </c>
      <c r="Q3249" s="209">
        <v>6561.33</v>
      </c>
      <c r="R3249" s="209">
        <v>10.59</v>
      </c>
      <c r="S3249" s="193" t="str">
        <f>VLOOKUP(U3249,'[1]Cross ref'!I:J,2,0)</f>
        <v>SCL</v>
      </c>
      <c r="T3249" s="193">
        <f t="shared" si="304"/>
        <v>39.82</v>
      </c>
      <c r="U3249" s="193">
        <f>VLOOKUP(VALUE(C3249),'[1]Cross ref'!G:I,3,0)</f>
        <v>7403</v>
      </c>
      <c r="V3249" s="193">
        <f>IFERROR(VLOOKUP(J3249,'[1]Item List (2)'!C:D,2,0),VLOOKUP(K3249,'[1]Item List (2)'!C:D,2,0))</f>
        <v>50007</v>
      </c>
      <c r="W3249" s="193">
        <f>IFERROR(VLOOKUP(J3249,'[1]Item List (2)'!C:E,3,0),VLOOKUP(K3249,'[1]Item List (2)'!C:E,3,0))</f>
        <v>100</v>
      </c>
      <c r="X3249" s="193">
        <f t="shared" si="305"/>
        <v>0</v>
      </c>
      <c r="Y3249" s="193" t="str">
        <f t="shared" si="306"/>
        <v>FRENCH TOAST, STICK ORIGINAL CARLS JR</v>
      </c>
      <c r="AA3249" s="29">
        <f t="shared" si="307"/>
        <v>39.82</v>
      </c>
      <c r="AB3249" s="29" t="str">
        <f>VLOOKUP(W3249,'[2]Item List (2)'!$I:$J,2,0)</f>
        <v>Food</v>
      </c>
      <c r="AC3249" s="29">
        <f t="shared" si="308"/>
        <v>7403</v>
      </c>
      <c r="AD3249" s="29" t="str">
        <f t="shared" si="309"/>
        <v>7403-Food</v>
      </c>
    </row>
    <row r="3250" spans="1:30">
      <c r="A3250" t="s">
        <v>699</v>
      </c>
      <c r="B3250" t="s">
        <v>592</v>
      </c>
      <c r="C3250" t="s">
        <v>1411</v>
      </c>
      <c r="D3250" t="s">
        <v>606</v>
      </c>
      <c r="E3250" t="s">
        <v>1706</v>
      </c>
      <c r="F3250"/>
      <c r="G3250" s="159">
        <v>45167</v>
      </c>
      <c r="H3250" t="s">
        <v>1186</v>
      </c>
      <c r="I3250" t="s">
        <v>1184</v>
      </c>
      <c r="J3250" t="s">
        <v>834</v>
      </c>
      <c r="K3250" t="s">
        <v>835</v>
      </c>
      <c r="L3250" t="s">
        <v>836</v>
      </c>
      <c r="M3250">
        <v>1</v>
      </c>
      <c r="N3250">
        <v>0</v>
      </c>
      <c r="O3250" s="209"/>
      <c r="P3250" s="209">
        <v>42.34</v>
      </c>
      <c r="Q3250" s="209">
        <v>6561.33</v>
      </c>
      <c r="R3250" s="209">
        <v>10.59</v>
      </c>
      <c r="S3250" s="193" t="str">
        <f>VLOOKUP(U3250,'[1]Cross ref'!I:J,2,0)</f>
        <v>SCL</v>
      </c>
      <c r="T3250" s="193">
        <f t="shared" si="304"/>
        <v>42.34</v>
      </c>
      <c r="U3250" s="193">
        <f>VLOOKUP(VALUE(C3250),'[1]Cross ref'!G:I,3,0)</f>
        <v>7403</v>
      </c>
      <c r="V3250" s="193">
        <f>IFERROR(VLOOKUP(J3250,'[1]Item List (2)'!C:D,2,0),VLOOKUP(K3250,'[1]Item List (2)'!C:D,2,0))</f>
        <v>50007</v>
      </c>
      <c r="W3250" s="193">
        <f>IFERROR(VLOOKUP(J3250,'[1]Item List (2)'!C:E,3,0),VLOOKUP(K3250,'[1]Item List (2)'!C:E,3,0))</f>
        <v>100</v>
      </c>
      <c r="X3250" s="193">
        <f t="shared" si="305"/>
        <v>-42.34</v>
      </c>
      <c r="Y3250" s="193" t="str">
        <f t="shared" si="306"/>
        <v>SURCHARGE, FUEL</v>
      </c>
      <c r="AA3250" s="29">
        <f t="shared" si="307"/>
        <v>42.34</v>
      </c>
      <c r="AB3250" s="29" t="str">
        <f>VLOOKUP(W3250,'[2]Item List (2)'!$I:$J,2,0)</f>
        <v>Food</v>
      </c>
      <c r="AC3250" s="29">
        <f t="shared" si="308"/>
        <v>7403</v>
      </c>
      <c r="AD3250" s="29" t="str">
        <f t="shared" si="309"/>
        <v>7403-Food</v>
      </c>
    </row>
    <row r="3251" spans="1:30">
      <c r="A3251" t="s">
        <v>699</v>
      </c>
      <c r="B3251" t="s">
        <v>592</v>
      </c>
      <c r="C3251" t="s">
        <v>1413</v>
      </c>
      <c r="D3251" t="s">
        <v>628</v>
      </c>
      <c r="E3251" t="s">
        <v>1707</v>
      </c>
      <c r="F3251"/>
      <c r="G3251" s="159">
        <v>45171</v>
      </c>
      <c r="H3251" t="s">
        <v>1482</v>
      </c>
      <c r="I3251" t="s">
        <v>1185</v>
      </c>
      <c r="J3251" t="s">
        <v>1066</v>
      </c>
      <c r="K3251" t="s">
        <v>1492</v>
      </c>
      <c r="L3251" t="s">
        <v>1483</v>
      </c>
      <c r="M3251">
        <v>1</v>
      </c>
      <c r="N3251">
        <v>0</v>
      </c>
      <c r="O3251" s="209">
        <v>116.52</v>
      </c>
      <c r="P3251" s="209">
        <v>116.52</v>
      </c>
      <c r="Q3251" s="209">
        <v>10409.42</v>
      </c>
      <c r="R3251" s="209">
        <v>23.54</v>
      </c>
      <c r="S3251" s="193" t="str">
        <f>VLOOKUP(U3251,'[1]Cross ref'!I:J,2,0)</f>
        <v>SCL</v>
      </c>
      <c r="T3251" s="193">
        <f t="shared" si="304"/>
        <v>116.52</v>
      </c>
      <c r="U3251" s="193">
        <f>VLOOKUP(VALUE(C3251),'[1]Cross ref'!G:I,3,0)</f>
        <v>7489</v>
      </c>
      <c r="V3251" s="193">
        <f>IFERROR(VLOOKUP(J3251,'[1]Item List (2)'!C:D,2,0),VLOOKUP(K3251,'[1]Item List (2)'!C:D,2,0))</f>
        <v>51001</v>
      </c>
      <c r="W3251" s="193">
        <f>IFERROR(VLOOKUP(J3251,'[1]Item List (2)'!C:E,3,0),VLOOKUP(K3251,'[1]Item List (2)'!C:E,3,0))</f>
        <v>1000</v>
      </c>
      <c r="X3251" s="193">
        <f t="shared" si="305"/>
        <v>0</v>
      </c>
      <c r="Y3251" s="193" t="str">
        <f t="shared" si="306"/>
        <v>PREMIUM, TOY KIDS MEAL LOONEY TUNES</v>
      </c>
      <c r="AA3251" s="29">
        <f t="shared" si="307"/>
        <v>116.52</v>
      </c>
      <c r="AB3251" s="29" t="str">
        <f>VLOOKUP(W3251,'[2]Item List (2)'!$I:$J,2,0)</f>
        <v>Paper</v>
      </c>
      <c r="AC3251" s="29">
        <f t="shared" si="308"/>
        <v>7489</v>
      </c>
      <c r="AD3251" s="29" t="str">
        <f t="shared" si="309"/>
        <v>7489-Paper</v>
      </c>
    </row>
    <row r="3252" spans="1:30">
      <c r="A3252" t="s">
        <v>699</v>
      </c>
      <c r="B3252" t="s">
        <v>592</v>
      </c>
      <c r="C3252" t="s">
        <v>1413</v>
      </c>
      <c r="D3252" t="s">
        <v>628</v>
      </c>
      <c r="E3252" t="s">
        <v>1707</v>
      </c>
      <c r="F3252"/>
      <c r="G3252" s="159">
        <v>45171</v>
      </c>
      <c r="H3252" t="s">
        <v>1187</v>
      </c>
      <c r="I3252" t="s">
        <v>1188</v>
      </c>
      <c r="J3252" t="s">
        <v>700</v>
      </c>
      <c r="K3252" t="s">
        <v>1494</v>
      </c>
      <c r="L3252" t="s">
        <v>701</v>
      </c>
      <c r="M3252">
        <v>2</v>
      </c>
      <c r="N3252">
        <v>0</v>
      </c>
      <c r="O3252" s="209">
        <v>51.9</v>
      </c>
      <c r="P3252" s="209">
        <v>103.8</v>
      </c>
      <c r="Q3252" s="209">
        <v>10409.42</v>
      </c>
      <c r="R3252" s="209">
        <v>23.54</v>
      </c>
      <c r="S3252" s="193" t="str">
        <f>VLOOKUP(U3252,'[1]Cross ref'!I:J,2,0)</f>
        <v>SCL</v>
      </c>
      <c r="T3252" s="193">
        <f t="shared" si="304"/>
        <v>103.8</v>
      </c>
      <c r="U3252" s="193">
        <f>VLOOKUP(VALUE(C3252),'[1]Cross ref'!G:I,3,0)</f>
        <v>7489</v>
      </c>
      <c r="V3252" s="193">
        <f>IFERROR(VLOOKUP(J3252,'[1]Item List (2)'!C:D,2,0),VLOOKUP(K3252,'[1]Item List (2)'!C:D,2,0))</f>
        <v>50007</v>
      </c>
      <c r="W3252" s="193">
        <f>IFERROR(VLOOKUP(J3252,'[1]Item List (2)'!C:E,3,0),VLOOKUP(K3252,'[1]Item List (2)'!C:E,3,0))</f>
        <v>100</v>
      </c>
      <c r="X3252" s="193">
        <f t="shared" si="305"/>
        <v>0</v>
      </c>
      <c r="Y3252" s="193" t="str">
        <f t="shared" si="306"/>
        <v>SYRUP, FLASHIN FRUIT PUNCH 2.5GL BIB</v>
      </c>
      <c r="AA3252" s="29">
        <f t="shared" si="307"/>
        <v>103.8</v>
      </c>
      <c r="AB3252" s="29" t="str">
        <f>VLOOKUP(W3252,'[2]Item List (2)'!$I:$J,2,0)</f>
        <v>Food</v>
      </c>
      <c r="AC3252" s="29">
        <f t="shared" si="308"/>
        <v>7489</v>
      </c>
      <c r="AD3252" s="29" t="str">
        <f t="shared" si="309"/>
        <v>7489-Food</v>
      </c>
    </row>
    <row r="3253" spans="1:30">
      <c r="A3253" t="s">
        <v>699</v>
      </c>
      <c r="B3253" t="s">
        <v>592</v>
      </c>
      <c r="C3253" t="s">
        <v>1413</v>
      </c>
      <c r="D3253" t="s">
        <v>628</v>
      </c>
      <c r="E3253" t="s">
        <v>1707</v>
      </c>
      <c r="F3253"/>
      <c r="G3253" s="159">
        <v>45171</v>
      </c>
      <c r="H3253" t="s">
        <v>1189</v>
      </c>
      <c r="I3253" t="s">
        <v>1190</v>
      </c>
      <c r="J3253" t="s">
        <v>704</v>
      </c>
      <c r="K3253" t="s">
        <v>1496</v>
      </c>
      <c r="L3253" t="s">
        <v>705</v>
      </c>
      <c r="M3253">
        <v>4</v>
      </c>
      <c r="N3253">
        <v>0</v>
      </c>
      <c r="O3253" s="209">
        <v>3.44</v>
      </c>
      <c r="P3253" s="209">
        <v>13.76</v>
      </c>
      <c r="Q3253" s="209">
        <v>10409.42</v>
      </c>
      <c r="R3253" s="209">
        <v>23.54</v>
      </c>
      <c r="S3253" s="193" t="str">
        <f>VLOOKUP(U3253,'[1]Cross ref'!I:J,2,0)</f>
        <v>SCL</v>
      </c>
      <c r="T3253" s="193">
        <f t="shared" si="304"/>
        <v>13.76</v>
      </c>
      <c r="U3253" s="193">
        <f>VLOOKUP(VALUE(C3253),'[1]Cross ref'!G:I,3,0)</f>
        <v>7489</v>
      </c>
      <c r="V3253" s="193">
        <f>IFERROR(VLOOKUP(J3253,'[1]Item List (2)'!C:D,2,0),VLOOKUP(K3253,'[1]Item List (2)'!C:D,2,0))</f>
        <v>60507</v>
      </c>
      <c r="W3253" s="193">
        <f>IFERROR(VLOOKUP(J3253,'[1]Item List (2)'!C:E,3,0),VLOOKUP(K3253,'[1]Item List (2)'!C:E,3,0))</f>
        <v>1200</v>
      </c>
      <c r="X3253" s="193">
        <f t="shared" si="305"/>
        <v>0</v>
      </c>
      <c r="Y3253" s="193" t="str">
        <f t="shared" si="306"/>
        <v>SEAT COVER, PAPER PERSONAL 1/2 FOLD</v>
      </c>
      <c r="AA3253" s="29">
        <f t="shared" si="307"/>
        <v>13.76</v>
      </c>
      <c r="AB3253" s="29" t="str">
        <f>VLOOKUP(W3253,'[2]Item List (2)'!$I:$J,2,0)</f>
        <v>Supplies</v>
      </c>
      <c r="AC3253" s="29">
        <f t="shared" si="308"/>
        <v>7489</v>
      </c>
      <c r="AD3253" s="29" t="str">
        <f t="shared" si="309"/>
        <v>7489-Supplies</v>
      </c>
    </row>
    <row r="3254" spans="1:30">
      <c r="A3254" t="s">
        <v>699</v>
      </c>
      <c r="B3254" t="s">
        <v>592</v>
      </c>
      <c r="C3254" t="s">
        <v>1413</v>
      </c>
      <c r="D3254" t="s">
        <v>628</v>
      </c>
      <c r="E3254" t="s">
        <v>1707</v>
      </c>
      <c r="F3254"/>
      <c r="G3254" s="159">
        <v>45171</v>
      </c>
      <c r="H3254" t="s">
        <v>1332</v>
      </c>
      <c r="I3254" t="s">
        <v>1190</v>
      </c>
      <c r="J3254" t="s">
        <v>889</v>
      </c>
      <c r="K3254" t="s">
        <v>890</v>
      </c>
      <c r="L3254" t="s">
        <v>726</v>
      </c>
      <c r="M3254">
        <v>1</v>
      </c>
      <c r="N3254">
        <v>0</v>
      </c>
      <c r="O3254" s="209">
        <v>27.2</v>
      </c>
      <c r="P3254" s="209">
        <v>27.2</v>
      </c>
      <c r="Q3254" s="209">
        <v>10409.42</v>
      </c>
      <c r="R3254" s="209">
        <v>23.54</v>
      </c>
      <c r="S3254" s="193" t="str">
        <f>VLOOKUP(U3254,'[1]Cross ref'!I:J,2,0)</f>
        <v>SCL</v>
      </c>
      <c r="T3254" s="193">
        <f t="shared" si="304"/>
        <v>27.2</v>
      </c>
      <c r="U3254" s="193">
        <f>VLOOKUP(VALUE(C3254),'[1]Cross ref'!G:I,3,0)</f>
        <v>7489</v>
      </c>
      <c r="V3254" s="193">
        <f>IFERROR(VLOOKUP(J3254,'[1]Item List (2)'!C:D,2,0),VLOOKUP(K3254,'[1]Item List (2)'!C:D,2,0))</f>
        <v>60507</v>
      </c>
      <c r="W3254" s="193">
        <f>IFERROR(VLOOKUP(J3254,'[1]Item List (2)'!C:E,3,0),VLOOKUP(K3254,'[1]Item List (2)'!C:E,3,0))</f>
        <v>1200</v>
      </c>
      <c r="X3254" s="193">
        <f t="shared" si="305"/>
        <v>0</v>
      </c>
      <c r="Y3254" s="193" t="str">
        <f t="shared" si="306"/>
        <v>DETERGENT, DISH SUPER RAVE</v>
      </c>
      <c r="AA3254" s="29">
        <f t="shared" si="307"/>
        <v>27.2</v>
      </c>
      <c r="AB3254" s="29" t="str">
        <f>VLOOKUP(W3254,'[2]Item List (2)'!$I:$J,2,0)</f>
        <v>Supplies</v>
      </c>
      <c r="AC3254" s="29">
        <f t="shared" si="308"/>
        <v>7489</v>
      </c>
      <c r="AD3254" s="29" t="str">
        <f t="shared" si="309"/>
        <v>7489-Supplies</v>
      </c>
    </row>
    <row r="3255" spans="1:30">
      <c r="A3255" t="s">
        <v>699</v>
      </c>
      <c r="B3255" t="s">
        <v>592</v>
      </c>
      <c r="C3255" t="s">
        <v>1413</v>
      </c>
      <c r="D3255" t="s">
        <v>628</v>
      </c>
      <c r="E3255" t="s">
        <v>1707</v>
      </c>
      <c r="F3255"/>
      <c r="G3255" s="159">
        <v>45171</v>
      </c>
      <c r="H3255" t="s">
        <v>1183</v>
      </c>
      <c r="I3255" t="s">
        <v>1184</v>
      </c>
      <c r="J3255" t="s">
        <v>839</v>
      </c>
      <c r="K3255" t="s">
        <v>588</v>
      </c>
      <c r="L3255" t="s">
        <v>836</v>
      </c>
      <c r="M3255">
        <v>1</v>
      </c>
      <c r="N3255">
        <v>0</v>
      </c>
      <c r="O3255" s="209"/>
      <c r="P3255" s="209">
        <v>6.18</v>
      </c>
      <c r="Q3255" s="209">
        <v>10409.42</v>
      </c>
      <c r="R3255" s="209">
        <v>23.54</v>
      </c>
      <c r="S3255" s="193" t="str">
        <f>VLOOKUP(U3255,'[1]Cross ref'!I:J,2,0)</f>
        <v>SCL</v>
      </c>
      <c r="T3255" s="193">
        <f t="shared" si="304"/>
        <v>6.18</v>
      </c>
      <c r="U3255" s="193">
        <f>VLOOKUP(VALUE(C3255),'[1]Cross ref'!G:I,3,0)</f>
        <v>7489</v>
      </c>
      <c r="V3255" s="193">
        <f>IFERROR(VLOOKUP(J3255,'[1]Item List (2)'!C:D,2,0),VLOOKUP(K3255,'[1]Item List (2)'!C:D,2,0))</f>
        <v>50007</v>
      </c>
      <c r="W3255" s="193">
        <f>IFERROR(VLOOKUP(J3255,'[1]Item List (2)'!C:E,3,0),VLOOKUP(K3255,'[1]Item List (2)'!C:E,3,0))</f>
        <v>100</v>
      </c>
      <c r="X3255" s="193">
        <f t="shared" si="305"/>
        <v>-6.18</v>
      </c>
      <c r="Y3255" s="193" t="str">
        <f t="shared" si="306"/>
        <v>SERVICE - PAYMENT TERMS</v>
      </c>
      <c r="AA3255" s="29">
        <f t="shared" si="307"/>
        <v>6.18</v>
      </c>
      <c r="AB3255" s="29" t="str">
        <f>VLOOKUP(W3255,'[2]Item List (2)'!$I:$J,2,0)</f>
        <v>Food</v>
      </c>
      <c r="AC3255" s="29">
        <f t="shared" si="308"/>
        <v>7489</v>
      </c>
      <c r="AD3255" s="29" t="str">
        <f t="shared" si="309"/>
        <v>7489-Food</v>
      </c>
    </row>
    <row r="3256" spans="1:30">
      <c r="A3256" t="s">
        <v>699</v>
      </c>
      <c r="B3256" t="s">
        <v>592</v>
      </c>
      <c r="C3256" t="s">
        <v>1413</v>
      </c>
      <c r="D3256" t="s">
        <v>628</v>
      </c>
      <c r="E3256" t="s">
        <v>1707</v>
      </c>
      <c r="F3256"/>
      <c r="G3256" s="159">
        <v>45171</v>
      </c>
      <c r="H3256" t="s">
        <v>1293</v>
      </c>
      <c r="I3256" t="s">
        <v>1188</v>
      </c>
      <c r="J3256" t="s">
        <v>710</v>
      </c>
      <c r="K3256" t="s">
        <v>1546</v>
      </c>
      <c r="L3256" t="s">
        <v>709</v>
      </c>
      <c r="M3256">
        <v>1</v>
      </c>
      <c r="N3256">
        <v>0</v>
      </c>
      <c r="O3256" s="209">
        <v>99.5</v>
      </c>
      <c r="P3256" s="209">
        <v>99.5</v>
      </c>
      <c r="Q3256" s="209">
        <v>10409.42</v>
      </c>
      <c r="R3256" s="209">
        <v>23.54</v>
      </c>
      <c r="S3256" s="193" t="str">
        <f>VLOOKUP(U3256,'[1]Cross ref'!I:J,2,0)</f>
        <v>SCL</v>
      </c>
      <c r="T3256" s="193">
        <f t="shared" si="304"/>
        <v>99.5</v>
      </c>
      <c r="U3256" s="193">
        <f>VLOOKUP(VALUE(C3256),'[1]Cross ref'!G:I,3,0)</f>
        <v>7489</v>
      </c>
      <c r="V3256" s="193">
        <f>IFERROR(VLOOKUP(J3256,'[1]Item List (2)'!C:D,2,0),VLOOKUP(K3256,'[1]Item List (2)'!C:D,2,0))</f>
        <v>50007</v>
      </c>
      <c r="W3256" s="193">
        <f>IFERROR(VLOOKUP(J3256,'[1]Item List (2)'!C:E,3,0),VLOOKUP(K3256,'[1]Item List (2)'!C:E,3,0))</f>
        <v>100</v>
      </c>
      <c r="X3256" s="193">
        <f t="shared" si="305"/>
        <v>0</v>
      </c>
      <c r="Y3256" s="193" t="str">
        <f t="shared" si="306"/>
        <v>SYRUP, SODA CHERRY COKE BIB</v>
      </c>
      <c r="AA3256" s="29">
        <f t="shared" si="307"/>
        <v>99.5</v>
      </c>
      <c r="AB3256" s="29" t="str">
        <f>VLOOKUP(W3256,'[2]Item List (2)'!$I:$J,2,0)</f>
        <v>Food</v>
      </c>
      <c r="AC3256" s="29">
        <f t="shared" si="308"/>
        <v>7489</v>
      </c>
      <c r="AD3256" s="29" t="str">
        <f t="shared" si="309"/>
        <v>7489-Food</v>
      </c>
    </row>
    <row r="3257" spans="1:30">
      <c r="A3257" t="s">
        <v>699</v>
      </c>
      <c r="B3257" t="s">
        <v>592</v>
      </c>
      <c r="C3257" t="s">
        <v>1413</v>
      </c>
      <c r="D3257" t="s">
        <v>628</v>
      </c>
      <c r="E3257" t="s">
        <v>1707</v>
      </c>
      <c r="F3257"/>
      <c r="G3257" s="159">
        <v>45171</v>
      </c>
      <c r="H3257" t="s">
        <v>1308</v>
      </c>
      <c r="I3257" t="s">
        <v>1188</v>
      </c>
      <c r="J3257" t="s">
        <v>710</v>
      </c>
      <c r="K3257" t="s">
        <v>902</v>
      </c>
      <c r="L3257" t="s">
        <v>709</v>
      </c>
      <c r="M3257">
        <v>1</v>
      </c>
      <c r="N3257">
        <v>0</v>
      </c>
      <c r="O3257" s="209">
        <v>99.5</v>
      </c>
      <c r="P3257" s="209">
        <v>99.5</v>
      </c>
      <c r="Q3257" s="209">
        <v>10409.42</v>
      </c>
      <c r="R3257" s="209">
        <v>23.54</v>
      </c>
      <c r="S3257" s="193" t="str">
        <f>VLOOKUP(U3257,'[1]Cross ref'!I:J,2,0)</f>
        <v>SCL</v>
      </c>
      <c r="T3257" s="193">
        <f t="shared" si="304"/>
        <v>99.5</v>
      </c>
      <c r="U3257" s="193">
        <f>VLOOKUP(VALUE(C3257),'[1]Cross ref'!G:I,3,0)</f>
        <v>7489</v>
      </c>
      <c r="V3257" s="193">
        <f>IFERROR(VLOOKUP(J3257,'[1]Item List (2)'!C:D,2,0),VLOOKUP(K3257,'[1]Item List (2)'!C:D,2,0))</f>
        <v>50007</v>
      </c>
      <c r="W3257" s="193">
        <f>IFERROR(VLOOKUP(J3257,'[1]Item List (2)'!C:E,3,0),VLOOKUP(K3257,'[1]Item List (2)'!C:E,3,0))</f>
        <v>100</v>
      </c>
      <c r="X3257" s="193">
        <f t="shared" si="305"/>
        <v>0</v>
      </c>
      <c r="Y3257" s="193" t="str">
        <f t="shared" si="306"/>
        <v>SYRUP, DR PEPPER DIET BIB</v>
      </c>
      <c r="AA3257" s="29">
        <f t="shared" si="307"/>
        <v>99.5</v>
      </c>
      <c r="AB3257" s="29" t="str">
        <f>VLOOKUP(W3257,'[2]Item List (2)'!$I:$J,2,0)</f>
        <v>Food</v>
      </c>
      <c r="AC3257" s="29">
        <f t="shared" si="308"/>
        <v>7489</v>
      </c>
      <c r="AD3257" s="29" t="str">
        <f t="shared" si="309"/>
        <v>7489-Food</v>
      </c>
    </row>
    <row r="3258" spans="1:30">
      <c r="A3258" t="s">
        <v>699</v>
      </c>
      <c r="B3258" t="s">
        <v>592</v>
      </c>
      <c r="C3258" t="s">
        <v>1413</v>
      </c>
      <c r="D3258" t="s">
        <v>628</v>
      </c>
      <c r="E3258" t="s">
        <v>1707</v>
      </c>
      <c r="F3258"/>
      <c r="G3258" s="159">
        <v>45171</v>
      </c>
      <c r="H3258" t="s">
        <v>1264</v>
      </c>
      <c r="I3258" t="s">
        <v>1188</v>
      </c>
      <c r="J3258" t="s">
        <v>707</v>
      </c>
      <c r="K3258" t="s">
        <v>708</v>
      </c>
      <c r="L3258" t="s">
        <v>709</v>
      </c>
      <c r="M3258">
        <v>1</v>
      </c>
      <c r="N3258">
        <v>0</v>
      </c>
      <c r="O3258" s="209">
        <v>99.5</v>
      </c>
      <c r="P3258" s="209">
        <v>99.5</v>
      </c>
      <c r="Q3258" s="209">
        <v>10409.42</v>
      </c>
      <c r="R3258" s="209">
        <v>23.54</v>
      </c>
      <c r="S3258" s="193" t="str">
        <f>VLOOKUP(U3258,'[1]Cross ref'!I:J,2,0)</f>
        <v>SCL</v>
      </c>
      <c r="T3258" s="193">
        <f t="shared" si="304"/>
        <v>99.5</v>
      </c>
      <c r="U3258" s="193">
        <f>VLOOKUP(VALUE(C3258),'[1]Cross ref'!G:I,3,0)</f>
        <v>7489</v>
      </c>
      <c r="V3258" s="193">
        <f>IFERROR(VLOOKUP(J3258,'[1]Item List (2)'!C:D,2,0),VLOOKUP(K3258,'[1]Item List (2)'!C:D,2,0))</f>
        <v>50007</v>
      </c>
      <c r="W3258" s="193">
        <f>IFERROR(VLOOKUP(J3258,'[1]Item List (2)'!C:E,3,0),VLOOKUP(K3258,'[1]Item List (2)'!C:E,3,0))</f>
        <v>100</v>
      </c>
      <c r="X3258" s="193">
        <f t="shared" si="305"/>
        <v>0</v>
      </c>
      <c r="Y3258" s="193" t="str">
        <f t="shared" si="306"/>
        <v>SYRUP, POWERADE MTN BLAST BIB</v>
      </c>
      <c r="AA3258" s="29">
        <f t="shared" si="307"/>
        <v>99.5</v>
      </c>
      <c r="AB3258" s="29" t="str">
        <f>VLOOKUP(W3258,'[2]Item List (2)'!$I:$J,2,0)</f>
        <v>Food</v>
      </c>
      <c r="AC3258" s="29">
        <f t="shared" si="308"/>
        <v>7489</v>
      </c>
      <c r="AD3258" s="29" t="str">
        <f t="shared" si="309"/>
        <v>7489-Food</v>
      </c>
    </row>
    <row r="3259" spans="1:30">
      <c r="A3259" t="s">
        <v>699</v>
      </c>
      <c r="B3259" t="s">
        <v>592</v>
      </c>
      <c r="C3259" t="s">
        <v>1413</v>
      </c>
      <c r="D3259" t="s">
        <v>628</v>
      </c>
      <c r="E3259" t="s">
        <v>1707</v>
      </c>
      <c r="F3259"/>
      <c r="G3259" s="159">
        <v>45171</v>
      </c>
      <c r="H3259" t="s">
        <v>1313</v>
      </c>
      <c r="I3259" t="s">
        <v>1188</v>
      </c>
      <c r="J3259" t="s">
        <v>710</v>
      </c>
      <c r="K3259" t="s">
        <v>711</v>
      </c>
      <c r="L3259" t="s">
        <v>701</v>
      </c>
      <c r="M3259">
        <v>1</v>
      </c>
      <c r="N3259">
        <v>0</v>
      </c>
      <c r="O3259" s="209">
        <v>51.9</v>
      </c>
      <c r="P3259" s="209">
        <v>51.9</v>
      </c>
      <c r="Q3259" s="209">
        <v>10409.42</v>
      </c>
      <c r="R3259" s="209">
        <v>23.54</v>
      </c>
      <c r="S3259" s="193" t="str">
        <f>VLOOKUP(U3259,'[1]Cross ref'!I:J,2,0)</f>
        <v>SCL</v>
      </c>
      <c r="T3259" s="193">
        <f t="shared" si="304"/>
        <v>51.9</v>
      </c>
      <c r="U3259" s="193">
        <f>VLOOKUP(VALUE(C3259),'[1]Cross ref'!G:I,3,0)</f>
        <v>7489</v>
      </c>
      <c r="V3259" s="193">
        <f>IFERROR(VLOOKUP(J3259,'[1]Item List (2)'!C:D,2,0),VLOOKUP(K3259,'[1]Item List (2)'!C:D,2,0))</f>
        <v>50007</v>
      </c>
      <c r="W3259" s="193">
        <f>IFERROR(VLOOKUP(J3259,'[1]Item List (2)'!C:E,3,0),VLOOKUP(K3259,'[1]Item List (2)'!C:E,3,0))</f>
        <v>100</v>
      </c>
      <c r="X3259" s="193">
        <f t="shared" si="305"/>
        <v>0</v>
      </c>
      <c r="Y3259" s="193" t="str">
        <f t="shared" si="306"/>
        <v>SYRUP, COKE ZERO SUGAR BIB</v>
      </c>
      <c r="AA3259" s="29">
        <f t="shared" si="307"/>
        <v>51.9</v>
      </c>
      <c r="AB3259" s="29" t="str">
        <f>VLOOKUP(W3259,'[2]Item List (2)'!$I:$J,2,0)</f>
        <v>Food</v>
      </c>
      <c r="AC3259" s="29">
        <f t="shared" si="308"/>
        <v>7489</v>
      </c>
      <c r="AD3259" s="29" t="str">
        <f t="shared" si="309"/>
        <v>7489-Food</v>
      </c>
    </row>
    <row r="3260" spans="1:30">
      <c r="A3260" t="s">
        <v>699</v>
      </c>
      <c r="B3260" t="s">
        <v>592</v>
      </c>
      <c r="C3260" t="s">
        <v>1413</v>
      </c>
      <c r="D3260" t="s">
        <v>628</v>
      </c>
      <c r="E3260" t="s">
        <v>1707</v>
      </c>
      <c r="F3260"/>
      <c r="G3260" s="159">
        <v>45171</v>
      </c>
      <c r="H3260" t="s">
        <v>1294</v>
      </c>
      <c r="I3260" t="s">
        <v>1188</v>
      </c>
      <c r="J3260" t="s">
        <v>710</v>
      </c>
      <c r="K3260" t="s">
        <v>840</v>
      </c>
      <c r="L3260" t="s">
        <v>709</v>
      </c>
      <c r="M3260">
        <v>1</v>
      </c>
      <c r="N3260">
        <v>0</v>
      </c>
      <c r="O3260" s="209">
        <v>145.41999999999999</v>
      </c>
      <c r="P3260" s="209">
        <v>145.41999999999999</v>
      </c>
      <c r="Q3260" s="209">
        <v>10409.42</v>
      </c>
      <c r="R3260" s="209">
        <v>23.54</v>
      </c>
      <c r="S3260" s="193" t="str">
        <f>VLOOKUP(U3260,'[1]Cross ref'!I:J,2,0)</f>
        <v>SCL</v>
      </c>
      <c r="T3260" s="193">
        <f t="shared" si="304"/>
        <v>145.41999999999999</v>
      </c>
      <c r="U3260" s="193">
        <f>VLOOKUP(VALUE(C3260),'[1]Cross ref'!G:I,3,0)</f>
        <v>7489</v>
      </c>
      <c r="V3260" s="193">
        <f>IFERROR(VLOOKUP(J3260,'[1]Item List (2)'!C:D,2,0),VLOOKUP(K3260,'[1]Item List (2)'!C:D,2,0))</f>
        <v>50007</v>
      </c>
      <c r="W3260" s="193">
        <f>IFERROR(VLOOKUP(J3260,'[1]Item List (2)'!C:E,3,0),VLOOKUP(K3260,'[1]Item List (2)'!C:E,3,0))</f>
        <v>100</v>
      </c>
      <c r="X3260" s="193">
        <f t="shared" si="305"/>
        <v>0</v>
      </c>
      <c r="Y3260" s="193" t="str">
        <f t="shared" si="306"/>
        <v>SYRUP, COKE DIET HIYLD BIB</v>
      </c>
      <c r="AA3260" s="29">
        <f t="shared" si="307"/>
        <v>145.41999999999999</v>
      </c>
      <c r="AB3260" s="29" t="str">
        <f>VLOOKUP(W3260,'[2]Item List (2)'!$I:$J,2,0)</f>
        <v>Food</v>
      </c>
      <c r="AC3260" s="29">
        <f t="shared" si="308"/>
        <v>7489</v>
      </c>
      <c r="AD3260" s="29" t="str">
        <f t="shared" si="309"/>
        <v>7489-Food</v>
      </c>
    </row>
    <row r="3261" spans="1:30">
      <c r="A3261" t="s">
        <v>699</v>
      </c>
      <c r="B3261" t="s">
        <v>592</v>
      </c>
      <c r="C3261" t="s">
        <v>1413</v>
      </c>
      <c r="D3261" t="s">
        <v>628</v>
      </c>
      <c r="E3261" t="s">
        <v>1707</v>
      </c>
      <c r="F3261"/>
      <c r="G3261" s="159">
        <v>45171</v>
      </c>
      <c r="H3261" t="s">
        <v>1193</v>
      </c>
      <c r="I3261" t="s">
        <v>1188</v>
      </c>
      <c r="J3261" t="s">
        <v>710</v>
      </c>
      <c r="K3261" t="s">
        <v>712</v>
      </c>
      <c r="L3261" t="s">
        <v>709</v>
      </c>
      <c r="M3261">
        <v>4</v>
      </c>
      <c r="N3261">
        <v>0</v>
      </c>
      <c r="O3261">
        <v>112.77</v>
      </c>
      <c r="P3261" s="209">
        <v>451.08</v>
      </c>
      <c r="Q3261" s="209">
        <v>10409.42</v>
      </c>
      <c r="R3261" s="209">
        <v>23.54</v>
      </c>
      <c r="S3261" s="193" t="str">
        <f>VLOOKUP(U3261,'[1]Cross ref'!I:J,2,0)</f>
        <v>SCL</v>
      </c>
      <c r="T3261" s="193">
        <f t="shared" si="304"/>
        <v>451.08</v>
      </c>
      <c r="U3261" s="193">
        <f>VLOOKUP(VALUE(C3261),'[1]Cross ref'!G:I,3,0)</f>
        <v>7489</v>
      </c>
      <c r="V3261" s="193">
        <f>IFERROR(VLOOKUP(J3261,'[1]Item List (2)'!C:D,2,0),VLOOKUP(K3261,'[1]Item List (2)'!C:D,2,0))</f>
        <v>50007</v>
      </c>
      <c r="W3261" s="193">
        <f>IFERROR(VLOOKUP(J3261,'[1]Item List (2)'!C:E,3,0),VLOOKUP(K3261,'[1]Item List (2)'!C:E,3,0))</f>
        <v>100</v>
      </c>
      <c r="X3261" s="193">
        <f t="shared" si="305"/>
        <v>0</v>
      </c>
      <c r="Y3261" s="193" t="str">
        <f t="shared" si="306"/>
        <v>SYRUP, COKE CLASC BIB (HYCS)</v>
      </c>
      <c r="AA3261" s="29">
        <f t="shared" si="307"/>
        <v>451.08</v>
      </c>
      <c r="AB3261" s="29" t="str">
        <f>VLOOKUP(W3261,'[2]Item List (2)'!$I:$J,2,0)</f>
        <v>Food</v>
      </c>
      <c r="AC3261" s="29">
        <f t="shared" si="308"/>
        <v>7489</v>
      </c>
      <c r="AD3261" s="29" t="str">
        <f t="shared" si="309"/>
        <v>7489-Food</v>
      </c>
    </row>
    <row r="3262" spans="1:30">
      <c r="A3262" t="s">
        <v>699</v>
      </c>
      <c r="B3262" t="s">
        <v>592</v>
      </c>
      <c r="C3262" t="s">
        <v>1413</v>
      </c>
      <c r="D3262" t="s">
        <v>628</v>
      </c>
      <c r="E3262" t="s">
        <v>1707</v>
      </c>
      <c r="F3262"/>
      <c r="G3262" s="159">
        <v>45171</v>
      </c>
      <c r="H3262" t="s">
        <v>1194</v>
      </c>
      <c r="I3262" t="s">
        <v>1188</v>
      </c>
      <c r="J3262" t="s">
        <v>710</v>
      </c>
      <c r="K3262" t="s">
        <v>713</v>
      </c>
      <c r="L3262" t="s">
        <v>709</v>
      </c>
      <c r="M3262">
        <v>1</v>
      </c>
      <c r="N3262">
        <v>0</v>
      </c>
      <c r="O3262" s="209">
        <v>116.08</v>
      </c>
      <c r="P3262" s="209">
        <v>116.08</v>
      </c>
      <c r="Q3262" s="209">
        <v>10409.42</v>
      </c>
      <c r="R3262" s="209">
        <v>23.54</v>
      </c>
      <c r="S3262" s="193" t="str">
        <f>VLOOKUP(U3262,'[1]Cross ref'!I:J,2,0)</f>
        <v>SCL</v>
      </c>
      <c r="T3262" s="193">
        <f t="shared" si="304"/>
        <v>116.08</v>
      </c>
      <c r="U3262" s="193">
        <f>VLOOKUP(VALUE(C3262),'[1]Cross ref'!G:I,3,0)</f>
        <v>7489</v>
      </c>
      <c r="V3262" s="193">
        <f>IFERROR(VLOOKUP(J3262,'[1]Item List (2)'!C:D,2,0),VLOOKUP(K3262,'[1]Item List (2)'!C:D,2,0))</f>
        <v>50007</v>
      </c>
      <c r="W3262" s="193">
        <f>IFERROR(VLOOKUP(J3262,'[1]Item List (2)'!C:E,3,0),VLOOKUP(K3262,'[1]Item List (2)'!C:E,3,0))</f>
        <v>100</v>
      </c>
      <c r="X3262" s="193">
        <f t="shared" si="305"/>
        <v>0</v>
      </c>
      <c r="Y3262" s="193" t="str">
        <f t="shared" si="306"/>
        <v>SYRUP, SPRITE BIB (HYCS)</v>
      </c>
      <c r="AA3262" s="29">
        <f t="shared" si="307"/>
        <v>116.08</v>
      </c>
      <c r="AB3262" s="29" t="str">
        <f>VLOOKUP(W3262,'[2]Item List (2)'!$I:$J,2,0)</f>
        <v>Food</v>
      </c>
      <c r="AC3262" s="29">
        <f t="shared" si="308"/>
        <v>7489</v>
      </c>
      <c r="AD3262" s="29" t="str">
        <f t="shared" si="309"/>
        <v>7489-Food</v>
      </c>
    </row>
    <row r="3263" spans="1:30">
      <c r="A3263" t="s">
        <v>699</v>
      </c>
      <c r="B3263" t="s">
        <v>592</v>
      </c>
      <c r="C3263" t="s">
        <v>1413</v>
      </c>
      <c r="D3263" t="s">
        <v>628</v>
      </c>
      <c r="E3263" t="s">
        <v>1707</v>
      </c>
      <c r="F3263"/>
      <c r="G3263" s="159">
        <v>45171</v>
      </c>
      <c r="H3263" t="s">
        <v>1265</v>
      </c>
      <c r="I3263" t="s">
        <v>1190</v>
      </c>
      <c r="J3263" t="s">
        <v>903</v>
      </c>
      <c r="K3263" t="s">
        <v>904</v>
      </c>
      <c r="L3263" t="s">
        <v>905</v>
      </c>
      <c r="M3263">
        <v>1</v>
      </c>
      <c r="N3263">
        <v>0</v>
      </c>
      <c r="O3263" s="209">
        <v>22.14</v>
      </c>
      <c r="P3263" s="209">
        <v>22.14</v>
      </c>
      <c r="Q3263" s="209">
        <v>10409.42</v>
      </c>
      <c r="R3263" s="209">
        <v>23.54</v>
      </c>
      <c r="S3263" s="193" t="str">
        <f>VLOOKUP(U3263,'[1]Cross ref'!I:J,2,0)</f>
        <v>SCL</v>
      </c>
      <c r="T3263" s="193">
        <f t="shared" si="304"/>
        <v>22.14</v>
      </c>
      <c r="U3263" s="193">
        <f>VLOOKUP(VALUE(C3263),'[1]Cross ref'!G:I,3,0)</f>
        <v>7489</v>
      </c>
      <c r="V3263" s="193">
        <f>IFERROR(VLOOKUP(J3263,'[1]Item List (2)'!C:D,2,0),VLOOKUP(K3263,'[1]Item List (2)'!C:D,2,0))</f>
        <v>60507</v>
      </c>
      <c r="W3263" s="193">
        <f>IFERROR(VLOOKUP(J3263,'[1]Item List (2)'!C:E,3,0),VLOOKUP(K3263,'[1]Item List (2)'!C:E,3,0))</f>
        <v>1200</v>
      </c>
      <c r="X3263" s="193">
        <f t="shared" si="305"/>
        <v>0</v>
      </c>
      <c r="Y3263" s="193" t="str">
        <f t="shared" si="306"/>
        <v>TOWEL, PAPER MULTIFOLD BRN EF</v>
      </c>
      <c r="AA3263" s="29">
        <f t="shared" si="307"/>
        <v>22.14</v>
      </c>
      <c r="AB3263" s="29" t="str">
        <f>VLOOKUP(W3263,'[2]Item List (2)'!$I:$J,2,0)</f>
        <v>Supplies</v>
      </c>
      <c r="AC3263" s="29">
        <f t="shared" si="308"/>
        <v>7489</v>
      </c>
      <c r="AD3263" s="29" t="str">
        <f t="shared" si="309"/>
        <v>7489-Supplies</v>
      </c>
    </row>
    <row r="3264" spans="1:30">
      <c r="A3264" t="s">
        <v>699</v>
      </c>
      <c r="B3264" t="s">
        <v>592</v>
      </c>
      <c r="C3264" t="s">
        <v>1413</v>
      </c>
      <c r="D3264" t="s">
        <v>628</v>
      </c>
      <c r="E3264" t="s">
        <v>1707</v>
      </c>
      <c r="F3264"/>
      <c r="G3264" s="159">
        <v>45171</v>
      </c>
      <c r="H3264" t="s">
        <v>1309</v>
      </c>
      <c r="I3264" t="s">
        <v>1188</v>
      </c>
      <c r="J3264" t="s">
        <v>724</v>
      </c>
      <c r="K3264" t="s">
        <v>841</v>
      </c>
      <c r="L3264" t="s">
        <v>842</v>
      </c>
      <c r="M3264">
        <v>1</v>
      </c>
      <c r="N3264">
        <v>0</v>
      </c>
      <c r="O3264">
        <v>16.14</v>
      </c>
      <c r="P3264" s="209">
        <v>16.14</v>
      </c>
      <c r="Q3264" s="209">
        <v>10409.42</v>
      </c>
      <c r="R3264" s="209">
        <v>23.54</v>
      </c>
      <c r="S3264" s="193" t="str">
        <f>VLOOKUP(U3264,'[1]Cross ref'!I:J,2,0)</f>
        <v>SCL</v>
      </c>
      <c r="T3264" s="193">
        <f t="shared" si="304"/>
        <v>16.14</v>
      </c>
      <c r="U3264" s="193">
        <f>VLOOKUP(VALUE(C3264),'[1]Cross ref'!G:I,3,0)</f>
        <v>7489</v>
      </c>
      <c r="V3264" s="193">
        <f>IFERROR(VLOOKUP(J3264,'[1]Item List (2)'!C:D,2,0),VLOOKUP(K3264,'[1]Item List (2)'!C:D,2,0))</f>
        <v>50007</v>
      </c>
      <c r="W3264" s="193">
        <f>IFERROR(VLOOKUP(J3264,'[1]Item List (2)'!C:E,3,0),VLOOKUP(K3264,'[1]Item List (2)'!C:E,3,0))</f>
        <v>100</v>
      </c>
      <c r="X3264" s="193">
        <f t="shared" si="305"/>
        <v>0</v>
      </c>
      <c r="Y3264" s="193" t="str">
        <f t="shared" si="306"/>
        <v>MILK, 1% LF ESL</v>
      </c>
      <c r="AA3264" s="29">
        <f t="shared" si="307"/>
        <v>16.14</v>
      </c>
      <c r="AB3264" s="29" t="str">
        <f>VLOOKUP(W3264,'[2]Item List (2)'!$I:$J,2,0)</f>
        <v>Food</v>
      </c>
      <c r="AC3264" s="29">
        <f t="shared" si="308"/>
        <v>7489</v>
      </c>
      <c r="AD3264" s="29" t="str">
        <f t="shared" si="309"/>
        <v>7489-Food</v>
      </c>
    </row>
    <row r="3265" spans="1:30">
      <c r="A3265" t="s">
        <v>699</v>
      </c>
      <c r="B3265" t="s">
        <v>592</v>
      </c>
      <c r="C3265" t="s">
        <v>1413</v>
      </c>
      <c r="D3265" t="s">
        <v>628</v>
      </c>
      <c r="E3265" t="s">
        <v>1707</v>
      </c>
      <c r="F3265"/>
      <c r="G3265" s="159">
        <v>45171</v>
      </c>
      <c r="H3265" t="s">
        <v>1196</v>
      </c>
      <c r="I3265" t="s">
        <v>1188</v>
      </c>
      <c r="J3265" t="s">
        <v>717</v>
      </c>
      <c r="K3265" t="s">
        <v>1568</v>
      </c>
      <c r="L3265" t="s">
        <v>718</v>
      </c>
      <c r="M3265">
        <v>1</v>
      </c>
      <c r="N3265">
        <v>0</v>
      </c>
      <c r="O3265" s="209">
        <v>58.17</v>
      </c>
      <c r="P3265" s="209">
        <v>58.17</v>
      </c>
      <c r="Q3265" s="209">
        <v>10409.42</v>
      </c>
      <c r="R3265" s="209">
        <v>23.54</v>
      </c>
      <c r="S3265" s="193" t="str">
        <f>VLOOKUP(U3265,'[1]Cross ref'!I:J,2,0)</f>
        <v>SCL</v>
      </c>
      <c r="T3265" s="193">
        <f t="shared" si="304"/>
        <v>58.17</v>
      </c>
      <c r="U3265" s="193">
        <f>VLOOKUP(VALUE(C3265),'[1]Cross ref'!G:I,3,0)</f>
        <v>7489</v>
      </c>
      <c r="V3265" s="193">
        <f>IFERROR(VLOOKUP(J3265,'[1]Item List (2)'!C:D,2,0),VLOOKUP(K3265,'[1]Item List (2)'!C:D,2,0))</f>
        <v>50007</v>
      </c>
      <c r="W3265" s="193">
        <f>IFERROR(VLOOKUP(J3265,'[1]Item List (2)'!C:E,3,0),VLOOKUP(K3265,'[1]Item List (2)'!C:E,3,0))</f>
        <v>100</v>
      </c>
      <c r="X3265" s="193">
        <f t="shared" si="305"/>
        <v>0</v>
      </c>
      <c r="Y3265" s="193" t="str">
        <f t="shared" si="306"/>
        <v>EGG, LIQ WHL CAGE FREE P12CE</v>
      </c>
      <c r="AA3265" s="29">
        <f t="shared" si="307"/>
        <v>58.17</v>
      </c>
      <c r="AB3265" s="29" t="str">
        <f>VLOOKUP(W3265,'[2]Item List (2)'!$I:$J,2,0)</f>
        <v>Food</v>
      </c>
      <c r="AC3265" s="29">
        <f t="shared" si="308"/>
        <v>7489</v>
      </c>
      <c r="AD3265" s="29" t="str">
        <f t="shared" si="309"/>
        <v>7489-Food</v>
      </c>
    </row>
    <row r="3266" spans="1:30">
      <c r="A3266" t="s">
        <v>699</v>
      </c>
      <c r="B3266" t="s">
        <v>592</v>
      </c>
      <c r="C3266" t="s">
        <v>1413</v>
      </c>
      <c r="D3266" t="s">
        <v>628</v>
      </c>
      <c r="E3266" t="s">
        <v>1707</v>
      </c>
      <c r="F3266"/>
      <c r="G3266" s="159">
        <v>45171</v>
      </c>
      <c r="H3266" t="s">
        <v>1197</v>
      </c>
      <c r="I3266" t="s">
        <v>1188</v>
      </c>
      <c r="J3266" t="s">
        <v>719</v>
      </c>
      <c r="K3266" t="s">
        <v>720</v>
      </c>
      <c r="L3266" t="s">
        <v>721</v>
      </c>
      <c r="M3266">
        <v>2</v>
      </c>
      <c r="N3266">
        <v>0</v>
      </c>
      <c r="O3266" s="209">
        <v>26.21</v>
      </c>
      <c r="P3266" s="209">
        <v>52.42</v>
      </c>
      <c r="Q3266" s="209">
        <v>10409.42</v>
      </c>
      <c r="R3266" s="209">
        <v>23.54</v>
      </c>
      <c r="S3266" s="193" t="str">
        <f>VLOOKUP(U3266,'[1]Cross ref'!I:J,2,0)</f>
        <v>SCL</v>
      </c>
      <c r="T3266" s="193">
        <f t="shared" si="304"/>
        <v>52.42</v>
      </c>
      <c r="U3266" s="193">
        <f>VLOOKUP(VALUE(C3266),'[1]Cross ref'!G:I,3,0)</f>
        <v>7489</v>
      </c>
      <c r="V3266" s="193">
        <f>IFERROR(VLOOKUP(J3266,'[1]Item List (2)'!C:D,2,0),VLOOKUP(K3266,'[1]Item List (2)'!C:D,2,0))</f>
        <v>50007</v>
      </c>
      <c r="W3266" s="193">
        <f>IFERROR(VLOOKUP(J3266,'[1]Item List (2)'!C:E,3,0),VLOOKUP(K3266,'[1]Item List (2)'!C:E,3,0))</f>
        <v>100</v>
      </c>
      <c r="X3266" s="193">
        <f t="shared" si="305"/>
        <v>0</v>
      </c>
      <c r="Y3266" s="193" t="str">
        <f t="shared" si="306"/>
        <v>JUICE, ORANGE ORIG SIMPLY</v>
      </c>
      <c r="AA3266" s="29">
        <f t="shared" si="307"/>
        <v>52.42</v>
      </c>
      <c r="AB3266" s="29" t="str">
        <f>VLOOKUP(W3266,'[2]Item List (2)'!$I:$J,2,0)</f>
        <v>Food</v>
      </c>
      <c r="AC3266" s="29">
        <f t="shared" si="308"/>
        <v>7489</v>
      </c>
      <c r="AD3266" s="29" t="str">
        <f t="shared" si="309"/>
        <v>7489-Food</v>
      </c>
    </row>
    <row r="3267" spans="1:30">
      <c r="A3267" t="s">
        <v>699</v>
      </c>
      <c r="B3267" t="s">
        <v>592</v>
      </c>
      <c r="C3267" t="s">
        <v>1413</v>
      </c>
      <c r="D3267" t="s">
        <v>628</v>
      </c>
      <c r="E3267" t="s">
        <v>1707</v>
      </c>
      <c r="F3267"/>
      <c r="G3267" s="159">
        <v>45171</v>
      </c>
      <c r="H3267" t="s">
        <v>1198</v>
      </c>
      <c r="I3267" t="s">
        <v>1188</v>
      </c>
      <c r="J3267" t="s">
        <v>702</v>
      </c>
      <c r="K3267" t="s">
        <v>993</v>
      </c>
      <c r="L3267" t="s">
        <v>723</v>
      </c>
      <c r="M3267">
        <v>4</v>
      </c>
      <c r="N3267">
        <v>0</v>
      </c>
      <c r="O3267" s="209">
        <v>20.03</v>
      </c>
      <c r="P3267" s="209">
        <v>80.12</v>
      </c>
      <c r="Q3267" s="209">
        <v>10409.42</v>
      </c>
      <c r="R3267" s="209">
        <v>23.54</v>
      </c>
      <c r="S3267" s="193" t="str">
        <f>VLOOKUP(U3267,'[1]Cross ref'!I:J,2,0)</f>
        <v>SCL</v>
      </c>
      <c r="T3267" s="193">
        <f t="shared" ref="T3267:T3330" si="310">P3267</f>
        <v>80.12</v>
      </c>
      <c r="U3267" s="193">
        <f>VLOOKUP(VALUE(C3267),'[1]Cross ref'!G:I,3,0)</f>
        <v>7489</v>
      </c>
      <c r="V3267" s="193">
        <f>IFERROR(VLOOKUP(J3267,'[1]Item List (2)'!C:D,2,0),VLOOKUP(K3267,'[1]Item List (2)'!C:D,2,0))</f>
        <v>50007</v>
      </c>
      <c r="W3267" s="193">
        <f>IFERROR(VLOOKUP(J3267,'[1]Item List (2)'!C:E,3,0),VLOOKUP(K3267,'[1]Item List (2)'!C:E,3,0))</f>
        <v>100</v>
      </c>
      <c r="X3267" s="193">
        <f t="shared" ref="X3267:X3330" si="311">M3267*O3267-P3267</f>
        <v>0</v>
      </c>
      <c r="Y3267" s="193" t="str">
        <f t="shared" ref="Y3267:Y3330" si="312">K3267</f>
        <v>SAUCE, BBQ SWEET &amp; BOLD CUP</v>
      </c>
      <c r="AA3267" s="29">
        <f t="shared" ref="AA3267:AA3330" si="313">P3267</f>
        <v>80.12</v>
      </c>
      <c r="AB3267" s="29" t="str">
        <f>VLOOKUP(W3267,'[2]Item List (2)'!$I:$J,2,0)</f>
        <v>Food</v>
      </c>
      <c r="AC3267" s="29">
        <f t="shared" ref="AC3267:AC3330" si="314">U3267</f>
        <v>7489</v>
      </c>
      <c r="AD3267" s="29" t="str">
        <f t="shared" ref="AD3267:AD3330" si="315">AC3267&amp;"-"&amp;AB3267</f>
        <v>7489-Food</v>
      </c>
    </row>
    <row r="3268" spans="1:30">
      <c r="A3268" t="s">
        <v>699</v>
      </c>
      <c r="B3268" t="s">
        <v>592</v>
      </c>
      <c r="C3268" t="s">
        <v>1413</v>
      </c>
      <c r="D3268" t="s">
        <v>628</v>
      </c>
      <c r="E3268" t="s">
        <v>1707</v>
      </c>
      <c r="F3268"/>
      <c r="G3268" s="159">
        <v>45171</v>
      </c>
      <c r="H3268" t="s">
        <v>1199</v>
      </c>
      <c r="I3268" t="s">
        <v>1188</v>
      </c>
      <c r="J3268" t="s">
        <v>714</v>
      </c>
      <c r="K3268" t="s">
        <v>998</v>
      </c>
      <c r="L3268" t="s">
        <v>723</v>
      </c>
      <c r="M3268">
        <v>1</v>
      </c>
      <c r="N3268">
        <v>0</v>
      </c>
      <c r="O3268" s="209">
        <v>30.8</v>
      </c>
      <c r="P3268" s="209">
        <v>30.8</v>
      </c>
      <c r="Q3268" s="209">
        <v>10409.42</v>
      </c>
      <c r="R3268" s="209">
        <v>23.54</v>
      </c>
      <c r="S3268" s="193" t="str">
        <f>VLOOKUP(U3268,'[1]Cross ref'!I:J,2,0)</f>
        <v>SCL</v>
      </c>
      <c r="T3268" s="193">
        <f t="shared" si="310"/>
        <v>30.8</v>
      </c>
      <c r="U3268" s="193">
        <f>VLOOKUP(VALUE(C3268),'[1]Cross ref'!G:I,3,0)</f>
        <v>7489</v>
      </c>
      <c r="V3268" s="193">
        <f>IFERROR(VLOOKUP(J3268,'[1]Item List (2)'!C:D,2,0),VLOOKUP(K3268,'[1]Item List (2)'!C:D,2,0))</f>
        <v>50007</v>
      </c>
      <c r="W3268" s="193">
        <f>IFERROR(VLOOKUP(J3268,'[1]Item List (2)'!C:E,3,0),VLOOKUP(K3268,'[1]Item List (2)'!C:E,3,0))</f>
        <v>100</v>
      </c>
      <c r="X3268" s="193">
        <f t="shared" si="311"/>
        <v>0</v>
      </c>
      <c r="Y3268" s="193" t="str">
        <f t="shared" si="312"/>
        <v>SAUCE, HNY MUST CUP</v>
      </c>
      <c r="AA3268" s="29">
        <f t="shared" si="313"/>
        <v>30.8</v>
      </c>
      <c r="AB3268" s="29" t="str">
        <f>VLOOKUP(W3268,'[2]Item List (2)'!$I:$J,2,0)</f>
        <v>Food</v>
      </c>
      <c r="AC3268" s="29">
        <f t="shared" si="314"/>
        <v>7489</v>
      </c>
      <c r="AD3268" s="29" t="str">
        <f t="shared" si="315"/>
        <v>7489-Food</v>
      </c>
    </row>
    <row r="3269" spans="1:30">
      <c r="A3269" t="s">
        <v>699</v>
      </c>
      <c r="B3269" t="s">
        <v>592</v>
      </c>
      <c r="C3269" t="s">
        <v>1413</v>
      </c>
      <c r="D3269" t="s">
        <v>628</v>
      </c>
      <c r="E3269" t="s">
        <v>1707</v>
      </c>
      <c r="F3269"/>
      <c r="G3269" s="159">
        <v>45171</v>
      </c>
      <c r="H3269" t="s">
        <v>1328</v>
      </c>
      <c r="I3269" t="s">
        <v>1188</v>
      </c>
      <c r="J3269" t="s">
        <v>785</v>
      </c>
      <c r="K3269" t="s">
        <v>881</v>
      </c>
      <c r="L3269" t="s">
        <v>882</v>
      </c>
      <c r="M3269">
        <v>1</v>
      </c>
      <c r="N3269">
        <v>0</v>
      </c>
      <c r="O3269">
        <v>83.54</v>
      </c>
      <c r="P3269" s="209">
        <v>83.54</v>
      </c>
      <c r="Q3269" s="209">
        <v>10409.42</v>
      </c>
      <c r="R3269" s="209">
        <v>23.54</v>
      </c>
      <c r="S3269" s="193" t="str">
        <f>VLOOKUP(U3269,'[1]Cross ref'!I:J,2,0)</f>
        <v>SCL</v>
      </c>
      <c r="T3269" s="193">
        <f t="shared" si="310"/>
        <v>83.54</v>
      </c>
      <c r="U3269" s="193">
        <f>VLOOKUP(VALUE(C3269),'[1]Cross ref'!G:I,3,0)</f>
        <v>7489</v>
      </c>
      <c r="V3269" s="193">
        <f>IFERROR(VLOOKUP(J3269,'[1]Item List (2)'!C:D,2,0),VLOOKUP(K3269,'[1]Item List (2)'!C:D,2,0))</f>
        <v>50007</v>
      </c>
      <c r="W3269" s="193">
        <f>IFERROR(VLOOKUP(J3269,'[1]Item List (2)'!C:E,3,0),VLOOKUP(K3269,'[1]Item List (2)'!C:E,3,0))</f>
        <v>100</v>
      </c>
      <c r="X3269" s="193">
        <f t="shared" si="311"/>
        <v>0</v>
      </c>
      <c r="Y3269" s="193" t="str">
        <f t="shared" si="312"/>
        <v>SAUSAGE, PTY</v>
      </c>
      <c r="AA3269" s="29">
        <f t="shared" si="313"/>
        <v>83.54</v>
      </c>
      <c r="AB3269" s="29" t="str">
        <f>VLOOKUP(W3269,'[2]Item List (2)'!$I:$J,2,0)</f>
        <v>Food</v>
      </c>
      <c r="AC3269" s="29">
        <f t="shared" si="314"/>
        <v>7489</v>
      </c>
      <c r="AD3269" s="29" t="str">
        <f t="shared" si="315"/>
        <v>7489-Food</v>
      </c>
    </row>
    <row r="3270" spans="1:30">
      <c r="A3270" t="s">
        <v>699</v>
      </c>
      <c r="B3270" t="s">
        <v>592</v>
      </c>
      <c r="C3270" t="s">
        <v>1413</v>
      </c>
      <c r="D3270" t="s">
        <v>628</v>
      </c>
      <c r="E3270" t="s">
        <v>1707</v>
      </c>
      <c r="F3270"/>
      <c r="G3270" s="159">
        <v>45171</v>
      </c>
      <c r="H3270" t="s">
        <v>1201</v>
      </c>
      <c r="I3270" t="s">
        <v>1188</v>
      </c>
      <c r="J3270" t="s">
        <v>724</v>
      </c>
      <c r="K3270" t="s">
        <v>725</v>
      </c>
      <c r="L3270" t="s">
        <v>726</v>
      </c>
      <c r="M3270">
        <v>2</v>
      </c>
      <c r="N3270">
        <v>0</v>
      </c>
      <c r="O3270" s="209">
        <v>9.5399999999999991</v>
      </c>
      <c r="P3270" s="209">
        <v>19.079999999999998</v>
      </c>
      <c r="Q3270" s="209">
        <v>10409.42</v>
      </c>
      <c r="R3270" s="209">
        <v>23.54</v>
      </c>
      <c r="S3270" s="193" t="str">
        <f>VLOOKUP(U3270,'[1]Cross ref'!I:J,2,0)</f>
        <v>SCL</v>
      </c>
      <c r="T3270" s="193">
        <f t="shared" si="310"/>
        <v>19.079999999999998</v>
      </c>
      <c r="U3270" s="193">
        <f>VLOOKUP(VALUE(C3270),'[1]Cross ref'!G:I,3,0)</f>
        <v>7489</v>
      </c>
      <c r="V3270" s="193">
        <f>IFERROR(VLOOKUP(J3270,'[1]Item List (2)'!C:D,2,0),VLOOKUP(K3270,'[1]Item List (2)'!C:D,2,0))</f>
        <v>50007</v>
      </c>
      <c r="W3270" s="193">
        <f>IFERROR(VLOOKUP(J3270,'[1]Item List (2)'!C:E,3,0),VLOOKUP(K3270,'[1]Item List (2)'!C:E,3,0))</f>
        <v>100</v>
      </c>
      <c r="X3270" s="193">
        <f t="shared" si="311"/>
        <v>0</v>
      </c>
      <c r="Y3270" s="193" t="str">
        <f t="shared" si="312"/>
        <v>MILK, 1%</v>
      </c>
      <c r="AA3270" s="29">
        <f t="shared" si="313"/>
        <v>19.079999999999998</v>
      </c>
      <c r="AB3270" s="29" t="str">
        <f>VLOOKUP(W3270,'[2]Item List (2)'!$I:$J,2,0)</f>
        <v>Food</v>
      </c>
      <c r="AC3270" s="29">
        <f t="shared" si="314"/>
        <v>7489</v>
      </c>
      <c r="AD3270" s="29" t="str">
        <f t="shared" si="315"/>
        <v>7489-Food</v>
      </c>
    </row>
    <row r="3271" spans="1:30">
      <c r="A3271" t="s">
        <v>699</v>
      </c>
      <c r="B3271" t="s">
        <v>592</v>
      </c>
      <c r="C3271" t="s">
        <v>1413</v>
      </c>
      <c r="D3271" t="s">
        <v>628</v>
      </c>
      <c r="E3271" t="s">
        <v>1707</v>
      </c>
      <c r="F3271"/>
      <c r="G3271" s="159">
        <v>45171</v>
      </c>
      <c r="H3271" t="s">
        <v>1299</v>
      </c>
      <c r="I3271" t="s">
        <v>1190</v>
      </c>
      <c r="J3271" t="s">
        <v>727</v>
      </c>
      <c r="K3271" t="s">
        <v>728</v>
      </c>
      <c r="L3271" t="s">
        <v>729</v>
      </c>
      <c r="M3271">
        <v>1</v>
      </c>
      <c r="N3271">
        <v>0</v>
      </c>
      <c r="O3271" s="209">
        <v>16.79</v>
      </c>
      <c r="P3271" s="209">
        <v>16.79</v>
      </c>
      <c r="Q3271" s="209">
        <v>10409.42</v>
      </c>
      <c r="R3271" s="209">
        <v>23.54</v>
      </c>
      <c r="S3271" s="193" t="str">
        <f>VLOOKUP(U3271,'[1]Cross ref'!I:J,2,0)</f>
        <v>SCL</v>
      </c>
      <c r="T3271" s="193">
        <f t="shared" si="310"/>
        <v>16.79</v>
      </c>
      <c r="U3271" s="193">
        <f>VLOOKUP(VALUE(C3271),'[1]Cross ref'!G:I,3,0)</f>
        <v>7489</v>
      </c>
      <c r="V3271" s="193">
        <f>IFERROR(VLOOKUP(J3271,'[1]Item List (2)'!C:D,2,0),VLOOKUP(K3271,'[1]Item List (2)'!C:D,2,0))</f>
        <v>60507</v>
      </c>
      <c r="W3271" s="193">
        <f>IFERROR(VLOOKUP(J3271,'[1]Item List (2)'!C:E,3,0),VLOOKUP(K3271,'[1]Item List (2)'!C:E,3,0))</f>
        <v>1200</v>
      </c>
      <c r="X3271" s="193">
        <f t="shared" si="311"/>
        <v>0</v>
      </c>
      <c r="Y3271" s="193" t="str">
        <f t="shared" si="312"/>
        <v>GLOVE, SYNTH MED</v>
      </c>
      <c r="AA3271" s="29">
        <f t="shared" si="313"/>
        <v>16.79</v>
      </c>
      <c r="AB3271" s="29" t="str">
        <f>VLOOKUP(W3271,'[2]Item List (2)'!$I:$J,2,0)</f>
        <v>Supplies</v>
      </c>
      <c r="AC3271" s="29">
        <f t="shared" si="314"/>
        <v>7489</v>
      </c>
      <c r="AD3271" s="29" t="str">
        <f t="shared" si="315"/>
        <v>7489-Supplies</v>
      </c>
    </row>
    <row r="3272" spans="1:30">
      <c r="A3272" t="s">
        <v>699</v>
      </c>
      <c r="B3272" t="s">
        <v>592</v>
      </c>
      <c r="C3272" t="s">
        <v>1413</v>
      </c>
      <c r="D3272" t="s">
        <v>628</v>
      </c>
      <c r="E3272" t="s">
        <v>1707</v>
      </c>
      <c r="F3272"/>
      <c r="G3272" s="159">
        <v>45171</v>
      </c>
      <c r="H3272" t="s">
        <v>1315</v>
      </c>
      <c r="I3272" t="s">
        <v>1190</v>
      </c>
      <c r="J3272" t="s">
        <v>727</v>
      </c>
      <c r="K3272" t="s">
        <v>899</v>
      </c>
      <c r="L3272" t="s">
        <v>729</v>
      </c>
      <c r="M3272">
        <v>2</v>
      </c>
      <c r="N3272">
        <v>0</v>
      </c>
      <c r="O3272" s="209">
        <v>3.85</v>
      </c>
      <c r="P3272" s="209">
        <v>7.7</v>
      </c>
      <c r="Q3272" s="209">
        <v>10409.42</v>
      </c>
      <c r="R3272" s="209">
        <v>23.54</v>
      </c>
      <c r="S3272" s="193" t="str">
        <f>VLOOKUP(U3272,'[1]Cross ref'!I:J,2,0)</f>
        <v>SCL</v>
      </c>
      <c r="T3272" s="193">
        <f t="shared" si="310"/>
        <v>7.7</v>
      </c>
      <c r="U3272" s="193">
        <f>VLOOKUP(VALUE(C3272),'[1]Cross ref'!G:I,3,0)</f>
        <v>7489</v>
      </c>
      <c r="V3272" s="193">
        <f>IFERROR(VLOOKUP(J3272,'[1]Item List (2)'!C:D,2,0),VLOOKUP(K3272,'[1]Item List (2)'!C:D,2,0))</f>
        <v>60507</v>
      </c>
      <c r="W3272" s="193">
        <f>IFERROR(VLOOKUP(J3272,'[1]Item List (2)'!C:E,3,0),VLOOKUP(K3272,'[1]Item List (2)'!C:E,3,0))</f>
        <v>1200</v>
      </c>
      <c r="X3272" s="193">
        <f t="shared" si="311"/>
        <v>0</v>
      </c>
      <c r="Y3272" s="193" t="str">
        <f t="shared" si="312"/>
        <v>GLOVE, SYNTH XLG</v>
      </c>
      <c r="AA3272" s="29">
        <f t="shared" si="313"/>
        <v>7.7</v>
      </c>
      <c r="AB3272" s="29" t="str">
        <f>VLOOKUP(W3272,'[2]Item List (2)'!$I:$J,2,0)</f>
        <v>Supplies</v>
      </c>
      <c r="AC3272" s="29">
        <f t="shared" si="314"/>
        <v>7489</v>
      </c>
      <c r="AD3272" s="29" t="str">
        <f t="shared" si="315"/>
        <v>7489-Supplies</v>
      </c>
    </row>
    <row r="3273" spans="1:30">
      <c r="A3273" t="s">
        <v>699</v>
      </c>
      <c r="B3273" t="s">
        <v>592</v>
      </c>
      <c r="C3273" t="s">
        <v>1413</v>
      </c>
      <c r="D3273" t="s">
        <v>628</v>
      </c>
      <c r="E3273" t="s">
        <v>1707</v>
      </c>
      <c r="F3273"/>
      <c r="G3273" s="159">
        <v>45171</v>
      </c>
      <c r="H3273" t="s">
        <v>1203</v>
      </c>
      <c r="I3273" t="s">
        <v>1188</v>
      </c>
      <c r="J3273" t="s">
        <v>900</v>
      </c>
      <c r="K3273" t="s">
        <v>907</v>
      </c>
      <c r="L3273" t="s">
        <v>908</v>
      </c>
      <c r="M3273">
        <v>1</v>
      </c>
      <c r="N3273">
        <v>0</v>
      </c>
      <c r="O3273" s="209">
        <v>42.61</v>
      </c>
      <c r="P3273" s="209">
        <v>42.61</v>
      </c>
      <c r="Q3273" s="209">
        <v>10409.42</v>
      </c>
      <c r="R3273" s="209">
        <v>23.54</v>
      </c>
      <c r="S3273" s="193" t="str">
        <f>VLOOKUP(U3273,'[1]Cross ref'!I:J,2,0)</f>
        <v>SCL</v>
      </c>
      <c r="T3273" s="193">
        <f t="shared" si="310"/>
        <v>42.61</v>
      </c>
      <c r="U3273" s="193">
        <f>VLOOKUP(VALUE(C3273),'[1]Cross ref'!G:I,3,0)</f>
        <v>7489</v>
      </c>
      <c r="V3273" s="193">
        <f>IFERROR(VLOOKUP(J3273,'[1]Item List (2)'!C:D,2,0),VLOOKUP(K3273,'[1]Item List (2)'!C:D,2,0))</f>
        <v>50007</v>
      </c>
      <c r="W3273" s="193">
        <f>IFERROR(VLOOKUP(J3273,'[1]Item List (2)'!C:E,3,0),VLOOKUP(K3273,'[1]Item List (2)'!C:E,3,0))</f>
        <v>100</v>
      </c>
      <c r="X3273" s="193">
        <f t="shared" si="311"/>
        <v>0</v>
      </c>
      <c r="Y3273" s="193" t="str">
        <f t="shared" si="312"/>
        <v>PEPPER, CHILE GRN STRIP</v>
      </c>
      <c r="AA3273" s="29">
        <f t="shared" si="313"/>
        <v>42.61</v>
      </c>
      <c r="AB3273" s="29" t="str">
        <f>VLOOKUP(W3273,'[2]Item List (2)'!$I:$J,2,0)</f>
        <v>Food</v>
      </c>
      <c r="AC3273" s="29">
        <f t="shared" si="314"/>
        <v>7489</v>
      </c>
      <c r="AD3273" s="29" t="str">
        <f t="shared" si="315"/>
        <v>7489-Food</v>
      </c>
    </row>
    <row r="3274" spans="1:30">
      <c r="A3274" t="s">
        <v>699</v>
      </c>
      <c r="B3274" t="s">
        <v>592</v>
      </c>
      <c r="C3274" t="s">
        <v>1413</v>
      </c>
      <c r="D3274" t="s">
        <v>628</v>
      </c>
      <c r="E3274" t="s">
        <v>1707</v>
      </c>
      <c r="F3274"/>
      <c r="G3274" s="159">
        <v>45171</v>
      </c>
      <c r="H3274" t="s">
        <v>1311</v>
      </c>
      <c r="I3274" t="s">
        <v>1190</v>
      </c>
      <c r="J3274" t="s">
        <v>909</v>
      </c>
      <c r="K3274" t="s">
        <v>910</v>
      </c>
      <c r="L3274" t="s">
        <v>911</v>
      </c>
      <c r="M3274">
        <v>1</v>
      </c>
      <c r="N3274">
        <v>0</v>
      </c>
      <c r="O3274" s="209">
        <v>56.85</v>
      </c>
      <c r="P3274" s="209">
        <v>56.85</v>
      </c>
      <c r="Q3274" s="209">
        <v>10409.42</v>
      </c>
      <c r="R3274" s="209">
        <v>23.54</v>
      </c>
      <c r="S3274" s="193" t="str">
        <f>VLOOKUP(U3274,'[1]Cross ref'!I:J,2,0)</f>
        <v>SCL</v>
      </c>
      <c r="T3274" s="193">
        <f t="shared" si="310"/>
        <v>56.85</v>
      </c>
      <c r="U3274" s="193">
        <f>VLOOKUP(VALUE(C3274),'[1]Cross ref'!G:I,3,0)</f>
        <v>7489</v>
      </c>
      <c r="V3274" s="193">
        <f>IFERROR(VLOOKUP(J3274,'[1]Item List (2)'!C:D,2,0),VLOOKUP(K3274,'[1]Item List (2)'!C:D,2,0))</f>
        <v>60507</v>
      </c>
      <c r="W3274" s="193">
        <f>IFERROR(VLOOKUP(J3274,'[1]Item List (2)'!C:E,3,0),VLOOKUP(K3274,'[1]Item List (2)'!C:E,3,0))</f>
        <v>1200</v>
      </c>
      <c r="X3274" s="193">
        <f t="shared" si="311"/>
        <v>0</v>
      </c>
      <c r="Y3274" s="193" t="str">
        <f t="shared" si="312"/>
        <v>FILTER POWDER, MAGNESOL</v>
      </c>
      <c r="AA3274" s="29">
        <f t="shared" si="313"/>
        <v>56.85</v>
      </c>
      <c r="AB3274" s="29" t="str">
        <f>VLOOKUP(W3274,'[2]Item List (2)'!$I:$J,2,0)</f>
        <v>Supplies</v>
      </c>
      <c r="AC3274" s="29">
        <f t="shared" si="314"/>
        <v>7489</v>
      </c>
      <c r="AD3274" s="29" t="str">
        <f t="shared" si="315"/>
        <v>7489-Supplies</v>
      </c>
    </row>
    <row r="3275" spans="1:30">
      <c r="A3275" t="s">
        <v>699</v>
      </c>
      <c r="B3275" t="s">
        <v>592</v>
      </c>
      <c r="C3275" t="s">
        <v>1413</v>
      </c>
      <c r="D3275" t="s">
        <v>628</v>
      </c>
      <c r="E3275" t="s">
        <v>1707</v>
      </c>
      <c r="F3275"/>
      <c r="G3275" s="159">
        <v>45171</v>
      </c>
      <c r="H3275" t="s">
        <v>1206</v>
      </c>
      <c r="I3275" t="s">
        <v>1188</v>
      </c>
      <c r="J3275" t="s">
        <v>737</v>
      </c>
      <c r="K3275" t="s">
        <v>738</v>
      </c>
      <c r="L3275" t="s">
        <v>739</v>
      </c>
      <c r="M3275">
        <v>6</v>
      </c>
      <c r="N3275">
        <v>0</v>
      </c>
      <c r="O3275" s="209">
        <v>30.72</v>
      </c>
      <c r="P3275" s="209">
        <v>184.32</v>
      </c>
      <c r="Q3275" s="209">
        <v>10409.42</v>
      </c>
      <c r="R3275" s="209">
        <v>23.54</v>
      </c>
      <c r="S3275" s="193" t="str">
        <f>VLOOKUP(U3275,'[1]Cross ref'!I:J,2,0)</f>
        <v>SCL</v>
      </c>
      <c r="T3275" s="193">
        <f t="shared" si="310"/>
        <v>184.32</v>
      </c>
      <c r="U3275" s="193">
        <f>VLOOKUP(VALUE(C3275),'[1]Cross ref'!G:I,3,0)</f>
        <v>7489</v>
      </c>
      <c r="V3275" s="193">
        <f>IFERROR(VLOOKUP(J3275,'[1]Item List (2)'!C:D,2,0),VLOOKUP(K3275,'[1]Item List (2)'!C:D,2,0))</f>
        <v>50007</v>
      </c>
      <c r="W3275" s="193">
        <f>IFERROR(VLOOKUP(J3275,'[1]Item List (2)'!C:E,3,0),VLOOKUP(K3275,'[1]Item List (2)'!C:E,3,0))</f>
        <v>100</v>
      </c>
      <c r="X3275" s="193">
        <f t="shared" si="311"/>
        <v>0</v>
      </c>
      <c r="Y3275" s="193" t="str">
        <f t="shared" si="312"/>
        <v>APPTZR, ONION RING</v>
      </c>
      <c r="AA3275" s="29">
        <f t="shared" si="313"/>
        <v>184.32</v>
      </c>
      <c r="AB3275" s="29" t="str">
        <f>VLOOKUP(W3275,'[2]Item List (2)'!$I:$J,2,0)</f>
        <v>Food</v>
      </c>
      <c r="AC3275" s="29">
        <f t="shared" si="314"/>
        <v>7489</v>
      </c>
      <c r="AD3275" s="29" t="str">
        <f t="shared" si="315"/>
        <v>7489-Food</v>
      </c>
    </row>
    <row r="3276" spans="1:30">
      <c r="A3276" t="s">
        <v>699</v>
      </c>
      <c r="B3276" t="s">
        <v>592</v>
      </c>
      <c r="C3276" t="s">
        <v>1413</v>
      </c>
      <c r="D3276" t="s">
        <v>628</v>
      </c>
      <c r="E3276" t="s">
        <v>1707</v>
      </c>
      <c r="F3276"/>
      <c r="G3276" s="159">
        <v>45171</v>
      </c>
      <c r="H3276" t="s">
        <v>1207</v>
      </c>
      <c r="I3276" t="s">
        <v>1188</v>
      </c>
      <c r="J3276" t="s">
        <v>741</v>
      </c>
      <c r="K3276" t="s">
        <v>855</v>
      </c>
      <c r="L3276" t="s">
        <v>775</v>
      </c>
      <c r="M3276">
        <v>1</v>
      </c>
      <c r="N3276">
        <v>0</v>
      </c>
      <c r="O3276" s="209">
        <v>15.31</v>
      </c>
      <c r="P3276" s="209">
        <v>15.31</v>
      </c>
      <c r="Q3276" s="209">
        <v>10409.42</v>
      </c>
      <c r="R3276" s="209">
        <v>23.54</v>
      </c>
      <c r="S3276" s="193" t="str">
        <f>VLOOKUP(U3276,'[1]Cross ref'!I:J,2,0)</f>
        <v>SCL</v>
      </c>
      <c r="T3276" s="193">
        <f t="shared" si="310"/>
        <v>15.31</v>
      </c>
      <c r="U3276" s="193">
        <f>VLOOKUP(VALUE(C3276),'[1]Cross ref'!G:I,3,0)</f>
        <v>7489</v>
      </c>
      <c r="V3276" s="193">
        <f>IFERROR(VLOOKUP(J3276,'[1]Item List (2)'!C:D,2,0),VLOOKUP(K3276,'[1]Item List (2)'!C:D,2,0))</f>
        <v>50007</v>
      </c>
      <c r="W3276" s="193">
        <f>IFERROR(VLOOKUP(J3276,'[1]Item List (2)'!C:E,3,0),VLOOKUP(K3276,'[1]Item List (2)'!C:E,3,0))</f>
        <v>100</v>
      </c>
      <c r="X3276" s="193">
        <f t="shared" si="311"/>
        <v>0</v>
      </c>
      <c r="Y3276" s="193" t="str">
        <f t="shared" si="312"/>
        <v>KETCHUP, VOLPAK</v>
      </c>
      <c r="AA3276" s="29">
        <f t="shared" si="313"/>
        <v>15.31</v>
      </c>
      <c r="AB3276" s="29" t="str">
        <f>VLOOKUP(W3276,'[2]Item List (2)'!$I:$J,2,0)</f>
        <v>Food</v>
      </c>
      <c r="AC3276" s="29">
        <f t="shared" si="314"/>
        <v>7489</v>
      </c>
      <c r="AD3276" s="29" t="str">
        <f t="shared" si="315"/>
        <v>7489-Food</v>
      </c>
    </row>
    <row r="3277" spans="1:30">
      <c r="A3277" t="s">
        <v>699</v>
      </c>
      <c r="B3277" t="s">
        <v>592</v>
      </c>
      <c r="C3277" t="s">
        <v>1413</v>
      </c>
      <c r="D3277" t="s">
        <v>628</v>
      </c>
      <c r="E3277" t="s">
        <v>1707</v>
      </c>
      <c r="F3277"/>
      <c r="G3277" s="159">
        <v>45171</v>
      </c>
      <c r="H3277" t="s">
        <v>1208</v>
      </c>
      <c r="I3277" t="s">
        <v>1188</v>
      </c>
      <c r="J3277" t="s">
        <v>741</v>
      </c>
      <c r="K3277" t="s">
        <v>742</v>
      </c>
      <c r="L3277" t="s">
        <v>743</v>
      </c>
      <c r="M3277">
        <v>4</v>
      </c>
      <c r="N3277">
        <v>0</v>
      </c>
      <c r="O3277" s="209">
        <v>21.8</v>
      </c>
      <c r="P3277" s="209">
        <v>87.2</v>
      </c>
      <c r="Q3277" s="209">
        <v>10409.42</v>
      </c>
      <c r="R3277" s="209">
        <v>23.54</v>
      </c>
      <c r="S3277" s="193" t="str">
        <f>VLOOKUP(U3277,'[1]Cross ref'!I:J,2,0)</f>
        <v>SCL</v>
      </c>
      <c r="T3277" s="193">
        <f t="shared" si="310"/>
        <v>87.2</v>
      </c>
      <c r="U3277" s="193">
        <f>VLOOKUP(VALUE(C3277),'[1]Cross ref'!G:I,3,0)</f>
        <v>7489</v>
      </c>
      <c r="V3277" s="193">
        <f>IFERROR(VLOOKUP(J3277,'[1]Item List (2)'!C:D,2,0),VLOOKUP(K3277,'[1]Item List (2)'!C:D,2,0))</f>
        <v>50007</v>
      </c>
      <c r="W3277" s="193">
        <f>IFERROR(VLOOKUP(J3277,'[1]Item List (2)'!C:E,3,0),VLOOKUP(K3277,'[1]Item List (2)'!C:E,3,0))</f>
        <v>100</v>
      </c>
      <c r="X3277" s="193">
        <f t="shared" si="311"/>
        <v>0</v>
      </c>
      <c r="Y3277" s="193" t="str">
        <f t="shared" si="312"/>
        <v>KETCHUP, PKT</v>
      </c>
      <c r="AA3277" s="29">
        <f t="shared" si="313"/>
        <v>87.2</v>
      </c>
      <c r="AB3277" s="29" t="str">
        <f>VLOOKUP(W3277,'[2]Item List (2)'!$I:$J,2,0)</f>
        <v>Food</v>
      </c>
      <c r="AC3277" s="29">
        <f t="shared" si="314"/>
        <v>7489</v>
      </c>
      <c r="AD3277" s="29" t="str">
        <f t="shared" si="315"/>
        <v>7489-Food</v>
      </c>
    </row>
    <row r="3278" spans="1:30">
      <c r="A3278" t="s">
        <v>699</v>
      </c>
      <c r="B3278" t="s">
        <v>592</v>
      </c>
      <c r="C3278" t="s">
        <v>1413</v>
      </c>
      <c r="D3278" t="s">
        <v>628</v>
      </c>
      <c r="E3278" t="s">
        <v>1707</v>
      </c>
      <c r="F3278"/>
      <c r="G3278" s="159">
        <v>45171</v>
      </c>
      <c r="H3278" t="s">
        <v>1209</v>
      </c>
      <c r="I3278" t="s">
        <v>1188</v>
      </c>
      <c r="J3278" t="s">
        <v>856</v>
      </c>
      <c r="K3278" t="s">
        <v>857</v>
      </c>
      <c r="L3278" t="s">
        <v>814</v>
      </c>
      <c r="M3278">
        <v>1</v>
      </c>
      <c r="N3278">
        <v>0</v>
      </c>
      <c r="O3278" s="209">
        <v>17.149999999999999</v>
      </c>
      <c r="P3278" s="209">
        <v>17.149999999999999</v>
      </c>
      <c r="Q3278" s="209">
        <v>10409.42</v>
      </c>
      <c r="R3278" s="209">
        <v>23.54</v>
      </c>
      <c r="S3278" s="193" t="str">
        <f>VLOOKUP(U3278,'[1]Cross ref'!I:J,2,0)</f>
        <v>SCL</v>
      </c>
      <c r="T3278" s="193">
        <f t="shared" si="310"/>
        <v>17.149999999999999</v>
      </c>
      <c r="U3278" s="193">
        <f>VLOOKUP(VALUE(C3278),'[1]Cross ref'!G:I,3,0)</f>
        <v>7489</v>
      </c>
      <c r="V3278" s="193">
        <f>IFERROR(VLOOKUP(J3278,'[1]Item List (2)'!C:D,2,0),VLOOKUP(K3278,'[1]Item List (2)'!C:D,2,0))</f>
        <v>50007</v>
      </c>
      <c r="W3278" s="193">
        <f>IFERROR(VLOOKUP(J3278,'[1]Item List (2)'!C:E,3,0),VLOOKUP(K3278,'[1]Item List (2)'!C:E,3,0))</f>
        <v>100</v>
      </c>
      <c r="X3278" s="193">
        <f t="shared" si="311"/>
        <v>0</v>
      </c>
      <c r="Y3278" s="193" t="str">
        <f t="shared" si="312"/>
        <v>BREADING, CHICK TNDR</v>
      </c>
      <c r="AA3278" s="29">
        <f t="shared" si="313"/>
        <v>17.149999999999999</v>
      </c>
      <c r="AB3278" s="29" t="str">
        <f>VLOOKUP(W3278,'[2]Item List (2)'!$I:$J,2,0)</f>
        <v>Food</v>
      </c>
      <c r="AC3278" s="29">
        <f t="shared" si="314"/>
        <v>7489</v>
      </c>
      <c r="AD3278" s="29" t="str">
        <f t="shared" si="315"/>
        <v>7489-Food</v>
      </c>
    </row>
    <row r="3279" spans="1:30">
      <c r="A3279" t="s">
        <v>699</v>
      </c>
      <c r="B3279" t="s">
        <v>592</v>
      </c>
      <c r="C3279" t="s">
        <v>1413</v>
      </c>
      <c r="D3279" t="s">
        <v>628</v>
      </c>
      <c r="E3279" t="s">
        <v>1707</v>
      </c>
      <c r="F3279"/>
      <c r="G3279" s="159">
        <v>45171</v>
      </c>
      <c r="H3279" t="s">
        <v>1210</v>
      </c>
      <c r="I3279" t="s">
        <v>1211</v>
      </c>
      <c r="J3279" t="s">
        <v>744</v>
      </c>
      <c r="K3279" t="s">
        <v>745</v>
      </c>
      <c r="L3279" t="s">
        <v>746</v>
      </c>
      <c r="M3279">
        <v>1</v>
      </c>
      <c r="N3279">
        <v>0</v>
      </c>
      <c r="O3279" s="209">
        <v>26.2</v>
      </c>
      <c r="P3279" s="209">
        <v>26.2</v>
      </c>
      <c r="Q3279" s="209">
        <v>10409.42</v>
      </c>
      <c r="R3279" s="209">
        <v>23.54</v>
      </c>
      <c r="S3279" s="193" t="str">
        <f>VLOOKUP(U3279,'[1]Cross ref'!I:J,2,0)</f>
        <v>SCL</v>
      </c>
      <c r="T3279" s="193">
        <f t="shared" si="310"/>
        <v>26.2</v>
      </c>
      <c r="U3279" s="193">
        <f>VLOOKUP(VALUE(C3279),'[1]Cross ref'!G:I,3,0)</f>
        <v>7489</v>
      </c>
      <c r="V3279" s="193">
        <f>IFERROR(VLOOKUP(J3279,'[1]Item List (2)'!C:D,2,0),VLOOKUP(K3279,'[1]Item List (2)'!C:D,2,0))</f>
        <v>51001</v>
      </c>
      <c r="W3279" s="193">
        <f>IFERROR(VLOOKUP(J3279,'[1]Item List (2)'!C:E,3,0),VLOOKUP(K3279,'[1]Item List (2)'!C:E,3,0))</f>
        <v>1000</v>
      </c>
      <c r="X3279" s="193">
        <f t="shared" si="311"/>
        <v>0</v>
      </c>
      <c r="Y3279" s="193" t="str">
        <f t="shared" si="312"/>
        <v>CARRIER, 4-CUP</v>
      </c>
      <c r="AA3279" s="29">
        <f t="shared" si="313"/>
        <v>26.2</v>
      </c>
      <c r="AB3279" s="29" t="str">
        <f>VLOOKUP(W3279,'[2]Item List (2)'!$I:$J,2,0)</f>
        <v>Paper</v>
      </c>
      <c r="AC3279" s="29">
        <f t="shared" si="314"/>
        <v>7489</v>
      </c>
      <c r="AD3279" s="29" t="str">
        <f t="shared" si="315"/>
        <v>7489-Paper</v>
      </c>
    </row>
    <row r="3280" spans="1:30">
      <c r="A3280" t="s">
        <v>699</v>
      </c>
      <c r="B3280" t="s">
        <v>592</v>
      </c>
      <c r="C3280" t="s">
        <v>1413</v>
      </c>
      <c r="D3280" t="s">
        <v>628</v>
      </c>
      <c r="E3280" t="s">
        <v>1707</v>
      </c>
      <c r="F3280"/>
      <c r="G3280" s="159">
        <v>45171</v>
      </c>
      <c r="H3280" t="s">
        <v>1212</v>
      </c>
      <c r="I3280" t="s">
        <v>1188</v>
      </c>
      <c r="J3280" t="s">
        <v>747</v>
      </c>
      <c r="K3280" t="s">
        <v>748</v>
      </c>
      <c r="L3280" t="s">
        <v>749</v>
      </c>
      <c r="M3280">
        <v>2</v>
      </c>
      <c r="N3280">
        <v>0</v>
      </c>
      <c r="O3280" s="209">
        <v>33.380000000000003</v>
      </c>
      <c r="P3280" s="209">
        <v>66.760000000000005</v>
      </c>
      <c r="Q3280" s="209">
        <v>10409.42</v>
      </c>
      <c r="R3280" s="209">
        <v>23.54</v>
      </c>
      <c r="S3280" s="193" t="str">
        <f>VLOOKUP(U3280,'[1]Cross ref'!I:J,2,0)</f>
        <v>SCL</v>
      </c>
      <c r="T3280" s="193">
        <f t="shared" si="310"/>
        <v>66.760000000000005</v>
      </c>
      <c r="U3280" s="193">
        <f>VLOOKUP(VALUE(C3280),'[1]Cross ref'!G:I,3,0)</f>
        <v>7489</v>
      </c>
      <c r="V3280" s="193">
        <f>IFERROR(VLOOKUP(J3280,'[1]Item List (2)'!C:D,2,0),VLOOKUP(K3280,'[1]Item List (2)'!C:D,2,0))</f>
        <v>50007</v>
      </c>
      <c r="W3280" s="193">
        <f>IFERROR(VLOOKUP(J3280,'[1]Item List (2)'!C:E,3,0),VLOOKUP(K3280,'[1]Item List (2)'!C:E,3,0))</f>
        <v>100</v>
      </c>
      <c r="X3280" s="193">
        <f t="shared" si="311"/>
        <v>0</v>
      </c>
      <c r="Y3280" s="193" t="str">
        <f t="shared" si="312"/>
        <v>HASHBROWN, RND ZTF</v>
      </c>
      <c r="AA3280" s="29">
        <f t="shared" si="313"/>
        <v>66.760000000000005</v>
      </c>
      <c r="AB3280" s="29" t="str">
        <f>VLOOKUP(W3280,'[2]Item List (2)'!$I:$J,2,0)</f>
        <v>Food</v>
      </c>
      <c r="AC3280" s="29">
        <f t="shared" si="314"/>
        <v>7489</v>
      </c>
      <c r="AD3280" s="29" t="str">
        <f t="shared" si="315"/>
        <v>7489-Food</v>
      </c>
    </row>
    <row r="3281" spans="1:30">
      <c r="A3281" t="s">
        <v>699</v>
      </c>
      <c r="B3281" t="s">
        <v>592</v>
      </c>
      <c r="C3281" t="s">
        <v>1413</v>
      </c>
      <c r="D3281" t="s">
        <v>628</v>
      </c>
      <c r="E3281" t="s">
        <v>1707</v>
      </c>
      <c r="F3281"/>
      <c r="G3281" s="159">
        <v>45171</v>
      </c>
      <c r="H3281" t="s">
        <v>1213</v>
      </c>
      <c r="I3281" t="s">
        <v>1188</v>
      </c>
      <c r="J3281" t="s">
        <v>747</v>
      </c>
      <c r="K3281" t="s">
        <v>750</v>
      </c>
      <c r="L3281" t="s">
        <v>749</v>
      </c>
      <c r="M3281">
        <v>3</v>
      </c>
      <c r="N3281">
        <v>0</v>
      </c>
      <c r="O3281" s="209">
        <v>33.380000000000003</v>
      </c>
      <c r="P3281" s="209">
        <v>100.14</v>
      </c>
      <c r="Q3281" s="209">
        <v>10409.42</v>
      </c>
      <c r="R3281" s="209">
        <v>23.54</v>
      </c>
      <c r="S3281" s="193" t="str">
        <f>VLOOKUP(U3281,'[1]Cross ref'!I:J,2,0)</f>
        <v>SCL</v>
      </c>
      <c r="T3281" s="193">
        <f t="shared" si="310"/>
        <v>100.14</v>
      </c>
      <c r="U3281" s="193">
        <f>VLOOKUP(VALUE(C3281),'[1]Cross ref'!G:I,3,0)</f>
        <v>7489</v>
      </c>
      <c r="V3281" s="193">
        <f>IFERROR(VLOOKUP(J3281,'[1]Item List (2)'!C:D,2,0),VLOOKUP(K3281,'[1]Item List (2)'!C:D,2,0))</f>
        <v>50007</v>
      </c>
      <c r="W3281" s="193">
        <f>IFERROR(VLOOKUP(J3281,'[1]Item List (2)'!C:E,3,0),VLOOKUP(K3281,'[1]Item List (2)'!C:E,3,0))</f>
        <v>100</v>
      </c>
      <c r="X3281" s="193">
        <f t="shared" si="311"/>
        <v>0</v>
      </c>
      <c r="Y3281" s="193" t="str">
        <f t="shared" si="312"/>
        <v>FRIES, CRISS CUT SEASN</v>
      </c>
      <c r="AA3281" s="29">
        <f t="shared" si="313"/>
        <v>100.14</v>
      </c>
      <c r="AB3281" s="29" t="str">
        <f>VLOOKUP(W3281,'[2]Item List (2)'!$I:$J,2,0)</f>
        <v>Food</v>
      </c>
      <c r="AC3281" s="29">
        <f t="shared" si="314"/>
        <v>7489</v>
      </c>
      <c r="AD3281" s="29" t="str">
        <f t="shared" si="315"/>
        <v>7489-Food</v>
      </c>
    </row>
    <row r="3282" spans="1:30">
      <c r="A3282" t="s">
        <v>699</v>
      </c>
      <c r="B3282" t="s">
        <v>592</v>
      </c>
      <c r="C3282" t="s">
        <v>1413</v>
      </c>
      <c r="D3282" t="s">
        <v>628</v>
      </c>
      <c r="E3282" t="s">
        <v>1707</v>
      </c>
      <c r="F3282"/>
      <c r="G3282" s="159">
        <v>45171</v>
      </c>
      <c r="H3282" t="s">
        <v>1214</v>
      </c>
      <c r="I3282" t="s">
        <v>1188</v>
      </c>
      <c r="J3282" t="s">
        <v>747</v>
      </c>
      <c r="K3282" t="s">
        <v>751</v>
      </c>
      <c r="L3282" t="s">
        <v>752</v>
      </c>
      <c r="M3282">
        <v>17</v>
      </c>
      <c r="N3282">
        <v>0</v>
      </c>
      <c r="O3282" s="209">
        <v>35.28</v>
      </c>
      <c r="P3282" s="209">
        <v>599.76</v>
      </c>
      <c r="Q3282" s="209">
        <v>10409.42</v>
      </c>
      <c r="R3282" s="209">
        <v>23.54</v>
      </c>
      <c r="S3282" s="193" t="str">
        <f>VLOOKUP(U3282,'[1]Cross ref'!I:J,2,0)</f>
        <v>SCL</v>
      </c>
      <c r="T3282" s="193">
        <f t="shared" si="310"/>
        <v>599.76</v>
      </c>
      <c r="U3282" s="193">
        <f>VLOOKUP(VALUE(C3282),'[1]Cross ref'!G:I,3,0)</f>
        <v>7489</v>
      </c>
      <c r="V3282" s="193">
        <f>IFERROR(VLOOKUP(J3282,'[1]Item List (2)'!C:D,2,0),VLOOKUP(K3282,'[1]Item List (2)'!C:D,2,0))</f>
        <v>50007</v>
      </c>
      <c r="W3282" s="193">
        <f>IFERROR(VLOOKUP(J3282,'[1]Item List (2)'!C:E,3,0),VLOOKUP(K3282,'[1]Item List (2)'!C:E,3,0))</f>
        <v>100</v>
      </c>
      <c r="X3282" s="193">
        <f t="shared" si="311"/>
        <v>0</v>
      </c>
      <c r="Y3282" s="193" t="str">
        <f t="shared" si="312"/>
        <v>FRIES, SS SK ON</v>
      </c>
      <c r="AA3282" s="29">
        <f t="shared" si="313"/>
        <v>599.76</v>
      </c>
      <c r="AB3282" s="29" t="str">
        <f>VLOOKUP(W3282,'[2]Item List (2)'!$I:$J,2,0)</f>
        <v>Food</v>
      </c>
      <c r="AC3282" s="29">
        <f t="shared" si="314"/>
        <v>7489</v>
      </c>
      <c r="AD3282" s="29" t="str">
        <f t="shared" si="315"/>
        <v>7489-Food</v>
      </c>
    </row>
    <row r="3283" spans="1:30">
      <c r="A3283" t="s">
        <v>699</v>
      </c>
      <c r="B3283" t="s">
        <v>592</v>
      </c>
      <c r="C3283" t="s">
        <v>1413</v>
      </c>
      <c r="D3283" t="s">
        <v>628</v>
      </c>
      <c r="E3283" t="s">
        <v>1707</v>
      </c>
      <c r="F3283"/>
      <c r="G3283" s="159">
        <v>45171</v>
      </c>
      <c r="H3283" t="s">
        <v>1215</v>
      </c>
      <c r="I3283" t="s">
        <v>1188</v>
      </c>
      <c r="J3283" t="s">
        <v>753</v>
      </c>
      <c r="K3283" t="s">
        <v>754</v>
      </c>
      <c r="L3283" t="s">
        <v>755</v>
      </c>
      <c r="M3283">
        <v>1</v>
      </c>
      <c r="N3283">
        <v>0</v>
      </c>
      <c r="O3283" s="209">
        <v>31.31</v>
      </c>
      <c r="P3283" s="209">
        <v>31.31</v>
      </c>
      <c r="Q3283" s="209">
        <v>10409.42</v>
      </c>
      <c r="R3283" s="209">
        <v>23.54</v>
      </c>
      <c r="S3283" s="193" t="str">
        <f>VLOOKUP(U3283,'[1]Cross ref'!I:J,2,0)</f>
        <v>SCL</v>
      </c>
      <c r="T3283" s="193">
        <f t="shared" si="310"/>
        <v>31.31</v>
      </c>
      <c r="U3283" s="193">
        <f>VLOOKUP(VALUE(C3283),'[1]Cross ref'!G:I,3,0)</f>
        <v>7489</v>
      </c>
      <c r="V3283" s="193">
        <f>IFERROR(VLOOKUP(J3283,'[1]Item List (2)'!C:D,2,0),VLOOKUP(K3283,'[1]Item List (2)'!C:D,2,0))</f>
        <v>50007</v>
      </c>
      <c r="W3283" s="193">
        <f>IFERROR(VLOOKUP(J3283,'[1]Item List (2)'!C:E,3,0),VLOOKUP(K3283,'[1]Item List (2)'!C:E,3,0))</f>
        <v>100</v>
      </c>
      <c r="X3283" s="193">
        <f t="shared" si="311"/>
        <v>0</v>
      </c>
      <c r="Y3283" s="193" t="str">
        <f t="shared" si="312"/>
        <v>TORTILLA, FLOUR 10" FZN</v>
      </c>
      <c r="AA3283" s="29">
        <f t="shared" si="313"/>
        <v>31.31</v>
      </c>
      <c r="AB3283" s="29" t="str">
        <f>VLOOKUP(W3283,'[2]Item List (2)'!$I:$J,2,0)</f>
        <v>Food</v>
      </c>
      <c r="AC3283" s="29">
        <f t="shared" si="314"/>
        <v>7489</v>
      </c>
      <c r="AD3283" s="29" t="str">
        <f t="shared" si="315"/>
        <v>7489-Food</v>
      </c>
    </row>
    <row r="3284" spans="1:30">
      <c r="A3284" t="s">
        <v>699</v>
      </c>
      <c r="B3284" t="s">
        <v>592</v>
      </c>
      <c r="C3284" t="s">
        <v>1413</v>
      </c>
      <c r="D3284" t="s">
        <v>628</v>
      </c>
      <c r="E3284" t="s">
        <v>1707</v>
      </c>
      <c r="F3284"/>
      <c r="G3284" s="159">
        <v>45171</v>
      </c>
      <c r="H3284" t="s">
        <v>1216</v>
      </c>
      <c r="I3284" t="s">
        <v>1188</v>
      </c>
      <c r="J3284" t="s">
        <v>859</v>
      </c>
      <c r="K3284" t="s">
        <v>860</v>
      </c>
      <c r="L3284" t="s">
        <v>861</v>
      </c>
      <c r="M3284">
        <v>1</v>
      </c>
      <c r="N3284">
        <v>0</v>
      </c>
      <c r="O3284" s="209">
        <v>29.7</v>
      </c>
      <c r="P3284" s="209">
        <v>29.7</v>
      </c>
      <c r="Q3284" s="209">
        <v>10409.42</v>
      </c>
      <c r="R3284" s="209">
        <v>23.54</v>
      </c>
      <c r="S3284" s="193" t="str">
        <f>VLOOKUP(U3284,'[1]Cross ref'!I:J,2,0)</f>
        <v>SCL</v>
      </c>
      <c r="T3284" s="193">
        <f t="shared" si="310"/>
        <v>29.7</v>
      </c>
      <c r="U3284" s="193">
        <f>VLOOKUP(VALUE(C3284),'[1]Cross ref'!G:I,3,0)</f>
        <v>7489</v>
      </c>
      <c r="V3284" s="193">
        <f>IFERROR(VLOOKUP(J3284,'[1]Item List (2)'!C:D,2,0),VLOOKUP(K3284,'[1]Item List (2)'!C:D,2,0))</f>
        <v>50007</v>
      </c>
      <c r="W3284" s="193">
        <f>IFERROR(VLOOKUP(J3284,'[1]Item List (2)'!C:E,3,0),VLOOKUP(K3284,'[1]Item List (2)'!C:E,3,0))</f>
        <v>100</v>
      </c>
      <c r="X3284" s="193">
        <f t="shared" si="311"/>
        <v>0</v>
      </c>
      <c r="Y3284" s="193" t="str">
        <f t="shared" si="312"/>
        <v>CAKE, CHOC DOME</v>
      </c>
      <c r="AA3284" s="29">
        <f t="shared" si="313"/>
        <v>29.7</v>
      </c>
      <c r="AB3284" s="29" t="str">
        <f>VLOOKUP(W3284,'[2]Item List (2)'!$I:$J,2,0)</f>
        <v>Food</v>
      </c>
      <c r="AC3284" s="29">
        <f t="shared" si="314"/>
        <v>7489</v>
      </c>
      <c r="AD3284" s="29" t="str">
        <f t="shared" si="315"/>
        <v>7489-Food</v>
      </c>
    </row>
    <row r="3285" spans="1:30">
      <c r="A3285" t="s">
        <v>699</v>
      </c>
      <c r="B3285" t="s">
        <v>592</v>
      </c>
      <c r="C3285" t="s">
        <v>1413</v>
      </c>
      <c r="D3285" t="s">
        <v>628</v>
      </c>
      <c r="E3285" t="s">
        <v>1707</v>
      </c>
      <c r="F3285"/>
      <c r="G3285" s="159">
        <v>45171</v>
      </c>
      <c r="H3285" t="s">
        <v>1217</v>
      </c>
      <c r="I3285" t="s">
        <v>1188</v>
      </c>
      <c r="J3285" t="s">
        <v>758</v>
      </c>
      <c r="K3285" t="s">
        <v>759</v>
      </c>
      <c r="L3285" t="s">
        <v>760</v>
      </c>
      <c r="M3285">
        <v>1</v>
      </c>
      <c r="N3285">
        <v>0</v>
      </c>
      <c r="O3285" s="209">
        <v>112.38</v>
      </c>
      <c r="P3285" s="209">
        <v>112.38</v>
      </c>
      <c r="Q3285" s="209">
        <v>10409.42</v>
      </c>
      <c r="R3285" s="209">
        <v>23.54</v>
      </c>
      <c r="S3285" s="193" t="str">
        <f>VLOOKUP(U3285,'[1]Cross ref'!I:J,2,0)</f>
        <v>SCL</v>
      </c>
      <c r="T3285" s="193">
        <f t="shared" si="310"/>
        <v>112.38</v>
      </c>
      <c r="U3285" s="193">
        <f>VLOOKUP(VALUE(C3285),'[1]Cross ref'!G:I,3,0)</f>
        <v>7489</v>
      </c>
      <c r="V3285" s="193">
        <f>IFERROR(VLOOKUP(J3285,'[1]Item List (2)'!C:D,2,0),VLOOKUP(K3285,'[1]Item List (2)'!C:D,2,0))</f>
        <v>50007</v>
      </c>
      <c r="W3285" s="193">
        <f>IFERROR(VLOOKUP(J3285,'[1]Item List (2)'!C:E,3,0),VLOOKUP(K3285,'[1]Item List (2)'!C:E,3,0))</f>
        <v>100</v>
      </c>
      <c r="X3285" s="193">
        <f t="shared" si="311"/>
        <v>0</v>
      </c>
      <c r="Y3285" s="193" t="str">
        <f t="shared" si="312"/>
        <v>CHICKEN, TNDRLOIN STRIP 1.5Z</v>
      </c>
      <c r="AA3285" s="29">
        <f t="shared" si="313"/>
        <v>112.38</v>
      </c>
      <c r="AB3285" s="29" t="str">
        <f>VLOOKUP(W3285,'[2]Item List (2)'!$I:$J,2,0)</f>
        <v>Food</v>
      </c>
      <c r="AC3285" s="29">
        <f t="shared" si="314"/>
        <v>7489</v>
      </c>
      <c r="AD3285" s="29" t="str">
        <f t="shared" si="315"/>
        <v>7489-Food</v>
      </c>
    </row>
    <row r="3286" spans="1:30">
      <c r="A3286" t="s">
        <v>699</v>
      </c>
      <c r="B3286" t="s">
        <v>592</v>
      </c>
      <c r="C3286" t="s">
        <v>1413</v>
      </c>
      <c r="D3286" t="s">
        <v>628</v>
      </c>
      <c r="E3286" t="s">
        <v>1707</v>
      </c>
      <c r="F3286"/>
      <c r="G3286" s="159">
        <v>45171</v>
      </c>
      <c r="H3286" t="s">
        <v>1218</v>
      </c>
      <c r="I3286" t="s">
        <v>1188</v>
      </c>
      <c r="J3286" t="s">
        <v>703</v>
      </c>
      <c r="K3286" t="s">
        <v>997</v>
      </c>
      <c r="L3286" t="s">
        <v>723</v>
      </c>
      <c r="M3286">
        <v>8</v>
      </c>
      <c r="N3286">
        <v>0</v>
      </c>
      <c r="O3286" s="209">
        <v>25.94</v>
      </c>
      <c r="P3286" s="209">
        <v>207.52</v>
      </c>
      <c r="Q3286" s="209">
        <v>10409.42</v>
      </c>
      <c r="R3286" s="209">
        <v>23.54</v>
      </c>
      <c r="S3286" s="193" t="str">
        <f>VLOOKUP(U3286,'[1]Cross ref'!I:J,2,0)</f>
        <v>SCL</v>
      </c>
      <c r="T3286" s="193">
        <f t="shared" si="310"/>
        <v>207.52</v>
      </c>
      <c r="U3286" s="193">
        <f>VLOOKUP(VALUE(C3286),'[1]Cross ref'!G:I,3,0)</f>
        <v>7489</v>
      </c>
      <c r="V3286" s="193">
        <f>IFERROR(VLOOKUP(J3286,'[1]Item List (2)'!C:D,2,0),VLOOKUP(K3286,'[1]Item List (2)'!C:D,2,0))</f>
        <v>50007</v>
      </c>
      <c r="W3286" s="193">
        <f>IFERROR(VLOOKUP(J3286,'[1]Item List (2)'!C:E,3,0),VLOOKUP(K3286,'[1]Item List (2)'!C:E,3,0))</f>
        <v>100</v>
      </c>
      <c r="X3286" s="193">
        <f t="shared" si="311"/>
        <v>0</v>
      </c>
      <c r="Y3286" s="193" t="str">
        <f t="shared" si="312"/>
        <v>SAUCE, BTRMILK RANCH CUP</v>
      </c>
      <c r="AA3286" s="29">
        <f t="shared" si="313"/>
        <v>207.52</v>
      </c>
      <c r="AB3286" s="29" t="str">
        <f>VLOOKUP(W3286,'[2]Item List (2)'!$I:$J,2,0)</f>
        <v>Food</v>
      </c>
      <c r="AC3286" s="29">
        <f t="shared" si="314"/>
        <v>7489</v>
      </c>
      <c r="AD3286" s="29" t="str">
        <f t="shared" si="315"/>
        <v>7489-Food</v>
      </c>
    </row>
    <row r="3287" spans="1:30">
      <c r="A3287" t="s">
        <v>699</v>
      </c>
      <c r="B3287" t="s">
        <v>592</v>
      </c>
      <c r="C3287" t="s">
        <v>1413</v>
      </c>
      <c r="D3287" t="s">
        <v>628</v>
      </c>
      <c r="E3287" t="s">
        <v>1707</v>
      </c>
      <c r="F3287"/>
      <c r="G3287" s="159">
        <v>45171</v>
      </c>
      <c r="H3287" t="s">
        <v>1219</v>
      </c>
      <c r="I3287" t="s">
        <v>1188</v>
      </c>
      <c r="J3287" t="s">
        <v>767</v>
      </c>
      <c r="K3287" t="s">
        <v>768</v>
      </c>
      <c r="L3287" t="s">
        <v>769</v>
      </c>
      <c r="M3287">
        <v>1</v>
      </c>
      <c r="N3287">
        <v>0</v>
      </c>
      <c r="O3287" s="209">
        <v>11.66</v>
      </c>
      <c r="P3287" s="209">
        <v>11.66</v>
      </c>
      <c r="Q3287" s="209">
        <v>10409.42</v>
      </c>
      <c r="R3287" s="209">
        <v>23.54</v>
      </c>
      <c r="S3287" s="193" t="str">
        <f>VLOOKUP(U3287,'[1]Cross ref'!I:J,2,0)</f>
        <v>SCL</v>
      </c>
      <c r="T3287" s="193">
        <f t="shared" si="310"/>
        <v>11.66</v>
      </c>
      <c r="U3287" s="193">
        <f>VLOOKUP(VALUE(C3287),'[1]Cross ref'!G:I,3,0)</f>
        <v>7489</v>
      </c>
      <c r="V3287" s="193">
        <f>IFERROR(VLOOKUP(J3287,'[1]Item List (2)'!C:D,2,0),VLOOKUP(K3287,'[1]Item List (2)'!C:D,2,0))</f>
        <v>50007</v>
      </c>
      <c r="W3287" s="193">
        <f>IFERROR(VLOOKUP(J3287,'[1]Item List (2)'!C:E,3,0),VLOOKUP(K3287,'[1]Item List (2)'!C:E,3,0))</f>
        <v>100</v>
      </c>
      <c r="X3287" s="193">
        <f t="shared" si="311"/>
        <v>0</v>
      </c>
      <c r="Y3287" s="193" t="str">
        <f t="shared" si="312"/>
        <v>SAUCE, BUFFALO CUP</v>
      </c>
      <c r="AA3287" s="29">
        <f t="shared" si="313"/>
        <v>11.66</v>
      </c>
      <c r="AB3287" s="29" t="str">
        <f>VLOOKUP(W3287,'[2]Item List (2)'!$I:$J,2,0)</f>
        <v>Food</v>
      </c>
      <c r="AC3287" s="29">
        <f t="shared" si="314"/>
        <v>7489</v>
      </c>
      <c r="AD3287" s="29" t="str">
        <f t="shared" si="315"/>
        <v>7489-Food</v>
      </c>
    </row>
    <row r="3288" spans="1:30">
      <c r="A3288" t="s">
        <v>699</v>
      </c>
      <c r="B3288" t="s">
        <v>592</v>
      </c>
      <c r="C3288" t="s">
        <v>1413</v>
      </c>
      <c r="D3288" t="s">
        <v>628</v>
      </c>
      <c r="E3288" t="s">
        <v>1707</v>
      </c>
      <c r="F3288"/>
      <c r="G3288" s="159">
        <v>45171</v>
      </c>
      <c r="H3288" t="s">
        <v>1220</v>
      </c>
      <c r="I3288" t="s">
        <v>1188</v>
      </c>
      <c r="J3288" t="s">
        <v>770</v>
      </c>
      <c r="K3288" t="s">
        <v>771</v>
      </c>
      <c r="L3288" t="s">
        <v>772</v>
      </c>
      <c r="M3288">
        <v>2</v>
      </c>
      <c r="N3288">
        <v>0</v>
      </c>
      <c r="O3288" s="209">
        <v>31.38</v>
      </c>
      <c r="P3288" s="209">
        <v>62.76</v>
      </c>
      <c r="Q3288" s="209">
        <v>10409.42</v>
      </c>
      <c r="R3288" s="209">
        <v>23.54</v>
      </c>
      <c r="S3288" s="193" t="str">
        <f>VLOOKUP(U3288,'[1]Cross ref'!I:J,2,0)</f>
        <v>SCL</v>
      </c>
      <c r="T3288" s="193">
        <f t="shared" si="310"/>
        <v>62.76</v>
      </c>
      <c r="U3288" s="193">
        <f>VLOOKUP(VALUE(C3288),'[1]Cross ref'!G:I,3,0)</f>
        <v>7489</v>
      </c>
      <c r="V3288" s="193">
        <f>IFERROR(VLOOKUP(J3288,'[1]Item List (2)'!C:D,2,0),VLOOKUP(K3288,'[1]Item List (2)'!C:D,2,0))</f>
        <v>50007</v>
      </c>
      <c r="W3288" s="193">
        <f>IFERROR(VLOOKUP(J3288,'[1]Item List (2)'!C:E,3,0),VLOOKUP(K3288,'[1]Item List (2)'!C:E,3,0))</f>
        <v>100</v>
      </c>
      <c r="X3288" s="193">
        <f t="shared" si="311"/>
        <v>0</v>
      </c>
      <c r="Y3288" s="193" t="str">
        <f t="shared" si="312"/>
        <v>WHIP CREAM, AEROSOL 17Z</v>
      </c>
      <c r="AA3288" s="29">
        <f t="shared" si="313"/>
        <v>62.76</v>
      </c>
      <c r="AB3288" s="29" t="str">
        <f>VLOOKUP(W3288,'[2]Item List (2)'!$I:$J,2,0)</f>
        <v>Food</v>
      </c>
      <c r="AC3288" s="29">
        <f t="shared" si="314"/>
        <v>7489</v>
      </c>
      <c r="AD3288" s="29" t="str">
        <f t="shared" si="315"/>
        <v>7489-Food</v>
      </c>
    </row>
    <row r="3289" spans="1:30">
      <c r="A3289" t="s">
        <v>699</v>
      </c>
      <c r="B3289" t="s">
        <v>592</v>
      </c>
      <c r="C3289" t="s">
        <v>1413</v>
      </c>
      <c r="D3289" t="s">
        <v>628</v>
      </c>
      <c r="E3289" t="s">
        <v>1707</v>
      </c>
      <c r="F3289"/>
      <c r="G3289" s="159">
        <v>45171</v>
      </c>
      <c r="H3289" t="s">
        <v>1221</v>
      </c>
      <c r="I3289" t="s">
        <v>1188</v>
      </c>
      <c r="J3289" t="s">
        <v>773</v>
      </c>
      <c r="K3289" t="s">
        <v>774</v>
      </c>
      <c r="L3289" t="s">
        <v>775</v>
      </c>
      <c r="M3289">
        <v>7</v>
      </c>
      <c r="N3289">
        <v>0</v>
      </c>
      <c r="O3289" s="209">
        <v>19.78</v>
      </c>
      <c r="P3289" s="209">
        <v>138.46</v>
      </c>
      <c r="Q3289" s="209">
        <v>10409.42</v>
      </c>
      <c r="R3289" s="209">
        <v>23.54</v>
      </c>
      <c r="S3289" s="193" t="str">
        <f>VLOOKUP(U3289,'[1]Cross ref'!I:J,2,0)</f>
        <v>SCL</v>
      </c>
      <c r="T3289" s="193">
        <f t="shared" si="310"/>
        <v>138.46</v>
      </c>
      <c r="U3289" s="193">
        <f>VLOOKUP(VALUE(C3289),'[1]Cross ref'!G:I,3,0)</f>
        <v>7489</v>
      </c>
      <c r="V3289" s="193">
        <f>IFERROR(VLOOKUP(J3289,'[1]Item List (2)'!C:D,2,0),VLOOKUP(K3289,'[1]Item List (2)'!C:D,2,0))</f>
        <v>50007</v>
      </c>
      <c r="W3289" s="193">
        <f>IFERROR(VLOOKUP(J3289,'[1]Item List (2)'!C:E,3,0),VLOOKUP(K3289,'[1]Item List (2)'!C:E,3,0))</f>
        <v>100</v>
      </c>
      <c r="X3289" s="193">
        <f t="shared" si="311"/>
        <v>0</v>
      </c>
      <c r="Y3289" s="193" t="str">
        <f t="shared" si="312"/>
        <v>ICE CREAM, VANILLA SLOW MELT</v>
      </c>
      <c r="AA3289" s="29">
        <f t="shared" si="313"/>
        <v>138.46</v>
      </c>
      <c r="AB3289" s="29" t="str">
        <f>VLOOKUP(W3289,'[2]Item List (2)'!$I:$J,2,0)</f>
        <v>Food</v>
      </c>
      <c r="AC3289" s="29">
        <f t="shared" si="314"/>
        <v>7489</v>
      </c>
      <c r="AD3289" s="29" t="str">
        <f t="shared" si="315"/>
        <v>7489-Food</v>
      </c>
    </row>
    <row r="3290" spans="1:30">
      <c r="A3290" t="s">
        <v>699</v>
      </c>
      <c r="B3290" t="s">
        <v>592</v>
      </c>
      <c r="C3290" t="s">
        <v>1413</v>
      </c>
      <c r="D3290" t="s">
        <v>628</v>
      </c>
      <c r="E3290" t="s">
        <v>1707</v>
      </c>
      <c r="F3290"/>
      <c r="G3290" s="159">
        <v>45171</v>
      </c>
      <c r="H3290" t="s">
        <v>1222</v>
      </c>
      <c r="I3290" t="s">
        <v>1188</v>
      </c>
      <c r="J3290" t="s">
        <v>776</v>
      </c>
      <c r="K3290" t="s">
        <v>777</v>
      </c>
      <c r="L3290" t="s">
        <v>778</v>
      </c>
      <c r="M3290">
        <v>7</v>
      </c>
      <c r="N3290">
        <v>0</v>
      </c>
      <c r="O3290" s="209">
        <v>36.5</v>
      </c>
      <c r="P3290" s="209">
        <v>255.5</v>
      </c>
      <c r="Q3290" s="209">
        <v>10409.42</v>
      </c>
      <c r="R3290" s="209">
        <v>23.54</v>
      </c>
      <c r="S3290" s="193" t="str">
        <f>VLOOKUP(U3290,'[1]Cross ref'!I:J,2,0)</f>
        <v>SCL</v>
      </c>
      <c r="T3290" s="193">
        <f t="shared" si="310"/>
        <v>255.5</v>
      </c>
      <c r="U3290" s="193">
        <f>VLOOKUP(VALUE(C3290),'[1]Cross ref'!G:I,3,0)</f>
        <v>7489</v>
      </c>
      <c r="V3290" s="193">
        <f>IFERROR(VLOOKUP(J3290,'[1]Item List (2)'!C:D,2,0),VLOOKUP(K3290,'[1]Item List (2)'!C:D,2,0))</f>
        <v>50007</v>
      </c>
      <c r="W3290" s="193">
        <f>IFERROR(VLOOKUP(J3290,'[1]Item List (2)'!C:E,3,0),VLOOKUP(K3290,'[1]Item List (2)'!C:E,3,0))</f>
        <v>100</v>
      </c>
      <c r="X3290" s="193">
        <f t="shared" si="311"/>
        <v>0</v>
      </c>
      <c r="Y3290" s="193" t="str">
        <f t="shared" si="312"/>
        <v>SHORTENING, LIQ FRY PREM</v>
      </c>
      <c r="AA3290" s="29">
        <f t="shared" si="313"/>
        <v>255.5</v>
      </c>
      <c r="AB3290" s="29" t="str">
        <f>VLOOKUP(W3290,'[2]Item List (2)'!$I:$J,2,0)</f>
        <v>Food</v>
      </c>
      <c r="AC3290" s="29">
        <f t="shared" si="314"/>
        <v>7489</v>
      </c>
      <c r="AD3290" s="29" t="str">
        <f t="shared" si="315"/>
        <v>7489-Food</v>
      </c>
    </row>
    <row r="3291" spans="1:30">
      <c r="A3291" t="s">
        <v>699</v>
      </c>
      <c r="B3291" t="s">
        <v>592</v>
      </c>
      <c r="C3291" t="s">
        <v>1413</v>
      </c>
      <c r="D3291" t="s">
        <v>628</v>
      </c>
      <c r="E3291" t="s">
        <v>1707</v>
      </c>
      <c r="F3291"/>
      <c r="G3291" s="159">
        <v>45171</v>
      </c>
      <c r="H3291" t="s">
        <v>1272</v>
      </c>
      <c r="I3291" t="s">
        <v>1211</v>
      </c>
      <c r="J3291" t="s">
        <v>815</v>
      </c>
      <c r="K3291" t="s">
        <v>1145</v>
      </c>
      <c r="L3291" t="s">
        <v>1146</v>
      </c>
      <c r="M3291">
        <v>1</v>
      </c>
      <c r="N3291">
        <v>0</v>
      </c>
      <c r="O3291" s="209">
        <v>29.05</v>
      </c>
      <c r="P3291" s="209">
        <v>29.05</v>
      </c>
      <c r="Q3291" s="209">
        <v>10409.42</v>
      </c>
      <c r="R3291" s="209">
        <v>23.54</v>
      </c>
      <c r="S3291" s="193" t="str">
        <f>VLOOKUP(U3291,'[1]Cross ref'!I:J,2,0)</f>
        <v>SCL</v>
      </c>
      <c r="T3291" s="193">
        <f t="shared" si="310"/>
        <v>29.05</v>
      </c>
      <c r="U3291" s="193">
        <f>VLOOKUP(VALUE(C3291),'[1]Cross ref'!G:I,3,0)</f>
        <v>7489</v>
      </c>
      <c r="V3291" s="193">
        <f>IFERROR(VLOOKUP(J3291,'[1]Item List (2)'!C:D,2,0),VLOOKUP(K3291,'[1]Item List (2)'!C:D,2,0))</f>
        <v>51001</v>
      </c>
      <c r="W3291" s="193">
        <f>IFERROR(VLOOKUP(J3291,'[1]Item List (2)'!C:E,3,0),VLOOKUP(K3291,'[1]Item List (2)'!C:E,3,0))</f>
        <v>1000</v>
      </c>
      <c r="X3291" s="193">
        <f t="shared" si="311"/>
        <v>0</v>
      </c>
      <c r="Y3291" s="193" t="str">
        <f t="shared" si="312"/>
        <v>LID, CUP CRUISER 32Z</v>
      </c>
      <c r="AA3291" s="29">
        <f t="shared" si="313"/>
        <v>29.05</v>
      </c>
      <c r="AB3291" s="29" t="str">
        <f>VLOOKUP(W3291,'[2]Item List (2)'!$I:$J,2,0)</f>
        <v>Paper</v>
      </c>
      <c r="AC3291" s="29">
        <f t="shared" si="314"/>
        <v>7489</v>
      </c>
      <c r="AD3291" s="29" t="str">
        <f t="shared" si="315"/>
        <v>7489-Paper</v>
      </c>
    </row>
    <row r="3292" spans="1:30">
      <c r="A3292" t="s">
        <v>699</v>
      </c>
      <c r="B3292" t="s">
        <v>592</v>
      </c>
      <c r="C3292" t="s">
        <v>1413</v>
      </c>
      <c r="D3292" t="s">
        <v>628</v>
      </c>
      <c r="E3292" t="s">
        <v>1707</v>
      </c>
      <c r="F3292"/>
      <c r="G3292" s="159">
        <v>45171</v>
      </c>
      <c r="H3292" t="s">
        <v>1380</v>
      </c>
      <c r="I3292" t="s">
        <v>1188</v>
      </c>
      <c r="J3292" t="s">
        <v>953</v>
      </c>
      <c r="K3292" t="s">
        <v>1151</v>
      </c>
      <c r="L3292" t="s">
        <v>766</v>
      </c>
      <c r="M3292">
        <v>1</v>
      </c>
      <c r="N3292">
        <v>0</v>
      </c>
      <c r="O3292" s="209">
        <v>69.22</v>
      </c>
      <c r="P3292" s="209">
        <v>69.22</v>
      </c>
      <c r="Q3292" s="209">
        <v>10409.42</v>
      </c>
      <c r="R3292" s="209">
        <v>23.54</v>
      </c>
      <c r="S3292" s="193" t="str">
        <f>VLOOKUP(U3292,'[1]Cross ref'!I:J,2,0)</f>
        <v>SCL</v>
      </c>
      <c r="T3292" s="193">
        <f t="shared" si="310"/>
        <v>69.22</v>
      </c>
      <c r="U3292" s="193">
        <f>VLOOKUP(VALUE(C3292),'[1]Cross ref'!G:I,3,0)</f>
        <v>7489</v>
      </c>
      <c r="V3292" s="193">
        <f>IFERROR(VLOOKUP(J3292,'[1]Item List (2)'!C:D,2,0),VLOOKUP(K3292,'[1]Item List (2)'!C:D,2,0))</f>
        <v>50007</v>
      </c>
      <c r="W3292" s="193">
        <f>IFERROR(VLOOKUP(J3292,'[1]Item List (2)'!C:E,3,0),VLOOKUP(K3292,'[1]Item List (2)'!C:E,3,0))</f>
        <v>100</v>
      </c>
      <c r="X3292" s="193">
        <f t="shared" si="311"/>
        <v>0</v>
      </c>
      <c r="Y3292" s="193" t="str">
        <f t="shared" si="312"/>
        <v>LEMONADE, FZN</v>
      </c>
      <c r="AA3292" s="29">
        <f t="shared" si="313"/>
        <v>69.22</v>
      </c>
      <c r="AB3292" s="29" t="str">
        <f>VLOOKUP(W3292,'[2]Item List (2)'!$I:$J,2,0)</f>
        <v>Food</v>
      </c>
      <c r="AC3292" s="29">
        <f t="shared" si="314"/>
        <v>7489</v>
      </c>
      <c r="AD3292" s="29" t="str">
        <f t="shared" si="315"/>
        <v>7489-Food</v>
      </c>
    </row>
    <row r="3293" spans="1:30">
      <c r="A3293" t="s">
        <v>699</v>
      </c>
      <c r="B3293" t="s">
        <v>592</v>
      </c>
      <c r="C3293" t="s">
        <v>1413</v>
      </c>
      <c r="D3293" t="s">
        <v>628</v>
      </c>
      <c r="E3293" t="s">
        <v>1707</v>
      </c>
      <c r="F3293"/>
      <c r="G3293" s="159">
        <v>45171</v>
      </c>
      <c r="H3293" t="s">
        <v>1223</v>
      </c>
      <c r="I3293" t="s">
        <v>1188</v>
      </c>
      <c r="J3293" t="s">
        <v>758</v>
      </c>
      <c r="K3293" t="s">
        <v>780</v>
      </c>
      <c r="L3293" t="s">
        <v>781</v>
      </c>
      <c r="M3293">
        <v>3</v>
      </c>
      <c r="N3293">
        <v>0</v>
      </c>
      <c r="O3293" s="209">
        <v>37.6</v>
      </c>
      <c r="P3293" s="209">
        <v>112.8</v>
      </c>
      <c r="Q3293" s="209">
        <v>10409.42</v>
      </c>
      <c r="R3293" s="209">
        <v>23.54</v>
      </c>
      <c r="S3293" s="193" t="str">
        <f>VLOOKUP(U3293,'[1]Cross ref'!I:J,2,0)</f>
        <v>SCL</v>
      </c>
      <c r="T3293" s="193">
        <f t="shared" si="310"/>
        <v>112.8</v>
      </c>
      <c r="U3293" s="193">
        <f>VLOOKUP(VALUE(C3293),'[1]Cross ref'!G:I,3,0)</f>
        <v>7489</v>
      </c>
      <c r="V3293" s="193">
        <f>IFERROR(VLOOKUP(J3293,'[1]Item List (2)'!C:D,2,0),VLOOKUP(K3293,'[1]Item List (2)'!C:D,2,0))</f>
        <v>50007</v>
      </c>
      <c r="W3293" s="193">
        <f>IFERROR(VLOOKUP(J3293,'[1]Item List (2)'!C:E,3,0),VLOOKUP(K3293,'[1]Item List (2)'!C:E,3,0))</f>
        <v>100</v>
      </c>
      <c r="X3293" s="193">
        <f t="shared" si="311"/>
        <v>0</v>
      </c>
      <c r="Y3293" s="193" t="str">
        <f t="shared" si="312"/>
        <v>CHICKEN, PTY SPCY 3Z</v>
      </c>
      <c r="AA3293" s="29">
        <f t="shared" si="313"/>
        <v>112.8</v>
      </c>
      <c r="AB3293" s="29" t="str">
        <f>VLOOKUP(W3293,'[2]Item List (2)'!$I:$J,2,0)</f>
        <v>Food</v>
      </c>
      <c r="AC3293" s="29">
        <f t="shared" si="314"/>
        <v>7489</v>
      </c>
      <c r="AD3293" s="29" t="str">
        <f t="shared" si="315"/>
        <v>7489-Food</v>
      </c>
    </row>
    <row r="3294" spans="1:30">
      <c r="A3294" t="s">
        <v>699</v>
      </c>
      <c r="B3294" t="s">
        <v>592</v>
      </c>
      <c r="C3294" t="s">
        <v>1413</v>
      </c>
      <c r="D3294" t="s">
        <v>628</v>
      </c>
      <c r="E3294" t="s">
        <v>1707</v>
      </c>
      <c r="F3294"/>
      <c r="G3294" s="159">
        <v>45171</v>
      </c>
      <c r="H3294" t="s">
        <v>1273</v>
      </c>
      <c r="I3294" t="s">
        <v>1190</v>
      </c>
      <c r="J3294" t="s">
        <v>727</v>
      </c>
      <c r="K3294" t="s">
        <v>782</v>
      </c>
      <c r="L3294" t="s">
        <v>729</v>
      </c>
      <c r="M3294">
        <v>1</v>
      </c>
      <c r="N3294">
        <v>0</v>
      </c>
      <c r="O3294" s="209">
        <v>16.79</v>
      </c>
      <c r="P3294" s="209">
        <v>16.79</v>
      </c>
      <c r="Q3294" s="209">
        <v>10409.42</v>
      </c>
      <c r="R3294" s="209">
        <v>23.54</v>
      </c>
      <c r="S3294" s="193" t="str">
        <f>VLOOKUP(U3294,'[1]Cross ref'!I:J,2,0)</f>
        <v>SCL</v>
      </c>
      <c r="T3294" s="193">
        <f t="shared" si="310"/>
        <v>16.79</v>
      </c>
      <c r="U3294" s="193">
        <f>VLOOKUP(VALUE(C3294),'[1]Cross ref'!G:I,3,0)</f>
        <v>7489</v>
      </c>
      <c r="V3294" s="193">
        <f>IFERROR(VLOOKUP(J3294,'[1]Item List (2)'!C:D,2,0),VLOOKUP(K3294,'[1]Item List (2)'!C:D,2,0))</f>
        <v>60507</v>
      </c>
      <c r="W3294" s="193">
        <f>IFERROR(VLOOKUP(J3294,'[1]Item List (2)'!C:E,3,0),VLOOKUP(K3294,'[1]Item List (2)'!C:E,3,0))</f>
        <v>1200</v>
      </c>
      <c r="X3294" s="193">
        <f t="shared" si="311"/>
        <v>0</v>
      </c>
      <c r="Y3294" s="193" t="str">
        <f t="shared" si="312"/>
        <v>GLOVE, SYNTH LG</v>
      </c>
      <c r="AA3294" s="29">
        <f t="shared" si="313"/>
        <v>16.79</v>
      </c>
      <c r="AB3294" s="29" t="str">
        <f>VLOOKUP(W3294,'[2]Item List (2)'!$I:$J,2,0)</f>
        <v>Supplies</v>
      </c>
      <c r="AC3294" s="29">
        <f t="shared" si="314"/>
        <v>7489</v>
      </c>
      <c r="AD3294" s="29" t="str">
        <f t="shared" si="315"/>
        <v>7489-Supplies</v>
      </c>
    </row>
    <row r="3295" spans="1:30">
      <c r="A3295" t="s">
        <v>699</v>
      </c>
      <c r="B3295" t="s">
        <v>592</v>
      </c>
      <c r="C3295" t="s">
        <v>1413</v>
      </c>
      <c r="D3295" t="s">
        <v>628</v>
      </c>
      <c r="E3295" t="s">
        <v>1707</v>
      </c>
      <c r="F3295"/>
      <c r="G3295" s="159">
        <v>45171</v>
      </c>
      <c r="H3295" t="s">
        <v>1224</v>
      </c>
      <c r="I3295" t="s">
        <v>1188</v>
      </c>
      <c r="J3295" t="s">
        <v>737</v>
      </c>
      <c r="K3295" t="s">
        <v>783</v>
      </c>
      <c r="L3295" t="s">
        <v>784</v>
      </c>
      <c r="M3295">
        <v>0</v>
      </c>
      <c r="N3295">
        <v>0</v>
      </c>
      <c r="O3295" s="209">
        <v>29.39</v>
      </c>
      <c r="P3295" s="209">
        <v>0</v>
      </c>
      <c r="Q3295" s="209">
        <v>10409.42</v>
      </c>
      <c r="R3295" s="209">
        <v>23.54</v>
      </c>
      <c r="S3295" s="193" t="str">
        <f>VLOOKUP(U3295,'[1]Cross ref'!I:J,2,0)</f>
        <v>SCL</v>
      </c>
      <c r="T3295" s="193">
        <f t="shared" si="310"/>
        <v>0</v>
      </c>
      <c r="U3295" s="193">
        <f>VLOOKUP(VALUE(C3295),'[1]Cross ref'!G:I,3,0)</f>
        <v>7489</v>
      </c>
      <c r="V3295" s="193">
        <f>IFERROR(VLOOKUP(J3295,'[1]Item List (2)'!C:D,2,0),VLOOKUP(K3295,'[1]Item List (2)'!C:D,2,0))</f>
        <v>50007</v>
      </c>
      <c r="W3295" s="193">
        <f>IFERROR(VLOOKUP(J3295,'[1]Item List (2)'!C:E,3,0),VLOOKUP(K3295,'[1]Item List (2)'!C:E,3,0))</f>
        <v>100</v>
      </c>
      <c r="X3295" s="193">
        <f t="shared" si="311"/>
        <v>0</v>
      </c>
      <c r="Y3295" s="193" t="str">
        <f t="shared" si="312"/>
        <v>SQUASH, ZUCCHINI BRD SLI</v>
      </c>
      <c r="AA3295" s="29">
        <f t="shared" si="313"/>
        <v>0</v>
      </c>
      <c r="AB3295" s="29" t="str">
        <f>VLOOKUP(W3295,'[2]Item List (2)'!$I:$J,2,0)</f>
        <v>Food</v>
      </c>
      <c r="AC3295" s="29">
        <f t="shared" si="314"/>
        <v>7489</v>
      </c>
      <c r="AD3295" s="29" t="str">
        <f t="shared" si="315"/>
        <v>7489-Food</v>
      </c>
    </row>
    <row r="3296" spans="1:30">
      <c r="A3296" t="s">
        <v>699</v>
      </c>
      <c r="B3296" t="s">
        <v>592</v>
      </c>
      <c r="C3296" t="s">
        <v>1413</v>
      </c>
      <c r="D3296" t="s">
        <v>628</v>
      </c>
      <c r="E3296" t="s">
        <v>1707</v>
      </c>
      <c r="F3296"/>
      <c r="G3296" s="159">
        <v>45171</v>
      </c>
      <c r="H3296" t="s">
        <v>1225</v>
      </c>
      <c r="I3296" t="s">
        <v>1188</v>
      </c>
      <c r="J3296" t="s">
        <v>785</v>
      </c>
      <c r="K3296" t="s">
        <v>1180</v>
      </c>
      <c r="L3296" t="s">
        <v>786</v>
      </c>
      <c r="M3296">
        <v>5</v>
      </c>
      <c r="N3296">
        <v>0</v>
      </c>
      <c r="O3296" s="209">
        <v>90.57</v>
      </c>
      <c r="P3296" s="209">
        <v>452.85</v>
      </c>
      <c r="Q3296" s="209">
        <v>10409.42</v>
      </c>
      <c r="R3296" s="209">
        <v>23.54</v>
      </c>
      <c r="S3296" s="193" t="str">
        <f>VLOOKUP(U3296,'[1]Cross ref'!I:J,2,0)</f>
        <v>SCL</v>
      </c>
      <c r="T3296" s="193">
        <f t="shared" si="310"/>
        <v>452.85</v>
      </c>
      <c r="U3296" s="193">
        <f>VLOOKUP(VALUE(C3296),'[1]Cross ref'!G:I,3,0)</f>
        <v>7489</v>
      </c>
      <c r="V3296" s="193">
        <f>IFERROR(VLOOKUP(J3296,'[1]Item List (2)'!C:D,2,0),VLOOKUP(K3296,'[1]Item List (2)'!C:D,2,0))</f>
        <v>50007</v>
      </c>
      <c r="W3296" s="193">
        <f>IFERROR(VLOOKUP(J3296,'[1]Item List (2)'!C:E,3,0),VLOOKUP(K3296,'[1]Item List (2)'!C:E,3,0))</f>
        <v>100</v>
      </c>
      <c r="X3296" s="193">
        <f t="shared" si="311"/>
        <v>0</v>
      </c>
      <c r="Y3296" s="193" t="str">
        <f t="shared" si="312"/>
        <v>BACON, 500 SLICES FC</v>
      </c>
      <c r="AA3296" s="29">
        <f t="shared" si="313"/>
        <v>452.85</v>
      </c>
      <c r="AB3296" s="29" t="str">
        <f>VLOOKUP(W3296,'[2]Item List (2)'!$I:$J,2,0)</f>
        <v>Food</v>
      </c>
      <c r="AC3296" s="29">
        <f t="shared" si="314"/>
        <v>7489</v>
      </c>
      <c r="AD3296" s="29" t="str">
        <f t="shared" si="315"/>
        <v>7489-Food</v>
      </c>
    </row>
    <row r="3297" spans="1:30">
      <c r="A3297" t="s">
        <v>699</v>
      </c>
      <c r="B3297" t="s">
        <v>592</v>
      </c>
      <c r="C3297" t="s">
        <v>1413</v>
      </c>
      <c r="D3297" t="s">
        <v>628</v>
      </c>
      <c r="E3297" t="s">
        <v>1707</v>
      </c>
      <c r="F3297"/>
      <c r="G3297" s="159">
        <v>45171</v>
      </c>
      <c r="H3297" t="s">
        <v>1226</v>
      </c>
      <c r="I3297" t="s">
        <v>1188</v>
      </c>
      <c r="J3297" t="s">
        <v>734</v>
      </c>
      <c r="K3297" t="s">
        <v>787</v>
      </c>
      <c r="L3297" t="s">
        <v>788</v>
      </c>
      <c r="M3297">
        <v>2</v>
      </c>
      <c r="N3297">
        <v>0</v>
      </c>
      <c r="O3297" s="209">
        <v>81.59</v>
      </c>
      <c r="P3297" s="209">
        <v>163.18</v>
      </c>
      <c r="Q3297" s="209">
        <v>10409.42</v>
      </c>
      <c r="R3297" s="209">
        <v>23.54</v>
      </c>
      <c r="S3297" s="193" t="str">
        <f>VLOOKUP(U3297,'[1]Cross ref'!I:J,2,0)</f>
        <v>SCL</v>
      </c>
      <c r="T3297" s="193">
        <f t="shared" si="310"/>
        <v>163.18</v>
      </c>
      <c r="U3297" s="193">
        <f>VLOOKUP(VALUE(C3297),'[1]Cross ref'!G:I,3,0)</f>
        <v>7489</v>
      </c>
      <c r="V3297" s="193">
        <f>IFERROR(VLOOKUP(J3297,'[1]Item List (2)'!C:D,2,0),VLOOKUP(K3297,'[1]Item List (2)'!C:D,2,0))</f>
        <v>50007</v>
      </c>
      <c r="W3297" s="193">
        <f>IFERROR(VLOOKUP(J3297,'[1]Item List (2)'!C:E,3,0),VLOOKUP(K3297,'[1]Item List (2)'!C:E,3,0))</f>
        <v>100</v>
      </c>
      <c r="X3297" s="193">
        <f t="shared" si="311"/>
        <v>0</v>
      </c>
      <c r="Y3297" s="193" t="str">
        <f t="shared" si="312"/>
        <v>BEEF, GRND PTY 1.78Z</v>
      </c>
      <c r="AA3297" s="29">
        <f t="shared" si="313"/>
        <v>163.18</v>
      </c>
      <c r="AB3297" s="29" t="str">
        <f>VLOOKUP(W3297,'[2]Item List (2)'!$I:$J,2,0)</f>
        <v>Food</v>
      </c>
      <c r="AC3297" s="29">
        <f t="shared" si="314"/>
        <v>7489</v>
      </c>
      <c r="AD3297" s="29" t="str">
        <f t="shared" si="315"/>
        <v>7489-Food</v>
      </c>
    </row>
    <row r="3298" spans="1:30">
      <c r="A3298" t="s">
        <v>699</v>
      </c>
      <c r="B3298" t="s">
        <v>592</v>
      </c>
      <c r="C3298" t="s">
        <v>1413</v>
      </c>
      <c r="D3298" t="s">
        <v>628</v>
      </c>
      <c r="E3298" t="s">
        <v>1707</v>
      </c>
      <c r="F3298"/>
      <c r="G3298" s="159">
        <v>45171</v>
      </c>
      <c r="H3298" t="s">
        <v>1318</v>
      </c>
      <c r="I3298" t="s">
        <v>1188</v>
      </c>
      <c r="J3298" t="s">
        <v>789</v>
      </c>
      <c r="K3298" t="s">
        <v>790</v>
      </c>
      <c r="L3298" t="s">
        <v>791</v>
      </c>
      <c r="M3298">
        <v>1</v>
      </c>
      <c r="N3298">
        <v>0</v>
      </c>
      <c r="O3298" s="209">
        <v>25.95</v>
      </c>
      <c r="P3298" s="209">
        <v>25.95</v>
      </c>
      <c r="Q3298" s="209">
        <v>10409.42</v>
      </c>
      <c r="R3298" s="209">
        <v>23.54</v>
      </c>
      <c r="S3298" s="193" t="str">
        <f>VLOOKUP(U3298,'[1]Cross ref'!I:J,2,0)</f>
        <v>SCL</v>
      </c>
      <c r="T3298" s="193">
        <f t="shared" si="310"/>
        <v>25.95</v>
      </c>
      <c r="U3298" s="193">
        <f>VLOOKUP(VALUE(C3298),'[1]Cross ref'!G:I,3,0)</f>
        <v>7489</v>
      </c>
      <c r="V3298" s="193">
        <f>IFERROR(VLOOKUP(J3298,'[1]Item List (2)'!C:D,2,0),VLOOKUP(K3298,'[1]Item List (2)'!C:D,2,0))</f>
        <v>50007</v>
      </c>
      <c r="W3298" s="193">
        <f>IFERROR(VLOOKUP(J3298,'[1]Item List (2)'!C:E,3,0),VLOOKUP(K3298,'[1]Item List (2)'!C:E,3,0))</f>
        <v>100</v>
      </c>
      <c r="X3298" s="193">
        <f t="shared" si="311"/>
        <v>0</v>
      </c>
      <c r="Y3298" s="193" t="str">
        <f t="shared" si="312"/>
        <v>BREAD, SOURDOUGH THICKER SLI</v>
      </c>
      <c r="AA3298" s="29">
        <f t="shared" si="313"/>
        <v>25.95</v>
      </c>
      <c r="AB3298" s="29" t="str">
        <f>VLOOKUP(W3298,'[2]Item List (2)'!$I:$J,2,0)</f>
        <v>Food</v>
      </c>
      <c r="AC3298" s="29">
        <f t="shared" si="314"/>
        <v>7489</v>
      </c>
      <c r="AD3298" s="29" t="str">
        <f t="shared" si="315"/>
        <v>7489-Food</v>
      </c>
    </row>
    <row r="3299" spans="1:30">
      <c r="A3299" t="s">
        <v>699</v>
      </c>
      <c r="B3299" t="s">
        <v>592</v>
      </c>
      <c r="C3299" t="s">
        <v>1413</v>
      </c>
      <c r="D3299" t="s">
        <v>628</v>
      </c>
      <c r="E3299" t="s">
        <v>1707</v>
      </c>
      <c r="F3299"/>
      <c r="G3299" s="159">
        <v>45171</v>
      </c>
      <c r="H3299" t="s">
        <v>1227</v>
      </c>
      <c r="I3299" t="s">
        <v>1188</v>
      </c>
      <c r="J3299" t="s">
        <v>710</v>
      </c>
      <c r="K3299" t="s">
        <v>792</v>
      </c>
      <c r="L3299" t="s">
        <v>709</v>
      </c>
      <c r="M3299">
        <v>1</v>
      </c>
      <c r="N3299">
        <v>0</v>
      </c>
      <c r="O3299" s="209">
        <v>99.5</v>
      </c>
      <c r="P3299" s="209">
        <v>99.5</v>
      </c>
      <c r="Q3299" s="209">
        <v>10409.42</v>
      </c>
      <c r="R3299" s="209">
        <v>23.54</v>
      </c>
      <c r="S3299" s="193" t="str">
        <f>VLOOKUP(U3299,'[1]Cross ref'!I:J,2,0)</f>
        <v>SCL</v>
      </c>
      <c r="T3299" s="193">
        <f t="shared" si="310"/>
        <v>99.5</v>
      </c>
      <c r="U3299" s="193">
        <f>VLOOKUP(VALUE(C3299),'[1]Cross ref'!G:I,3,0)</f>
        <v>7489</v>
      </c>
      <c r="V3299" s="193">
        <f>IFERROR(VLOOKUP(J3299,'[1]Item List (2)'!C:D,2,0),VLOOKUP(K3299,'[1]Item List (2)'!C:D,2,0))</f>
        <v>50007</v>
      </c>
      <c r="W3299" s="193">
        <f>IFERROR(VLOOKUP(J3299,'[1]Item List (2)'!C:E,3,0),VLOOKUP(K3299,'[1]Item List (2)'!C:E,3,0))</f>
        <v>100</v>
      </c>
      <c r="X3299" s="193">
        <f t="shared" si="311"/>
        <v>0</v>
      </c>
      <c r="Y3299" s="193" t="str">
        <f t="shared" si="312"/>
        <v>SYRUP, DR PEPPER BIB</v>
      </c>
      <c r="AA3299" s="29">
        <f t="shared" si="313"/>
        <v>99.5</v>
      </c>
      <c r="AB3299" s="29" t="str">
        <f>VLOOKUP(W3299,'[2]Item List (2)'!$I:$J,2,0)</f>
        <v>Food</v>
      </c>
      <c r="AC3299" s="29">
        <f t="shared" si="314"/>
        <v>7489</v>
      </c>
      <c r="AD3299" s="29" t="str">
        <f t="shared" si="315"/>
        <v>7489-Food</v>
      </c>
    </row>
    <row r="3300" spans="1:30">
      <c r="A3300" t="s">
        <v>699</v>
      </c>
      <c r="B3300" t="s">
        <v>592</v>
      </c>
      <c r="C3300" t="s">
        <v>1413</v>
      </c>
      <c r="D3300" t="s">
        <v>628</v>
      </c>
      <c r="E3300" t="s">
        <v>1707</v>
      </c>
      <c r="F3300"/>
      <c r="G3300" s="159">
        <v>45171</v>
      </c>
      <c r="H3300" t="s">
        <v>1228</v>
      </c>
      <c r="I3300" t="s">
        <v>1188</v>
      </c>
      <c r="J3300" t="s">
        <v>710</v>
      </c>
      <c r="K3300" t="s">
        <v>862</v>
      </c>
      <c r="L3300" t="s">
        <v>709</v>
      </c>
      <c r="M3300">
        <v>1</v>
      </c>
      <c r="N3300">
        <v>0</v>
      </c>
      <c r="O3300" s="209">
        <v>99.5</v>
      </c>
      <c r="P3300" s="209">
        <v>99.5</v>
      </c>
      <c r="Q3300" s="209">
        <v>10409.42</v>
      </c>
      <c r="R3300" s="209">
        <v>23.54</v>
      </c>
      <c r="S3300" s="193" t="str">
        <f>VLOOKUP(U3300,'[1]Cross ref'!I:J,2,0)</f>
        <v>SCL</v>
      </c>
      <c r="T3300" s="193">
        <f t="shared" si="310"/>
        <v>99.5</v>
      </c>
      <c r="U3300" s="193">
        <f>VLOOKUP(VALUE(C3300),'[1]Cross ref'!G:I,3,0)</f>
        <v>7489</v>
      </c>
      <c r="V3300" s="193">
        <f>IFERROR(VLOOKUP(J3300,'[1]Item List (2)'!C:D,2,0),VLOOKUP(K3300,'[1]Item List (2)'!C:D,2,0))</f>
        <v>50007</v>
      </c>
      <c r="W3300" s="193">
        <f>IFERROR(VLOOKUP(J3300,'[1]Item List (2)'!C:E,3,0),VLOOKUP(K3300,'[1]Item List (2)'!C:E,3,0))</f>
        <v>100</v>
      </c>
      <c r="X3300" s="193">
        <f t="shared" si="311"/>
        <v>0</v>
      </c>
      <c r="Y3300" s="193" t="str">
        <f t="shared" si="312"/>
        <v>SYRUP, ROOT BEER BIB</v>
      </c>
      <c r="AA3300" s="29">
        <f t="shared" si="313"/>
        <v>99.5</v>
      </c>
      <c r="AB3300" s="29" t="str">
        <f>VLOOKUP(W3300,'[2]Item List (2)'!$I:$J,2,0)</f>
        <v>Food</v>
      </c>
      <c r="AC3300" s="29">
        <f t="shared" si="314"/>
        <v>7489</v>
      </c>
      <c r="AD3300" s="29" t="str">
        <f t="shared" si="315"/>
        <v>7489-Food</v>
      </c>
    </row>
    <row r="3301" spans="1:30">
      <c r="A3301" t="s">
        <v>699</v>
      </c>
      <c r="B3301" t="s">
        <v>592</v>
      </c>
      <c r="C3301" t="s">
        <v>1413</v>
      </c>
      <c r="D3301" t="s">
        <v>628</v>
      </c>
      <c r="E3301" t="s">
        <v>1707</v>
      </c>
      <c r="F3301"/>
      <c r="G3301" s="159">
        <v>45171</v>
      </c>
      <c r="H3301" t="s">
        <v>1524</v>
      </c>
      <c r="I3301" t="s">
        <v>1575</v>
      </c>
      <c r="J3301" t="s">
        <v>1576</v>
      </c>
      <c r="K3301" t="s">
        <v>1525</v>
      </c>
      <c r="L3301" t="s">
        <v>1575</v>
      </c>
      <c r="M3301">
        <v>25</v>
      </c>
      <c r="N3301">
        <v>0</v>
      </c>
      <c r="O3301" s="209">
        <v>84.67</v>
      </c>
      <c r="P3301" s="209">
        <v>2116.75</v>
      </c>
      <c r="Q3301" s="209">
        <v>10409.42</v>
      </c>
      <c r="R3301" s="209">
        <v>23.54</v>
      </c>
      <c r="S3301" s="193" t="str">
        <f>VLOOKUP(U3301,'[1]Cross ref'!I:J,2,0)</f>
        <v>SCL</v>
      </c>
      <c r="T3301" s="193">
        <f t="shared" si="310"/>
        <v>2116.75</v>
      </c>
      <c r="U3301" s="193">
        <f>VLOOKUP(VALUE(C3301),'[1]Cross ref'!G:I,3,0)</f>
        <v>7489</v>
      </c>
      <c r="V3301" s="193">
        <f>IFERROR(VLOOKUP(J3301,'[1]Item List (2)'!C:D,2,0),VLOOKUP(K3301,'[1]Item List (2)'!C:D,2,0))</f>
        <v>51001</v>
      </c>
      <c r="W3301" s="193">
        <f>IFERROR(VLOOKUP(J3301,'[1]Item List (2)'!C:E,3,0),VLOOKUP(K3301,'[1]Item List (2)'!C:E,3,0))</f>
        <v>1000</v>
      </c>
      <c r="X3301" s="193">
        <f t="shared" si="311"/>
        <v>0</v>
      </c>
      <c r="Y3301" s="193" t="str">
        <f t="shared" si="312"/>
        <v>BEEF, PTY SCALLOPED 3.5Z IQF</v>
      </c>
      <c r="AA3301" s="29">
        <f t="shared" si="313"/>
        <v>2116.75</v>
      </c>
      <c r="AB3301" s="29" t="str">
        <f>VLOOKUP(W3301,'[2]Item List (2)'!$I:$J,2,0)</f>
        <v>Paper</v>
      </c>
      <c r="AC3301" s="29">
        <f t="shared" si="314"/>
        <v>7489</v>
      </c>
      <c r="AD3301" s="29" t="str">
        <f t="shared" si="315"/>
        <v>7489-Paper</v>
      </c>
    </row>
    <row r="3302" spans="1:30">
      <c r="A3302" t="s">
        <v>699</v>
      </c>
      <c r="B3302" t="s">
        <v>592</v>
      </c>
      <c r="C3302" t="s">
        <v>1413</v>
      </c>
      <c r="D3302" t="s">
        <v>628</v>
      </c>
      <c r="E3302" t="s">
        <v>1707</v>
      </c>
      <c r="F3302"/>
      <c r="G3302" s="159">
        <v>45171</v>
      </c>
      <c r="H3302" t="s">
        <v>1230</v>
      </c>
      <c r="I3302" t="s">
        <v>1188</v>
      </c>
      <c r="J3302" t="s">
        <v>737</v>
      </c>
      <c r="K3302" t="s">
        <v>794</v>
      </c>
      <c r="L3302" t="s">
        <v>795</v>
      </c>
      <c r="M3302">
        <v>3</v>
      </c>
      <c r="N3302">
        <v>0</v>
      </c>
      <c r="O3302" s="209">
        <v>39.79</v>
      </c>
      <c r="P3302" s="209">
        <v>119.37</v>
      </c>
      <c r="Q3302" s="209">
        <v>10409.42</v>
      </c>
      <c r="R3302" s="209">
        <v>23.54</v>
      </c>
      <c r="S3302" s="193" t="str">
        <f>VLOOKUP(U3302,'[1]Cross ref'!I:J,2,0)</f>
        <v>SCL</v>
      </c>
      <c r="T3302" s="193">
        <f t="shared" si="310"/>
        <v>119.37</v>
      </c>
      <c r="U3302" s="193">
        <f>VLOOKUP(VALUE(C3302),'[1]Cross ref'!G:I,3,0)</f>
        <v>7489</v>
      </c>
      <c r="V3302" s="193">
        <f>IFERROR(VLOOKUP(J3302,'[1]Item List (2)'!C:D,2,0),VLOOKUP(K3302,'[1]Item List (2)'!C:D,2,0))</f>
        <v>50007</v>
      </c>
      <c r="W3302" s="193">
        <f>IFERROR(VLOOKUP(J3302,'[1]Item List (2)'!C:E,3,0),VLOOKUP(K3302,'[1]Item List (2)'!C:E,3,0))</f>
        <v>100</v>
      </c>
      <c r="X3302" s="193">
        <f t="shared" si="311"/>
        <v>0</v>
      </c>
      <c r="Y3302" s="193" t="str">
        <f t="shared" si="312"/>
        <v>APPTZR, JALAPENO BRD CHSE BITE</v>
      </c>
      <c r="AA3302" s="29">
        <f t="shared" si="313"/>
        <v>119.37</v>
      </c>
      <c r="AB3302" s="29" t="str">
        <f>VLOOKUP(W3302,'[2]Item List (2)'!$I:$J,2,0)</f>
        <v>Food</v>
      </c>
      <c r="AC3302" s="29">
        <f t="shared" si="314"/>
        <v>7489</v>
      </c>
      <c r="AD3302" s="29" t="str">
        <f t="shared" si="315"/>
        <v>7489-Food</v>
      </c>
    </row>
    <row r="3303" spans="1:30">
      <c r="A3303" t="s">
        <v>699</v>
      </c>
      <c r="B3303" t="s">
        <v>592</v>
      </c>
      <c r="C3303" t="s">
        <v>1413</v>
      </c>
      <c r="D3303" t="s">
        <v>628</v>
      </c>
      <c r="E3303" t="s">
        <v>1707</v>
      </c>
      <c r="F3303"/>
      <c r="G3303" s="159">
        <v>45171</v>
      </c>
      <c r="H3303" t="s">
        <v>1232</v>
      </c>
      <c r="I3303" t="s">
        <v>1188</v>
      </c>
      <c r="J3303" t="s">
        <v>758</v>
      </c>
      <c r="K3303" t="s">
        <v>798</v>
      </c>
      <c r="L3303" t="s">
        <v>799</v>
      </c>
      <c r="M3303">
        <v>10</v>
      </c>
      <c r="N3303">
        <v>0</v>
      </c>
      <c r="O3303" s="209">
        <v>46.88</v>
      </c>
      <c r="P3303" s="209">
        <v>468.8</v>
      </c>
      <c r="Q3303" s="209">
        <v>10409.42</v>
      </c>
      <c r="R3303" s="209">
        <v>23.54</v>
      </c>
      <c r="S3303" s="193" t="str">
        <f>VLOOKUP(U3303,'[1]Cross ref'!I:J,2,0)</f>
        <v>SCL</v>
      </c>
      <c r="T3303" s="193">
        <f t="shared" si="310"/>
        <v>468.8</v>
      </c>
      <c r="U3303" s="193">
        <f>VLOOKUP(VALUE(C3303),'[1]Cross ref'!G:I,3,0)</f>
        <v>7489</v>
      </c>
      <c r="V3303" s="193">
        <f>IFERROR(VLOOKUP(J3303,'[1]Item List (2)'!C:D,2,0),VLOOKUP(K3303,'[1]Item List (2)'!C:D,2,0))</f>
        <v>50007</v>
      </c>
      <c r="W3303" s="193">
        <f>IFERROR(VLOOKUP(J3303,'[1]Item List (2)'!C:E,3,0),VLOOKUP(K3303,'[1]Item List (2)'!C:E,3,0))</f>
        <v>100</v>
      </c>
      <c r="X3303" s="193">
        <f t="shared" si="311"/>
        <v>0</v>
      </c>
      <c r="Y3303" s="193" t="str">
        <f t="shared" si="312"/>
        <v>CHICKEN, NUGGET BRD STAR SHP</v>
      </c>
      <c r="AA3303" s="29">
        <f t="shared" si="313"/>
        <v>468.8</v>
      </c>
      <c r="AB3303" s="29" t="str">
        <f>VLOOKUP(W3303,'[2]Item List (2)'!$I:$J,2,0)</f>
        <v>Food</v>
      </c>
      <c r="AC3303" s="29">
        <f t="shared" si="314"/>
        <v>7489</v>
      </c>
      <c r="AD3303" s="29" t="str">
        <f t="shared" si="315"/>
        <v>7489-Food</v>
      </c>
    </row>
    <row r="3304" spans="1:30">
      <c r="A3304" t="s">
        <v>699</v>
      </c>
      <c r="B3304" t="s">
        <v>592</v>
      </c>
      <c r="C3304" t="s">
        <v>1413</v>
      </c>
      <c r="D3304" t="s">
        <v>628</v>
      </c>
      <c r="E3304" t="s">
        <v>1707</v>
      </c>
      <c r="F3304"/>
      <c r="G3304" s="159">
        <v>45171</v>
      </c>
      <c r="H3304" t="s">
        <v>1367</v>
      </c>
      <c r="I3304" t="s">
        <v>1190</v>
      </c>
      <c r="J3304" t="s">
        <v>884</v>
      </c>
      <c r="K3304" t="s">
        <v>885</v>
      </c>
      <c r="L3304" t="s">
        <v>886</v>
      </c>
      <c r="M3304">
        <v>1</v>
      </c>
      <c r="N3304">
        <v>0</v>
      </c>
      <c r="O3304" s="209">
        <v>29.33</v>
      </c>
      <c r="P3304" s="209">
        <v>29.33</v>
      </c>
      <c r="Q3304" s="209">
        <v>10409.42</v>
      </c>
      <c r="R3304" s="209">
        <v>23.54</v>
      </c>
      <c r="S3304" s="193" t="str">
        <f>VLOOKUP(U3304,'[1]Cross ref'!I:J,2,0)</f>
        <v>SCL</v>
      </c>
      <c r="T3304" s="193">
        <f t="shared" si="310"/>
        <v>29.33</v>
      </c>
      <c r="U3304" s="193">
        <f>VLOOKUP(VALUE(C3304),'[1]Cross ref'!G:I,3,0)</f>
        <v>7489</v>
      </c>
      <c r="V3304" s="193">
        <f>IFERROR(VLOOKUP(J3304,'[1]Item List (2)'!C:D,2,0),VLOOKUP(K3304,'[1]Item List (2)'!C:D,2,0))</f>
        <v>60507</v>
      </c>
      <c r="W3304" s="193">
        <f>IFERROR(VLOOKUP(J3304,'[1]Item List (2)'!C:E,3,0),VLOOKUP(K3304,'[1]Item List (2)'!C:E,3,0))</f>
        <v>1200</v>
      </c>
      <c r="X3304" s="193">
        <f t="shared" si="311"/>
        <v>0</v>
      </c>
      <c r="Y3304" s="193" t="str">
        <f t="shared" si="312"/>
        <v>SOAP, HAND MYSTIC NEXA</v>
      </c>
      <c r="AA3304" s="29">
        <f t="shared" si="313"/>
        <v>29.33</v>
      </c>
      <c r="AB3304" s="29" t="str">
        <f>VLOOKUP(W3304,'[2]Item List (2)'!$I:$J,2,0)</f>
        <v>Supplies</v>
      </c>
      <c r="AC3304" s="29">
        <f t="shared" si="314"/>
        <v>7489</v>
      </c>
      <c r="AD3304" s="29" t="str">
        <f t="shared" si="315"/>
        <v>7489-Supplies</v>
      </c>
    </row>
    <row r="3305" spans="1:30">
      <c r="A3305" t="s">
        <v>699</v>
      </c>
      <c r="B3305" t="s">
        <v>592</v>
      </c>
      <c r="C3305" t="s">
        <v>1413</v>
      </c>
      <c r="D3305" t="s">
        <v>628</v>
      </c>
      <c r="E3305" t="s">
        <v>1707</v>
      </c>
      <c r="F3305"/>
      <c r="G3305" s="159">
        <v>45171</v>
      </c>
      <c r="H3305" t="s">
        <v>1233</v>
      </c>
      <c r="I3305" t="s">
        <v>1188</v>
      </c>
      <c r="J3305" t="s">
        <v>801</v>
      </c>
      <c r="K3305" t="s">
        <v>802</v>
      </c>
      <c r="L3305" t="s">
        <v>803</v>
      </c>
      <c r="M3305">
        <v>1</v>
      </c>
      <c r="N3305">
        <v>0</v>
      </c>
      <c r="O3305" s="209">
        <v>24.1</v>
      </c>
      <c r="P3305" s="209">
        <v>24.1</v>
      </c>
      <c r="Q3305" s="209">
        <v>10409.42</v>
      </c>
      <c r="R3305" s="209">
        <v>23.54</v>
      </c>
      <c r="S3305" s="193" t="str">
        <f>VLOOKUP(U3305,'[1]Cross ref'!I:J,2,0)</f>
        <v>SCL</v>
      </c>
      <c r="T3305" s="193">
        <f t="shared" si="310"/>
        <v>24.1</v>
      </c>
      <c r="U3305" s="193">
        <f>VLOOKUP(VALUE(C3305),'[1]Cross ref'!G:I,3,0)</f>
        <v>7489</v>
      </c>
      <c r="V3305" s="193">
        <f>IFERROR(VLOOKUP(J3305,'[1]Item List (2)'!C:D,2,0),VLOOKUP(K3305,'[1]Item List (2)'!C:D,2,0))</f>
        <v>50007</v>
      </c>
      <c r="W3305" s="193">
        <f>IFERROR(VLOOKUP(J3305,'[1]Item List (2)'!C:E,3,0),VLOOKUP(K3305,'[1]Item List (2)'!C:E,3,0))</f>
        <v>100</v>
      </c>
      <c r="X3305" s="193">
        <f t="shared" si="311"/>
        <v>0</v>
      </c>
      <c r="Y3305" s="193" t="str">
        <f t="shared" si="312"/>
        <v>BISCUIT, BUTTERMILK PARBKD</v>
      </c>
      <c r="AA3305" s="29">
        <f t="shared" si="313"/>
        <v>24.1</v>
      </c>
      <c r="AB3305" s="29" t="str">
        <f>VLOOKUP(W3305,'[2]Item List (2)'!$I:$J,2,0)</f>
        <v>Food</v>
      </c>
      <c r="AC3305" s="29">
        <f t="shared" si="314"/>
        <v>7489</v>
      </c>
      <c r="AD3305" s="29" t="str">
        <f t="shared" si="315"/>
        <v>7489-Food</v>
      </c>
    </row>
    <row r="3306" spans="1:30">
      <c r="A3306" t="s">
        <v>699</v>
      </c>
      <c r="B3306" t="s">
        <v>592</v>
      </c>
      <c r="C3306" t="s">
        <v>1413</v>
      </c>
      <c r="D3306" t="s">
        <v>628</v>
      </c>
      <c r="E3306" t="s">
        <v>1707</v>
      </c>
      <c r="F3306"/>
      <c r="G3306" s="159">
        <v>45171</v>
      </c>
      <c r="H3306" t="s">
        <v>1277</v>
      </c>
      <c r="I3306" t="s">
        <v>1188</v>
      </c>
      <c r="J3306" t="s">
        <v>724</v>
      </c>
      <c r="K3306" t="s">
        <v>866</v>
      </c>
      <c r="L3306" t="s">
        <v>867</v>
      </c>
      <c r="M3306">
        <v>1</v>
      </c>
      <c r="N3306">
        <v>0</v>
      </c>
      <c r="O3306" s="209">
        <v>12.91</v>
      </c>
      <c r="P3306" s="209">
        <v>12.91</v>
      </c>
      <c r="Q3306" s="209">
        <v>10409.42</v>
      </c>
      <c r="R3306" s="209">
        <v>23.54</v>
      </c>
      <c r="S3306" s="193" t="str">
        <f>VLOOKUP(U3306,'[1]Cross ref'!I:J,2,0)</f>
        <v>SCL</v>
      </c>
      <c r="T3306" s="193">
        <f t="shared" si="310"/>
        <v>12.91</v>
      </c>
      <c r="U3306" s="193">
        <f>VLOOKUP(VALUE(C3306),'[1]Cross ref'!G:I,3,0)</f>
        <v>7489</v>
      </c>
      <c r="V3306" s="193">
        <f>IFERROR(VLOOKUP(J3306,'[1]Item List (2)'!C:D,2,0),VLOOKUP(K3306,'[1]Item List (2)'!C:D,2,0))</f>
        <v>50007</v>
      </c>
      <c r="W3306" s="193">
        <f>IFERROR(VLOOKUP(J3306,'[1]Item List (2)'!C:E,3,0),VLOOKUP(K3306,'[1]Item List (2)'!C:E,3,0))</f>
        <v>100</v>
      </c>
      <c r="X3306" s="193">
        <f t="shared" si="311"/>
        <v>0</v>
      </c>
      <c r="Y3306" s="193" t="str">
        <f t="shared" si="312"/>
        <v>BUTTERMILK, 1% LF</v>
      </c>
      <c r="AA3306" s="29">
        <f t="shared" si="313"/>
        <v>12.91</v>
      </c>
      <c r="AB3306" s="29" t="str">
        <f>VLOOKUP(W3306,'[2]Item List (2)'!$I:$J,2,0)</f>
        <v>Food</v>
      </c>
      <c r="AC3306" s="29">
        <f t="shared" si="314"/>
        <v>7489</v>
      </c>
      <c r="AD3306" s="29" t="str">
        <f t="shared" si="315"/>
        <v>7489-Food</v>
      </c>
    </row>
    <row r="3307" spans="1:30">
      <c r="A3307" t="s">
        <v>699</v>
      </c>
      <c r="B3307" t="s">
        <v>592</v>
      </c>
      <c r="C3307" t="s">
        <v>1413</v>
      </c>
      <c r="D3307" t="s">
        <v>628</v>
      </c>
      <c r="E3307" t="s">
        <v>1707</v>
      </c>
      <c r="F3307"/>
      <c r="G3307" s="159">
        <v>45171</v>
      </c>
      <c r="H3307" t="s">
        <v>1234</v>
      </c>
      <c r="I3307" t="s">
        <v>1188</v>
      </c>
      <c r="J3307" t="s">
        <v>804</v>
      </c>
      <c r="K3307" t="s">
        <v>805</v>
      </c>
      <c r="L3307" t="s">
        <v>760</v>
      </c>
      <c r="M3307">
        <v>2</v>
      </c>
      <c r="N3307">
        <v>0</v>
      </c>
      <c r="O3307" s="209">
        <v>88.31</v>
      </c>
      <c r="P3307" s="209">
        <v>176.62</v>
      </c>
      <c r="Q3307" s="209">
        <v>10409.42</v>
      </c>
      <c r="R3307" s="209">
        <v>23.54</v>
      </c>
      <c r="S3307" s="193" t="str">
        <f>VLOOKUP(U3307,'[1]Cross ref'!I:J,2,0)</f>
        <v>SCL</v>
      </c>
      <c r="T3307" s="193">
        <f t="shared" si="310"/>
        <v>176.62</v>
      </c>
      <c r="U3307" s="193">
        <f>VLOOKUP(VALUE(C3307),'[1]Cross ref'!G:I,3,0)</f>
        <v>7489</v>
      </c>
      <c r="V3307" s="193">
        <f>IFERROR(VLOOKUP(J3307,'[1]Item List (2)'!C:D,2,0),VLOOKUP(K3307,'[1]Item List (2)'!C:D,2,0))</f>
        <v>50007</v>
      </c>
      <c r="W3307" s="193">
        <f>IFERROR(VLOOKUP(J3307,'[1]Item List (2)'!C:E,3,0),VLOOKUP(K3307,'[1]Item List (2)'!C:E,3,0))</f>
        <v>100</v>
      </c>
      <c r="X3307" s="193">
        <f t="shared" si="311"/>
        <v>0</v>
      </c>
      <c r="Y3307" s="193" t="str">
        <f t="shared" si="312"/>
        <v>CHEESE, AMER SHRP SLI 200CT SM</v>
      </c>
      <c r="AA3307" s="29">
        <f t="shared" si="313"/>
        <v>176.62</v>
      </c>
      <c r="AB3307" s="29" t="str">
        <f>VLOOKUP(W3307,'[2]Item List (2)'!$I:$J,2,0)</f>
        <v>Food</v>
      </c>
      <c r="AC3307" s="29">
        <f t="shared" si="314"/>
        <v>7489</v>
      </c>
      <c r="AD3307" s="29" t="str">
        <f t="shared" si="315"/>
        <v>7489-Food</v>
      </c>
    </row>
    <row r="3308" spans="1:30">
      <c r="A3308" t="s">
        <v>699</v>
      </c>
      <c r="B3308" t="s">
        <v>592</v>
      </c>
      <c r="C3308" t="s">
        <v>1413</v>
      </c>
      <c r="D3308" t="s">
        <v>628</v>
      </c>
      <c r="E3308" t="s">
        <v>1707</v>
      </c>
      <c r="F3308"/>
      <c r="G3308" s="159">
        <v>45171</v>
      </c>
      <c r="H3308" t="s">
        <v>1278</v>
      </c>
      <c r="I3308" t="s">
        <v>1188</v>
      </c>
      <c r="J3308" t="s">
        <v>868</v>
      </c>
      <c r="K3308" t="s">
        <v>869</v>
      </c>
      <c r="L3308" t="s">
        <v>870</v>
      </c>
      <c r="M3308">
        <v>1</v>
      </c>
      <c r="N3308">
        <v>0</v>
      </c>
      <c r="O3308" s="209">
        <v>107.29</v>
      </c>
      <c r="P3308" s="209">
        <v>107.29</v>
      </c>
      <c r="Q3308" s="209">
        <v>10409.42</v>
      </c>
      <c r="R3308" s="209">
        <v>23.54</v>
      </c>
      <c r="S3308" s="193" t="str">
        <f>VLOOKUP(U3308,'[1]Cross ref'!I:J,2,0)</f>
        <v>SCL</v>
      </c>
      <c r="T3308" s="193">
        <f t="shared" si="310"/>
        <v>107.29</v>
      </c>
      <c r="U3308" s="193">
        <f>VLOOKUP(VALUE(C3308),'[1]Cross ref'!G:I,3,0)</f>
        <v>7489</v>
      </c>
      <c r="V3308" s="193">
        <f>IFERROR(VLOOKUP(J3308,'[1]Item List (2)'!C:D,2,0),VLOOKUP(K3308,'[1]Item List (2)'!C:D,2,0))</f>
        <v>50007</v>
      </c>
      <c r="W3308" s="193">
        <f>IFERROR(VLOOKUP(J3308,'[1]Item List (2)'!C:E,3,0),VLOOKUP(K3308,'[1]Item List (2)'!C:E,3,0))</f>
        <v>100</v>
      </c>
      <c r="X3308" s="193">
        <f t="shared" si="311"/>
        <v>0</v>
      </c>
      <c r="Y3308" s="193" t="str">
        <f t="shared" si="312"/>
        <v>BURGER, BEYOND MEAT 3.7Z</v>
      </c>
      <c r="AA3308" s="29">
        <f t="shared" si="313"/>
        <v>107.29</v>
      </c>
      <c r="AB3308" s="29" t="str">
        <f>VLOOKUP(W3308,'[2]Item List (2)'!$I:$J,2,0)</f>
        <v>Food</v>
      </c>
      <c r="AC3308" s="29">
        <f t="shared" si="314"/>
        <v>7489</v>
      </c>
      <c r="AD3308" s="29" t="str">
        <f t="shared" si="315"/>
        <v>7489-Food</v>
      </c>
    </row>
    <row r="3309" spans="1:30">
      <c r="A3309" t="s">
        <v>699</v>
      </c>
      <c r="B3309" t="s">
        <v>592</v>
      </c>
      <c r="C3309" t="s">
        <v>1413</v>
      </c>
      <c r="D3309" t="s">
        <v>628</v>
      </c>
      <c r="E3309" t="s">
        <v>1707</v>
      </c>
      <c r="F3309"/>
      <c r="G3309" s="159">
        <v>45171</v>
      </c>
      <c r="H3309" t="s">
        <v>1470</v>
      </c>
      <c r="I3309" t="s">
        <v>1211</v>
      </c>
      <c r="J3309" t="s">
        <v>948</v>
      </c>
      <c r="K3309" t="s">
        <v>1442</v>
      </c>
      <c r="L3309" t="s">
        <v>876</v>
      </c>
      <c r="M3309">
        <v>1</v>
      </c>
      <c r="N3309">
        <v>0</v>
      </c>
      <c r="O3309" s="209">
        <v>15.48</v>
      </c>
      <c r="P3309" s="209">
        <v>15.48</v>
      </c>
      <c r="Q3309" s="209">
        <v>10409.42</v>
      </c>
      <c r="R3309" s="209">
        <v>23.54</v>
      </c>
      <c r="S3309" s="193" t="str">
        <f>VLOOKUP(U3309,'[1]Cross ref'!I:J,2,0)</f>
        <v>SCL</v>
      </c>
      <c r="T3309" s="193">
        <f t="shared" si="310"/>
        <v>15.48</v>
      </c>
      <c r="U3309" s="193">
        <f>VLOOKUP(VALUE(C3309),'[1]Cross ref'!G:I,3,0)</f>
        <v>7489</v>
      </c>
      <c r="V3309" s="193">
        <f>IFERROR(VLOOKUP(J3309,'[1]Item List (2)'!C:D,2,0),VLOOKUP(K3309,'[1]Item List (2)'!C:D,2,0))</f>
        <v>51001</v>
      </c>
      <c r="W3309" s="193">
        <f>IFERROR(VLOOKUP(J3309,'[1]Item List (2)'!C:E,3,0),VLOOKUP(K3309,'[1]Item List (2)'!C:E,3,0))</f>
        <v>1000</v>
      </c>
      <c r="X3309" s="193">
        <f t="shared" si="311"/>
        <v>0</v>
      </c>
      <c r="Y3309" s="193" t="str">
        <f t="shared" si="312"/>
        <v>KNIFE, WRPD BLK</v>
      </c>
      <c r="AA3309" s="29">
        <f t="shared" si="313"/>
        <v>15.48</v>
      </c>
      <c r="AB3309" s="29" t="str">
        <f>VLOOKUP(W3309,'[2]Item List (2)'!$I:$J,2,0)</f>
        <v>Paper</v>
      </c>
      <c r="AC3309" s="29">
        <f t="shared" si="314"/>
        <v>7489</v>
      </c>
      <c r="AD3309" s="29" t="str">
        <f t="shared" si="315"/>
        <v>7489-Paper</v>
      </c>
    </row>
    <row r="3310" spans="1:30">
      <c r="A3310" t="s">
        <v>699</v>
      </c>
      <c r="B3310" t="s">
        <v>592</v>
      </c>
      <c r="C3310" t="s">
        <v>1413</v>
      </c>
      <c r="D3310" t="s">
        <v>628</v>
      </c>
      <c r="E3310" t="s">
        <v>1707</v>
      </c>
      <c r="F3310"/>
      <c r="G3310" s="159">
        <v>45171</v>
      </c>
      <c r="H3310" t="s">
        <v>1460</v>
      </c>
      <c r="I3310" t="s">
        <v>1188</v>
      </c>
      <c r="J3310" t="s">
        <v>811</v>
      </c>
      <c r="K3310" t="s">
        <v>1433</v>
      </c>
      <c r="L3310" t="s">
        <v>831</v>
      </c>
      <c r="M3310">
        <v>6</v>
      </c>
      <c r="N3310">
        <v>0</v>
      </c>
      <c r="O3310" s="209">
        <v>22.17</v>
      </c>
      <c r="P3310" s="209">
        <v>133.02000000000001</v>
      </c>
      <c r="Q3310" s="209">
        <v>10409.42</v>
      </c>
      <c r="R3310" s="209">
        <v>23.54</v>
      </c>
      <c r="S3310" s="193" t="str">
        <f>VLOOKUP(U3310,'[1]Cross ref'!I:J,2,0)</f>
        <v>SCL</v>
      </c>
      <c r="T3310" s="193">
        <f t="shared" si="310"/>
        <v>133.02000000000001</v>
      </c>
      <c r="U3310" s="193">
        <f>VLOOKUP(VALUE(C3310),'[1]Cross ref'!G:I,3,0)</f>
        <v>7489</v>
      </c>
      <c r="V3310" s="193">
        <f>IFERROR(VLOOKUP(J3310,'[1]Item List (2)'!C:D,2,0),VLOOKUP(K3310,'[1]Item List (2)'!C:D,2,0))</f>
        <v>50007</v>
      </c>
      <c r="W3310" s="193">
        <f>IFERROR(VLOOKUP(J3310,'[1]Item List (2)'!C:E,3,0),VLOOKUP(K3310,'[1]Item List (2)'!C:E,3,0))</f>
        <v>100</v>
      </c>
      <c r="X3310" s="193">
        <f t="shared" si="311"/>
        <v>0</v>
      </c>
      <c r="Y3310" s="193" t="str">
        <f t="shared" si="312"/>
        <v>LETTUCE, LINER</v>
      </c>
      <c r="AA3310" s="29">
        <f t="shared" si="313"/>
        <v>133.02000000000001</v>
      </c>
      <c r="AB3310" s="29" t="str">
        <f>VLOOKUP(W3310,'[2]Item List (2)'!$I:$J,2,0)</f>
        <v>Food</v>
      </c>
      <c r="AC3310" s="29">
        <f t="shared" si="314"/>
        <v>7489</v>
      </c>
      <c r="AD3310" s="29" t="str">
        <f t="shared" si="315"/>
        <v>7489-Food</v>
      </c>
    </row>
    <row r="3311" spans="1:30">
      <c r="A3311" t="s">
        <v>699</v>
      </c>
      <c r="B3311" t="s">
        <v>592</v>
      </c>
      <c r="C3311" t="s">
        <v>1413</v>
      </c>
      <c r="D3311" t="s">
        <v>628</v>
      </c>
      <c r="E3311" t="s">
        <v>1707</v>
      </c>
      <c r="F3311"/>
      <c r="G3311" s="159">
        <v>45171</v>
      </c>
      <c r="H3311" t="s">
        <v>1237</v>
      </c>
      <c r="I3311" t="s">
        <v>1188</v>
      </c>
      <c r="J3311" t="s">
        <v>812</v>
      </c>
      <c r="K3311" t="s">
        <v>813</v>
      </c>
      <c r="L3311" t="s">
        <v>814</v>
      </c>
      <c r="M3311">
        <v>5</v>
      </c>
      <c r="N3311">
        <v>0</v>
      </c>
      <c r="O3311" s="209">
        <v>19.57</v>
      </c>
      <c r="P3311" s="209">
        <v>97.85</v>
      </c>
      <c r="Q3311" s="209">
        <v>10409.42</v>
      </c>
      <c r="R3311" s="209">
        <v>23.54</v>
      </c>
      <c r="S3311" s="193" t="str">
        <f>VLOOKUP(U3311,'[1]Cross ref'!I:J,2,0)</f>
        <v>SCL</v>
      </c>
      <c r="T3311" s="193">
        <f t="shared" si="310"/>
        <v>97.85</v>
      </c>
      <c r="U3311" s="193">
        <f>VLOOKUP(VALUE(C3311),'[1]Cross ref'!G:I,3,0)</f>
        <v>7489</v>
      </c>
      <c r="V3311" s="193">
        <f>IFERROR(VLOOKUP(J3311,'[1]Item List (2)'!C:D,2,0),VLOOKUP(K3311,'[1]Item List (2)'!C:D,2,0))</f>
        <v>50007</v>
      </c>
      <c r="W3311" s="193">
        <f>IFERROR(VLOOKUP(J3311,'[1]Item List (2)'!C:E,3,0),VLOOKUP(K3311,'[1]Item List (2)'!C:E,3,0))</f>
        <v>100</v>
      </c>
      <c r="X3311" s="193">
        <f t="shared" si="311"/>
        <v>0</v>
      </c>
      <c r="Y3311" s="193" t="str">
        <f t="shared" si="312"/>
        <v>TOMATO, RED 5X5 BULK 25LB</v>
      </c>
      <c r="AA3311" s="29">
        <f t="shared" si="313"/>
        <v>97.85</v>
      </c>
      <c r="AB3311" s="29" t="str">
        <f>VLOOKUP(W3311,'[2]Item List (2)'!$I:$J,2,0)</f>
        <v>Food</v>
      </c>
      <c r="AC3311" s="29">
        <f t="shared" si="314"/>
        <v>7489</v>
      </c>
      <c r="AD3311" s="29" t="str">
        <f t="shared" si="315"/>
        <v>7489-Food</v>
      </c>
    </row>
    <row r="3312" spans="1:30">
      <c r="A3312" t="s">
        <v>699</v>
      </c>
      <c r="B3312" t="s">
        <v>592</v>
      </c>
      <c r="C3312" t="s">
        <v>1413</v>
      </c>
      <c r="D3312" t="s">
        <v>628</v>
      </c>
      <c r="E3312" t="s">
        <v>1707</v>
      </c>
      <c r="F3312"/>
      <c r="G3312" s="159">
        <v>45171</v>
      </c>
      <c r="H3312" t="s">
        <v>1301</v>
      </c>
      <c r="I3312" t="s">
        <v>1188</v>
      </c>
      <c r="J3312" t="s">
        <v>819</v>
      </c>
      <c r="K3312" t="s">
        <v>1038</v>
      </c>
      <c r="L3312" t="s">
        <v>1039</v>
      </c>
      <c r="M3312">
        <v>1</v>
      </c>
      <c r="N3312">
        <v>0</v>
      </c>
      <c r="O3312" s="209">
        <v>38.47</v>
      </c>
      <c r="P3312" s="209">
        <v>38.47</v>
      </c>
      <c r="Q3312" s="209">
        <v>10409.42</v>
      </c>
      <c r="R3312" s="209">
        <v>23.54</v>
      </c>
      <c r="S3312" s="193" t="str">
        <f>VLOOKUP(U3312,'[1]Cross ref'!I:J,2,0)</f>
        <v>SCL</v>
      </c>
      <c r="T3312" s="193">
        <f t="shared" si="310"/>
        <v>38.47</v>
      </c>
      <c r="U3312" s="193">
        <f>VLOOKUP(VALUE(C3312),'[1]Cross ref'!G:I,3,0)</f>
        <v>7489</v>
      </c>
      <c r="V3312" s="193">
        <f>IFERROR(VLOOKUP(J3312,'[1]Item List (2)'!C:D,2,0),VLOOKUP(K3312,'[1]Item List (2)'!C:D,2,0))</f>
        <v>50007</v>
      </c>
      <c r="W3312" s="193">
        <f>IFERROR(VLOOKUP(J3312,'[1]Item List (2)'!C:E,3,0),VLOOKUP(K3312,'[1]Item List (2)'!C:E,3,0))</f>
        <v>100</v>
      </c>
      <c r="X3312" s="193">
        <f t="shared" si="311"/>
        <v>0</v>
      </c>
      <c r="Y3312" s="193" t="str">
        <f t="shared" si="312"/>
        <v>SYRUP, MAPLE FLVR CUP PC</v>
      </c>
      <c r="AA3312" s="29">
        <f t="shared" si="313"/>
        <v>38.47</v>
      </c>
      <c r="AB3312" s="29" t="str">
        <f>VLOOKUP(W3312,'[2]Item List (2)'!$I:$J,2,0)</f>
        <v>Food</v>
      </c>
      <c r="AC3312" s="29">
        <f t="shared" si="314"/>
        <v>7489</v>
      </c>
      <c r="AD3312" s="29" t="str">
        <f t="shared" si="315"/>
        <v>7489-Food</v>
      </c>
    </row>
    <row r="3313" spans="1:30">
      <c r="A3313" t="s">
        <v>699</v>
      </c>
      <c r="B3313" t="s">
        <v>592</v>
      </c>
      <c r="C3313" t="s">
        <v>1413</v>
      </c>
      <c r="D3313" t="s">
        <v>628</v>
      </c>
      <c r="E3313" t="s">
        <v>1707</v>
      </c>
      <c r="F3313"/>
      <c r="G3313" s="159">
        <v>45171</v>
      </c>
      <c r="H3313" t="s">
        <v>1238</v>
      </c>
      <c r="I3313" t="s">
        <v>1188</v>
      </c>
      <c r="J3313" t="s">
        <v>927</v>
      </c>
      <c r="K3313" t="s">
        <v>928</v>
      </c>
      <c r="L3313" t="s">
        <v>929</v>
      </c>
      <c r="M3313">
        <v>1</v>
      </c>
      <c r="N3313">
        <v>0</v>
      </c>
      <c r="O3313" s="209">
        <v>68.599999999999994</v>
      </c>
      <c r="P3313" s="209">
        <v>68.599999999999994</v>
      </c>
      <c r="Q3313" s="209">
        <v>10409.42</v>
      </c>
      <c r="R3313" s="209">
        <v>23.54</v>
      </c>
      <c r="S3313" s="193" t="str">
        <f>VLOOKUP(U3313,'[1]Cross ref'!I:J,2,0)</f>
        <v>SCL</v>
      </c>
      <c r="T3313" s="193">
        <f t="shared" si="310"/>
        <v>68.599999999999994</v>
      </c>
      <c r="U3313" s="193">
        <f>VLOOKUP(VALUE(C3313),'[1]Cross ref'!G:I,3,0)</f>
        <v>7489</v>
      </c>
      <c r="V3313" s="193">
        <f>IFERROR(VLOOKUP(J3313,'[1]Item List (2)'!C:D,2,0),VLOOKUP(K3313,'[1]Item List (2)'!C:D,2,0))</f>
        <v>50007</v>
      </c>
      <c r="W3313" s="193">
        <f>IFERROR(VLOOKUP(J3313,'[1]Item List (2)'!C:E,3,0),VLOOKUP(K3313,'[1]Item List (2)'!C:E,3,0))</f>
        <v>100</v>
      </c>
      <c r="X3313" s="193">
        <f t="shared" si="311"/>
        <v>0</v>
      </c>
      <c r="Y3313" s="193" t="str">
        <f t="shared" si="312"/>
        <v>COOKIE, CHOC CHIP THWSRV 1.25Z</v>
      </c>
      <c r="AA3313" s="29">
        <f t="shared" si="313"/>
        <v>68.599999999999994</v>
      </c>
      <c r="AB3313" s="29" t="str">
        <f>VLOOKUP(W3313,'[2]Item List (2)'!$I:$J,2,0)</f>
        <v>Food</v>
      </c>
      <c r="AC3313" s="29">
        <f t="shared" si="314"/>
        <v>7489</v>
      </c>
      <c r="AD3313" s="29" t="str">
        <f t="shared" si="315"/>
        <v>7489-Food</v>
      </c>
    </row>
    <row r="3314" spans="1:30">
      <c r="A3314" t="s">
        <v>699</v>
      </c>
      <c r="B3314" t="s">
        <v>592</v>
      </c>
      <c r="C3314" t="s">
        <v>1413</v>
      </c>
      <c r="D3314" t="s">
        <v>628</v>
      </c>
      <c r="E3314" t="s">
        <v>1707</v>
      </c>
      <c r="F3314"/>
      <c r="G3314" s="159">
        <v>45171</v>
      </c>
      <c r="H3314" t="s">
        <v>1239</v>
      </c>
      <c r="I3314" t="s">
        <v>1188</v>
      </c>
      <c r="J3314" t="s">
        <v>816</v>
      </c>
      <c r="K3314" t="s">
        <v>817</v>
      </c>
      <c r="L3314" t="s">
        <v>709</v>
      </c>
      <c r="M3314">
        <v>3</v>
      </c>
      <c r="N3314">
        <v>0</v>
      </c>
      <c r="O3314" s="209">
        <v>27.07</v>
      </c>
      <c r="P3314" s="209">
        <v>81.209999999999994</v>
      </c>
      <c r="Q3314" s="209">
        <v>10409.42</v>
      </c>
      <c r="R3314" s="209">
        <v>23.54</v>
      </c>
      <c r="S3314" s="193" t="str">
        <f>VLOOKUP(U3314,'[1]Cross ref'!I:J,2,0)</f>
        <v>SCL</v>
      </c>
      <c r="T3314" s="193">
        <f t="shared" si="310"/>
        <v>81.209999999999994</v>
      </c>
      <c r="U3314" s="193">
        <f>VLOOKUP(VALUE(C3314),'[1]Cross ref'!G:I,3,0)</f>
        <v>7489</v>
      </c>
      <c r="V3314" s="193">
        <f>IFERROR(VLOOKUP(J3314,'[1]Item List (2)'!C:D,2,0),VLOOKUP(K3314,'[1]Item List (2)'!C:D,2,0))</f>
        <v>50007</v>
      </c>
      <c r="W3314" s="193">
        <f>IFERROR(VLOOKUP(J3314,'[1]Item List (2)'!C:E,3,0),VLOOKUP(K3314,'[1]Item List (2)'!C:E,3,0))</f>
        <v>100</v>
      </c>
      <c r="X3314" s="193">
        <f t="shared" si="311"/>
        <v>0</v>
      </c>
      <c r="Y3314" s="193" t="str">
        <f t="shared" si="312"/>
        <v>PICKLE, CHIP DELI 3/16" CC</v>
      </c>
      <c r="AA3314" s="29">
        <f t="shared" si="313"/>
        <v>81.209999999999994</v>
      </c>
      <c r="AB3314" s="29" t="str">
        <f>VLOOKUP(W3314,'[2]Item List (2)'!$I:$J,2,0)</f>
        <v>Food</v>
      </c>
      <c r="AC3314" s="29">
        <f t="shared" si="314"/>
        <v>7489</v>
      </c>
      <c r="AD3314" s="29" t="str">
        <f t="shared" si="315"/>
        <v>7489-Food</v>
      </c>
    </row>
    <row r="3315" spans="1:30">
      <c r="A3315" t="s">
        <v>699</v>
      </c>
      <c r="B3315" t="s">
        <v>592</v>
      </c>
      <c r="C3315" t="s">
        <v>1413</v>
      </c>
      <c r="D3315" t="s">
        <v>628</v>
      </c>
      <c r="E3315" t="s">
        <v>1707</v>
      </c>
      <c r="F3315"/>
      <c r="G3315" s="159">
        <v>45171</v>
      </c>
      <c r="H3315" t="s">
        <v>1577</v>
      </c>
      <c r="I3315" t="s">
        <v>1575</v>
      </c>
      <c r="J3315" t="s">
        <v>1576</v>
      </c>
      <c r="K3315" t="s">
        <v>1578</v>
      </c>
      <c r="L3315" t="s">
        <v>1575</v>
      </c>
      <c r="M3315">
        <v>4</v>
      </c>
      <c r="N3315">
        <v>0</v>
      </c>
      <c r="O3315" s="209">
        <v>113.12</v>
      </c>
      <c r="P3315" s="209">
        <v>452.48</v>
      </c>
      <c r="Q3315" s="209">
        <v>10409.42</v>
      </c>
      <c r="R3315" s="209">
        <v>23.54</v>
      </c>
      <c r="S3315" s="193" t="str">
        <f>VLOOKUP(U3315,'[1]Cross ref'!I:J,2,0)</f>
        <v>SCL</v>
      </c>
      <c r="T3315" s="193">
        <f t="shared" si="310"/>
        <v>452.48</v>
      </c>
      <c r="U3315" s="193">
        <f>VLOOKUP(VALUE(C3315),'[1]Cross ref'!G:I,3,0)</f>
        <v>7489</v>
      </c>
      <c r="V3315" s="193">
        <f>IFERROR(VLOOKUP(J3315,'[1]Item List (2)'!C:D,2,0),VLOOKUP(K3315,'[1]Item List (2)'!C:D,2,0))</f>
        <v>51001</v>
      </c>
      <c r="W3315" s="193">
        <f>IFERROR(VLOOKUP(J3315,'[1]Item List (2)'!C:E,3,0),VLOOKUP(K3315,'[1]Item List (2)'!C:E,3,0))</f>
        <v>1000</v>
      </c>
      <c r="X3315" s="193">
        <f t="shared" si="311"/>
        <v>0</v>
      </c>
      <c r="Y3315" s="193" t="str">
        <f t="shared" si="312"/>
        <v>BEEF, PTY SCALLOPED ANGUS RAW 5.33Z IQF</v>
      </c>
      <c r="AA3315" s="29">
        <f t="shared" si="313"/>
        <v>452.48</v>
      </c>
      <c r="AB3315" s="29" t="str">
        <f>VLOOKUP(W3315,'[2]Item List (2)'!$I:$J,2,0)</f>
        <v>Paper</v>
      </c>
      <c r="AC3315" s="29">
        <f t="shared" si="314"/>
        <v>7489</v>
      </c>
      <c r="AD3315" s="29" t="str">
        <f t="shared" si="315"/>
        <v>7489-Paper</v>
      </c>
    </row>
    <row r="3316" spans="1:30">
      <c r="A3316" t="s">
        <v>699</v>
      </c>
      <c r="B3316" t="s">
        <v>592</v>
      </c>
      <c r="C3316" t="s">
        <v>1413</v>
      </c>
      <c r="D3316" t="s">
        <v>628</v>
      </c>
      <c r="E3316" t="s">
        <v>1707</v>
      </c>
      <c r="F3316"/>
      <c r="G3316" s="159">
        <v>45171</v>
      </c>
      <c r="H3316" t="s">
        <v>1282</v>
      </c>
      <c r="I3316" t="s">
        <v>1188</v>
      </c>
      <c r="J3316" t="s">
        <v>758</v>
      </c>
      <c r="K3316" t="s">
        <v>1489</v>
      </c>
      <c r="L3316" t="s">
        <v>760</v>
      </c>
      <c r="M3316">
        <v>1</v>
      </c>
      <c r="N3316">
        <v>0</v>
      </c>
      <c r="O3316" s="209">
        <v>117.62</v>
      </c>
      <c r="P3316" s="209">
        <v>117.62</v>
      </c>
      <c r="Q3316" s="209">
        <v>10409.42</v>
      </c>
      <c r="R3316" s="209">
        <v>23.54</v>
      </c>
      <c r="S3316" s="193" t="str">
        <f>VLOOKUP(U3316,'[1]Cross ref'!I:J,2,0)</f>
        <v>SCL</v>
      </c>
      <c r="T3316" s="193">
        <f t="shared" si="310"/>
        <v>117.62</v>
      </c>
      <c r="U3316" s="193">
        <f>VLOOKUP(VALUE(C3316),'[1]Cross ref'!G:I,3,0)</f>
        <v>7489</v>
      </c>
      <c r="V3316" s="193">
        <f>IFERROR(VLOOKUP(J3316,'[1]Item List (2)'!C:D,2,0),VLOOKUP(K3316,'[1]Item List (2)'!C:D,2,0))</f>
        <v>50007</v>
      </c>
      <c r="W3316" s="193">
        <f>IFERROR(VLOOKUP(J3316,'[1]Item List (2)'!C:E,3,0),VLOOKUP(K3316,'[1]Item List (2)'!C:E,3,0))</f>
        <v>100</v>
      </c>
      <c r="X3316" s="193">
        <f t="shared" si="311"/>
        <v>0</v>
      </c>
      <c r="Y3316" s="193" t="str">
        <f t="shared" si="312"/>
        <v>CHICKEN, BRST FLT MARNTD 3.5Z FZN</v>
      </c>
      <c r="AA3316" s="29">
        <f t="shared" si="313"/>
        <v>117.62</v>
      </c>
      <c r="AB3316" s="29" t="str">
        <f>VLOOKUP(W3316,'[2]Item List (2)'!$I:$J,2,0)</f>
        <v>Food</v>
      </c>
      <c r="AC3316" s="29">
        <f t="shared" si="314"/>
        <v>7489</v>
      </c>
      <c r="AD3316" s="29" t="str">
        <f t="shared" si="315"/>
        <v>7489-Food</v>
      </c>
    </row>
    <row r="3317" spans="1:30">
      <c r="A3317" t="s">
        <v>699</v>
      </c>
      <c r="B3317" t="s">
        <v>592</v>
      </c>
      <c r="C3317" t="s">
        <v>1413</v>
      </c>
      <c r="D3317" t="s">
        <v>628</v>
      </c>
      <c r="E3317" t="s">
        <v>1707</v>
      </c>
      <c r="F3317"/>
      <c r="G3317" s="159">
        <v>45171</v>
      </c>
      <c r="H3317" t="s">
        <v>1240</v>
      </c>
      <c r="I3317" t="s">
        <v>1188</v>
      </c>
      <c r="J3317" t="s">
        <v>758</v>
      </c>
      <c r="K3317" t="s">
        <v>1490</v>
      </c>
      <c r="L3317" t="s">
        <v>818</v>
      </c>
      <c r="M3317">
        <v>1</v>
      </c>
      <c r="N3317">
        <v>0</v>
      </c>
      <c r="O3317" s="209">
        <v>175.35</v>
      </c>
      <c r="P3317" s="209">
        <v>175.35</v>
      </c>
      <c r="Q3317" s="209">
        <v>10409.42</v>
      </c>
      <c r="R3317" s="209">
        <v>23.54</v>
      </c>
      <c r="S3317" s="193" t="str">
        <f>VLOOKUP(U3317,'[1]Cross ref'!I:J,2,0)</f>
        <v>SCL</v>
      </c>
      <c r="T3317" s="193">
        <f t="shared" si="310"/>
        <v>175.35</v>
      </c>
      <c r="U3317" s="193">
        <f>VLOOKUP(VALUE(C3317),'[1]Cross ref'!G:I,3,0)</f>
        <v>7489</v>
      </c>
      <c r="V3317" s="193">
        <f>IFERROR(VLOOKUP(J3317,'[1]Item List (2)'!C:D,2,0),VLOOKUP(K3317,'[1]Item List (2)'!C:D,2,0))</f>
        <v>50007</v>
      </c>
      <c r="W3317" s="193">
        <f>IFERROR(VLOOKUP(J3317,'[1]Item List (2)'!C:E,3,0),VLOOKUP(K3317,'[1]Item List (2)'!C:E,3,0))</f>
        <v>100</v>
      </c>
      <c r="X3317" s="193">
        <f t="shared" si="311"/>
        <v>0</v>
      </c>
      <c r="Y3317" s="193" t="str">
        <f t="shared" si="312"/>
        <v>CHICKEN, BRST GR SAVOR 4.25Z CARLS JR</v>
      </c>
      <c r="AA3317" s="29">
        <f t="shared" si="313"/>
        <v>175.35</v>
      </c>
      <c r="AB3317" s="29" t="str">
        <f>VLOOKUP(W3317,'[2]Item List (2)'!$I:$J,2,0)</f>
        <v>Food</v>
      </c>
      <c r="AC3317" s="29">
        <f t="shared" si="314"/>
        <v>7489</v>
      </c>
      <c r="AD3317" s="29" t="str">
        <f t="shared" si="315"/>
        <v>7489-Food</v>
      </c>
    </row>
    <row r="3318" spans="1:30">
      <c r="A3318" t="s">
        <v>699</v>
      </c>
      <c r="B3318" t="s">
        <v>592</v>
      </c>
      <c r="C3318" t="s">
        <v>1413</v>
      </c>
      <c r="D3318" t="s">
        <v>628</v>
      </c>
      <c r="E3318" t="s">
        <v>1707</v>
      </c>
      <c r="F3318"/>
      <c r="G3318" s="159">
        <v>45171</v>
      </c>
      <c r="H3318" t="s">
        <v>1241</v>
      </c>
      <c r="I3318" t="s">
        <v>1188</v>
      </c>
      <c r="J3318" t="s">
        <v>894</v>
      </c>
      <c r="K3318" t="s">
        <v>895</v>
      </c>
      <c r="L3318" t="s">
        <v>896</v>
      </c>
      <c r="M3318">
        <v>1</v>
      </c>
      <c r="N3318">
        <v>0</v>
      </c>
      <c r="O3318" s="209">
        <v>13.66</v>
      </c>
      <c r="P3318" s="209">
        <v>13.66</v>
      </c>
      <c r="Q3318" s="209">
        <v>10409.42</v>
      </c>
      <c r="R3318" s="209">
        <v>23.54</v>
      </c>
      <c r="S3318" s="193" t="str">
        <f>VLOOKUP(U3318,'[1]Cross ref'!I:J,2,0)</f>
        <v>SCL</v>
      </c>
      <c r="T3318" s="193">
        <f t="shared" si="310"/>
        <v>13.66</v>
      </c>
      <c r="U3318" s="193">
        <f>VLOOKUP(VALUE(C3318),'[1]Cross ref'!G:I,3,0)</f>
        <v>7489</v>
      </c>
      <c r="V3318" s="193">
        <f>IFERROR(VLOOKUP(J3318,'[1]Item List (2)'!C:D,2,0),VLOOKUP(K3318,'[1]Item List (2)'!C:D,2,0))</f>
        <v>50007</v>
      </c>
      <c r="W3318" s="193">
        <f>IFERROR(VLOOKUP(J3318,'[1]Item List (2)'!C:E,3,0),VLOOKUP(K3318,'[1]Item List (2)'!C:E,3,0))</f>
        <v>100</v>
      </c>
      <c r="X3318" s="193">
        <f t="shared" si="311"/>
        <v>0</v>
      </c>
      <c r="Y3318" s="193" t="str">
        <f t="shared" si="312"/>
        <v>WATER, PURIFIED 16.9Z DASANI</v>
      </c>
      <c r="AA3318" s="29">
        <f t="shared" si="313"/>
        <v>13.66</v>
      </c>
      <c r="AB3318" s="29" t="str">
        <f>VLOOKUP(W3318,'[2]Item List (2)'!$I:$J,2,0)</f>
        <v>Food</v>
      </c>
      <c r="AC3318" s="29">
        <f t="shared" si="314"/>
        <v>7489</v>
      </c>
      <c r="AD3318" s="29" t="str">
        <f t="shared" si="315"/>
        <v>7489-Food</v>
      </c>
    </row>
    <row r="3319" spans="1:30">
      <c r="A3319" t="s">
        <v>699</v>
      </c>
      <c r="B3319" t="s">
        <v>592</v>
      </c>
      <c r="C3319" t="s">
        <v>1413</v>
      </c>
      <c r="D3319" t="s">
        <v>628</v>
      </c>
      <c r="E3319" t="s">
        <v>1707</v>
      </c>
      <c r="F3319"/>
      <c r="G3319" s="159">
        <v>45171</v>
      </c>
      <c r="H3319" t="s">
        <v>1579</v>
      </c>
      <c r="I3319" t="s">
        <v>1188</v>
      </c>
      <c r="J3319" t="s">
        <v>764</v>
      </c>
      <c r="K3319" t="s">
        <v>1580</v>
      </c>
      <c r="L3319" t="s">
        <v>766</v>
      </c>
      <c r="M3319">
        <v>1</v>
      </c>
      <c r="N3319">
        <v>0</v>
      </c>
      <c r="O3319" s="209">
        <v>32.369999999999997</v>
      </c>
      <c r="P3319" s="209">
        <v>32.369999999999997</v>
      </c>
      <c r="Q3319" s="209">
        <v>10409.42</v>
      </c>
      <c r="R3319" s="209">
        <v>23.54</v>
      </c>
      <c r="S3319" s="193" t="str">
        <f>VLOOKUP(U3319,'[1]Cross ref'!I:J,2,0)</f>
        <v>SCL</v>
      </c>
      <c r="T3319" s="193">
        <f t="shared" si="310"/>
        <v>32.369999999999997</v>
      </c>
      <c r="U3319" s="193">
        <f>VLOOKUP(VALUE(C3319),'[1]Cross ref'!G:I,3,0)</f>
        <v>7489</v>
      </c>
      <c r="V3319" s="193">
        <f>IFERROR(VLOOKUP(J3319,'[1]Item List (2)'!C:D,2,0),VLOOKUP(K3319,'[1]Item List (2)'!C:D,2,0))</f>
        <v>50007</v>
      </c>
      <c r="W3319" s="193">
        <f>IFERROR(VLOOKUP(J3319,'[1]Item List (2)'!C:E,3,0),VLOOKUP(K3319,'[1]Item List (2)'!C:E,3,0))</f>
        <v>100</v>
      </c>
      <c r="X3319" s="193">
        <f t="shared" si="311"/>
        <v>0</v>
      </c>
      <c r="Y3319" s="193" t="str">
        <f t="shared" si="312"/>
        <v>SAUCE, SANTA FE W-CAGE FREE EGG</v>
      </c>
      <c r="AA3319" s="29">
        <f t="shared" si="313"/>
        <v>32.369999999999997</v>
      </c>
      <c r="AB3319" s="29" t="str">
        <f>VLOOKUP(W3319,'[2]Item List (2)'!$I:$J,2,0)</f>
        <v>Food</v>
      </c>
      <c r="AC3319" s="29">
        <f t="shared" si="314"/>
        <v>7489</v>
      </c>
      <c r="AD3319" s="29" t="str">
        <f t="shared" si="315"/>
        <v>7489-Food</v>
      </c>
    </row>
    <row r="3320" spans="1:30">
      <c r="A3320" t="s">
        <v>699</v>
      </c>
      <c r="B3320" t="s">
        <v>592</v>
      </c>
      <c r="C3320" t="s">
        <v>1413</v>
      </c>
      <c r="D3320" t="s">
        <v>628</v>
      </c>
      <c r="E3320" t="s">
        <v>1707</v>
      </c>
      <c r="F3320"/>
      <c r="G3320" s="159">
        <v>45171</v>
      </c>
      <c r="H3320" t="s">
        <v>1244</v>
      </c>
      <c r="I3320" t="s">
        <v>1188</v>
      </c>
      <c r="J3320" t="s">
        <v>827</v>
      </c>
      <c r="K3320" t="s">
        <v>828</v>
      </c>
      <c r="L3320" t="s">
        <v>829</v>
      </c>
      <c r="M3320">
        <v>1</v>
      </c>
      <c r="N3320">
        <v>0</v>
      </c>
      <c r="O3320" s="209">
        <v>23.67</v>
      </c>
      <c r="P3320" s="209">
        <v>23.67</v>
      </c>
      <c r="Q3320" s="209">
        <v>10409.42</v>
      </c>
      <c r="R3320" s="209">
        <v>23.54</v>
      </c>
      <c r="S3320" s="193" t="str">
        <f>VLOOKUP(U3320,'[1]Cross ref'!I:J,2,0)</f>
        <v>SCL</v>
      </c>
      <c r="T3320" s="193">
        <f t="shared" si="310"/>
        <v>23.67</v>
      </c>
      <c r="U3320" s="193">
        <f>VLOOKUP(VALUE(C3320),'[1]Cross ref'!G:I,3,0)</f>
        <v>7489</v>
      </c>
      <c r="V3320" s="193">
        <f>IFERROR(VLOOKUP(J3320,'[1]Item List (2)'!C:D,2,0),VLOOKUP(K3320,'[1]Item List (2)'!C:D,2,0))</f>
        <v>50007</v>
      </c>
      <c r="W3320" s="193">
        <f>IFERROR(VLOOKUP(J3320,'[1]Item List (2)'!C:E,3,0),VLOOKUP(K3320,'[1]Item List (2)'!C:E,3,0))</f>
        <v>100</v>
      </c>
      <c r="X3320" s="193">
        <f t="shared" si="311"/>
        <v>0</v>
      </c>
      <c r="Y3320" s="193" t="str">
        <f t="shared" si="312"/>
        <v>ONION, YLW</v>
      </c>
      <c r="AA3320" s="29">
        <f t="shared" si="313"/>
        <v>23.67</v>
      </c>
      <c r="AB3320" s="29" t="str">
        <f>VLOOKUP(W3320,'[2]Item List (2)'!$I:$J,2,0)</f>
        <v>Food</v>
      </c>
      <c r="AC3320" s="29">
        <f t="shared" si="314"/>
        <v>7489</v>
      </c>
      <c r="AD3320" s="29" t="str">
        <f t="shared" si="315"/>
        <v>7489-Food</v>
      </c>
    </row>
    <row r="3321" spans="1:30">
      <c r="A3321" t="s">
        <v>699</v>
      </c>
      <c r="B3321" t="s">
        <v>592</v>
      </c>
      <c r="C3321" t="s">
        <v>1413</v>
      </c>
      <c r="D3321" t="s">
        <v>628</v>
      </c>
      <c r="E3321" t="s">
        <v>1707</v>
      </c>
      <c r="F3321"/>
      <c r="G3321" s="159">
        <v>45171</v>
      </c>
      <c r="H3321" t="s">
        <v>1245</v>
      </c>
      <c r="I3321" t="s">
        <v>1211</v>
      </c>
      <c r="J3321" t="s">
        <v>800</v>
      </c>
      <c r="K3321" t="s">
        <v>943</v>
      </c>
      <c r="L3321" t="s">
        <v>888</v>
      </c>
      <c r="M3321">
        <v>1</v>
      </c>
      <c r="N3321">
        <v>0</v>
      </c>
      <c r="O3321" s="209">
        <v>74.069999999999993</v>
      </c>
      <c r="P3321" s="209">
        <v>74.069999999999993</v>
      </c>
      <c r="Q3321" s="209">
        <v>10409.42</v>
      </c>
      <c r="R3321" s="209">
        <v>23.54</v>
      </c>
      <c r="S3321" s="193" t="str">
        <f>VLOOKUP(U3321,'[1]Cross ref'!I:J,2,0)</f>
        <v>SCL</v>
      </c>
      <c r="T3321" s="193">
        <f t="shared" si="310"/>
        <v>74.069999999999993</v>
      </c>
      <c r="U3321" s="193">
        <f>VLOOKUP(VALUE(C3321),'[1]Cross ref'!G:I,3,0)</f>
        <v>7489</v>
      </c>
      <c r="V3321" s="193">
        <f>IFERROR(VLOOKUP(J3321,'[1]Item List (2)'!C:D,2,0),VLOOKUP(K3321,'[1]Item List (2)'!C:D,2,0))</f>
        <v>51001</v>
      </c>
      <c r="W3321" s="193">
        <f>IFERROR(VLOOKUP(J3321,'[1]Item List (2)'!C:E,3,0),VLOOKUP(K3321,'[1]Item List (2)'!C:E,3,0))</f>
        <v>1000</v>
      </c>
      <c r="X3321" s="193">
        <f t="shared" si="311"/>
        <v>0</v>
      </c>
      <c r="Y3321" s="193" t="str">
        <f t="shared" si="312"/>
        <v>CUP, COLD 12Z FLV TRL</v>
      </c>
      <c r="AA3321" s="29">
        <f t="shared" si="313"/>
        <v>74.069999999999993</v>
      </c>
      <c r="AB3321" s="29" t="str">
        <f>VLOOKUP(W3321,'[2]Item List (2)'!$I:$J,2,0)</f>
        <v>Paper</v>
      </c>
      <c r="AC3321" s="29">
        <f t="shared" si="314"/>
        <v>7489</v>
      </c>
      <c r="AD3321" s="29" t="str">
        <f t="shared" si="315"/>
        <v>7489-Paper</v>
      </c>
    </row>
    <row r="3322" spans="1:30">
      <c r="A3322" t="s">
        <v>699</v>
      </c>
      <c r="B3322" t="s">
        <v>592</v>
      </c>
      <c r="C3322" t="s">
        <v>1413</v>
      </c>
      <c r="D3322" t="s">
        <v>628</v>
      </c>
      <c r="E3322" t="s">
        <v>1707</v>
      </c>
      <c r="F3322"/>
      <c r="G3322" s="159">
        <v>45171</v>
      </c>
      <c r="H3322" t="s">
        <v>1246</v>
      </c>
      <c r="I3322" t="s">
        <v>1211</v>
      </c>
      <c r="J3322" t="s">
        <v>815</v>
      </c>
      <c r="K3322" t="s">
        <v>1033</v>
      </c>
      <c r="L3322" t="s">
        <v>888</v>
      </c>
      <c r="M3322">
        <v>1</v>
      </c>
      <c r="N3322">
        <v>0</v>
      </c>
      <c r="O3322" s="209">
        <v>25.89</v>
      </c>
      <c r="P3322" s="209">
        <v>25.89</v>
      </c>
      <c r="Q3322" s="209">
        <v>10409.42</v>
      </c>
      <c r="R3322" s="209">
        <v>23.54</v>
      </c>
      <c r="S3322" s="193" t="str">
        <f>VLOOKUP(U3322,'[1]Cross ref'!I:J,2,0)</f>
        <v>SCL</v>
      </c>
      <c r="T3322" s="193">
        <f t="shared" si="310"/>
        <v>25.89</v>
      </c>
      <c r="U3322" s="193">
        <f>VLOOKUP(VALUE(C3322),'[1]Cross ref'!G:I,3,0)</f>
        <v>7489</v>
      </c>
      <c r="V3322" s="193">
        <f>IFERROR(VLOOKUP(J3322,'[1]Item List (2)'!C:D,2,0),VLOOKUP(K3322,'[1]Item List (2)'!C:D,2,0))</f>
        <v>51001</v>
      </c>
      <c r="W3322" s="193">
        <f>IFERROR(VLOOKUP(J3322,'[1]Item List (2)'!C:E,3,0),VLOOKUP(K3322,'[1]Item List (2)'!C:E,3,0))</f>
        <v>1000</v>
      </c>
      <c r="X3322" s="193">
        <f t="shared" si="311"/>
        <v>0</v>
      </c>
      <c r="Y3322" s="193" t="str">
        <f t="shared" si="312"/>
        <v>LID, 12-24Z</v>
      </c>
      <c r="AA3322" s="29">
        <f t="shared" si="313"/>
        <v>25.89</v>
      </c>
      <c r="AB3322" s="29" t="str">
        <f>VLOOKUP(W3322,'[2]Item List (2)'!$I:$J,2,0)</f>
        <v>Paper</v>
      </c>
      <c r="AC3322" s="29">
        <f t="shared" si="314"/>
        <v>7489</v>
      </c>
      <c r="AD3322" s="29" t="str">
        <f t="shared" si="315"/>
        <v>7489-Paper</v>
      </c>
    </row>
    <row r="3323" spans="1:30">
      <c r="A3323" t="s">
        <v>699</v>
      </c>
      <c r="B3323" t="s">
        <v>592</v>
      </c>
      <c r="C3323" t="s">
        <v>1413</v>
      </c>
      <c r="D3323" t="s">
        <v>628</v>
      </c>
      <c r="E3323" t="s">
        <v>1707</v>
      </c>
      <c r="F3323"/>
      <c r="G3323" s="159">
        <v>45171</v>
      </c>
      <c r="H3323" t="s">
        <v>1247</v>
      </c>
      <c r="I3323" t="s">
        <v>1211</v>
      </c>
      <c r="J3323" t="s">
        <v>800</v>
      </c>
      <c r="K3323" t="s">
        <v>877</v>
      </c>
      <c r="L3323" t="s">
        <v>878</v>
      </c>
      <c r="M3323">
        <v>1</v>
      </c>
      <c r="N3323">
        <v>0</v>
      </c>
      <c r="O3323" s="209">
        <v>59.08</v>
      </c>
      <c r="P3323" s="209">
        <v>59.08</v>
      </c>
      <c r="Q3323" s="209">
        <v>10409.42</v>
      </c>
      <c r="R3323" s="209">
        <v>23.54</v>
      </c>
      <c r="S3323" s="193" t="str">
        <f>VLOOKUP(U3323,'[1]Cross ref'!I:J,2,0)</f>
        <v>SCL</v>
      </c>
      <c r="T3323" s="193">
        <f t="shared" si="310"/>
        <v>59.08</v>
      </c>
      <c r="U3323" s="193">
        <f>VLOOKUP(VALUE(C3323),'[1]Cross ref'!G:I,3,0)</f>
        <v>7489</v>
      </c>
      <c r="V3323" s="193">
        <f>IFERROR(VLOOKUP(J3323,'[1]Item List (2)'!C:D,2,0),VLOOKUP(K3323,'[1]Item List (2)'!C:D,2,0))</f>
        <v>51001</v>
      </c>
      <c r="W3323" s="193">
        <f>IFERROR(VLOOKUP(J3323,'[1]Item List (2)'!C:E,3,0),VLOOKUP(K3323,'[1]Item List (2)'!C:E,3,0))</f>
        <v>1000</v>
      </c>
      <c r="X3323" s="193">
        <f t="shared" si="311"/>
        <v>0</v>
      </c>
      <c r="Y3323" s="193" t="str">
        <f t="shared" si="312"/>
        <v>CUP, COLD 20Z FLV TRL</v>
      </c>
      <c r="AA3323" s="29">
        <f t="shared" si="313"/>
        <v>59.08</v>
      </c>
      <c r="AB3323" s="29" t="str">
        <f>VLOOKUP(W3323,'[2]Item List (2)'!$I:$J,2,0)</f>
        <v>Paper</v>
      </c>
      <c r="AC3323" s="29">
        <f t="shared" si="314"/>
        <v>7489</v>
      </c>
      <c r="AD3323" s="29" t="str">
        <f t="shared" si="315"/>
        <v>7489-Paper</v>
      </c>
    </row>
    <row r="3324" spans="1:30">
      <c r="A3324" t="s">
        <v>699</v>
      </c>
      <c r="B3324" t="s">
        <v>592</v>
      </c>
      <c r="C3324" t="s">
        <v>1413</v>
      </c>
      <c r="D3324" t="s">
        <v>628</v>
      </c>
      <c r="E3324" t="s">
        <v>1707</v>
      </c>
      <c r="F3324"/>
      <c r="G3324" s="159">
        <v>45171</v>
      </c>
      <c r="H3324" t="s">
        <v>1303</v>
      </c>
      <c r="I3324" t="s">
        <v>1211</v>
      </c>
      <c r="J3324" t="s">
        <v>1157</v>
      </c>
      <c r="K3324" t="s">
        <v>1158</v>
      </c>
      <c r="L3324" t="s">
        <v>810</v>
      </c>
      <c r="M3324">
        <v>1</v>
      </c>
      <c r="N3324">
        <v>0</v>
      </c>
      <c r="O3324">
        <v>16.059999999999999</v>
      </c>
      <c r="P3324" s="209">
        <v>16.059999999999999</v>
      </c>
      <c r="Q3324" s="209">
        <v>10409.42</v>
      </c>
      <c r="R3324" s="209">
        <v>23.54</v>
      </c>
      <c r="S3324" s="193" t="str">
        <f>VLOOKUP(U3324,'[1]Cross ref'!I:J,2,0)</f>
        <v>SCL</v>
      </c>
      <c r="T3324" s="193">
        <f t="shared" si="310"/>
        <v>16.059999999999999</v>
      </c>
      <c r="U3324" s="193">
        <f>VLOOKUP(VALUE(C3324),'[1]Cross ref'!G:I,3,0)</f>
        <v>7489</v>
      </c>
      <c r="V3324" s="193">
        <f>IFERROR(VLOOKUP(J3324,'[1]Item List (2)'!C:D,2,0),VLOOKUP(K3324,'[1]Item List (2)'!C:D,2,0))</f>
        <v>51001</v>
      </c>
      <c r="W3324" s="193">
        <f>IFERROR(VLOOKUP(J3324,'[1]Item List (2)'!C:E,3,0),VLOOKUP(K3324,'[1]Item List (2)'!C:E,3,0))</f>
        <v>1000</v>
      </c>
      <c r="X3324" s="193">
        <f t="shared" si="311"/>
        <v>0</v>
      </c>
      <c r="Y3324" s="193" t="str">
        <f t="shared" si="312"/>
        <v>TRAYLINER, FLVR TRAIL CARLS JR</v>
      </c>
      <c r="AA3324" s="29">
        <f t="shared" si="313"/>
        <v>16.059999999999999</v>
      </c>
      <c r="AB3324" s="29" t="str">
        <f>VLOOKUP(W3324,'[2]Item List (2)'!$I:$J,2,0)</f>
        <v>Paper</v>
      </c>
      <c r="AC3324" s="29">
        <f t="shared" si="314"/>
        <v>7489</v>
      </c>
      <c r="AD3324" s="29" t="str">
        <f t="shared" si="315"/>
        <v>7489-Paper</v>
      </c>
    </row>
    <row r="3325" spans="1:30">
      <c r="A3325" t="s">
        <v>699</v>
      </c>
      <c r="B3325" t="s">
        <v>592</v>
      </c>
      <c r="C3325" t="s">
        <v>1413</v>
      </c>
      <c r="D3325" t="s">
        <v>628</v>
      </c>
      <c r="E3325" t="s">
        <v>1707</v>
      </c>
      <c r="F3325"/>
      <c r="G3325" s="159">
        <v>45171</v>
      </c>
      <c r="H3325" t="s">
        <v>1248</v>
      </c>
      <c r="I3325" t="s">
        <v>1211</v>
      </c>
      <c r="J3325" t="s">
        <v>809</v>
      </c>
      <c r="K3325" t="s">
        <v>999</v>
      </c>
      <c r="L3325" t="s">
        <v>888</v>
      </c>
      <c r="M3325">
        <v>1</v>
      </c>
      <c r="N3325">
        <v>0</v>
      </c>
      <c r="O3325">
        <v>59.09</v>
      </c>
      <c r="P3325" s="209">
        <v>59.09</v>
      </c>
      <c r="Q3325" s="209">
        <v>10409.42</v>
      </c>
      <c r="R3325" s="209">
        <v>23.54</v>
      </c>
      <c r="S3325" s="193" t="str">
        <f>VLOOKUP(U3325,'[1]Cross ref'!I:J,2,0)</f>
        <v>SCL</v>
      </c>
      <c r="T3325" s="193">
        <f t="shared" si="310"/>
        <v>59.09</v>
      </c>
      <c r="U3325" s="193">
        <f>VLOOKUP(VALUE(C3325),'[1]Cross ref'!G:I,3,0)</f>
        <v>7489</v>
      </c>
      <c r="V3325" s="193">
        <f>IFERROR(VLOOKUP(J3325,'[1]Item List (2)'!C:D,2,0),VLOOKUP(K3325,'[1]Item List (2)'!C:D,2,0))</f>
        <v>51001</v>
      </c>
      <c r="W3325" s="193">
        <f>IFERROR(VLOOKUP(J3325,'[1]Item List (2)'!C:E,3,0),VLOOKUP(K3325,'[1]Item List (2)'!C:E,3,0))</f>
        <v>1000</v>
      </c>
      <c r="X3325" s="193">
        <f t="shared" si="311"/>
        <v>0</v>
      </c>
      <c r="Y3325" s="193" t="str">
        <f t="shared" si="312"/>
        <v>CARTON, FFRY MED FLVR TRAIL</v>
      </c>
      <c r="AA3325" s="29">
        <f t="shared" si="313"/>
        <v>59.09</v>
      </c>
      <c r="AB3325" s="29" t="str">
        <f>VLOOKUP(W3325,'[2]Item List (2)'!$I:$J,2,0)</f>
        <v>Paper</v>
      </c>
      <c r="AC3325" s="29">
        <f t="shared" si="314"/>
        <v>7489</v>
      </c>
      <c r="AD3325" s="29" t="str">
        <f t="shared" si="315"/>
        <v>7489-Paper</v>
      </c>
    </row>
    <row r="3326" spans="1:30">
      <c r="A3326" t="s">
        <v>699</v>
      </c>
      <c r="B3326" t="s">
        <v>592</v>
      </c>
      <c r="C3326" t="s">
        <v>1413</v>
      </c>
      <c r="D3326" t="s">
        <v>628</v>
      </c>
      <c r="E3326" t="s">
        <v>1707</v>
      </c>
      <c r="F3326"/>
      <c r="G3326" s="159">
        <v>45171</v>
      </c>
      <c r="H3326" t="s">
        <v>1250</v>
      </c>
      <c r="I3326" t="s">
        <v>1188</v>
      </c>
      <c r="J3326" t="s">
        <v>770</v>
      </c>
      <c r="K3326" t="s">
        <v>832</v>
      </c>
      <c r="L3326" t="s">
        <v>833</v>
      </c>
      <c r="M3326">
        <v>1</v>
      </c>
      <c r="N3326">
        <v>0</v>
      </c>
      <c r="O3326" s="209">
        <v>19.989999999999998</v>
      </c>
      <c r="P3326" s="209">
        <v>19.989999999999998</v>
      </c>
      <c r="Q3326" s="209">
        <v>10409.42</v>
      </c>
      <c r="R3326" s="209">
        <v>23.54</v>
      </c>
      <c r="S3326" s="193" t="str">
        <f>VLOOKUP(U3326,'[1]Cross ref'!I:J,2,0)</f>
        <v>SCL</v>
      </c>
      <c r="T3326" s="193">
        <f t="shared" si="310"/>
        <v>19.989999999999998</v>
      </c>
      <c r="U3326" s="193">
        <f>VLOOKUP(VALUE(C3326),'[1]Cross ref'!G:I,3,0)</f>
        <v>7489</v>
      </c>
      <c r="V3326" s="193">
        <f>IFERROR(VLOOKUP(J3326,'[1]Item List (2)'!C:D,2,0),VLOOKUP(K3326,'[1]Item List (2)'!C:D,2,0))</f>
        <v>50007</v>
      </c>
      <c r="W3326" s="193">
        <f>IFERROR(VLOOKUP(J3326,'[1]Item List (2)'!C:E,3,0),VLOOKUP(K3326,'[1]Item List (2)'!C:E,3,0))</f>
        <v>100</v>
      </c>
      <c r="X3326" s="193">
        <f t="shared" si="311"/>
        <v>0</v>
      </c>
      <c r="Y3326" s="193" t="str">
        <f t="shared" si="312"/>
        <v>CREAMER, HALF &amp; HALF</v>
      </c>
      <c r="AA3326" s="29">
        <f t="shared" si="313"/>
        <v>19.989999999999998</v>
      </c>
      <c r="AB3326" s="29" t="str">
        <f>VLOOKUP(W3326,'[2]Item List (2)'!$I:$J,2,0)</f>
        <v>Food</v>
      </c>
      <c r="AC3326" s="29">
        <f t="shared" si="314"/>
        <v>7489</v>
      </c>
      <c r="AD3326" s="29" t="str">
        <f t="shared" si="315"/>
        <v>7489-Food</v>
      </c>
    </row>
    <row r="3327" spans="1:30">
      <c r="A3327" t="s">
        <v>699</v>
      </c>
      <c r="B3327" t="s">
        <v>592</v>
      </c>
      <c r="C3327" t="s">
        <v>1413</v>
      </c>
      <c r="D3327" t="s">
        <v>628</v>
      </c>
      <c r="E3327" t="s">
        <v>1707</v>
      </c>
      <c r="F3327"/>
      <c r="G3327" s="159">
        <v>45171</v>
      </c>
      <c r="H3327" t="s">
        <v>1252</v>
      </c>
      <c r="I3327" t="s">
        <v>1211</v>
      </c>
      <c r="J3327" t="s">
        <v>806</v>
      </c>
      <c r="K3327" t="s">
        <v>995</v>
      </c>
      <c r="L3327" t="s">
        <v>874</v>
      </c>
      <c r="M3327">
        <v>1</v>
      </c>
      <c r="N3327">
        <v>0</v>
      </c>
      <c r="O3327" s="209">
        <v>56.84</v>
      </c>
      <c r="P3327" s="209">
        <v>56.84</v>
      </c>
      <c r="Q3327" s="209">
        <v>10409.42</v>
      </c>
      <c r="R3327" s="209">
        <v>23.54</v>
      </c>
      <c r="S3327" s="193" t="str">
        <f>VLOOKUP(U3327,'[1]Cross ref'!I:J,2,0)</f>
        <v>SCL</v>
      </c>
      <c r="T3327" s="193">
        <f t="shared" si="310"/>
        <v>56.84</v>
      </c>
      <c r="U3327" s="193">
        <f>VLOOKUP(VALUE(C3327),'[1]Cross ref'!G:I,3,0)</f>
        <v>7489</v>
      </c>
      <c r="V3327" s="193">
        <f>IFERROR(VLOOKUP(J3327,'[1]Item List (2)'!C:D,2,0),VLOOKUP(K3327,'[1]Item List (2)'!C:D,2,0))</f>
        <v>51001</v>
      </c>
      <c r="W3327" s="193">
        <f>IFERROR(VLOOKUP(J3327,'[1]Item List (2)'!C:E,3,0),VLOOKUP(K3327,'[1]Item List (2)'!C:E,3,0))</f>
        <v>1000</v>
      </c>
      <c r="X3327" s="193">
        <f t="shared" si="311"/>
        <v>0</v>
      </c>
      <c r="Y3327" s="193" t="str">
        <f t="shared" si="312"/>
        <v>WRAP, QUICK HAPPY STAR</v>
      </c>
      <c r="AA3327" s="29">
        <f t="shared" si="313"/>
        <v>56.84</v>
      </c>
      <c r="AB3327" s="29" t="str">
        <f>VLOOKUP(W3327,'[2]Item List (2)'!$I:$J,2,0)</f>
        <v>Paper</v>
      </c>
      <c r="AC3327" s="29">
        <f t="shared" si="314"/>
        <v>7489</v>
      </c>
      <c r="AD3327" s="29" t="str">
        <f t="shared" si="315"/>
        <v>7489-Paper</v>
      </c>
    </row>
    <row r="3328" spans="1:30">
      <c r="A3328" t="s">
        <v>699</v>
      </c>
      <c r="B3328" t="s">
        <v>592</v>
      </c>
      <c r="C3328" t="s">
        <v>1413</v>
      </c>
      <c r="D3328" t="s">
        <v>628</v>
      </c>
      <c r="E3328" t="s">
        <v>1707</v>
      </c>
      <c r="F3328"/>
      <c r="G3328" s="159">
        <v>45171</v>
      </c>
      <c r="H3328" t="s">
        <v>1253</v>
      </c>
      <c r="I3328" t="s">
        <v>1211</v>
      </c>
      <c r="J3328" t="s">
        <v>809</v>
      </c>
      <c r="K3328" t="s">
        <v>991</v>
      </c>
      <c r="L3328" t="s">
        <v>822</v>
      </c>
      <c r="M3328">
        <v>2</v>
      </c>
      <c r="N3328">
        <v>0</v>
      </c>
      <c r="O3328" s="209">
        <v>16.89</v>
      </c>
      <c r="P3328" s="209">
        <v>33.78</v>
      </c>
      <c r="Q3328" s="209">
        <v>10409.42</v>
      </c>
      <c r="R3328" s="209">
        <v>23.54</v>
      </c>
      <c r="S3328" s="193" t="str">
        <f>VLOOKUP(U3328,'[1]Cross ref'!I:J,2,0)</f>
        <v>SCL</v>
      </c>
      <c r="T3328" s="193">
        <f t="shared" si="310"/>
        <v>33.78</v>
      </c>
      <c r="U3328" s="193">
        <f>VLOOKUP(VALUE(C3328),'[1]Cross ref'!G:I,3,0)</f>
        <v>7489</v>
      </c>
      <c r="V3328" s="193">
        <f>IFERROR(VLOOKUP(J3328,'[1]Item List (2)'!C:D,2,0),VLOOKUP(K3328,'[1]Item List (2)'!C:D,2,0))</f>
        <v>51001</v>
      </c>
      <c r="W3328" s="193">
        <f>IFERROR(VLOOKUP(J3328,'[1]Item List (2)'!C:E,3,0),VLOOKUP(K3328,'[1]Item List (2)'!C:E,3,0))</f>
        <v>1000</v>
      </c>
      <c r="X3328" s="193">
        <f t="shared" si="311"/>
        <v>0</v>
      </c>
      <c r="Y3328" s="193" t="str">
        <f t="shared" si="312"/>
        <v>BAG, #12 FVLR TRAILS</v>
      </c>
      <c r="AA3328" s="29">
        <f t="shared" si="313"/>
        <v>33.78</v>
      </c>
      <c r="AB3328" s="29" t="str">
        <f>VLOOKUP(W3328,'[2]Item List (2)'!$I:$J,2,0)</f>
        <v>Paper</v>
      </c>
      <c r="AC3328" s="29">
        <f t="shared" si="314"/>
        <v>7489</v>
      </c>
      <c r="AD3328" s="29" t="str">
        <f t="shared" si="315"/>
        <v>7489-Paper</v>
      </c>
    </row>
    <row r="3329" spans="1:30">
      <c r="A3329" t="s">
        <v>699</v>
      </c>
      <c r="B3329" t="s">
        <v>592</v>
      </c>
      <c r="C3329" t="s">
        <v>1413</v>
      </c>
      <c r="D3329" t="s">
        <v>628</v>
      </c>
      <c r="E3329" t="s">
        <v>1707</v>
      </c>
      <c r="F3329"/>
      <c r="G3329" s="159">
        <v>45171</v>
      </c>
      <c r="H3329" t="s">
        <v>1254</v>
      </c>
      <c r="I3329" t="s">
        <v>1211</v>
      </c>
      <c r="J3329" t="s">
        <v>809</v>
      </c>
      <c r="K3329" t="s">
        <v>989</v>
      </c>
      <c r="L3329" t="s">
        <v>706</v>
      </c>
      <c r="M3329">
        <v>2</v>
      </c>
      <c r="N3329">
        <v>0</v>
      </c>
      <c r="O3329" s="209">
        <v>26.37</v>
      </c>
      <c r="P3329" s="209">
        <v>52.74</v>
      </c>
      <c r="Q3329" s="209">
        <v>10409.42</v>
      </c>
      <c r="R3329" s="209">
        <v>23.54</v>
      </c>
      <c r="S3329" s="193" t="str">
        <f>VLOOKUP(U3329,'[1]Cross ref'!I:J,2,0)</f>
        <v>SCL</v>
      </c>
      <c r="T3329" s="193">
        <f t="shared" si="310"/>
        <v>52.74</v>
      </c>
      <c r="U3329" s="193">
        <f>VLOOKUP(VALUE(C3329),'[1]Cross ref'!G:I,3,0)</f>
        <v>7489</v>
      </c>
      <c r="V3329" s="193">
        <f>IFERROR(VLOOKUP(J3329,'[1]Item List (2)'!C:D,2,0),VLOOKUP(K3329,'[1]Item List (2)'!C:D,2,0))</f>
        <v>51001</v>
      </c>
      <c r="W3329" s="193">
        <f>IFERROR(VLOOKUP(J3329,'[1]Item List (2)'!C:E,3,0),VLOOKUP(K3329,'[1]Item List (2)'!C:E,3,0))</f>
        <v>1000</v>
      </c>
      <c r="X3329" s="193">
        <f t="shared" si="311"/>
        <v>0</v>
      </c>
      <c r="Y3329" s="193" t="str">
        <f t="shared" si="312"/>
        <v>BAG, #8 FLVR TRAILS</v>
      </c>
      <c r="AA3329" s="29">
        <f t="shared" si="313"/>
        <v>52.74</v>
      </c>
      <c r="AB3329" s="29" t="str">
        <f>VLOOKUP(W3329,'[2]Item List (2)'!$I:$J,2,0)</f>
        <v>Paper</v>
      </c>
      <c r="AC3329" s="29">
        <f t="shared" si="314"/>
        <v>7489</v>
      </c>
      <c r="AD3329" s="29" t="str">
        <f t="shared" si="315"/>
        <v>7489-Paper</v>
      </c>
    </row>
    <row r="3330" spans="1:30">
      <c r="A3330" t="s">
        <v>699</v>
      </c>
      <c r="B3330" t="s">
        <v>592</v>
      </c>
      <c r="C3330" t="s">
        <v>1413</v>
      </c>
      <c r="D3330" t="s">
        <v>628</v>
      </c>
      <c r="E3330" t="s">
        <v>1707</v>
      </c>
      <c r="F3330"/>
      <c r="G3330" s="159">
        <v>45171</v>
      </c>
      <c r="H3330" t="s">
        <v>1305</v>
      </c>
      <c r="I3330" t="s">
        <v>1211</v>
      </c>
      <c r="J3330" t="s">
        <v>809</v>
      </c>
      <c r="K3330" t="s">
        <v>994</v>
      </c>
      <c r="L3330" t="s">
        <v>822</v>
      </c>
      <c r="M3330">
        <v>2</v>
      </c>
      <c r="N3330">
        <v>0</v>
      </c>
      <c r="O3330">
        <v>10.7</v>
      </c>
      <c r="P3330" s="209">
        <v>21.4</v>
      </c>
      <c r="Q3330" s="209">
        <v>10409.42</v>
      </c>
      <c r="R3330" s="209">
        <v>23.54</v>
      </c>
      <c r="S3330" s="193" t="str">
        <f>VLOOKUP(U3330,'[1]Cross ref'!I:J,2,0)</f>
        <v>SCL</v>
      </c>
      <c r="T3330" s="193">
        <f t="shared" si="310"/>
        <v>21.4</v>
      </c>
      <c r="U3330" s="193">
        <f>VLOOKUP(VALUE(C3330),'[1]Cross ref'!G:I,3,0)</f>
        <v>7489</v>
      </c>
      <c r="V3330" s="193">
        <f>IFERROR(VLOOKUP(J3330,'[1]Item List (2)'!C:D,2,0),VLOOKUP(K3330,'[1]Item List (2)'!C:D,2,0))</f>
        <v>51001</v>
      </c>
      <c r="W3330" s="193">
        <f>IFERROR(VLOOKUP(J3330,'[1]Item List (2)'!C:E,3,0),VLOOKUP(K3330,'[1]Item List (2)'!C:E,3,0))</f>
        <v>1000</v>
      </c>
      <c r="X3330" s="193">
        <f t="shared" si="311"/>
        <v>0</v>
      </c>
      <c r="Y3330" s="193" t="str">
        <f t="shared" si="312"/>
        <v>BAG, #4 FLVR TRAILS</v>
      </c>
      <c r="AA3330" s="29">
        <f t="shared" si="313"/>
        <v>21.4</v>
      </c>
      <c r="AB3330" s="29" t="str">
        <f>VLOOKUP(W3330,'[2]Item List (2)'!$I:$J,2,0)</f>
        <v>Paper</v>
      </c>
      <c r="AC3330" s="29">
        <f t="shared" si="314"/>
        <v>7489</v>
      </c>
      <c r="AD3330" s="29" t="str">
        <f t="shared" si="315"/>
        <v>7489-Paper</v>
      </c>
    </row>
    <row r="3331" spans="1:30">
      <c r="A3331" t="s">
        <v>699</v>
      </c>
      <c r="B3331" t="s">
        <v>592</v>
      </c>
      <c r="C3331" t="s">
        <v>1413</v>
      </c>
      <c r="D3331" t="s">
        <v>628</v>
      </c>
      <c r="E3331" t="s">
        <v>1707</v>
      </c>
      <c r="F3331"/>
      <c r="G3331" s="159">
        <v>45171</v>
      </c>
      <c r="H3331" t="s">
        <v>1255</v>
      </c>
      <c r="I3331" t="s">
        <v>1211</v>
      </c>
      <c r="J3331" t="s">
        <v>800</v>
      </c>
      <c r="K3331" t="s">
        <v>1047</v>
      </c>
      <c r="L3331" t="s">
        <v>1048</v>
      </c>
      <c r="M3331">
        <v>1</v>
      </c>
      <c r="N3331">
        <v>0</v>
      </c>
      <c r="O3331" s="209">
        <v>66.010000000000005</v>
      </c>
      <c r="P3331" s="209">
        <v>66.010000000000005</v>
      </c>
      <c r="Q3331" s="209">
        <v>10409.42</v>
      </c>
      <c r="R3331" s="209">
        <v>23.54</v>
      </c>
      <c r="S3331" s="193" t="str">
        <f>VLOOKUP(U3331,'[1]Cross ref'!I:J,2,0)</f>
        <v>SCL</v>
      </c>
      <c r="T3331" s="193">
        <f t="shared" ref="T3331:T3394" si="316">P3331</f>
        <v>66.010000000000005</v>
      </c>
      <c r="U3331" s="193">
        <f>VLOOKUP(VALUE(C3331),'[1]Cross ref'!G:I,3,0)</f>
        <v>7489</v>
      </c>
      <c r="V3331" s="193">
        <f>IFERROR(VLOOKUP(J3331,'[1]Item List (2)'!C:D,2,0),VLOOKUP(K3331,'[1]Item List (2)'!C:D,2,0))</f>
        <v>51001</v>
      </c>
      <c r="W3331" s="193">
        <f>IFERROR(VLOOKUP(J3331,'[1]Item List (2)'!C:E,3,0),VLOOKUP(K3331,'[1]Item List (2)'!C:E,3,0))</f>
        <v>1000</v>
      </c>
      <c r="X3331" s="193">
        <f t="shared" ref="X3331:X3394" si="317">M3331*O3331-P3331</f>
        <v>0</v>
      </c>
      <c r="Y3331" s="193" t="str">
        <f t="shared" ref="Y3331:Y3394" si="318">K3331</f>
        <v>CUP, COLD 24Z FLVR TRAIL</v>
      </c>
      <c r="AA3331" s="29">
        <f t="shared" ref="AA3331:AA3394" si="319">P3331</f>
        <v>66.010000000000005</v>
      </c>
      <c r="AB3331" s="29" t="str">
        <f>VLOOKUP(W3331,'[2]Item List (2)'!$I:$J,2,0)</f>
        <v>Paper</v>
      </c>
      <c r="AC3331" s="29">
        <f t="shared" ref="AC3331:AC3394" si="320">U3331</f>
        <v>7489</v>
      </c>
      <c r="AD3331" s="29" t="str">
        <f t="shared" ref="AD3331:AD3394" si="321">AC3331&amp;"-"&amp;AB3331</f>
        <v>7489-Paper</v>
      </c>
    </row>
    <row r="3332" spans="1:30">
      <c r="A3332" t="s">
        <v>699</v>
      </c>
      <c r="B3332" t="s">
        <v>592</v>
      </c>
      <c r="C3332" t="s">
        <v>1413</v>
      </c>
      <c r="D3332" t="s">
        <v>628</v>
      </c>
      <c r="E3332" t="s">
        <v>1707</v>
      </c>
      <c r="F3332"/>
      <c r="G3332" s="159">
        <v>45171</v>
      </c>
      <c r="H3332" t="s">
        <v>1286</v>
      </c>
      <c r="I3332" t="s">
        <v>1211</v>
      </c>
      <c r="J3332" t="s">
        <v>809</v>
      </c>
      <c r="K3332" t="s">
        <v>1031</v>
      </c>
      <c r="L3332" t="s">
        <v>810</v>
      </c>
      <c r="M3332">
        <v>1</v>
      </c>
      <c r="N3332">
        <v>0</v>
      </c>
      <c r="O3332" s="209">
        <v>27.95</v>
      </c>
      <c r="P3332" s="209">
        <v>27.95</v>
      </c>
      <c r="Q3332" s="209">
        <v>10409.42</v>
      </c>
      <c r="R3332" s="209">
        <v>23.54</v>
      </c>
      <c r="S3332" s="193" t="str">
        <f>VLOOKUP(U3332,'[1]Cross ref'!I:J,2,0)</f>
        <v>SCL</v>
      </c>
      <c r="T3332" s="193">
        <f t="shared" si="316"/>
        <v>27.95</v>
      </c>
      <c r="U3332" s="193">
        <f>VLOOKUP(VALUE(C3332),'[1]Cross ref'!G:I,3,0)</f>
        <v>7489</v>
      </c>
      <c r="V3332" s="193">
        <f>IFERROR(VLOOKUP(J3332,'[1]Item List (2)'!C:D,2,0),VLOOKUP(K3332,'[1]Item List (2)'!C:D,2,0))</f>
        <v>51001</v>
      </c>
      <c r="W3332" s="193">
        <f>IFERROR(VLOOKUP(J3332,'[1]Item List (2)'!C:E,3,0),VLOOKUP(K3332,'[1]Item List (2)'!C:E,3,0))</f>
        <v>1000</v>
      </c>
      <c r="X3332" s="193">
        <f t="shared" si="317"/>
        <v>0</v>
      </c>
      <c r="Y3332" s="193" t="str">
        <f t="shared" si="318"/>
        <v>BAG, ALL PURPOSE FLVR TRAILS</v>
      </c>
      <c r="AA3332" s="29">
        <f t="shared" si="319"/>
        <v>27.95</v>
      </c>
      <c r="AB3332" s="29" t="str">
        <f>VLOOKUP(W3332,'[2]Item List (2)'!$I:$J,2,0)</f>
        <v>Paper</v>
      </c>
      <c r="AC3332" s="29">
        <f t="shared" si="320"/>
        <v>7489</v>
      </c>
      <c r="AD3332" s="29" t="str">
        <f t="shared" si="321"/>
        <v>7489-Paper</v>
      </c>
    </row>
    <row r="3333" spans="1:30">
      <c r="A3333" t="s">
        <v>699</v>
      </c>
      <c r="B3333" t="s">
        <v>592</v>
      </c>
      <c r="C3333" t="s">
        <v>1413</v>
      </c>
      <c r="D3333" t="s">
        <v>628</v>
      </c>
      <c r="E3333" t="s">
        <v>1707</v>
      </c>
      <c r="F3333"/>
      <c r="G3333" s="159">
        <v>45171</v>
      </c>
      <c r="H3333" t="s">
        <v>1355</v>
      </c>
      <c r="I3333" t="s">
        <v>1211</v>
      </c>
      <c r="J3333" t="s">
        <v>800</v>
      </c>
      <c r="K3333" t="s">
        <v>1152</v>
      </c>
      <c r="L3333" t="s">
        <v>961</v>
      </c>
      <c r="M3333">
        <v>1</v>
      </c>
      <c r="N3333">
        <v>0</v>
      </c>
      <c r="O3333" s="209">
        <v>60.54</v>
      </c>
      <c r="P3333" s="209">
        <v>60.54</v>
      </c>
      <c r="Q3333" s="209">
        <v>10409.42</v>
      </c>
      <c r="R3333" s="209">
        <v>23.54</v>
      </c>
      <c r="S3333" s="193" t="str">
        <f>VLOOKUP(U3333,'[1]Cross ref'!I:J,2,0)</f>
        <v>SCL</v>
      </c>
      <c r="T3333" s="193">
        <f t="shared" si="316"/>
        <v>60.54</v>
      </c>
      <c r="U3333" s="193">
        <f>VLOOKUP(VALUE(C3333),'[1]Cross ref'!G:I,3,0)</f>
        <v>7489</v>
      </c>
      <c r="V3333" s="193">
        <f>IFERROR(VLOOKUP(J3333,'[1]Item List (2)'!C:D,2,0),VLOOKUP(K3333,'[1]Item List (2)'!C:D,2,0))</f>
        <v>51001</v>
      </c>
      <c r="W3333" s="193">
        <f>IFERROR(VLOOKUP(J3333,'[1]Item List (2)'!C:E,3,0),VLOOKUP(K3333,'[1]Item List (2)'!C:E,3,0))</f>
        <v>1000</v>
      </c>
      <c r="X3333" s="193">
        <f t="shared" si="317"/>
        <v>0</v>
      </c>
      <c r="Y3333" s="193" t="str">
        <f t="shared" si="318"/>
        <v>CUP, PAPER HOT 12Z FLVR TRAIL</v>
      </c>
      <c r="AA3333" s="29">
        <f t="shared" si="319"/>
        <v>60.54</v>
      </c>
      <c r="AB3333" s="29" t="str">
        <f>VLOOKUP(W3333,'[2]Item List (2)'!$I:$J,2,0)</f>
        <v>Paper</v>
      </c>
      <c r="AC3333" s="29">
        <f t="shared" si="320"/>
        <v>7489</v>
      </c>
      <c r="AD3333" s="29" t="str">
        <f t="shared" si="321"/>
        <v>7489-Paper</v>
      </c>
    </row>
    <row r="3334" spans="1:30">
      <c r="A3334" t="s">
        <v>699</v>
      </c>
      <c r="B3334" t="s">
        <v>592</v>
      </c>
      <c r="C3334" t="s">
        <v>1413</v>
      </c>
      <c r="D3334" t="s">
        <v>628</v>
      </c>
      <c r="E3334" t="s">
        <v>1707</v>
      </c>
      <c r="F3334"/>
      <c r="G3334" s="159">
        <v>45171</v>
      </c>
      <c r="H3334" t="s">
        <v>1330</v>
      </c>
      <c r="I3334" t="s">
        <v>1211</v>
      </c>
      <c r="J3334" t="s">
        <v>800</v>
      </c>
      <c r="K3334" t="s">
        <v>1174</v>
      </c>
      <c r="L3334" t="s">
        <v>1175</v>
      </c>
      <c r="M3334">
        <v>1</v>
      </c>
      <c r="N3334">
        <v>0</v>
      </c>
      <c r="O3334" s="209">
        <v>64.45</v>
      </c>
      <c r="P3334" s="209">
        <v>64.45</v>
      </c>
      <c r="Q3334" s="209">
        <v>10409.42</v>
      </c>
      <c r="R3334" s="209">
        <v>23.54</v>
      </c>
      <c r="S3334" s="193" t="str">
        <f>VLOOKUP(U3334,'[1]Cross ref'!I:J,2,0)</f>
        <v>SCL</v>
      </c>
      <c r="T3334" s="193">
        <f t="shared" si="316"/>
        <v>64.45</v>
      </c>
      <c r="U3334" s="193">
        <f>VLOOKUP(VALUE(C3334),'[1]Cross ref'!G:I,3,0)</f>
        <v>7489</v>
      </c>
      <c r="V3334" s="193">
        <f>IFERROR(VLOOKUP(J3334,'[1]Item List (2)'!C:D,2,0),VLOOKUP(K3334,'[1]Item List (2)'!C:D,2,0))</f>
        <v>51001</v>
      </c>
      <c r="W3334" s="193">
        <f>IFERROR(VLOOKUP(J3334,'[1]Item List (2)'!C:E,3,0),VLOOKUP(K3334,'[1]Item List (2)'!C:E,3,0))</f>
        <v>1000</v>
      </c>
      <c r="X3334" s="193">
        <f t="shared" si="317"/>
        <v>0</v>
      </c>
      <c r="Y3334" s="193" t="str">
        <f t="shared" si="318"/>
        <v>CUP, PAPER HOT 20Z FLVR TRAIL</v>
      </c>
      <c r="AA3334" s="29">
        <f t="shared" si="319"/>
        <v>64.45</v>
      </c>
      <c r="AB3334" s="29" t="str">
        <f>VLOOKUP(W3334,'[2]Item List (2)'!$I:$J,2,0)</f>
        <v>Paper</v>
      </c>
      <c r="AC3334" s="29">
        <f t="shared" si="320"/>
        <v>7489</v>
      </c>
      <c r="AD3334" s="29" t="str">
        <f t="shared" si="321"/>
        <v>7489-Paper</v>
      </c>
    </row>
    <row r="3335" spans="1:30">
      <c r="A3335" t="s">
        <v>699</v>
      </c>
      <c r="B3335" t="s">
        <v>592</v>
      </c>
      <c r="C3335" t="s">
        <v>1413</v>
      </c>
      <c r="D3335" t="s">
        <v>628</v>
      </c>
      <c r="E3335" t="s">
        <v>1707</v>
      </c>
      <c r="F3335"/>
      <c r="G3335" s="159">
        <v>45171</v>
      </c>
      <c r="H3335" t="s">
        <v>1256</v>
      </c>
      <c r="I3335" t="s">
        <v>1211</v>
      </c>
      <c r="J3335" t="s">
        <v>800</v>
      </c>
      <c r="K3335" t="s">
        <v>1057</v>
      </c>
      <c r="L3335" t="s">
        <v>1058</v>
      </c>
      <c r="M3335">
        <v>3</v>
      </c>
      <c r="N3335">
        <v>0</v>
      </c>
      <c r="O3335" s="209">
        <v>31</v>
      </c>
      <c r="P3335" s="209">
        <v>93</v>
      </c>
      <c r="Q3335" s="209">
        <v>10409.42</v>
      </c>
      <c r="R3335" s="209">
        <v>23.54</v>
      </c>
      <c r="S3335" s="193" t="str">
        <f>VLOOKUP(U3335,'[1]Cross ref'!I:J,2,0)</f>
        <v>SCL</v>
      </c>
      <c r="T3335" s="193">
        <f t="shared" si="316"/>
        <v>93</v>
      </c>
      <c r="U3335" s="193">
        <f>VLOOKUP(VALUE(C3335),'[1]Cross ref'!G:I,3,0)</f>
        <v>7489</v>
      </c>
      <c r="V3335" s="193">
        <f>IFERROR(VLOOKUP(J3335,'[1]Item List (2)'!C:D,2,0),VLOOKUP(K3335,'[1]Item List (2)'!C:D,2,0))</f>
        <v>51001</v>
      </c>
      <c r="W3335" s="193">
        <f>IFERROR(VLOOKUP(J3335,'[1]Item List (2)'!C:E,3,0),VLOOKUP(K3335,'[1]Item List (2)'!C:E,3,0))</f>
        <v>1000</v>
      </c>
      <c r="X3335" s="193">
        <f t="shared" si="317"/>
        <v>0</v>
      </c>
      <c r="Y3335" s="193" t="str">
        <f t="shared" si="318"/>
        <v>CUP, PLS COLD 32Z FLVR TRAIL</v>
      </c>
      <c r="AA3335" s="29">
        <f t="shared" si="319"/>
        <v>93</v>
      </c>
      <c r="AB3335" s="29" t="str">
        <f>VLOOKUP(W3335,'[2]Item List (2)'!$I:$J,2,0)</f>
        <v>Paper</v>
      </c>
      <c r="AC3335" s="29">
        <f t="shared" si="320"/>
        <v>7489</v>
      </c>
      <c r="AD3335" s="29" t="str">
        <f t="shared" si="321"/>
        <v>7489-Paper</v>
      </c>
    </row>
    <row r="3336" spans="1:30">
      <c r="A3336" t="s">
        <v>699</v>
      </c>
      <c r="B3336" t="s">
        <v>592</v>
      </c>
      <c r="C3336" t="s">
        <v>1413</v>
      </c>
      <c r="D3336" t="s">
        <v>628</v>
      </c>
      <c r="E3336" t="s">
        <v>1707</v>
      </c>
      <c r="F3336"/>
      <c r="G3336" s="159">
        <v>45171</v>
      </c>
      <c r="H3336" t="s">
        <v>1348</v>
      </c>
      <c r="I3336" t="s">
        <v>1188</v>
      </c>
      <c r="J3336" t="s">
        <v>804</v>
      </c>
      <c r="K3336" t="s">
        <v>1059</v>
      </c>
      <c r="L3336" t="s">
        <v>739</v>
      </c>
      <c r="M3336">
        <v>1</v>
      </c>
      <c r="N3336">
        <v>0</v>
      </c>
      <c r="O3336" s="209">
        <v>48.64</v>
      </c>
      <c r="P3336" s="209">
        <v>48.64</v>
      </c>
      <c r="Q3336" s="209">
        <v>10409.42</v>
      </c>
      <c r="R3336" s="209">
        <v>23.54</v>
      </c>
      <c r="S3336" s="193" t="str">
        <f>VLOOKUP(U3336,'[1]Cross ref'!I:J,2,0)</f>
        <v>SCL</v>
      </c>
      <c r="T3336" s="193">
        <f t="shared" si="316"/>
        <v>48.64</v>
      </c>
      <c r="U3336" s="193">
        <f>VLOOKUP(VALUE(C3336),'[1]Cross ref'!G:I,3,0)</f>
        <v>7489</v>
      </c>
      <c r="V3336" s="193">
        <f>IFERROR(VLOOKUP(J3336,'[1]Item List (2)'!C:D,2,0),VLOOKUP(K3336,'[1]Item List (2)'!C:D,2,0))</f>
        <v>50007</v>
      </c>
      <c r="W3336" s="193">
        <f>IFERROR(VLOOKUP(J3336,'[1]Item List (2)'!C:E,3,0),VLOOKUP(K3336,'[1]Item List (2)'!C:E,3,0))</f>
        <v>100</v>
      </c>
      <c r="X3336" s="193">
        <f t="shared" si="317"/>
        <v>0</v>
      </c>
      <c r="Y3336" s="193" t="str">
        <f t="shared" si="318"/>
        <v>CHEESE, PEPPERJACK 160CT</v>
      </c>
      <c r="AA3336" s="29">
        <f t="shared" si="319"/>
        <v>48.64</v>
      </c>
      <c r="AB3336" s="29" t="str">
        <f>VLOOKUP(W3336,'[2]Item List (2)'!$I:$J,2,0)</f>
        <v>Food</v>
      </c>
      <c r="AC3336" s="29">
        <f t="shared" si="320"/>
        <v>7489</v>
      </c>
      <c r="AD3336" s="29" t="str">
        <f t="shared" si="321"/>
        <v>7489-Food</v>
      </c>
    </row>
    <row r="3337" spans="1:30">
      <c r="A3337" t="s">
        <v>699</v>
      </c>
      <c r="B3337" t="s">
        <v>592</v>
      </c>
      <c r="C3337" t="s">
        <v>1413</v>
      </c>
      <c r="D3337" t="s">
        <v>628</v>
      </c>
      <c r="E3337" t="s">
        <v>1707</v>
      </c>
      <c r="F3337"/>
      <c r="G3337" s="159">
        <v>45171</v>
      </c>
      <c r="H3337" t="s">
        <v>1288</v>
      </c>
      <c r="I3337" t="s">
        <v>1188</v>
      </c>
      <c r="J3337" t="s">
        <v>702</v>
      </c>
      <c r="K3337" t="s">
        <v>793</v>
      </c>
      <c r="L3337" t="s">
        <v>766</v>
      </c>
      <c r="M3337">
        <v>2</v>
      </c>
      <c r="N3337">
        <v>0</v>
      </c>
      <c r="O3337" s="209">
        <v>22.91</v>
      </c>
      <c r="P3337" s="209">
        <v>45.82</v>
      </c>
      <c r="Q3337" s="209">
        <v>10409.42</v>
      </c>
      <c r="R3337" s="209">
        <v>23.54</v>
      </c>
      <c r="S3337" s="193" t="str">
        <f>VLOOKUP(U3337,'[1]Cross ref'!I:J,2,0)</f>
        <v>SCL</v>
      </c>
      <c r="T3337" s="193">
        <f t="shared" si="316"/>
        <v>45.82</v>
      </c>
      <c r="U3337" s="193">
        <f>VLOOKUP(VALUE(C3337),'[1]Cross ref'!G:I,3,0)</f>
        <v>7489</v>
      </c>
      <c r="V3337" s="193">
        <f>IFERROR(VLOOKUP(J3337,'[1]Item List (2)'!C:D,2,0),VLOOKUP(K3337,'[1]Item List (2)'!C:D,2,0))</f>
        <v>50007</v>
      </c>
      <c r="W3337" s="193">
        <f>IFERROR(VLOOKUP(J3337,'[1]Item List (2)'!C:E,3,0),VLOOKUP(K3337,'[1]Item List (2)'!C:E,3,0))</f>
        <v>100</v>
      </c>
      <c r="X3337" s="193">
        <f t="shared" si="317"/>
        <v>0</v>
      </c>
      <c r="Y3337" s="193" t="str">
        <f t="shared" si="318"/>
        <v>SAUCE, BBQ</v>
      </c>
      <c r="AA3337" s="29">
        <f t="shared" si="319"/>
        <v>45.82</v>
      </c>
      <c r="AB3337" s="29" t="str">
        <f>VLOOKUP(W3337,'[2]Item List (2)'!$I:$J,2,0)</f>
        <v>Food</v>
      </c>
      <c r="AC3337" s="29">
        <f t="shared" si="320"/>
        <v>7489</v>
      </c>
      <c r="AD3337" s="29" t="str">
        <f t="shared" si="321"/>
        <v>7489-Food</v>
      </c>
    </row>
    <row r="3338" spans="1:30">
      <c r="A3338" t="s">
        <v>699</v>
      </c>
      <c r="B3338" t="s">
        <v>592</v>
      </c>
      <c r="C3338" t="s">
        <v>1413</v>
      </c>
      <c r="D3338" t="s">
        <v>628</v>
      </c>
      <c r="E3338" t="s">
        <v>1707</v>
      </c>
      <c r="F3338"/>
      <c r="G3338" s="159">
        <v>45171</v>
      </c>
      <c r="H3338" t="s">
        <v>1325</v>
      </c>
      <c r="I3338" t="s">
        <v>1188</v>
      </c>
      <c r="J3338" t="s">
        <v>764</v>
      </c>
      <c r="K3338" t="s">
        <v>765</v>
      </c>
      <c r="L3338" t="s">
        <v>766</v>
      </c>
      <c r="M3338">
        <v>2</v>
      </c>
      <c r="N3338">
        <v>0</v>
      </c>
      <c r="O3338" s="209">
        <v>23.87</v>
      </c>
      <c r="P3338" s="209">
        <v>47.74</v>
      </c>
      <c r="Q3338" s="209">
        <v>10409.42</v>
      </c>
      <c r="R3338" s="209">
        <v>23.54</v>
      </c>
      <c r="S3338" s="193" t="str">
        <f>VLOOKUP(U3338,'[1]Cross ref'!I:J,2,0)</f>
        <v>SCL</v>
      </c>
      <c r="T3338" s="193">
        <f t="shared" si="316"/>
        <v>47.74</v>
      </c>
      <c r="U3338" s="193">
        <f>VLOOKUP(VALUE(C3338),'[1]Cross ref'!G:I,3,0)</f>
        <v>7489</v>
      </c>
      <c r="V3338" s="193">
        <f>IFERROR(VLOOKUP(J3338,'[1]Item List (2)'!C:D,2,0),VLOOKUP(K3338,'[1]Item List (2)'!C:D,2,0))</f>
        <v>50007</v>
      </c>
      <c r="W3338" s="193">
        <f>IFERROR(VLOOKUP(J3338,'[1]Item List (2)'!C:E,3,0),VLOOKUP(K3338,'[1]Item List (2)'!C:E,3,0))</f>
        <v>100</v>
      </c>
      <c r="X3338" s="193">
        <f t="shared" si="317"/>
        <v>0</v>
      </c>
      <c r="Y3338" s="193" t="str">
        <f t="shared" si="318"/>
        <v>SAUCE, SPECIAL</v>
      </c>
      <c r="AA3338" s="29">
        <f t="shared" si="319"/>
        <v>47.74</v>
      </c>
      <c r="AB3338" s="29" t="str">
        <f>VLOOKUP(W3338,'[2]Item List (2)'!$I:$J,2,0)</f>
        <v>Food</v>
      </c>
      <c r="AC3338" s="29">
        <f t="shared" si="320"/>
        <v>7489</v>
      </c>
      <c r="AD3338" s="29" t="str">
        <f t="shared" si="321"/>
        <v>7489-Food</v>
      </c>
    </row>
    <row r="3339" spans="1:30">
      <c r="A3339" t="s">
        <v>699</v>
      </c>
      <c r="B3339" t="s">
        <v>592</v>
      </c>
      <c r="C3339" t="s">
        <v>1413</v>
      </c>
      <c r="D3339" t="s">
        <v>628</v>
      </c>
      <c r="E3339" t="s">
        <v>1707</v>
      </c>
      <c r="F3339"/>
      <c r="G3339" s="159">
        <v>45171</v>
      </c>
      <c r="H3339" t="s">
        <v>1258</v>
      </c>
      <c r="I3339" t="s">
        <v>1188</v>
      </c>
      <c r="J3339" t="s">
        <v>825</v>
      </c>
      <c r="K3339" t="s">
        <v>1259</v>
      </c>
      <c r="L3339" t="s">
        <v>1484</v>
      </c>
      <c r="M3339">
        <v>3</v>
      </c>
      <c r="N3339">
        <v>0</v>
      </c>
      <c r="O3339" s="209">
        <v>44.7</v>
      </c>
      <c r="P3339" s="209">
        <v>134.1</v>
      </c>
      <c r="Q3339" s="209">
        <v>10409.42</v>
      </c>
      <c r="R3339" s="209">
        <v>23.54</v>
      </c>
      <c r="S3339" s="193" t="str">
        <f>VLOOKUP(U3339,'[1]Cross ref'!I:J,2,0)</f>
        <v>SCL</v>
      </c>
      <c r="T3339" s="193">
        <f t="shared" si="316"/>
        <v>134.1</v>
      </c>
      <c r="U3339" s="193">
        <f>VLOOKUP(VALUE(C3339),'[1]Cross ref'!G:I,3,0)</f>
        <v>7489</v>
      </c>
      <c r="V3339" s="193">
        <f>IFERROR(VLOOKUP(J3339,'[1]Item List (2)'!C:D,2,0),VLOOKUP(K3339,'[1]Item List (2)'!C:D,2,0))</f>
        <v>50007</v>
      </c>
      <c r="W3339" s="193">
        <f>IFERROR(VLOOKUP(J3339,'[1]Item List (2)'!C:E,3,0),VLOOKUP(K3339,'[1]Item List (2)'!C:E,3,0))</f>
        <v>100</v>
      </c>
      <c r="X3339" s="193">
        <f t="shared" si="317"/>
        <v>0</v>
      </c>
      <c r="Y3339" s="193" t="str">
        <f t="shared" si="318"/>
        <v>MAYONNAISE, 64Z</v>
      </c>
      <c r="AA3339" s="29">
        <f t="shared" si="319"/>
        <v>134.1</v>
      </c>
      <c r="AB3339" s="29" t="str">
        <f>VLOOKUP(W3339,'[2]Item List (2)'!$I:$J,2,0)</f>
        <v>Food</v>
      </c>
      <c r="AC3339" s="29">
        <f t="shared" si="320"/>
        <v>7489</v>
      </c>
      <c r="AD3339" s="29" t="str">
        <f t="shared" si="321"/>
        <v>7489-Food</v>
      </c>
    </row>
    <row r="3340" spans="1:30">
      <c r="A3340" t="s">
        <v>699</v>
      </c>
      <c r="B3340" t="s">
        <v>592</v>
      </c>
      <c r="C3340" t="s">
        <v>1413</v>
      </c>
      <c r="D3340" t="s">
        <v>628</v>
      </c>
      <c r="E3340" t="s">
        <v>1707</v>
      </c>
      <c r="F3340"/>
      <c r="G3340" s="159">
        <v>45171</v>
      </c>
      <c r="H3340" t="s">
        <v>1260</v>
      </c>
      <c r="I3340" t="s">
        <v>1211</v>
      </c>
      <c r="J3340" t="s">
        <v>730</v>
      </c>
      <c r="K3340" t="s">
        <v>1041</v>
      </c>
      <c r="L3340" t="s">
        <v>1042</v>
      </c>
      <c r="M3340">
        <v>2</v>
      </c>
      <c r="N3340">
        <v>0</v>
      </c>
      <c r="O3340" s="209">
        <v>45.4</v>
      </c>
      <c r="P3340" s="209">
        <v>90.8</v>
      </c>
      <c r="Q3340" s="209">
        <v>10409.42</v>
      </c>
      <c r="R3340" s="209">
        <v>23.54</v>
      </c>
      <c r="S3340" s="193" t="str">
        <f>VLOOKUP(U3340,'[1]Cross ref'!I:J,2,0)</f>
        <v>SCL</v>
      </c>
      <c r="T3340" s="193">
        <f t="shared" si="316"/>
        <v>90.8</v>
      </c>
      <c r="U3340" s="193">
        <f>VLOOKUP(VALUE(C3340),'[1]Cross ref'!G:I,3,0)</f>
        <v>7489</v>
      </c>
      <c r="V3340" s="193">
        <f>IFERROR(VLOOKUP(J3340,'[1]Item List (2)'!C:D,2,0),VLOOKUP(K3340,'[1]Item List (2)'!C:D,2,0))</f>
        <v>51001</v>
      </c>
      <c r="W3340" s="193">
        <f>IFERROR(VLOOKUP(J3340,'[1]Item List (2)'!C:E,3,0),VLOOKUP(K3340,'[1]Item List (2)'!C:E,3,0))</f>
        <v>1000</v>
      </c>
      <c r="X3340" s="193">
        <f t="shared" si="317"/>
        <v>0</v>
      </c>
      <c r="Y3340" s="193" t="str">
        <f t="shared" si="318"/>
        <v>NAPKIN, 13X8.5 BRN</v>
      </c>
      <c r="AA3340" s="29">
        <f t="shared" si="319"/>
        <v>90.8</v>
      </c>
      <c r="AB3340" s="29" t="str">
        <f>VLOOKUP(W3340,'[2]Item List (2)'!$I:$J,2,0)</f>
        <v>Paper</v>
      </c>
      <c r="AC3340" s="29">
        <f t="shared" si="320"/>
        <v>7489</v>
      </c>
      <c r="AD3340" s="29" t="str">
        <f t="shared" si="321"/>
        <v>7489-Paper</v>
      </c>
    </row>
    <row r="3341" spans="1:30">
      <c r="A3341" t="s">
        <v>699</v>
      </c>
      <c r="B3341" t="s">
        <v>592</v>
      </c>
      <c r="C3341" t="s">
        <v>1413</v>
      </c>
      <c r="D3341" t="s">
        <v>628</v>
      </c>
      <c r="E3341" t="s">
        <v>1707</v>
      </c>
      <c r="F3341"/>
      <c r="G3341" s="159">
        <v>45171</v>
      </c>
      <c r="H3341" t="s">
        <v>1306</v>
      </c>
      <c r="I3341" t="s">
        <v>1211</v>
      </c>
      <c r="J3341" t="s">
        <v>912</v>
      </c>
      <c r="K3341" t="s">
        <v>1153</v>
      </c>
      <c r="L3341" t="s">
        <v>1154</v>
      </c>
      <c r="M3341">
        <v>1</v>
      </c>
      <c r="N3341">
        <v>0</v>
      </c>
      <c r="O3341" s="209">
        <v>48.42</v>
      </c>
      <c r="P3341" s="209">
        <v>48.42</v>
      </c>
      <c r="Q3341" s="209">
        <v>10409.42</v>
      </c>
      <c r="R3341" s="209">
        <v>23.54</v>
      </c>
      <c r="S3341" s="193" t="str">
        <f>VLOOKUP(U3341,'[1]Cross ref'!I:J,2,0)</f>
        <v>SCL</v>
      </c>
      <c r="T3341" s="193">
        <f t="shared" si="316"/>
        <v>48.42</v>
      </c>
      <c r="U3341" s="193">
        <f>VLOOKUP(VALUE(C3341),'[1]Cross ref'!G:I,3,0)</f>
        <v>7489</v>
      </c>
      <c r="V3341" s="193">
        <f>IFERROR(VLOOKUP(J3341,'[1]Item List (2)'!C:D,2,0),VLOOKUP(K3341,'[1]Item List (2)'!C:D,2,0))</f>
        <v>51001</v>
      </c>
      <c r="W3341" s="193">
        <f>IFERROR(VLOOKUP(J3341,'[1]Item List (2)'!C:E,3,0),VLOOKUP(K3341,'[1]Item List (2)'!C:E,3,0))</f>
        <v>1000</v>
      </c>
      <c r="X3341" s="193">
        <f t="shared" si="317"/>
        <v>0</v>
      </c>
      <c r="Y3341" s="193" t="str">
        <f t="shared" si="318"/>
        <v>STRAW, WRPD 8.5" RED</v>
      </c>
      <c r="AA3341" s="29">
        <f t="shared" si="319"/>
        <v>48.42</v>
      </c>
      <c r="AB3341" s="29" t="str">
        <f>VLOOKUP(W3341,'[2]Item List (2)'!$I:$J,2,0)</f>
        <v>Paper</v>
      </c>
      <c r="AC3341" s="29">
        <f t="shared" si="320"/>
        <v>7489</v>
      </c>
      <c r="AD3341" s="29" t="str">
        <f t="shared" si="321"/>
        <v>7489-Paper</v>
      </c>
    </row>
    <row r="3342" spans="1:30">
      <c r="A3342" t="s">
        <v>699</v>
      </c>
      <c r="B3342" t="s">
        <v>592</v>
      </c>
      <c r="C3342" t="s">
        <v>1413</v>
      </c>
      <c r="D3342" t="s">
        <v>628</v>
      </c>
      <c r="E3342" t="s">
        <v>1707</v>
      </c>
      <c r="F3342"/>
      <c r="G3342" s="159">
        <v>45171</v>
      </c>
      <c r="H3342" t="s">
        <v>1261</v>
      </c>
      <c r="I3342" t="s">
        <v>1188</v>
      </c>
      <c r="J3342" t="s">
        <v>756</v>
      </c>
      <c r="K3342" t="s">
        <v>1491</v>
      </c>
      <c r="L3342" t="s">
        <v>757</v>
      </c>
      <c r="M3342">
        <v>1</v>
      </c>
      <c r="N3342">
        <v>0</v>
      </c>
      <c r="O3342" s="209">
        <v>39.82</v>
      </c>
      <c r="P3342" s="209">
        <v>39.82</v>
      </c>
      <c r="Q3342" s="209">
        <v>10409.42</v>
      </c>
      <c r="R3342" s="209">
        <v>23.54</v>
      </c>
      <c r="S3342" s="193" t="str">
        <f>VLOOKUP(U3342,'[1]Cross ref'!I:J,2,0)</f>
        <v>SCL</v>
      </c>
      <c r="T3342" s="193">
        <f t="shared" si="316"/>
        <v>39.82</v>
      </c>
      <c r="U3342" s="193">
        <f>VLOOKUP(VALUE(C3342),'[1]Cross ref'!G:I,3,0)</f>
        <v>7489</v>
      </c>
      <c r="V3342" s="193">
        <f>IFERROR(VLOOKUP(J3342,'[1]Item List (2)'!C:D,2,0),VLOOKUP(K3342,'[1]Item List (2)'!C:D,2,0))</f>
        <v>50007</v>
      </c>
      <c r="W3342" s="193">
        <f>IFERROR(VLOOKUP(J3342,'[1]Item List (2)'!C:E,3,0),VLOOKUP(K3342,'[1]Item List (2)'!C:E,3,0))</f>
        <v>100</v>
      </c>
      <c r="X3342" s="193">
        <f t="shared" si="317"/>
        <v>0</v>
      </c>
      <c r="Y3342" s="193" t="str">
        <f t="shared" si="318"/>
        <v>FRENCH TOAST, STICK ORIGINAL CARLS JR</v>
      </c>
      <c r="AA3342" s="29">
        <f t="shared" si="319"/>
        <v>39.82</v>
      </c>
      <c r="AB3342" s="29" t="str">
        <f>VLOOKUP(W3342,'[2]Item List (2)'!$I:$J,2,0)</f>
        <v>Food</v>
      </c>
      <c r="AC3342" s="29">
        <f t="shared" si="320"/>
        <v>7489</v>
      </c>
      <c r="AD3342" s="29" t="str">
        <f t="shared" si="321"/>
        <v>7489-Food</v>
      </c>
    </row>
    <row r="3343" spans="1:30">
      <c r="A3343" t="s">
        <v>699</v>
      </c>
      <c r="B3343" t="s">
        <v>592</v>
      </c>
      <c r="C3343" t="s">
        <v>1413</v>
      </c>
      <c r="D3343" t="s">
        <v>628</v>
      </c>
      <c r="E3343" t="s">
        <v>1707</v>
      </c>
      <c r="F3343"/>
      <c r="G3343" s="159">
        <v>45171</v>
      </c>
      <c r="H3343" t="s">
        <v>1186</v>
      </c>
      <c r="I3343" t="s">
        <v>1184</v>
      </c>
      <c r="J3343" t="s">
        <v>834</v>
      </c>
      <c r="K3343" t="s">
        <v>835</v>
      </c>
      <c r="L3343" t="s">
        <v>836</v>
      </c>
      <c r="M3343">
        <v>1</v>
      </c>
      <c r="N3343">
        <v>0</v>
      </c>
      <c r="O3343" s="209"/>
      <c r="P3343" s="209">
        <v>62.93</v>
      </c>
      <c r="Q3343" s="209">
        <v>10409.42</v>
      </c>
      <c r="R3343" s="209">
        <v>23.54</v>
      </c>
      <c r="S3343" s="193" t="str">
        <f>VLOOKUP(U3343,'[1]Cross ref'!I:J,2,0)</f>
        <v>SCL</v>
      </c>
      <c r="T3343" s="193">
        <f t="shared" si="316"/>
        <v>62.93</v>
      </c>
      <c r="U3343" s="193">
        <f>VLOOKUP(VALUE(C3343),'[1]Cross ref'!G:I,3,0)</f>
        <v>7489</v>
      </c>
      <c r="V3343" s="193">
        <f>IFERROR(VLOOKUP(J3343,'[1]Item List (2)'!C:D,2,0),VLOOKUP(K3343,'[1]Item List (2)'!C:D,2,0))</f>
        <v>50007</v>
      </c>
      <c r="W3343" s="193">
        <f>IFERROR(VLOOKUP(J3343,'[1]Item List (2)'!C:E,3,0),VLOOKUP(K3343,'[1]Item List (2)'!C:E,3,0))</f>
        <v>100</v>
      </c>
      <c r="X3343" s="193">
        <f t="shared" si="317"/>
        <v>-62.93</v>
      </c>
      <c r="Y3343" s="193" t="str">
        <f t="shared" si="318"/>
        <v>SURCHARGE, FUEL</v>
      </c>
      <c r="AA3343" s="29">
        <f t="shared" si="319"/>
        <v>62.93</v>
      </c>
      <c r="AB3343" s="29" t="str">
        <f>VLOOKUP(W3343,'[2]Item List (2)'!$I:$J,2,0)</f>
        <v>Food</v>
      </c>
      <c r="AC3343" s="29">
        <f t="shared" si="320"/>
        <v>7489</v>
      </c>
      <c r="AD3343" s="29" t="str">
        <f t="shared" si="321"/>
        <v>7489-Food</v>
      </c>
    </row>
    <row r="3344" spans="1:30">
      <c r="A3344" t="s">
        <v>699</v>
      </c>
      <c r="B3344" t="s">
        <v>592</v>
      </c>
      <c r="C3344" t="s">
        <v>1413</v>
      </c>
      <c r="D3344" t="s">
        <v>628</v>
      </c>
      <c r="E3344" t="s">
        <v>1708</v>
      </c>
      <c r="F3344"/>
      <c r="G3344" s="159">
        <v>45171</v>
      </c>
      <c r="H3344" t="s">
        <v>1183</v>
      </c>
      <c r="I3344" t="s">
        <v>1184</v>
      </c>
      <c r="J3344" t="s">
        <v>839</v>
      </c>
      <c r="K3344" t="s">
        <v>588</v>
      </c>
      <c r="L3344" t="s">
        <v>836</v>
      </c>
      <c r="M3344">
        <v>1</v>
      </c>
      <c r="N3344">
        <v>0</v>
      </c>
      <c r="O3344" s="209"/>
      <c r="P3344" s="209">
        <v>0.06</v>
      </c>
      <c r="Q3344" s="209">
        <v>11.55</v>
      </c>
      <c r="R3344" s="209">
        <v>1.01</v>
      </c>
      <c r="S3344" s="193" t="str">
        <f>VLOOKUP(U3344,'[1]Cross ref'!I:J,2,0)</f>
        <v>SCL</v>
      </c>
      <c r="T3344" s="193">
        <f t="shared" si="316"/>
        <v>0.06</v>
      </c>
      <c r="U3344" s="193">
        <f>VLOOKUP(VALUE(C3344),'[1]Cross ref'!G:I,3,0)</f>
        <v>7489</v>
      </c>
      <c r="V3344" s="193">
        <f>IFERROR(VLOOKUP(J3344,'[1]Item List (2)'!C:D,2,0),VLOOKUP(K3344,'[1]Item List (2)'!C:D,2,0))</f>
        <v>50007</v>
      </c>
      <c r="W3344" s="193">
        <f>IFERROR(VLOOKUP(J3344,'[1]Item List (2)'!C:E,3,0),VLOOKUP(K3344,'[1]Item List (2)'!C:E,3,0))</f>
        <v>100</v>
      </c>
      <c r="X3344" s="193">
        <f t="shared" si="317"/>
        <v>-0.06</v>
      </c>
      <c r="Y3344" s="193" t="str">
        <f t="shared" si="318"/>
        <v>SERVICE - PAYMENT TERMS</v>
      </c>
      <c r="AA3344" s="29">
        <f t="shared" si="319"/>
        <v>0.06</v>
      </c>
      <c r="AB3344" s="29" t="str">
        <f>VLOOKUP(W3344,'[2]Item List (2)'!$I:$J,2,0)</f>
        <v>Food</v>
      </c>
      <c r="AC3344" s="29">
        <f t="shared" si="320"/>
        <v>7489</v>
      </c>
      <c r="AD3344" s="29" t="str">
        <f t="shared" si="321"/>
        <v>7489-Food</v>
      </c>
    </row>
    <row r="3345" spans="1:30">
      <c r="A3345" t="s">
        <v>699</v>
      </c>
      <c r="B3345" t="s">
        <v>592</v>
      </c>
      <c r="C3345" t="s">
        <v>1413</v>
      </c>
      <c r="D3345" t="s">
        <v>628</v>
      </c>
      <c r="E3345" t="s">
        <v>1708</v>
      </c>
      <c r="F3345"/>
      <c r="G3345" s="159">
        <v>45171</v>
      </c>
      <c r="H3345" t="s">
        <v>1471</v>
      </c>
      <c r="I3345" t="s">
        <v>1211</v>
      </c>
      <c r="J3345" t="s">
        <v>823</v>
      </c>
      <c r="K3345" t="s">
        <v>1446</v>
      </c>
      <c r="L3345" t="s">
        <v>876</v>
      </c>
      <c r="M3345">
        <v>1</v>
      </c>
      <c r="N3345">
        <v>0</v>
      </c>
      <c r="O3345" s="209">
        <v>4.7</v>
      </c>
      <c r="P3345" s="209">
        <v>4.7</v>
      </c>
      <c r="Q3345" s="209">
        <v>11.55</v>
      </c>
      <c r="R3345" s="209">
        <v>1.01</v>
      </c>
      <c r="S3345" s="193" t="str">
        <f>VLOOKUP(U3345,'[1]Cross ref'!I:J,2,0)</f>
        <v>SCL</v>
      </c>
      <c r="T3345" s="193">
        <f t="shared" si="316"/>
        <v>4.7</v>
      </c>
      <c r="U3345" s="193">
        <f>VLOOKUP(VALUE(C3345),'[1]Cross ref'!G:I,3,0)</f>
        <v>7489</v>
      </c>
      <c r="V3345" s="193">
        <f>IFERROR(VLOOKUP(J3345,'[1]Item List (2)'!C:D,2,0),VLOOKUP(K3345,'[1]Item List (2)'!C:D,2,0))</f>
        <v>51001</v>
      </c>
      <c r="W3345" s="193">
        <f>IFERROR(VLOOKUP(J3345,'[1]Item List (2)'!C:E,3,0),VLOOKUP(K3345,'[1]Item List (2)'!C:E,3,0))</f>
        <v>1000</v>
      </c>
      <c r="X3345" s="193">
        <f t="shared" si="317"/>
        <v>0</v>
      </c>
      <c r="Y3345" s="193" t="str">
        <f t="shared" si="318"/>
        <v>LABEL, PROMO CARLS JR</v>
      </c>
      <c r="AA3345" s="29">
        <f t="shared" si="319"/>
        <v>4.7</v>
      </c>
      <c r="AB3345" s="29" t="str">
        <f>VLOOKUP(W3345,'[2]Item List (2)'!$I:$J,2,0)</f>
        <v>Paper</v>
      </c>
      <c r="AC3345" s="29">
        <f t="shared" si="320"/>
        <v>7489</v>
      </c>
      <c r="AD3345" s="29" t="str">
        <f t="shared" si="321"/>
        <v>7489-Paper</v>
      </c>
    </row>
    <row r="3346" spans="1:30">
      <c r="A3346" t="s">
        <v>699</v>
      </c>
      <c r="B3346" t="s">
        <v>592</v>
      </c>
      <c r="C3346" t="s">
        <v>1413</v>
      </c>
      <c r="D3346" t="s">
        <v>628</v>
      </c>
      <c r="E3346" t="s">
        <v>1708</v>
      </c>
      <c r="F3346"/>
      <c r="G3346" s="159">
        <v>45171</v>
      </c>
      <c r="H3346" t="s">
        <v>1342</v>
      </c>
      <c r="I3346" t="s">
        <v>1211</v>
      </c>
      <c r="J3346" t="s">
        <v>823</v>
      </c>
      <c r="K3346" t="s">
        <v>875</v>
      </c>
      <c r="L3346" t="s">
        <v>876</v>
      </c>
      <c r="M3346">
        <v>1</v>
      </c>
      <c r="N3346">
        <v>0</v>
      </c>
      <c r="O3346" s="209">
        <v>5.2</v>
      </c>
      <c r="P3346" s="209">
        <v>5.2</v>
      </c>
      <c r="Q3346" s="209">
        <v>11.55</v>
      </c>
      <c r="R3346" s="209">
        <v>1.01</v>
      </c>
      <c r="S3346" s="193" t="str">
        <f>VLOOKUP(U3346,'[1]Cross ref'!I:J,2,0)</f>
        <v>SCL</v>
      </c>
      <c r="T3346" s="193">
        <f t="shared" si="316"/>
        <v>5.2</v>
      </c>
      <c r="U3346" s="193">
        <f>VLOOKUP(VALUE(C3346),'[1]Cross ref'!G:I,3,0)</f>
        <v>7489</v>
      </c>
      <c r="V3346" s="193">
        <f>IFERROR(VLOOKUP(J3346,'[1]Item List (2)'!C:D,2,0),VLOOKUP(K3346,'[1]Item List (2)'!C:D,2,0))</f>
        <v>51001</v>
      </c>
      <c r="W3346" s="193">
        <f>IFERROR(VLOOKUP(J3346,'[1]Item List (2)'!C:E,3,0),VLOOKUP(K3346,'[1]Item List (2)'!C:E,3,0))</f>
        <v>1000</v>
      </c>
      <c r="X3346" s="193">
        <f t="shared" si="317"/>
        <v>0</v>
      </c>
      <c r="Y3346" s="193" t="str">
        <f t="shared" si="318"/>
        <v>LABEL, SPECIAL CARLS JR</v>
      </c>
      <c r="AA3346" s="29">
        <f t="shared" si="319"/>
        <v>5.2</v>
      </c>
      <c r="AB3346" s="29" t="str">
        <f>VLOOKUP(W3346,'[2]Item List (2)'!$I:$J,2,0)</f>
        <v>Paper</v>
      </c>
      <c r="AC3346" s="29">
        <f t="shared" si="320"/>
        <v>7489</v>
      </c>
      <c r="AD3346" s="29" t="str">
        <f t="shared" si="321"/>
        <v>7489-Paper</v>
      </c>
    </row>
    <row r="3347" spans="1:30">
      <c r="A3347" t="s">
        <v>699</v>
      </c>
      <c r="B3347" t="s">
        <v>592</v>
      </c>
      <c r="C3347" t="s">
        <v>1413</v>
      </c>
      <c r="D3347" t="s">
        <v>628</v>
      </c>
      <c r="E3347" t="s">
        <v>1708</v>
      </c>
      <c r="F3347"/>
      <c r="G3347" s="159">
        <v>45171</v>
      </c>
      <c r="H3347" t="s">
        <v>1186</v>
      </c>
      <c r="I3347" t="s">
        <v>1184</v>
      </c>
      <c r="J3347" t="s">
        <v>834</v>
      </c>
      <c r="K3347" t="s">
        <v>835</v>
      </c>
      <c r="L3347" t="s">
        <v>836</v>
      </c>
      <c r="M3347">
        <v>1</v>
      </c>
      <c r="N3347">
        <v>0</v>
      </c>
      <c r="O3347" s="209"/>
      <c r="P3347" s="209">
        <v>0.57999999999999996</v>
      </c>
      <c r="Q3347" s="209">
        <v>11.55</v>
      </c>
      <c r="R3347" s="209">
        <v>1.01</v>
      </c>
      <c r="S3347" s="193" t="str">
        <f>VLOOKUP(U3347,'[1]Cross ref'!I:J,2,0)</f>
        <v>SCL</v>
      </c>
      <c r="T3347" s="193">
        <f t="shared" si="316"/>
        <v>0.57999999999999996</v>
      </c>
      <c r="U3347" s="193">
        <f>VLOOKUP(VALUE(C3347),'[1]Cross ref'!G:I,3,0)</f>
        <v>7489</v>
      </c>
      <c r="V3347" s="193">
        <f>IFERROR(VLOOKUP(J3347,'[1]Item List (2)'!C:D,2,0),VLOOKUP(K3347,'[1]Item List (2)'!C:D,2,0))</f>
        <v>50007</v>
      </c>
      <c r="W3347" s="193">
        <f>IFERROR(VLOOKUP(J3347,'[1]Item List (2)'!C:E,3,0),VLOOKUP(K3347,'[1]Item List (2)'!C:E,3,0))</f>
        <v>100</v>
      </c>
      <c r="X3347" s="193">
        <f t="shared" si="317"/>
        <v>-0.57999999999999996</v>
      </c>
      <c r="Y3347" s="193" t="str">
        <f t="shared" si="318"/>
        <v>SURCHARGE, FUEL</v>
      </c>
      <c r="AA3347" s="29">
        <f t="shared" si="319"/>
        <v>0.57999999999999996</v>
      </c>
      <c r="AB3347" s="29" t="str">
        <f>VLOOKUP(W3347,'[2]Item List (2)'!$I:$J,2,0)</f>
        <v>Food</v>
      </c>
      <c r="AC3347" s="29">
        <f t="shared" si="320"/>
        <v>7489</v>
      </c>
      <c r="AD3347" s="29" t="str">
        <f t="shared" si="321"/>
        <v>7489-Food</v>
      </c>
    </row>
    <row r="3348" spans="1:30">
      <c r="A3348" t="s">
        <v>699</v>
      </c>
      <c r="B3348" t="s">
        <v>592</v>
      </c>
      <c r="C3348" t="s">
        <v>1413</v>
      </c>
      <c r="D3348" t="s">
        <v>628</v>
      </c>
      <c r="E3348" t="s">
        <v>1709</v>
      </c>
      <c r="F3348"/>
      <c r="G3348" s="159">
        <v>45171</v>
      </c>
      <c r="H3348" t="s">
        <v>1183</v>
      </c>
      <c r="I3348" t="s">
        <v>1184</v>
      </c>
      <c r="J3348" t="s">
        <v>839</v>
      </c>
      <c r="K3348" t="s">
        <v>588</v>
      </c>
      <c r="L3348" t="s">
        <v>836</v>
      </c>
      <c r="M3348">
        <v>1</v>
      </c>
      <c r="N3348">
        <v>0</v>
      </c>
      <c r="O3348" s="209"/>
      <c r="P3348" s="209">
        <v>0.03</v>
      </c>
      <c r="Q3348" s="209">
        <v>77.23</v>
      </c>
      <c r="R3348" s="209">
        <v>7.15</v>
      </c>
      <c r="S3348" s="193" t="str">
        <f>VLOOKUP(U3348,'[1]Cross ref'!I:J,2,0)</f>
        <v>SCL</v>
      </c>
      <c r="T3348" s="193">
        <f t="shared" si="316"/>
        <v>0.03</v>
      </c>
      <c r="U3348" s="193">
        <f>VLOOKUP(VALUE(C3348),'[1]Cross ref'!G:I,3,0)</f>
        <v>7489</v>
      </c>
      <c r="V3348" s="193">
        <f>IFERROR(VLOOKUP(J3348,'[1]Item List (2)'!C:D,2,0),VLOOKUP(K3348,'[1]Item List (2)'!C:D,2,0))</f>
        <v>50007</v>
      </c>
      <c r="W3348" s="193">
        <f>IFERROR(VLOOKUP(J3348,'[1]Item List (2)'!C:E,3,0),VLOOKUP(K3348,'[1]Item List (2)'!C:E,3,0))</f>
        <v>100</v>
      </c>
      <c r="X3348" s="193">
        <f t="shared" si="317"/>
        <v>-0.03</v>
      </c>
      <c r="Y3348" s="193" t="str">
        <f t="shared" si="318"/>
        <v>SERVICE - PAYMENT TERMS</v>
      </c>
      <c r="AA3348" s="29">
        <f t="shared" si="319"/>
        <v>0.03</v>
      </c>
      <c r="AB3348" s="29" t="str">
        <f>VLOOKUP(W3348,'[2]Item List (2)'!$I:$J,2,0)</f>
        <v>Food</v>
      </c>
      <c r="AC3348" s="29">
        <f t="shared" si="320"/>
        <v>7489</v>
      </c>
      <c r="AD3348" s="29" t="str">
        <f t="shared" si="321"/>
        <v>7489-Food</v>
      </c>
    </row>
    <row r="3349" spans="1:30">
      <c r="A3349" t="s">
        <v>699</v>
      </c>
      <c r="B3349" t="s">
        <v>592</v>
      </c>
      <c r="C3349" t="s">
        <v>1413</v>
      </c>
      <c r="D3349" t="s">
        <v>628</v>
      </c>
      <c r="E3349" t="s">
        <v>1709</v>
      </c>
      <c r="F3349"/>
      <c r="G3349" s="159">
        <v>45171</v>
      </c>
      <c r="H3349" t="s">
        <v>1289</v>
      </c>
      <c r="I3349" t="s">
        <v>1190</v>
      </c>
      <c r="J3349" t="s">
        <v>830</v>
      </c>
      <c r="K3349" t="s">
        <v>1493</v>
      </c>
      <c r="L3349" t="s">
        <v>1004</v>
      </c>
      <c r="M3349">
        <v>1</v>
      </c>
      <c r="N3349">
        <v>0</v>
      </c>
      <c r="O3349" s="209">
        <v>69.760000000000005</v>
      </c>
      <c r="P3349" s="209">
        <v>69.760000000000005</v>
      </c>
      <c r="Q3349" s="209">
        <v>77.23</v>
      </c>
      <c r="R3349" s="209">
        <v>7.15</v>
      </c>
      <c r="S3349" s="193" t="str">
        <f>VLOOKUP(U3349,'[1]Cross ref'!I:J,2,0)</f>
        <v>SCL</v>
      </c>
      <c r="T3349" s="193">
        <f t="shared" si="316"/>
        <v>69.760000000000005</v>
      </c>
      <c r="U3349" s="193">
        <f>VLOOKUP(VALUE(C3349),'[1]Cross ref'!G:I,3,0)</f>
        <v>7489</v>
      </c>
      <c r="V3349" s="193">
        <f>IFERROR(VLOOKUP(J3349,'[1]Item List (2)'!C:D,2,0),VLOOKUP(K3349,'[1]Item List (2)'!C:D,2,0))</f>
        <v>60507</v>
      </c>
      <c r="W3349" s="193">
        <f>IFERROR(VLOOKUP(J3349,'[1]Item List (2)'!C:E,3,0),VLOOKUP(K3349,'[1]Item List (2)'!C:E,3,0))</f>
        <v>1200</v>
      </c>
      <c r="X3349" s="193">
        <f t="shared" si="317"/>
        <v>0</v>
      </c>
      <c r="Y3349" s="193" t="str">
        <f t="shared" si="318"/>
        <v>TAPE, REGISTER BLANK ROLL 3.125X273</v>
      </c>
      <c r="AA3349" s="29">
        <f t="shared" si="319"/>
        <v>69.760000000000005</v>
      </c>
      <c r="AB3349" s="29" t="str">
        <f>VLOOKUP(W3349,'[2]Item List (2)'!$I:$J,2,0)</f>
        <v>Supplies</v>
      </c>
      <c r="AC3349" s="29">
        <f t="shared" si="320"/>
        <v>7489</v>
      </c>
      <c r="AD3349" s="29" t="str">
        <f t="shared" si="321"/>
        <v>7489-Supplies</v>
      </c>
    </row>
    <row r="3350" spans="1:30">
      <c r="A3350" t="s">
        <v>699</v>
      </c>
      <c r="B3350" t="s">
        <v>592</v>
      </c>
      <c r="C3350" t="s">
        <v>1413</v>
      </c>
      <c r="D3350" t="s">
        <v>628</v>
      </c>
      <c r="E3350" t="s">
        <v>1709</v>
      </c>
      <c r="F3350"/>
      <c r="G3350" s="159">
        <v>45171</v>
      </c>
      <c r="H3350" t="s">
        <v>1186</v>
      </c>
      <c r="I3350" t="s">
        <v>1184</v>
      </c>
      <c r="J3350" t="s">
        <v>834</v>
      </c>
      <c r="K3350" t="s">
        <v>835</v>
      </c>
      <c r="L3350" t="s">
        <v>836</v>
      </c>
      <c r="M3350">
        <v>1</v>
      </c>
      <c r="N3350">
        <v>0</v>
      </c>
      <c r="O3350" s="209"/>
      <c r="P3350" s="209">
        <v>0.28999999999999998</v>
      </c>
      <c r="Q3350" s="209">
        <v>77.23</v>
      </c>
      <c r="R3350" s="209">
        <v>7.15</v>
      </c>
      <c r="S3350" s="193" t="str">
        <f>VLOOKUP(U3350,'[1]Cross ref'!I:J,2,0)</f>
        <v>SCL</v>
      </c>
      <c r="T3350" s="193">
        <f t="shared" si="316"/>
        <v>0.28999999999999998</v>
      </c>
      <c r="U3350" s="193">
        <f>VLOOKUP(VALUE(C3350),'[1]Cross ref'!G:I,3,0)</f>
        <v>7489</v>
      </c>
      <c r="V3350" s="193">
        <f>IFERROR(VLOOKUP(J3350,'[1]Item List (2)'!C:D,2,0),VLOOKUP(K3350,'[1]Item List (2)'!C:D,2,0))</f>
        <v>50007</v>
      </c>
      <c r="W3350" s="193">
        <f>IFERROR(VLOOKUP(J3350,'[1]Item List (2)'!C:E,3,0),VLOOKUP(K3350,'[1]Item List (2)'!C:E,3,0))</f>
        <v>100</v>
      </c>
      <c r="X3350" s="193">
        <f t="shared" si="317"/>
        <v>-0.28999999999999998</v>
      </c>
      <c r="Y3350" s="193" t="str">
        <f t="shared" si="318"/>
        <v>SURCHARGE, FUEL</v>
      </c>
      <c r="AA3350" s="29">
        <f t="shared" si="319"/>
        <v>0.28999999999999998</v>
      </c>
      <c r="AB3350" s="29" t="str">
        <f>VLOOKUP(W3350,'[2]Item List (2)'!$I:$J,2,0)</f>
        <v>Food</v>
      </c>
      <c r="AC3350" s="29">
        <f t="shared" si="320"/>
        <v>7489</v>
      </c>
      <c r="AD3350" s="29" t="str">
        <f t="shared" si="321"/>
        <v>7489-Food</v>
      </c>
    </row>
    <row r="3351" spans="1:30">
      <c r="A3351" t="s">
        <v>699</v>
      </c>
      <c r="B3351" t="s">
        <v>592</v>
      </c>
      <c r="C3351" t="s">
        <v>1414</v>
      </c>
      <c r="D3351" t="s">
        <v>629</v>
      </c>
      <c r="E3351" t="s">
        <v>1535</v>
      </c>
      <c r="F3351" t="s">
        <v>1710</v>
      </c>
      <c r="G3351" s="159">
        <v>45168</v>
      </c>
      <c r="H3351" t="s">
        <v>1460</v>
      </c>
      <c r="I3351" t="s">
        <v>1188</v>
      </c>
      <c r="J3351" t="s">
        <v>811</v>
      </c>
      <c r="K3351" t="s">
        <v>1433</v>
      </c>
      <c r="L3351" t="s">
        <v>831</v>
      </c>
      <c r="M3351">
        <v>-1</v>
      </c>
      <c r="N3351">
        <v>0</v>
      </c>
      <c r="O3351" s="209">
        <v>35.17</v>
      </c>
      <c r="P3351" s="209">
        <v>-35.17</v>
      </c>
      <c r="Q3351" s="209">
        <v>-35.46</v>
      </c>
      <c r="R3351" s="209">
        <v>0</v>
      </c>
      <c r="S3351" s="193" t="str">
        <f>VLOOKUP(U3351,'[1]Cross ref'!I:J,2,0)</f>
        <v>SCL</v>
      </c>
      <c r="T3351" s="193">
        <f t="shared" si="316"/>
        <v>-35.17</v>
      </c>
      <c r="U3351" s="193">
        <f>VLOOKUP(VALUE(C3351),'[1]Cross ref'!G:I,3,0)</f>
        <v>7491</v>
      </c>
      <c r="V3351" s="193">
        <f>IFERROR(VLOOKUP(J3351,'[1]Item List (2)'!C:D,2,0),VLOOKUP(K3351,'[1]Item List (2)'!C:D,2,0))</f>
        <v>50007</v>
      </c>
      <c r="W3351" s="193">
        <f>IFERROR(VLOOKUP(J3351,'[1]Item List (2)'!C:E,3,0),VLOOKUP(K3351,'[1]Item List (2)'!C:E,3,0))</f>
        <v>100</v>
      </c>
      <c r="X3351" s="193">
        <f t="shared" si="317"/>
        <v>0</v>
      </c>
      <c r="Y3351" s="193" t="str">
        <f t="shared" si="318"/>
        <v>LETTUCE, LINER</v>
      </c>
      <c r="AA3351" s="29">
        <f t="shared" si="319"/>
        <v>-35.17</v>
      </c>
      <c r="AB3351" s="29" t="str">
        <f>VLOOKUP(W3351,'[2]Item List (2)'!$I:$J,2,0)</f>
        <v>Food</v>
      </c>
      <c r="AC3351" s="29">
        <f t="shared" si="320"/>
        <v>7491</v>
      </c>
      <c r="AD3351" s="29" t="str">
        <f t="shared" si="321"/>
        <v>7491-Food</v>
      </c>
    </row>
    <row r="3352" spans="1:30">
      <c r="A3352" t="s">
        <v>699</v>
      </c>
      <c r="B3352" t="s">
        <v>592</v>
      </c>
      <c r="C3352" t="s">
        <v>1414</v>
      </c>
      <c r="D3352" t="s">
        <v>629</v>
      </c>
      <c r="E3352" t="s">
        <v>1535</v>
      </c>
      <c r="F3352" t="s">
        <v>1710</v>
      </c>
      <c r="G3352" s="159">
        <v>45168</v>
      </c>
      <c r="H3352" t="s">
        <v>1186</v>
      </c>
      <c r="I3352" t="s">
        <v>1184</v>
      </c>
      <c r="J3352" t="s">
        <v>834</v>
      </c>
      <c r="K3352" t="s">
        <v>835</v>
      </c>
      <c r="L3352" t="s">
        <v>836</v>
      </c>
      <c r="M3352">
        <v>-1</v>
      </c>
      <c r="N3352">
        <v>0</v>
      </c>
      <c r="O3352" s="209"/>
      <c r="P3352" s="209">
        <v>-0.28999999999999998</v>
      </c>
      <c r="Q3352" s="209">
        <v>-35.46</v>
      </c>
      <c r="R3352" s="209">
        <v>0</v>
      </c>
      <c r="S3352" s="193" t="str">
        <f>VLOOKUP(U3352,'[1]Cross ref'!I:J,2,0)</f>
        <v>SCL</v>
      </c>
      <c r="T3352" s="193">
        <f t="shared" si="316"/>
        <v>-0.28999999999999998</v>
      </c>
      <c r="U3352" s="193">
        <f>VLOOKUP(VALUE(C3352),'[1]Cross ref'!G:I,3,0)</f>
        <v>7491</v>
      </c>
      <c r="V3352" s="193">
        <f>IFERROR(VLOOKUP(J3352,'[1]Item List (2)'!C:D,2,0),VLOOKUP(K3352,'[1]Item List (2)'!C:D,2,0))</f>
        <v>50007</v>
      </c>
      <c r="W3352" s="193">
        <f>IFERROR(VLOOKUP(J3352,'[1]Item List (2)'!C:E,3,0),VLOOKUP(K3352,'[1]Item List (2)'!C:E,3,0))</f>
        <v>100</v>
      </c>
      <c r="X3352" s="193">
        <f t="shared" si="317"/>
        <v>0.28999999999999998</v>
      </c>
      <c r="Y3352" s="193" t="str">
        <f t="shared" si="318"/>
        <v>SURCHARGE, FUEL</v>
      </c>
      <c r="AA3352" s="29">
        <f t="shared" si="319"/>
        <v>-0.28999999999999998</v>
      </c>
      <c r="AB3352" s="29" t="str">
        <f>VLOOKUP(W3352,'[2]Item List (2)'!$I:$J,2,0)</f>
        <v>Food</v>
      </c>
      <c r="AC3352" s="29">
        <f t="shared" si="320"/>
        <v>7491</v>
      </c>
      <c r="AD3352" s="29" t="str">
        <f t="shared" si="321"/>
        <v>7491-Food</v>
      </c>
    </row>
    <row r="3353" spans="1:30">
      <c r="A3353" t="s">
        <v>699</v>
      </c>
      <c r="B3353" t="s">
        <v>592</v>
      </c>
      <c r="C3353" t="s">
        <v>1414</v>
      </c>
      <c r="D3353" t="s">
        <v>629</v>
      </c>
      <c r="E3353" t="s">
        <v>1711</v>
      </c>
      <c r="F3353"/>
      <c r="G3353" s="159">
        <v>45168</v>
      </c>
      <c r="H3353" t="s">
        <v>1332</v>
      </c>
      <c r="I3353" t="s">
        <v>1190</v>
      </c>
      <c r="J3353" t="s">
        <v>889</v>
      </c>
      <c r="K3353" t="s">
        <v>890</v>
      </c>
      <c r="L3353" t="s">
        <v>726</v>
      </c>
      <c r="M3353">
        <v>1</v>
      </c>
      <c r="N3353">
        <v>0</v>
      </c>
      <c r="O3353" s="209">
        <v>27.2</v>
      </c>
      <c r="P3353" s="209">
        <v>27.2</v>
      </c>
      <c r="Q3353" s="209">
        <v>3407.18</v>
      </c>
      <c r="R3353" s="209">
        <v>10.23</v>
      </c>
      <c r="S3353" s="193" t="str">
        <f>VLOOKUP(U3353,'[1]Cross ref'!I:J,2,0)</f>
        <v>SCL</v>
      </c>
      <c r="T3353" s="193">
        <f t="shared" si="316"/>
        <v>27.2</v>
      </c>
      <c r="U3353" s="193">
        <f>VLOOKUP(VALUE(C3353),'[1]Cross ref'!G:I,3,0)</f>
        <v>7491</v>
      </c>
      <c r="V3353" s="193">
        <f>IFERROR(VLOOKUP(J3353,'[1]Item List (2)'!C:D,2,0),VLOOKUP(K3353,'[1]Item List (2)'!C:D,2,0))</f>
        <v>60507</v>
      </c>
      <c r="W3353" s="193">
        <f>IFERROR(VLOOKUP(J3353,'[1]Item List (2)'!C:E,3,0),VLOOKUP(K3353,'[1]Item List (2)'!C:E,3,0))</f>
        <v>1200</v>
      </c>
      <c r="X3353" s="193">
        <f t="shared" si="317"/>
        <v>0</v>
      </c>
      <c r="Y3353" s="193" t="str">
        <f t="shared" si="318"/>
        <v>DETERGENT, DISH SUPER RAVE</v>
      </c>
      <c r="AA3353" s="29">
        <f t="shared" si="319"/>
        <v>27.2</v>
      </c>
      <c r="AB3353" s="29" t="str">
        <f>VLOOKUP(W3353,'[2]Item List (2)'!$I:$J,2,0)</f>
        <v>Supplies</v>
      </c>
      <c r="AC3353" s="29">
        <f t="shared" si="320"/>
        <v>7491</v>
      </c>
      <c r="AD3353" s="29" t="str">
        <f t="shared" si="321"/>
        <v>7491-Supplies</v>
      </c>
    </row>
    <row r="3354" spans="1:30">
      <c r="A3354" t="s">
        <v>699</v>
      </c>
      <c r="B3354" t="s">
        <v>592</v>
      </c>
      <c r="C3354" t="s">
        <v>1414</v>
      </c>
      <c r="D3354" t="s">
        <v>629</v>
      </c>
      <c r="E3354" t="s">
        <v>1711</v>
      </c>
      <c r="F3354"/>
      <c r="G3354" s="159">
        <v>45168</v>
      </c>
      <c r="H3354" t="s">
        <v>1183</v>
      </c>
      <c r="I3354" t="s">
        <v>1184</v>
      </c>
      <c r="J3354" t="s">
        <v>839</v>
      </c>
      <c r="K3354" t="s">
        <v>588</v>
      </c>
      <c r="L3354" t="s">
        <v>836</v>
      </c>
      <c r="M3354">
        <v>1</v>
      </c>
      <c r="N3354">
        <v>0</v>
      </c>
      <c r="O3354" s="209"/>
      <c r="P3354" s="209">
        <v>2.2799999999999998</v>
      </c>
      <c r="Q3354" s="209">
        <v>3407.18</v>
      </c>
      <c r="R3354" s="209">
        <v>10.23</v>
      </c>
      <c r="S3354" s="193" t="str">
        <f>VLOOKUP(U3354,'[1]Cross ref'!I:J,2,0)</f>
        <v>SCL</v>
      </c>
      <c r="T3354" s="193">
        <f t="shared" si="316"/>
        <v>2.2799999999999998</v>
      </c>
      <c r="U3354" s="193">
        <f>VLOOKUP(VALUE(C3354),'[1]Cross ref'!G:I,3,0)</f>
        <v>7491</v>
      </c>
      <c r="V3354" s="193">
        <f>IFERROR(VLOOKUP(J3354,'[1]Item List (2)'!C:D,2,0),VLOOKUP(K3354,'[1]Item List (2)'!C:D,2,0))</f>
        <v>50007</v>
      </c>
      <c r="W3354" s="193">
        <f>IFERROR(VLOOKUP(J3354,'[1]Item List (2)'!C:E,3,0),VLOOKUP(K3354,'[1]Item List (2)'!C:E,3,0))</f>
        <v>100</v>
      </c>
      <c r="X3354" s="193">
        <f t="shared" si="317"/>
        <v>-2.2799999999999998</v>
      </c>
      <c r="Y3354" s="193" t="str">
        <f t="shared" si="318"/>
        <v>SERVICE - PAYMENT TERMS</v>
      </c>
      <c r="AA3354" s="29">
        <f t="shared" si="319"/>
        <v>2.2799999999999998</v>
      </c>
      <c r="AB3354" s="29" t="str">
        <f>VLOOKUP(W3354,'[2]Item List (2)'!$I:$J,2,0)</f>
        <v>Food</v>
      </c>
      <c r="AC3354" s="29">
        <f t="shared" si="320"/>
        <v>7491</v>
      </c>
      <c r="AD3354" s="29" t="str">
        <f t="shared" si="321"/>
        <v>7491-Food</v>
      </c>
    </row>
    <row r="3355" spans="1:30">
      <c r="A3355" t="s">
        <v>699</v>
      </c>
      <c r="B3355" t="s">
        <v>592</v>
      </c>
      <c r="C3355" t="s">
        <v>1414</v>
      </c>
      <c r="D3355" t="s">
        <v>629</v>
      </c>
      <c r="E3355" t="s">
        <v>1711</v>
      </c>
      <c r="F3355"/>
      <c r="G3355" s="159">
        <v>45168</v>
      </c>
      <c r="H3355" t="s">
        <v>1427</v>
      </c>
      <c r="I3355" t="s">
        <v>1190</v>
      </c>
      <c r="J3355" t="s">
        <v>837</v>
      </c>
      <c r="K3355" t="s">
        <v>1428</v>
      </c>
      <c r="L3355" t="s">
        <v>1429</v>
      </c>
      <c r="M3355">
        <v>1</v>
      </c>
      <c r="N3355">
        <v>0</v>
      </c>
      <c r="O3355" s="209">
        <v>33.590000000000003</v>
      </c>
      <c r="P3355" s="209">
        <v>33.590000000000003</v>
      </c>
      <c r="Q3355" s="209">
        <v>3407.18</v>
      </c>
      <c r="R3355" s="209">
        <v>10.23</v>
      </c>
      <c r="S3355" s="193" t="str">
        <f>VLOOKUP(U3355,'[1]Cross ref'!I:J,2,0)</f>
        <v>SCL</v>
      </c>
      <c r="T3355" s="193">
        <f t="shared" si="316"/>
        <v>33.590000000000003</v>
      </c>
      <c r="U3355" s="193">
        <f>VLOOKUP(VALUE(C3355),'[1]Cross ref'!G:I,3,0)</f>
        <v>7491</v>
      </c>
      <c r="V3355" s="193">
        <f>IFERROR(VLOOKUP(J3355,'[1]Item List (2)'!C:D,2,0),VLOOKUP(K3355,'[1]Item List (2)'!C:D,2,0))</f>
        <v>60507</v>
      </c>
      <c r="W3355" s="193">
        <f>IFERROR(VLOOKUP(J3355,'[1]Item List (2)'!C:E,3,0),VLOOKUP(K3355,'[1]Item List (2)'!C:E,3,0))</f>
        <v>1200</v>
      </c>
      <c r="X3355" s="193">
        <f t="shared" si="317"/>
        <v>0</v>
      </c>
      <c r="Y3355" s="193" t="str">
        <f t="shared" si="318"/>
        <v>PAD, SCOUR GENERAL PURPOSE 6X9</v>
      </c>
      <c r="AA3355" s="29">
        <f t="shared" si="319"/>
        <v>33.590000000000003</v>
      </c>
      <c r="AB3355" s="29" t="str">
        <f>VLOOKUP(W3355,'[2]Item List (2)'!$I:$J,2,0)</f>
        <v>Supplies</v>
      </c>
      <c r="AC3355" s="29">
        <f t="shared" si="320"/>
        <v>7491</v>
      </c>
      <c r="AD3355" s="29" t="str">
        <f t="shared" si="321"/>
        <v>7491-Supplies</v>
      </c>
    </row>
    <row r="3356" spans="1:30">
      <c r="A3356" t="s">
        <v>699</v>
      </c>
      <c r="B3356" t="s">
        <v>592</v>
      </c>
      <c r="C3356" t="s">
        <v>1414</v>
      </c>
      <c r="D3356" t="s">
        <v>629</v>
      </c>
      <c r="E3356" t="s">
        <v>1711</v>
      </c>
      <c r="F3356"/>
      <c r="G3356" s="159">
        <v>45168</v>
      </c>
      <c r="H3356" t="s">
        <v>1294</v>
      </c>
      <c r="I3356" t="s">
        <v>1188</v>
      </c>
      <c r="J3356" t="s">
        <v>710</v>
      </c>
      <c r="K3356" t="s">
        <v>840</v>
      </c>
      <c r="L3356" t="s">
        <v>709</v>
      </c>
      <c r="M3356">
        <v>1</v>
      </c>
      <c r="N3356">
        <v>0</v>
      </c>
      <c r="O3356" s="209">
        <v>145.41999999999999</v>
      </c>
      <c r="P3356" s="209">
        <v>145.41999999999999</v>
      </c>
      <c r="Q3356" s="209">
        <v>3407.18</v>
      </c>
      <c r="R3356" s="209">
        <v>10.23</v>
      </c>
      <c r="S3356" s="193" t="str">
        <f>VLOOKUP(U3356,'[1]Cross ref'!I:J,2,0)</f>
        <v>SCL</v>
      </c>
      <c r="T3356" s="193">
        <f t="shared" si="316"/>
        <v>145.41999999999999</v>
      </c>
      <c r="U3356" s="193">
        <f>VLOOKUP(VALUE(C3356),'[1]Cross ref'!G:I,3,0)</f>
        <v>7491</v>
      </c>
      <c r="V3356" s="193">
        <f>IFERROR(VLOOKUP(J3356,'[1]Item List (2)'!C:D,2,0),VLOOKUP(K3356,'[1]Item List (2)'!C:D,2,0))</f>
        <v>50007</v>
      </c>
      <c r="W3356" s="193">
        <f>IFERROR(VLOOKUP(J3356,'[1]Item List (2)'!C:E,3,0),VLOOKUP(K3356,'[1]Item List (2)'!C:E,3,0))</f>
        <v>100</v>
      </c>
      <c r="X3356" s="193">
        <f t="shared" si="317"/>
        <v>0</v>
      </c>
      <c r="Y3356" s="193" t="str">
        <f t="shared" si="318"/>
        <v>SYRUP, COKE DIET HIYLD BIB</v>
      </c>
      <c r="AA3356" s="29">
        <f t="shared" si="319"/>
        <v>145.41999999999999</v>
      </c>
      <c r="AB3356" s="29" t="str">
        <f>VLOOKUP(W3356,'[2]Item List (2)'!$I:$J,2,0)</f>
        <v>Food</v>
      </c>
      <c r="AC3356" s="29">
        <f t="shared" si="320"/>
        <v>7491</v>
      </c>
      <c r="AD3356" s="29" t="str">
        <f t="shared" si="321"/>
        <v>7491-Food</v>
      </c>
    </row>
    <row r="3357" spans="1:30">
      <c r="A3357" t="s">
        <v>699</v>
      </c>
      <c r="B3357" t="s">
        <v>592</v>
      </c>
      <c r="C3357" t="s">
        <v>1414</v>
      </c>
      <c r="D3357" t="s">
        <v>629</v>
      </c>
      <c r="E3357" t="s">
        <v>1711</v>
      </c>
      <c r="F3357"/>
      <c r="G3357" s="159">
        <v>45168</v>
      </c>
      <c r="H3357" t="s">
        <v>1193</v>
      </c>
      <c r="I3357" t="s">
        <v>1188</v>
      </c>
      <c r="J3357" t="s">
        <v>710</v>
      </c>
      <c r="K3357" t="s">
        <v>712</v>
      </c>
      <c r="L3357" t="s">
        <v>709</v>
      </c>
      <c r="M3357">
        <v>1</v>
      </c>
      <c r="N3357">
        <v>0</v>
      </c>
      <c r="O3357" s="209">
        <v>112.77</v>
      </c>
      <c r="P3357" s="209">
        <v>112.77</v>
      </c>
      <c r="Q3357" s="209">
        <v>3407.18</v>
      </c>
      <c r="R3357" s="209">
        <v>10.23</v>
      </c>
      <c r="S3357" s="193" t="str">
        <f>VLOOKUP(U3357,'[1]Cross ref'!I:J,2,0)</f>
        <v>SCL</v>
      </c>
      <c r="T3357" s="193">
        <f t="shared" si="316"/>
        <v>112.77</v>
      </c>
      <c r="U3357" s="193">
        <f>VLOOKUP(VALUE(C3357),'[1]Cross ref'!G:I,3,0)</f>
        <v>7491</v>
      </c>
      <c r="V3357" s="193">
        <f>IFERROR(VLOOKUP(J3357,'[1]Item List (2)'!C:D,2,0),VLOOKUP(K3357,'[1]Item List (2)'!C:D,2,0))</f>
        <v>50007</v>
      </c>
      <c r="W3357" s="193">
        <f>IFERROR(VLOOKUP(J3357,'[1]Item List (2)'!C:E,3,0),VLOOKUP(K3357,'[1]Item List (2)'!C:E,3,0))</f>
        <v>100</v>
      </c>
      <c r="X3357" s="193">
        <f t="shared" si="317"/>
        <v>0</v>
      </c>
      <c r="Y3357" s="193" t="str">
        <f t="shared" si="318"/>
        <v>SYRUP, COKE CLASC BIB (HYCS)</v>
      </c>
      <c r="AA3357" s="29">
        <f t="shared" si="319"/>
        <v>112.77</v>
      </c>
      <c r="AB3357" s="29" t="str">
        <f>VLOOKUP(W3357,'[2]Item List (2)'!$I:$J,2,0)</f>
        <v>Food</v>
      </c>
      <c r="AC3357" s="29">
        <f t="shared" si="320"/>
        <v>7491</v>
      </c>
      <c r="AD3357" s="29" t="str">
        <f t="shared" si="321"/>
        <v>7491-Food</v>
      </c>
    </row>
    <row r="3358" spans="1:30">
      <c r="A3358" t="s">
        <v>699</v>
      </c>
      <c r="B3358" t="s">
        <v>592</v>
      </c>
      <c r="C3358" t="s">
        <v>1414</v>
      </c>
      <c r="D3358" t="s">
        <v>629</v>
      </c>
      <c r="E3358" t="s">
        <v>1711</v>
      </c>
      <c r="F3358"/>
      <c r="G3358" s="159">
        <v>45168</v>
      </c>
      <c r="H3358" t="s">
        <v>1194</v>
      </c>
      <c r="I3358" t="s">
        <v>1188</v>
      </c>
      <c r="J3358" t="s">
        <v>710</v>
      </c>
      <c r="K3358" t="s">
        <v>713</v>
      </c>
      <c r="L3358" t="s">
        <v>709</v>
      </c>
      <c r="M3358">
        <v>1</v>
      </c>
      <c r="N3358">
        <v>0</v>
      </c>
      <c r="O3358" s="209">
        <v>116.08</v>
      </c>
      <c r="P3358" s="209">
        <v>116.08</v>
      </c>
      <c r="Q3358" s="209">
        <v>3407.18</v>
      </c>
      <c r="R3358" s="209">
        <v>10.23</v>
      </c>
      <c r="S3358" s="193" t="str">
        <f>VLOOKUP(U3358,'[1]Cross ref'!I:J,2,0)</f>
        <v>SCL</v>
      </c>
      <c r="T3358" s="193">
        <f t="shared" si="316"/>
        <v>116.08</v>
      </c>
      <c r="U3358" s="193">
        <f>VLOOKUP(VALUE(C3358),'[1]Cross ref'!G:I,3,0)</f>
        <v>7491</v>
      </c>
      <c r="V3358" s="193">
        <f>IFERROR(VLOOKUP(J3358,'[1]Item List (2)'!C:D,2,0),VLOOKUP(K3358,'[1]Item List (2)'!C:D,2,0))</f>
        <v>50007</v>
      </c>
      <c r="W3358" s="193">
        <f>IFERROR(VLOOKUP(J3358,'[1]Item List (2)'!C:E,3,0),VLOOKUP(K3358,'[1]Item List (2)'!C:E,3,0))</f>
        <v>100</v>
      </c>
      <c r="X3358" s="193">
        <f t="shared" si="317"/>
        <v>0</v>
      </c>
      <c r="Y3358" s="193" t="str">
        <f t="shared" si="318"/>
        <v>SYRUP, SPRITE BIB (HYCS)</v>
      </c>
      <c r="AA3358" s="29">
        <f t="shared" si="319"/>
        <v>116.08</v>
      </c>
      <c r="AB3358" s="29" t="str">
        <f>VLOOKUP(W3358,'[2]Item List (2)'!$I:$J,2,0)</f>
        <v>Food</v>
      </c>
      <c r="AC3358" s="29">
        <f t="shared" si="320"/>
        <v>7491</v>
      </c>
      <c r="AD3358" s="29" t="str">
        <f t="shared" si="321"/>
        <v>7491-Food</v>
      </c>
    </row>
    <row r="3359" spans="1:30">
      <c r="A3359" t="s">
        <v>699</v>
      </c>
      <c r="B3359" t="s">
        <v>592</v>
      </c>
      <c r="C3359" t="s">
        <v>1414</v>
      </c>
      <c r="D3359" t="s">
        <v>629</v>
      </c>
      <c r="E3359" t="s">
        <v>1711</v>
      </c>
      <c r="F3359"/>
      <c r="G3359" s="159">
        <v>45168</v>
      </c>
      <c r="H3359" t="s">
        <v>1197</v>
      </c>
      <c r="I3359" t="s">
        <v>1188</v>
      </c>
      <c r="J3359" t="s">
        <v>719</v>
      </c>
      <c r="K3359" t="s">
        <v>720</v>
      </c>
      <c r="L3359" t="s">
        <v>721</v>
      </c>
      <c r="M3359">
        <v>2</v>
      </c>
      <c r="N3359">
        <v>0</v>
      </c>
      <c r="O3359" s="209">
        <v>26.21</v>
      </c>
      <c r="P3359" s="209">
        <v>52.42</v>
      </c>
      <c r="Q3359" s="209">
        <v>3407.18</v>
      </c>
      <c r="R3359" s="209">
        <v>10.23</v>
      </c>
      <c r="S3359" s="193" t="str">
        <f>VLOOKUP(U3359,'[1]Cross ref'!I:J,2,0)</f>
        <v>SCL</v>
      </c>
      <c r="T3359" s="193">
        <f t="shared" si="316"/>
        <v>52.42</v>
      </c>
      <c r="U3359" s="193">
        <f>VLOOKUP(VALUE(C3359),'[1]Cross ref'!G:I,3,0)</f>
        <v>7491</v>
      </c>
      <c r="V3359" s="193">
        <f>IFERROR(VLOOKUP(J3359,'[1]Item List (2)'!C:D,2,0),VLOOKUP(K3359,'[1]Item List (2)'!C:D,2,0))</f>
        <v>50007</v>
      </c>
      <c r="W3359" s="193">
        <f>IFERROR(VLOOKUP(J3359,'[1]Item List (2)'!C:E,3,0),VLOOKUP(K3359,'[1]Item List (2)'!C:E,3,0))</f>
        <v>100</v>
      </c>
      <c r="X3359" s="193">
        <f t="shared" si="317"/>
        <v>0</v>
      </c>
      <c r="Y3359" s="193" t="str">
        <f t="shared" si="318"/>
        <v>JUICE, ORANGE ORIG SIMPLY</v>
      </c>
      <c r="AA3359" s="29">
        <f t="shared" si="319"/>
        <v>52.42</v>
      </c>
      <c r="AB3359" s="29" t="str">
        <f>VLOOKUP(W3359,'[2]Item List (2)'!$I:$J,2,0)</f>
        <v>Food</v>
      </c>
      <c r="AC3359" s="29">
        <f t="shared" si="320"/>
        <v>7491</v>
      </c>
      <c r="AD3359" s="29" t="str">
        <f t="shared" si="321"/>
        <v>7491-Food</v>
      </c>
    </row>
    <row r="3360" spans="1:30">
      <c r="A3360" t="s">
        <v>699</v>
      </c>
      <c r="B3360" t="s">
        <v>592</v>
      </c>
      <c r="C3360" t="s">
        <v>1414</v>
      </c>
      <c r="D3360" t="s">
        <v>629</v>
      </c>
      <c r="E3360" t="s">
        <v>1711</v>
      </c>
      <c r="F3360"/>
      <c r="G3360" s="159">
        <v>45168</v>
      </c>
      <c r="H3360" t="s">
        <v>1201</v>
      </c>
      <c r="I3360" t="s">
        <v>1188</v>
      </c>
      <c r="J3360" t="s">
        <v>724</v>
      </c>
      <c r="K3360" t="s">
        <v>725</v>
      </c>
      <c r="L3360" t="s">
        <v>726</v>
      </c>
      <c r="M3360">
        <v>1</v>
      </c>
      <c r="N3360">
        <v>0</v>
      </c>
      <c r="O3360" s="209">
        <v>9.5399999999999991</v>
      </c>
      <c r="P3360" s="209">
        <v>9.5399999999999991</v>
      </c>
      <c r="Q3360" s="209">
        <v>3407.18</v>
      </c>
      <c r="R3360" s="209">
        <v>10.23</v>
      </c>
      <c r="S3360" s="193" t="str">
        <f>VLOOKUP(U3360,'[1]Cross ref'!I:J,2,0)</f>
        <v>SCL</v>
      </c>
      <c r="T3360" s="193">
        <f t="shared" si="316"/>
        <v>9.5399999999999991</v>
      </c>
      <c r="U3360" s="193">
        <f>VLOOKUP(VALUE(C3360),'[1]Cross ref'!G:I,3,0)</f>
        <v>7491</v>
      </c>
      <c r="V3360" s="193">
        <f>IFERROR(VLOOKUP(J3360,'[1]Item List (2)'!C:D,2,0),VLOOKUP(K3360,'[1]Item List (2)'!C:D,2,0))</f>
        <v>50007</v>
      </c>
      <c r="W3360" s="193">
        <f>IFERROR(VLOOKUP(J3360,'[1]Item List (2)'!C:E,3,0),VLOOKUP(K3360,'[1]Item List (2)'!C:E,3,0))</f>
        <v>100</v>
      </c>
      <c r="X3360" s="193">
        <f t="shared" si="317"/>
        <v>0</v>
      </c>
      <c r="Y3360" s="193" t="str">
        <f t="shared" si="318"/>
        <v>MILK, 1%</v>
      </c>
      <c r="AA3360" s="29">
        <f t="shared" si="319"/>
        <v>9.5399999999999991</v>
      </c>
      <c r="AB3360" s="29" t="str">
        <f>VLOOKUP(W3360,'[2]Item List (2)'!$I:$J,2,0)</f>
        <v>Food</v>
      </c>
      <c r="AC3360" s="29">
        <f t="shared" si="320"/>
        <v>7491</v>
      </c>
      <c r="AD3360" s="29" t="str">
        <f t="shared" si="321"/>
        <v>7491-Food</v>
      </c>
    </row>
    <row r="3361" spans="1:30">
      <c r="A3361" t="s">
        <v>699</v>
      </c>
      <c r="B3361" t="s">
        <v>592</v>
      </c>
      <c r="C3361" t="s">
        <v>1414</v>
      </c>
      <c r="D3361" t="s">
        <v>629</v>
      </c>
      <c r="E3361" t="s">
        <v>1711</v>
      </c>
      <c r="F3361"/>
      <c r="G3361" s="159">
        <v>45168</v>
      </c>
      <c r="H3361" t="s">
        <v>1205</v>
      </c>
      <c r="I3361" t="s">
        <v>1188</v>
      </c>
      <c r="J3361" t="s">
        <v>734</v>
      </c>
      <c r="K3361" t="s">
        <v>735</v>
      </c>
      <c r="L3361" t="s">
        <v>736</v>
      </c>
      <c r="M3361">
        <v>7</v>
      </c>
      <c r="N3361">
        <v>0</v>
      </c>
      <c r="O3361" s="209">
        <v>77.03</v>
      </c>
      <c r="P3361" s="209">
        <v>539.21</v>
      </c>
      <c r="Q3361" s="209">
        <v>3407.18</v>
      </c>
      <c r="R3361" s="209">
        <v>10.23</v>
      </c>
      <c r="S3361" s="193" t="str">
        <f>VLOOKUP(U3361,'[1]Cross ref'!I:J,2,0)</f>
        <v>SCL</v>
      </c>
      <c r="T3361" s="193">
        <f t="shared" si="316"/>
        <v>539.21</v>
      </c>
      <c r="U3361" s="193">
        <f>VLOOKUP(VALUE(C3361),'[1]Cross ref'!G:I,3,0)</f>
        <v>7491</v>
      </c>
      <c r="V3361" s="193">
        <f>IFERROR(VLOOKUP(J3361,'[1]Item List (2)'!C:D,2,0),VLOOKUP(K3361,'[1]Item List (2)'!C:D,2,0))</f>
        <v>50007</v>
      </c>
      <c r="W3361" s="193">
        <f>IFERROR(VLOOKUP(J3361,'[1]Item List (2)'!C:E,3,0),VLOOKUP(K3361,'[1]Item List (2)'!C:E,3,0))</f>
        <v>100</v>
      </c>
      <c r="X3361" s="193">
        <f t="shared" si="317"/>
        <v>0</v>
      </c>
      <c r="Y3361" s="193" t="str">
        <f t="shared" si="318"/>
        <v>BEEF, GRND PTY 3.5Z</v>
      </c>
      <c r="AA3361" s="29">
        <f t="shared" si="319"/>
        <v>539.21</v>
      </c>
      <c r="AB3361" s="29" t="str">
        <f>VLOOKUP(W3361,'[2]Item List (2)'!$I:$J,2,0)</f>
        <v>Food</v>
      </c>
      <c r="AC3361" s="29">
        <f t="shared" si="320"/>
        <v>7491</v>
      </c>
      <c r="AD3361" s="29" t="str">
        <f t="shared" si="321"/>
        <v>7491-Food</v>
      </c>
    </row>
    <row r="3362" spans="1:30">
      <c r="A3362" t="s">
        <v>699</v>
      </c>
      <c r="B3362" t="s">
        <v>592</v>
      </c>
      <c r="C3362" t="s">
        <v>1414</v>
      </c>
      <c r="D3362" t="s">
        <v>629</v>
      </c>
      <c r="E3362" t="s">
        <v>1711</v>
      </c>
      <c r="F3362"/>
      <c r="G3362" s="159">
        <v>45168</v>
      </c>
      <c r="H3362" t="s">
        <v>1206</v>
      </c>
      <c r="I3362" t="s">
        <v>1188</v>
      </c>
      <c r="J3362" t="s">
        <v>737</v>
      </c>
      <c r="K3362" t="s">
        <v>738</v>
      </c>
      <c r="L3362" t="s">
        <v>739</v>
      </c>
      <c r="M3362">
        <v>2</v>
      </c>
      <c r="N3362">
        <v>0</v>
      </c>
      <c r="O3362" s="209">
        <v>30.72</v>
      </c>
      <c r="P3362" s="209">
        <v>61.44</v>
      </c>
      <c r="Q3362" s="209">
        <v>3407.18</v>
      </c>
      <c r="R3362" s="209">
        <v>10.23</v>
      </c>
      <c r="S3362" s="193" t="str">
        <f>VLOOKUP(U3362,'[1]Cross ref'!I:J,2,0)</f>
        <v>SCL</v>
      </c>
      <c r="T3362" s="193">
        <f t="shared" si="316"/>
        <v>61.44</v>
      </c>
      <c r="U3362" s="193">
        <f>VLOOKUP(VALUE(C3362),'[1]Cross ref'!G:I,3,0)</f>
        <v>7491</v>
      </c>
      <c r="V3362" s="193">
        <f>IFERROR(VLOOKUP(J3362,'[1]Item List (2)'!C:D,2,0),VLOOKUP(K3362,'[1]Item List (2)'!C:D,2,0))</f>
        <v>50007</v>
      </c>
      <c r="W3362" s="193">
        <f>IFERROR(VLOOKUP(J3362,'[1]Item List (2)'!C:E,3,0),VLOOKUP(K3362,'[1]Item List (2)'!C:E,3,0))</f>
        <v>100</v>
      </c>
      <c r="X3362" s="193">
        <f t="shared" si="317"/>
        <v>0</v>
      </c>
      <c r="Y3362" s="193" t="str">
        <f t="shared" si="318"/>
        <v>APPTZR, ONION RING</v>
      </c>
      <c r="AA3362" s="29">
        <f t="shared" si="319"/>
        <v>61.44</v>
      </c>
      <c r="AB3362" s="29" t="str">
        <f>VLOOKUP(W3362,'[2]Item List (2)'!$I:$J,2,0)</f>
        <v>Food</v>
      </c>
      <c r="AC3362" s="29">
        <f t="shared" si="320"/>
        <v>7491</v>
      </c>
      <c r="AD3362" s="29" t="str">
        <f t="shared" si="321"/>
        <v>7491-Food</v>
      </c>
    </row>
    <row r="3363" spans="1:30">
      <c r="A3363" t="s">
        <v>699</v>
      </c>
      <c r="B3363" t="s">
        <v>592</v>
      </c>
      <c r="C3363" t="s">
        <v>1414</v>
      </c>
      <c r="D3363" t="s">
        <v>629</v>
      </c>
      <c r="E3363" t="s">
        <v>1711</v>
      </c>
      <c r="F3363"/>
      <c r="G3363" s="159">
        <v>45168</v>
      </c>
      <c r="H3363" t="s">
        <v>1461</v>
      </c>
      <c r="I3363" t="s">
        <v>1188</v>
      </c>
      <c r="J3363" t="s">
        <v>740</v>
      </c>
      <c r="K3363" t="s">
        <v>1436</v>
      </c>
      <c r="L3363" t="s">
        <v>1437</v>
      </c>
      <c r="M3363">
        <v>1</v>
      </c>
      <c r="N3363">
        <v>0</v>
      </c>
      <c r="O3363" s="209">
        <v>37.31</v>
      </c>
      <c r="P3363" s="209">
        <v>37.31</v>
      </c>
      <c r="Q3363" s="209">
        <v>3407.18</v>
      </c>
      <c r="R3363" s="209">
        <v>10.23</v>
      </c>
      <c r="S3363" s="193" t="str">
        <f>VLOOKUP(U3363,'[1]Cross ref'!I:J,2,0)</f>
        <v>SCL</v>
      </c>
      <c r="T3363" s="193">
        <f t="shared" si="316"/>
        <v>37.31</v>
      </c>
      <c r="U3363" s="193">
        <f>VLOOKUP(VALUE(C3363),'[1]Cross ref'!G:I,3,0)</f>
        <v>7491</v>
      </c>
      <c r="V3363" s="193">
        <f>IFERROR(VLOOKUP(J3363,'[1]Item List (2)'!C:D,2,0),VLOOKUP(K3363,'[1]Item List (2)'!C:D,2,0))</f>
        <v>50007</v>
      </c>
      <c r="W3363" s="193">
        <f>IFERROR(VLOOKUP(J3363,'[1]Item List (2)'!C:E,3,0),VLOOKUP(K3363,'[1]Item List (2)'!C:E,3,0))</f>
        <v>100</v>
      </c>
      <c r="X3363" s="193">
        <f t="shared" si="317"/>
        <v>0</v>
      </c>
      <c r="Y3363" s="193" t="str">
        <f t="shared" si="318"/>
        <v>JALAPENO, DICED</v>
      </c>
      <c r="AA3363" s="29">
        <f t="shared" si="319"/>
        <v>37.31</v>
      </c>
      <c r="AB3363" s="29" t="str">
        <f>VLOOKUP(W3363,'[2]Item List (2)'!$I:$J,2,0)</f>
        <v>Food</v>
      </c>
      <c r="AC3363" s="29">
        <f t="shared" si="320"/>
        <v>7491</v>
      </c>
      <c r="AD3363" s="29" t="str">
        <f t="shared" si="321"/>
        <v>7491-Food</v>
      </c>
    </row>
    <row r="3364" spans="1:30">
      <c r="A3364" t="s">
        <v>699</v>
      </c>
      <c r="B3364" t="s">
        <v>592</v>
      </c>
      <c r="C3364" t="s">
        <v>1414</v>
      </c>
      <c r="D3364" t="s">
        <v>629</v>
      </c>
      <c r="E3364" t="s">
        <v>1711</v>
      </c>
      <c r="F3364"/>
      <c r="G3364" s="159">
        <v>45168</v>
      </c>
      <c r="H3364" t="s">
        <v>1208</v>
      </c>
      <c r="I3364" t="s">
        <v>1188</v>
      </c>
      <c r="J3364" t="s">
        <v>741</v>
      </c>
      <c r="K3364" t="s">
        <v>742</v>
      </c>
      <c r="L3364" t="s">
        <v>743</v>
      </c>
      <c r="M3364">
        <v>2</v>
      </c>
      <c r="N3364">
        <v>0</v>
      </c>
      <c r="O3364" s="209">
        <v>21.8</v>
      </c>
      <c r="P3364" s="209">
        <v>43.6</v>
      </c>
      <c r="Q3364" s="209">
        <v>3407.18</v>
      </c>
      <c r="R3364" s="209">
        <v>10.23</v>
      </c>
      <c r="S3364" s="193" t="str">
        <f>VLOOKUP(U3364,'[1]Cross ref'!I:J,2,0)</f>
        <v>SCL</v>
      </c>
      <c r="T3364" s="193">
        <f t="shared" si="316"/>
        <v>43.6</v>
      </c>
      <c r="U3364" s="193">
        <f>VLOOKUP(VALUE(C3364),'[1]Cross ref'!G:I,3,0)</f>
        <v>7491</v>
      </c>
      <c r="V3364" s="193">
        <f>IFERROR(VLOOKUP(J3364,'[1]Item List (2)'!C:D,2,0),VLOOKUP(K3364,'[1]Item List (2)'!C:D,2,0))</f>
        <v>50007</v>
      </c>
      <c r="W3364" s="193">
        <f>IFERROR(VLOOKUP(J3364,'[1]Item List (2)'!C:E,3,0),VLOOKUP(K3364,'[1]Item List (2)'!C:E,3,0))</f>
        <v>100</v>
      </c>
      <c r="X3364" s="193">
        <f t="shared" si="317"/>
        <v>0</v>
      </c>
      <c r="Y3364" s="193" t="str">
        <f t="shared" si="318"/>
        <v>KETCHUP, PKT</v>
      </c>
      <c r="AA3364" s="29">
        <f t="shared" si="319"/>
        <v>43.6</v>
      </c>
      <c r="AB3364" s="29" t="str">
        <f>VLOOKUP(W3364,'[2]Item List (2)'!$I:$J,2,0)</f>
        <v>Food</v>
      </c>
      <c r="AC3364" s="29">
        <f t="shared" si="320"/>
        <v>7491</v>
      </c>
      <c r="AD3364" s="29" t="str">
        <f t="shared" si="321"/>
        <v>7491-Food</v>
      </c>
    </row>
    <row r="3365" spans="1:30">
      <c r="A3365" t="s">
        <v>699</v>
      </c>
      <c r="B3365" t="s">
        <v>592</v>
      </c>
      <c r="C3365" t="s">
        <v>1414</v>
      </c>
      <c r="D3365" t="s">
        <v>629</v>
      </c>
      <c r="E3365" t="s">
        <v>1711</v>
      </c>
      <c r="F3365"/>
      <c r="G3365" s="159">
        <v>45168</v>
      </c>
      <c r="H3365" t="s">
        <v>1212</v>
      </c>
      <c r="I3365" t="s">
        <v>1188</v>
      </c>
      <c r="J3365" t="s">
        <v>747</v>
      </c>
      <c r="K3365" t="s">
        <v>748</v>
      </c>
      <c r="L3365" t="s">
        <v>749</v>
      </c>
      <c r="M3365">
        <v>1</v>
      </c>
      <c r="N3365">
        <v>0</v>
      </c>
      <c r="O3365" s="209">
        <v>33.380000000000003</v>
      </c>
      <c r="P3365" s="209">
        <v>33.380000000000003</v>
      </c>
      <c r="Q3365" s="209">
        <v>3407.18</v>
      </c>
      <c r="R3365" s="209">
        <v>10.23</v>
      </c>
      <c r="S3365" s="193" t="str">
        <f>VLOOKUP(U3365,'[1]Cross ref'!I:J,2,0)</f>
        <v>SCL</v>
      </c>
      <c r="T3365" s="193">
        <f t="shared" si="316"/>
        <v>33.380000000000003</v>
      </c>
      <c r="U3365" s="193">
        <f>VLOOKUP(VALUE(C3365),'[1]Cross ref'!G:I,3,0)</f>
        <v>7491</v>
      </c>
      <c r="V3365" s="193">
        <f>IFERROR(VLOOKUP(J3365,'[1]Item List (2)'!C:D,2,0),VLOOKUP(K3365,'[1]Item List (2)'!C:D,2,0))</f>
        <v>50007</v>
      </c>
      <c r="W3365" s="193">
        <f>IFERROR(VLOOKUP(J3365,'[1]Item List (2)'!C:E,3,0),VLOOKUP(K3365,'[1]Item List (2)'!C:E,3,0))</f>
        <v>100</v>
      </c>
      <c r="X3365" s="193">
        <f t="shared" si="317"/>
        <v>0</v>
      </c>
      <c r="Y3365" s="193" t="str">
        <f t="shared" si="318"/>
        <v>HASHBROWN, RND ZTF</v>
      </c>
      <c r="AA3365" s="29">
        <f t="shared" si="319"/>
        <v>33.380000000000003</v>
      </c>
      <c r="AB3365" s="29" t="str">
        <f>VLOOKUP(W3365,'[2]Item List (2)'!$I:$J,2,0)</f>
        <v>Food</v>
      </c>
      <c r="AC3365" s="29">
        <f t="shared" si="320"/>
        <v>7491</v>
      </c>
      <c r="AD3365" s="29" t="str">
        <f t="shared" si="321"/>
        <v>7491-Food</v>
      </c>
    </row>
    <row r="3366" spans="1:30">
      <c r="A3366" t="s">
        <v>699</v>
      </c>
      <c r="B3366" t="s">
        <v>592</v>
      </c>
      <c r="C3366" t="s">
        <v>1414</v>
      </c>
      <c r="D3366" t="s">
        <v>629</v>
      </c>
      <c r="E3366" t="s">
        <v>1711</v>
      </c>
      <c r="F3366"/>
      <c r="G3366" s="159">
        <v>45168</v>
      </c>
      <c r="H3366" t="s">
        <v>1213</v>
      </c>
      <c r="I3366" t="s">
        <v>1188</v>
      </c>
      <c r="J3366" t="s">
        <v>747</v>
      </c>
      <c r="K3366" t="s">
        <v>750</v>
      </c>
      <c r="L3366" t="s">
        <v>749</v>
      </c>
      <c r="M3366">
        <v>1</v>
      </c>
      <c r="N3366">
        <v>0</v>
      </c>
      <c r="O3366" s="209">
        <v>33.380000000000003</v>
      </c>
      <c r="P3366" s="209">
        <v>33.380000000000003</v>
      </c>
      <c r="Q3366" s="209">
        <v>3407.18</v>
      </c>
      <c r="R3366" s="209">
        <v>10.23</v>
      </c>
      <c r="S3366" s="193" t="str">
        <f>VLOOKUP(U3366,'[1]Cross ref'!I:J,2,0)</f>
        <v>SCL</v>
      </c>
      <c r="T3366" s="193">
        <f t="shared" si="316"/>
        <v>33.380000000000003</v>
      </c>
      <c r="U3366" s="193">
        <f>VLOOKUP(VALUE(C3366),'[1]Cross ref'!G:I,3,0)</f>
        <v>7491</v>
      </c>
      <c r="V3366" s="193">
        <f>IFERROR(VLOOKUP(J3366,'[1]Item List (2)'!C:D,2,0),VLOOKUP(K3366,'[1]Item List (2)'!C:D,2,0))</f>
        <v>50007</v>
      </c>
      <c r="W3366" s="193">
        <f>IFERROR(VLOOKUP(J3366,'[1]Item List (2)'!C:E,3,0),VLOOKUP(K3366,'[1]Item List (2)'!C:E,3,0))</f>
        <v>100</v>
      </c>
      <c r="X3366" s="193">
        <f t="shared" si="317"/>
        <v>0</v>
      </c>
      <c r="Y3366" s="193" t="str">
        <f t="shared" si="318"/>
        <v>FRIES, CRISS CUT SEASN</v>
      </c>
      <c r="AA3366" s="29">
        <f t="shared" si="319"/>
        <v>33.380000000000003</v>
      </c>
      <c r="AB3366" s="29" t="str">
        <f>VLOOKUP(W3366,'[2]Item List (2)'!$I:$J,2,0)</f>
        <v>Food</v>
      </c>
      <c r="AC3366" s="29">
        <f t="shared" si="320"/>
        <v>7491</v>
      </c>
      <c r="AD3366" s="29" t="str">
        <f t="shared" si="321"/>
        <v>7491-Food</v>
      </c>
    </row>
    <row r="3367" spans="1:30">
      <c r="A3367" t="s">
        <v>699</v>
      </c>
      <c r="B3367" t="s">
        <v>592</v>
      </c>
      <c r="C3367" t="s">
        <v>1414</v>
      </c>
      <c r="D3367" t="s">
        <v>629</v>
      </c>
      <c r="E3367" t="s">
        <v>1711</v>
      </c>
      <c r="F3367"/>
      <c r="G3367" s="159">
        <v>45168</v>
      </c>
      <c r="H3367" t="s">
        <v>1214</v>
      </c>
      <c r="I3367" t="s">
        <v>1188</v>
      </c>
      <c r="J3367" t="s">
        <v>747</v>
      </c>
      <c r="K3367" t="s">
        <v>751</v>
      </c>
      <c r="L3367" t="s">
        <v>752</v>
      </c>
      <c r="M3367">
        <v>10</v>
      </c>
      <c r="N3367">
        <v>0</v>
      </c>
      <c r="O3367" s="209">
        <v>35.28</v>
      </c>
      <c r="P3367" s="209">
        <v>352.8</v>
      </c>
      <c r="Q3367" s="209">
        <v>3407.18</v>
      </c>
      <c r="R3367" s="209">
        <v>10.23</v>
      </c>
      <c r="S3367" s="193" t="str">
        <f>VLOOKUP(U3367,'[1]Cross ref'!I:J,2,0)</f>
        <v>SCL</v>
      </c>
      <c r="T3367" s="193">
        <f t="shared" si="316"/>
        <v>352.8</v>
      </c>
      <c r="U3367" s="193">
        <f>VLOOKUP(VALUE(C3367),'[1]Cross ref'!G:I,3,0)</f>
        <v>7491</v>
      </c>
      <c r="V3367" s="193">
        <f>IFERROR(VLOOKUP(J3367,'[1]Item List (2)'!C:D,2,0),VLOOKUP(K3367,'[1]Item List (2)'!C:D,2,0))</f>
        <v>50007</v>
      </c>
      <c r="W3367" s="193">
        <f>IFERROR(VLOOKUP(J3367,'[1]Item List (2)'!C:E,3,0),VLOOKUP(K3367,'[1]Item List (2)'!C:E,3,0))</f>
        <v>100</v>
      </c>
      <c r="X3367" s="193">
        <f t="shared" si="317"/>
        <v>0</v>
      </c>
      <c r="Y3367" s="193" t="str">
        <f t="shared" si="318"/>
        <v>FRIES, SS SK ON</v>
      </c>
      <c r="AA3367" s="29">
        <f t="shared" si="319"/>
        <v>352.8</v>
      </c>
      <c r="AB3367" s="29" t="str">
        <f>VLOOKUP(W3367,'[2]Item List (2)'!$I:$J,2,0)</f>
        <v>Food</v>
      </c>
      <c r="AC3367" s="29">
        <f t="shared" si="320"/>
        <v>7491</v>
      </c>
      <c r="AD3367" s="29" t="str">
        <f t="shared" si="321"/>
        <v>7491-Food</v>
      </c>
    </row>
    <row r="3368" spans="1:30">
      <c r="A3368" t="s">
        <v>699</v>
      </c>
      <c r="B3368" t="s">
        <v>592</v>
      </c>
      <c r="C3368" t="s">
        <v>1414</v>
      </c>
      <c r="D3368" t="s">
        <v>629</v>
      </c>
      <c r="E3368" t="s">
        <v>1711</v>
      </c>
      <c r="F3368"/>
      <c r="G3368" s="159">
        <v>45168</v>
      </c>
      <c r="H3368" t="s">
        <v>1336</v>
      </c>
      <c r="I3368" t="s">
        <v>1188</v>
      </c>
      <c r="J3368" t="s">
        <v>962</v>
      </c>
      <c r="K3368" t="s">
        <v>969</v>
      </c>
      <c r="L3368" t="s">
        <v>858</v>
      </c>
      <c r="M3368">
        <v>1</v>
      </c>
      <c r="N3368">
        <v>0</v>
      </c>
      <c r="O3368" s="209">
        <v>32.57</v>
      </c>
      <c r="P3368" s="209">
        <v>32.57</v>
      </c>
      <c r="Q3368" s="209">
        <v>3407.18</v>
      </c>
      <c r="R3368" s="209">
        <v>10.23</v>
      </c>
      <c r="S3368" s="193" t="str">
        <f>VLOOKUP(U3368,'[1]Cross ref'!I:J,2,0)</f>
        <v>SCL</v>
      </c>
      <c r="T3368" s="193">
        <f t="shared" si="316"/>
        <v>32.57</v>
      </c>
      <c r="U3368" s="193">
        <f>VLOOKUP(VALUE(C3368),'[1]Cross ref'!G:I,3,0)</f>
        <v>7491</v>
      </c>
      <c r="V3368" s="193">
        <f>IFERROR(VLOOKUP(J3368,'[1]Item List (2)'!C:D,2,0),VLOOKUP(K3368,'[1]Item List (2)'!C:D,2,0))</f>
        <v>50007</v>
      </c>
      <c r="W3368" s="193">
        <f>IFERROR(VLOOKUP(J3368,'[1]Item List (2)'!C:E,3,0),VLOOKUP(K3368,'[1]Item List (2)'!C:E,3,0))</f>
        <v>100</v>
      </c>
      <c r="X3368" s="193">
        <f t="shared" si="317"/>
        <v>0</v>
      </c>
      <c r="Y3368" s="193" t="str">
        <f t="shared" si="318"/>
        <v>SYRUP, SHAKE STRAWBRY</v>
      </c>
      <c r="AA3368" s="29">
        <f t="shared" si="319"/>
        <v>32.57</v>
      </c>
      <c r="AB3368" s="29" t="str">
        <f>VLOOKUP(W3368,'[2]Item List (2)'!$I:$J,2,0)</f>
        <v>Food</v>
      </c>
      <c r="AC3368" s="29">
        <f t="shared" si="320"/>
        <v>7491</v>
      </c>
      <c r="AD3368" s="29" t="str">
        <f t="shared" si="321"/>
        <v>7491-Food</v>
      </c>
    </row>
    <row r="3369" spans="1:30">
      <c r="A3369" t="s">
        <v>699</v>
      </c>
      <c r="B3369" t="s">
        <v>592</v>
      </c>
      <c r="C3369" t="s">
        <v>1414</v>
      </c>
      <c r="D3369" t="s">
        <v>629</v>
      </c>
      <c r="E3369" t="s">
        <v>1711</v>
      </c>
      <c r="F3369"/>
      <c r="G3369" s="159">
        <v>45168</v>
      </c>
      <c r="H3369" t="s">
        <v>1218</v>
      </c>
      <c r="I3369" t="s">
        <v>1188</v>
      </c>
      <c r="J3369" t="s">
        <v>703</v>
      </c>
      <c r="K3369" t="s">
        <v>997</v>
      </c>
      <c r="L3369" t="s">
        <v>723</v>
      </c>
      <c r="M3369">
        <v>2</v>
      </c>
      <c r="N3369">
        <v>0</v>
      </c>
      <c r="O3369" s="209">
        <v>25.94</v>
      </c>
      <c r="P3369" s="209">
        <v>51.88</v>
      </c>
      <c r="Q3369" s="209">
        <v>3407.18</v>
      </c>
      <c r="R3369" s="209">
        <v>10.23</v>
      </c>
      <c r="S3369" s="193" t="str">
        <f>VLOOKUP(U3369,'[1]Cross ref'!I:J,2,0)</f>
        <v>SCL</v>
      </c>
      <c r="T3369" s="193">
        <f t="shared" si="316"/>
        <v>51.88</v>
      </c>
      <c r="U3369" s="193">
        <f>VLOOKUP(VALUE(C3369),'[1]Cross ref'!G:I,3,0)</f>
        <v>7491</v>
      </c>
      <c r="V3369" s="193">
        <f>IFERROR(VLOOKUP(J3369,'[1]Item List (2)'!C:D,2,0),VLOOKUP(K3369,'[1]Item List (2)'!C:D,2,0))</f>
        <v>50007</v>
      </c>
      <c r="W3369" s="193">
        <f>IFERROR(VLOOKUP(J3369,'[1]Item List (2)'!C:E,3,0),VLOOKUP(K3369,'[1]Item List (2)'!C:E,3,0))</f>
        <v>100</v>
      </c>
      <c r="X3369" s="193">
        <f t="shared" si="317"/>
        <v>0</v>
      </c>
      <c r="Y3369" s="193" t="str">
        <f t="shared" si="318"/>
        <v>SAUCE, BTRMILK RANCH CUP</v>
      </c>
      <c r="AA3369" s="29">
        <f t="shared" si="319"/>
        <v>51.88</v>
      </c>
      <c r="AB3369" s="29" t="str">
        <f>VLOOKUP(W3369,'[2]Item List (2)'!$I:$J,2,0)</f>
        <v>Food</v>
      </c>
      <c r="AC3369" s="29">
        <f t="shared" si="320"/>
        <v>7491</v>
      </c>
      <c r="AD3369" s="29" t="str">
        <f t="shared" si="321"/>
        <v>7491-Food</v>
      </c>
    </row>
    <row r="3370" spans="1:30">
      <c r="A3370" t="s">
        <v>699</v>
      </c>
      <c r="B3370" t="s">
        <v>592</v>
      </c>
      <c r="C3370" t="s">
        <v>1414</v>
      </c>
      <c r="D3370" t="s">
        <v>629</v>
      </c>
      <c r="E3370" t="s">
        <v>1711</v>
      </c>
      <c r="F3370"/>
      <c r="G3370" s="159">
        <v>45168</v>
      </c>
      <c r="H3370" t="s">
        <v>1219</v>
      </c>
      <c r="I3370" t="s">
        <v>1188</v>
      </c>
      <c r="J3370" t="s">
        <v>767</v>
      </c>
      <c r="K3370" t="s">
        <v>768</v>
      </c>
      <c r="L3370" t="s">
        <v>769</v>
      </c>
      <c r="M3370">
        <v>1</v>
      </c>
      <c r="N3370">
        <v>0</v>
      </c>
      <c r="O3370" s="209">
        <v>11.66</v>
      </c>
      <c r="P3370" s="209">
        <v>11.66</v>
      </c>
      <c r="Q3370" s="209">
        <v>3407.18</v>
      </c>
      <c r="R3370" s="209">
        <v>10.23</v>
      </c>
      <c r="S3370" s="193" t="str">
        <f>VLOOKUP(U3370,'[1]Cross ref'!I:J,2,0)</f>
        <v>SCL</v>
      </c>
      <c r="T3370" s="193">
        <f t="shared" si="316"/>
        <v>11.66</v>
      </c>
      <c r="U3370" s="193">
        <f>VLOOKUP(VALUE(C3370),'[1]Cross ref'!G:I,3,0)</f>
        <v>7491</v>
      </c>
      <c r="V3370" s="193">
        <f>IFERROR(VLOOKUP(J3370,'[1]Item List (2)'!C:D,2,0),VLOOKUP(K3370,'[1]Item List (2)'!C:D,2,0))</f>
        <v>50007</v>
      </c>
      <c r="W3370" s="193">
        <f>IFERROR(VLOOKUP(J3370,'[1]Item List (2)'!C:E,3,0),VLOOKUP(K3370,'[1]Item List (2)'!C:E,3,0))</f>
        <v>100</v>
      </c>
      <c r="X3370" s="193">
        <f t="shared" si="317"/>
        <v>0</v>
      </c>
      <c r="Y3370" s="193" t="str">
        <f t="shared" si="318"/>
        <v>SAUCE, BUFFALO CUP</v>
      </c>
      <c r="AA3370" s="29">
        <f t="shared" si="319"/>
        <v>11.66</v>
      </c>
      <c r="AB3370" s="29" t="str">
        <f>VLOOKUP(W3370,'[2]Item List (2)'!$I:$J,2,0)</f>
        <v>Food</v>
      </c>
      <c r="AC3370" s="29">
        <f t="shared" si="320"/>
        <v>7491</v>
      </c>
      <c r="AD3370" s="29" t="str">
        <f t="shared" si="321"/>
        <v>7491-Food</v>
      </c>
    </row>
    <row r="3371" spans="1:30">
      <c r="A3371" t="s">
        <v>699</v>
      </c>
      <c r="B3371" t="s">
        <v>592</v>
      </c>
      <c r="C3371" t="s">
        <v>1414</v>
      </c>
      <c r="D3371" t="s">
        <v>629</v>
      </c>
      <c r="E3371" t="s">
        <v>1711</v>
      </c>
      <c r="F3371"/>
      <c r="G3371" s="159">
        <v>45168</v>
      </c>
      <c r="H3371" t="s">
        <v>1221</v>
      </c>
      <c r="I3371" t="s">
        <v>1188</v>
      </c>
      <c r="J3371" t="s">
        <v>773</v>
      </c>
      <c r="K3371" t="s">
        <v>774</v>
      </c>
      <c r="L3371" t="s">
        <v>775</v>
      </c>
      <c r="M3371">
        <v>2</v>
      </c>
      <c r="N3371">
        <v>0</v>
      </c>
      <c r="O3371" s="209">
        <v>19.78</v>
      </c>
      <c r="P3371" s="209">
        <v>39.56</v>
      </c>
      <c r="Q3371" s="209">
        <v>3407.18</v>
      </c>
      <c r="R3371" s="209">
        <v>10.23</v>
      </c>
      <c r="S3371" s="193" t="str">
        <f>VLOOKUP(U3371,'[1]Cross ref'!I:J,2,0)</f>
        <v>SCL</v>
      </c>
      <c r="T3371" s="193">
        <f t="shared" si="316"/>
        <v>39.56</v>
      </c>
      <c r="U3371" s="193">
        <f>VLOOKUP(VALUE(C3371),'[1]Cross ref'!G:I,3,0)</f>
        <v>7491</v>
      </c>
      <c r="V3371" s="193">
        <f>IFERROR(VLOOKUP(J3371,'[1]Item List (2)'!C:D,2,0),VLOOKUP(K3371,'[1]Item List (2)'!C:D,2,0))</f>
        <v>50007</v>
      </c>
      <c r="W3371" s="193">
        <f>IFERROR(VLOOKUP(J3371,'[1]Item List (2)'!C:E,3,0),VLOOKUP(K3371,'[1]Item List (2)'!C:E,3,0))</f>
        <v>100</v>
      </c>
      <c r="X3371" s="193">
        <f t="shared" si="317"/>
        <v>0</v>
      </c>
      <c r="Y3371" s="193" t="str">
        <f t="shared" si="318"/>
        <v>ICE CREAM, VANILLA SLOW MELT</v>
      </c>
      <c r="AA3371" s="29">
        <f t="shared" si="319"/>
        <v>39.56</v>
      </c>
      <c r="AB3371" s="29" t="str">
        <f>VLOOKUP(W3371,'[2]Item List (2)'!$I:$J,2,0)</f>
        <v>Food</v>
      </c>
      <c r="AC3371" s="29">
        <f t="shared" si="320"/>
        <v>7491</v>
      </c>
      <c r="AD3371" s="29" t="str">
        <f t="shared" si="321"/>
        <v>7491-Food</v>
      </c>
    </row>
    <row r="3372" spans="1:30">
      <c r="A3372" t="s">
        <v>699</v>
      </c>
      <c r="B3372" t="s">
        <v>592</v>
      </c>
      <c r="C3372" t="s">
        <v>1414</v>
      </c>
      <c r="D3372" t="s">
        <v>629</v>
      </c>
      <c r="E3372" t="s">
        <v>1711</v>
      </c>
      <c r="F3372"/>
      <c r="G3372" s="159">
        <v>45168</v>
      </c>
      <c r="H3372" t="s">
        <v>1222</v>
      </c>
      <c r="I3372" t="s">
        <v>1188</v>
      </c>
      <c r="J3372" t="s">
        <v>776</v>
      </c>
      <c r="K3372" t="s">
        <v>777</v>
      </c>
      <c r="L3372" t="s">
        <v>778</v>
      </c>
      <c r="M3372">
        <v>6</v>
      </c>
      <c r="N3372">
        <v>0</v>
      </c>
      <c r="O3372" s="209">
        <v>36.909999999999997</v>
      </c>
      <c r="P3372" s="209">
        <v>221.46</v>
      </c>
      <c r="Q3372" s="209">
        <v>3407.18</v>
      </c>
      <c r="R3372" s="209">
        <v>10.23</v>
      </c>
      <c r="S3372" s="193" t="str">
        <f>VLOOKUP(U3372,'[1]Cross ref'!I:J,2,0)</f>
        <v>SCL</v>
      </c>
      <c r="T3372" s="193">
        <f t="shared" si="316"/>
        <v>221.46</v>
      </c>
      <c r="U3372" s="193">
        <f>VLOOKUP(VALUE(C3372),'[1]Cross ref'!G:I,3,0)</f>
        <v>7491</v>
      </c>
      <c r="V3372" s="193">
        <f>IFERROR(VLOOKUP(J3372,'[1]Item List (2)'!C:D,2,0),VLOOKUP(K3372,'[1]Item List (2)'!C:D,2,0))</f>
        <v>50007</v>
      </c>
      <c r="W3372" s="193">
        <f>IFERROR(VLOOKUP(J3372,'[1]Item List (2)'!C:E,3,0),VLOOKUP(K3372,'[1]Item List (2)'!C:E,3,0))</f>
        <v>100</v>
      </c>
      <c r="X3372" s="193">
        <f t="shared" si="317"/>
        <v>0</v>
      </c>
      <c r="Y3372" s="193" t="str">
        <f t="shared" si="318"/>
        <v>SHORTENING, LIQ FRY PREM</v>
      </c>
      <c r="AA3372" s="29">
        <f t="shared" si="319"/>
        <v>221.46</v>
      </c>
      <c r="AB3372" s="29" t="str">
        <f>VLOOKUP(W3372,'[2]Item List (2)'!$I:$J,2,0)</f>
        <v>Food</v>
      </c>
      <c r="AC3372" s="29">
        <f t="shared" si="320"/>
        <v>7491</v>
      </c>
      <c r="AD3372" s="29" t="str">
        <f t="shared" si="321"/>
        <v>7491-Food</v>
      </c>
    </row>
    <row r="3373" spans="1:30">
      <c r="A3373" t="s">
        <v>699</v>
      </c>
      <c r="B3373" t="s">
        <v>592</v>
      </c>
      <c r="C3373" t="s">
        <v>1414</v>
      </c>
      <c r="D3373" t="s">
        <v>629</v>
      </c>
      <c r="E3373" t="s">
        <v>1711</v>
      </c>
      <c r="F3373"/>
      <c r="G3373" s="159">
        <v>45168</v>
      </c>
      <c r="H3373" t="s">
        <v>1223</v>
      </c>
      <c r="I3373" t="s">
        <v>1188</v>
      </c>
      <c r="J3373" t="s">
        <v>758</v>
      </c>
      <c r="K3373" t="s">
        <v>780</v>
      </c>
      <c r="L3373" t="s">
        <v>781</v>
      </c>
      <c r="M3373">
        <v>3</v>
      </c>
      <c r="N3373">
        <v>0</v>
      </c>
      <c r="O3373" s="209">
        <v>37.6</v>
      </c>
      <c r="P3373" s="209">
        <v>112.8</v>
      </c>
      <c r="Q3373" s="209">
        <v>3407.18</v>
      </c>
      <c r="R3373" s="209">
        <v>10.23</v>
      </c>
      <c r="S3373" s="193" t="str">
        <f>VLOOKUP(U3373,'[1]Cross ref'!I:J,2,0)</f>
        <v>SCL</v>
      </c>
      <c r="T3373" s="193">
        <f t="shared" si="316"/>
        <v>112.8</v>
      </c>
      <c r="U3373" s="193">
        <f>VLOOKUP(VALUE(C3373),'[1]Cross ref'!G:I,3,0)</f>
        <v>7491</v>
      </c>
      <c r="V3373" s="193">
        <f>IFERROR(VLOOKUP(J3373,'[1]Item List (2)'!C:D,2,0),VLOOKUP(K3373,'[1]Item List (2)'!C:D,2,0))</f>
        <v>50007</v>
      </c>
      <c r="W3373" s="193">
        <f>IFERROR(VLOOKUP(J3373,'[1]Item List (2)'!C:E,3,0),VLOOKUP(K3373,'[1]Item List (2)'!C:E,3,0))</f>
        <v>100</v>
      </c>
      <c r="X3373" s="193">
        <f t="shared" si="317"/>
        <v>0</v>
      </c>
      <c r="Y3373" s="193" t="str">
        <f t="shared" si="318"/>
        <v>CHICKEN, PTY SPCY 3Z</v>
      </c>
      <c r="AA3373" s="29">
        <f t="shared" si="319"/>
        <v>112.8</v>
      </c>
      <c r="AB3373" s="29" t="str">
        <f>VLOOKUP(W3373,'[2]Item List (2)'!$I:$J,2,0)</f>
        <v>Food</v>
      </c>
      <c r="AC3373" s="29">
        <f t="shared" si="320"/>
        <v>7491</v>
      </c>
      <c r="AD3373" s="29" t="str">
        <f t="shared" si="321"/>
        <v>7491-Food</v>
      </c>
    </row>
    <row r="3374" spans="1:30">
      <c r="A3374" t="s">
        <v>699</v>
      </c>
      <c r="B3374" t="s">
        <v>592</v>
      </c>
      <c r="C3374" t="s">
        <v>1414</v>
      </c>
      <c r="D3374" t="s">
        <v>629</v>
      </c>
      <c r="E3374" t="s">
        <v>1711</v>
      </c>
      <c r="F3374"/>
      <c r="G3374" s="159">
        <v>45168</v>
      </c>
      <c r="H3374" t="s">
        <v>1225</v>
      </c>
      <c r="I3374" t="s">
        <v>1188</v>
      </c>
      <c r="J3374" t="s">
        <v>785</v>
      </c>
      <c r="K3374" t="s">
        <v>1180</v>
      </c>
      <c r="L3374" t="s">
        <v>786</v>
      </c>
      <c r="M3374">
        <v>2</v>
      </c>
      <c r="N3374">
        <v>0</v>
      </c>
      <c r="O3374" s="209">
        <v>97.62</v>
      </c>
      <c r="P3374" s="209">
        <v>195.24</v>
      </c>
      <c r="Q3374" s="209">
        <v>3407.18</v>
      </c>
      <c r="R3374" s="209">
        <v>10.23</v>
      </c>
      <c r="S3374" s="193" t="str">
        <f>VLOOKUP(U3374,'[1]Cross ref'!I:J,2,0)</f>
        <v>SCL</v>
      </c>
      <c r="T3374" s="193">
        <f t="shared" si="316"/>
        <v>195.24</v>
      </c>
      <c r="U3374" s="193">
        <f>VLOOKUP(VALUE(C3374),'[1]Cross ref'!G:I,3,0)</f>
        <v>7491</v>
      </c>
      <c r="V3374" s="193">
        <f>IFERROR(VLOOKUP(J3374,'[1]Item List (2)'!C:D,2,0),VLOOKUP(K3374,'[1]Item List (2)'!C:D,2,0))</f>
        <v>50007</v>
      </c>
      <c r="W3374" s="193">
        <f>IFERROR(VLOOKUP(J3374,'[1]Item List (2)'!C:E,3,0),VLOOKUP(K3374,'[1]Item List (2)'!C:E,3,0))</f>
        <v>100</v>
      </c>
      <c r="X3374" s="193">
        <f t="shared" si="317"/>
        <v>0</v>
      </c>
      <c r="Y3374" s="193" t="str">
        <f t="shared" si="318"/>
        <v>BACON, 500 SLICES FC</v>
      </c>
      <c r="AA3374" s="29">
        <f t="shared" si="319"/>
        <v>195.24</v>
      </c>
      <c r="AB3374" s="29" t="str">
        <f>VLOOKUP(W3374,'[2]Item List (2)'!$I:$J,2,0)</f>
        <v>Food</v>
      </c>
      <c r="AC3374" s="29">
        <f t="shared" si="320"/>
        <v>7491</v>
      </c>
      <c r="AD3374" s="29" t="str">
        <f t="shared" si="321"/>
        <v>7491-Food</v>
      </c>
    </row>
    <row r="3375" spans="1:30">
      <c r="A3375" t="s">
        <v>699</v>
      </c>
      <c r="B3375" t="s">
        <v>592</v>
      </c>
      <c r="C3375" t="s">
        <v>1414</v>
      </c>
      <c r="D3375" t="s">
        <v>629</v>
      </c>
      <c r="E3375" t="s">
        <v>1711</v>
      </c>
      <c r="F3375"/>
      <c r="G3375" s="159">
        <v>45168</v>
      </c>
      <c r="H3375" t="s">
        <v>1226</v>
      </c>
      <c r="I3375" t="s">
        <v>1188</v>
      </c>
      <c r="J3375" t="s">
        <v>734</v>
      </c>
      <c r="K3375" t="s">
        <v>787</v>
      </c>
      <c r="L3375" t="s">
        <v>788</v>
      </c>
      <c r="M3375">
        <v>1</v>
      </c>
      <c r="N3375">
        <v>0</v>
      </c>
      <c r="O3375" s="209">
        <v>81.99</v>
      </c>
      <c r="P3375" s="209">
        <v>81.99</v>
      </c>
      <c r="Q3375" s="209">
        <v>3407.18</v>
      </c>
      <c r="R3375" s="209">
        <v>10.23</v>
      </c>
      <c r="S3375" s="193" t="str">
        <f>VLOOKUP(U3375,'[1]Cross ref'!I:J,2,0)</f>
        <v>SCL</v>
      </c>
      <c r="T3375" s="193">
        <f t="shared" si="316"/>
        <v>81.99</v>
      </c>
      <c r="U3375" s="193">
        <f>VLOOKUP(VALUE(C3375),'[1]Cross ref'!G:I,3,0)</f>
        <v>7491</v>
      </c>
      <c r="V3375" s="193">
        <f>IFERROR(VLOOKUP(J3375,'[1]Item List (2)'!C:D,2,0),VLOOKUP(K3375,'[1]Item List (2)'!C:D,2,0))</f>
        <v>50007</v>
      </c>
      <c r="W3375" s="193">
        <f>IFERROR(VLOOKUP(J3375,'[1]Item List (2)'!C:E,3,0),VLOOKUP(K3375,'[1]Item List (2)'!C:E,3,0))</f>
        <v>100</v>
      </c>
      <c r="X3375" s="193">
        <f t="shared" si="317"/>
        <v>0</v>
      </c>
      <c r="Y3375" s="193" t="str">
        <f t="shared" si="318"/>
        <v>BEEF, GRND PTY 1.78Z</v>
      </c>
      <c r="AA3375" s="29">
        <f t="shared" si="319"/>
        <v>81.99</v>
      </c>
      <c r="AB3375" s="29" t="str">
        <f>VLOOKUP(W3375,'[2]Item List (2)'!$I:$J,2,0)</f>
        <v>Food</v>
      </c>
      <c r="AC3375" s="29">
        <f t="shared" si="320"/>
        <v>7491</v>
      </c>
      <c r="AD3375" s="29" t="str">
        <f t="shared" si="321"/>
        <v>7491-Food</v>
      </c>
    </row>
    <row r="3376" spans="1:30">
      <c r="A3376" t="s">
        <v>699</v>
      </c>
      <c r="B3376" t="s">
        <v>592</v>
      </c>
      <c r="C3376" t="s">
        <v>1414</v>
      </c>
      <c r="D3376" t="s">
        <v>629</v>
      </c>
      <c r="E3376" t="s">
        <v>1711</v>
      </c>
      <c r="F3376"/>
      <c r="G3376" s="159">
        <v>45168</v>
      </c>
      <c r="H3376" t="s">
        <v>1227</v>
      </c>
      <c r="I3376" t="s">
        <v>1188</v>
      </c>
      <c r="J3376" t="s">
        <v>710</v>
      </c>
      <c r="K3376" t="s">
        <v>792</v>
      </c>
      <c r="L3376" t="s">
        <v>709</v>
      </c>
      <c r="M3376">
        <v>1</v>
      </c>
      <c r="N3376">
        <v>0</v>
      </c>
      <c r="O3376" s="209">
        <v>99.5</v>
      </c>
      <c r="P3376" s="209">
        <v>99.5</v>
      </c>
      <c r="Q3376" s="209">
        <v>3407.18</v>
      </c>
      <c r="R3376" s="209">
        <v>10.23</v>
      </c>
      <c r="S3376" s="193" t="str">
        <f>VLOOKUP(U3376,'[1]Cross ref'!I:J,2,0)</f>
        <v>SCL</v>
      </c>
      <c r="T3376" s="193">
        <f t="shared" si="316"/>
        <v>99.5</v>
      </c>
      <c r="U3376" s="193">
        <f>VLOOKUP(VALUE(C3376),'[1]Cross ref'!G:I,3,0)</f>
        <v>7491</v>
      </c>
      <c r="V3376" s="193">
        <f>IFERROR(VLOOKUP(J3376,'[1]Item List (2)'!C:D,2,0),VLOOKUP(K3376,'[1]Item List (2)'!C:D,2,0))</f>
        <v>50007</v>
      </c>
      <c r="W3376" s="193">
        <f>IFERROR(VLOOKUP(J3376,'[1]Item List (2)'!C:E,3,0),VLOOKUP(K3376,'[1]Item List (2)'!C:E,3,0))</f>
        <v>100</v>
      </c>
      <c r="X3376" s="193">
        <f t="shared" si="317"/>
        <v>0</v>
      </c>
      <c r="Y3376" s="193" t="str">
        <f t="shared" si="318"/>
        <v>SYRUP, DR PEPPER BIB</v>
      </c>
      <c r="AA3376" s="29">
        <f t="shared" si="319"/>
        <v>99.5</v>
      </c>
      <c r="AB3376" s="29" t="str">
        <f>VLOOKUP(W3376,'[2]Item List (2)'!$I:$J,2,0)</f>
        <v>Food</v>
      </c>
      <c r="AC3376" s="29">
        <f t="shared" si="320"/>
        <v>7491</v>
      </c>
      <c r="AD3376" s="29" t="str">
        <f t="shared" si="321"/>
        <v>7491-Food</v>
      </c>
    </row>
    <row r="3377" spans="1:30">
      <c r="A3377" t="s">
        <v>699</v>
      </c>
      <c r="B3377" t="s">
        <v>592</v>
      </c>
      <c r="C3377" t="s">
        <v>1414</v>
      </c>
      <c r="D3377" t="s">
        <v>629</v>
      </c>
      <c r="E3377" t="s">
        <v>1711</v>
      </c>
      <c r="F3377"/>
      <c r="G3377" s="159">
        <v>45168</v>
      </c>
      <c r="H3377" t="s">
        <v>1229</v>
      </c>
      <c r="I3377" t="s">
        <v>1188</v>
      </c>
      <c r="J3377" t="s">
        <v>804</v>
      </c>
      <c r="K3377" t="s">
        <v>863</v>
      </c>
      <c r="L3377" t="s">
        <v>760</v>
      </c>
      <c r="M3377">
        <v>1</v>
      </c>
      <c r="N3377">
        <v>0</v>
      </c>
      <c r="O3377" s="209">
        <v>77.569999999999993</v>
      </c>
      <c r="P3377" s="209">
        <v>77.569999999999993</v>
      </c>
      <c r="Q3377" s="209">
        <v>3407.18</v>
      </c>
      <c r="R3377" s="209">
        <v>10.23</v>
      </c>
      <c r="S3377" s="193" t="str">
        <f>VLOOKUP(U3377,'[1]Cross ref'!I:J,2,0)</f>
        <v>SCL</v>
      </c>
      <c r="T3377" s="193">
        <f t="shared" si="316"/>
        <v>77.569999999999993</v>
      </c>
      <c r="U3377" s="193">
        <f>VLOOKUP(VALUE(C3377),'[1]Cross ref'!G:I,3,0)</f>
        <v>7491</v>
      </c>
      <c r="V3377" s="193">
        <f>IFERROR(VLOOKUP(J3377,'[1]Item List (2)'!C:D,2,0),VLOOKUP(K3377,'[1]Item List (2)'!C:D,2,0))</f>
        <v>50007</v>
      </c>
      <c r="W3377" s="193">
        <f>IFERROR(VLOOKUP(J3377,'[1]Item List (2)'!C:E,3,0),VLOOKUP(K3377,'[1]Item List (2)'!C:E,3,0))</f>
        <v>100</v>
      </c>
      <c r="X3377" s="193">
        <f t="shared" si="317"/>
        <v>0</v>
      </c>
      <c r="Y3377" s="193" t="str">
        <f t="shared" si="318"/>
        <v>CHEESE, AMER SHRP SLI 144CT</v>
      </c>
      <c r="AA3377" s="29">
        <f t="shared" si="319"/>
        <v>77.569999999999993</v>
      </c>
      <c r="AB3377" s="29" t="str">
        <f>VLOOKUP(W3377,'[2]Item List (2)'!$I:$J,2,0)</f>
        <v>Food</v>
      </c>
      <c r="AC3377" s="29">
        <f t="shared" si="320"/>
        <v>7491</v>
      </c>
      <c r="AD3377" s="29" t="str">
        <f t="shared" si="321"/>
        <v>7491-Food</v>
      </c>
    </row>
    <row r="3378" spans="1:30">
      <c r="A3378" t="s">
        <v>699</v>
      </c>
      <c r="B3378" t="s">
        <v>592</v>
      </c>
      <c r="C3378" t="s">
        <v>1414</v>
      </c>
      <c r="D3378" t="s">
        <v>629</v>
      </c>
      <c r="E3378" t="s">
        <v>1711</v>
      </c>
      <c r="F3378"/>
      <c r="G3378" s="159">
        <v>45168</v>
      </c>
      <c r="H3378" t="s">
        <v>1230</v>
      </c>
      <c r="I3378" t="s">
        <v>1188</v>
      </c>
      <c r="J3378" t="s">
        <v>737</v>
      </c>
      <c r="K3378" t="s">
        <v>794</v>
      </c>
      <c r="L3378" t="s">
        <v>795</v>
      </c>
      <c r="M3378">
        <v>2</v>
      </c>
      <c r="N3378">
        <v>0</v>
      </c>
      <c r="O3378" s="209">
        <v>39.79</v>
      </c>
      <c r="P3378" s="209">
        <v>79.58</v>
      </c>
      <c r="Q3378" s="209">
        <v>3407.18</v>
      </c>
      <c r="R3378" s="209">
        <v>10.23</v>
      </c>
      <c r="S3378" s="193" t="str">
        <f>VLOOKUP(U3378,'[1]Cross ref'!I:J,2,0)</f>
        <v>SCL</v>
      </c>
      <c r="T3378" s="193">
        <f t="shared" si="316"/>
        <v>79.58</v>
      </c>
      <c r="U3378" s="193">
        <f>VLOOKUP(VALUE(C3378),'[1]Cross ref'!G:I,3,0)</f>
        <v>7491</v>
      </c>
      <c r="V3378" s="193">
        <f>IFERROR(VLOOKUP(J3378,'[1]Item List (2)'!C:D,2,0),VLOOKUP(K3378,'[1]Item List (2)'!C:D,2,0))</f>
        <v>50007</v>
      </c>
      <c r="W3378" s="193">
        <f>IFERROR(VLOOKUP(J3378,'[1]Item List (2)'!C:E,3,0),VLOOKUP(K3378,'[1]Item List (2)'!C:E,3,0))</f>
        <v>100</v>
      </c>
      <c r="X3378" s="193">
        <f t="shared" si="317"/>
        <v>0</v>
      </c>
      <c r="Y3378" s="193" t="str">
        <f t="shared" si="318"/>
        <v>APPTZR, JALAPENO BRD CHSE BITE</v>
      </c>
      <c r="AA3378" s="29">
        <f t="shared" si="319"/>
        <v>79.58</v>
      </c>
      <c r="AB3378" s="29" t="str">
        <f>VLOOKUP(W3378,'[2]Item List (2)'!$I:$J,2,0)</f>
        <v>Food</v>
      </c>
      <c r="AC3378" s="29">
        <f t="shared" si="320"/>
        <v>7491</v>
      </c>
      <c r="AD3378" s="29" t="str">
        <f t="shared" si="321"/>
        <v>7491-Food</v>
      </c>
    </row>
    <row r="3379" spans="1:30">
      <c r="A3379" t="s">
        <v>699</v>
      </c>
      <c r="B3379" t="s">
        <v>592</v>
      </c>
      <c r="C3379" t="s">
        <v>1414</v>
      </c>
      <c r="D3379" t="s">
        <v>629</v>
      </c>
      <c r="E3379" t="s">
        <v>1711</v>
      </c>
      <c r="F3379"/>
      <c r="G3379" s="159">
        <v>45168</v>
      </c>
      <c r="H3379" t="s">
        <v>1232</v>
      </c>
      <c r="I3379" t="s">
        <v>1188</v>
      </c>
      <c r="J3379" t="s">
        <v>758</v>
      </c>
      <c r="K3379" t="s">
        <v>798</v>
      </c>
      <c r="L3379" t="s">
        <v>799</v>
      </c>
      <c r="M3379">
        <v>3</v>
      </c>
      <c r="N3379">
        <v>0</v>
      </c>
      <c r="O3379" s="209">
        <v>46.88</v>
      </c>
      <c r="P3379" s="209">
        <v>140.63999999999999</v>
      </c>
      <c r="Q3379" s="209">
        <v>3407.18</v>
      </c>
      <c r="R3379" s="209">
        <v>10.23</v>
      </c>
      <c r="S3379" s="193" t="str">
        <f>VLOOKUP(U3379,'[1]Cross ref'!I:J,2,0)</f>
        <v>SCL</v>
      </c>
      <c r="T3379" s="193">
        <f t="shared" si="316"/>
        <v>140.63999999999999</v>
      </c>
      <c r="U3379" s="193">
        <f>VLOOKUP(VALUE(C3379),'[1]Cross ref'!G:I,3,0)</f>
        <v>7491</v>
      </c>
      <c r="V3379" s="193">
        <f>IFERROR(VLOOKUP(J3379,'[1]Item List (2)'!C:D,2,0),VLOOKUP(K3379,'[1]Item List (2)'!C:D,2,0))</f>
        <v>50007</v>
      </c>
      <c r="W3379" s="193">
        <f>IFERROR(VLOOKUP(J3379,'[1]Item List (2)'!C:E,3,0),VLOOKUP(K3379,'[1]Item List (2)'!C:E,3,0))</f>
        <v>100</v>
      </c>
      <c r="X3379" s="193">
        <f t="shared" si="317"/>
        <v>0</v>
      </c>
      <c r="Y3379" s="193" t="str">
        <f t="shared" si="318"/>
        <v>CHICKEN, NUGGET BRD STAR SHP</v>
      </c>
      <c r="AA3379" s="29">
        <f t="shared" si="319"/>
        <v>140.63999999999999</v>
      </c>
      <c r="AB3379" s="29" t="str">
        <f>VLOOKUP(W3379,'[2]Item List (2)'!$I:$J,2,0)</f>
        <v>Food</v>
      </c>
      <c r="AC3379" s="29">
        <f t="shared" si="320"/>
        <v>7491</v>
      </c>
      <c r="AD3379" s="29" t="str">
        <f t="shared" si="321"/>
        <v>7491-Food</v>
      </c>
    </row>
    <row r="3380" spans="1:30">
      <c r="A3380" t="s">
        <v>699</v>
      </c>
      <c r="B3380" t="s">
        <v>592</v>
      </c>
      <c r="C3380" t="s">
        <v>1414</v>
      </c>
      <c r="D3380" t="s">
        <v>629</v>
      </c>
      <c r="E3380" t="s">
        <v>1711</v>
      </c>
      <c r="F3380"/>
      <c r="G3380" s="159">
        <v>45168</v>
      </c>
      <c r="H3380" t="s">
        <v>1233</v>
      </c>
      <c r="I3380" t="s">
        <v>1188</v>
      </c>
      <c r="J3380" t="s">
        <v>801</v>
      </c>
      <c r="K3380" t="s">
        <v>802</v>
      </c>
      <c r="L3380" t="s">
        <v>803</v>
      </c>
      <c r="M3380">
        <v>1</v>
      </c>
      <c r="N3380">
        <v>0</v>
      </c>
      <c r="O3380" s="209">
        <v>24.1</v>
      </c>
      <c r="P3380" s="209">
        <v>24.1</v>
      </c>
      <c r="Q3380" s="209">
        <v>3407.18</v>
      </c>
      <c r="R3380" s="209">
        <v>10.23</v>
      </c>
      <c r="S3380" s="193" t="str">
        <f>VLOOKUP(U3380,'[1]Cross ref'!I:J,2,0)</f>
        <v>SCL</v>
      </c>
      <c r="T3380" s="193">
        <f t="shared" si="316"/>
        <v>24.1</v>
      </c>
      <c r="U3380" s="193">
        <f>VLOOKUP(VALUE(C3380),'[1]Cross ref'!G:I,3,0)</f>
        <v>7491</v>
      </c>
      <c r="V3380" s="193">
        <f>IFERROR(VLOOKUP(J3380,'[1]Item List (2)'!C:D,2,0),VLOOKUP(K3380,'[1]Item List (2)'!C:D,2,0))</f>
        <v>50007</v>
      </c>
      <c r="W3380" s="193">
        <f>IFERROR(VLOOKUP(J3380,'[1]Item List (2)'!C:E,3,0),VLOOKUP(K3380,'[1]Item List (2)'!C:E,3,0))</f>
        <v>100</v>
      </c>
      <c r="X3380" s="193">
        <f t="shared" si="317"/>
        <v>0</v>
      </c>
      <c r="Y3380" s="193" t="str">
        <f t="shared" si="318"/>
        <v>BISCUIT, BUTTERMILK PARBKD</v>
      </c>
      <c r="AA3380" s="29">
        <f t="shared" si="319"/>
        <v>24.1</v>
      </c>
      <c r="AB3380" s="29" t="str">
        <f>VLOOKUP(W3380,'[2]Item List (2)'!$I:$J,2,0)</f>
        <v>Food</v>
      </c>
      <c r="AC3380" s="29">
        <f t="shared" si="320"/>
        <v>7491</v>
      </c>
      <c r="AD3380" s="29" t="str">
        <f t="shared" si="321"/>
        <v>7491-Food</v>
      </c>
    </row>
    <row r="3381" spans="1:30">
      <c r="A3381" t="s">
        <v>699</v>
      </c>
      <c r="B3381" t="s">
        <v>592</v>
      </c>
      <c r="C3381" t="s">
        <v>1414</v>
      </c>
      <c r="D3381" t="s">
        <v>629</v>
      </c>
      <c r="E3381" t="s">
        <v>1711</v>
      </c>
      <c r="F3381"/>
      <c r="G3381" s="159">
        <v>45168</v>
      </c>
      <c r="H3381" t="s">
        <v>1277</v>
      </c>
      <c r="I3381" t="s">
        <v>1188</v>
      </c>
      <c r="J3381" t="s">
        <v>724</v>
      </c>
      <c r="K3381" t="s">
        <v>866</v>
      </c>
      <c r="L3381" t="s">
        <v>867</v>
      </c>
      <c r="M3381">
        <v>1</v>
      </c>
      <c r="N3381">
        <v>0</v>
      </c>
      <c r="O3381" s="209">
        <v>12.91</v>
      </c>
      <c r="P3381" s="209">
        <v>12.91</v>
      </c>
      <c r="Q3381" s="209">
        <v>3407.18</v>
      </c>
      <c r="R3381" s="209">
        <v>10.23</v>
      </c>
      <c r="S3381" s="193" t="str">
        <f>VLOOKUP(U3381,'[1]Cross ref'!I:J,2,0)</f>
        <v>SCL</v>
      </c>
      <c r="T3381" s="193">
        <f t="shared" si="316"/>
        <v>12.91</v>
      </c>
      <c r="U3381" s="193">
        <f>VLOOKUP(VALUE(C3381),'[1]Cross ref'!G:I,3,0)</f>
        <v>7491</v>
      </c>
      <c r="V3381" s="193">
        <f>IFERROR(VLOOKUP(J3381,'[1]Item List (2)'!C:D,2,0),VLOOKUP(K3381,'[1]Item List (2)'!C:D,2,0))</f>
        <v>50007</v>
      </c>
      <c r="W3381" s="193">
        <f>IFERROR(VLOOKUP(J3381,'[1]Item List (2)'!C:E,3,0),VLOOKUP(K3381,'[1]Item List (2)'!C:E,3,0))</f>
        <v>100</v>
      </c>
      <c r="X3381" s="193">
        <f t="shared" si="317"/>
        <v>0</v>
      </c>
      <c r="Y3381" s="193" t="str">
        <f t="shared" si="318"/>
        <v>BUTTERMILK, 1% LF</v>
      </c>
      <c r="AA3381" s="29">
        <f t="shared" si="319"/>
        <v>12.91</v>
      </c>
      <c r="AB3381" s="29" t="str">
        <f>VLOOKUP(W3381,'[2]Item List (2)'!$I:$J,2,0)</f>
        <v>Food</v>
      </c>
      <c r="AC3381" s="29">
        <f t="shared" si="320"/>
        <v>7491</v>
      </c>
      <c r="AD3381" s="29" t="str">
        <f t="shared" si="321"/>
        <v>7491-Food</v>
      </c>
    </row>
    <row r="3382" spans="1:30">
      <c r="A3382" t="s">
        <v>699</v>
      </c>
      <c r="B3382" t="s">
        <v>592</v>
      </c>
      <c r="C3382" t="s">
        <v>1414</v>
      </c>
      <c r="D3382" t="s">
        <v>629</v>
      </c>
      <c r="E3382" t="s">
        <v>1711</v>
      </c>
      <c r="F3382"/>
      <c r="G3382" s="159">
        <v>45168</v>
      </c>
      <c r="H3382" t="s">
        <v>1460</v>
      </c>
      <c r="I3382" t="s">
        <v>1188</v>
      </c>
      <c r="J3382" t="s">
        <v>811</v>
      </c>
      <c r="K3382" t="s">
        <v>1433</v>
      </c>
      <c r="L3382" t="s">
        <v>831</v>
      </c>
      <c r="M3382">
        <v>3</v>
      </c>
      <c r="N3382">
        <v>0</v>
      </c>
      <c r="O3382" s="209">
        <v>27.17</v>
      </c>
      <c r="P3382" s="209">
        <v>81.510000000000005</v>
      </c>
      <c r="Q3382" s="209">
        <v>3407.18</v>
      </c>
      <c r="R3382" s="209">
        <v>10.23</v>
      </c>
      <c r="S3382" s="193" t="str">
        <f>VLOOKUP(U3382,'[1]Cross ref'!I:J,2,0)</f>
        <v>SCL</v>
      </c>
      <c r="T3382" s="193">
        <f t="shared" si="316"/>
        <v>81.510000000000005</v>
      </c>
      <c r="U3382" s="193">
        <f>VLOOKUP(VALUE(C3382),'[1]Cross ref'!G:I,3,0)</f>
        <v>7491</v>
      </c>
      <c r="V3382" s="193">
        <f>IFERROR(VLOOKUP(J3382,'[1]Item List (2)'!C:D,2,0),VLOOKUP(K3382,'[1]Item List (2)'!C:D,2,0))</f>
        <v>50007</v>
      </c>
      <c r="W3382" s="193">
        <f>IFERROR(VLOOKUP(J3382,'[1]Item List (2)'!C:E,3,0),VLOOKUP(K3382,'[1]Item List (2)'!C:E,3,0))</f>
        <v>100</v>
      </c>
      <c r="X3382" s="193">
        <f t="shared" si="317"/>
        <v>0</v>
      </c>
      <c r="Y3382" s="193" t="str">
        <f t="shared" si="318"/>
        <v>LETTUCE, LINER</v>
      </c>
      <c r="AA3382" s="29">
        <f t="shared" si="319"/>
        <v>81.510000000000005</v>
      </c>
      <c r="AB3382" s="29" t="str">
        <f>VLOOKUP(W3382,'[2]Item List (2)'!$I:$J,2,0)</f>
        <v>Food</v>
      </c>
      <c r="AC3382" s="29">
        <f t="shared" si="320"/>
        <v>7491</v>
      </c>
      <c r="AD3382" s="29" t="str">
        <f t="shared" si="321"/>
        <v>7491-Food</v>
      </c>
    </row>
    <row r="3383" spans="1:30">
      <c r="A3383" t="s">
        <v>699</v>
      </c>
      <c r="B3383" t="s">
        <v>592</v>
      </c>
      <c r="C3383" t="s">
        <v>1414</v>
      </c>
      <c r="D3383" t="s">
        <v>629</v>
      </c>
      <c r="E3383" t="s">
        <v>1711</v>
      </c>
      <c r="F3383"/>
      <c r="G3383" s="159">
        <v>45168</v>
      </c>
      <c r="H3383" t="s">
        <v>1237</v>
      </c>
      <c r="I3383" t="s">
        <v>1188</v>
      </c>
      <c r="J3383" t="s">
        <v>812</v>
      </c>
      <c r="K3383" t="s">
        <v>813</v>
      </c>
      <c r="L3383" t="s">
        <v>814</v>
      </c>
      <c r="M3383">
        <v>2</v>
      </c>
      <c r="N3383">
        <v>0</v>
      </c>
      <c r="O3383" s="209">
        <v>19.57</v>
      </c>
      <c r="P3383" s="209">
        <v>39.14</v>
      </c>
      <c r="Q3383" s="209">
        <v>3407.18</v>
      </c>
      <c r="R3383" s="209">
        <v>10.23</v>
      </c>
      <c r="S3383" s="193" t="str">
        <f>VLOOKUP(U3383,'[1]Cross ref'!I:J,2,0)</f>
        <v>SCL</v>
      </c>
      <c r="T3383" s="193">
        <f t="shared" si="316"/>
        <v>39.14</v>
      </c>
      <c r="U3383" s="193">
        <f>VLOOKUP(VALUE(C3383),'[1]Cross ref'!G:I,3,0)</f>
        <v>7491</v>
      </c>
      <c r="V3383" s="193">
        <f>IFERROR(VLOOKUP(J3383,'[1]Item List (2)'!C:D,2,0),VLOOKUP(K3383,'[1]Item List (2)'!C:D,2,0))</f>
        <v>50007</v>
      </c>
      <c r="W3383" s="193">
        <f>IFERROR(VLOOKUP(J3383,'[1]Item List (2)'!C:E,3,0),VLOOKUP(K3383,'[1]Item List (2)'!C:E,3,0))</f>
        <v>100</v>
      </c>
      <c r="X3383" s="193">
        <f t="shared" si="317"/>
        <v>0</v>
      </c>
      <c r="Y3383" s="193" t="str">
        <f t="shared" si="318"/>
        <v>TOMATO, RED 5X5 BULK 25LB</v>
      </c>
      <c r="AA3383" s="29">
        <f t="shared" si="319"/>
        <v>39.14</v>
      </c>
      <c r="AB3383" s="29" t="str">
        <f>VLOOKUP(W3383,'[2]Item List (2)'!$I:$J,2,0)</f>
        <v>Food</v>
      </c>
      <c r="AC3383" s="29">
        <f t="shared" si="320"/>
        <v>7491</v>
      </c>
      <c r="AD3383" s="29" t="str">
        <f t="shared" si="321"/>
        <v>7491-Food</v>
      </c>
    </row>
    <row r="3384" spans="1:30">
      <c r="A3384" t="s">
        <v>699</v>
      </c>
      <c r="B3384" t="s">
        <v>592</v>
      </c>
      <c r="C3384" t="s">
        <v>1414</v>
      </c>
      <c r="D3384" t="s">
        <v>629</v>
      </c>
      <c r="E3384" t="s">
        <v>1711</v>
      </c>
      <c r="F3384"/>
      <c r="G3384" s="159">
        <v>45168</v>
      </c>
      <c r="H3384" t="s">
        <v>1301</v>
      </c>
      <c r="I3384" t="s">
        <v>1188</v>
      </c>
      <c r="J3384" t="s">
        <v>819</v>
      </c>
      <c r="K3384" t="s">
        <v>1038</v>
      </c>
      <c r="L3384" t="s">
        <v>1039</v>
      </c>
      <c r="M3384">
        <v>1</v>
      </c>
      <c r="N3384">
        <v>0</v>
      </c>
      <c r="O3384" s="209">
        <v>38.47</v>
      </c>
      <c r="P3384" s="209">
        <v>38.47</v>
      </c>
      <c r="Q3384" s="209">
        <v>3407.18</v>
      </c>
      <c r="R3384" s="209">
        <v>10.23</v>
      </c>
      <c r="S3384" s="193" t="str">
        <f>VLOOKUP(U3384,'[1]Cross ref'!I:J,2,0)</f>
        <v>SCL</v>
      </c>
      <c r="T3384" s="193">
        <f t="shared" si="316"/>
        <v>38.47</v>
      </c>
      <c r="U3384" s="193">
        <f>VLOOKUP(VALUE(C3384),'[1]Cross ref'!G:I,3,0)</f>
        <v>7491</v>
      </c>
      <c r="V3384" s="193">
        <f>IFERROR(VLOOKUP(J3384,'[1]Item List (2)'!C:D,2,0),VLOOKUP(K3384,'[1]Item List (2)'!C:D,2,0))</f>
        <v>50007</v>
      </c>
      <c r="W3384" s="193">
        <f>IFERROR(VLOOKUP(J3384,'[1]Item List (2)'!C:E,3,0),VLOOKUP(K3384,'[1]Item List (2)'!C:E,3,0))</f>
        <v>100</v>
      </c>
      <c r="X3384" s="193">
        <f t="shared" si="317"/>
        <v>0</v>
      </c>
      <c r="Y3384" s="193" t="str">
        <f t="shared" si="318"/>
        <v>SYRUP, MAPLE FLVR CUP PC</v>
      </c>
      <c r="AA3384" s="29">
        <f t="shared" si="319"/>
        <v>38.47</v>
      </c>
      <c r="AB3384" s="29" t="str">
        <f>VLOOKUP(W3384,'[2]Item List (2)'!$I:$J,2,0)</f>
        <v>Food</v>
      </c>
      <c r="AC3384" s="29">
        <f t="shared" si="320"/>
        <v>7491</v>
      </c>
      <c r="AD3384" s="29" t="str">
        <f t="shared" si="321"/>
        <v>7491-Food</v>
      </c>
    </row>
    <row r="3385" spans="1:30">
      <c r="A3385" t="s">
        <v>699</v>
      </c>
      <c r="B3385" t="s">
        <v>592</v>
      </c>
      <c r="C3385" t="s">
        <v>1414</v>
      </c>
      <c r="D3385" t="s">
        <v>629</v>
      </c>
      <c r="E3385" t="s">
        <v>1711</v>
      </c>
      <c r="F3385"/>
      <c r="G3385" s="159">
        <v>45168</v>
      </c>
      <c r="H3385" t="s">
        <v>1239</v>
      </c>
      <c r="I3385" t="s">
        <v>1188</v>
      </c>
      <c r="J3385" t="s">
        <v>816</v>
      </c>
      <c r="K3385" t="s">
        <v>817</v>
      </c>
      <c r="L3385" t="s">
        <v>709</v>
      </c>
      <c r="M3385">
        <v>1</v>
      </c>
      <c r="N3385">
        <v>0</v>
      </c>
      <c r="O3385" s="209">
        <v>27.07</v>
      </c>
      <c r="P3385" s="209">
        <v>27.07</v>
      </c>
      <c r="Q3385" s="209">
        <v>3407.18</v>
      </c>
      <c r="R3385" s="209">
        <v>10.23</v>
      </c>
      <c r="S3385" s="193" t="str">
        <f>VLOOKUP(U3385,'[1]Cross ref'!I:J,2,0)</f>
        <v>SCL</v>
      </c>
      <c r="T3385" s="193">
        <f t="shared" si="316"/>
        <v>27.07</v>
      </c>
      <c r="U3385" s="193">
        <f>VLOOKUP(VALUE(C3385),'[1]Cross ref'!G:I,3,0)</f>
        <v>7491</v>
      </c>
      <c r="V3385" s="193">
        <f>IFERROR(VLOOKUP(J3385,'[1]Item List (2)'!C:D,2,0),VLOOKUP(K3385,'[1]Item List (2)'!C:D,2,0))</f>
        <v>50007</v>
      </c>
      <c r="W3385" s="193">
        <f>IFERROR(VLOOKUP(J3385,'[1]Item List (2)'!C:E,3,0),VLOOKUP(K3385,'[1]Item List (2)'!C:E,3,0))</f>
        <v>100</v>
      </c>
      <c r="X3385" s="193">
        <f t="shared" si="317"/>
        <v>0</v>
      </c>
      <c r="Y3385" s="193" t="str">
        <f t="shared" si="318"/>
        <v>PICKLE, CHIP DELI 3/16" CC</v>
      </c>
      <c r="AA3385" s="29">
        <f t="shared" si="319"/>
        <v>27.07</v>
      </c>
      <c r="AB3385" s="29" t="str">
        <f>VLOOKUP(W3385,'[2]Item List (2)'!$I:$J,2,0)</f>
        <v>Food</v>
      </c>
      <c r="AC3385" s="29">
        <f t="shared" si="320"/>
        <v>7491</v>
      </c>
      <c r="AD3385" s="29" t="str">
        <f t="shared" si="321"/>
        <v>7491-Food</v>
      </c>
    </row>
    <row r="3386" spans="1:30">
      <c r="A3386" t="s">
        <v>699</v>
      </c>
      <c r="B3386" t="s">
        <v>592</v>
      </c>
      <c r="C3386" t="s">
        <v>1414</v>
      </c>
      <c r="D3386" t="s">
        <v>629</v>
      </c>
      <c r="E3386" t="s">
        <v>1711</v>
      </c>
      <c r="F3386"/>
      <c r="G3386" s="159">
        <v>45168</v>
      </c>
      <c r="H3386" t="s">
        <v>1241</v>
      </c>
      <c r="I3386" t="s">
        <v>1188</v>
      </c>
      <c r="J3386" t="s">
        <v>894</v>
      </c>
      <c r="K3386" t="s">
        <v>895</v>
      </c>
      <c r="L3386" t="s">
        <v>896</v>
      </c>
      <c r="M3386">
        <v>1</v>
      </c>
      <c r="N3386">
        <v>0</v>
      </c>
      <c r="O3386" s="209">
        <v>13.66</v>
      </c>
      <c r="P3386" s="209">
        <v>13.66</v>
      </c>
      <c r="Q3386" s="209">
        <v>3407.18</v>
      </c>
      <c r="R3386" s="209">
        <v>10.23</v>
      </c>
      <c r="S3386" s="193" t="str">
        <f>VLOOKUP(U3386,'[1]Cross ref'!I:J,2,0)</f>
        <v>SCL</v>
      </c>
      <c r="T3386" s="193">
        <f t="shared" si="316"/>
        <v>13.66</v>
      </c>
      <c r="U3386" s="193">
        <f>VLOOKUP(VALUE(C3386),'[1]Cross ref'!G:I,3,0)</f>
        <v>7491</v>
      </c>
      <c r="V3386" s="193">
        <f>IFERROR(VLOOKUP(J3386,'[1]Item List (2)'!C:D,2,0),VLOOKUP(K3386,'[1]Item List (2)'!C:D,2,0))</f>
        <v>50007</v>
      </c>
      <c r="W3386" s="193">
        <f>IFERROR(VLOOKUP(J3386,'[1]Item List (2)'!C:E,3,0),VLOOKUP(K3386,'[1]Item List (2)'!C:E,3,0))</f>
        <v>100</v>
      </c>
      <c r="X3386" s="193">
        <f t="shared" si="317"/>
        <v>0</v>
      </c>
      <c r="Y3386" s="193" t="str">
        <f t="shared" si="318"/>
        <v>WATER, PURIFIED 16.9Z DASANI</v>
      </c>
      <c r="AA3386" s="29">
        <f t="shared" si="319"/>
        <v>13.66</v>
      </c>
      <c r="AB3386" s="29" t="str">
        <f>VLOOKUP(W3386,'[2]Item List (2)'!$I:$J,2,0)</f>
        <v>Food</v>
      </c>
      <c r="AC3386" s="29">
        <f t="shared" si="320"/>
        <v>7491</v>
      </c>
      <c r="AD3386" s="29" t="str">
        <f t="shared" si="321"/>
        <v>7491-Food</v>
      </c>
    </row>
    <row r="3387" spans="1:30">
      <c r="A3387" t="s">
        <v>699</v>
      </c>
      <c r="B3387" t="s">
        <v>592</v>
      </c>
      <c r="C3387" t="s">
        <v>1414</v>
      </c>
      <c r="D3387" t="s">
        <v>629</v>
      </c>
      <c r="E3387" t="s">
        <v>1711</v>
      </c>
      <c r="F3387"/>
      <c r="G3387" s="159">
        <v>45168</v>
      </c>
      <c r="H3387" t="s">
        <v>1244</v>
      </c>
      <c r="I3387" t="s">
        <v>1188</v>
      </c>
      <c r="J3387" t="s">
        <v>827</v>
      </c>
      <c r="K3387" t="s">
        <v>828</v>
      </c>
      <c r="L3387" t="s">
        <v>829</v>
      </c>
      <c r="M3387">
        <v>1</v>
      </c>
      <c r="N3387">
        <v>0</v>
      </c>
      <c r="O3387" s="209">
        <v>30.07</v>
      </c>
      <c r="P3387" s="209">
        <v>30.07</v>
      </c>
      <c r="Q3387" s="209">
        <v>3407.18</v>
      </c>
      <c r="R3387" s="209">
        <v>10.23</v>
      </c>
      <c r="S3387" s="193" t="str">
        <f>VLOOKUP(U3387,'[1]Cross ref'!I:J,2,0)</f>
        <v>SCL</v>
      </c>
      <c r="T3387" s="193">
        <f t="shared" si="316"/>
        <v>30.07</v>
      </c>
      <c r="U3387" s="193">
        <f>VLOOKUP(VALUE(C3387),'[1]Cross ref'!G:I,3,0)</f>
        <v>7491</v>
      </c>
      <c r="V3387" s="193">
        <f>IFERROR(VLOOKUP(J3387,'[1]Item List (2)'!C:D,2,0),VLOOKUP(K3387,'[1]Item List (2)'!C:D,2,0))</f>
        <v>50007</v>
      </c>
      <c r="W3387" s="193">
        <f>IFERROR(VLOOKUP(J3387,'[1]Item List (2)'!C:E,3,0),VLOOKUP(K3387,'[1]Item List (2)'!C:E,3,0))</f>
        <v>100</v>
      </c>
      <c r="X3387" s="193">
        <f t="shared" si="317"/>
        <v>0</v>
      </c>
      <c r="Y3387" s="193" t="str">
        <f t="shared" si="318"/>
        <v>ONION, YLW</v>
      </c>
      <c r="AA3387" s="29">
        <f t="shared" si="319"/>
        <v>30.07</v>
      </c>
      <c r="AB3387" s="29" t="str">
        <f>VLOOKUP(W3387,'[2]Item List (2)'!$I:$J,2,0)</f>
        <v>Food</v>
      </c>
      <c r="AC3387" s="29">
        <f t="shared" si="320"/>
        <v>7491</v>
      </c>
      <c r="AD3387" s="29" t="str">
        <f t="shared" si="321"/>
        <v>7491-Food</v>
      </c>
    </row>
    <row r="3388" spans="1:30">
      <c r="A3388" t="s">
        <v>699</v>
      </c>
      <c r="B3388" t="s">
        <v>592</v>
      </c>
      <c r="C3388" t="s">
        <v>1414</v>
      </c>
      <c r="D3388" t="s">
        <v>629</v>
      </c>
      <c r="E3388" t="s">
        <v>1711</v>
      </c>
      <c r="F3388"/>
      <c r="G3388" s="159">
        <v>45168</v>
      </c>
      <c r="H3388" t="s">
        <v>1247</v>
      </c>
      <c r="I3388" t="s">
        <v>1211</v>
      </c>
      <c r="J3388" t="s">
        <v>800</v>
      </c>
      <c r="K3388" t="s">
        <v>877</v>
      </c>
      <c r="L3388" t="s">
        <v>878</v>
      </c>
      <c r="M3388">
        <v>1</v>
      </c>
      <c r="N3388">
        <v>0</v>
      </c>
      <c r="O3388" s="209">
        <v>59.26</v>
      </c>
      <c r="P3388" s="209">
        <v>59.26</v>
      </c>
      <c r="Q3388" s="209">
        <v>3407.18</v>
      </c>
      <c r="R3388" s="209">
        <v>10.23</v>
      </c>
      <c r="S3388" s="193" t="str">
        <f>VLOOKUP(U3388,'[1]Cross ref'!I:J,2,0)</f>
        <v>SCL</v>
      </c>
      <c r="T3388" s="193">
        <f t="shared" si="316"/>
        <v>59.26</v>
      </c>
      <c r="U3388" s="193">
        <f>VLOOKUP(VALUE(C3388),'[1]Cross ref'!G:I,3,0)</f>
        <v>7491</v>
      </c>
      <c r="V3388" s="193">
        <f>IFERROR(VLOOKUP(J3388,'[1]Item List (2)'!C:D,2,0),VLOOKUP(K3388,'[1]Item List (2)'!C:D,2,0))</f>
        <v>51001</v>
      </c>
      <c r="W3388" s="193">
        <f>IFERROR(VLOOKUP(J3388,'[1]Item List (2)'!C:E,3,0),VLOOKUP(K3388,'[1]Item List (2)'!C:E,3,0))</f>
        <v>1000</v>
      </c>
      <c r="X3388" s="193">
        <f t="shared" si="317"/>
        <v>0</v>
      </c>
      <c r="Y3388" s="193" t="str">
        <f t="shared" si="318"/>
        <v>CUP, COLD 20Z FLV TRL</v>
      </c>
      <c r="AA3388" s="29">
        <f t="shared" si="319"/>
        <v>59.26</v>
      </c>
      <c r="AB3388" s="29" t="str">
        <f>VLOOKUP(W3388,'[2]Item List (2)'!$I:$J,2,0)</f>
        <v>Paper</v>
      </c>
      <c r="AC3388" s="29">
        <f t="shared" si="320"/>
        <v>7491</v>
      </c>
      <c r="AD3388" s="29" t="str">
        <f t="shared" si="321"/>
        <v>7491-Paper</v>
      </c>
    </row>
    <row r="3389" spans="1:30">
      <c r="A3389" t="s">
        <v>699</v>
      </c>
      <c r="B3389" t="s">
        <v>592</v>
      </c>
      <c r="C3389" t="s">
        <v>1414</v>
      </c>
      <c r="D3389" t="s">
        <v>629</v>
      </c>
      <c r="E3389" t="s">
        <v>1711</v>
      </c>
      <c r="F3389"/>
      <c r="G3389" s="159">
        <v>45168</v>
      </c>
      <c r="H3389" t="s">
        <v>1304</v>
      </c>
      <c r="I3389" t="s">
        <v>1211</v>
      </c>
      <c r="J3389" t="s">
        <v>809</v>
      </c>
      <c r="K3389" t="s">
        <v>1034</v>
      </c>
      <c r="L3389" t="s">
        <v>1035</v>
      </c>
      <c r="M3389">
        <v>1</v>
      </c>
      <c r="N3389">
        <v>0</v>
      </c>
      <c r="O3389" s="209">
        <v>47.12</v>
      </c>
      <c r="P3389" s="209">
        <v>47.12</v>
      </c>
      <c r="Q3389" s="209">
        <v>3407.18</v>
      </c>
      <c r="R3389" s="209">
        <v>10.23</v>
      </c>
      <c r="S3389" s="193" t="str">
        <f>VLOOKUP(U3389,'[1]Cross ref'!I:J,2,0)</f>
        <v>SCL</v>
      </c>
      <c r="T3389" s="193">
        <f t="shared" si="316"/>
        <v>47.12</v>
      </c>
      <c r="U3389" s="193">
        <f>VLOOKUP(VALUE(C3389),'[1]Cross ref'!G:I,3,0)</f>
        <v>7491</v>
      </c>
      <c r="V3389" s="193">
        <f>IFERROR(VLOOKUP(J3389,'[1]Item List (2)'!C:D,2,0),VLOOKUP(K3389,'[1]Item List (2)'!C:D,2,0))</f>
        <v>51001</v>
      </c>
      <c r="W3389" s="193">
        <f>IFERROR(VLOOKUP(J3389,'[1]Item List (2)'!C:E,3,0),VLOOKUP(K3389,'[1]Item List (2)'!C:E,3,0))</f>
        <v>1000</v>
      </c>
      <c r="X3389" s="193">
        <f t="shared" si="317"/>
        <v>0</v>
      </c>
      <c r="Y3389" s="193" t="str">
        <f t="shared" si="318"/>
        <v>CARTON, FFRY SM FLVR TRAIL</v>
      </c>
      <c r="AA3389" s="29">
        <f t="shared" si="319"/>
        <v>47.12</v>
      </c>
      <c r="AB3389" s="29" t="str">
        <f>VLOOKUP(W3389,'[2]Item List (2)'!$I:$J,2,0)</f>
        <v>Paper</v>
      </c>
      <c r="AC3389" s="29">
        <f t="shared" si="320"/>
        <v>7491</v>
      </c>
      <c r="AD3389" s="29" t="str">
        <f t="shared" si="321"/>
        <v>7491-Paper</v>
      </c>
    </row>
    <row r="3390" spans="1:30">
      <c r="A3390" t="s">
        <v>699</v>
      </c>
      <c r="B3390" t="s">
        <v>592</v>
      </c>
      <c r="C3390" t="s">
        <v>1414</v>
      </c>
      <c r="D3390" t="s">
        <v>629</v>
      </c>
      <c r="E3390" t="s">
        <v>1711</v>
      </c>
      <c r="F3390"/>
      <c r="G3390" s="159">
        <v>45168</v>
      </c>
      <c r="H3390" t="s">
        <v>1250</v>
      </c>
      <c r="I3390" t="s">
        <v>1188</v>
      </c>
      <c r="J3390" t="s">
        <v>770</v>
      </c>
      <c r="K3390" t="s">
        <v>832</v>
      </c>
      <c r="L3390" t="s">
        <v>833</v>
      </c>
      <c r="M3390">
        <v>1</v>
      </c>
      <c r="N3390">
        <v>0</v>
      </c>
      <c r="O3390" s="209">
        <v>19.989999999999998</v>
      </c>
      <c r="P3390" s="209">
        <v>19.989999999999998</v>
      </c>
      <c r="Q3390" s="209">
        <v>3407.18</v>
      </c>
      <c r="R3390" s="209">
        <v>10.23</v>
      </c>
      <c r="S3390" s="193" t="str">
        <f>VLOOKUP(U3390,'[1]Cross ref'!I:J,2,0)</f>
        <v>SCL</v>
      </c>
      <c r="T3390" s="193">
        <f t="shared" si="316"/>
        <v>19.989999999999998</v>
      </c>
      <c r="U3390" s="193">
        <f>VLOOKUP(VALUE(C3390),'[1]Cross ref'!G:I,3,0)</f>
        <v>7491</v>
      </c>
      <c r="V3390" s="193">
        <f>IFERROR(VLOOKUP(J3390,'[1]Item List (2)'!C:D,2,0),VLOOKUP(K3390,'[1]Item List (2)'!C:D,2,0))</f>
        <v>50007</v>
      </c>
      <c r="W3390" s="193">
        <f>IFERROR(VLOOKUP(J3390,'[1]Item List (2)'!C:E,3,0),VLOOKUP(K3390,'[1]Item List (2)'!C:E,3,0))</f>
        <v>100</v>
      </c>
      <c r="X3390" s="193">
        <f t="shared" si="317"/>
        <v>0</v>
      </c>
      <c r="Y3390" s="193" t="str">
        <f t="shared" si="318"/>
        <v>CREAMER, HALF &amp; HALF</v>
      </c>
      <c r="AA3390" s="29">
        <f t="shared" si="319"/>
        <v>19.989999999999998</v>
      </c>
      <c r="AB3390" s="29" t="str">
        <f>VLOOKUP(W3390,'[2]Item List (2)'!$I:$J,2,0)</f>
        <v>Food</v>
      </c>
      <c r="AC3390" s="29">
        <f t="shared" si="320"/>
        <v>7491</v>
      </c>
      <c r="AD3390" s="29" t="str">
        <f t="shared" si="321"/>
        <v>7491-Food</v>
      </c>
    </row>
    <row r="3391" spans="1:30">
      <c r="A3391" t="s">
        <v>699</v>
      </c>
      <c r="B3391" t="s">
        <v>592</v>
      </c>
      <c r="C3391" t="s">
        <v>1414</v>
      </c>
      <c r="D3391" t="s">
        <v>629</v>
      </c>
      <c r="E3391" t="s">
        <v>1711</v>
      </c>
      <c r="F3391"/>
      <c r="G3391" s="159">
        <v>45168</v>
      </c>
      <c r="H3391" t="s">
        <v>1254</v>
      </c>
      <c r="I3391" t="s">
        <v>1211</v>
      </c>
      <c r="J3391" t="s">
        <v>809</v>
      </c>
      <c r="K3391" t="s">
        <v>989</v>
      </c>
      <c r="L3391" t="s">
        <v>706</v>
      </c>
      <c r="M3391">
        <v>1</v>
      </c>
      <c r="N3391">
        <v>0</v>
      </c>
      <c r="O3391" s="209">
        <v>26.37</v>
      </c>
      <c r="P3391" s="209">
        <v>26.37</v>
      </c>
      <c r="Q3391" s="209">
        <v>3407.18</v>
      </c>
      <c r="R3391" s="209">
        <v>10.23</v>
      </c>
      <c r="S3391" s="193" t="str">
        <f>VLOOKUP(U3391,'[1]Cross ref'!I:J,2,0)</f>
        <v>SCL</v>
      </c>
      <c r="T3391" s="193">
        <f t="shared" si="316"/>
        <v>26.37</v>
      </c>
      <c r="U3391" s="193">
        <f>VLOOKUP(VALUE(C3391),'[1]Cross ref'!G:I,3,0)</f>
        <v>7491</v>
      </c>
      <c r="V3391" s="193">
        <f>IFERROR(VLOOKUP(J3391,'[1]Item List (2)'!C:D,2,0),VLOOKUP(K3391,'[1]Item List (2)'!C:D,2,0))</f>
        <v>51001</v>
      </c>
      <c r="W3391" s="193">
        <f>IFERROR(VLOOKUP(J3391,'[1]Item List (2)'!C:E,3,0),VLOOKUP(K3391,'[1]Item List (2)'!C:E,3,0))</f>
        <v>1000</v>
      </c>
      <c r="X3391" s="193">
        <f t="shared" si="317"/>
        <v>0</v>
      </c>
      <c r="Y3391" s="193" t="str">
        <f t="shared" si="318"/>
        <v>BAG, #8 FLVR TRAILS</v>
      </c>
      <c r="AA3391" s="29">
        <f t="shared" si="319"/>
        <v>26.37</v>
      </c>
      <c r="AB3391" s="29" t="str">
        <f>VLOOKUP(W3391,'[2]Item List (2)'!$I:$J,2,0)</f>
        <v>Paper</v>
      </c>
      <c r="AC3391" s="29">
        <f t="shared" si="320"/>
        <v>7491</v>
      </c>
      <c r="AD3391" s="29" t="str">
        <f t="shared" si="321"/>
        <v>7491-Paper</v>
      </c>
    </row>
    <row r="3392" spans="1:30">
      <c r="A3392" t="s">
        <v>699</v>
      </c>
      <c r="B3392" t="s">
        <v>592</v>
      </c>
      <c r="C3392" t="s">
        <v>1414</v>
      </c>
      <c r="D3392" t="s">
        <v>629</v>
      </c>
      <c r="E3392" t="s">
        <v>1711</v>
      </c>
      <c r="F3392"/>
      <c r="G3392" s="159">
        <v>45168</v>
      </c>
      <c r="H3392" t="s">
        <v>1256</v>
      </c>
      <c r="I3392" t="s">
        <v>1211</v>
      </c>
      <c r="J3392" t="s">
        <v>800</v>
      </c>
      <c r="K3392" t="s">
        <v>1057</v>
      </c>
      <c r="L3392" t="s">
        <v>1058</v>
      </c>
      <c r="M3392">
        <v>1</v>
      </c>
      <c r="N3392">
        <v>0</v>
      </c>
      <c r="O3392" s="209">
        <v>30.68</v>
      </c>
      <c r="P3392" s="209">
        <v>30.68</v>
      </c>
      <c r="Q3392" s="209">
        <v>3407.18</v>
      </c>
      <c r="R3392" s="209">
        <v>10.23</v>
      </c>
      <c r="S3392" s="193" t="str">
        <f>VLOOKUP(U3392,'[1]Cross ref'!I:J,2,0)</f>
        <v>SCL</v>
      </c>
      <c r="T3392" s="193">
        <f t="shared" si="316"/>
        <v>30.68</v>
      </c>
      <c r="U3392" s="193">
        <f>VLOOKUP(VALUE(C3392),'[1]Cross ref'!G:I,3,0)</f>
        <v>7491</v>
      </c>
      <c r="V3392" s="193">
        <f>IFERROR(VLOOKUP(J3392,'[1]Item List (2)'!C:D,2,0),VLOOKUP(K3392,'[1]Item List (2)'!C:D,2,0))</f>
        <v>51001</v>
      </c>
      <c r="W3392" s="193">
        <f>IFERROR(VLOOKUP(J3392,'[1]Item List (2)'!C:E,3,0),VLOOKUP(K3392,'[1]Item List (2)'!C:E,3,0))</f>
        <v>1000</v>
      </c>
      <c r="X3392" s="193">
        <f t="shared" si="317"/>
        <v>0</v>
      </c>
      <c r="Y3392" s="193" t="str">
        <f t="shared" si="318"/>
        <v>CUP, PLS COLD 32Z FLVR TRAIL</v>
      </c>
      <c r="AA3392" s="29">
        <f t="shared" si="319"/>
        <v>30.68</v>
      </c>
      <c r="AB3392" s="29" t="str">
        <f>VLOOKUP(W3392,'[2]Item List (2)'!$I:$J,2,0)</f>
        <v>Paper</v>
      </c>
      <c r="AC3392" s="29">
        <f t="shared" si="320"/>
        <v>7491</v>
      </c>
      <c r="AD3392" s="29" t="str">
        <f t="shared" si="321"/>
        <v>7491-Paper</v>
      </c>
    </row>
    <row r="3393" spans="1:30">
      <c r="A3393" t="s">
        <v>699</v>
      </c>
      <c r="B3393" t="s">
        <v>592</v>
      </c>
      <c r="C3393" t="s">
        <v>1414</v>
      </c>
      <c r="D3393" t="s">
        <v>629</v>
      </c>
      <c r="E3393" t="s">
        <v>1711</v>
      </c>
      <c r="F3393"/>
      <c r="G3393" s="159">
        <v>45168</v>
      </c>
      <c r="H3393" t="s">
        <v>1288</v>
      </c>
      <c r="I3393" t="s">
        <v>1188</v>
      </c>
      <c r="J3393" t="s">
        <v>702</v>
      </c>
      <c r="K3393" t="s">
        <v>793</v>
      </c>
      <c r="L3393" t="s">
        <v>766</v>
      </c>
      <c r="M3393">
        <v>1</v>
      </c>
      <c r="N3393">
        <v>0</v>
      </c>
      <c r="O3393" s="209">
        <v>22.91</v>
      </c>
      <c r="P3393" s="209">
        <v>22.91</v>
      </c>
      <c r="Q3393" s="209">
        <v>3407.18</v>
      </c>
      <c r="R3393" s="209">
        <v>10.23</v>
      </c>
      <c r="S3393" s="193" t="str">
        <f>VLOOKUP(U3393,'[1]Cross ref'!I:J,2,0)</f>
        <v>SCL</v>
      </c>
      <c r="T3393" s="193">
        <f t="shared" si="316"/>
        <v>22.91</v>
      </c>
      <c r="U3393" s="193">
        <f>VLOOKUP(VALUE(C3393),'[1]Cross ref'!G:I,3,0)</f>
        <v>7491</v>
      </c>
      <c r="V3393" s="193">
        <f>IFERROR(VLOOKUP(J3393,'[1]Item List (2)'!C:D,2,0),VLOOKUP(K3393,'[1]Item List (2)'!C:D,2,0))</f>
        <v>50007</v>
      </c>
      <c r="W3393" s="193">
        <f>IFERROR(VLOOKUP(J3393,'[1]Item List (2)'!C:E,3,0),VLOOKUP(K3393,'[1]Item List (2)'!C:E,3,0))</f>
        <v>100</v>
      </c>
      <c r="X3393" s="193">
        <f t="shared" si="317"/>
        <v>0</v>
      </c>
      <c r="Y3393" s="193" t="str">
        <f t="shared" si="318"/>
        <v>SAUCE, BBQ</v>
      </c>
      <c r="AA3393" s="29">
        <f t="shared" si="319"/>
        <v>22.91</v>
      </c>
      <c r="AB3393" s="29" t="str">
        <f>VLOOKUP(W3393,'[2]Item List (2)'!$I:$J,2,0)</f>
        <v>Food</v>
      </c>
      <c r="AC3393" s="29">
        <f t="shared" si="320"/>
        <v>7491</v>
      </c>
      <c r="AD3393" s="29" t="str">
        <f t="shared" si="321"/>
        <v>7491-Food</v>
      </c>
    </row>
    <row r="3394" spans="1:30">
      <c r="A3394" t="s">
        <v>699</v>
      </c>
      <c r="B3394" t="s">
        <v>592</v>
      </c>
      <c r="C3394" t="s">
        <v>1414</v>
      </c>
      <c r="D3394" t="s">
        <v>629</v>
      </c>
      <c r="E3394" t="s">
        <v>1711</v>
      </c>
      <c r="F3394"/>
      <c r="G3394" s="159">
        <v>45168</v>
      </c>
      <c r="H3394" t="s">
        <v>1325</v>
      </c>
      <c r="I3394" t="s">
        <v>1188</v>
      </c>
      <c r="J3394" t="s">
        <v>764</v>
      </c>
      <c r="K3394" t="s">
        <v>765</v>
      </c>
      <c r="L3394" t="s">
        <v>766</v>
      </c>
      <c r="M3394">
        <v>1</v>
      </c>
      <c r="N3394">
        <v>0</v>
      </c>
      <c r="O3394" s="209">
        <v>23.87</v>
      </c>
      <c r="P3394" s="209">
        <v>23.87</v>
      </c>
      <c r="Q3394" s="209">
        <v>3407.18</v>
      </c>
      <c r="R3394" s="209">
        <v>10.23</v>
      </c>
      <c r="S3394" s="193" t="str">
        <f>VLOOKUP(U3394,'[1]Cross ref'!I:J,2,0)</f>
        <v>SCL</v>
      </c>
      <c r="T3394" s="193">
        <f t="shared" si="316"/>
        <v>23.87</v>
      </c>
      <c r="U3394" s="193">
        <f>VLOOKUP(VALUE(C3394),'[1]Cross ref'!G:I,3,0)</f>
        <v>7491</v>
      </c>
      <c r="V3394" s="193">
        <f>IFERROR(VLOOKUP(J3394,'[1]Item List (2)'!C:D,2,0),VLOOKUP(K3394,'[1]Item List (2)'!C:D,2,0))</f>
        <v>50007</v>
      </c>
      <c r="W3394" s="193">
        <f>IFERROR(VLOOKUP(J3394,'[1]Item List (2)'!C:E,3,0),VLOOKUP(K3394,'[1]Item List (2)'!C:E,3,0))</f>
        <v>100</v>
      </c>
      <c r="X3394" s="193">
        <f t="shared" si="317"/>
        <v>0</v>
      </c>
      <c r="Y3394" s="193" t="str">
        <f t="shared" si="318"/>
        <v>SAUCE, SPECIAL</v>
      </c>
      <c r="AA3394" s="29">
        <f t="shared" si="319"/>
        <v>23.87</v>
      </c>
      <c r="AB3394" s="29" t="str">
        <f>VLOOKUP(W3394,'[2]Item List (2)'!$I:$J,2,0)</f>
        <v>Food</v>
      </c>
      <c r="AC3394" s="29">
        <f t="shared" si="320"/>
        <v>7491</v>
      </c>
      <c r="AD3394" s="29" t="str">
        <f t="shared" si="321"/>
        <v>7491-Food</v>
      </c>
    </row>
    <row r="3395" spans="1:30">
      <c r="A3395" t="s">
        <v>699</v>
      </c>
      <c r="B3395" t="s">
        <v>592</v>
      </c>
      <c r="C3395" t="s">
        <v>1414</v>
      </c>
      <c r="D3395" t="s">
        <v>629</v>
      </c>
      <c r="E3395" t="s">
        <v>1711</v>
      </c>
      <c r="F3395"/>
      <c r="G3395" s="159">
        <v>45168</v>
      </c>
      <c r="H3395" t="s">
        <v>1258</v>
      </c>
      <c r="I3395" t="s">
        <v>1188</v>
      </c>
      <c r="J3395" t="s">
        <v>825</v>
      </c>
      <c r="K3395" t="s">
        <v>1259</v>
      </c>
      <c r="L3395" t="s">
        <v>1484</v>
      </c>
      <c r="M3395">
        <v>1</v>
      </c>
      <c r="N3395">
        <v>0</v>
      </c>
      <c r="O3395" s="209">
        <v>47.11</v>
      </c>
      <c r="P3395" s="209">
        <v>47.11</v>
      </c>
      <c r="Q3395" s="209">
        <v>3407.18</v>
      </c>
      <c r="R3395" s="209">
        <v>10.23</v>
      </c>
      <c r="S3395" s="193" t="str">
        <f>VLOOKUP(U3395,'[1]Cross ref'!I:J,2,0)</f>
        <v>SCL</v>
      </c>
      <c r="T3395" s="193">
        <f t="shared" ref="T3395:T3458" si="322">P3395</f>
        <v>47.11</v>
      </c>
      <c r="U3395" s="193">
        <f>VLOOKUP(VALUE(C3395),'[1]Cross ref'!G:I,3,0)</f>
        <v>7491</v>
      </c>
      <c r="V3395" s="193">
        <f>IFERROR(VLOOKUP(J3395,'[1]Item List (2)'!C:D,2,0),VLOOKUP(K3395,'[1]Item List (2)'!C:D,2,0))</f>
        <v>50007</v>
      </c>
      <c r="W3395" s="193">
        <f>IFERROR(VLOOKUP(J3395,'[1]Item List (2)'!C:E,3,0),VLOOKUP(K3395,'[1]Item List (2)'!C:E,3,0))</f>
        <v>100</v>
      </c>
      <c r="X3395" s="193">
        <f t="shared" ref="X3395:X3458" si="323">M3395*O3395-P3395</f>
        <v>0</v>
      </c>
      <c r="Y3395" s="193" t="str">
        <f t="shared" ref="Y3395:Y3458" si="324">K3395</f>
        <v>MAYONNAISE, 64Z</v>
      </c>
      <c r="AA3395" s="29">
        <f t="shared" ref="AA3395:AA3458" si="325">P3395</f>
        <v>47.11</v>
      </c>
      <c r="AB3395" s="29" t="str">
        <f>VLOOKUP(W3395,'[2]Item List (2)'!$I:$J,2,0)</f>
        <v>Food</v>
      </c>
      <c r="AC3395" s="29">
        <f t="shared" ref="AC3395:AC3458" si="326">U3395</f>
        <v>7491</v>
      </c>
      <c r="AD3395" s="29" t="str">
        <f t="shared" ref="AD3395:AD3458" si="327">AC3395&amp;"-"&amp;AB3395</f>
        <v>7491-Food</v>
      </c>
    </row>
    <row r="3396" spans="1:30">
      <c r="A3396" t="s">
        <v>699</v>
      </c>
      <c r="B3396" t="s">
        <v>592</v>
      </c>
      <c r="C3396" t="s">
        <v>1414</v>
      </c>
      <c r="D3396" t="s">
        <v>629</v>
      </c>
      <c r="E3396" t="s">
        <v>1711</v>
      </c>
      <c r="F3396"/>
      <c r="G3396" s="159">
        <v>45168</v>
      </c>
      <c r="H3396" t="s">
        <v>1260</v>
      </c>
      <c r="I3396" t="s">
        <v>1211</v>
      </c>
      <c r="J3396" t="s">
        <v>730</v>
      </c>
      <c r="K3396" t="s">
        <v>1041</v>
      </c>
      <c r="L3396" t="s">
        <v>1042</v>
      </c>
      <c r="M3396">
        <v>1</v>
      </c>
      <c r="N3396">
        <v>0</v>
      </c>
      <c r="O3396" s="209">
        <v>45.4</v>
      </c>
      <c r="P3396" s="209">
        <v>45.4</v>
      </c>
      <c r="Q3396" s="209">
        <v>3407.18</v>
      </c>
      <c r="R3396" s="209">
        <v>10.23</v>
      </c>
      <c r="S3396" s="193" t="str">
        <f>VLOOKUP(U3396,'[1]Cross ref'!I:J,2,0)</f>
        <v>SCL</v>
      </c>
      <c r="T3396" s="193">
        <f t="shared" si="322"/>
        <v>45.4</v>
      </c>
      <c r="U3396" s="193">
        <f>VLOOKUP(VALUE(C3396),'[1]Cross ref'!G:I,3,0)</f>
        <v>7491</v>
      </c>
      <c r="V3396" s="193">
        <f>IFERROR(VLOOKUP(J3396,'[1]Item List (2)'!C:D,2,0),VLOOKUP(K3396,'[1]Item List (2)'!C:D,2,0))</f>
        <v>51001</v>
      </c>
      <c r="W3396" s="193">
        <f>IFERROR(VLOOKUP(J3396,'[1]Item List (2)'!C:E,3,0),VLOOKUP(K3396,'[1]Item List (2)'!C:E,3,0))</f>
        <v>1000</v>
      </c>
      <c r="X3396" s="193">
        <f t="shared" si="323"/>
        <v>0</v>
      </c>
      <c r="Y3396" s="193" t="str">
        <f t="shared" si="324"/>
        <v>NAPKIN, 13X8.5 BRN</v>
      </c>
      <c r="AA3396" s="29">
        <f t="shared" si="325"/>
        <v>45.4</v>
      </c>
      <c r="AB3396" s="29" t="str">
        <f>VLOOKUP(W3396,'[2]Item List (2)'!$I:$J,2,0)</f>
        <v>Paper</v>
      </c>
      <c r="AC3396" s="29">
        <f t="shared" si="326"/>
        <v>7491</v>
      </c>
      <c r="AD3396" s="29" t="str">
        <f t="shared" si="327"/>
        <v>7491-Paper</v>
      </c>
    </row>
    <row r="3397" spans="1:30">
      <c r="A3397" t="s">
        <v>699</v>
      </c>
      <c r="B3397" t="s">
        <v>592</v>
      </c>
      <c r="C3397" t="s">
        <v>1414</v>
      </c>
      <c r="D3397" t="s">
        <v>629</v>
      </c>
      <c r="E3397" t="s">
        <v>1711</v>
      </c>
      <c r="F3397"/>
      <c r="G3397" s="159">
        <v>45168</v>
      </c>
      <c r="H3397" t="s">
        <v>1261</v>
      </c>
      <c r="I3397" t="s">
        <v>1188</v>
      </c>
      <c r="J3397" t="s">
        <v>756</v>
      </c>
      <c r="K3397" t="s">
        <v>1491</v>
      </c>
      <c r="L3397" t="s">
        <v>757</v>
      </c>
      <c r="M3397">
        <v>1</v>
      </c>
      <c r="N3397">
        <v>0</v>
      </c>
      <c r="O3397" s="209">
        <v>39.82</v>
      </c>
      <c r="P3397" s="209">
        <v>39.82</v>
      </c>
      <c r="Q3397" s="209">
        <v>3407.18</v>
      </c>
      <c r="R3397" s="209">
        <v>10.23</v>
      </c>
      <c r="S3397" s="193" t="str">
        <f>VLOOKUP(U3397,'[1]Cross ref'!I:J,2,0)</f>
        <v>SCL</v>
      </c>
      <c r="T3397" s="193">
        <f t="shared" si="322"/>
        <v>39.82</v>
      </c>
      <c r="U3397" s="193">
        <f>VLOOKUP(VALUE(C3397),'[1]Cross ref'!G:I,3,0)</f>
        <v>7491</v>
      </c>
      <c r="V3397" s="193">
        <f>IFERROR(VLOOKUP(J3397,'[1]Item List (2)'!C:D,2,0),VLOOKUP(K3397,'[1]Item List (2)'!C:D,2,0))</f>
        <v>50007</v>
      </c>
      <c r="W3397" s="193">
        <f>IFERROR(VLOOKUP(J3397,'[1]Item List (2)'!C:E,3,0),VLOOKUP(K3397,'[1]Item List (2)'!C:E,3,0))</f>
        <v>100</v>
      </c>
      <c r="X3397" s="193">
        <f t="shared" si="323"/>
        <v>0</v>
      </c>
      <c r="Y3397" s="193" t="str">
        <f t="shared" si="324"/>
        <v>FRENCH TOAST, STICK ORIGINAL CARLS JR</v>
      </c>
      <c r="AA3397" s="29">
        <f t="shared" si="325"/>
        <v>39.82</v>
      </c>
      <c r="AB3397" s="29" t="str">
        <f>VLOOKUP(W3397,'[2]Item List (2)'!$I:$J,2,0)</f>
        <v>Food</v>
      </c>
      <c r="AC3397" s="29">
        <f t="shared" si="326"/>
        <v>7491</v>
      </c>
      <c r="AD3397" s="29" t="str">
        <f t="shared" si="327"/>
        <v>7491-Food</v>
      </c>
    </row>
    <row r="3398" spans="1:30">
      <c r="A3398" t="s">
        <v>699</v>
      </c>
      <c r="B3398" t="s">
        <v>592</v>
      </c>
      <c r="C3398" t="s">
        <v>1414</v>
      </c>
      <c r="D3398" t="s">
        <v>629</v>
      </c>
      <c r="E3398" t="s">
        <v>1711</v>
      </c>
      <c r="F3398"/>
      <c r="G3398" s="159">
        <v>45168</v>
      </c>
      <c r="H3398" t="s">
        <v>1186</v>
      </c>
      <c r="I3398" t="s">
        <v>1184</v>
      </c>
      <c r="J3398" t="s">
        <v>834</v>
      </c>
      <c r="K3398" t="s">
        <v>835</v>
      </c>
      <c r="L3398" t="s">
        <v>836</v>
      </c>
      <c r="M3398">
        <v>1</v>
      </c>
      <c r="N3398">
        <v>0</v>
      </c>
      <c r="O3398" s="209"/>
      <c r="P3398" s="209">
        <v>22.62</v>
      </c>
      <c r="Q3398" s="209">
        <v>3407.18</v>
      </c>
      <c r="R3398" s="209">
        <v>10.23</v>
      </c>
      <c r="S3398" s="193" t="str">
        <f>VLOOKUP(U3398,'[1]Cross ref'!I:J,2,0)</f>
        <v>SCL</v>
      </c>
      <c r="T3398" s="193">
        <f t="shared" si="322"/>
        <v>22.62</v>
      </c>
      <c r="U3398" s="193">
        <f>VLOOKUP(VALUE(C3398),'[1]Cross ref'!G:I,3,0)</f>
        <v>7491</v>
      </c>
      <c r="V3398" s="193">
        <f>IFERROR(VLOOKUP(J3398,'[1]Item List (2)'!C:D,2,0),VLOOKUP(K3398,'[1]Item List (2)'!C:D,2,0))</f>
        <v>50007</v>
      </c>
      <c r="W3398" s="193">
        <f>IFERROR(VLOOKUP(J3398,'[1]Item List (2)'!C:E,3,0),VLOOKUP(K3398,'[1]Item List (2)'!C:E,3,0))</f>
        <v>100</v>
      </c>
      <c r="X3398" s="193">
        <f t="shared" si="323"/>
        <v>-22.62</v>
      </c>
      <c r="Y3398" s="193" t="str">
        <f t="shared" si="324"/>
        <v>SURCHARGE, FUEL</v>
      </c>
      <c r="AA3398" s="29">
        <f t="shared" si="325"/>
        <v>22.62</v>
      </c>
      <c r="AB3398" s="29" t="str">
        <f>VLOOKUP(W3398,'[2]Item List (2)'!$I:$J,2,0)</f>
        <v>Food</v>
      </c>
      <c r="AC3398" s="29">
        <f t="shared" si="326"/>
        <v>7491</v>
      </c>
      <c r="AD3398" s="29" t="str">
        <f t="shared" si="327"/>
        <v>7491-Food</v>
      </c>
    </row>
    <row r="3399" spans="1:30">
      <c r="A3399" t="s">
        <v>699</v>
      </c>
      <c r="B3399" t="s">
        <v>592</v>
      </c>
      <c r="C3399" t="s">
        <v>1414</v>
      </c>
      <c r="D3399" t="s">
        <v>629</v>
      </c>
      <c r="E3399" t="s">
        <v>1712</v>
      </c>
      <c r="F3399"/>
      <c r="G3399" s="159">
        <v>45171</v>
      </c>
      <c r="H3399" t="s">
        <v>1214</v>
      </c>
      <c r="I3399" t="s">
        <v>1188</v>
      </c>
      <c r="J3399" t="s">
        <v>747</v>
      </c>
      <c r="K3399" t="s">
        <v>751</v>
      </c>
      <c r="L3399" t="s">
        <v>752</v>
      </c>
      <c r="M3399">
        <v>6</v>
      </c>
      <c r="N3399">
        <v>0</v>
      </c>
      <c r="O3399" s="209">
        <v>35.28</v>
      </c>
      <c r="P3399" s="209">
        <v>211.68</v>
      </c>
      <c r="Q3399" s="209">
        <v>315.68</v>
      </c>
      <c r="R3399" s="209">
        <v>0</v>
      </c>
      <c r="S3399" s="193" t="str">
        <f>VLOOKUP(U3399,'[1]Cross ref'!I:J,2,0)</f>
        <v>SCL</v>
      </c>
      <c r="T3399" s="193">
        <f t="shared" si="322"/>
        <v>211.68</v>
      </c>
      <c r="U3399" s="193">
        <f>VLOOKUP(VALUE(C3399),'[1]Cross ref'!G:I,3,0)</f>
        <v>7491</v>
      </c>
      <c r="V3399" s="193">
        <f>IFERROR(VLOOKUP(J3399,'[1]Item List (2)'!C:D,2,0),VLOOKUP(K3399,'[1]Item List (2)'!C:D,2,0))</f>
        <v>50007</v>
      </c>
      <c r="W3399" s="193">
        <f>IFERROR(VLOOKUP(J3399,'[1]Item List (2)'!C:E,3,0),VLOOKUP(K3399,'[1]Item List (2)'!C:E,3,0))</f>
        <v>100</v>
      </c>
      <c r="X3399" s="193">
        <f t="shared" si="323"/>
        <v>0</v>
      </c>
      <c r="Y3399" s="193" t="str">
        <f t="shared" si="324"/>
        <v>FRIES, SS SK ON</v>
      </c>
      <c r="AA3399" s="29">
        <f t="shared" si="325"/>
        <v>211.68</v>
      </c>
      <c r="AB3399" s="29" t="str">
        <f>VLOOKUP(W3399,'[2]Item List (2)'!$I:$J,2,0)</f>
        <v>Food</v>
      </c>
      <c r="AC3399" s="29">
        <f t="shared" si="326"/>
        <v>7491</v>
      </c>
      <c r="AD3399" s="29" t="str">
        <f t="shared" si="327"/>
        <v>7491-Food</v>
      </c>
    </row>
    <row r="3400" spans="1:30">
      <c r="A3400" t="s">
        <v>699</v>
      </c>
      <c r="B3400" t="s">
        <v>592</v>
      </c>
      <c r="C3400" t="s">
        <v>1414</v>
      </c>
      <c r="D3400" t="s">
        <v>629</v>
      </c>
      <c r="E3400" t="s">
        <v>1712</v>
      </c>
      <c r="F3400"/>
      <c r="G3400" s="159">
        <v>45171</v>
      </c>
      <c r="H3400" t="s">
        <v>1222</v>
      </c>
      <c r="I3400" t="s">
        <v>1188</v>
      </c>
      <c r="J3400" t="s">
        <v>776</v>
      </c>
      <c r="K3400" t="s">
        <v>777</v>
      </c>
      <c r="L3400" t="s">
        <v>778</v>
      </c>
      <c r="M3400">
        <v>2</v>
      </c>
      <c r="N3400">
        <v>0</v>
      </c>
      <c r="O3400" s="209">
        <v>36.5</v>
      </c>
      <c r="P3400" s="209">
        <v>73</v>
      </c>
      <c r="Q3400" s="209">
        <v>315.68</v>
      </c>
      <c r="R3400" s="209">
        <v>0</v>
      </c>
      <c r="S3400" s="193" t="str">
        <f>VLOOKUP(U3400,'[1]Cross ref'!I:J,2,0)</f>
        <v>SCL</v>
      </c>
      <c r="T3400" s="193">
        <f t="shared" si="322"/>
        <v>73</v>
      </c>
      <c r="U3400" s="193">
        <f>VLOOKUP(VALUE(C3400),'[1]Cross ref'!G:I,3,0)</f>
        <v>7491</v>
      </c>
      <c r="V3400" s="193">
        <f>IFERROR(VLOOKUP(J3400,'[1]Item List (2)'!C:D,2,0),VLOOKUP(K3400,'[1]Item List (2)'!C:D,2,0))</f>
        <v>50007</v>
      </c>
      <c r="W3400" s="193">
        <f>IFERROR(VLOOKUP(J3400,'[1]Item List (2)'!C:E,3,0),VLOOKUP(K3400,'[1]Item List (2)'!C:E,3,0))</f>
        <v>100</v>
      </c>
      <c r="X3400" s="193">
        <f t="shared" si="323"/>
        <v>0</v>
      </c>
      <c r="Y3400" s="193" t="str">
        <f t="shared" si="324"/>
        <v>SHORTENING, LIQ FRY PREM</v>
      </c>
      <c r="AA3400" s="29">
        <f t="shared" si="325"/>
        <v>73</v>
      </c>
      <c r="AB3400" s="29" t="str">
        <f>VLOOKUP(W3400,'[2]Item List (2)'!$I:$J,2,0)</f>
        <v>Food</v>
      </c>
      <c r="AC3400" s="29">
        <f t="shared" si="326"/>
        <v>7491</v>
      </c>
      <c r="AD3400" s="29" t="str">
        <f t="shared" si="327"/>
        <v>7491-Food</v>
      </c>
    </row>
    <row r="3401" spans="1:30">
      <c r="A3401" t="s">
        <v>699</v>
      </c>
      <c r="B3401" t="s">
        <v>592</v>
      </c>
      <c r="C3401" t="s">
        <v>1414</v>
      </c>
      <c r="D3401" t="s">
        <v>629</v>
      </c>
      <c r="E3401" t="s">
        <v>1712</v>
      </c>
      <c r="F3401"/>
      <c r="G3401" s="159">
        <v>45171</v>
      </c>
      <c r="H3401" t="s">
        <v>1524</v>
      </c>
      <c r="I3401" t="s">
        <v>1575</v>
      </c>
      <c r="J3401" t="s">
        <v>1576</v>
      </c>
      <c r="K3401" t="s">
        <v>1525</v>
      </c>
      <c r="L3401" t="s">
        <v>1575</v>
      </c>
      <c r="M3401">
        <v>0</v>
      </c>
      <c r="N3401">
        <v>0</v>
      </c>
      <c r="O3401" s="209">
        <v>84.67</v>
      </c>
      <c r="P3401" s="209">
        <v>0</v>
      </c>
      <c r="Q3401" s="209">
        <v>315.68</v>
      </c>
      <c r="R3401" s="209">
        <v>0</v>
      </c>
      <c r="S3401" s="193" t="str">
        <f>VLOOKUP(U3401,'[1]Cross ref'!I:J,2,0)</f>
        <v>SCL</v>
      </c>
      <c r="T3401" s="193">
        <f t="shared" si="322"/>
        <v>0</v>
      </c>
      <c r="U3401" s="193">
        <f>VLOOKUP(VALUE(C3401),'[1]Cross ref'!G:I,3,0)</f>
        <v>7491</v>
      </c>
      <c r="V3401" s="193">
        <f>IFERROR(VLOOKUP(J3401,'[1]Item List (2)'!C:D,2,0),VLOOKUP(K3401,'[1]Item List (2)'!C:D,2,0))</f>
        <v>51001</v>
      </c>
      <c r="W3401" s="193">
        <f>IFERROR(VLOOKUP(J3401,'[1]Item List (2)'!C:E,3,0),VLOOKUP(K3401,'[1]Item List (2)'!C:E,3,0))</f>
        <v>1000</v>
      </c>
      <c r="X3401" s="193">
        <f t="shared" si="323"/>
        <v>0</v>
      </c>
      <c r="Y3401" s="193" t="str">
        <f t="shared" si="324"/>
        <v>BEEF, PTY SCALLOPED 3.5Z IQF</v>
      </c>
      <c r="AA3401" s="29">
        <f t="shared" si="325"/>
        <v>0</v>
      </c>
      <c r="AB3401" s="29" t="str">
        <f>VLOOKUP(W3401,'[2]Item List (2)'!$I:$J,2,0)</f>
        <v>Paper</v>
      </c>
      <c r="AC3401" s="29">
        <f t="shared" si="326"/>
        <v>7491</v>
      </c>
      <c r="AD3401" s="29" t="str">
        <f t="shared" si="327"/>
        <v>7491-Paper</v>
      </c>
    </row>
    <row r="3402" spans="1:30">
      <c r="A3402" t="s">
        <v>699</v>
      </c>
      <c r="B3402" t="s">
        <v>592</v>
      </c>
      <c r="C3402" t="s">
        <v>1414</v>
      </c>
      <c r="D3402" t="s">
        <v>629</v>
      </c>
      <c r="E3402" t="s">
        <v>1712</v>
      </c>
      <c r="F3402"/>
      <c r="G3402" s="159">
        <v>45171</v>
      </c>
      <c r="H3402" t="s">
        <v>1256</v>
      </c>
      <c r="I3402" t="s">
        <v>1211</v>
      </c>
      <c r="J3402" t="s">
        <v>800</v>
      </c>
      <c r="K3402" t="s">
        <v>1057</v>
      </c>
      <c r="L3402" t="s">
        <v>1058</v>
      </c>
      <c r="M3402">
        <v>1</v>
      </c>
      <c r="N3402">
        <v>0</v>
      </c>
      <c r="O3402" s="209">
        <v>31</v>
      </c>
      <c r="P3402" s="209">
        <v>31</v>
      </c>
      <c r="Q3402" s="209">
        <v>315.68</v>
      </c>
      <c r="R3402" s="209">
        <v>0</v>
      </c>
      <c r="S3402" s="193" t="str">
        <f>VLOOKUP(U3402,'[1]Cross ref'!I:J,2,0)</f>
        <v>SCL</v>
      </c>
      <c r="T3402" s="193">
        <f t="shared" si="322"/>
        <v>31</v>
      </c>
      <c r="U3402" s="193">
        <f>VLOOKUP(VALUE(C3402),'[1]Cross ref'!G:I,3,0)</f>
        <v>7491</v>
      </c>
      <c r="V3402" s="193">
        <f>IFERROR(VLOOKUP(J3402,'[1]Item List (2)'!C:D,2,0),VLOOKUP(K3402,'[1]Item List (2)'!C:D,2,0))</f>
        <v>51001</v>
      </c>
      <c r="W3402" s="193">
        <f>IFERROR(VLOOKUP(J3402,'[1]Item List (2)'!C:E,3,0),VLOOKUP(K3402,'[1]Item List (2)'!C:E,3,0))</f>
        <v>1000</v>
      </c>
      <c r="X3402" s="193">
        <f t="shared" si="323"/>
        <v>0</v>
      </c>
      <c r="Y3402" s="193" t="str">
        <f t="shared" si="324"/>
        <v>CUP, PLS COLD 32Z FLVR TRAIL</v>
      </c>
      <c r="AA3402" s="29">
        <f t="shared" si="325"/>
        <v>31</v>
      </c>
      <c r="AB3402" s="29" t="str">
        <f>VLOOKUP(W3402,'[2]Item List (2)'!$I:$J,2,0)</f>
        <v>Paper</v>
      </c>
      <c r="AC3402" s="29">
        <f t="shared" si="326"/>
        <v>7491</v>
      </c>
      <c r="AD3402" s="29" t="str">
        <f t="shared" si="327"/>
        <v>7491-Paper</v>
      </c>
    </row>
    <row r="3403" spans="1:30">
      <c r="A3403" t="s">
        <v>699</v>
      </c>
      <c r="B3403" t="s">
        <v>592</v>
      </c>
      <c r="C3403" t="s">
        <v>1414</v>
      </c>
      <c r="D3403" t="s">
        <v>629</v>
      </c>
      <c r="E3403" t="s">
        <v>1713</v>
      </c>
      <c r="F3403"/>
      <c r="G3403" s="159">
        <v>45171</v>
      </c>
      <c r="H3403" t="s">
        <v>1205</v>
      </c>
      <c r="I3403" t="s">
        <v>1188</v>
      </c>
      <c r="J3403" t="s">
        <v>734</v>
      </c>
      <c r="K3403" t="s">
        <v>735</v>
      </c>
      <c r="L3403" t="s">
        <v>736</v>
      </c>
      <c r="M3403">
        <v>10</v>
      </c>
      <c r="N3403">
        <v>0</v>
      </c>
      <c r="O3403" s="209">
        <v>80.33</v>
      </c>
      <c r="P3403" s="209">
        <v>803.3</v>
      </c>
      <c r="Q3403" s="209">
        <v>803.3</v>
      </c>
      <c r="R3403" s="209">
        <v>0</v>
      </c>
      <c r="S3403" s="193" t="str">
        <f>VLOOKUP(U3403,'[1]Cross ref'!I:J,2,0)</f>
        <v>SCL</v>
      </c>
      <c r="T3403" s="193">
        <f t="shared" si="322"/>
        <v>803.3</v>
      </c>
      <c r="U3403" s="193">
        <f>VLOOKUP(VALUE(C3403),'[1]Cross ref'!G:I,3,0)</f>
        <v>7491</v>
      </c>
      <c r="V3403" s="193">
        <f>IFERROR(VLOOKUP(J3403,'[1]Item List (2)'!C:D,2,0),VLOOKUP(K3403,'[1]Item List (2)'!C:D,2,0))</f>
        <v>50007</v>
      </c>
      <c r="W3403" s="193">
        <f>IFERROR(VLOOKUP(J3403,'[1]Item List (2)'!C:E,3,0),VLOOKUP(K3403,'[1]Item List (2)'!C:E,3,0))</f>
        <v>100</v>
      </c>
      <c r="X3403" s="193">
        <f t="shared" si="323"/>
        <v>0</v>
      </c>
      <c r="Y3403" s="193" t="str">
        <f t="shared" si="324"/>
        <v>BEEF, GRND PTY 3.5Z</v>
      </c>
      <c r="AA3403" s="29">
        <f t="shared" si="325"/>
        <v>803.3</v>
      </c>
      <c r="AB3403" s="29" t="str">
        <f>VLOOKUP(W3403,'[2]Item List (2)'!$I:$J,2,0)</f>
        <v>Food</v>
      </c>
      <c r="AC3403" s="29">
        <f t="shared" si="326"/>
        <v>7491</v>
      </c>
      <c r="AD3403" s="29" t="str">
        <f t="shared" si="327"/>
        <v>7491-Food</v>
      </c>
    </row>
    <row r="3404" spans="1:30">
      <c r="A3404" t="s">
        <v>699</v>
      </c>
      <c r="B3404" t="s">
        <v>592</v>
      </c>
      <c r="C3404" t="s">
        <v>1415</v>
      </c>
      <c r="D3404" t="s">
        <v>639</v>
      </c>
      <c r="E3404" t="s">
        <v>1557</v>
      </c>
      <c r="F3404" t="s">
        <v>1714</v>
      </c>
      <c r="G3404" s="159">
        <v>45168</v>
      </c>
      <c r="H3404" t="s">
        <v>1327</v>
      </c>
      <c r="I3404" t="s">
        <v>1190</v>
      </c>
      <c r="J3404" t="s">
        <v>892</v>
      </c>
      <c r="K3404" t="s">
        <v>924</v>
      </c>
      <c r="L3404" t="s">
        <v>925</v>
      </c>
      <c r="M3404">
        <v>-1</v>
      </c>
      <c r="N3404">
        <v>0</v>
      </c>
      <c r="O3404" s="209">
        <v>26.4</v>
      </c>
      <c r="P3404" s="209">
        <v>-26.4</v>
      </c>
      <c r="Q3404" s="209">
        <v>-29.4</v>
      </c>
      <c r="R3404" s="209">
        <v>-2.71</v>
      </c>
      <c r="S3404" s="193" t="str">
        <f>VLOOKUP(U3404,'[1]Cross ref'!I:J,2,0)</f>
        <v>SCL</v>
      </c>
      <c r="T3404" s="193">
        <f t="shared" si="322"/>
        <v>-26.4</v>
      </c>
      <c r="U3404" s="193">
        <f>VLOOKUP(VALUE(C3404),'[1]Cross ref'!G:I,3,0)</f>
        <v>7492</v>
      </c>
      <c r="V3404" s="193">
        <f>IFERROR(VLOOKUP(J3404,'[1]Item List (2)'!C:D,2,0),VLOOKUP(K3404,'[1]Item List (2)'!C:D,2,0))</f>
        <v>60507</v>
      </c>
      <c r="W3404" s="193">
        <f>IFERROR(VLOOKUP(J3404,'[1]Item List (2)'!C:E,3,0),VLOOKUP(K3404,'[1]Item List (2)'!C:E,3,0))</f>
        <v>1200</v>
      </c>
      <c r="X3404" s="193">
        <f t="shared" si="323"/>
        <v>0</v>
      </c>
      <c r="Y3404" s="193" t="str">
        <f t="shared" si="324"/>
        <v>DEGREASER, INSIDE OUT HEAVY</v>
      </c>
      <c r="AA3404" s="29">
        <f t="shared" si="325"/>
        <v>-26.4</v>
      </c>
      <c r="AB3404" s="29" t="str">
        <f>VLOOKUP(W3404,'[2]Item List (2)'!$I:$J,2,0)</f>
        <v>Supplies</v>
      </c>
      <c r="AC3404" s="29">
        <f t="shared" si="326"/>
        <v>7492</v>
      </c>
      <c r="AD3404" s="29" t="str">
        <f t="shared" si="327"/>
        <v>7492-Supplies</v>
      </c>
    </row>
    <row r="3405" spans="1:30">
      <c r="A3405" t="s">
        <v>699</v>
      </c>
      <c r="B3405" t="s">
        <v>592</v>
      </c>
      <c r="C3405" t="s">
        <v>1415</v>
      </c>
      <c r="D3405" t="s">
        <v>639</v>
      </c>
      <c r="E3405" t="s">
        <v>1557</v>
      </c>
      <c r="F3405" t="s">
        <v>1714</v>
      </c>
      <c r="G3405" s="159">
        <v>45168</v>
      </c>
      <c r="H3405" t="s">
        <v>1186</v>
      </c>
      <c r="I3405" t="s">
        <v>1184</v>
      </c>
      <c r="J3405" t="s">
        <v>834</v>
      </c>
      <c r="K3405" t="s">
        <v>835</v>
      </c>
      <c r="L3405" t="s">
        <v>836</v>
      </c>
      <c r="M3405">
        <v>-1</v>
      </c>
      <c r="N3405">
        <v>0</v>
      </c>
      <c r="O3405" s="209"/>
      <c r="P3405" s="209">
        <v>-0.28999999999999998</v>
      </c>
      <c r="Q3405" s="209">
        <v>-29.4</v>
      </c>
      <c r="R3405" s="209">
        <v>-2.71</v>
      </c>
      <c r="S3405" s="193" t="str">
        <f>VLOOKUP(U3405,'[1]Cross ref'!I:J,2,0)</f>
        <v>SCL</v>
      </c>
      <c r="T3405" s="193">
        <f t="shared" si="322"/>
        <v>-0.28999999999999998</v>
      </c>
      <c r="U3405" s="193">
        <f>VLOOKUP(VALUE(C3405),'[1]Cross ref'!G:I,3,0)</f>
        <v>7492</v>
      </c>
      <c r="V3405" s="193">
        <f>IFERROR(VLOOKUP(J3405,'[1]Item List (2)'!C:D,2,0),VLOOKUP(K3405,'[1]Item List (2)'!C:D,2,0))</f>
        <v>50007</v>
      </c>
      <c r="W3405" s="193">
        <f>IFERROR(VLOOKUP(J3405,'[1]Item List (2)'!C:E,3,0),VLOOKUP(K3405,'[1]Item List (2)'!C:E,3,0))</f>
        <v>100</v>
      </c>
      <c r="X3405" s="193">
        <f t="shared" si="323"/>
        <v>0.28999999999999998</v>
      </c>
      <c r="Y3405" s="193" t="str">
        <f t="shared" si="324"/>
        <v>SURCHARGE, FUEL</v>
      </c>
      <c r="AA3405" s="29">
        <f t="shared" si="325"/>
        <v>-0.28999999999999998</v>
      </c>
      <c r="AB3405" s="29" t="str">
        <f>VLOOKUP(W3405,'[2]Item List (2)'!$I:$J,2,0)</f>
        <v>Food</v>
      </c>
      <c r="AC3405" s="29">
        <f t="shared" si="326"/>
        <v>7492</v>
      </c>
      <c r="AD3405" s="29" t="str">
        <f t="shared" si="327"/>
        <v>7492-Food</v>
      </c>
    </row>
    <row r="3406" spans="1:30">
      <c r="A3406" t="s">
        <v>699</v>
      </c>
      <c r="B3406" t="s">
        <v>592</v>
      </c>
      <c r="C3406" t="s">
        <v>1415</v>
      </c>
      <c r="D3406" t="s">
        <v>639</v>
      </c>
      <c r="E3406" t="s">
        <v>1715</v>
      </c>
      <c r="F3406"/>
      <c r="G3406" s="159">
        <v>45169</v>
      </c>
      <c r="H3406" t="s">
        <v>1187</v>
      </c>
      <c r="I3406" t="s">
        <v>1188</v>
      </c>
      <c r="J3406" t="s">
        <v>700</v>
      </c>
      <c r="K3406" t="s">
        <v>1494</v>
      </c>
      <c r="L3406" t="s">
        <v>701</v>
      </c>
      <c r="M3406">
        <v>1</v>
      </c>
      <c r="N3406">
        <v>0</v>
      </c>
      <c r="O3406" s="209">
        <v>51.9</v>
      </c>
      <c r="P3406" s="209">
        <v>51.9</v>
      </c>
      <c r="Q3406" s="209">
        <v>6055.03</v>
      </c>
      <c r="R3406" s="209">
        <v>18.149999999999999</v>
      </c>
      <c r="S3406" s="193" t="str">
        <f>VLOOKUP(U3406,'[1]Cross ref'!I:J,2,0)</f>
        <v>SCL</v>
      </c>
      <c r="T3406" s="193">
        <f t="shared" si="322"/>
        <v>51.9</v>
      </c>
      <c r="U3406" s="193">
        <f>VLOOKUP(VALUE(C3406),'[1]Cross ref'!G:I,3,0)</f>
        <v>7492</v>
      </c>
      <c r="V3406" s="193">
        <f>IFERROR(VLOOKUP(J3406,'[1]Item List (2)'!C:D,2,0),VLOOKUP(K3406,'[1]Item List (2)'!C:D,2,0))</f>
        <v>50007</v>
      </c>
      <c r="W3406" s="193">
        <f>IFERROR(VLOOKUP(J3406,'[1]Item List (2)'!C:E,3,0),VLOOKUP(K3406,'[1]Item List (2)'!C:E,3,0))</f>
        <v>100</v>
      </c>
      <c r="X3406" s="193">
        <f t="shared" si="323"/>
        <v>0</v>
      </c>
      <c r="Y3406" s="193" t="str">
        <f t="shared" si="324"/>
        <v>SYRUP, FLASHIN FRUIT PUNCH 2.5GL BIB</v>
      </c>
      <c r="AA3406" s="29">
        <f t="shared" si="325"/>
        <v>51.9</v>
      </c>
      <c r="AB3406" s="29" t="str">
        <f>VLOOKUP(W3406,'[2]Item List (2)'!$I:$J,2,0)</f>
        <v>Food</v>
      </c>
      <c r="AC3406" s="29">
        <f t="shared" si="326"/>
        <v>7492</v>
      </c>
      <c r="AD3406" s="29" t="str">
        <f t="shared" si="327"/>
        <v>7492-Food</v>
      </c>
    </row>
    <row r="3407" spans="1:30">
      <c r="A3407" t="s">
        <v>699</v>
      </c>
      <c r="B3407" t="s">
        <v>592</v>
      </c>
      <c r="C3407" t="s">
        <v>1415</v>
      </c>
      <c r="D3407" t="s">
        <v>639</v>
      </c>
      <c r="E3407" t="s">
        <v>1715</v>
      </c>
      <c r="F3407"/>
      <c r="G3407" s="159">
        <v>45169</v>
      </c>
      <c r="H3407" t="s">
        <v>1189</v>
      </c>
      <c r="I3407" t="s">
        <v>1190</v>
      </c>
      <c r="J3407" t="s">
        <v>704</v>
      </c>
      <c r="K3407" t="s">
        <v>1496</v>
      </c>
      <c r="L3407" t="s">
        <v>705</v>
      </c>
      <c r="M3407">
        <v>2</v>
      </c>
      <c r="N3407">
        <v>0</v>
      </c>
      <c r="O3407" s="209">
        <v>3.44</v>
      </c>
      <c r="P3407" s="209">
        <v>6.88</v>
      </c>
      <c r="Q3407" s="209">
        <v>6055.03</v>
      </c>
      <c r="R3407" s="209">
        <v>18.149999999999999</v>
      </c>
      <c r="S3407" s="193" t="str">
        <f>VLOOKUP(U3407,'[1]Cross ref'!I:J,2,0)</f>
        <v>SCL</v>
      </c>
      <c r="T3407" s="193">
        <f t="shared" si="322"/>
        <v>6.88</v>
      </c>
      <c r="U3407" s="193">
        <f>VLOOKUP(VALUE(C3407),'[1]Cross ref'!G:I,3,0)</f>
        <v>7492</v>
      </c>
      <c r="V3407" s="193">
        <f>IFERROR(VLOOKUP(J3407,'[1]Item List (2)'!C:D,2,0),VLOOKUP(K3407,'[1]Item List (2)'!C:D,2,0))</f>
        <v>60507</v>
      </c>
      <c r="W3407" s="193">
        <f>IFERROR(VLOOKUP(J3407,'[1]Item List (2)'!C:E,3,0),VLOOKUP(K3407,'[1]Item List (2)'!C:E,3,0))</f>
        <v>1200</v>
      </c>
      <c r="X3407" s="193">
        <f t="shared" si="323"/>
        <v>0</v>
      </c>
      <c r="Y3407" s="193" t="str">
        <f t="shared" si="324"/>
        <v>SEAT COVER, PAPER PERSONAL 1/2 FOLD</v>
      </c>
      <c r="AA3407" s="29">
        <f t="shared" si="325"/>
        <v>6.88</v>
      </c>
      <c r="AB3407" s="29" t="str">
        <f>VLOOKUP(W3407,'[2]Item List (2)'!$I:$J,2,0)</f>
        <v>Supplies</v>
      </c>
      <c r="AC3407" s="29">
        <f t="shared" si="326"/>
        <v>7492</v>
      </c>
      <c r="AD3407" s="29" t="str">
        <f t="shared" si="327"/>
        <v>7492-Supplies</v>
      </c>
    </row>
    <row r="3408" spans="1:30">
      <c r="A3408" t="s">
        <v>699</v>
      </c>
      <c r="B3408" t="s">
        <v>592</v>
      </c>
      <c r="C3408" t="s">
        <v>1415</v>
      </c>
      <c r="D3408" t="s">
        <v>639</v>
      </c>
      <c r="E3408" t="s">
        <v>1715</v>
      </c>
      <c r="F3408"/>
      <c r="G3408" s="159">
        <v>45169</v>
      </c>
      <c r="H3408" t="s">
        <v>1183</v>
      </c>
      <c r="I3408" t="s">
        <v>1184</v>
      </c>
      <c r="J3408" t="s">
        <v>839</v>
      </c>
      <c r="K3408" t="s">
        <v>588</v>
      </c>
      <c r="L3408" t="s">
        <v>836</v>
      </c>
      <c r="M3408">
        <v>1</v>
      </c>
      <c r="N3408">
        <v>0</v>
      </c>
      <c r="O3408" s="209"/>
      <c r="P3408" s="209">
        <v>3.72</v>
      </c>
      <c r="Q3408" s="209">
        <v>6055.03</v>
      </c>
      <c r="R3408" s="209">
        <v>18.149999999999999</v>
      </c>
      <c r="S3408" s="193" t="str">
        <f>VLOOKUP(U3408,'[1]Cross ref'!I:J,2,0)</f>
        <v>SCL</v>
      </c>
      <c r="T3408" s="193">
        <f t="shared" si="322"/>
        <v>3.72</v>
      </c>
      <c r="U3408" s="193">
        <f>VLOOKUP(VALUE(C3408),'[1]Cross ref'!G:I,3,0)</f>
        <v>7492</v>
      </c>
      <c r="V3408" s="193">
        <f>IFERROR(VLOOKUP(J3408,'[1]Item List (2)'!C:D,2,0),VLOOKUP(K3408,'[1]Item List (2)'!C:D,2,0))</f>
        <v>50007</v>
      </c>
      <c r="W3408" s="193">
        <f>IFERROR(VLOOKUP(J3408,'[1]Item List (2)'!C:E,3,0),VLOOKUP(K3408,'[1]Item List (2)'!C:E,3,0))</f>
        <v>100</v>
      </c>
      <c r="X3408" s="193">
        <f t="shared" si="323"/>
        <v>-3.72</v>
      </c>
      <c r="Y3408" s="193" t="str">
        <f t="shared" si="324"/>
        <v>SERVICE - PAYMENT TERMS</v>
      </c>
      <c r="AA3408" s="29">
        <f t="shared" si="325"/>
        <v>3.72</v>
      </c>
      <c r="AB3408" s="29" t="str">
        <f>VLOOKUP(W3408,'[2]Item List (2)'!$I:$J,2,0)</f>
        <v>Food</v>
      </c>
      <c r="AC3408" s="29">
        <f t="shared" si="326"/>
        <v>7492</v>
      </c>
      <c r="AD3408" s="29" t="str">
        <f t="shared" si="327"/>
        <v>7492-Food</v>
      </c>
    </row>
    <row r="3409" spans="1:30">
      <c r="A3409" t="s">
        <v>699</v>
      </c>
      <c r="B3409" t="s">
        <v>592</v>
      </c>
      <c r="C3409" t="s">
        <v>1415</v>
      </c>
      <c r="D3409" t="s">
        <v>639</v>
      </c>
      <c r="E3409" t="s">
        <v>1715</v>
      </c>
      <c r="F3409"/>
      <c r="G3409" s="159">
        <v>45169</v>
      </c>
      <c r="H3409" t="s">
        <v>1308</v>
      </c>
      <c r="I3409" t="s">
        <v>1188</v>
      </c>
      <c r="J3409" t="s">
        <v>710</v>
      </c>
      <c r="K3409" t="s">
        <v>902</v>
      </c>
      <c r="L3409" t="s">
        <v>709</v>
      </c>
      <c r="M3409">
        <v>1</v>
      </c>
      <c r="N3409">
        <v>0</v>
      </c>
      <c r="O3409" s="209">
        <v>99.5</v>
      </c>
      <c r="P3409" s="209">
        <v>99.5</v>
      </c>
      <c r="Q3409" s="209">
        <v>6055.03</v>
      </c>
      <c r="R3409" s="209">
        <v>18.149999999999999</v>
      </c>
      <c r="S3409" s="193" t="str">
        <f>VLOOKUP(U3409,'[1]Cross ref'!I:J,2,0)</f>
        <v>SCL</v>
      </c>
      <c r="T3409" s="193">
        <f t="shared" si="322"/>
        <v>99.5</v>
      </c>
      <c r="U3409" s="193">
        <f>VLOOKUP(VALUE(C3409),'[1]Cross ref'!G:I,3,0)</f>
        <v>7492</v>
      </c>
      <c r="V3409" s="193">
        <f>IFERROR(VLOOKUP(J3409,'[1]Item List (2)'!C:D,2,0),VLOOKUP(K3409,'[1]Item List (2)'!C:D,2,0))</f>
        <v>50007</v>
      </c>
      <c r="W3409" s="193">
        <f>IFERROR(VLOOKUP(J3409,'[1]Item List (2)'!C:E,3,0),VLOOKUP(K3409,'[1]Item List (2)'!C:E,3,0))</f>
        <v>100</v>
      </c>
      <c r="X3409" s="193">
        <f t="shared" si="323"/>
        <v>0</v>
      </c>
      <c r="Y3409" s="193" t="str">
        <f t="shared" si="324"/>
        <v>SYRUP, DR PEPPER DIET BIB</v>
      </c>
      <c r="AA3409" s="29">
        <f t="shared" si="325"/>
        <v>99.5</v>
      </c>
      <c r="AB3409" s="29" t="str">
        <f>VLOOKUP(W3409,'[2]Item List (2)'!$I:$J,2,0)</f>
        <v>Food</v>
      </c>
      <c r="AC3409" s="29">
        <f t="shared" si="326"/>
        <v>7492</v>
      </c>
      <c r="AD3409" s="29" t="str">
        <f t="shared" si="327"/>
        <v>7492-Food</v>
      </c>
    </row>
    <row r="3410" spans="1:30">
      <c r="A3410" t="s">
        <v>699</v>
      </c>
      <c r="B3410" t="s">
        <v>592</v>
      </c>
      <c r="C3410" t="s">
        <v>1415</v>
      </c>
      <c r="D3410" t="s">
        <v>639</v>
      </c>
      <c r="E3410" t="s">
        <v>1715</v>
      </c>
      <c r="F3410"/>
      <c r="G3410" s="159">
        <v>45169</v>
      </c>
      <c r="H3410" t="s">
        <v>1294</v>
      </c>
      <c r="I3410" t="s">
        <v>1188</v>
      </c>
      <c r="J3410" t="s">
        <v>710</v>
      </c>
      <c r="K3410" t="s">
        <v>840</v>
      </c>
      <c r="L3410" t="s">
        <v>709</v>
      </c>
      <c r="M3410">
        <v>1</v>
      </c>
      <c r="N3410">
        <v>0</v>
      </c>
      <c r="O3410" s="209">
        <v>145.41999999999999</v>
      </c>
      <c r="P3410" s="209">
        <v>145.41999999999999</v>
      </c>
      <c r="Q3410" s="209">
        <v>6055.03</v>
      </c>
      <c r="R3410" s="209">
        <v>18.149999999999999</v>
      </c>
      <c r="S3410" s="193" t="str">
        <f>VLOOKUP(U3410,'[1]Cross ref'!I:J,2,0)</f>
        <v>SCL</v>
      </c>
      <c r="T3410" s="193">
        <f t="shared" si="322"/>
        <v>145.41999999999999</v>
      </c>
      <c r="U3410" s="193">
        <f>VLOOKUP(VALUE(C3410),'[1]Cross ref'!G:I,3,0)</f>
        <v>7492</v>
      </c>
      <c r="V3410" s="193">
        <f>IFERROR(VLOOKUP(J3410,'[1]Item List (2)'!C:D,2,0),VLOOKUP(K3410,'[1]Item List (2)'!C:D,2,0))</f>
        <v>50007</v>
      </c>
      <c r="W3410" s="193">
        <f>IFERROR(VLOOKUP(J3410,'[1]Item List (2)'!C:E,3,0),VLOOKUP(K3410,'[1]Item List (2)'!C:E,3,0))</f>
        <v>100</v>
      </c>
      <c r="X3410" s="193">
        <f t="shared" si="323"/>
        <v>0</v>
      </c>
      <c r="Y3410" s="193" t="str">
        <f t="shared" si="324"/>
        <v>SYRUP, COKE DIET HIYLD BIB</v>
      </c>
      <c r="AA3410" s="29">
        <f t="shared" si="325"/>
        <v>145.41999999999999</v>
      </c>
      <c r="AB3410" s="29" t="str">
        <f>VLOOKUP(W3410,'[2]Item List (2)'!$I:$J,2,0)</f>
        <v>Food</v>
      </c>
      <c r="AC3410" s="29">
        <f t="shared" si="326"/>
        <v>7492</v>
      </c>
      <c r="AD3410" s="29" t="str">
        <f t="shared" si="327"/>
        <v>7492-Food</v>
      </c>
    </row>
    <row r="3411" spans="1:30">
      <c r="A3411" t="s">
        <v>699</v>
      </c>
      <c r="B3411" t="s">
        <v>592</v>
      </c>
      <c r="C3411" t="s">
        <v>1415</v>
      </c>
      <c r="D3411" t="s">
        <v>639</v>
      </c>
      <c r="E3411" t="s">
        <v>1715</v>
      </c>
      <c r="F3411"/>
      <c r="G3411" s="159">
        <v>45169</v>
      </c>
      <c r="H3411" t="s">
        <v>1193</v>
      </c>
      <c r="I3411" t="s">
        <v>1188</v>
      </c>
      <c r="J3411" t="s">
        <v>710</v>
      </c>
      <c r="K3411" t="s">
        <v>712</v>
      </c>
      <c r="L3411" t="s">
        <v>709</v>
      </c>
      <c r="M3411">
        <v>3</v>
      </c>
      <c r="N3411">
        <v>0</v>
      </c>
      <c r="O3411">
        <v>112.77</v>
      </c>
      <c r="P3411" s="209">
        <v>338.31</v>
      </c>
      <c r="Q3411" s="209">
        <v>6055.03</v>
      </c>
      <c r="R3411" s="209">
        <v>18.149999999999999</v>
      </c>
      <c r="S3411" s="193" t="str">
        <f>VLOOKUP(U3411,'[1]Cross ref'!I:J,2,0)</f>
        <v>SCL</v>
      </c>
      <c r="T3411" s="193">
        <f t="shared" si="322"/>
        <v>338.31</v>
      </c>
      <c r="U3411" s="193">
        <f>VLOOKUP(VALUE(C3411),'[1]Cross ref'!G:I,3,0)</f>
        <v>7492</v>
      </c>
      <c r="V3411" s="193">
        <f>IFERROR(VLOOKUP(J3411,'[1]Item List (2)'!C:D,2,0),VLOOKUP(K3411,'[1]Item List (2)'!C:D,2,0))</f>
        <v>50007</v>
      </c>
      <c r="W3411" s="193">
        <f>IFERROR(VLOOKUP(J3411,'[1]Item List (2)'!C:E,3,0),VLOOKUP(K3411,'[1]Item List (2)'!C:E,3,0))</f>
        <v>100</v>
      </c>
      <c r="X3411" s="193">
        <f t="shared" si="323"/>
        <v>0</v>
      </c>
      <c r="Y3411" s="193" t="str">
        <f t="shared" si="324"/>
        <v>SYRUP, COKE CLASC BIB (HYCS)</v>
      </c>
      <c r="AA3411" s="29">
        <f t="shared" si="325"/>
        <v>338.31</v>
      </c>
      <c r="AB3411" s="29" t="str">
        <f>VLOOKUP(W3411,'[2]Item List (2)'!$I:$J,2,0)</f>
        <v>Food</v>
      </c>
      <c r="AC3411" s="29">
        <f t="shared" si="326"/>
        <v>7492</v>
      </c>
      <c r="AD3411" s="29" t="str">
        <f t="shared" si="327"/>
        <v>7492-Food</v>
      </c>
    </row>
    <row r="3412" spans="1:30">
      <c r="A3412" t="s">
        <v>699</v>
      </c>
      <c r="B3412" t="s">
        <v>592</v>
      </c>
      <c r="C3412" t="s">
        <v>1415</v>
      </c>
      <c r="D3412" t="s">
        <v>639</v>
      </c>
      <c r="E3412" t="s">
        <v>1715</v>
      </c>
      <c r="F3412"/>
      <c r="G3412" s="159">
        <v>45169</v>
      </c>
      <c r="H3412" t="s">
        <v>1194</v>
      </c>
      <c r="I3412" t="s">
        <v>1188</v>
      </c>
      <c r="J3412" t="s">
        <v>710</v>
      </c>
      <c r="K3412" t="s">
        <v>713</v>
      </c>
      <c r="L3412" t="s">
        <v>709</v>
      </c>
      <c r="M3412">
        <v>1</v>
      </c>
      <c r="N3412">
        <v>0</v>
      </c>
      <c r="O3412" s="209">
        <v>116.08</v>
      </c>
      <c r="P3412" s="209">
        <v>116.08</v>
      </c>
      <c r="Q3412" s="209">
        <v>6055.03</v>
      </c>
      <c r="R3412" s="209">
        <v>18.149999999999999</v>
      </c>
      <c r="S3412" s="193" t="str">
        <f>VLOOKUP(U3412,'[1]Cross ref'!I:J,2,0)</f>
        <v>SCL</v>
      </c>
      <c r="T3412" s="193">
        <f t="shared" si="322"/>
        <v>116.08</v>
      </c>
      <c r="U3412" s="193">
        <f>VLOOKUP(VALUE(C3412),'[1]Cross ref'!G:I,3,0)</f>
        <v>7492</v>
      </c>
      <c r="V3412" s="193">
        <f>IFERROR(VLOOKUP(J3412,'[1]Item List (2)'!C:D,2,0),VLOOKUP(K3412,'[1]Item List (2)'!C:D,2,0))</f>
        <v>50007</v>
      </c>
      <c r="W3412" s="193">
        <f>IFERROR(VLOOKUP(J3412,'[1]Item List (2)'!C:E,3,0),VLOOKUP(K3412,'[1]Item List (2)'!C:E,3,0))</f>
        <v>100</v>
      </c>
      <c r="X3412" s="193">
        <f t="shared" si="323"/>
        <v>0</v>
      </c>
      <c r="Y3412" s="193" t="str">
        <f t="shared" si="324"/>
        <v>SYRUP, SPRITE BIB (HYCS)</v>
      </c>
      <c r="AA3412" s="29">
        <f t="shared" si="325"/>
        <v>116.08</v>
      </c>
      <c r="AB3412" s="29" t="str">
        <f>VLOOKUP(W3412,'[2]Item List (2)'!$I:$J,2,0)</f>
        <v>Food</v>
      </c>
      <c r="AC3412" s="29">
        <f t="shared" si="326"/>
        <v>7492</v>
      </c>
      <c r="AD3412" s="29" t="str">
        <f t="shared" si="327"/>
        <v>7492-Food</v>
      </c>
    </row>
    <row r="3413" spans="1:30">
      <c r="A3413" t="s">
        <v>699</v>
      </c>
      <c r="B3413" t="s">
        <v>592</v>
      </c>
      <c r="C3413" t="s">
        <v>1415</v>
      </c>
      <c r="D3413" t="s">
        <v>639</v>
      </c>
      <c r="E3413" t="s">
        <v>1715</v>
      </c>
      <c r="F3413"/>
      <c r="G3413" s="159">
        <v>45169</v>
      </c>
      <c r="H3413" t="s">
        <v>1296</v>
      </c>
      <c r="I3413" t="s">
        <v>1188</v>
      </c>
      <c r="J3413" t="s">
        <v>819</v>
      </c>
      <c r="K3413" t="s">
        <v>879</v>
      </c>
      <c r="L3413" t="s">
        <v>880</v>
      </c>
      <c r="M3413">
        <v>1</v>
      </c>
      <c r="N3413">
        <v>0</v>
      </c>
      <c r="O3413" s="209">
        <v>71.31</v>
      </c>
      <c r="P3413" s="209">
        <v>71.31</v>
      </c>
      <c r="Q3413" s="209">
        <v>6055.03</v>
      </c>
      <c r="R3413" s="209">
        <v>18.149999999999999</v>
      </c>
      <c r="S3413" s="193" t="str">
        <f>VLOOKUP(U3413,'[1]Cross ref'!I:J,2,0)</f>
        <v>SCL</v>
      </c>
      <c r="T3413" s="193">
        <f t="shared" si="322"/>
        <v>71.31</v>
      </c>
      <c r="U3413" s="193">
        <f>VLOOKUP(VALUE(C3413),'[1]Cross ref'!G:I,3,0)</f>
        <v>7492</v>
      </c>
      <c r="V3413" s="193">
        <f>IFERROR(VLOOKUP(J3413,'[1]Item List (2)'!C:D,2,0),VLOOKUP(K3413,'[1]Item List (2)'!C:D,2,0))</f>
        <v>50007</v>
      </c>
      <c r="W3413" s="193">
        <f>IFERROR(VLOOKUP(J3413,'[1]Item List (2)'!C:E,3,0),VLOOKUP(K3413,'[1]Item List (2)'!C:E,3,0))</f>
        <v>100</v>
      </c>
      <c r="X3413" s="193">
        <f t="shared" si="323"/>
        <v>0</v>
      </c>
      <c r="Y3413" s="193" t="str">
        <f t="shared" si="324"/>
        <v>TOPPING, OREO CRUMBLE 24LB</v>
      </c>
      <c r="AA3413" s="29">
        <f t="shared" si="325"/>
        <v>71.31</v>
      </c>
      <c r="AB3413" s="29" t="str">
        <f>VLOOKUP(W3413,'[2]Item List (2)'!$I:$J,2,0)</f>
        <v>Food</v>
      </c>
      <c r="AC3413" s="29">
        <f t="shared" si="326"/>
        <v>7492</v>
      </c>
      <c r="AD3413" s="29" t="str">
        <f t="shared" si="327"/>
        <v>7492-Food</v>
      </c>
    </row>
    <row r="3414" spans="1:30">
      <c r="A3414" t="s">
        <v>699</v>
      </c>
      <c r="B3414" t="s">
        <v>592</v>
      </c>
      <c r="C3414" t="s">
        <v>1415</v>
      </c>
      <c r="D3414" t="s">
        <v>639</v>
      </c>
      <c r="E3414" t="s">
        <v>1715</v>
      </c>
      <c r="F3414"/>
      <c r="G3414" s="159">
        <v>45169</v>
      </c>
      <c r="H3414" t="s">
        <v>1327</v>
      </c>
      <c r="I3414" t="s">
        <v>1190</v>
      </c>
      <c r="J3414" t="s">
        <v>892</v>
      </c>
      <c r="K3414" t="s">
        <v>924</v>
      </c>
      <c r="L3414" t="s">
        <v>925</v>
      </c>
      <c r="M3414">
        <v>1</v>
      </c>
      <c r="N3414">
        <v>0</v>
      </c>
      <c r="O3414" s="209">
        <v>26.4</v>
      </c>
      <c r="P3414" s="209">
        <v>26.4</v>
      </c>
      <c r="Q3414" s="209">
        <v>6055.03</v>
      </c>
      <c r="R3414" s="209">
        <v>18.149999999999999</v>
      </c>
      <c r="S3414" s="193" t="str">
        <f>VLOOKUP(U3414,'[1]Cross ref'!I:J,2,0)</f>
        <v>SCL</v>
      </c>
      <c r="T3414" s="193">
        <f t="shared" si="322"/>
        <v>26.4</v>
      </c>
      <c r="U3414" s="193">
        <f>VLOOKUP(VALUE(C3414),'[1]Cross ref'!G:I,3,0)</f>
        <v>7492</v>
      </c>
      <c r="V3414" s="193">
        <f>IFERROR(VLOOKUP(J3414,'[1]Item List (2)'!C:D,2,0),VLOOKUP(K3414,'[1]Item List (2)'!C:D,2,0))</f>
        <v>60507</v>
      </c>
      <c r="W3414" s="193">
        <f>IFERROR(VLOOKUP(J3414,'[1]Item List (2)'!C:E,3,0),VLOOKUP(K3414,'[1]Item List (2)'!C:E,3,0))</f>
        <v>1200</v>
      </c>
      <c r="X3414" s="193">
        <f t="shared" si="323"/>
        <v>0</v>
      </c>
      <c r="Y3414" s="193" t="str">
        <f t="shared" si="324"/>
        <v>DEGREASER, INSIDE OUT HEAVY</v>
      </c>
      <c r="AA3414" s="29">
        <f t="shared" si="325"/>
        <v>26.4</v>
      </c>
      <c r="AB3414" s="29" t="str">
        <f>VLOOKUP(W3414,'[2]Item List (2)'!$I:$J,2,0)</f>
        <v>Supplies</v>
      </c>
      <c r="AC3414" s="29">
        <f t="shared" si="326"/>
        <v>7492</v>
      </c>
      <c r="AD3414" s="29" t="str">
        <f t="shared" si="327"/>
        <v>7492-Supplies</v>
      </c>
    </row>
    <row r="3415" spans="1:30">
      <c r="A3415" t="s">
        <v>699</v>
      </c>
      <c r="B3415" t="s">
        <v>592</v>
      </c>
      <c r="C3415" t="s">
        <v>1415</v>
      </c>
      <c r="D3415" t="s">
        <v>639</v>
      </c>
      <c r="E3415" t="s">
        <v>1715</v>
      </c>
      <c r="F3415"/>
      <c r="G3415" s="159">
        <v>45169</v>
      </c>
      <c r="H3415" t="s">
        <v>1197</v>
      </c>
      <c r="I3415" t="s">
        <v>1188</v>
      </c>
      <c r="J3415" t="s">
        <v>719</v>
      </c>
      <c r="K3415" t="s">
        <v>720</v>
      </c>
      <c r="L3415" t="s">
        <v>721</v>
      </c>
      <c r="M3415">
        <v>2</v>
      </c>
      <c r="N3415">
        <v>0</v>
      </c>
      <c r="O3415">
        <v>26.21</v>
      </c>
      <c r="P3415" s="209">
        <v>52.42</v>
      </c>
      <c r="Q3415" s="209">
        <v>6055.03</v>
      </c>
      <c r="R3415" s="209">
        <v>18.149999999999999</v>
      </c>
      <c r="S3415" s="193" t="str">
        <f>VLOOKUP(U3415,'[1]Cross ref'!I:J,2,0)</f>
        <v>SCL</v>
      </c>
      <c r="T3415" s="193">
        <f t="shared" si="322"/>
        <v>52.42</v>
      </c>
      <c r="U3415" s="193">
        <f>VLOOKUP(VALUE(C3415),'[1]Cross ref'!G:I,3,0)</f>
        <v>7492</v>
      </c>
      <c r="V3415" s="193">
        <f>IFERROR(VLOOKUP(J3415,'[1]Item List (2)'!C:D,2,0),VLOOKUP(K3415,'[1]Item List (2)'!C:D,2,0))</f>
        <v>50007</v>
      </c>
      <c r="W3415" s="193">
        <f>IFERROR(VLOOKUP(J3415,'[1]Item List (2)'!C:E,3,0),VLOOKUP(K3415,'[1]Item List (2)'!C:E,3,0))</f>
        <v>100</v>
      </c>
      <c r="X3415" s="193">
        <f t="shared" si="323"/>
        <v>0</v>
      </c>
      <c r="Y3415" s="193" t="str">
        <f t="shared" si="324"/>
        <v>JUICE, ORANGE ORIG SIMPLY</v>
      </c>
      <c r="AA3415" s="29">
        <f t="shared" si="325"/>
        <v>52.42</v>
      </c>
      <c r="AB3415" s="29" t="str">
        <f>VLOOKUP(W3415,'[2]Item List (2)'!$I:$J,2,0)</f>
        <v>Food</v>
      </c>
      <c r="AC3415" s="29">
        <f t="shared" si="326"/>
        <v>7492</v>
      </c>
      <c r="AD3415" s="29" t="str">
        <f t="shared" si="327"/>
        <v>7492-Food</v>
      </c>
    </row>
    <row r="3416" spans="1:30">
      <c r="A3416" t="s">
        <v>699</v>
      </c>
      <c r="B3416" t="s">
        <v>592</v>
      </c>
      <c r="C3416" t="s">
        <v>1415</v>
      </c>
      <c r="D3416" t="s">
        <v>639</v>
      </c>
      <c r="E3416" t="s">
        <v>1715</v>
      </c>
      <c r="F3416"/>
      <c r="G3416" s="159">
        <v>45169</v>
      </c>
      <c r="H3416" t="s">
        <v>1198</v>
      </c>
      <c r="I3416" t="s">
        <v>1188</v>
      </c>
      <c r="J3416" t="s">
        <v>702</v>
      </c>
      <c r="K3416" t="s">
        <v>993</v>
      </c>
      <c r="L3416" t="s">
        <v>723</v>
      </c>
      <c r="M3416">
        <v>3</v>
      </c>
      <c r="N3416">
        <v>0</v>
      </c>
      <c r="O3416" s="209">
        <v>20.03</v>
      </c>
      <c r="P3416" s="209">
        <v>60.09</v>
      </c>
      <c r="Q3416" s="209">
        <v>6055.03</v>
      </c>
      <c r="R3416" s="209">
        <v>18.149999999999999</v>
      </c>
      <c r="S3416" s="193" t="str">
        <f>VLOOKUP(U3416,'[1]Cross ref'!I:J,2,0)</f>
        <v>SCL</v>
      </c>
      <c r="T3416" s="193">
        <f t="shared" si="322"/>
        <v>60.09</v>
      </c>
      <c r="U3416" s="193">
        <f>VLOOKUP(VALUE(C3416),'[1]Cross ref'!G:I,3,0)</f>
        <v>7492</v>
      </c>
      <c r="V3416" s="193">
        <f>IFERROR(VLOOKUP(J3416,'[1]Item List (2)'!C:D,2,0),VLOOKUP(K3416,'[1]Item List (2)'!C:D,2,0))</f>
        <v>50007</v>
      </c>
      <c r="W3416" s="193">
        <f>IFERROR(VLOOKUP(J3416,'[1]Item List (2)'!C:E,3,0),VLOOKUP(K3416,'[1]Item List (2)'!C:E,3,0))</f>
        <v>100</v>
      </c>
      <c r="X3416" s="193">
        <f t="shared" si="323"/>
        <v>0</v>
      </c>
      <c r="Y3416" s="193" t="str">
        <f t="shared" si="324"/>
        <v>SAUCE, BBQ SWEET &amp; BOLD CUP</v>
      </c>
      <c r="AA3416" s="29">
        <f t="shared" si="325"/>
        <v>60.09</v>
      </c>
      <c r="AB3416" s="29" t="str">
        <f>VLOOKUP(W3416,'[2]Item List (2)'!$I:$J,2,0)</f>
        <v>Food</v>
      </c>
      <c r="AC3416" s="29">
        <f t="shared" si="326"/>
        <v>7492</v>
      </c>
      <c r="AD3416" s="29" t="str">
        <f t="shared" si="327"/>
        <v>7492-Food</v>
      </c>
    </row>
    <row r="3417" spans="1:30">
      <c r="A3417" t="s">
        <v>699</v>
      </c>
      <c r="B3417" t="s">
        <v>592</v>
      </c>
      <c r="C3417" t="s">
        <v>1415</v>
      </c>
      <c r="D3417" t="s">
        <v>639</v>
      </c>
      <c r="E3417" t="s">
        <v>1715</v>
      </c>
      <c r="F3417"/>
      <c r="G3417" s="159">
        <v>45169</v>
      </c>
      <c r="H3417" t="s">
        <v>1201</v>
      </c>
      <c r="I3417" t="s">
        <v>1188</v>
      </c>
      <c r="J3417" t="s">
        <v>724</v>
      </c>
      <c r="K3417" t="s">
        <v>725</v>
      </c>
      <c r="L3417" t="s">
        <v>726</v>
      </c>
      <c r="M3417">
        <v>1</v>
      </c>
      <c r="N3417">
        <v>0</v>
      </c>
      <c r="O3417" s="209">
        <v>9.5399999999999991</v>
      </c>
      <c r="P3417" s="209">
        <v>9.5399999999999991</v>
      </c>
      <c r="Q3417" s="209">
        <v>6055.03</v>
      </c>
      <c r="R3417" s="209">
        <v>18.149999999999999</v>
      </c>
      <c r="S3417" s="193" t="str">
        <f>VLOOKUP(U3417,'[1]Cross ref'!I:J,2,0)</f>
        <v>SCL</v>
      </c>
      <c r="T3417" s="193">
        <f t="shared" si="322"/>
        <v>9.5399999999999991</v>
      </c>
      <c r="U3417" s="193">
        <f>VLOOKUP(VALUE(C3417),'[1]Cross ref'!G:I,3,0)</f>
        <v>7492</v>
      </c>
      <c r="V3417" s="193">
        <f>IFERROR(VLOOKUP(J3417,'[1]Item List (2)'!C:D,2,0),VLOOKUP(K3417,'[1]Item List (2)'!C:D,2,0))</f>
        <v>50007</v>
      </c>
      <c r="W3417" s="193">
        <f>IFERROR(VLOOKUP(J3417,'[1]Item List (2)'!C:E,3,0),VLOOKUP(K3417,'[1]Item List (2)'!C:E,3,0))</f>
        <v>100</v>
      </c>
      <c r="X3417" s="193">
        <f t="shared" si="323"/>
        <v>0</v>
      </c>
      <c r="Y3417" s="193" t="str">
        <f t="shared" si="324"/>
        <v>MILK, 1%</v>
      </c>
      <c r="AA3417" s="29">
        <f t="shared" si="325"/>
        <v>9.5399999999999991</v>
      </c>
      <c r="AB3417" s="29" t="str">
        <f>VLOOKUP(W3417,'[2]Item List (2)'!$I:$J,2,0)</f>
        <v>Food</v>
      </c>
      <c r="AC3417" s="29">
        <f t="shared" si="326"/>
        <v>7492</v>
      </c>
      <c r="AD3417" s="29" t="str">
        <f t="shared" si="327"/>
        <v>7492-Food</v>
      </c>
    </row>
    <row r="3418" spans="1:30">
      <c r="A3418" t="s">
        <v>699</v>
      </c>
      <c r="B3418" t="s">
        <v>592</v>
      </c>
      <c r="C3418" t="s">
        <v>1415</v>
      </c>
      <c r="D3418" t="s">
        <v>639</v>
      </c>
      <c r="E3418" t="s">
        <v>1715</v>
      </c>
      <c r="F3418"/>
      <c r="G3418" s="159">
        <v>45169</v>
      </c>
      <c r="H3418" t="s">
        <v>1205</v>
      </c>
      <c r="I3418" t="s">
        <v>1188</v>
      </c>
      <c r="J3418" t="s">
        <v>734</v>
      </c>
      <c r="K3418" t="s">
        <v>735</v>
      </c>
      <c r="L3418" t="s">
        <v>736</v>
      </c>
      <c r="M3418">
        <v>15</v>
      </c>
      <c r="N3418">
        <v>0</v>
      </c>
      <c r="O3418" s="209">
        <v>76.78</v>
      </c>
      <c r="P3418" s="209">
        <v>1151.7</v>
      </c>
      <c r="Q3418" s="209">
        <v>6055.03</v>
      </c>
      <c r="R3418" s="209">
        <v>18.149999999999999</v>
      </c>
      <c r="S3418" s="193" t="str">
        <f>VLOOKUP(U3418,'[1]Cross ref'!I:J,2,0)</f>
        <v>SCL</v>
      </c>
      <c r="T3418" s="193">
        <f t="shared" si="322"/>
        <v>1151.7</v>
      </c>
      <c r="U3418" s="193">
        <f>VLOOKUP(VALUE(C3418),'[1]Cross ref'!G:I,3,0)</f>
        <v>7492</v>
      </c>
      <c r="V3418" s="193">
        <f>IFERROR(VLOOKUP(J3418,'[1]Item List (2)'!C:D,2,0),VLOOKUP(K3418,'[1]Item List (2)'!C:D,2,0))</f>
        <v>50007</v>
      </c>
      <c r="W3418" s="193">
        <f>IFERROR(VLOOKUP(J3418,'[1]Item List (2)'!C:E,3,0),VLOOKUP(K3418,'[1]Item List (2)'!C:E,3,0))</f>
        <v>100</v>
      </c>
      <c r="X3418" s="193">
        <f t="shared" si="323"/>
        <v>0</v>
      </c>
      <c r="Y3418" s="193" t="str">
        <f t="shared" si="324"/>
        <v>BEEF, GRND PTY 3.5Z</v>
      </c>
      <c r="AA3418" s="29">
        <f t="shared" si="325"/>
        <v>1151.7</v>
      </c>
      <c r="AB3418" s="29" t="str">
        <f>VLOOKUP(W3418,'[2]Item List (2)'!$I:$J,2,0)</f>
        <v>Food</v>
      </c>
      <c r="AC3418" s="29">
        <f t="shared" si="326"/>
        <v>7492</v>
      </c>
      <c r="AD3418" s="29" t="str">
        <f t="shared" si="327"/>
        <v>7492-Food</v>
      </c>
    </row>
    <row r="3419" spans="1:30">
      <c r="A3419" t="s">
        <v>699</v>
      </c>
      <c r="B3419" t="s">
        <v>592</v>
      </c>
      <c r="C3419" t="s">
        <v>1415</v>
      </c>
      <c r="D3419" t="s">
        <v>639</v>
      </c>
      <c r="E3419" t="s">
        <v>1715</v>
      </c>
      <c r="F3419"/>
      <c r="G3419" s="159">
        <v>45169</v>
      </c>
      <c r="H3419" t="s">
        <v>1267</v>
      </c>
      <c r="I3419" t="s">
        <v>1188</v>
      </c>
      <c r="J3419" t="s">
        <v>852</v>
      </c>
      <c r="K3419" t="s">
        <v>853</v>
      </c>
      <c r="L3419" t="s">
        <v>854</v>
      </c>
      <c r="M3419">
        <v>1</v>
      </c>
      <c r="N3419">
        <v>0</v>
      </c>
      <c r="O3419" s="209">
        <v>11.6</v>
      </c>
      <c r="P3419" s="209">
        <v>11.6</v>
      </c>
      <c r="Q3419" s="209">
        <v>6055.03</v>
      </c>
      <c r="R3419" s="209">
        <v>18.149999999999999</v>
      </c>
      <c r="S3419" s="193" t="str">
        <f>VLOOKUP(U3419,'[1]Cross ref'!I:J,2,0)</f>
        <v>SCL</v>
      </c>
      <c r="T3419" s="193">
        <f t="shared" si="322"/>
        <v>11.6</v>
      </c>
      <c r="U3419" s="193">
        <f>VLOOKUP(VALUE(C3419),'[1]Cross ref'!G:I,3,0)</f>
        <v>7492</v>
      </c>
      <c r="V3419" s="193">
        <f>IFERROR(VLOOKUP(J3419,'[1]Item List (2)'!C:D,2,0),VLOOKUP(K3419,'[1]Item List (2)'!C:D,2,0))</f>
        <v>50007</v>
      </c>
      <c r="W3419" s="193">
        <f>IFERROR(VLOOKUP(J3419,'[1]Item List (2)'!C:E,3,0),VLOOKUP(K3419,'[1]Item List (2)'!C:E,3,0))</f>
        <v>100</v>
      </c>
      <c r="X3419" s="193">
        <f t="shared" si="323"/>
        <v>0</v>
      </c>
      <c r="Y3419" s="193" t="str">
        <f t="shared" si="324"/>
        <v>SALSA, PCH .43Z</v>
      </c>
      <c r="AA3419" s="29">
        <f t="shared" si="325"/>
        <v>11.6</v>
      </c>
      <c r="AB3419" s="29" t="str">
        <f>VLOOKUP(W3419,'[2]Item List (2)'!$I:$J,2,0)</f>
        <v>Food</v>
      </c>
      <c r="AC3419" s="29">
        <f t="shared" si="326"/>
        <v>7492</v>
      </c>
      <c r="AD3419" s="29" t="str">
        <f t="shared" si="327"/>
        <v>7492-Food</v>
      </c>
    </row>
    <row r="3420" spans="1:30">
      <c r="A3420" t="s">
        <v>699</v>
      </c>
      <c r="B3420" t="s">
        <v>592</v>
      </c>
      <c r="C3420" t="s">
        <v>1415</v>
      </c>
      <c r="D3420" t="s">
        <v>639</v>
      </c>
      <c r="E3420" t="s">
        <v>1715</v>
      </c>
      <c r="F3420"/>
      <c r="G3420" s="159">
        <v>45169</v>
      </c>
      <c r="H3420" t="s">
        <v>1206</v>
      </c>
      <c r="I3420" t="s">
        <v>1188</v>
      </c>
      <c r="J3420" t="s">
        <v>737</v>
      </c>
      <c r="K3420" t="s">
        <v>738</v>
      </c>
      <c r="L3420" t="s">
        <v>739</v>
      </c>
      <c r="M3420">
        <v>4</v>
      </c>
      <c r="N3420">
        <v>0</v>
      </c>
      <c r="O3420" s="209">
        <v>30.72</v>
      </c>
      <c r="P3420" s="209">
        <v>122.88</v>
      </c>
      <c r="Q3420" s="209">
        <v>6055.03</v>
      </c>
      <c r="R3420" s="209">
        <v>18.149999999999999</v>
      </c>
      <c r="S3420" s="193" t="str">
        <f>VLOOKUP(U3420,'[1]Cross ref'!I:J,2,0)</f>
        <v>SCL</v>
      </c>
      <c r="T3420" s="193">
        <f t="shared" si="322"/>
        <v>122.88</v>
      </c>
      <c r="U3420" s="193">
        <f>VLOOKUP(VALUE(C3420),'[1]Cross ref'!G:I,3,0)</f>
        <v>7492</v>
      </c>
      <c r="V3420" s="193">
        <f>IFERROR(VLOOKUP(J3420,'[1]Item List (2)'!C:D,2,0),VLOOKUP(K3420,'[1]Item List (2)'!C:D,2,0))</f>
        <v>50007</v>
      </c>
      <c r="W3420" s="193">
        <f>IFERROR(VLOOKUP(J3420,'[1]Item List (2)'!C:E,3,0),VLOOKUP(K3420,'[1]Item List (2)'!C:E,3,0))</f>
        <v>100</v>
      </c>
      <c r="X3420" s="193">
        <f t="shared" si="323"/>
        <v>0</v>
      </c>
      <c r="Y3420" s="193" t="str">
        <f t="shared" si="324"/>
        <v>APPTZR, ONION RING</v>
      </c>
      <c r="AA3420" s="29">
        <f t="shared" si="325"/>
        <v>122.88</v>
      </c>
      <c r="AB3420" s="29" t="str">
        <f>VLOOKUP(W3420,'[2]Item List (2)'!$I:$J,2,0)</f>
        <v>Food</v>
      </c>
      <c r="AC3420" s="29">
        <f t="shared" si="326"/>
        <v>7492</v>
      </c>
      <c r="AD3420" s="29" t="str">
        <f t="shared" si="327"/>
        <v>7492-Food</v>
      </c>
    </row>
    <row r="3421" spans="1:30">
      <c r="A3421" t="s">
        <v>699</v>
      </c>
      <c r="B3421" t="s">
        <v>592</v>
      </c>
      <c r="C3421" t="s">
        <v>1415</v>
      </c>
      <c r="D3421" t="s">
        <v>639</v>
      </c>
      <c r="E3421" t="s">
        <v>1715</v>
      </c>
      <c r="F3421"/>
      <c r="G3421" s="159">
        <v>45169</v>
      </c>
      <c r="H3421" t="s">
        <v>1208</v>
      </c>
      <c r="I3421" t="s">
        <v>1188</v>
      </c>
      <c r="J3421" t="s">
        <v>741</v>
      </c>
      <c r="K3421" t="s">
        <v>742</v>
      </c>
      <c r="L3421" t="s">
        <v>743</v>
      </c>
      <c r="M3421">
        <v>3</v>
      </c>
      <c r="N3421">
        <v>0</v>
      </c>
      <c r="O3421" s="209">
        <v>21.8</v>
      </c>
      <c r="P3421" s="209">
        <v>65.400000000000006</v>
      </c>
      <c r="Q3421" s="209">
        <v>6055.03</v>
      </c>
      <c r="R3421" s="209">
        <v>18.149999999999999</v>
      </c>
      <c r="S3421" s="193" t="str">
        <f>VLOOKUP(U3421,'[1]Cross ref'!I:J,2,0)</f>
        <v>SCL</v>
      </c>
      <c r="T3421" s="193">
        <f t="shared" si="322"/>
        <v>65.400000000000006</v>
      </c>
      <c r="U3421" s="193">
        <f>VLOOKUP(VALUE(C3421),'[1]Cross ref'!G:I,3,0)</f>
        <v>7492</v>
      </c>
      <c r="V3421" s="193">
        <f>IFERROR(VLOOKUP(J3421,'[1]Item List (2)'!C:D,2,0),VLOOKUP(K3421,'[1]Item List (2)'!C:D,2,0))</f>
        <v>50007</v>
      </c>
      <c r="W3421" s="193">
        <f>IFERROR(VLOOKUP(J3421,'[1]Item List (2)'!C:E,3,0),VLOOKUP(K3421,'[1]Item List (2)'!C:E,3,0))</f>
        <v>100</v>
      </c>
      <c r="X3421" s="193">
        <f t="shared" si="323"/>
        <v>0</v>
      </c>
      <c r="Y3421" s="193" t="str">
        <f t="shared" si="324"/>
        <v>KETCHUP, PKT</v>
      </c>
      <c r="AA3421" s="29">
        <f t="shared" si="325"/>
        <v>65.400000000000006</v>
      </c>
      <c r="AB3421" s="29" t="str">
        <f>VLOOKUP(W3421,'[2]Item List (2)'!$I:$J,2,0)</f>
        <v>Food</v>
      </c>
      <c r="AC3421" s="29">
        <f t="shared" si="326"/>
        <v>7492</v>
      </c>
      <c r="AD3421" s="29" t="str">
        <f t="shared" si="327"/>
        <v>7492-Food</v>
      </c>
    </row>
    <row r="3422" spans="1:30">
      <c r="A3422" t="s">
        <v>699</v>
      </c>
      <c r="B3422" t="s">
        <v>592</v>
      </c>
      <c r="C3422" t="s">
        <v>1415</v>
      </c>
      <c r="D3422" t="s">
        <v>639</v>
      </c>
      <c r="E3422" t="s">
        <v>1715</v>
      </c>
      <c r="F3422"/>
      <c r="G3422" s="159">
        <v>45169</v>
      </c>
      <c r="H3422" t="s">
        <v>1209</v>
      </c>
      <c r="I3422" t="s">
        <v>1188</v>
      </c>
      <c r="J3422" t="s">
        <v>856</v>
      </c>
      <c r="K3422" t="s">
        <v>857</v>
      </c>
      <c r="L3422" t="s">
        <v>814</v>
      </c>
      <c r="M3422">
        <v>1</v>
      </c>
      <c r="N3422">
        <v>0</v>
      </c>
      <c r="O3422" s="209">
        <v>17.149999999999999</v>
      </c>
      <c r="P3422" s="209">
        <v>17.149999999999999</v>
      </c>
      <c r="Q3422" s="209">
        <v>6055.03</v>
      </c>
      <c r="R3422" s="209">
        <v>18.149999999999999</v>
      </c>
      <c r="S3422" s="193" t="str">
        <f>VLOOKUP(U3422,'[1]Cross ref'!I:J,2,0)</f>
        <v>SCL</v>
      </c>
      <c r="T3422" s="193">
        <f t="shared" si="322"/>
        <v>17.149999999999999</v>
      </c>
      <c r="U3422" s="193">
        <f>VLOOKUP(VALUE(C3422),'[1]Cross ref'!G:I,3,0)</f>
        <v>7492</v>
      </c>
      <c r="V3422" s="193">
        <f>IFERROR(VLOOKUP(J3422,'[1]Item List (2)'!C:D,2,0),VLOOKUP(K3422,'[1]Item List (2)'!C:D,2,0))</f>
        <v>50007</v>
      </c>
      <c r="W3422" s="193">
        <f>IFERROR(VLOOKUP(J3422,'[1]Item List (2)'!C:E,3,0),VLOOKUP(K3422,'[1]Item List (2)'!C:E,3,0))</f>
        <v>100</v>
      </c>
      <c r="X3422" s="193">
        <f t="shared" si="323"/>
        <v>0</v>
      </c>
      <c r="Y3422" s="193" t="str">
        <f t="shared" si="324"/>
        <v>BREADING, CHICK TNDR</v>
      </c>
      <c r="AA3422" s="29">
        <f t="shared" si="325"/>
        <v>17.149999999999999</v>
      </c>
      <c r="AB3422" s="29" t="str">
        <f>VLOOKUP(W3422,'[2]Item List (2)'!$I:$J,2,0)</f>
        <v>Food</v>
      </c>
      <c r="AC3422" s="29">
        <f t="shared" si="326"/>
        <v>7492</v>
      </c>
      <c r="AD3422" s="29" t="str">
        <f t="shared" si="327"/>
        <v>7492-Food</v>
      </c>
    </row>
    <row r="3423" spans="1:30">
      <c r="A3423" t="s">
        <v>699</v>
      </c>
      <c r="B3423" t="s">
        <v>592</v>
      </c>
      <c r="C3423" t="s">
        <v>1415</v>
      </c>
      <c r="D3423" t="s">
        <v>639</v>
      </c>
      <c r="E3423" t="s">
        <v>1715</v>
      </c>
      <c r="F3423"/>
      <c r="G3423" s="159">
        <v>45169</v>
      </c>
      <c r="H3423" t="s">
        <v>1212</v>
      </c>
      <c r="I3423" t="s">
        <v>1188</v>
      </c>
      <c r="J3423" t="s">
        <v>747</v>
      </c>
      <c r="K3423" t="s">
        <v>748</v>
      </c>
      <c r="L3423" t="s">
        <v>749</v>
      </c>
      <c r="M3423">
        <v>1</v>
      </c>
      <c r="N3423">
        <v>0</v>
      </c>
      <c r="O3423" s="209">
        <v>33.380000000000003</v>
      </c>
      <c r="P3423" s="209">
        <v>33.380000000000003</v>
      </c>
      <c r="Q3423" s="209">
        <v>6055.03</v>
      </c>
      <c r="R3423" s="209">
        <v>18.149999999999999</v>
      </c>
      <c r="S3423" s="193" t="str">
        <f>VLOOKUP(U3423,'[1]Cross ref'!I:J,2,0)</f>
        <v>SCL</v>
      </c>
      <c r="T3423" s="193">
        <f t="shared" si="322"/>
        <v>33.380000000000003</v>
      </c>
      <c r="U3423" s="193">
        <f>VLOOKUP(VALUE(C3423),'[1]Cross ref'!G:I,3,0)</f>
        <v>7492</v>
      </c>
      <c r="V3423" s="193">
        <f>IFERROR(VLOOKUP(J3423,'[1]Item List (2)'!C:D,2,0),VLOOKUP(K3423,'[1]Item List (2)'!C:D,2,0))</f>
        <v>50007</v>
      </c>
      <c r="W3423" s="193">
        <f>IFERROR(VLOOKUP(J3423,'[1]Item List (2)'!C:E,3,0),VLOOKUP(K3423,'[1]Item List (2)'!C:E,3,0))</f>
        <v>100</v>
      </c>
      <c r="X3423" s="193">
        <f t="shared" si="323"/>
        <v>0</v>
      </c>
      <c r="Y3423" s="193" t="str">
        <f t="shared" si="324"/>
        <v>HASHBROWN, RND ZTF</v>
      </c>
      <c r="AA3423" s="29">
        <f t="shared" si="325"/>
        <v>33.380000000000003</v>
      </c>
      <c r="AB3423" s="29" t="str">
        <f>VLOOKUP(W3423,'[2]Item List (2)'!$I:$J,2,0)</f>
        <v>Food</v>
      </c>
      <c r="AC3423" s="29">
        <f t="shared" si="326"/>
        <v>7492</v>
      </c>
      <c r="AD3423" s="29" t="str">
        <f t="shared" si="327"/>
        <v>7492-Food</v>
      </c>
    </row>
    <row r="3424" spans="1:30">
      <c r="A3424" t="s">
        <v>699</v>
      </c>
      <c r="B3424" t="s">
        <v>592</v>
      </c>
      <c r="C3424" t="s">
        <v>1415</v>
      </c>
      <c r="D3424" t="s">
        <v>639</v>
      </c>
      <c r="E3424" t="s">
        <v>1715</v>
      </c>
      <c r="F3424"/>
      <c r="G3424" s="159">
        <v>45169</v>
      </c>
      <c r="H3424" t="s">
        <v>1213</v>
      </c>
      <c r="I3424" t="s">
        <v>1188</v>
      </c>
      <c r="J3424" t="s">
        <v>747</v>
      </c>
      <c r="K3424" t="s">
        <v>750</v>
      </c>
      <c r="L3424" t="s">
        <v>749</v>
      </c>
      <c r="M3424">
        <v>3</v>
      </c>
      <c r="N3424">
        <v>0</v>
      </c>
      <c r="O3424" s="209">
        <v>33.380000000000003</v>
      </c>
      <c r="P3424" s="209">
        <v>100.14</v>
      </c>
      <c r="Q3424" s="209">
        <v>6055.03</v>
      </c>
      <c r="R3424" s="209">
        <v>18.149999999999999</v>
      </c>
      <c r="S3424" s="193" t="str">
        <f>VLOOKUP(U3424,'[1]Cross ref'!I:J,2,0)</f>
        <v>SCL</v>
      </c>
      <c r="T3424" s="193">
        <f t="shared" si="322"/>
        <v>100.14</v>
      </c>
      <c r="U3424" s="193">
        <f>VLOOKUP(VALUE(C3424),'[1]Cross ref'!G:I,3,0)</f>
        <v>7492</v>
      </c>
      <c r="V3424" s="193">
        <f>IFERROR(VLOOKUP(J3424,'[1]Item List (2)'!C:D,2,0),VLOOKUP(K3424,'[1]Item List (2)'!C:D,2,0))</f>
        <v>50007</v>
      </c>
      <c r="W3424" s="193">
        <f>IFERROR(VLOOKUP(J3424,'[1]Item List (2)'!C:E,3,0),VLOOKUP(K3424,'[1]Item List (2)'!C:E,3,0))</f>
        <v>100</v>
      </c>
      <c r="X3424" s="193">
        <f t="shared" si="323"/>
        <v>0</v>
      </c>
      <c r="Y3424" s="193" t="str">
        <f t="shared" si="324"/>
        <v>FRIES, CRISS CUT SEASN</v>
      </c>
      <c r="AA3424" s="29">
        <f t="shared" si="325"/>
        <v>100.14</v>
      </c>
      <c r="AB3424" s="29" t="str">
        <f>VLOOKUP(W3424,'[2]Item List (2)'!$I:$J,2,0)</f>
        <v>Food</v>
      </c>
      <c r="AC3424" s="29">
        <f t="shared" si="326"/>
        <v>7492</v>
      </c>
      <c r="AD3424" s="29" t="str">
        <f t="shared" si="327"/>
        <v>7492-Food</v>
      </c>
    </row>
    <row r="3425" spans="1:30">
      <c r="A3425" t="s">
        <v>699</v>
      </c>
      <c r="B3425" t="s">
        <v>592</v>
      </c>
      <c r="C3425" t="s">
        <v>1415</v>
      </c>
      <c r="D3425" t="s">
        <v>639</v>
      </c>
      <c r="E3425" t="s">
        <v>1715</v>
      </c>
      <c r="F3425"/>
      <c r="G3425" s="159">
        <v>45169</v>
      </c>
      <c r="H3425" t="s">
        <v>1214</v>
      </c>
      <c r="I3425" t="s">
        <v>1188</v>
      </c>
      <c r="J3425" t="s">
        <v>747</v>
      </c>
      <c r="K3425" t="s">
        <v>751</v>
      </c>
      <c r="L3425" t="s">
        <v>752</v>
      </c>
      <c r="M3425">
        <v>14</v>
      </c>
      <c r="N3425">
        <v>0</v>
      </c>
      <c r="O3425" s="209">
        <v>35.28</v>
      </c>
      <c r="P3425" s="209">
        <v>493.92</v>
      </c>
      <c r="Q3425" s="209">
        <v>6055.03</v>
      </c>
      <c r="R3425" s="209">
        <v>18.149999999999999</v>
      </c>
      <c r="S3425" s="193" t="str">
        <f>VLOOKUP(U3425,'[1]Cross ref'!I:J,2,0)</f>
        <v>SCL</v>
      </c>
      <c r="T3425" s="193">
        <f t="shared" si="322"/>
        <v>493.92</v>
      </c>
      <c r="U3425" s="193">
        <f>VLOOKUP(VALUE(C3425),'[1]Cross ref'!G:I,3,0)</f>
        <v>7492</v>
      </c>
      <c r="V3425" s="193">
        <f>IFERROR(VLOOKUP(J3425,'[1]Item List (2)'!C:D,2,0),VLOOKUP(K3425,'[1]Item List (2)'!C:D,2,0))</f>
        <v>50007</v>
      </c>
      <c r="W3425" s="193">
        <f>IFERROR(VLOOKUP(J3425,'[1]Item List (2)'!C:E,3,0),VLOOKUP(K3425,'[1]Item List (2)'!C:E,3,0))</f>
        <v>100</v>
      </c>
      <c r="X3425" s="193">
        <f t="shared" si="323"/>
        <v>0</v>
      </c>
      <c r="Y3425" s="193" t="str">
        <f t="shared" si="324"/>
        <v>FRIES, SS SK ON</v>
      </c>
      <c r="AA3425" s="29">
        <f t="shared" si="325"/>
        <v>493.92</v>
      </c>
      <c r="AB3425" s="29" t="str">
        <f>VLOOKUP(W3425,'[2]Item List (2)'!$I:$J,2,0)</f>
        <v>Food</v>
      </c>
      <c r="AC3425" s="29">
        <f t="shared" si="326"/>
        <v>7492</v>
      </c>
      <c r="AD3425" s="29" t="str">
        <f t="shared" si="327"/>
        <v>7492-Food</v>
      </c>
    </row>
    <row r="3426" spans="1:30">
      <c r="A3426" t="s">
        <v>699</v>
      </c>
      <c r="B3426" t="s">
        <v>592</v>
      </c>
      <c r="C3426" t="s">
        <v>1415</v>
      </c>
      <c r="D3426" t="s">
        <v>639</v>
      </c>
      <c r="E3426" t="s">
        <v>1715</v>
      </c>
      <c r="F3426"/>
      <c r="G3426" s="159">
        <v>45169</v>
      </c>
      <c r="H3426" t="s">
        <v>1216</v>
      </c>
      <c r="I3426" t="s">
        <v>1188</v>
      </c>
      <c r="J3426" t="s">
        <v>859</v>
      </c>
      <c r="K3426" t="s">
        <v>860</v>
      </c>
      <c r="L3426" t="s">
        <v>861</v>
      </c>
      <c r="M3426">
        <v>1</v>
      </c>
      <c r="N3426">
        <v>0</v>
      </c>
      <c r="O3426" s="209">
        <v>29.7</v>
      </c>
      <c r="P3426" s="209">
        <v>29.7</v>
      </c>
      <c r="Q3426" s="209">
        <v>6055.03</v>
      </c>
      <c r="R3426" s="209">
        <v>18.149999999999999</v>
      </c>
      <c r="S3426" s="193" t="str">
        <f>VLOOKUP(U3426,'[1]Cross ref'!I:J,2,0)</f>
        <v>SCL</v>
      </c>
      <c r="T3426" s="193">
        <f t="shared" si="322"/>
        <v>29.7</v>
      </c>
      <c r="U3426" s="193">
        <f>VLOOKUP(VALUE(C3426),'[1]Cross ref'!G:I,3,0)</f>
        <v>7492</v>
      </c>
      <c r="V3426" s="193">
        <f>IFERROR(VLOOKUP(J3426,'[1]Item List (2)'!C:D,2,0),VLOOKUP(K3426,'[1]Item List (2)'!C:D,2,0))</f>
        <v>50007</v>
      </c>
      <c r="W3426" s="193">
        <f>IFERROR(VLOOKUP(J3426,'[1]Item List (2)'!C:E,3,0),VLOOKUP(K3426,'[1]Item List (2)'!C:E,3,0))</f>
        <v>100</v>
      </c>
      <c r="X3426" s="193">
        <f t="shared" si="323"/>
        <v>0</v>
      </c>
      <c r="Y3426" s="193" t="str">
        <f t="shared" si="324"/>
        <v>CAKE, CHOC DOME</v>
      </c>
      <c r="AA3426" s="29">
        <f t="shared" si="325"/>
        <v>29.7</v>
      </c>
      <c r="AB3426" s="29" t="str">
        <f>VLOOKUP(W3426,'[2]Item List (2)'!$I:$J,2,0)</f>
        <v>Food</v>
      </c>
      <c r="AC3426" s="29">
        <f t="shared" si="326"/>
        <v>7492</v>
      </c>
      <c r="AD3426" s="29" t="str">
        <f t="shared" si="327"/>
        <v>7492-Food</v>
      </c>
    </row>
    <row r="3427" spans="1:30">
      <c r="A3427" t="s">
        <v>699</v>
      </c>
      <c r="B3427" t="s">
        <v>592</v>
      </c>
      <c r="C3427" t="s">
        <v>1415</v>
      </c>
      <c r="D3427" t="s">
        <v>639</v>
      </c>
      <c r="E3427" t="s">
        <v>1715</v>
      </c>
      <c r="F3427"/>
      <c r="G3427" s="159">
        <v>45169</v>
      </c>
      <c r="H3427" t="s">
        <v>1217</v>
      </c>
      <c r="I3427" t="s">
        <v>1188</v>
      </c>
      <c r="J3427" t="s">
        <v>758</v>
      </c>
      <c r="K3427" t="s">
        <v>759</v>
      </c>
      <c r="L3427" t="s">
        <v>760</v>
      </c>
      <c r="M3427">
        <v>1</v>
      </c>
      <c r="N3427">
        <v>0</v>
      </c>
      <c r="O3427" s="209">
        <v>111.01</v>
      </c>
      <c r="P3427" s="209">
        <v>111.01</v>
      </c>
      <c r="Q3427" s="209">
        <v>6055.03</v>
      </c>
      <c r="R3427" s="209">
        <v>18.149999999999999</v>
      </c>
      <c r="S3427" s="193" t="str">
        <f>VLOOKUP(U3427,'[1]Cross ref'!I:J,2,0)</f>
        <v>SCL</v>
      </c>
      <c r="T3427" s="193">
        <f t="shared" si="322"/>
        <v>111.01</v>
      </c>
      <c r="U3427" s="193">
        <f>VLOOKUP(VALUE(C3427),'[1]Cross ref'!G:I,3,0)</f>
        <v>7492</v>
      </c>
      <c r="V3427" s="193">
        <f>IFERROR(VLOOKUP(J3427,'[1]Item List (2)'!C:D,2,0),VLOOKUP(K3427,'[1]Item List (2)'!C:D,2,0))</f>
        <v>50007</v>
      </c>
      <c r="W3427" s="193">
        <f>IFERROR(VLOOKUP(J3427,'[1]Item List (2)'!C:E,3,0),VLOOKUP(K3427,'[1]Item List (2)'!C:E,3,0))</f>
        <v>100</v>
      </c>
      <c r="X3427" s="193">
        <f t="shared" si="323"/>
        <v>0</v>
      </c>
      <c r="Y3427" s="193" t="str">
        <f t="shared" si="324"/>
        <v>CHICKEN, TNDRLOIN STRIP 1.5Z</v>
      </c>
      <c r="AA3427" s="29">
        <f t="shared" si="325"/>
        <v>111.01</v>
      </c>
      <c r="AB3427" s="29" t="str">
        <f>VLOOKUP(W3427,'[2]Item List (2)'!$I:$J,2,0)</f>
        <v>Food</v>
      </c>
      <c r="AC3427" s="29">
        <f t="shared" si="326"/>
        <v>7492</v>
      </c>
      <c r="AD3427" s="29" t="str">
        <f t="shared" si="327"/>
        <v>7492-Food</v>
      </c>
    </row>
    <row r="3428" spans="1:30">
      <c r="A3428" t="s">
        <v>699</v>
      </c>
      <c r="B3428" t="s">
        <v>592</v>
      </c>
      <c r="C3428" t="s">
        <v>1415</v>
      </c>
      <c r="D3428" t="s">
        <v>639</v>
      </c>
      <c r="E3428" t="s">
        <v>1715</v>
      </c>
      <c r="F3428"/>
      <c r="G3428" s="159">
        <v>45169</v>
      </c>
      <c r="H3428" t="s">
        <v>1269</v>
      </c>
      <c r="I3428" t="s">
        <v>1190</v>
      </c>
      <c r="J3428" t="s">
        <v>761</v>
      </c>
      <c r="K3428" t="s">
        <v>762</v>
      </c>
      <c r="L3428" t="s">
        <v>763</v>
      </c>
      <c r="M3428">
        <v>1</v>
      </c>
      <c r="N3428">
        <v>0</v>
      </c>
      <c r="O3428" s="209">
        <v>17.57</v>
      </c>
      <c r="P3428" s="209">
        <v>17.57</v>
      </c>
      <c r="Q3428" s="209">
        <v>6055.03</v>
      </c>
      <c r="R3428" s="209">
        <v>18.149999999999999</v>
      </c>
      <c r="S3428" s="193" t="str">
        <f>VLOOKUP(U3428,'[1]Cross ref'!I:J,2,0)</f>
        <v>SCL</v>
      </c>
      <c r="T3428" s="193">
        <f t="shared" si="322"/>
        <v>17.57</v>
      </c>
      <c r="U3428" s="193">
        <f>VLOOKUP(VALUE(C3428),'[1]Cross ref'!G:I,3,0)</f>
        <v>7492</v>
      </c>
      <c r="V3428" s="193">
        <f>IFERROR(VLOOKUP(J3428,'[1]Item List (2)'!C:D,2,0),VLOOKUP(K3428,'[1]Item List (2)'!C:D,2,0))</f>
        <v>60507</v>
      </c>
      <c r="W3428" s="193">
        <f>IFERROR(VLOOKUP(J3428,'[1]Item List (2)'!C:E,3,0),VLOOKUP(K3428,'[1]Item List (2)'!C:E,3,0))</f>
        <v>1200</v>
      </c>
      <c r="X3428" s="193">
        <f t="shared" si="323"/>
        <v>0</v>
      </c>
      <c r="Y3428" s="193" t="str">
        <f t="shared" si="324"/>
        <v>LINER, CAN 38X44 BLK</v>
      </c>
      <c r="AA3428" s="29">
        <f t="shared" si="325"/>
        <v>17.57</v>
      </c>
      <c r="AB3428" s="29" t="str">
        <f>VLOOKUP(W3428,'[2]Item List (2)'!$I:$J,2,0)</f>
        <v>Supplies</v>
      </c>
      <c r="AC3428" s="29">
        <f t="shared" si="326"/>
        <v>7492</v>
      </c>
      <c r="AD3428" s="29" t="str">
        <f t="shared" si="327"/>
        <v>7492-Supplies</v>
      </c>
    </row>
    <row r="3429" spans="1:30">
      <c r="A3429" t="s">
        <v>699</v>
      </c>
      <c r="B3429" t="s">
        <v>592</v>
      </c>
      <c r="C3429" t="s">
        <v>1415</v>
      </c>
      <c r="D3429" t="s">
        <v>639</v>
      </c>
      <c r="E3429" t="s">
        <v>1715</v>
      </c>
      <c r="F3429"/>
      <c r="G3429" s="159">
        <v>45169</v>
      </c>
      <c r="H3429" t="s">
        <v>1218</v>
      </c>
      <c r="I3429" t="s">
        <v>1188</v>
      </c>
      <c r="J3429" t="s">
        <v>703</v>
      </c>
      <c r="K3429" t="s">
        <v>997</v>
      </c>
      <c r="L3429" t="s">
        <v>723</v>
      </c>
      <c r="M3429">
        <v>5</v>
      </c>
      <c r="N3429">
        <v>0</v>
      </c>
      <c r="O3429" s="209">
        <v>25.94</v>
      </c>
      <c r="P3429" s="209">
        <v>129.69999999999999</v>
      </c>
      <c r="Q3429" s="209">
        <v>6055.03</v>
      </c>
      <c r="R3429" s="209">
        <v>18.149999999999999</v>
      </c>
      <c r="S3429" s="193" t="str">
        <f>VLOOKUP(U3429,'[1]Cross ref'!I:J,2,0)</f>
        <v>SCL</v>
      </c>
      <c r="T3429" s="193">
        <f t="shared" si="322"/>
        <v>129.69999999999999</v>
      </c>
      <c r="U3429" s="193">
        <f>VLOOKUP(VALUE(C3429),'[1]Cross ref'!G:I,3,0)</f>
        <v>7492</v>
      </c>
      <c r="V3429" s="193">
        <f>IFERROR(VLOOKUP(J3429,'[1]Item List (2)'!C:D,2,0),VLOOKUP(K3429,'[1]Item List (2)'!C:D,2,0))</f>
        <v>50007</v>
      </c>
      <c r="W3429" s="193">
        <f>IFERROR(VLOOKUP(J3429,'[1]Item List (2)'!C:E,3,0),VLOOKUP(K3429,'[1]Item List (2)'!C:E,3,0))</f>
        <v>100</v>
      </c>
      <c r="X3429" s="193">
        <f t="shared" si="323"/>
        <v>0</v>
      </c>
      <c r="Y3429" s="193" t="str">
        <f t="shared" si="324"/>
        <v>SAUCE, BTRMILK RANCH CUP</v>
      </c>
      <c r="AA3429" s="29">
        <f t="shared" si="325"/>
        <v>129.69999999999999</v>
      </c>
      <c r="AB3429" s="29" t="str">
        <f>VLOOKUP(W3429,'[2]Item List (2)'!$I:$J,2,0)</f>
        <v>Food</v>
      </c>
      <c r="AC3429" s="29">
        <f t="shared" si="326"/>
        <v>7492</v>
      </c>
      <c r="AD3429" s="29" t="str">
        <f t="shared" si="327"/>
        <v>7492-Food</v>
      </c>
    </row>
    <row r="3430" spans="1:30">
      <c r="A3430" t="s">
        <v>699</v>
      </c>
      <c r="B3430" t="s">
        <v>592</v>
      </c>
      <c r="C3430" t="s">
        <v>1415</v>
      </c>
      <c r="D3430" t="s">
        <v>639</v>
      </c>
      <c r="E3430" t="s">
        <v>1715</v>
      </c>
      <c r="F3430"/>
      <c r="G3430" s="159">
        <v>45169</v>
      </c>
      <c r="H3430" t="s">
        <v>1219</v>
      </c>
      <c r="I3430" t="s">
        <v>1188</v>
      </c>
      <c r="J3430" t="s">
        <v>767</v>
      </c>
      <c r="K3430" t="s">
        <v>768</v>
      </c>
      <c r="L3430" t="s">
        <v>769</v>
      </c>
      <c r="M3430">
        <v>1</v>
      </c>
      <c r="N3430">
        <v>0</v>
      </c>
      <c r="O3430" s="209">
        <v>11.66</v>
      </c>
      <c r="P3430" s="209">
        <v>11.66</v>
      </c>
      <c r="Q3430" s="209">
        <v>6055.03</v>
      </c>
      <c r="R3430" s="209">
        <v>18.149999999999999</v>
      </c>
      <c r="S3430" s="193" t="str">
        <f>VLOOKUP(U3430,'[1]Cross ref'!I:J,2,0)</f>
        <v>SCL</v>
      </c>
      <c r="T3430" s="193">
        <f t="shared" si="322"/>
        <v>11.66</v>
      </c>
      <c r="U3430" s="193">
        <f>VLOOKUP(VALUE(C3430),'[1]Cross ref'!G:I,3,0)</f>
        <v>7492</v>
      </c>
      <c r="V3430" s="193">
        <f>IFERROR(VLOOKUP(J3430,'[1]Item List (2)'!C:D,2,0),VLOOKUP(K3430,'[1]Item List (2)'!C:D,2,0))</f>
        <v>50007</v>
      </c>
      <c r="W3430" s="193">
        <f>IFERROR(VLOOKUP(J3430,'[1]Item List (2)'!C:E,3,0),VLOOKUP(K3430,'[1]Item List (2)'!C:E,3,0))</f>
        <v>100</v>
      </c>
      <c r="X3430" s="193">
        <f t="shared" si="323"/>
        <v>0</v>
      </c>
      <c r="Y3430" s="193" t="str">
        <f t="shared" si="324"/>
        <v>SAUCE, BUFFALO CUP</v>
      </c>
      <c r="AA3430" s="29">
        <f t="shared" si="325"/>
        <v>11.66</v>
      </c>
      <c r="AB3430" s="29" t="str">
        <f>VLOOKUP(W3430,'[2]Item List (2)'!$I:$J,2,0)</f>
        <v>Food</v>
      </c>
      <c r="AC3430" s="29">
        <f t="shared" si="326"/>
        <v>7492</v>
      </c>
      <c r="AD3430" s="29" t="str">
        <f t="shared" si="327"/>
        <v>7492-Food</v>
      </c>
    </row>
    <row r="3431" spans="1:30">
      <c r="A3431" t="s">
        <v>699</v>
      </c>
      <c r="B3431" t="s">
        <v>592</v>
      </c>
      <c r="C3431" t="s">
        <v>1415</v>
      </c>
      <c r="D3431" t="s">
        <v>639</v>
      </c>
      <c r="E3431" t="s">
        <v>1715</v>
      </c>
      <c r="F3431"/>
      <c r="G3431" s="159">
        <v>45169</v>
      </c>
      <c r="H3431" t="s">
        <v>1220</v>
      </c>
      <c r="I3431" t="s">
        <v>1188</v>
      </c>
      <c r="J3431" t="s">
        <v>770</v>
      </c>
      <c r="K3431" t="s">
        <v>771</v>
      </c>
      <c r="L3431" t="s">
        <v>772</v>
      </c>
      <c r="M3431">
        <v>1</v>
      </c>
      <c r="N3431">
        <v>0</v>
      </c>
      <c r="O3431" s="209">
        <v>31.38</v>
      </c>
      <c r="P3431" s="209">
        <v>31.38</v>
      </c>
      <c r="Q3431" s="209">
        <v>6055.03</v>
      </c>
      <c r="R3431" s="209">
        <v>18.149999999999999</v>
      </c>
      <c r="S3431" s="193" t="str">
        <f>VLOOKUP(U3431,'[1]Cross ref'!I:J,2,0)</f>
        <v>SCL</v>
      </c>
      <c r="T3431" s="193">
        <f t="shared" si="322"/>
        <v>31.38</v>
      </c>
      <c r="U3431" s="193">
        <f>VLOOKUP(VALUE(C3431),'[1]Cross ref'!G:I,3,0)</f>
        <v>7492</v>
      </c>
      <c r="V3431" s="193">
        <f>IFERROR(VLOOKUP(J3431,'[1]Item List (2)'!C:D,2,0),VLOOKUP(K3431,'[1]Item List (2)'!C:D,2,0))</f>
        <v>50007</v>
      </c>
      <c r="W3431" s="193">
        <f>IFERROR(VLOOKUP(J3431,'[1]Item List (2)'!C:E,3,0),VLOOKUP(K3431,'[1]Item List (2)'!C:E,3,0))</f>
        <v>100</v>
      </c>
      <c r="X3431" s="193">
        <f t="shared" si="323"/>
        <v>0</v>
      </c>
      <c r="Y3431" s="193" t="str">
        <f t="shared" si="324"/>
        <v>WHIP CREAM, AEROSOL 17Z</v>
      </c>
      <c r="AA3431" s="29">
        <f t="shared" si="325"/>
        <v>31.38</v>
      </c>
      <c r="AB3431" s="29" t="str">
        <f>VLOOKUP(W3431,'[2]Item List (2)'!$I:$J,2,0)</f>
        <v>Food</v>
      </c>
      <c r="AC3431" s="29">
        <f t="shared" si="326"/>
        <v>7492</v>
      </c>
      <c r="AD3431" s="29" t="str">
        <f t="shared" si="327"/>
        <v>7492-Food</v>
      </c>
    </row>
    <row r="3432" spans="1:30">
      <c r="A3432" t="s">
        <v>699</v>
      </c>
      <c r="B3432" t="s">
        <v>592</v>
      </c>
      <c r="C3432" t="s">
        <v>1415</v>
      </c>
      <c r="D3432" t="s">
        <v>639</v>
      </c>
      <c r="E3432" t="s">
        <v>1715</v>
      </c>
      <c r="F3432"/>
      <c r="G3432" s="159">
        <v>45169</v>
      </c>
      <c r="H3432" t="s">
        <v>1221</v>
      </c>
      <c r="I3432" t="s">
        <v>1188</v>
      </c>
      <c r="J3432" t="s">
        <v>773</v>
      </c>
      <c r="K3432" t="s">
        <v>774</v>
      </c>
      <c r="L3432" t="s">
        <v>775</v>
      </c>
      <c r="M3432">
        <v>4</v>
      </c>
      <c r="N3432">
        <v>0</v>
      </c>
      <c r="O3432" s="209">
        <v>19.78</v>
      </c>
      <c r="P3432" s="209">
        <v>79.12</v>
      </c>
      <c r="Q3432" s="209">
        <v>6055.03</v>
      </c>
      <c r="R3432" s="209">
        <v>18.149999999999999</v>
      </c>
      <c r="S3432" s="193" t="str">
        <f>VLOOKUP(U3432,'[1]Cross ref'!I:J,2,0)</f>
        <v>SCL</v>
      </c>
      <c r="T3432" s="193">
        <f t="shared" si="322"/>
        <v>79.12</v>
      </c>
      <c r="U3432" s="193">
        <f>VLOOKUP(VALUE(C3432),'[1]Cross ref'!G:I,3,0)</f>
        <v>7492</v>
      </c>
      <c r="V3432" s="193">
        <f>IFERROR(VLOOKUP(J3432,'[1]Item List (2)'!C:D,2,0),VLOOKUP(K3432,'[1]Item List (2)'!C:D,2,0))</f>
        <v>50007</v>
      </c>
      <c r="W3432" s="193">
        <f>IFERROR(VLOOKUP(J3432,'[1]Item List (2)'!C:E,3,0),VLOOKUP(K3432,'[1]Item List (2)'!C:E,3,0))</f>
        <v>100</v>
      </c>
      <c r="X3432" s="193">
        <f t="shared" si="323"/>
        <v>0</v>
      </c>
      <c r="Y3432" s="193" t="str">
        <f t="shared" si="324"/>
        <v>ICE CREAM, VANILLA SLOW MELT</v>
      </c>
      <c r="AA3432" s="29">
        <f t="shared" si="325"/>
        <v>79.12</v>
      </c>
      <c r="AB3432" s="29" t="str">
        <f>VLOOKUP(W3432,'[2]Item List (2)'!$I:$J,2,0)</f>
        <v>Food</v>
      </c>
      <c r="AC3432" s="29">
        <f t="shared" si="326"/>
        <v>7492</v>
      </c>
      <c r="AD3432" s="29" t="str">
        <f t="shared" si="327"/>
        <v>7492-Food</v>
      </c>
    </row>
    <row r="3433" spans="1:30">
      <c r="A3433" t="s">
        <v>699</v>
      </c>
      <c r="B3433" t="s">
        <v>592</v>
      </c>
      <c r="C3433" t="s">
        <v>1415</v>
      </c>
      <c r="D3433" t="s">
        <v>639</v>
      </c>
      <c r="E3433" t="s">
        <v>1715</v>
      </c>
      <c r="F3433"/>
      <c r="G3433" s="159">
        <v>45169</v>
      </c>
      <c r="H3433" t="s">
        <v>1222</v>
      </c>
      <c r="I3433" t="s">
        <v>1188</v>
      </c>
      <c r="J3433" t="s">
        <v>776</v>
      </c>
      <c r="K3433" t="s">
        <v>777</v>
      </c>
      <c r="L3433" t="s">
        <v>778</v>
      </c>
      <c r="M3433">
        <v>5</v>
      </c>
      <c r="N3433">
        <v>0</v>
      </c>
      <c r="O3433" s="209">
        <v>36.909999999999997</v>
      </c>
      <c r="P3433" s="209">
        <v>184.55</v>
      </c>
      <c r="Q3433" s="209">
        <v>6055.03</v>
      </c>
      <c r="R3433" s="209">
        <v>18.149999999999999</v>
      </c>
      <c r="S3433" s="193" t="str">
        <f>VLOOKUP(U3433,'[1]Cross ref'!I:J,2,0)</f>
        <v>SCL</v>
      </c>
      <c r="T3433" s="193">
        <f t="shared" si="322"/>
        <v>184.55</v>
      </c>
      <c r="U3433" s="193">
        <f>VLOOKUP(VALUE(C3433),'[1]Cross ref'!G:I,3,0)</f>
        <v>7492</v>
      </c>
      <c r="V3433" s="193">
        <f>IFERROR(VLOOKUP(J3433,'[1]Item List (2)'!C:D,2,0),VLOOKUP(K3433,'[1]Item List (2)'!C:D,2,0))</f>
        <v>50007</v>
      </c>
      <c r="W3433" s="193">
        <f>IFERROR(VLOOKUP(J3433,'[1]Item List (2)'!C:E,3,0),VLOOKUP(K3433,'[1]Item List (2)'!C:E,3,0))</f>
        <v>100</v>
      </c>
      <c r="X3433" s="193">
        <f t="shared" si="323"/>
        <v>0</v>
      </c>
      <c r="Y3433" s="193" t="str">
        <f t="shared" si="324"/>
        <v>SHORTENING, LIQ FRY PREM</v>
      </c>
      <c r="AA3433" s="29">
        <f t="shared" si="325"/>
        <v>184.55</v>
      </c>
      <c r="AB3433" s="29" t="str">
        <f>VLOOKUP(W3433,'[2]Item List (2)'!$I:$J,2,0)</f>
        <v>Food</v>
      </c>
      <c r="AC3433" s="29">
        <f t="shared" si="326"/>
        <v>7492</v>
      </c>
      <c r="AD3433" s="29" t="str">
        <f t="shared" si="327"/>
        <v>7492-Food</v>
      </c>
    </row>
    <row r="3434" spans="1:30">
      <c r="A3434" t="s">
        <v>699</v>
      </c>
      <c r="B3434" t="s">
        <v>592</v>
      </c>
      <c r="C3434" t="s">
        <v>1415</v>
      </c>
      <c r="D3434" t="s">
        <v>639</v>
      </c>
      <c r="E3434" t="s">
        <v>1715</v>
      </c>
      <c r="F3434"/>
      <c r="G3434" s="159">
        <v>45169</v>
      </c>
      <c r="H3434" t="s">
        <v>1223</v>
      </c>
      <c r="I3434" t="s">
        <v>1188</v>
      </c>
      <c r="J3434" t="s">
        <v>758</v>
      </c>
      <c r="K3434" t="s">
        <v>780</v>
      </c>
      <c r="L3434" t="s">
        <v>781</v>
      </c>
      <c r="M3434">
        <v>2</v>
      </c>
      <c r="N3434">
        <v>0</v>
      </c>
      <c r="O3434" s="209">
        <v>37.6</v>
      </c>
      <c r="P3434" s="209">
        <v>75.2</v>
      </c>
      <c r="Q3434" s="209">
        <v>6055.03</v>
      </c>
      <c r="R3434" s="209">
        <v>18.149999999999999</v>
      </c>
      <c r="S3434" s="193" t="str">
        <f>VLOOKUP(U3434,'[1]Cross ref'!I:J,2,0)</f>
        <v>SCL</v>
      </c>
      <c r="T3434" s="193">
        <f t="shared" si="322"/>
        <v>75.2</v>
      </c>
      <c r="U3434" s="193">
        <f>VLOOKUP(VALUE(C3434),'[1]Cross ref'!G:I,3,0)</f>
        <v>7492</v>
      </c>
      <c r="V3434" s="193">
        <f>IFERROR(VLOOKUP(J3434,'[1]Item List (2)'!C:D,2,0),VLOOKUP(K3434,'[1]Item List (2)'!C:D,2,0))</f>
        <v>50007</v>
      </c>
      <c r="W3434" s="193">
        <f>IFERROR(VLOOKUP(J3434,'[1]Item List (2)'!C:E,3,0),VLOOKUP(K3434,'[1]Item List (2)'!C:E,3,0))</f>
        <v>100</v>
      </c>
      <c r="X3434" s="193">
        <f t="shared" si="323"/>
        <v>0</v>
      </c>
      <c r="Y3434" s="193" t="str">
        <f t="shared" si="324"/>
        <v>CHICKEN, PTY SPCY 3Z</v>
      </c>
      <c r="AA3434" s="29">
        <f t="shared" si="325"/>
        <v>75.2</v>
      </c>
      <c r="AB3434" s="29" t="str">
        <f>VLOOKUP(W3434,'[2]Item List (2)'!$I:$J,2,0)</f>
        <v>Food</v>
      </c>
      <c r="AC3434" s="29">
        <f t="shared" si="326"/>
        <v>7492</v>
      </c>
      <c r="AD3434" s="29" t="str">
        <f t="shared" si="327"/>
        <v>7492-Food</v>
      </c>
    </row>
    <row r="3435" spans="1:30">
      <c r="A3435" t="s">
        <v>699</v>
      </c>
      <c r="B3435" t="s">
        <v>592</v>
      </c>
      <c r="C3435" t="s">
        <v>1415</v>
      </c>
      <c r="D3435" t="s">
        <v>639</v>
      </c>
      <c r="E3435" t="s">
        <v>1715</v>
      </c>
      <c r="F3435"/>
      <c r="G3435" s="159">
        <v>45169</v>
      </c>
      <c r="H3435" t="s">
        <v>1273</v>
      </c>
      <c r="I3435" t="s">
        <v>1190</v>
      </c>
      <c r="J3435" t="s">
        <v>727</v>
      </c>
      <c r="K3435" t="s">
        <v>782</v>
      </c>
      <c r="L3435" t="s">
        <v>729</v>
      </c>
      <c r="M3435">
        <v>1</v>
      </c>
      <c r="N3435">
        <v>0</v>
      </c>
      <c r="O3435" s="209">
        <v>16.79</v>
      </c>
      <c r="P3435" s="209">
        <v>16.79</v>
      </c>
      <c r="Q3435" s="209">
        <v>6055.03</v>
      </c>
      <c r="R3435" s="209">
        <v>18.149999999999999</v>
      </c>
      <c r="S3435" s="193" t="str">
        <f>VLOOKUP(U3435,'[1]Cross ref'!I:J,2,0)</f>
        <v>SCL</v>
      </c>
      <c r="T3435" s="193">
        <f t="shared" si="322"/>
        <v>16.79</v>
      </c>
      <c r="U3435" s="193">
        <f>VLOOKUP(VALUE(C3435),'[1]Cross ref'!G:I,3,0)</f>
        <v>7492</v>
      </c>
      <c r="V3435" s="193">
        <f>IFERROR(VLOOKUP(J3435,'[1]Item List (2)'!C:D,2,0),VLOOKUP(K3435,'[1]Item List (2)'!C:D,2,0))</f>
        <v>60507</v>
      </c>
      <c r="W3435" s="193">
        <f>IFERROR(VLOOKUP(J3435,'[1]Item List (2)'!C:E,3,0),VLOOKUP(K3435,'[1]Item List (2)'!C:E,3,0))</f>
        <v>1200</v>
      </c>
      <c r="X3435" s="193">
        <f t="shared" si="323"/>
        <v>0</v>
      </c>
      <c r="Y3435" s="193" t="str">
        <f t="shared" si="324"/>
        <v>GLOVE, SYNTH LG</v>
      </c>
      <c r="AA3435" s="29">
        <f t="shared" si="325"/>
        <v>16.79</v>
      </c>
      <c r="AB3435" s="29" t="str">
        <f>VLOOKUP(W3435,'[2]Item List (2)'!$I:$J,2,0)</f>
        <v>Supplies</v>
      </c>
      <c r="AC3435" s="29">
        <f t="shared" si="326"/>
        <v>7492</v>
      </c>
      <c r="AD3435" s="29" t="str">
        <f t="shared" si="327"/>
        <v>7492-Supplies</v>
      </c>
    </row>
    <row r="3436" spans="1:30">
      <c r="A3436" t="s">
        <v>699</v>
      </c>
      <c r="B3436" t="s">
        <v>592</v>
      </c>
      <c r="C3436" t="s">
        <v>1415</v>
      </c>
      <c r="D3436" t="s">
        <v>639</v>
      </c>
      <c r="E3436" t="s">
        <v>1715</v>
      </c>
      <c r="G3436" s="159">
        <v>45169</v>
      </c>
      <c r="H3436" t="s">
        <v>1225</v>
      </c>
      <c r="I3436" t="s">
        <v>1188</v>
      </c>
      <c r="J3436" t="s">
        <v>785</v>
      </c>
      <c r="K3436" t="s">
        <v>1180</v>
      </c>
      <c r="L3436" s="160" t="s">
        <v>786</v>
      </c>
      <c r="M3436">
        <v>4</v>
      </c>
      <c r="N3436">
        <v>0</v>
      </c>
      <c r="O3436">
        <v>90.57</v>
      </c>
      <c r="P3436">
        <v>362.28</v>
      </c>
      <c r="Q3436">
        <v>6055.03</v>
      </c>
      <c r="R3436">
        <v>18.149999999999999</v>
      </c>
      <c r="S3436" s="193" t="str">
        <f>VLOOKUP(U3436,'[1]Cross ref'!I:J,2,0)</f>
        <v>SCL</v>
      </c>
      <c r="T3436" s="193">
        <f t="shared" si="322"/>
        <v>362.28</v>
      </c>
      <c r="U3436" s="193">
        <f>VLOOKUP(VALUE(C3436),'[1]Cross ref'!G:I,3,0)</f>
        <v>7492</v>
      </c>
      <c r="V3436" s="193">
        <f>IFERROR(VLOOKUP(J3436,'[1]Item List (2)'!C:D,2,0),VLOOKUP(K3436,'[1]Item List (2)'!C:D,2,0))</f>
        <v>50007</v>
      </c>
      <c r="W3436" s="193">
        <f>IFERROR(VLOOKUP(J3436,'[1]Item List (2)'!C:E,3,0),VLOOKUP(K3436,'[1]Item List (2)'!C:E,3,0))</f>
        <v>100</v>
      </c>
      <c r="X3436" s="193">
        <f t="shared" si="323"/>
        <v>0</v>
      </c>
      <c r="Y3436" s="193" t="str">
        <f t="shared" si="324"/>
        <v>BACON, 500 SLICES FC</v>
      </c>
      <c r="AA3436" s="29">
        <f t="shared" si="325"/>
        <v>362.28</v>
      </c>
      <c r="AB3436" s="29" t="str">
        <f>VLOOKUP(W3436,'[2]Item List (2)'!$I:$J,2,0)</f>
        <v>Food</v>
      </c>
      <c r="AC3436" s="29">
        <f t="shared" si="326"/>
        <v>7492</v>
      </c>
      <c r="AD3436" s="29" t="str">
        <f t="shared" si="327"/>
        <v>7492-Food</v>
      </c>
    </row>
    <row r="3437" spans="1:30">
      <c r="A3437" t="s">
        <v>699</v>
      </c>
      <c r="B3437" t="s">
        <v>592</v>
      </c>
      <c r="C3437" t="s">
        <v>1415</v>
      </c>
      <c r="D3437" t="s">
        <v>639</v>
      </c>
      <c r="E3437" t="s">
        <v>1715</v>
      </c>
      <c r="G3437" s="159">
        <v>45169</v>
      </c>
      <c r="H3437" t="s">
        <v>1226</v>
      </c>
      <c r="I3437" t="s">
        <v>1188</v>
      </c>
      <c r="J3437" t="s">
        <v>734</v>
      </c>
      <c r="K3437" t="s">
        <v>787</v>
      </c>
      <c r="L3437" s="160" t="s">
        <v>788</v>
      </c>
      <c r="M3437">
        <v>1</v>
      </c>
      <c r="N3437">
        <v>0</v>
      </c>
      <c r="O3437">
        <v>81.59</v>
      </c>
      <c r="P3437">
        <v>81.59</v>
      </c>
      <c r="Q3437">
        <v>6055.03</v>
      </c>
      <c r="R3437">
        <v>18.149999999999999</v>
      </c>
      <c r="S3437" s="193" t="str">
        <f>VLOOKUP(U3437,'[1]Cross ref'!I:J,2,0)</f>
        <v>SCL</v>
      </c>
      <c r="T3437" s="193">
        <f t="shared" si="322"/>
        <v>81.59</v>
      </c>
      <c r="U3437" s="193">
        <f>VLOOKUP(VALUE(C3437),'[1]Cross ref'!G:I,3,0)</f>
        <v>7492</v>
      </c>
      <c r="V3437" s="193">
        <f>IFERROR(VLOOKUP(J3437,'[1]Item List (2)'!C:D,2,0),VLOOKUP(K3437,'[1]Item List (2)'!C:D,2,0))</f>
        <v>50007</v>
      </c>
      <c r="W3437" s="193">
        <f>IFERROR(VLOOKUP(J3437,'[1]Item List (2)'!C:E,3,0),VLOOKUP(K3437,'[1]Item List (2)'!C:E,3,0))</f>
        <v>100</v>
      </c>
      <c r="X3437" s="193">
        <f t="shared" si="323"/>
        <v>0</v>
      </c>
      <c r="Y3437" s="193" t="str">
        <f t="shared" si="324"/>
        <v>BEEF, GRND PTY 1.78Z</v>
      </c>
      <c r="AA3437" s="29">
        <f t="shared" si="325"/>
        <v>81.59</v>
      </c>
      <c r="AB3437" s="29" t="str">
        <f>VLOOKUP(W3437,'[2]Item List (2)'!$I:$J,2,0)</f>
        <v>Food</v>
      </c>
      <c r="AC3437" s="29">
        <f t="shared" si="326"/>
        <v>7492</v>
      </c>
      <c r="AD3437" s="29" t="str">
        <f t="shared" si="327"/>
        <v>7492-Food</v>
      </c>
    </row>
    <row r="3438" spans="1:30">
      <c r="A3438" t="s">
        <v>699</v>
      </c>
      <c r="B3438" t="s">
        <v>592</v>
      </c>
      <c r="C3438" t="s">
        <v>1415</v>
      </c>
      <c r="D3438" t="s">
        <v>639</v>
      </c>
      <c r="E3438" t="s">
        <v>1715</v>
      </c>
      <c r="G3438" s="159">
        <v>45169</v>
      </c>
      <c r="H3438" t="s">
        <v>1319</v>
      </c>
      <c r="I3438" t="s">
        <v>1188</v>
      </c>
      <c r="J3438" t="s">
        <v>864</v>
      </c>
      <c r="K3438" t="s">
        <v>938</v>
      </c>
      <c r="L3438" s="160" t="s">
        <v>939</v>
      </c>
      <c r="M3438">
        <v>1</v>
      </c>
      <c r="N3438">
        <v>0</v>
      </c>
      <c r="O3438">
        <v>102.99</v>
      </c>
      <c r="P3438">
        <v>102.99</v>
      </c>
      <c r="Q3438">
        <v>6055.03</v>
      </c>
      <c r="R3438">
        <v>18.149999999999999</v>
      </c>
      <c r="S3438" s="193" t="str">
        <f>VLOOKUP(U3438,'[1]Cross ref'!I:J,2,0)</f>
        <v>SCL</v>
      </c>
      <c r="T3438" s="193">
        <f t="shared" si="322"/>
        <v>102.99</v>
      </c>
      <c r="U3438" s="193">
        <f>VLOOKUP(VALUE(C3438),'[1]Cross ref'!G:I,3,0)</f>
        <v>7492</v>
      </c>
      <c r="V3438" s="193">
        <f>IFERROR(VLOOKUP(J3438,'[1]Item List (2)'!C:D,2,0),VLOOKUP(K3438,'[1]Item List (2)'!C:D,2,0))</f>
        <v>50007</v>
      </c>
      <c r="W3438" s="193">
        <f>IFERROR(VLOOKUP(J3438,'[1]Item List (2)'!C:E,3,0),VLOOKUP(K3438,'[1]Item List (2)'!C:E,3,0))</f>
        <v>100</v>
      </c>
      <c r="X3438" s="193">
        <f t="shared" si="323"/>
        <v>0</v>
      </c>
      <c r="Y3438" s="193" t="str">
        <f t="shared" si="324"/>
        <v>COFFEE, DRK RST BLND</v>
      </c>
      <c r="AA3438" s="29">
        <f t="shared" si="325"/>
        <v>102.99</v>
      </c>
      <c r="AB3438" s="29" t="str">
        <f>VLOOKUP(W3438,'[2]Item List (2)'!$I:$J,2,0)</f>
        <v>Food</v>
      </c>
      <c r="AC3438" s="29">
        <f t="shared" si="326"/>
        <v>7492</v>
      </c>
      <c r="AD3438" s="29" t="str">
        <f t="shared" si="327"/>
        <v>7492-Food</v>
      </c>
    </row>
    <row r="3439" spans="1:30">
      <c r="A3439" t="s">
        <v>699</v>
      </c>
      <c r="B3439" t="s">
        <v>592</v>
      </c>
      <c r="C3439" t="s">
        <v>1415</v>
      </c>
      <c r="D3439" t="s">
        <v>639</v>
      </c>
      <c r="E3439" t="s">
        <v>1715</v>
      </c>
      <c r="G3439" s="159">
        <v>45169</v>
      </c>
      <c r="H3439" t="s">
        <v>1230</v>
      </c>
      <c r="I3439" t="s">
        <v>1188</v>
      </c>
      <c r="J3439" t="s">
        <v>737</v>
      </c>
      <c r="K3439" t="s">
        <v>794</v>
      </c>
      <c r="L3439" s="160" t="s">
        <v>795</v>
      </c>
      <c r="M3439">
        <v>3</v>
      </c>
      <c r="N3439">
        <v>0</v>
      </c>
      <c r="O3439">
        <v>39.79</v>
      </c>
      <c r="P3439">
        <v>119.37</v>
      </c>
      <c r="Q3439">
        <v>6055.03</v>
      </c>
      <c r="R3439">
        <v>18.149999999999999</v>
      </c>
      <c r="S3439" s="193" t="str">
        <f>VLOOKUP(U3439,'[1]Cross ref'!I:J,2,0)</f>
        <v>SCL</v>
      </c>
      <c r="T3439" s="193">
        <f t="shared" si="322"/>
        <v>119.37</v>
      </c>
      <c r="U3439" s="193">
        <f>VLOOKUP(VALUE(C3439),'[1]Cross ref'!G:I,3,0)</f>
        <v>7492</v>
      </c>
      <c r="V3439" s="193">
        <f>IFERROR(VLOOKUP(J3439,'[1]Item List (2)'!C:D,2,0),VLOOKUP(K3439,'[1]Item List (2)'!C:D,2,0))</f>
        <v>50007</v>
      </c>
      <c r="W3439" s="193">
        <f>IFERROR(VLOOKUP(J3439,'[1]Item List (2)'!C:E,3,0),VLOOKUP(K3439,'[1]Item List (2)'!C:E,3,0))</f>
        <v>100</v>
      </c>
      <c r="X3439" s="193">
        <f t="shared" si="323"/>
        <v>0</v>
      </c>
      <c r="Y3439" s="193" t="str">
        <f t="shared" si="324"/>
        <v>APPTZR, JALAPENO BRD CHSE BITE</v>
      </c>
      <c r="AA3439" s="29">
        <f t="shared" si="325"/>
        <v>119.37</v>
      </c>
      <c r="AB3439" s="29" t="str">
        <f>VLOOKUP(W3439,'[2]Item List (2)'!$I:$J,2,0)</f>
        <v>Food</v>
      </c>
      <c r="AC3439" s="29">
        <f t="shared" si="326"/>
        <v>7492</v>
      </c>
      <c r="AD3439" s="29" t="str">
        <f t="shared" si="327"/>
        <v>7492-Food</v>
      </c>
    </row>
    <row r="3440" spans="1:30">
      <c r="A3440" t="s">
        <v>699</v>
      </c>
      <c r="B3440" t="s">
        <v>592</v>
      </c>
      <c r="C3440" t="s">
        <v>1415</v>
      </c>
      <c r="D3440" t="s">
        <v>639</v>
      </c>
      <c r="E3440" t="s">
        <v>1715</v>
      </c>
      <c r="G3440" s="159">
        <v>45169</v>
      </c>
      <c r="H3440" t="s">
        <v>1400</v>
      </c>
      <c r="I3440" t="s">
        <v>1190</v>
      </c>
      <c r="J3440" t="s">
        <v>809</v>
      </c>
      <c r="K3440" t="s">
        <v>1173</v>
      </c>
      <c r="L3440" s="160" t="s">
        <v>769</v>
      </c>
      <c r="M3440">
        <v>1</v>
      </c>
      <c r="N3440">
        <v>0</v>
      </c>
      <c r="O3440">
        <v>75.94</v>
      </c>
      <c r="P3440">
        <v>75.94</v>
      </c>
      <c r="Q3440">
        <v>6055.03</v>
      </c>
      <c r="R3440">
        <v>18.149999999999999</v>
      </c>
      <c r="S3440" s="193" t="str">
        <f>VLOOKUP(U3440,'[1]Cross ref'!I:J,2,0)</f>
        <v>SCL</v>
      </c>
      <c r="T3440" s="193">
        <f t="shared" si="322"/>
        <v>75.94</v>
      </c>
      <c r="U3440" s="193">
        <f>VLOOKUP(VALUE(C3440),'[1]Cross ref'!G:I,3,0)</f>
        <v>7492</v>
      </c>
      <c r="V3440" s="193">
        <f>IFERROR(VLOOKUP(J3440,'[1]Item List (2)'!C:D,2,0),VLOOKUP(K3440,'[1]Item List (2)'!C:D,2,0))</f>
        <v>51001</v>
      </c>
      <c r="W3440" s="193">
        <f>IFERROR(VLOOKUP(J3440,'[1]Item List (2)'!C:E,3,0),VLOOKUP(K3440,'[1]Item List (2)'!C:E,3,0))</f>
        <v>1000</v>
      </c>
      <c r="X3440" s="193">
        <f t="shared" si="323"/>
        <v>0</v>
      </c>
      <c r="Y3440" s="193" t="str">
        <f t="shared" si="324"/>
        <v>LINER, ICE TEA URN 3.5GAL</v>
      </c>
      <c r="AA3440" s="29">
        <f t="shared" si="325"/>
        <v>75.94</v>
      </c>
      <c r="AB3440" s="29" t="str">
        <f>VLOOKUP(W3440,'[2]Item List (2)'!$I:$J,2,0)</f>
        <v>Paper</v>
      </c>
      <c r="AC3440" s="29">
        <f t="shared" si="326"/>
        <v>7492</v>
      </c>
      <c r="AD3440" s="29" t="str">
        <f t="shared" si="327"/>
        <v>7492-Paper</v>
      </c>
    </row>
    <row r="3441" spans="1:30">
      <c r="A3441" t="s">
        <v>699</v>
      </c>
      <c r="B3441" t="s">
        <v>592</v>
      </c>
      <c r="C3441" t="s">
        <v>1415</v>
      </c>
      <c r="D3441" t="s">
        <v>639</v>
      </c>
      <c r="E3441" t="s">
        <v>1715</v>
      </c>
      <c r="G3441" s="159">
        <v>45169</v>
      </c>
      <c r="H3441" t="s">
        <v>1231</v>
      </c>
      <c r="I3441" t="s">
        <v>1188</v>
      </c>
      <c r="J3441" t="s">
        <v>734</v>
      </c>
      <c r="K3441" t="s">
        <v>796</v>
      </c>
      <c r="L3441" s="160" t="s">
        <v>797</v>
      </c>
      <c r="M3441">
        <v>2</v>
      </c>
      <c r="N3441">
        <v>0</v>
      </c>
      <c r="O3441">
        <v>76.44</v>
      </c>
      <c r="P3441">
        <v>152.88</v>
      </c>
      <c r="Q3441">
        <v>6055.03</v>
      </c>
      <c r="R3441">
        <v>18.149999999999999</v>
      </c>
      <c r="S3441" s="193" t="str">
        <f>VLOOKUP(U3441,'[1]Cross ref'!I:J,2,0)</f>
        <v>SCL</v>
      </c>
      <c r="T3441" s="193">
        <f t="shared" si="322"/>
        <v>152.88</v>
      </c>
      <c r="U3441" s="193">
        <f>VLOOKUP(VALUE(C3441),'[1]Cross ref'!G:I,3,0)</f>
        <v>7492</v>
      </c>
      <c r="V3441" s="193">
        <f>IFERROR(VLOOKUP(J3441,'[1]Item List (2)'!C:D,2,0),VLOOKUP(K3441,'[1]Item List (2)'!C:D,2,0))</f>
        <v>50007</v>
      </c>
      <c r="W3441" s="193">
        <f>IFERROR(VLOOKUP(J3441,'[1]Item List (2)'!C:E,3,0),VLOOKUP(K3441,'[1]Item List (2)'!C:E,3,0))</f>
        <v>100</v>
      </c>
      <c r="X3441" s="193">
        <f t="shared" si="323"/>
        <v>0</v>
      </c>
      <c r="Y3441" s="193" t="str">
        <f t="shared" si="324"/>
        <v>BEEF, GRND PTY 5.33Z ANGUS IQF</v>
      </c>
      <c r="AA3441" s="29">
        <f t="shared" si="325"/>
        <v>152.88</v>
      </c>
      <c r="AB3441" s="29" t="str">
        <f>VLOOKUP(W3441,'[2]Item List (2)'!$I:$J,2,0)</f>
        <v>Food</v>
      </c>
      <c r="AC3441" s="29">
        <f t="shared" si="326"/>
        <v>7492</v>
      </c>
      <c r="AD3441" s="29" t="str">
        <f t="shared" si="327"/>
        <v>7492-Food</v>
      </c>
    </row>
    <row r="3442" spans="1:30">
      <c r="A3442" t="s">
        <v>699</v>
      </c>
      <c r="B3442" t="s">
        <v>592</v>
      </c>
      <c r="C3442" t="s">
        <v>1415</v>
      </c>
      <c r="D3442" t="s">
        <v>639</v>
      </c>
      <c r="E3442" t="s">
        <v>1715</v>
      </c>
      <c r="G3442" s="159">
        <v>45169</v>
      </c>
      <c r="H3442" t="s">
        <v>1232</v>
      </c>
      <c r="I3442" t="s">
        <v>1188</v>
      </c>
      <c r="J3442" t="s">
        <v>758</v>
      </c>
      <c r="K3442" t="s">
        <v>798</v>
      </c>
      <c r="L3442" s="160" t="s">
        <v>799</v>
      </c>
      <c r="M3442">
        <v>4</v>
      </c>
      <c r="N3442">
        <v>0</v>
      </c>
      <c r="O3442">
        <v>46.88</v>
      </c>
      <c r="P3442">
        <v>187.52</v>
      </c>
      <c r="Q3442">
        <v>6055.03</v>
      </c>
      <c r="R3442">
        <v>18.149999999999999</v>
      </c>
      <c r="S3442" s="193" t="str">
        <f>VLOOKUP(U3442,'[1]Cross ref'!I:J,2,0)</f>
        <v>SCL</v>
      </c>
      <c r="T3442" s="193">
        <f t="shared" si="322"/>
        <v>187.52</v>
      </c>
      <c r="U3442" s="193">
        <f>VLOOKUP(VALUE(C3442),'[1]Cross ref'!G:I,3,0)</f>
        <v>7492</v>
      </c>
      <c r="V3442" s="193">
        <f>IFERROR(VLOOKUP(J3442,'[1]Item List (2)'!C:D,2,0),VLOOKUP(K3442,'[1]Item List (2)'!C:D,2,0))</f>
        <v>50007</v>
      </c>
      <c r="W3442" s="193">
        <f>IFERROR(VLOOKUP(J3442,'[1]Item List (2)'!C:E,3,0),VLOOKUP(K3442,'[1]Item List (2)'!C:E,3,0))</f>
        <v>100</v>
      </c>
      <c r="X3442" s="193">
        <f t="shared" si="323"/>
        <v>0</v>
      </c>
      <c r="Y3442" s="193" t="str">
        <f t="shared" si="324"/>
        <v>CHICKEN, NUGGET BRD STAR SHP</v>
      </c>
      <c r="AA3442" s="29">
        <f t="shared" si="325"/>
        <v>187.52</v>
      </c>
      <c r="AB3442" s="29" t="str">
        <f>VLOOKUP(W3442,'[2]Item List (2)'!$I:$J,2,0)</f>
        <v>Food</v>
      </c>
      <c r="AC3442" s="29">
        <f t="shared" si="326"/>
        <v>7492</v>
      </c>
      <c r="AD3442" s="29" t="str">
        <f t="shared" si="327"/>
        <v>7492-Food</v>
      </c>
    </row>
    <row r="3443" spans="1:30">
      <c r="A3443" t="s">
        <v>699</v>
      </c>
      <c r="B3443" t="s">
        <v>592</v>
      </c>
      <c r="C3443" t="s">
        <v>1415</v>
      </c>
      <c r="D3443" t="s">
        <v>639</v>
      </c>
      <c r="E3443" t="s">
        <v>1715</v>
      </c>
      <c r="G3443" s="159">
        <v>45169</v>
      </c>
      <c r="H3443" t="s">
        <v>1233</v>
      </c>
      <c r="I3443" t="s">
        <v>1188</v>
      </c>
      <c r="J3443" t="s">
        <v>801</v>
      </c>
      <c r="K3443" t="s">
        <v>802</v>
      </c>
      <c r="L3443" s="160" t="s">
        <v>803</v>
      </c>
      <c r="M3443">
        <v>1</v>
      </c>
      <c r="N3443">
        <v>0</v>
      </c>
      <c r="O3443">
        <v>24.1</v>
      </c>
      <c r="P3443">
        <v>24.1</v>
      </c>
      <c r="Q3443">
        <v>6055.03</v>
      </c>
      <c r="R3443">
        <v>18.149999999999999</v>
      </c>
      <c r="S3443" s="193" t="str">
        <f>VLOOKUP(U3443,'[1]Cross ref'!I:J,2,0)</f>
        <v>SCL</v>
      </c>
      <c r="T3443" s="193">
        <f t="shared" si="322"/>
        <v>24.1</v>
      </c>
      <c r="U3443" s="193">
        <f>VLOOKUP(VALUE(C3443),'[1]Cross ref'!G:I,3,0)</f>
        <v>7492</v>
      </c>
      <c r="V3443" s="193">
        <f>IFERROR(VLOOKUP(J3443,'[1]Item List (2)'!C:D,2,0),VLOOKUP(K3443,'[1]Item List (2)'!C:D,2,0))</f>
        <v>50007</v>
      </c>
      <c r="W3443" s="193">
        <f>IFERROR(VLOOKUP(J3443,'[1]Item List (2)'!C:E,3,0),VLOOKUP(K3443,'[1]Item List (2)'!C:E,3,0))</f>
        <v>100</v>
      </c>
      <c r="X3443" s="193">
        <f t="shared" si="323"/>
        <v>0</v>
      </c>
      <c r="Y3443" s="193" t="str">
        <f t="shared" si="324"/>
        <v>BISCUIT, BUTTERMILK PARBKD</v>
      </c>
      <c r="AA3443" s="29">
        <f t="shared" si="325"/>
        <v>24.1</v>
      </c>
      <c r="AB3443" s="29" t="str">
        <f>VLOOKUP(W3443,'[2]Item List (2)'!$I:$J,2,0)</f>
        <v>Food</v>
      </c>
      <c r="AC3443" s="29">
        <f t="shared" si="326"/>
        <v>7492</v>
      </c>
      <c r="AD3443" s="29" t="str">
        <f t="shared" si="327"/>
        <v>7492-Food</v>
      </c>
    </row>
    <row r="3444" spans="1:30">
      <c r="A3444" t="s">
        <v>699</v>
      </c>
      <c r="B3444" t="s">
        <v>592</v>
      </c>
      <c r="C3444" t="s">
        <v>1415</v>
      </c>
      <c r="D3444" t="s">
        <v>639</v>
      </c>
      <c r="E3444" t="s">
        <v>1715</v>
      </c>
      <c r="G3444" s="159">
        <v>45169</v>
      </c>
      <c r="H3444" t="s">
        <v>1277</v>
      </c>
      <c r="I3444" t="s">
        <v>1188</v>
      </c>
      <c r="J3444" t="s">
        <v>724</v>
      </c>
      <c r="K3444" t="s">
        <v>866</v>
      </c>
      <c r="L3444" s="160" t="s">
        <v>867</v>
      </c>
      <c r="M3444">
        <v>1</v>
      </c>
      <c r="N3444">
        <v>0</v>
      </c>
      <c r="O3444">
        <v>12.91</v>
      </c>
      <c r="P3444">
        <v>12.91</v>
      </c>
      <c r="Q3444">
        <v>6055.03</v>
      </c>
      <c r="R3444">
        <v>18.149999999999999</v>
      </c>
      <c r="S3444" s="193" t="str">
        <f>VLOOKUP(U3444,'[1]Cross ref'!I:J,2,0)</f>
        <v>SCL</v>
      </c>
      <c r="T3444" s="193">
        <f t="shared" si="322"/>
        <v>12.91</v>
      </c>
      <c r="U3444" s="193">
        <f>VLOOKUP(VALUE(C3444),'[1]Cross ref'!G:I,3,0)</f>
        <v>7492</v>
      </c>
      <c r="V3444" s="193">
        <f>IFERROR(VLOOKUP(J3444,'[1]Item List (2)'!C:D,2,0),VLOOKUP(K3444,'[1]Item List (2)'!C:D,2,0))</f>
        <v>50007</v>
      </c>
      <c r="W3444" s="193">
        <f>IFERROR(VLOOKUP(J3444,'[1]Item List (2)'!C:E,3,0),VLOOKUP(K3444,'[1]Item List (2)'!C:E,3,0))</f>
        <v>100</v>
      </c>
      <c r="X3444" s="193">
        <f t="shared" si="323"/>
        <v>0</v>
      </c>
      <c r="Y3444" s="193" t="str">
        <f t="shared" si="324"/>
        <v>BUTTERMILK, 1% LF</v>
      </c>
      <c r="AA3444" s="29">
        <f t="shared" si="325"/>
        <v>12.91</v>
      </c>
      <c r="AB3444" s="29" t="str">
        <f>VLOOKUP(W3444,'[2]Item List (2)'!$I:$J,2,0)</f>
        <v>Food</v>
      </c>
      <c r="AC3444" s="29">
        <f t="shared" si="326"/>
        <v>7492</v>
      </c>
      <c r="AD3444" s="29" t="str">
        <f t="shared" si="327"/>
        <v>7492-Food</v>
      </c>
    </row>
    <row r="3445" spans="1:30">
      <c r="A3445" t="s">
        <v>699</v>
      </c>
      <c r="B3445" t="s">
        <v>592</v>
      </c>
      <c r="C3445" t="s">
        <v>1415</v>
      </c>
      <c r="D3445" t="s">
        <v>639</v>
      </c>
      <c r="E3445" t="s">
        <v>1715</v>
      </c>
      <c r="G3445" s="159">
        <v>45169</v>
      </c>
      <c r="H3445" t="s">
        <v>1234</v>
      </c>
      <c r="I3445" t="s">
        <v>1188</v>
      </c>
      <c r="J3445" t="s">
        <v>804</v>
      </c>
      <c r="K3445" t="s">
        <v>805</v>
      </c>
      <c r="L3445" s="160" t="s">
        <v>760</v>
      </c>
      <c r="M3445">
        <v>2</v>
      </c>
      <c r="N3445">
        <v>0</v>
      </c>
      <c r="O3445">
        <v>77.97</v>
      </c>
      <c r="P3445">
        <v>155.94</v>
      </c>
      <c r="Q3445">
        <v>6055.03</v>
      </c>
      <c r="R3445">
        <v>18.149999999999999</v>
      </c>
      <c r="S3445" s="193" t="str">
        <f>VLOOKUP(U3445,'[1]Cross ref'!I:J,2,0)</f>
        <v>SCL</v>
      </c>
      <c r="T3445" s="193">
        <f t="shared" si="322"/>
        <v>155.94</v>
      </c>
      <c r="U3445" s="193">
        <f>VLOOKUP(VALUE(C3445),'[1]Cross ref'!G:I,3,0)</f>
        <v>7492</v>
      </c>
      <c r="V3445" s="193">
        <f>IFERROR(VLOOKUP(J3445,'[1]Item List (2)'!C:D,2,0),VLOOKUP(K3445,'[1]Item List (2)'!C:D,2,0))</f>
        <v>50007</v>
      </c>
      <c r="W3445" s="193">
        <f>IFERROR(VLOOKUP(J3445,'[1]Item List (2)'!C:E,3,0),VLOOKUP(K3445,'[1]Item List (2)'!C:E,3,0))</f>
        <v>100</v>
      </c>
      <c r="X3445" s="193">
        <f t="shared" si="323"/>
        <v>0</v>
      </c>
      <c r="Y3445" s="193" t="str">
        <f t="shared" si="324"/>
        <v>CHEESE, AMER SHRP SLI 200CT SM</v>
      </c>
      <c r="AA3445" s="29">
        <f t="shared" si="325"/>
        <v>155.94</v>
      </c>
      <c r="AB3445" s="29" t="str">
        <f>VLOOKUP(W3445,'[2]Item List (2)'!$I:$J,2,0)</f>
        <v>Food</v>
      </c>
      <c r="AC3445" s="29">
        <f t="shared" si="326"/>
        <v>7492</v>
      </c>
      <c r="AD3445" s="29" t="str">
        <f t="shared" si="327"/>
        <v>7492-Food</v>
      </c>
    </row>
    <row r="3446" spans="1:30">
      <c r="A3446" t="s">
        <v>699</v>
      </c>
      <c r="B3446" t="s">
        <v>592</v>
      </c>
      <c r="C3446" t="s">
        <v>1415</v>
      </c>
      <c r="D3446" t="s">
        <v>639</v>
      </c>
      <c r="E3446" t="s">
        <v>1715</v>
      </c>
      <c r="G3446" s="159">
        <v>45169</v>
      </c>
      <c r="H3446" t="s">
        <v>1278</v>
      </c>
      <c r="I3446" t="s">
        <v>1188</v>
      </c>
      <c r="J3446" t="s">
        <v>868</v>
      </c>
      <c r="K3446" t="s">
        <v>869</v>
      </c>
      <c r="L3446" s="160" t="s">
        <v>870</v>
      </c>
      <c r="M3446">
        <v>1</v>
      </c>
      <c r="N3446">
        <v>0</v>
      </c>
      <c r="O3446">
        <v>107.29</v>
      </c>
      <c r="P3446">
        <v>107.29</v>
      </c>
      <c r="Q3446">
        <v>6055.03</v>
      </c>
      <c r="R3446">
        <v>18.149999999999999</v>
      </c>
      <c r="S3446" s="193" t="str">
        <f>VLOOKUP(U3446,'[1]Cross ref'!I:J,2,0)</f>
        <v>SCL</v>
      </c>
      <c r="T3446" s="193">
        <f t="shared" si="322"/>
        <v>107.29</v>
      </c>
      <c r="U3446" s="193">
        <f>VLOOKUP(VALUE(C3446),'[1]Cross ref'!G:I,3,0)</f>
        <v>7492</v>
      </c>
      <c r="V3446" s="193">
        <f>IFERROR(VLOOKUP(J3446,'[1]Item List (2)'!C:D,2,0),VLOOKUP(K3446,'[1]Item List (2)'!C:D,2,0))</f>
        <v>50007</v>
      </c>
      <c r="W3446" s="193">
        <f>IFERROR(VLOOKUP(J3446,'[1]Item List (2)'!C:E,3,0),VLOOKUP(K3446,'[1]Item List (2)'!C:E,3,0))</f>
        <v>100</v>
      </c>
      <c r="X3446" s="193">
        <f t="shared" si="323"/>
        <v>0</v>
      </c>
      <c r="Y3446" s="193" t="str">
        <f t="shared" si="324"/>
        <v>BURGER, BEYOND MEAT 3.7Z</v>
      </c>
      <c r="AA3446" s="29">
        <f t="shared" si="325"/>
        <v>107.29</v>
      </c>
      <c r="AB3446" s="29" t="str">
        <f>VLOOKUP(W3446,'[2]Item List (2)'!$I:$J,2,0)</f>
        <v>Food</v>
      </c>
      <c r="AC3446" s="29">
        <f t="shared" si="326"/>
        <v>7492</v>
      </c>
      <c r="AD3446" s="29" t="str">
        <f t="shared" si="327"/>
        <v>7492-Food</v>
      </c>
    </row>
    <row r="3447" spans="1:30">
      <c r="A3447" t="s">
        <v>699</v>
      </c>
      <c r="B3447" t="s">
        <v>592</v>
      </c>
      <c r="C3447" t="s">
        <v>1415</v>
      </c>
      <c r="D3447" t="s">
        <v>639</v>
      </c>
      <c r="E3447" t="s">
        <v>1715</v>
      </c>
      <c r="G3447" s="159">
        <v>45169</v>
      </c>
      <c r="H3447" t="s">
        <v>1460</v>
      </c>
      <c r="I3447" t="s">
        <v>1188</v>
      </c>
      <c r="J3447" t="s">
        <v>811</v>
      </c>
      <c r="K3447" t="s">
        <v>1433</v>
      </c>
      <c r="L3447" s="160" t="s">
        <v>831</v>
      </c>
      <c r="M3447">
        <v>3</v>
      </c>
      <c r="N3447">
        <v>0</v>
      </c>
      <c r="O3447">
        <v>22.17</v>
      </c>
      <c r="P3447">
        <v>66.510000000000005</v>
      </c>
      <c r="Q3447">
        <v>6055.03</v>
      </c>
      <c r="R3447">
        <v>18.149999999999999</v>
      </c>
      <c r="S3447" s="193" t="str">
        <f>VLOOKUP(U3447,'[1]Cross ref'!I:J,2,0)</f>
        <v>SCL</v>
      </c>
      <c r="T3447" s="193">
        <f t="shared" si="322"/>
        <v>66.510000000000005</v>
      </c>
      <c r="U3447" s="193">
        <f>VLOOKUP(VALUE(C3447),'[1]Cross ref'!G:I,3,0)</f>
        <v>7492</v>
      </c>
      <c r="V3447" s="193">
        <f>IFERROR(VLOOKUP(J3447,'[1]Item List (2)'!C:D,2,0),VLOOKUP(K3447,'[1]Item List (2)'!C:D,2,0))</f>
        <v>50007</v>
      </c>
      <c r="W3447" s="193">
        <f>IFERROR(VLOOKUP(J3447,'[1]Item List (2)'!C:E,3,0),VLOOKUP(K3447,'[1]Item List (2)'!C:E,3,0))</f>
        <v>100</v>
      </c>
      <c r="X3447" s="193">
        <f t="shared" si="323"/>
        <v>0</v>
      </c>
      <c r="Y3447" s="193" t="str">
        <f t="shared" si="324"/>
        <v>LETTUCE, LINER</v>
      </c>
      <c r="AA3447" s="29">
        <f t="shared" si="325"/>
        <v>66.510000000000005</v>
      </c>
      <c r="AB3447" s="29" t="str">
        <f>VLOOKUP(W3447,'[2]Item List (2)'!$I:$J,2,0)</f>
        <v>Food</v>
      </c>
      <c r="AC3447" s="29">
        <f t="shared" si="326"/>
        <v>7492</v>
      </c>
      <c r="AD3447" s="29" t="str">
        <f t="shared" si="327"/>
        <v>7492-Food</v>
      </c>
    </row>
    <row r="3448" spans="1:30">
      <c r="A3448" t="s">
        <v>699</v>
      </c>
      <c r="B3448" t="s">
        <v>592</v>
      </c>
      <c r="C3448" t="s">
        <v>1415</v>
      </c>
      <c r="D3448" t="s">
        <v>639</v>
      </c>
      <c r="E3448" t="s">
        <v>1715</v>
      </c>
      <c r="G3448" s="159">
        <v>45169</v>
      </c>
      <c r="H3448" t="s">
        <v>1237</v>
      </c>
      <c r="I3448" t="s">
        <v>1188</v>
      </c>
      <c r="J3448" t="s">
        <v>812</v>
      </c>
      <c r="K3448" t="s">
        <v>813</v>
      </c>
      <c r="L3448" s="160" t="s">
        <v>814</v>
      </c>
      <c r="M3448">
        <v>2</v>
      </c>
      <c r="N3448">
        <v>0</v>
      </c>
      <c r="O3448">
        <v>19.57</v>
      </c>
      <c r="P3448">
        <v>39.14</v>
      </c>
      <c r="Q3448">
        <v>6055.03</v>
      </c>
      <c r="R3448">
        <v>18.149999999999999</v>
      </c>
      <c r="S3448" s="193" t="str">
        <f>VLOOKUP(U3448,'[1]Cross ref'!I:J,2,0)</f>
        <v>SCL</v>
      </c>
      <c r="T3448" s="193">
        <f t="shared" si="322"/>
        <v>39.14</v>
      </c>
      <c r="U3448" s="193">
        <f>VLOOKUP(VALUE(C3448),'[1]Cross ref'!G:I,3,0)</f>
        <v>7492</v>
      </c>
      <c r="V3448" s="193">
        <f>IFERROR(VLOOKUP(J3448,'[1]Item List (2)'!C:D,2,0),VLOOKUP(K3448,'[1]Item List (2)'!C:D,2,0))</f>
        <v>50007</v>
      </c>
      <c r="W3448" s="193">
        <f>IFERROR(VLOOKUP(J3448,'[1]Item List (2)'!C:E,3,0),VLOOKUP(K3448,'[1]Item List (2)'!C:E,3,0))</f>
        <v>100</v>
      </c>
      <c r="X3448" s="193">
        <f t="shared" si="323"/>
        <v>0</v>
      </c>
      <c r="Y3448" s="193" t="str">
        <f t="shared" si="324"/>
        <v>TOMATO, RED 5X5 BULK 25LB</v>
      </c>
      <c r="AA3448" s="29">
        <f t="shared" si="325"/>
        <v>39.14</v>
      </c>
      <c r="AB3448" s="29" t="str">
        <f>VLOOKUP(W3448,'[2]Item List (2)'!$I:$J,2,0)</f>
        <v>Food</v>
      </c>
      <c r="AC3448" s="29">
        <f t="shared" si="326"/>
        <v>7492</v>
      </c>
      <c r="AD3448" s="29" t="str">
        <f t="shared" si="327"/>
        <v>7492-Food</v>
      </c>
    </row>
    <row r="3449" spans="1:30">
      <c r="A3449" t="s">
        <v>699</v>
      </c>
      <c r="B3449" t="s">
        <v>592</v>
      </c>
      <c r="C3449" t="s">
        <v>1415</v>
      </c>
      <c r="D3449" t="s">
        <v>639</v>
      </c>
      <c r="E3449" t="s">
        <v>1715</v>
      </c>
      <c r="G3449" s="159">
        <v>45169</v>
      </c>
      <c r="H3449" t="s">
        <v>1238</v>
      </c>
      <c r="I3449" t="s">
        <v>1188</v>
      </c>
      <c r="J3449" t="s">
        <v>927</v>
      </c>
      <c r="K3449" t="s">
        <v>928</v>
      </c>
      <c r="L3449" s="160" t="s">
        <v>929</v>
      </c>
      <c r="M3449">
        <v>1</v>
      </c>
      <c r="N3449">
        <v>0</v>
      </c>
      <c r="O3449">
        <v>68.599999999999994</v>
      </c>
      <c r="P3449">
        <v>68.599999999999994</v>
      </c>
      <c r="Q3449">
        <v>6055.03</v>
      </c>
      <c r="R3449">
        <v>18.149999999999999</v>
      </c>
      <c r="S3449" s="193" t="str">
        <f>VLOOKUP(U3449,'[1]Cross ref'!I:J,2,0)</f>
        <v>SCL</v>
      </c>
      <c r="T3449" s="193">
        <f t="shared" si="322"/>
        <v>68.599999999999994</v>
      </c>
      <c r="U3449" s="193">
        <f>VLOOKUP(VALUE(C3449),'[1]Cross ref'!G:I,3,0)</f>
        <v>7492</v>
      </c>
      <c r="V3449" s="193">
        <f>IFERROR(VLOOKUP(J3449,'[1]Item List (2)'!C:D,2,0),VLOOKUP(K3449,'[1]Item List (2)'!C:D,2,0))</f>
        <v>50007</v>
      </c>
      <c r="W3449" s="193">
        <f>IFERROR(VLOOKUP(J3449,'[1]Item List (2)'!C:E,3,0),VLOOKUP(K3449,'[1]Item List (2)'!C:E,3,0))</f>
        <v>100</v>
      </c>
      <c r="X3449" s="193">
        <f t="shared" si="323"/>
        <v>0</v>
      </c>
      <c r="Y3449" s="193" t="str">
        <f t="shared" si="324"/>
        <v>COOKIE, CHOC CHIP THWSRV 1.25Z</v>
      </c>
      <c r="AA3449" s="29">
        <f t="shared" si="325"/>
        <v>68.599999999999994</v>
      </c>
      <c r="AB3449" s="29" t="str">
        <f>VLOOKUP(W3449,'[2]Item List (2)'!$I:$J,2,0)</f>
        <v>Food</v>
      </c>
      <c r="AC3449" s="29">
        <f t="shared" si="326"/>
        <v>7492</v>
      </c>
      <c r="AD3449" s="29" t="str">
        <f t="shared" si="327"/>
        <v>7492-Food</v>
      </c>
    </row>
    <row r="3450" spans="1:30">
      <c r="A3450" t="s">
        <v>699</v>
      </c>
      <c r="B3450" t="s">
        <v>592</v>
      </c>
      <c r="C3450" t="s">
        <v>1415</v>
      </c>
      <c r="D3450" t="s">
        <v>639</v>
      </c>
      <c r="E3450" t="s">
        <v>1715</v>
      </c>
      <c r="G3450" s="159">
        <v>45169</v>
      </c>
      <c r="H3450" t="s">
        <v>1239</v>
      </c>
      <c r="I3450" t="s">
        <v>1188</v>
      </c>
      <c r="J3450" t="s">
        <v>816</v>
      </c>
      <c r="K3450" t="s">
        <v>817</v>
      </c>
      <c r="L3450" s="160" t="s">
        <v>709</v>
      </c>
      <c r="M3450">
        <v>1</v>
      </c>
      <c r="N3450">
        <v>0</v>
      </c>
      <c r="O3450">
        <v>27.07</v>
      </c>
      <c r="P3450">
        <v>27.07</v>
      </c>
      <c r="Q3450">
        <v>6055.03</v>
      </c>
      <c r="R3450">
        <v>18.149999999999999</v>
      </c>
      <c r="S3450" s="193" t="str">
        <f>VLOOKUP(U3450,'[1]Cross ref'!I:J,2,0)</f>
        <v>SCL</v>
      </c>
      <c r="T3450" s="193">
        <f t="shared" si="322"/>
        <v>27.07</v>
      </c>
      <c r="U3450" s="193">
        <f>VLOOKUP(VALUE(C3450),'[1]Cross ref'!G:I,3,0)</f>
        <v>7492</v>
      </c>
      <c r="V3450" s="193">
        <f>IFERROR(VLOOKUP(J3450,'[1]Item List (2)'!C:D,2,0),VLOOKUP(K3450,'[1]Item List (2)'!C:D,2,0))</f>
        <v>50007</v>
      </c>
      <c r="W3450" s="193">
        <f>IFERROR(VLOOKUP(J3450,'[1]Item List (2)'!C:E,3,0),VLOOKUP(K3450,'[1]Item List (2)'!C:E,3,0))</f>
        <v>100</v>
      </c>
      <c r="X3450" s="193">
        <f t="shared" si="323"/>
        <v>0</v>
      </c>
      <c r="Y3450" s="193" t="str">
        <f t="shared" si="324"/>
        <v>PICKLE, CHIP DELI 3/16" CC</v>
      </c>
      <c r="AA3450" s="29">
        <f t="shared" si="325"/>
        <v>27.07</v>
      </c>
      <c r="AB3450" s="29" t="str">
        <f>VLOOKUP(W3450,'[2]Item List (2)'!$I:$J,2,0)</f>
        <v>Food</v>
      </c>
      <c r="AC3450" s="29">
        <f t="shared" si="326"/>
        <v>7492</v>
      </c>
      <c r="AD3450" s="29" t="str">
        <f t="shared" si="327"/>
        <v>7492-Food</v>
      </c>
    </row>
    <row r="3451" spans="1:30">
      <c r="A3451" t="s">
        <v>699</v>
      </c>
      <c r="B3451" t="s">
        <v>592</v>
      </c>
      <c r="C3451" t="s">
        <v>1415</v>
      </c>
      <c r="D3451" t="s">
        <v>639</v>
      </c>
      <c r="E3451" t="s">
        <v>1715</v>
      </c>
      <c r="G3451" s="159">
        <v>45169</v>
      </c>
      <c r="H3451" t="s">
        <v>1282</v>
      </c>
      <c r="I3451" t="s">
        <v>1188</v>
      </c>
      <c r="J3451" t="s">
        <v>758</v>
      </c>
      <c r="K3451" t="s">
        <v>1489</v>
      </c>
      <c r="L3451" s="160" t="s">
        <v>760</v>
      </c>
      <c r="M3451">
        <v>1</v>
      </c>
      <c r="N3451">
        <v>0</v>
      </c>
      <c r="O3451">
        <v>117.62</v>
      </c>
      <c r="P3451">
        <v>117.62</v>
      </c>
      <c r="Q3451">
        <v>6055.03</v>
      </c>
      <c r="R3451">
        <v>18.149999999999999</v>
      </c>
      <c r="S3451" s="193" t="str">
        <f>VLOOKUP(U3451,'[1]Cross ref'!I:J,2,0)</f>
        <v>SCL</v>
      </c>
      <c r="T3451" s="193">
        <f t="shared" si="322"/>
        <v>117.62</v>
      </c>
      <c r="U3451" s="193">
        <f>VLOOKUP(VALUE(C3451),'[1]Cross ref'!G:I,3,0)</f>
        <v>7492</v>
      </c>
      <c r="V3451" s="193">
        <f>IFERROR(VLOOKUP(J3451,'[1]Item List (2)'!C:D,2,0),VLOOKUP(K3451,'[1]Item List (2)'!C:D,2,0))</f>
        <v>50007</v>
      </c>
      <c r="W3451" s="193">
        <f>IFERROR(VLOOKUP(J3451,'[1]Item List (2)'!C:E,3,0),VLOOKUP(K3451,'[1]Item List (2)'!C:E,3,0))</f>
        <v>100</v>
      </c>
      <c r="X3451" s="193">
        <f t="shared" si="323"/>
        <v>0</v>
      </c>
      <c r="Y3451" s="193" t="str">
        <f t="shared" si="324"/>
        <v>CHICKEN, BRST FLT MARNTD 3.5Z FZN</v>
      </c>
      <c r="AA3451" s="29">
        <f t="shared" si="325"/>
        <v>117.62</v>
      </c>
      <c r="AB3451" s="29" t="str">
        <f>VLOOKUP(W3451,'[2]Item List (2)'!$I:$J,2,0)</f>
        <v>Food</v>
      </c>
      <c r="AC3451" s="29">
        <f t="shared" si="326"/>
        <v>7492</v>
      </c>
      <c r="AD3451" s="29" t="str">
        <f t="shared" si="327"/>
        <v>7492-Food</v>
      </c>
    </row>
    <row r="3452" spans="1:30">
      <c r="A3452" t="s">
        <v>699</v>
      </c>
      <c r="B3452" t="s">
        <v>592</v>
      </c>
      <c r="C3452" t="s">
        <v>1415</v>
      </c>
      <c r="D3452" t="s">
        <v>639</v>
      </c>
      <c r="E3452" t="s">
        <v>1715</v>
      </c>
      <c r="G3452" s="159">
        <v>45169</v>
      </c>
      <c r="H3452" t="s">
        <v>1342</v>
      </c>
      <c r="I3452" t="s">
        <v>1211</v>
      </c>
      <c r="J3452" t="s">
        <v>823</v>
      </c>
      <c r="K3452" t="s">
        <v>875</v>
      </c>
      <c r="L3452" s="160" t="s">
        <v>876</v>
      </c>
      <c r="M3452">
        <v>1</v>
      </c>
      <c r="N3452">
        <v>0</v>
      </c>
      <c r="O3452">
        <v>5.2</v>
      </c>
      <c r="P3452">
        <v>5.2</v>
      </c>
      <c r="Q3452">
        <v>6055.03</v>
      </c>
      <c r="R3452">
        <v>18.149999999999999</v>
      </c>
      <c r="S3452" s="193" t="str">
        <f>VLOOKUP(U3452,'[1]Cross ref'!I:J,2,0)</f>
        <v>SCL</v>
      </c>
      <c r="T3452" s="193">
        <f t="shared" si="322"/>
        <v>5.2</v>
      </c>
      <c r="U3452" s="193">
        <f>VLOOKUP(VALUE(C3452),'[1]Cross ref'!G:I,3,0)</f>
        <v>7492</v>
      </c>
      <c r="V3452" s="193">
        <f>IFERROR(VLOOKUP(J3452,'[1]Item List (2)'!C:D,2,0),VLOOKUP(K3452,'[1]Item List (2)'!C:D,2,0))</f>
        <v>51001</v>
      </c>
      <c r="W3452" s="193">
        <f>IFERROR(VLOOKUP(J3452,'[1]Item List (2)'!C:E,3,0),VLOOKUP(K3452,'[1]Item List (2)'!C:E,3,0))</f>
        <v>1000</v>
      </c>
      <c r="X3452" s="193">
        <f t="shared" si="323"/>
        <v>0</v>
      </c>
      <c r="Y3452" s="193" t="str">
        <f t="shared" si="324"/>
        <v>LABEL, SPECIAL CARLS JR</v>
      </c>
      <c r="AA3452" s="29">
        <f t="shared" si="325"/>
        <v>5.2</v>
      </c>
      <c r="AB3452" s="29" t="str">
        <f>VLOOKUP(W3452,'[2]Item List (2)'!$I:$J,2,0)</f>
        <v>Paper</v>
      </c>
      <c r="AC3452" s="29">
        <f t="shared" si="326"/>
        <v>7492</v>
      </c>
      <c r="AD3452" s="29" t="str">
        <f t="shared" si="327"/>
        <v>7492-Paper</v>
      </c>
    </row>
    <row r="3453" spans="1:30">
      <c r="A3453" t="s">
        <v>699</v>
      </c>
      <c r="B3453" t="s">
        <v>592</v>
      </c>
      <c r="C3453" t="s">
        <v>1415</v>
      </c>
      <c r="D3453" t="s">
        <v>639</v>
      </c>
      <c r="E3453" t="s">
        <v>1715</v>
      </c>
      <c r="G3453" s="159">
        <v>45169</v>
      </c>
      <c r="H3453" t="s">
        <v>1284</v>
      </c>
      <c r="I3453" t="s">
        <v>1190</v>
      </c>
      <c r="J3453" t="s">
        <v>823</v>
      </c>
      <c r="K3453" t="s">
        <v>1502</v>
      </c>
      <c r="L3453" s="160" t="s">
        <v>919</v>
      </c>
      <c r="M3453">
        <v>1</v>
      </c>
      <c r="N3453">
        <v>0</v>
      </c>
      <c r="O3453">
        <v>4.92</v>
      </c>
      <c r="P3453">
        <v>4.92</v>
      </c>
      <c r="Q3453">
        <v>6055.03</v>
      </c>
      <c r="R3453">
        <v>18.149999999999999</v>
      </c>
      <c r="S3453" s="193" t="str">
        <f>VLOOKUP(U3453,'[1]Cross ref'!I:J,2,0)</f>
        <v>SCL</v>
      </c>
      <c r="T3453" s="193">
        <f t="shared" si="322"/>
        <v>4.92</v>
      </c>
      <c r="U3453" s="193">
        <f>VLOOKUP(VALUE(C3453),'[1]Cross ref'!G:I,3,0)</f>
        <v>7492</v>
      </c>
      <c r="V3453" s="193">
        <f>IFERROR(VLOOKUP(J3453,'[1]Item List (2)'!C:D,2,0),VLOOKUP(K3453,'[1]Item List (2)'!C:D,2,0))</f>
        <v>51001</v>
      </c>
      <c r="W3453" s="193">
        <f>IFERROR(VLOOKUP(J3453,'[1]Item List (2)'!C:E,3,0),VLOOKUP(K3453,'[1]Item List (2)'!C:E,3,0))</f>
        <v>1000</v>
      </c>
      <c r="X3453" s="193">
        <f t="shared" si="323"/>
        <v>0</v>
      </c>
      <c r="Y3453" s="193" t="str">
        <f t="shared" si="324"/>
        <v>LABEL, TUESDAY 1X1 COLD TEMP CARLS JR</v>
      </c>
      <c r="AA3453" s="29">
        <f t="shared" si="325"/>
        <v>4.92</v>
      </c>
      <c r="AB3453" s="29" t="str">
        <f>VLOOKUP(W3453,'[2]Item List (2)'!$I:$J,2,0)</f>
        <v>Paper</v>
      </c>
      <c r="AC3453" s="29">
        <f t="shared" si="326"/>
        <v>7492</v>
      </c>
      <c r="AD3453" s="29" t="str">
        <f t="shared" si="327"/>
        <v>7492-Paper</v>
      </c>
    </row>
    <row r="3454" spans="1:30">
      <c r="A3454" t="s">
        <v>699</v>
      </c>
      <c r="B3454" t="s">
        <v>592</v>
      </c>
      <c r="C3454" t="s">
        <v>1415</v>
      </c>
      <c r="D3454" t="s">
        <v>639</v>
      </c>
      <c r="E3454" t="s">
        <v>1715</v>
      </c>
      <c r="G3454" s="159">
        <v>45169</v>
      </c>
      <c r="H3454" t="s">
        <v>1432</v>
      </c>
      <c r="I3454" t="s">
        <v>1188</v>
      </c>
      <c r="J3454" t="s">
        <v>764</v>
      </c>
      <c r="K3454" t="s">
        <v>826</v>
      </c>
      <c r="L3454" s="160" t="s">
        <v>766</v>
      </c>
      <c r="M3454">
        <v>1</v>
      </c>
      <c r="N3454">
        <v>0</v>
      </c>
      <c r="O3454">
        <v>31.3</v>
      </c>
      <c r="P3454">
        <v>31.3</v>
      </c>
      <c r="Q3454">
        <v>6055.03</v>
      </c>
      <c r="R3454">
        <v>18.149999999999999</v>
      </c>
      <c r="S3454" s="193" t="str">
        <f>VLOOKUP(U3454,'[1]Cross ref'!I:J,2,0)</f>
        <v>SCL</v>
      </c>
      <c r="T3454" s="193">
        <f t="shared" si="322"/>
        <v>31.3</v>
      </c>
      <c r="U3454" s="193">
        <f>VLOOKUP(VALUE(C3454),'[1]Cross ref'!G:I,3,0)</f>
        <v>7492</v>
      </c>
      <c r="V3454" s="193">
        <f>IFERROR(VLOOKUP(J3454,'[1]Item List (2)'!C:D,2,0),VLOOKUP(K3454,'[1]Item List (2)'!C:D,2,0))</f>
        <v>50007</v>
      </c>
      <c r="W3454" s="193">
        <f>IFERROR(VLOOKUP(J3454,'[1]Item List (2)'!C:E,3,0),VLOOKUP(K3454,'[1]Item List (2)'!C:E,3,0))</f>
        <v>100</v>
      </c>
      <c r="X3454" s="193">
        <f t="shared" si="323"/>
        <v>0</v>
      </c>
      <c r="Y3454" s="193" t="str">
        <f t="shared" si="324"/>
        <v>SAUCE, CLASSIC W-CAGE FREE EGG</v>
      </c>
      <c r="AA3454" s="29">
        <f t="shared" si="325"/>
        <v>31.3</v>
      </c>
      <c r="AB3454" s="29" t="str">
        <f>VLOOKUP(W3454,'[2]Item List (2)'!$I:$J,2,0)</f>
        <v>Food</v>
      </c>
      <c r="AC3454" s="29">
        <f t="shared" si="326"/>
        <v>7492</v>
      </c>
      <c r="AD3454" s="29" t="str">
        <f t="shared" si="327"/>
        <v>7492-Food</v>
      </c>
    </row>
    <row r="3455" spans="1:30">
      <c r="A3455" t="s">
        <v>699</v>
      </c>
      <c r="B3455" t="s">
        <v>592</v>
      </c>
      <c r="C3455" t="s">
        <v>1415</v>
      </c>
      <c r="D3455" t="s">
        <v>639</v>
      </c>
      <c r="E3455" t="s">
        <v>1715</v>
      </c>
      <c r="G3455" s="159">
        <v>45169</v>
      </c>
      <c r="H3455" t="s">
        <v>1579</v>
      </c>
      <c r="I3455" t="s">
        <v>1188</v>
      </c>
      <c r="J3455" t="s">
        <v>764</v>
      </c>
      <c r="K3455" t="s">
        <v>1580</v>
      </c>
      <c r="L3455" s="160" t="s">
        <v>766</v>
      </c>
      <c r="M3455">
        <v>1</v>
      </c>
      <c r="N3455">
        <v>0</v>
      </c>
      <c r="O3455">
        <v>32.32</v>
      </c>
      <c r="P3455">
        <v>32.32</v>
      </c>
      <c r="Q3455">
        <v>6055.03</v>
      </c>
      <c r="R3455">
        <v>18.149999999999999</v>
      </c>
      <c r="S3455" s="193" t="str">
        <f>VLOOKUP(U3455,'[1]Cross ref'!I:J,2,0)</f>
        <v>SCL</v>
      </c>
      <c r="T3455" s="193">
        <f t="shared" si="322"/>
        <v>32.32</v>
      </c>
      <c r="U3455" s="193">
        <f>VLOOKUP(VALUE(C3455),'[1]Cross ref'!G:I,3,0)</f>
        <v>7492</v>
      </c>
      <c r="V3455" s="193">
        <f>IFERROR(VLOOKUP(J3455,'[1]Item List (2)'!C:D,2,0),VLOOKUP(K3455,'[1]Item List (2)'!C:D,2,0))</f>
        <v>50007</v>
      </c>
      <c r="W3455" s="193">
        <f>IFERROR(VLOOKUP(J3455,'[1]Item List (2)'!C:E,3,0),VLOOKUP(K3455,'[1]Item List (2)'!C:E,3,0))</f>
        <v>100</v>
      </c>
      <c r="X3455" s="193">
        <f t="shared" si="323"/>
        <v>0</v>
      </c>
      <c r="Y3455" s="193" t="str">
        <f t="shared" si="324"/>
        <v>SAUCE, SANTA FE W-CAGE FREE EGG</v>
      </c>
      <c r="AA3455" s="29">
        <f t="shared" si="325"/>
        <v>32.32</v>
      </c>
      <c r="AB3455" s="29" t="str">
        <f>VLOOKUP(W3455,'[2]Item List (2)'!$I:$J,2,0)</f>
        <v>Food</v>
      </c>
      <c r="AC3455" s="29">
        <f t="shared" si="326"/>
        <v>7492</v>
      </c>
      <c r="AD3455" s="29" t="str">
        <f t="shared" si="327"/>
        <v>7492-Food</v>
      </c>
    </row>
    <row r="3456" spans="1:30">
      <c r="A3456" t="s">
        <v>699</v>
      </c>
      <c r="B3456" t="s">
        <v>592</v>
      </c>
      <c r="C3456" t="s">
        <v>1415</v>
      </c>
      <c r="D3456" t="s">
        <v>639</v>
      </c>
      <c r="E3456" t="s">
        <v>1715</v>
      </c>
      <c r="G3456" s="159">
        <v>45169</v>
      </c>
      <c r="H3456" t="s">
        <v>1244</v>
      </c>
      <c r="I3456" t="s">
        <v>1188</v>
      </c>
      <c r="J3456" t="s">
        <v>827</v>
      </c>
      <c r="K3456" t="s">
        <v>828</v>
      </c>
      <c r="L3456" s="160" t="s">
        <v>829</v>
      </c>
      <c r="M3456">
        <v>1</v>
      </c>
      <c r="N3456">
        <v>0</v>
      </c>
      <c r="O3456">
        <v>30.07</v>
      </c>
      <c r="P3456">
        <v>30.07</v>
      </c>
      <c r="Q3456">
        <v>6055.03</v>
      </c>
      <c r="R3456">
        <v>18.149999999999999</v>
      </c>
      <c r="S3456" s="193" t="str">
        <f>VLOOKUP(U3456,'[1]Cross ref'!I:J,2,0)</f>
        <v>SCL</v>
      </c>
      <c r="T3456" s="193">
        <f t="shared" si="322"/>
        <v>30.07</v>
      </c>
      <c r="U3456" s="193">
        <f>VLOOKUP(VALUE(C3456),'[1]Cross ref'!G:I,3,0)</f>
        <v>7492</v>
      </c>
      <c r="V3456" s="193">
        <f>IFERROR(VLOOKUP(J3456,'[1]Item List (2)'!C:D,2,0),VLOOKUP(K3456,'[1]Item List (2)'!C:D,2,0))</f>
        <v>50007</v>
      </c>
      <c r="W3456" s="193">
        <f>IFERROR(VLOOKUP(J3456,'[1]Item List (2)'!C:E,3,0),VLOOKUP(K3456,'[1]Item List (2)'!C:E,3,0))</f>
        <v>100</v>
      </c>
      <c r="X3456" s="193">
        <f t="shared" si="323"/>
        <v>0</v>
      </c>
      <c r="Y3456" s="193" t="str">
        <f t="shared" si="324"/>
        <v>ONION, YLW</v>
      </c>
      <c r="AA3456" s="29">
        <f t="shared" si="325"/>
        <v>30.07</v>
      </c>
      <c r="AB3456" s="29" t="str">
        <f>VLOOKUP(W3456,'[2]Item List (2)'!$I:$J,2,0)</f>
        <v>Food</v>
      </c>
      <c r="AC3456" s="29">
        <f t="shared" si="326"/>
        <v>7492</v>
      </c>
      <c r="AD3456" s="29" t="str">
        <f t="shared" si="327"/>
        <v>7492-Food</v>
      </c>
    </row>
    <row r="3457" spans="1:30">
      <c r="A3457" t="s">
        <v>699</v>
      </c>
      <c r="B3457" t="s">
        <v>592</v>
      </c>
      <c r="C3457" t="s">
        <v>1415</v>
      </c>
      <c r="D3457" t="s">
        <v>639</v>
      </c>
      <c r="E3457" t="s">
        <v>1715</v>
      </c>
      <c r="G3457" s="159">
        <v>45169</v>
      </c>
      <c r="H3457" t="s">
        <v>1246</v>
      </c>
      <c r="I3457" t="s">
        <v>1211</v>
      </c>
      <c r="J3457" t="s">
        <v>815</v>
      </c>
      <c r="K3457" t="s">
        <v>1033</v>
      </c>
      <c r="L3457" s="160" t="s">
        <v>888</v>
      </c>
      <c r="M3457">
        <v>1</v>
      </c>
      <c r="N3457">
        <v>0</v>
      </c>
      <c r="O3457">
        <v>25.97</v>
      </c>
      <c r="P3457">
        <v>25.97</v>
      </c>
      <c r="Q3457">
        <v>6055.03</v>
      </c>
      <c r="R3457">
        <v>18.149999999999999</v>
      </c>
      <c r="S3457" s="193" t="str">
        <f>VLOOKUP(U3457,'[1]Cross ref'!I:J,2,0)</f>
        <v>SCL</v>
      </c>
      <c r="T3457" s="193">
        <f t="shared" si="322"/>
        <v>25.97</v>
      </c>
      <c r="U3457" s="193">
        <f>VLOOKUP(VALUE(C3457),'[1]Cross ref'!G:I,3,0)</f>
        <v>7492</v>
      </c>
      <c r="V3457" s="193">
        <f>IFERROR(VLOOKUP(J3457,'[1]Item List (2)'!C:D,2,0),VLOOKUP(K3457,'[1]Item List (2)'!C:D,2,0))</f>
        <v>51001</v>
      </c>
      <c r="W3457" s="193">
        <f>IFERROR(VLOOKUP(J3457,'[1]Item List (2)'!C:E,3,0),VLOOKUP(K3457,'[1]Item List (2)'!C:E,3,0))</f>
        <v>1000</v>
      </c>
      <c r="X3457" s="193">
        <f t="shared" si="323"/>
        <v>0</v>
      </c>
      <c r="Y3457" s="193" t="str">
        <f t="shared" si="324"/>
        <v>LID, 12-24Z</v>
      </c>
      <c r="AA3457" s="29">
        <f t="shared" si="325"/>
        <v>25.97</v>
      </c>
      <c r="AB3457" s="29" t="str">
        <f>VLOOKUP(W3457,'[2]Item List (2)'!$I:$J,2,0)</f>
        <v>Paper</v>
      </c>
      <c r="AC3457" s="29">
        <f t="shared" si="326"/>
        <v>7492</v>
      </c>
      <c r="AD3457" s="29" t="str">
        <f t="shared" si="327"/>
        <v>7492-Paper</v>
      </c>
    </row>
    <row r="3458" spans="1:30">
      <c r="A3458" t="s">
        <v>699</v>
      </c>
      <c r="B3458" t="s">
        <v>592</v>
      </c>
      <c r="C3458" t="s">
        <v>1415</v>
      </c>
      <c r="D3458" t="s">
        <v>639</v>
      </c>
      <c r="E3458" t="s">
        <v>1715</v>
      </c>
      <c r="G3458" s="159">
        <v>45169</v>
      </c>
      <c r="H3458" t="s">
        <v>1285</v>
      </c>
      <c r="I3458" t="s">
        <v>1211</v>
      </c>
      <c r="J3458" t="s">
        <v>809</v>
      </c>
      <c r="K3458" t="s">
        <v>996</v>
      </c>
      <c r="L3458" s="160" t="s">
        <v>883</v>
      </c>
      <c r="M3458">
        <v>1</v>
      </c>
      <c r="N3458">
        <v>0</v>
      </c>
      <c r="O3458">
        <v>45.63</v>
      </c>
      <c r="P3458">
        <v>45.63</v>
      </c>
      <c r="Q3458">
        <v>6055.03</v>
      </c>
      <c r="R3458">
        <v>18.149999999999999</v>
      </c>
      <c r="S3458" s="193" t="str">
        <f>VLOOKUP(U3458,'[1]Cross ref'!I:J,2,0)</f>
        <v>SCL</v>
      </c>
      <c r="T3458" s="193">
        <f t="shared" si="322"/>
        <v>45.63</v>
      </c>
      <c r="U3458" s="193">
        <f>VLOOKUP(VALUE(C3458),'[1]Cross ref'!G:I,3,0)</f>
        <v>7492</v>
      </c>
      <c r="V3458" s="193">
        <f>IFERROR(VLOOKUP(J3458,'[1]Item List (2)'!C:D,2,0),VLOOKUP(K3458,'[1]Item List (2)'!C:D,2,0))</f>
        <v>51001</v>
      </c>
      <c r="W3458" s="193">
        <f>IFERROR(VLOOKUP(J3458,'[1]Item List (2)'!C:E,3,0),VLOOKUP(K3458,'[1]Item List (2)'!C:E,3,0))</f>
        <v>1000</v>
      </c>
      <c r="X3458" s="193">
        <f t="shared" si="323"/>
        <v>0</v>
      </c>
      <c r="Y3458" s="193" t="str">
        <f t="shared" si="324"/>
        <v>CARTON, FFRY LG FLVR TRAIL</v>
      </c>
      <c r="AA3458" s="29">
        <f t="shared" si="325"/>
        <v>45.63</v>
      </c>
      <c r="AB3458" s="29" t="str">
        <f>VLOOKUP(W3458,'[2]Item List (2)'!$I:$J,2,0)</f>
        <v>Paper</v>
      </c>
      <c r="AC3458" s="29">
        <f t="shared" si="326"/>
        <v>7492</v>
      </c>
      <c r="AD3458" s="29" t="str">
        <f t="shared" si="327"/>
        <v>7492-Paper</v>
      </c>
    </row>
    <row r="3459" spans="1:30">
      <c r="A3459" t="s">
        <v>699</v>
      </c>
      <c r="B3459" t="s">
        <v>592</v>
      </c>
      <c r="C3459" t="s">
        <v>1415</v>
      </c>
      <c r="D3459" t="s">
        <v>639</v>
      </c>
      <c r="E3459" t="s">
        <v>1715</v>
      </c>
      <c r="G3459" s="159">
        <v>45169</v>
      </c>
      <c r="H3459" t="s">
        <v>1248</v>
      </c>
      <c r="I3459" t="s">
        <v>1211</v>
      </c>
      <c r="J3459" t="s">
        <v>809</v>
      </c>
      <c r="K3459" t="s">
        <v>999</v>
      </c>
      <c r="L3459" s="160" t="s">
        <v>888</v>
      </c>
      <c r="M3459">
        <v>1</v>
      </c>
      <c r="N3459">
        <v>0</v>
      </c>
      <c r="O3459">
        <v>58.44</v>
      </c>
      <c r="P3459">
        <v>58.44</v>
      </c>
      <c r="Q3459">
        <v>6055.03</v>
      </c>
      <c r="R3459">
        <v>18.149999999999999</v>
      </c>
      <c r="S3459" s="193" t="str">
        <f>VLOOKUP(U3459,'[1]Cross ref'!I:J,2,0)</f>
        <v>SCL</v>
      </c>
      <c r="T3459" s="193">
        <f t="shared" ref="T3459:T3522" si="328">P3459</f>
        <v>58.44</v>
      </c>
      <c r="U3459" s="193">
        <f>VLOOKUP(VALUE(C3459),'[1]Cross ref'!G:I,3,0)</f>
        <v>7492</v>
      </c>
      <c r="V3459" s="193">
        <f>IFERROR(VLOOKUP(J3459,'[1]Item List (2)'!C:D,2,0),VLOOKUP(K3459,'[1]Item List (2)'!C:D,2,0))</f>
        <v>51001</v>
      </c>
      <c r="W3459" s="193">
        <f>IFERROR(VLOOKUP(J3459,'[1]Item List (2)'!C:E,3,0),VLOOKUP(K3459,'[1]Item List (2)'!C:E,3,0))</f>
        <v>1000</v>
      </c>
      <c r="X3459" s="193">
        <f t="shared" ref="X3459:X3522" si="329">M3459*O3459-P3459</f>
        <v>0</v>
      </c>
      <c r="Y3459" s="193" t="str">
        <f t="shared" ref="Y3459:Y3522" si="330">K3459</f>
        <v>CARTON, FFRY MED FLVR TRAIL</v>
      </c>
      <c r="AA3459" s="29">
        <f t="shared" ref="AA3459:AA3522" si="331">P3459</f>
        <v>58.44</v>
      </c>
      <c r="AB3459" s="29" t="str">
        <f>VLOOKUP(W3459,'[2]Item List (2)'!$I:$J,2,0)</f>
        <v>Paper</v>
      </c>
      <c r="AC3459" s="29">
        <f t="shared" ref="AC3459:AC3522" si="332">U3459</f>
        <v>7492</v>
      </c>
      <c r="AD3459" s="29" t="str">
        <f t="shared" ref="AD3459:AD3522" si="333">AC3459&amp;"-"&amp;AB3459</f>
        <v>7492-Paper</v>
      </c>
    </row>
    <row r="3460" spans="1:30">
      <c r="A3460" t="s">
        <v>699</v>
      </c>
      <c r="B3460" t="s">
        <v>592</v>
      </c>
      <c r="C3460" t="s">
        <v>1415</v>
      </c>
      <c r="D3460" t="s">
        <v>639</v>
      </c>
      <c r="E3460" t="s">
        <v>1715</v>
      </c>
      <c r="G3460" s="159">
        <v>45169</v>
      </c>
      <c r="H3460" t="s">
        <v>1250</v>
      </c>
      <c r="I3460" t="s">
        <v>1188</v>
      </c>
      <c r="J3460" t="s">
        <v>770</v>
      </c>
      <c r="K3460" t="s">
        <v>832</v>
      </c>
      <c r="L3460" s="160" t="s">
        <v>833</v>
      </c>
      <c r="M3460">
        <v>1</v>
      </c>
      <c r="N3460">
        <v>0</v>
      </c>
      <c r="O3460">
        <v>19.989999999999998</v>
      </c>
      <c r="P3460">
        <v>19.989999999999998</v>
      </c>
      <c r="Q3460">
        <v>6055.03</v>
      </c>
      <c r="R3460">
        <v>18.149999999999999</v>
      </c>
      <c r="S3460" s="193" t="str">
        <f>VLOOKUP(U3460,'[1]Cross ref'!I:J,2,0)</f>
        <v>SCL</v>
      </c>
      <c r="T3460" s="193">
        <f t="shared" si="328"/>
        <v>19.989999999999998</v>
      </c>
      <c r="U3460" s="193">
        <f>VLOOKUP(VALUE(C3460),'[1]Cross ref'!G:I,3,0)</f>
        <v>7492</v>
      </c>
      <c r="V3460" s="193">
        <f>IFERROR(VLOOKUP(J3460,'[1]Item List (2)'!C:D,2,0),VLOOKUP(K3460,'[1]Item List (2)'!C:D,2,0))</f>
        <v>50007</v>
      </c>
      <c r="W3460" s="193">
        <f>IFERROR(VLOOKUP(J3460,'[1]Item List (2)'!C:E,3,0),VLOOKUP(K3460,'[1]Item List (2)'!C:E,3,0))</f>
        <v>100</v>
      </c>
      <c r="X3460" s="193">
        <f t="shared" si="329"/>
        <v>0</v>
      </c>
      <c r="Y3460" s="193" t="str">
        <f t="shared" si="330"/>
        <v>CREAMER, HALF &amp; HALF</v>
      </c>
      <c r="AA3460" s="29">
        <f t="shared" si="331"/>
        <v>19.989999999999998</v>
      </c>
      <c r="AB3460" s="29" t="str">
        <f>VLOOKUP(W3460,'[2]Item List (2)'!$I:$J,2,0)</f>
        <v>Food</v>
      </c>
      <c r="AC3460" s="29">
        <f t="shared" si="332"/>
        <v>7492</v>
      </c>
      <c r="AD3460" s="29" t="str">
        <f t="shared" si="333"/>
        <v>7492-Food</v>
      </c>
    </row>
    <row r="3461" spans="1:30">
      <c r="A3461" t="s">
        <v>699</v>
      </c>
      <c r="B3461" t="s">
        <v>592</v>
      </c>
      <c r="C3461" t="s">
        <v>1415</v>
      </c>
      <c r="D3461" t="s">
        <v>639</v>
      </c>
      <c r="E3461" t="s">
        <v>1715</v>
      </c>
      <c r="G3461" s="159">
        <v>45169</v>
      </c>
      <c r="H3461" t="s">
        <v>1253</v>
      </c>
      <c r="I3461" t="s">
        <v>1211</v>
      </c>
      <c r="J3461" t="s">
        <v>809</v>
      </c>
      <c r="K3461" t="s">
        <v>991</v>
      </c>
      <c r="L3461" s="160" t="s">
        <v>822</v>
      </c>
      <c r="M3461">
        <v>1</v>
      </c>
      <c r="N3461">
        <v>0</v>
      </c>
      <c r="O3461">
        <v>16.89</v>
      </c>
      <c r="P3461">
        <v>16.89</v>
      </c>
      <c r="Q3461">
        <v>6055.03</v>
      </c>
      <c r="R3461">
        <v>18.149999999999999</v>
      </c>
      <c r="S3461" s="193" t="str">
        <f>VLOOKUP(U3461,'[1]Cross ref'!I:J,2,0)</f>
        <v>SCL</v>
      </c>
      <c r="T3461" s="193">
        <f t="shared" si="328"/>
        <v>16.89</v>
      </c>
      <c r="U3461" s="193">
        <f>VLOOKUP(VALUE(C3461),'[1]Cross ref'!G:I,3,0)</f>
        <v>7492</v>
      </c>
      <c r="V3461" s="193">
        <f>IFERROR(VLOOKUP(J3461,'[1]Item List (2)'!C:D,2,0),VLOOKUP(K3461,'[1]Item List (2)'!C:D,2,0))</f>
        <v>51001</v>
      </c>
      <c r="W3461" s="193">
        <f>IFERROR(VLOOKUP(J3461,'[1]Item List (2)'!C:E,3,0),VLOOKUP(K3461,'[1]Item List (2)'!C:E,3,0))</f>
        <v>1000</v>
      </c>
      <c r="X3461" s="193">
        <f t="shared" si="329"/>
        <v>0</v>
      </c>
      <c r="Y3461" s="193" t="str">
        <f t="shared" si="330"/>
        <v>BAG, #12 FVLR TRAILS</v>
      </c>
      <c r="AA3461" s="29">
        <f t="shared" si="331"/>
        <v>16.89</v>
      </c>
      <c r="AB3461" s="29" t="str">
        <f>VLOOKUP(W3461,'[2]Item List (2)'!$I:$J,2,0)</f>
        <v>Paper</v>
      </c>
      <c r="AC3461" s="29">
        <f t="shared" si="332"/>
        <v>7492</v>
      </c>
      <c r="AD3461" s="29" t="str">
        <f t="shared" si="333"/>
        <v>7492-Paper</v>
      </c>
    </row>
    <row r="3462" spans="1:30">
      <c r="A3462" t="s">
        <v>699</v>
      </c>
      <c r="B3462" t="s">
        <v>592</v>
      </c>
      <c r="C3462" t="s">
        <v>1415</v>
      </c>
      <c r="D3462" t="s">
        <v>639</v>
      </c>
      <c r="E3462" t="s">
        <v>1715</v>
      </c>
      <c r="G3462" s="159">
        <v>45169</v>
      </c>
      <c r="H3462" t="s">
        <v>1254</v>
      </c>
      <c r="I3462" t="s">
        <v>1211</v>
      </c>
      <c r="J3462" t="s">
        <v>809</v>
      </c>
      <c r="K3462" t="s">
        <v>989</v>
      </c>
      <c r="L3462" s="160" t="s">
        <v>706</v>
      </c>
      <c r="M3462">
        <v>1</v>
      </c>
      <c r="N3462">
        <v>0</v>
      </c>
      <c r="O3462">
        <v>26.37</v>
      </c>
      <c r="P3462">
        <v>26.37</v>
      </c>
      <c r="Q3462">
        <v>6055.03</v>
      </c>
      <c r="R3462">
        <v>18.149999999999999</v>
      </c>
      <c r="S3462" s="193" t="str">
        <f>VLOOKUP(U3462,'[1]Cross ref'!I:J,2,0)</f>
        <v>SCL</v>
      </c>
      <c r="T3462" s="193">
        <f t="shared" si="328"/>
        <v>26.37</v>
      </c>
      <c r="U3462" s="193">
        <f>VLOOKUP(VALUE(C3462),'[1]Cross ref'!G:I,3,0)</f>
        <v>7492</v>
      </c>
      <c r="V3462" s="193">
        <f>IFERROR(VLOOKUP(J3462,'[1]Item List (2)'!C:D,2,0),VLOOKUP(K3462,'[1]Item List (2)'!C:D,2,0))</f>
        <v>51001</v>
      </c>
      <c r="W3462" s="193">
        <f>IFERROR(VLOOKUP(J3462,'[1]Item List (2)'!C:E,3,0),VLOOKUP(K3462,'[1]Item List (2)'!C:E,3,0))</f>
        <v>1000</v>
      </c>
      <c r="X3462" s="193">
        <f t="shared" si="329"/>
        <v>0</v>
      </c>
      <c r="Y3462" s="193" t="str">
        <f t="shared" si="330"/>
        <v>BAG, #8 FLVR TRAILS</v>
      </c>
      <c r="AA3462" s="29">
        <f t="shared" si="331"/>
        <v>26.37</v>
      </c>
      <c r="AB3462" s="29" t="str">
        <f>VLOOKUP(W3462,'[2]Item List (2)'!$I:$J,2,0)</f>
        <v>Paper</v>
      </c>
      <c r="AC3462" s="29">
        <f t="shared" si="332"/>
        <v>7492</v>
      </c>
      <c r="AD3462" s="29" t="str">
        <f t="shared" si="333"/>
        <v>7492-Paper</v>
      </c>
    </row>
    <row r="3463" spans="1:30">
      <c r="A3463" t="s">
        <v>699</v>
      </c>
      <c r="B3463" t="s">
        <v>592</v>
      </c>
      <c r="C3463" t="s">
        <v>1415</v>
      </c>
      <c r="D3463" t="s">
        <v>639</v>
      </c>
      <c r="E3463" t="s">
        <v>1715</v>
      </c>
      <c r="G3463" s="159">
        <v>45169</v>
      </c>
      <c r="H3463" t="s">
        <v>1305</v>
      </c>
      <c r="I3463" t="s">
        <v>1211</v>
      </c>
      <c r="J3463" t="s">
        <v>809</v>
      </c>
      <c r="K3463" t="s">
        <v>994</v>
      </c>
      <c r="L3463" s="160" t="s">
        <v>822</v>
      </c>
      <c r="M3463">
        <v>1</v>
      </c>
      <c r="N3463">
        <v>0</v>
      </c>
      <c r="O3463">
        <v>10.7</v>
      </c>
      <c r="P3463">
        <v>10.7</v>
      </c>
      <c r="Q3463">
        <v>6055.03</v>
      </c>
      <c r="R3463">
        <v>18.149999999999999</v>
      </c>
      <c r="S3463" s="193" t="str">
        <f>VLOOKUP(U3463,'[1]Cross ref'!I:J,2,0)</f>
        <v>SCL</v>
      </c>
      <c r="T3463" s="193">
        <f t="shared" si="328"/>
        <v>10.7</v>
      </c>
      <c r="U3463" s="193">
        <f>VLOOKUP(VALUE(C3463),'[1]Cross ref'!G:I,3,0)</f>
        <v>7492</v>
      </c>
      <c r="V3463" s="193">
        <f>IFERROR(VLOOKUP(J3463,'[1]Item List (2)'!C:D,2,0),VLOOKUP(K3463,'[1]Item List (2)'!C:D,2,0))</f>
        <v>51001</v>
      </c>
      <c r="W3463" s="193">
        <f>IFERROR(VLOOKUP(J3463,'[1]Item List (2)'!C:E,3,0),VLOOKUP(K3463,'[1]Item List (2)'!C:E,3,0))</f>
        <v>1000</v>
      </c>
      <c r="X3463" s="193">
        <f t="shared" si="329"/>
        <v>0</v>
      </c>
      <c r="Y3463" s="193" t="str">
        <f t="shared" si="330"/>
        <v>BAG, #4 FLVR TRAILS</v>
      </c>
      <c r="AA3463" s="29">
        <f t="shared" si="331"/>
        <v>10.7</v>
      </c>
      <c r="AB3463" s="29" t="str">
        <f>VLOOKUP(W3463,'[2]Item List (2)'!$I:$J,2,0)</f>
        <v>Paper</v>
      </c>
      <c r="AC3463" s="29">
        <f t="shared" si="332"/>
        <v>7492</v>
      </c>
      <c r="AD3463" s="29" t="str">
        <f t="shared" si="333"/>
        <v>7492-Paper</v>
      </c>
    </row>
    <row r="3464" spans="1:30">
      <c r="A3464" t="s">
        <v>699</v>
      </c>
      <c r="B3464" t="s">
        <v>592</v>
      </c>
      <c r="C3464" t="s">
        <v>1415</v>
      </c>
      <c r="D3464" t="s">
        <v>639</v>
      </c>
      <c r="E3464" t="s">
        <v>1715</v>
      </c>
      <c r="G3464" s="159">
        <v>45169</v>
      </c>
      <c r="H3464" t="s">
        <v>1255</v>
      </c>
      <c r="I3464" t="s">
        <v>1211</v>
      </c>
      <c r="J3464" t="s">
        <v>800</v>
      </c>
      <c r="K3464" t="s">
        <v>1047</v>
      </c>
      <c r="L3464" s="160" t="s">
        <v>1048</v>
      </c>
      <c r="M3464">
        <v>1</v>
      </c>
      <c r="N3464">
        <v>0</v>
      </c>
      <c r="O3464">
        <v>66.19</v>
      </c>
      <c r="P3464">
        <v>66.19</v>
      </c>
      <c r="Q3464">
        <v>6055.03</v>
      </c>
      <c r="R3464">
        <v>18.149999999999999</v>
      </c>
      <c r="S3464" s="193" t="str">
        <f>VLOOKUP(U3464,'[1]Cross ref'!I:J,2,0)</f>
        <v>SCL</v>
      </c>
      <c r="T3464" s="193">
        <f t="shared" si="328"/>
        <v>66.19</v>
      </c>
      <c r="U3464" s="193">
        <f>VLOOKUP(VALUE(C3464),'[1]Cross ref'!G:I,3,0)</f>
        <v>7492</v>
      </c>
      <c r="V3464" s="193">
        <f>IFERROR(VLOOKUP(J3464,'[1]Item List (2)'!C:D,2,0),VLOOKUP(K3464,'[1]Item List (2)'!C:D,2,0))</f>
        <v>51001</v>
      </c>
      <c r="W3464" s="193">
        <f>IFERROR(VLOOKUP(J3464,'[1]Item List (2)'!C:E,3,0),VLOOKUP(K3464,'[1]Item List (2)'!C:E,3,0))</f>
        <v>1000</v>
      </c>
      <c r="X3464" s="193">
        <f t="shared" si="329"/>
        <v>0</v>
      </c>
      <c r="Y3464" s="193" t="str">
        <f t="shared" si="330"/>
        <v>CUP, COLD 24Z FLVR TRAIL</v>
      </c>
      <c r="AA3464" s="29">
        <f t="shared" si="331"/>
        <v>66.19</v>
      </c>
      <c r="AB3464" s="29" t="str">
        <f>VLOOKUP(W3464,'[2]Item List (2)'!$I:$J,2,0)</f>
        <v>Paper</v>
      </c>
      <c r="AC3464" s="29">
        <f t="shared" si="332"/>
        <v>7492</v>
      </c>
      <c r="AD3464" s="29" t="str">
        <f t="shared" si="333"/>
        <v>7492-Paper</v>
      </c>
    </row>
    <row r="3465" spans="1:30">
      <c r="A3465" t="s">
        <v>699</v>
      </c>
      <c r="B3465" t="s">
        <v>592</v>
      </c>
      <c r="C3465" t="s">
        <v>1415</v>
      </c>
      <c r="D3465" t="s">
        <v>639</v>
      </c>
      <c r="E3465" t="s">
        <v>1715</v>
      </c>
      <c r="G3465" s="159">
        <v>45169</v>
      </c>
      <c r="H3465" t="s">
        <v>1329</v>
      </c>
      <c r="I3465" t="s">
        <v>1211</v>
      </c>
      <c r="J3465" t="s">
        <v>800</v>
      </c>
      <c r="K3465" t="s">
        <v>1040</v>
      </c>
      <c r="L3465" s="160" t="s">
        <v>970</v>
      </c>
      <c r="M3465">
        <v>1</v>
      </c>
      <c r="N3465">
        <v>0</v>
      </c>
      <c r="O3465">
        <v>49.23</v>
      </c>
      <c r="P3465">
        <v>49.23</v>
      </c>
      <c r="Q3465">
        <v>6055.03</v>
      </c>
      <c r="R3465">
        <v>18.149999999999999</v>
      </c>
      <c r="S3465" s="193" t="str">
        <f>VLOOKUP(U3465,'[1]Cross ref'!I:J,2,0)</f>
        <v>SCL</v>
      </c>
      <c r="T3465" s="193">
        <f t="shared" si="328"/>
        <v>49.23</v>
      </c>
      <c r="U3465" s="193">
        <f>VLOOKUP(VALUE(C3465),'[1]Cross ref'!G:I,3,0)</f>
        <v>7492</v>
      </c>
      <c r="V3465" s="193">
        <f>IFERROR(VLOOKUP(J3465,'[1]Item List (2)'!C:D,2,0),VLOOKUP(K3465,'[1]Item List (2)'!C:D,2,0))</f>
        <v>51001</v>
      </c>
      <c r="W3465" s="193">
        <f>IFERROR(VLOOKUP(J3465,'[1]Item List (2)'!C:E,3,0),VLOOKUP(K3465,'[1]Item List (2)'!C:E,3,0))</f>
        <v>1000</v>
      </c>
      <c r="X3465" s="193">
        <f t="shared" si="329"/>
        <v>0</v>
      </c>
      <c r="Y3465" s="193" t="str">
        <f t="shared" si="330"/>
        <v>CUP, PAPER HOT 16Z FLVR TRAIL</v>
      </c>
      <c r="AA3465" s="29">
        <f t="shared" si="331"/>
        <v>49.23</v>
      </c>
      <c r="AB3465" s="29" t="str">
        <f>VLOOKUP(W3465,'[2]Item List (2)'!$I:$J,2,0)</f>
        <v>Paper</v>
      </c>
      <c r="AC3465" s="29">
        <f t="shared" si="332"/>
        <v>7492</v>
      </c>
      <c r="AD3465" s="29" t="str">
        <f t="shared" si="333"/>
        <v>7492-Paper</v>
      </c>
    </row>
    <row r="3466" spans="1:30">
      <c r="A3466" t="s">
        <v>699</v>
      </c>
      <c r="B3466" t="s">
        <v>592</v>
      </c>
      <c r="C3466" t="s">
        <v>1415</v>
      </c>
      <c r="D3466" t="s">
        <v>639</v>
      </c>
      <c r="E3466" t="s">
        <v>1715</v>
      </c>
      <c r="G3466" s="159">
        <v>45169</v>
      </c>
      <c r="H3466" t="s">
        <v>1256</v>
      </c>
      <c r="I3466" t="s">
        <v>1211</v>
      </c>
      <c r="J3466" t="s">
        <v>800</v>
      </c>
      <c r="K3466" t="s">
        <v>1057</v>
      </c>
      <c r="L3466" s="160" t="s">
        <v>1058</v>
      </c>
      <c r="M3466">
        <v>1</v>
      </c>
      <c r="N3466">
        <v>0</v>
      </c>
      <c r="O3466">
        <v>30.68</v>
      </c>
      <c r="P3466">
        <v>30.68</v>
      </c>
      <c r="Q3466">
        <v>6055.03</v>
      </c>
      <c r="R3466">
        <v>18.149999999999999</v>
      </c>
      <c r="S3466" s="193" t="str">
        <f>VLOOKUP(U3466,'[1]Cross ref'!I:J,2,0)</f>
        <v>SCL</v>
      </c>
      <c r="T3466" s="193">
        <f t="shared" si="328"/>
        <v>30.68</v>
      </c>
      <c r="U3466" s="193">
        <f>VLOOKUP(VALUE(C3466),'[1]Cross ref'!G:I,3,0)</f>
        <v>7492</v>
      </c>
      <c r="V3466" s="193">
        <f>IFERROR(VLOOKUP(J3466,'[1]Item List (2)'!C:D,2,0),VLOOKUP(K3466,'[1]Item List (2)'!C:D,2,0))</f>
        <v>51001</v>
      </c>
      <c r="W3466" s="193">
        <f>IFERROR(VLOOKUP(J3466,'[1]Item List (2)'!C:E,3,0),VLOOKUP(K3466,'[1]Item List (2)'!C:E,3,0))</f>
        <v>1000</v>
      </c>
      <c r="X3466" s="193">
        <f t="shared" si="329"/>
        <v>0</v>
      </c>
      <c r="Y3466" s="193" t="str">
        <f t="shared" si="330"/>
        <v>CUP, PLS COLD 32Z FLVR TRAIL</v>
      </c>
      <c r="AA3466" s="29">
        <f t="shared" si="331"/>
        <v>30.68</v>
      </c>
      <c r="AB3466" s="29" t="str">
        <f>VLOOKUP(W3466,'[2]Item List (2)'!$I:$J,2,0)</f>
        <v>Paper</v>
      </c>
      <c r="AC3466" s="29">
        <f t="shared" si="332"/>
        <v>7492</v>
      </c>
      <c r="AD3466" s="29" t="str">
        <f t="shared" si="333"/>
        <v>7492-Paper</v>
      </c>
    </row>
    <row r="3467" spans="1:30">
      <c r="A3467" t="s">
        <v>699</v>
      </c>
      <c r="B3467" t="s">
        <v>592</v>
      </c>
      <c r="C3467" t="s">
        <v>1415</v>
      </c>
      <c r="D3467" t="s">
        <v>639</v>
      </c>
      <c r="E3467" t="s">
        <v>1715</v>
      </c>
      <c r="G3467" s="159">
        <v>45169</v>
      </c>
      <c r="H3467" t="s">
        <v>1288</v>
      </c>
      <c r="I3467" t="s">
        <v>1188</v>
      </c>
      <c r="J3467" t="s">
        <v>702</v>
      </c>
      <c r="K3467" t="s">
        <v>793</v>
      </c>
      <c r="L3467" s="160" t="s">
        <v>766</v>
      </c>
      <c r="M3467">
        <v>1</v>
      </c>
      <c r="N3467">
        <v>0</v>
      </c>
      <c r="O3467">
        <v>22.91</v>
      </c>
      <c r="P3467">
        <v>22.91</v>
      </c>
      <c r="Q3467">
        <v>6055.03</v>
      </c>
      <c r="R3467">
        <v>18.149999999999999</v>
      </c>
      <c r="S3467" s="193" t="str">
        <f>VLOOKUP(U3467,'[1]Cross ref'!I:J,2,0)</f>
        <v>SCL</v>
      </c>
      <c r="T3467" s="193">
        <f t="shared" si="328"/>
        <v>22.91</v>
      </c>
      <c r="U3467" s="193">
        <f>VLOOKUP(VALUE(C3467),'[1]Cross ref'!G:I,3,0)</f>
        <v>7492</v>
      </c>
      <c r="V3467" s="193">
        <f>IFERROR(VLOOKUP(J3467,'[1]Item List (2)'!C:D,2,0),VLOOKUP(K3467,'[1]Item List (2)'!C:D,2,0))</f>
        <v>50007</v>
      </c>
      <c r="W3467" s="193">
        <f>IFERROR(VLOOKUP(J3467,'[1]Item List (2)'!C:E,3,0),VLOOKUP(K3467,'[1]Item List (2)'!C:E,3,0))</f>
        <v>100</v>
      </c>
      <c r="X3467" s="193">
        <f t="shared" si="329"/>
        <v>0</v>
      </c>
      <c r="Y3467" s="193" t="str">
        <f t="shared" si="330"/>
        <v>SAUCE, BBQ</v>
      </c>
      <c r="AA3467" s="29">
        <f t="shared" si="331"/>
        <v>22.91</v>
      </c>
      <c r="AB3467" s="29" t="str">
        <f>VLOOKUP(W3467,'[2]Item List (2)'!$I:$J,2,0)</f>
        <v>Food</v>
      </c>
      <c r="AC3467" s="29">
        <f t="shared" si="332"/>
        <v>7492</v>
      </c>
      <c r="AD3467" s="29" t="str">
        <f t="shared" si="333"/>
        <v>7492-Food</v>
      </c>
    </row>
    <row r="3468" spans="1:30">
      <c r="A3468" t="s">
        <v>699</v>
      </c>
      <c r="B3468" t="s">
        <v>592</v>
      </c>
      <c r="C3468" t="s">
        <v>1415</v>
      </c>
      <c r="D3468" t="s">
        <v>639</v>
      </c>
      <c r="E3468" t="s">
        <v>1715</v>
      </c>
      <c r="G3468" s="159">
        <v>45169</v>
      </c>
      <c r="H3468" t="s">
        <v>1325</v>
      </c>
      <c r="I3468" t="s">
        <v>1188</v>
      </c>
      <c r="J3468" t="s">
        <v>764</v>
      </c>
      <c r="K3468" t="s">
        <v>765</v>
      </c>
      <c r="L3468" s="160" t="s">
        <v>766</v>
      </c>
      <c r="M3468">
        <v>1</v>
      </c>
      <c r="N3468">
        <v>0</v>
      </c>
      <c r="O3468">
        <v>23.87</v>
      </c>
      <c r="P3468">
        <v>23.87</v>
      </c>
      <c r="Q3468">
        <v>6055.03</v>
      </c>
      <c r="R3468">
        <v>18.149999999999999</v>
      </c>
      <c r="S3468" s="193" t="str">
        <f>VLOOKUP(U3468,'[1]Cross ref'!I:J,2,0)</f>
        <v>SCL</v>
      </c>
      <c r="T3468" s="193">
        <f t="shared" si="328"/>
        <v>23.87</v>
      </c>
      <c r="U3468" s="193">
        <f>VLOOKUP(VALUE(C3468),'[1]Cross ref'!G:I,3,0)</f>
        <v>7492</v>
      </c>
      <c r="V3468" s="193">
        <f>IFERROR(VLOOKUP(J3468,'[1]Item List (2)'!C:D,2,0),VLOOKUP(K3468,'[1]Item List (2)'!C:D,2,0))</f>
        <v>50007</v>
      </c>
      <c r="W3468" s="193">
        <f>IFERROR(VLOOKUP(J3468,'[1]Item List (2)'!C:E,3,0),VLOOKUP(K3468,'[1]Item List (2)'!C:E,3,0))</f>
        <v>100</v>
      </c>
      <c r="X3468" s="193">
        <f t="shared" si="329"/>
        <v>0</v>
      </c>
      <c r="Y3468" s="193" t="str">
        <f t="shared" si="330"/>
        <v>SAUCE, SPECIAL</v>
      </c>
      <c r="AA3468" s="29">
        <f t="shared" si="331"/>
        <v>23.87</v>
      </c>
      <c r="AB3468" s="29" t="str">
        <f>VLOOKUP(W3468,'[2]Item List (2)'!$I:$J,2,0)</f>
        <v>Food</v>
      </c>
      <c r="AC3468" s="29">
        <f t="shared" si="332"/>
        <v>7492</v>
      </c>
      <c r="AD3468" s="29" t="str">
        <f t="shared" si="333"/>
        <v>7492-Food</v>
      </c>
    </row>
    <row r="3469" spans="1:30">
      <c r="A3469" t="s">
        <v>699</v>
      </c>
      <c r="B3469" t="s">
        <v>592</v>
      </c>
      <c r="C3469" t="s">
        <v>1415</v>
      </c>
      <c r="D3469" t="s">
        <v>639</v>
      </c>
      <c r="E3469" t="s">
        <v>1715</v>
      </c>
      <c r="G3469" s="159">
        <v>45169</v>
      </c>
      <c r="H3469" t="s">
        <v>1258</v>
      </c>
      <c r="I3469" t="s">
        <v>1188</v>
      </c>
      <c r="J3469" t="s">
        <v>825</v>
      </c>
      <c r="K3469" t="s">
        <v>1259</v>
      </c>
      <c r="L3469" s="160" t="s">
        <v>1484</v>
      </c>
      <c r="M3469">
        <v>1</v>
      </c>
      <c r="N3469">
        <v>0</v>
      </c>
      <c r="O3469">
        <v>47.11</v>
      </c>
      <c r="P3469">
        <v>47.11</v>
      </c>
      <c r="Q3469">
        <v>6055.03</v>
      </c>
      <c r="R3469">
        <v>18.149999999999999</v>
      </c>
      <c r="S3469" s="193" t="str">
        <f>VLOOKUP(U3469,'[1]Cross ref'!I:J,2,0)</f>
        <v>SCL</v>
      </c>
      <c r="T3469" s="193">
        <f t="shared" si="328"/>
        <v>47.11</v>
      </c>
      <c r="U3469" s="193">
        <f>VLOOKUP(VALUE(C3469),'[1]Cross ref'!G:I,3,0)</f>
        <v>7492</v>
      </c>
      <c r="V3469" s="193">
        <f>IFERROR(VLOOKUP(J3469,'[1]Item List (2)'!C:D,2,0),VLOOKUP(K3469,'[1]Item List (2)'!C:D,2,0))</f>
        <v>50007</v>
      </c>
      <c r="W3469" s="193">
        <f>IFERROR(VLOOKUP(J3469,'[1]Item List (2)'!C:E,3,0),VLOOKUP(K3469,'[1]Item List (2)'!C:E,3,0))</f>
        <v>100</v>
      </c>
      <c r="X3469" s="193">
        <f t="shared" si="329"/>
        <v>0</v>
      </c>
      <c r="Y3469" s="193" t="str">
        <f t="shared" si="330"/>
        <v>MAYONNAISE, 64Z</v>
      </c>
      <c r="AA3469" s="29">
        <f t="shared" si="331"/>
        <v>47.11</v>
      </c>
      <c r="AB3469" s="29" t="str">
        <f>VLOOKUP(W3469,'[2]Item List (2)'!$I:$J,2,0)</f>
        <v>Food</v>
      </c>
      <c r="AC3469" s="29">
        <f t="shared" si="332"/>
        <v>7492</v>
      </c>
      <c r="AD3469" s="29" t="str">
        <f t="shared" si="333"/>
        <v>7492-Food</v>
      </c>
    </row>
    <row r="3470" spans="1:30">
      <c r="A3470" t="s">
        <v>699</v>
      </c>
      <c r="B3470" t="s">
        <v>592</v>
      </c>
      <c r="C3470" t="s">
        <v>1415</v>
      </c>
      <c r="D3470" t="s">
        <v>639</v>
      </c>
      <c r="E3470" t="s">
        <v>1715</v>
      </c>
      <c r="G3470" s="159">
        <v>45169</v>
      </c>
      <c r="H3470" t="s">
        <v>1260</v>
      </c>
      <c r="I3470" t="s">
        <v>1211</v>
      </c>
      <c r="J3470" t="s">
        <v>730</v>
      </c>
      <c r="K3470" t="s">
        <v>1041</v>
      </c>
      <c r="L3470" s="160" t="s">
        <v>1042</v>
      </c>
      <c r="M3470">
        <v>1</v>
      </c>
      <c r="N3470">
        <v>0</v>
      </c>
      <c r="O3470">
        <v>45.4</v>
      </c>
      <c r="P3470">
        <v>45.4</v>
      </c>
      <c r="Q3470">
        <v>6055.03</v>
      </c>
      <c r="R3470">
        <v>18.149999999999999</v>
      </c>
      <c r="S3470" s="193" t="str">
        <f>VLOOKUP(U3470,'[1]Cross ref'!I:J,2,0)</f>
        <v>SCL</v>
      </c>
      <c r="T3470" s="193">
        <f t="shared" si="328"/>
        <v>45.4</v>
      </c>
      <c r="U3470" s="193">
        <f>VLOOKUP(VALUE(C3470),'[1]Cross ref'!G:I,3,0)</f>
        <v>7492</v>
      </c>
      <c r="V3470" s="193">
        <f>IFERROR(VLOOKUP(J3470,'[1]Item List (2)'!C:D,2,0),VLOOKUP(K3470,'[1]Item List (2)'!C:D,2,0))</f>
        <v>51001</v>
      </c>
      <c r="W3470" s="193">
        <f>IFERROR(VLOOKUP(J3470,'[1]Item List (2)'!C:E,3,0),VLOOKUP(K3470,'[1]Item List (2)'!C:E,3,0))</f>
        <v>1000</v>
      </c>
      <c r="X3470" s="193">
        <f t="shared" si="329"/>
        <v>0</v>
      </c>
      <c r="Y3470" s="193" t="str">
        <f t="shared" si="330"/>
        <v>NAPKIN, 13X8.5 BRN</v>
      </c>
      <c r="AA3470" s="29">
        <f t="shared" si="331"/>
        <v>45.4</v>
      </c>
      <c r="AB3470" s="29" t="str">
        <f>VLOOKUP(W3470,'[2]Item List (2)'!$I:$J,2,0)</f>
        <v>Paper</v>
      </c>
      <c r="AC3470" s="29">
        <f t="shared" si="332"/>
        <v>7492</v>
      </c>
      <c r="AD3470" s="29" t="str">
        <f t="shared" si="333"/>
        <v>7492-Paper</v>
      </c>
    </row>
    <row r="3471" spans="1:30">
      <c r="A3471" t="s">
        <v>699</v>
      </c>
      <c r="B3471" t="s">
        <v>592</v>
      </c>
      <c r="C3471" t="s">
        <v>1415</v>
      </c>
      <c r="D3471" t="s">
        <v>639</v>
      </c>
      <c r="E3471" t="s">
        <v>1715</v>
      </c>
      <c r="G3471" s="159">
        <v>45169</v>
      </c>
      <c r="H3471" t="s">
        <v>1261</v>
      </c>
      <c r="I3471" t="s">
        <v>1188</v>
      </c>
      <c r="J3471" t="s">
        <v>756</v>
      </c>
      <c r="K3471" t="s">
        <v>1491</v>
      </c>
      <c r="L3471" s="160" t="s">
        <v>757</v>
      </c>
      <c r="M3471">
        <v>1</v>
      </c>
      <c r="N3471">
        <v>0</v>
      </c>
      <c r="O3471">
        <v>39.82</v>
      </c>
      <c r="P3471">
        <v>39.82</v>
      </c>
      <c r="Q3471">
        <v>6055.03</v>
      </c>
      <c r="R3471">
        <v>18.149999999999999</v>
      </c>
      <c r="S3471" s="193" t="str">
        <f>VLOOKUP(U3471,'[1]Cross ref'!I:J,2,0)</f>
        <v>SCL</v>
      </c>
      <c r="T3471" s="193">
        <f t="shared" si="328"/>
        <v>39.82</v>
      </c>
      <c r="U3471" s="193">
        <f>VLOOKUP(VALUE(C3471),'[1]Cross ref'!G:I,3,0)</f>
        <v>7492</v>
      </c>
      <c r="V3471" s="193">
        <f>IFERROR(VLOOKUP(J3471,'[1]Item List (2)'!C:D,2,0),VLOOKUP(K3471,'[1]Item List (2)'!C:D,2,0))</f>
        <v>50007</v>
      </c>
      <c r="W3471" s="193">
        <f>IFERROR(VLOOKUP(J3471,'[1]Item List (2)'!C:E,3,0),VLOOKUP(K3471,'[1]Item List (2)'!C:E,3,0))</f>
        <v>100</v>
      </c>
      <c r="X3471" s="193">
        <f t="shared" si="329"/>
        <v>0</v>
      </c>
      <c r="Y3471" s="193" t="str">
        <f t="shared" si="330"/>
        <v>FRENCH TOAST, STICK ORIGINAL CARLS JR</v>
      </c>
      <c r="AA3471" s="29">
        <f t="shared" si="331"/>
        <v>39.82</v>
      </c>
      <c r="AB3471" s="29" t="str">
        <f>VLOOKUP(W3471,'[2]Item List (2)'!$I:$J,2,0)</f>
        <v>Food</v>
      </c>
      <c r="AC3471" s="29">
        <f t="shared" si="332"/>
        <v>7492</v>
      </c>
      <c r="AD3471" s="29" t="str">
        <f t="shared" si="333"/>
        <v>7492-Food</v>
      </c>
    </row>
    <row r="3472" spans="1:30">
      <c r="A3472" t="s">
        <v>699</v>
      </c>
      <c r="B3472" t="s">
        <v>592</v>
      </c>
      <c r="C3472" t="s">
        <v>1415</v>
      </c>
      <c r="D3472" t="s">
        <v>639</v>
      </c>
      <c r="E3472" t="s">
        <v>1715</v>
      </c>
      <c r="G3472" s="159">
        <v>45169</v>
      </c>
      <c r="H3472" t="s">
        <v>1186</v>
      </c>
      <c r="I3472" t="s">
        <v>1184</v>
      </c>
      <c r="J3472" t="s">
        <v>834</v>
      </c>
      <c r="K3472" t="s">
        <v>835</v>
      </c>
      <c r="L3472" s="160" t="s">
        <v>836</v>
      </c>
      <c r="M3472">
        <v>1</v>
      </c>
      <c r="N3472">
        <v>0</v>
      </c>
      <c r="P3472">
        <v>37.700000000000003</v>
      </c>
      <c r="Q3472">
        <v>6055.03</v>
      </c>
      <c r="R3472">
        <v>18.149999999999999</v>
      </c>
      <c r="S3472" s="193" t="str">
        <f>VLOOKUP(U3472,'[1]Cross ref'!I:J,2,0)</f>
        <v>SCL</v>
      </c>
      <c r="T3472" s="193">
        <f t="shared" si="328"/>
        <v>37.700000000000003</v>
      </c>
      <c r="U3472" s="193">
        <f>VLOOKUP(VALUE(C3472),'[1]Cross ref'!G:I,3,0)</f>
        <v>7492</v>
      </c>
      <c r="V3472" s="193">
        <f>IFERROR(VLOOKUP(J3472,'[1]Item List (2)'!C:D,2,0),VLOOKUP(K3472,'[1]Item List (2)'!C:D,2,0))</f>
        <v>50007</v>
      </c>
      <c r="W3472" s="193">
        <f>IFERROR(VLOOKUP(J3472,'[1]Item List (2)'!C:E,3,0),VLOOKUP(K3472,'[1]Item List (2)'!C:E,3,0))</f>
        <v>100</v>
      </c>
      <c r="X3472" s="193">
        <f t="shared" si="329"/>
        <v>-37.700000000000003</v>
      </c>
      <c r="Y3472" s="193" t="str">
        <f t="shared" si="330"/>
        <v>SURCHARGE, FUEL</v>
      </c>
      <c r="AA3472" s="29">
        <f t="shared" si="331"/>
        <v>37.700000000000003</v>
      </c>
      <c r="AB3472" s="29" t="str">
        <f>VLOOKUP(W3472,'[2]Item List (2)'!$I:$J,2,0)</f>
        <v>Food</v>
      </c>
      <c r="AC3472" s="29">
        <f t="shared" si="332"/>
        <v>7492</v>
      </c>
      <c r="AD3472" s="29" t="str">
        <f t="shared" si="333"/>
        <v>7492-Food</v>
      </c>
    </row>
    <row r="3473" spans="1:30">
      <c r="A3473" t="s">
        <v>699</v>
      </c>
      <c r="B3473" t="s">
        <v>592</v>
      </c>
      <c r="C3473" t="s">
        <v>1415</v>
      </c>
      <c r="D3473" t="s">
        <v>639</v>
      </c>
      <c r="E3473" t="s">
        <v>1716</v>
      </c>
      <c r="G3473" s="159">
        <v>45170</v>
      </c>
      <c r="H3473" t="s">
        <v>1183</v>
      </c>
      <c r="I3473" t="s">
        <v>1184</v>
      </c>
      <c r="J3473" t="s">
        <v>839</v>
      </c>
      <c r="K3473" t="s">
        <v>588</v>
      </c>
      <c r="L3473" s="160" t="s">
        <v>836</v>
      </c>
      <c r="M3473">
        <v>1</v>
      </c>
      <c r="N3473">
        <v>0</v>
      </c>
      <c r="P3473">
        <v>0.03</v>
      </c>
      <c r="Q3473">
        <v>22.94</v>
      </c>
      <c r="R3473">
        <v>0</v>
      </c>
      <c r="S3473" s="193" t="str">
        <f>VLOOKUP(U3473,'[1]Cross ref'!I:J,2,0)</f>
        <v>SCL</v>
      </c>
      <c r="T3473" s="193">
        <f t="shared" si="328"/>
        <v>0.03</v>
      </c>
      <c r="U3473" s="193">
        <f>VLOOKUP(VALUE(C3473),'[1]Cross ref'!G:I,3,0)</f>
        <v>7492</v>
      </c>
      <c r="V3473" s="193">
        <f>IFERROR(VLOOKUP(J3473,'[1]Item List (2)'!C:D,2,0),VLOOKUP(K3473,'[1]Item List (2)'!C:D,2,0))</f>
        <v>50007</v>
      </c>
      <c r="W3473" s="193">
        <f>IFERROR(VLOOKUP(J3473,'[1]Item List (2)'!C:E,3,0),VLOOKUP(K3473,'[1]Item List (2)'!C:E,3,0))</f>
        <v>100</v>
      </c>
      <c r="X3473" s="193">
        <f t="shared" si="329"/>
        <v>-0.03</v>
      </c>
      <c r="Y3473" s="193" t="str">
        <f t="shared" si="330"/>
        <v>SERVICE - PAYMENT TERMS</v>
      </c>
      <c r="AA3473" s="29">
        <f t="shared" si="331"/>
        <v>0.03</v>
      </c>
      <c r="AB3473" s="29" t="str">
        <f>VLOOKUP(W3473,'[2]Item List (2)'!$I:$J,2,0)</f>
        <v>Food</v>
      </c>
      <c r="AC3473" s="29">
        <f t="shared" si="332"/>
        <v>7492</v>
      </c>
      <c r="AD3473" s="29" t="str">
        <f t="shared" si="333"/>
        <v>7492-Food</v>
      </c>
    </row>
    <row r="3474" spans="1:30">
      <c r="A3474" t="s">
        <v>699</v>
      </c>
      <c r="B3474" t="s">
        <v>592</v>
      </c>
      <c r="C3474" t="s">
        <v>1415</v>
      </c>
      <c r="D3474" t="s">
        <v>639</v>
      </c>
      <c r="E3474" t="s">
        <v>1716</v>
      </c>
      <c r="G3474" s="159">
        <v>45170</v>
      </c>
      <c r="H3474" t="s">
        <v>1288</v>
      </c>
      <c r="I3474" t="s">
        <v>1188</v>
      </c>
      <c r="J3474" t="s">
        <v>702</v>
      </c>
      <c r="K3474" t="s">
        <v>793</v>
      </c>
      <c r="L3474" s="160" t="s">
        <v>766</v>
      </c>
      <c r="M3474">
        <v>1</v>
      </c>
      <c r="N3474">
        <v>0</v>
      </c>
      <c r="O3474">
        <v>22.91</v>
      </c>
      <c r="P3474">
        <v>22.91</v>
      </c>
      <c r="Q3474">
        <v>22.94</v>
      </c>
      <c r="R3474">
        <v>0</v>
      </c>
      <c r="S3474" s="193" t="str">
        <f>VLOOKUP(U3474,'[1]Cross ref'!I:J,2,0)</f>
        <v>SCL</v>
      </c>
      <c r="T3474" s="193">
        <f t="shared" si="328"/>
        <v>22.91</v>
      </c>
      <c r="U3474" s="193">
        <f>VLOOKUP(VALUE(C3474),'[1]Cross ref'!G:I,3,0)</f>
        <v>7492</v>
      </c>
      <c r="V3474" s="193">
        <f>IFERROR(VLOOKUP(J3474,'[1]Item List (2)'!C:D,2,0),VLOOKUP(K3474,'[1]Item List (2)'!C:D,2,0))</f>
        <v>50007</v>
      </c>
      <c r="W3474" s="193">
        <f>IFERROR(VLOOKUP(J3474,'[1]Item List (2)'!C:E,3,0),VLOOKUP(K3474,'[1]Item List (2)'!C:E,3,0))</f>
        <v>100</v>
      </c>
      <c r="X3474" s="193">
        <f t="shared" si="329"/>
        <v>0</v>
      </c>
      <c r="Y3474" s="193" t="str">
        <f t="shared" si="330"/>
        <v>SAUCE, BBQ</v>
      </c>
      <c r="AA3474" s="29">
        <f t="shared" si="331"/>
        <v>22.91</v>
      </c>
      <c r="AB3474" s="29" t="str">
        <f>VLOOKUP(W3474,'[2]Item List (2)'!$I:$J,2,0)</f>
        <v>Food</v>
      </c>
      <c r="AC3474" s="29">
        <f t="shared" si="332"/>
        <v>7492</v>
      </c>
      <c r="AD3474" s="29" t="str">
        <f t="shared" si="333"/>
        <v>7492-Food</v>
      </c>
    </row>
    <row r="3475" spans="1:30">
      <c r="A3475" t="s">
        <v>699</v>
      </c>
      <c r="B3475" t="s">
        <v>592</v>
      </c>
      <c r="C3475" t="s">
        <v>1416</v>
      </c>
      <c r="D3475" t="s">
        <v>607</v>
      </c>
      <c r="E3475" t="s">
        <v>1717</v>
      </c>
      <c r="G3475" s="159">
        <v>45167</v>
      </c>
      <c r="H3475" t="s">
        <v>1332</v>
      </c>
      <c r="I3475" t="s">
        <v>1190</v>
      </c>
      <c r="J3475" t="s">
        <v>889</v>
      </c>
      <c r="K3475" t="s">
        <v>890</v>
      </c>
      <c r="L3475" s="160" t="s">
        <v>726</v>
      </c>
      <c r="M3475">
        <v>1</v>
      </c>
      <c r="N3475">
        <v>0</v>
      </c>
      <c r="O3475">
        <v>27.2</v>
      </c>
      <c r="P3475">
        <v>27.2</v>
      </c>
      <c r="Q3475">
        <v>7521.11</v>
      </c>
      <c r="R3475">
        <v>14.83</v>
      </c>
      <c r="S3475" s="193" t="str">
        <f>VLOOKUP(U3475,'[1]Cross ref'!I:J,2,0)</f>
        <v>SCL</v>
      </c>
      <c r="T3475" s="193">
        <f t="shared" si="328"/>
        <v>27.2</v>
      </c>
      <c r="U3475" s="193">
        <f>VLOOKUP(VALUE(C3475),'[1]Cross ref'!G:I,3,0)</f>
        <v>7493</v>
      </c>
      <c r="V3475" s="193">
        <f>IFERROR(VLOOKUP(J3475,'[1]Item List (2)'!C:D,2,0),VLOOKUP(K3475,'[1]Item List (2)'!C:D,2,0))</f>
        <v>60507</v>
      </c>
      <c r="W3475" s="193">
        <f>IFERROR(VLOOKUP(J3475,'[1]Item List (2)'!C:E,3,0),VLOOKUP(K3475,'[1]Item List (2)'!C:E,3,0))</f>
        <v>1200</v>
      </c>
      <c r="X3475" s="193">
        <f t="shared" si="329"/>
        <v>0</v>
      </c>
      <c r="Y3475" s="193" t="str">
        <f t="shared" si="330"/>
        <v>DETERGENT, DISH SUPER RAVE</v>
      </c>
      <c r="AA3475" s="29">
        <f t="shared" si="331"/>
        <v>27.2</v>
      </c>
      <c r="AB3475" s="29" t="str">
        <f>VLOOKUP(W3475,'[2]Item List (2)'!$I:$J,2,0)</f>
        <v>Supplies</v>
      </c>
      <c r="AC3475" s="29">
        <f t="shared" si="332"/>
        <v>7493</v>
      </c>
      <c r="AD3475" s="29" t="str">
        <f t="shared" si="333"/>
        <v>7493-Supplies</v>
      </c>
    </row>
    <row r="3476" spans="1:30">
      <c r="A3476" t="s">
        <v>699</v>
      </c>
      <c r="B3476" t="s">
        <v>592</v>
      </c>
      <c r="C3476" t="s">
        <v>1416</v>
      </c>
      <c r="D3476" t="s">
        <v>607</v>
      </c>
      <c r="E3476" t="s">
        <v>1717</v>
      </c>
      <c r="G3476" s="159">
        <v>45167</v>
      </c>
      <c r="H3476" t="s">
        <v>1183</v>
      </c>
      <c r="I3476" t="s">
        <v>1184</v>
      </c>
      <c r="J3476" t="s">
        <v>839</v>
      </c>
      <c r="K3476" t="s">
        <v>588</v>
      </c>
      <c r="L3476" s="160" t="s">
        <v>836</v>
      </c>
      <c r="M3476">
        <v>1</v>
      </c>
      <c r="N3476">
        <v>0</v>
      </c>
      <c r="P3476">
        <v>5.01</v>
      </c>
      <c r="Q3476">
        <v>7521.11</v>
      </c>
      <c r="R3476">
        <v>14.83</v>
      </c>
      <c r="S3476" s="193" t="str">
        <f>VLOOKUP(U3476,'[1]Cross ref'!I:J,2,0)</f>
        <v>SCL</v>
      </c>
      <c r="T3476" s="193">
        <f t="shared" si="328"/>
        <v>5.01</v>
      </c>
      <c r="U3476" s="193">
        <f>VLOOKUP(VALUE(C3476),'[1]Cross ref'!G:I,3,0)</f>
        <v>7493</v>
      </c>
      <c r="V3476" s="193">
        <f>IFERROR(VLOOKUP(J3476,'[1]Item List (2)'!C:D,2,0),VLOOKUP(K3476,'[1]Item List (2)'!C:D,2,0))</f>
        <v>50007</v>
      </c>
      <c r="W3476" s="193">
        <f>IFERROR(VLOOKUP(J3476,'[1]Item List (2)'!C:E,3,0),VLOOKUP(K3476,'[1]Item List (2)'!C:E,3,0))</f>
        <v>100</v>
      </c>
      <c r="X3476" s="193">
        <f t="shared" si="329"/>
        <v>-5.01</v>
      </c>
      <c r="Y3476" s="193" t="str">
        <f t="shared" si="330"/>
        <v>SERVICE - PAYMENT TERMS</v>
      </c>
      <c r="AA3476" s="29">
        <f t="shared" si="331"/>
        <v>5.01</v>
      </c>
      <c r="AB3476" s="29" t="str">
        <f>VLOOKUP(W3476,'[2]Item List (2)'!$I:$J,2,0)</f>
        <v>Food</v>
      </c>
      <c r="AC3476" s="29">
        <f t="shared" si="332"/>
        <v>7493</v>
      </c>
      <c r="AD3476" s="29" t="str">
        <f t="shared" si="333"/>
        <v>7493-Food</v>
      </c>
    </row>
    <row r="3477" spans="1:30">
      <c r="A3477" t="s">
        <v>699</v>
      </c>
      <c r="B3477" t="s">
        <v>592</v>
      </c>
      <c r="C3477" t="s">
        <v>1416</v>
      </c>
      <c r="D3477" t="s">
        <v>607</v>
      </c>
      <c r="E3477" t="s">
        <v>1717</v>
      </c>
      <c r="G3477" s="159">
        <v>45167</v>
      </c>
      <c r="H3477" t="s">
        <v>1487</v>
      </c>
      <c r="I3477" t="s">
        <v>1190</v>
      </c>
      <c r="J3477" t="s">
        <v>1450</v>
      </c>
      <c r="K3477" t="s">
        <v>1451</v>
      </c>
      <c r="L3477" s="160" t="s">
        <v>706</v>
      </c>
      <c r="M3477">
        <v>1</v>
      </c>
      <c r="N3477">
        <v>0</v>
      </c>
      <c r="O3477">
        <v>15.04</v>
      </c>
      <c r="P3477">
        <v>15.04</v>
      </c>
      <c r="Q3477">
        <v>7521.11</v>
      </c>
      <c r="R3477">
        <v>14.83</v>
      </c>
      <c r="S3477" s="193" t="str">
        <f>VLOOKUP(U3477,'[1]Cross ref'!I:J,2,0)</f>
        <v>SCL</v>
      </c>
      <c r="T3477" s="193">
        <f t="shared" si="328"/>
        <v>15.04</v>
      </c>
      <c r="U3477" s="193">
        <f>VLOOKUP(VALUE(C3477),'[1]Cross ref'!G:I,3,0)</f>
        <v>7493</v>
      </c>
      <c r="V3477" s="193">
        <f>IFERROR(VLOOKUP(J3477,'[1]Item List (2)'!C:D,2,0),VLOOKUP(K3477,'[1]Item List (2)'!C:D,2,0))</f>
        <v>51001</v>
      </c>
      <c r="W3477" s="193">
        <f>IFERROR(VLOOKUP(J3477,'[1]Item List (2)'!C:E,3,0),VLOOKUP(K3477,'[1]Item List (2)'!C:E,3,0))</f>
        <v>1000</v>
      </c>
      <c r="X3477" s="193">
        <f t="shared" si="329"/>
        <v>0</v>
      </c>
      <c r="Y3477" s="193" t="str">
        <f t="shared" si="330"/>
        <v>FILTER, BEV 12 CUP 9.5X4.25</v>
      </c>
      <c r="AA3477" s="29">
        <f t="shared" si="331"/>
        <v>15.04</v>
      </c>
      <c r="AB3477" s="29" t="str">
        <f>VLOOKUP(W3477,'[2]Item List (2)'!$I:$J,2,0)</f>
        <v>Paper</v>
      </c>
      <c r="AC3477" s="29">
        <f t="shared" si="332"/>
        <v>7493</v>
      </c>
      <c r="AD3477" s="29" t="str">
        <f t="shared" si="333"/>
        <v>7493-Paper</v>
      </c>
    </row>
    <row r="3478" spans="1:30">
      <c r="A3478" t="s">
        <v>699</v>
      </c>
      <c r="B3478" t="s">
        <v>592</v>
      </c>
      <c r="C3478" t="s">
        <v>1416</v>
      </c>
      <c r="D3478" t="s">
        <v>607</v>
      </c>
      <c r="E3478" t="s">
        <v>1717</v>
      </c>
      <c r="G3478" s="159">
        <v>45167</v>
      </c>
      <c r="H3478" t="s">
        <v>1339</v>
      </c>
      <c r="I3478" t="s">
        <v>1188</v>
      </c>
      <c r="J3478" t="s">
        <v>767</v>
      </c>
      <c r="K3478" t="s">
        <v>941</v>
      </c>
      <c r="L3478" s="160" t="s">
        <v>942</v>
      </c>
      <c r="M3478">
        <v>1</v>
      </c>
      <c r="N3478">
        <v>0</v>
      </c>
      <c r="O3478">
        <v>13.17</v>
      </c>
      <c r="P3478">
        <v>13.17</v>
      </c>
      <c r="Q3478">
        <v>7521.11</v>
      </c>
      <c r="R3478">
        <v>14.83</v>
      </c>
      <c r="S3478" s="193" t="str">
        <f>VLOOKUP(U3478,'[1]Cross ref'!I:J,2,0)</f>
        <v>SCL</v>
      </c>
      <c r="T3478" s="193">
        <f t="shared" si="328"/>
        <v>13.17</v>
      </c>
      <c r="U3478" s="193">
        <f>VLOOKUP(VALUE(C3478),'[1]Cross ref'!G:I,3,0)</f>
        <v>7493</v>
      </c>
      <c r="V3478" s="193">
        <f>IFERROR(VLOOKUP(J3478,'[1]Item List (2)'!C:D,2,0),VLOOKUP(K3478,'[1]Item List (2)'!C:D,2,0))</f>
        <v>50007</v>
      </c>
      <c r="W3478" s="193">
        <f>IFERROR(VLOOKUP(J3478,'[1]Item List (2)'!C:E,3,0),VLOOKUP(K3478,'[1]Item List (2)'!C:E,3,0))</f>
        <v>100</v>
      </c>
      <c r="X3478" s="193">
        <f t="shared" si="329"/>
        <v>0</v>
      </c>
      <c r="Y3478" s="193" t="str">
        <f t="shared" si="330"/>
        <v>SAUCE, HOT MEX PC</v>
      </c>
      <c r="AA3478" s="29">
        <f t="shared" si="331"/>
        <v>13.17</v>
      </c>
      <c r="AB3478" s="29" t="str">
        <f>VLOOKUP(W3478,'[2]Item List (2)'!$I:$J,2,0)</f>
        <v>Food</v>
      </c>
      <c r="AC3478" s="29">
        <f t="shared" si="332"/>
        <v>7493</v>
      </c>
      <c r="AD3478" s="29" t="str">
        <f t="shared" si="333"/>
        <v>7493-Food</v>
      </c>
    </row>
    <row r="3479" spans="1:30">
      <c r="A3479" t="s">
        <v>699</v>
      </c>
      <c r="B3479" t="s">
        <v>592</v>
      </c>
      <c r="C3479" t="s">
        <v>1416</v>
      </c>
      <c r="D3479" t="s">
        <v>607</v>
      </c>
      <c r="E3479" t="s">
        <v>1717</v>
      </c>
      <c r="G3479" s="159">
        <v>45167</v>
      </c>
      <c r="H3479" t="s">
        <v>1293</v>
      </c>
      <c r="I3479" t="s">
        <v>1188</v>
      </c>
      <c r="J3479" t="s">
        <v>710</v>
      </c>
      <c r="K3479" t="s">
        <v>1546</v>
      </c>
      <c r="L3479" s="160" t="s">
        <v>709</v>
      </c>
      <c r="M3479">
        <v>1</v>
      </c>
      <c r="N3479">
        <v>0</v>
      </c>
      <c r="O3479">
        <v>99.5</v>
      </c>
      <c r="P3479">
        <v>99.5</v>
      </c>
      <c r="Q3479">
        <v>7521.11</v>
      </c>
      <c r="R3479">
        <v>14.83</v>
      </c>
      <c r="S3479" s="193" t="str">
        <f>VLOOKUP(U3479,'[1]Cross ref'!I:J,2,0)</f>
        <v>SCL</v>
      </c>
      <c r="T3479" s="193">
        <f t="shared" si="328"/>
        <v>99.5</v>
      </c>
      <c r="U3479" s="193">
        <f>VLOOKUP(VALUE(C3479),'[1]Cross ref'!G:I,3,0)</f>
        <v>7493</v>
      </c>
      <c r="V3479" s="193">
        <f>IFERROR(VLOOKUP(J3479,'[1]Item List (2)'!C:D,2,0),VLOOKUP(K3479,'[1]Item List (2)'!C:D,2,0))</f>
        <v>50007</v>
      </c>
      <c r="W3479" s="193">
        <f>IFERROR(VLOOKUP(J3479,'[1]Item List (2)'!C:E,3,0),VLOOKUP(K3479,'[1]Item List (2)'!C:E,3,0))</f>
        <v>100</v>
      </c>
      <c r="X3479" s="193">
        <f t="shared" si="329"/>
        <v>0</v>
      </c>
      <c r="Y3479" s="193" t="str">
        <f t="shared" si="330"/>
        <v>SYRUP, SODA CHERRY COKE BIB</v>
      </c>
      <c r="AA3479" s="29">
        <f t="shared" si="331"/>
        <v>99.5</v>
      </c>
      <c r="AB3479" s="29" t="str">
        <f>VLOOKUP(W3479,'[2]Item List (2)'!$I:$J,2,0)</f>
        <v>Food</v>
      </c>
      <c r="AC3479" s="29">
        <f t="shared" si="332"/>
        <v>7493</v>
      </c>
      <c r="AD3479" s="29" t="str">
        <f t="shared" si="333"/>
        <v>7493-Food</v>
      </c>
    </row>
    <row r="3480" spans="1:30">
      <c r="A3480" t="s">
        <v>699</v>
      </c>
      <c r="B3480" t="s">
        <v>592</v>
      </c>
      <c r="C3480" t="s">
        <v>1416</v>
      </c>
      <c r="D3480" t="s">
        <v>607</v>
      </c>
      <c r="E3480" t="s">
        <v>1717</v>
      </c>
      <c r="G3480" s="159">
        <v>45167</v>
      </c>
      <c r="H3480" t="s">
        <v>1308</v>
      </c>
      <c r="I3480" t="s">
        <v>1188</v>
      </c>
      <c r="J3480" t="s">
        <v>710</v>
      </c>
      <c r="K3480" t="s">
        <v>902</v>
      </c>
      <c r="L3480" s="160" t="s">
        <v>709</v>
      </c>
      <c r="M3480">
        <v>1</v>
      </c>
      <c r="N3480">
        <v>0</v>
      </c>
      <c r="O3480">
        <v>99.5</v>
      </c>
      <c r="P3480">
        <v>99.5</v>
      </c>
      <c r="Q3480">
        <v>7521.11</v>
      </c>
      <c r="R3480">
        <v>14.83</v>
      </c>
      <c r="S3480" s="193" t="str">
        <f>VLOOKUP(U3480,'[1]Cross ref'!I:J,2,0)</f>
        <v>SCL</v>
      </c>
      <c r="T3480" s="193">
        <f t="shared" si="328"/>
        <v>99.5</v>
      </c>
      <c r="U3480" s="193">
        <f>VLOOKUP(VALUE(C3480),'[1]Cross ref'!G:I,3,0)</f>
        <v>7493</v>
      </c>
      <c r="V3480" s="193">
        <f>IFERROR(VLOOKUP(J3480,'[1]Item List (2)'!C:D,2,0),VLOOKUP(K3480,'[1]Item List (2)'!C:D,2,0))</f>
        <v>50007</v>
      </c>
      <c r="W3480" s="193">
        <f>IFERROR(VLOOKUP(J3480,'[1]Item List (2)'!C:E,3,0),VLOOKUP(K3480,'[1]Item List (2)'!C:E,3,0))</f>
        <v>100</v>
      </c>
      <c r="X3480" s="193">
        <f t="shared" si="329"/>
        <v>0</v>
      </c>
      <c r="Y3480" s="193" t="str">
        <f t="shared" si="330"/>
        <v>SYRUP, DR PEPPER DIET BIB</v>
      </c>
      <c r="AA3480" s="29">
        <f t="shared" si="331"/>
        <v>99.5</v>
      </c>
      <c r="AB3480" s="29" t="str">
        <f>VLOOKUP(W3480,'[2]Item List (2)'!$I:$J,2,0)</f>
        <v>Food</v>
      </c>
      <c r="AC3480" s="29">
        <f t="shared" si="332"/>
        <v>7493</v>
      </c>
      <c r="AD3480" s="29" t="str">
        <f t="shared" si="333"/>
        <v>7493-Food</v>
      </c>
    </row>
    <row r="3481" spans="1:30">
      <c r="A3481" t="s">
        <v>699</v>
      </c>
      <c r="B3481" t="s">
        <v>592</v>
      </c>
      <c r="C3481" t="s">
        <v>1416</v>
      </c>
      <c r="D3481" t="s">
        <v>607</v>
      </c>
      <c r="E3481" t="s">
        <v>1717</v>
      </c>
      <c r="G3481" s="159">
        <v>45167</v>
      </c>
      <c r="H3481" t="s">
        <v>1264</v>
      </c>
      <c r="I3481" t="s">
        <v>1188</v>
      </c>
      <c r="J3481" t="s">
        <v>707</v>
      </c>
      <c r="K3481" t="s">
        <v>708</v>
      </c>
      <c r="L3481" s="160" t="s">
        <v>709</v>
      </c>
      <c r="M3481">
        <v>1</v>
      </c>
      <c r="N3481">
        <v>0</v>
      </c>
      <c r="O3481">
        <v>99.5</v>
      </c>
      <c r="P3481">
        <v>99.5</v>
      </c>
      <c r="Q3481">
        <v>7521.11</v>
      </c>
      <c r="R3481">
        <v>14.83</v>
      </c>
      <c r="S3481" s="193" t="str">
        <f>VLOOKUP(U3481,'[1]Cross ref'!I:J,2,0)</f>
        <v>SCL</v>
      </c>
      <c r="T3481" s="193">
        <f t="shared" si="328"/>
        <v>99.5</v>
      </c>
      <c r="U3481" s="193">
        <f>VLOOKUP(VALUE(C3481),'[1]Cross ref'!G:I,3,0)</f>
        <v>7493</v>
      </c>
      <c r="V3481" s="193">
        <f>IFERROR(VLOOKUP(J3481,'[1]Item List (2)'!C:D,2,0),VLOOKUP(K3481,'[1]Item List (2)'!C:D,2,0))</f>
        <v>50007</v>
      </c>
      <c r="W3481" s="193">
        <f>IFERROR(VLOOKUP(J3481,'[1]Item List (2)'!C:E,3,0),VLOOKUP(K3481,'[1]Item List (2)'!C:E,3,0))</f>
        <v>100</v>
      </c>
      <c r="X3481" s="193">
        <f t="shared" si="329"/>
        <v>0</v>
      </c>
      <c r="Y3481" s="193" t="str">
        <f t="shared" si="330"/>
        <v>SYRUP, POWERADE MTN BLAST BIB</v>
      </c>
      <c r="AA3481" s="29">
        <f t="shared" si="331"/>
        <v>99.5</v>
      </c>
      <c r="AB3481" s="29" t="str">
        <f>VLOOKUP(W3481,'[2]Item List (2)'!$I:$J,2,0)</f>
        <v>Food</v>
      </c>
      <c r="AC3481" s="29">
        <f t="shared" si="332"/>
        <v>7493</v>
      </c>
      <c r="AD3481" s="29" t="str">
        <f t="shared" si="333"/>
        <v>7493-Food</v>
      </c>
    </row>
    <row r="3482" spans="1:30">
      <c r="A3482" t="s">
        <v>699</v>
      </c>
      <c r="B3482" t="s">
        <v>592</v>
      </c>
      <c r="C3482" t="s">
        <v>1416</v>
      </c>
      <c r="D3482" t="s">
        <v>607</v>
      </c>
      <c r="E3482" t="s">
        <v>1717</v>
      </c>
      <c r="G3482" s="159">
        <v>45167</v>
      </c>
      <c r="H3482" t="s">
        <v>1333</v>
      </c>
      <c r="I3482" t="s">
        <v>1190</v>
      </c>
      <c r="J3482" t="s">
        <v>704</v>
      </c>
      <c r="K3482" t="s">
        <v>897</v>
      </c>
      <c r="L3482" s="160" t="s">
        <v>898</v>
      </c>
      <c r="M3482">
        <v>1</v>
      </c>
      <c r="N3482">
        <v>0</v>
      </c>
      <c r="O3482">
        <v>24.38</v>
      </c>
      <c r="P3482">
        <v>24.38</v>
      </c>
      <c r="Q3482">
        <v>7521.11</v>
      </c>
      <c r="R3482">
        <v>14.83</v>
      </c>
      <c r="S3482" s="193" t="str">
        <f>VLOOKUP(U3482,'[1]Cross ref'!I:J,2,0)</f>
        <v>SCL</v>
      </c>
      <c r="T3482" s="193">
        <f t="shared" si="328"/>
        <v>24.38</v>
      </c>
      <c r="U3482" s="193">
        <f>VLOOKUP(VALUE(C3482),'[1]Cross ref'!G:I,3,0)</f>
        <v>7493</v>
      </c>
      <c r="V3482" s="193">
        <f>IFERROR(VLOOKUP(J3482,'[1]Item List (2)'!C:D,2,0),VLOOKUP(K3482,'[1]Item List (2)'!C:D,2,0))</f>
        <v>60507</v>
      </c>
      <c r="W3482" s="193">
        <f>IFERROR(VLOOKUP(J3482,'[1]Item List (2)'!C:E,3,0),VLOOKUP(K3482,'[1]Item List (2)'!C:E,3,0))</f>
        <v>1200</v>
      </c>
      <c r="X3482" s="193">
        <f t="shared" si="329"/>
        <v>0</v>
      </c>
      <c r="Y3482" s="193" t="str">
        <f t="shared" si="330"/>
        <v>TISSUE, BATH 1PLY 9" JMBO JR</v>
      </c>
      <c r="AA3482" s="29">
        <f t="shared" si="331"/>
        <v>24.38</v>
      </c>
      <c r="AB3482" s="29" t="str">
        <f>VLOOKUP(W3482,'[2]Item List (2)'!$I:$J,2,0)</f>
        <v>Supplies</v>
      </c>
      <c r="AC3482" s="29">
        <f t="shared" si="332"/>
        <v>7493</v>
      </c>
      <c r="AD3482" s="29" t="str">
        <f t="shared" si="333"/>
        <v>7493-Supplies</v>
      </c>
    </row>
    <row r="3483" spans="1:30">
      <c r="A3483" t="s">
        <v>699</v>
      </c>
      <c r="B3483" t="s">
        <v>592</v>
      </c>
      <c r="C3483" t="s">
        <v>1416</v>
      </c>
      <c r="D3483" t="s">
        <v>607</v>
      </c>
      <c r="E3483" t="s">
        <v>1717</v>
      </c>
      <c r="G3483" s="159">
        <v>45167</v>
      </c>
      <c r="H3483" t="s">
        <v>1192</v>
      </c>
      <c r="I3483" t="s">
        <v>1188</v>
      </c>
      <c r="J3483" t="s">
        <v>921</v>
      </c>
      <c r="K3483" t="s">
        <v>922</v>
      </c>
      <c r="L3483" s="160" t="s">
        <v>923</v>
      </c>
      <c r="M3483">
        <v>1</v>
      </c>
      <c r="N3483">
        <v>0</v>
      </c>
      <c r="O3483">
        <v>3.65</v>
      </c>
      <c r="P3483">
        <v>3.65</v>
      </c>
      <c r="Q3483">
        <v>7521.11</v>
      </c>
      <c r="R3483">
        <v>14.83</v>
      </c>
      <c r="S3483" s="193" t="str">
        <f>VLOOKUP(U3483,'[1]Cross ref'!I:J,2,0)</f>
        <v>SCL</v>
      </c>
      <c r="T3483" s="193">
        <f t="shared" si="328"/>
        <v>3.65</v>
      </c>
      <c r="U3483" s="193">
        <f>VLOOKUP(VALUE(C3483),'[1]Cross ref'!G:I,3,0)</f>
        <v>7493</v>
      </c>
      <c r="V3483" s="193">
        <f>IFERROR(VLOOKUP(J3483,'[1]Item List (2)'!C:D,2,0),VLOOKUP(K3483,'[1]Item List (2)'!C:D,2,0))</f>
        <v>50007</v>
      </c>
      <c r="W3483" s="193">
        <f>IFERROR(VLOOKUP(J3483,'[1]Item List (2)'!C:E,3,0),VLOOKUP(K3483,'[1]Item List (2)'!C:E,3,0))</f>
        <v>100</v>
      </c>
      <c r="X3483" s="193">
        <f t="shared" si="329"/>
        <v>0</v>
      </c>
      <c r="Y3483" s="193" t="str">
        <f t="shared" si="330"/>
        <v>CILANTRO, CELLO CLEANED</v>
      </c>
      <c r="AA3483" s="29">
        <f t="shared" si="331"/>
        <v>3.65</v>
      </c>
      <c r="AB3483" s="29" t="str">
        <f>VLOOKUP(W3483,'[2]Item List (2)'!$I:$J,2,0)</f>
        <v>Food</v>
      </c>
      <c r="AC3483" s="29">
        <f t="shared" si="332"/>
        <v>7493</v>
      </c>
      <c r="AD3483" s="29" t="str">
        <f t="shared" si="333"/>
        <v>7493-Food</v>
      </c>
    </row>
    <row r="3484" spans="1:30">
      <c r="A3484" t="s">
        <v>699</v>
      </c>
      <c r="B3484" t="s">
        <v>592</v>
      </c>
      <c r="C3484" t="s">
        <v>1416</v>
      </c>
      <c r="D3484" t="s">
        <v>607</v>
      </c>
      <c r="E3484" t="s">
        <v>1717</v>
      </c>
      <c r="G3484" s="159">
        <v>45167</v>
      </c>
      <c r="H3484" t="s">
        <v>1294</v>
      </c>
      <c r="I3484" t="s">
        <v>1188</v>
      </c>
      <c r="J3484" t="s">
        <v>710</v>
      </c>
      <c r="K3484" t="s">
        <v>840</v>
      </c>
      <c r="L3484" s="160" t="s">
        <v>709</v>
      </c>
      <c r="M3484">
        <v>1</v>
      </c>
      <c r="N3484">
        <v>0</v>
      </c>
      <c r="O3484">
        <v>145.41999999999999</v>
      </c>
      <c r="P3484">
        <v>145.41999999999999</v>
      </c>
      <c r="Q3484">
        <v>7521.11</v>
      </c>
      <c r="R3484">
        <v>14.83</v>
      </c>
      <c r="S3484" s="193" t="str">
        <f>VLOOKUP(U3484,'[1]Cross ref'!I:J,2,0)</f>
        <v>SCL</v>
      </c>
      <c r="T3484" s="193">
        <f t="shared" si="328"/>
        <v>145.41999999999999</v>
      </c>
      <c r="U3484" s="193">
        <f>VLOOKUP(VALUE(C3484),'[1]Cross ref'!G:I,3,0)</f>
        <v>7493</v>
      </c>
      <c r="V3484" s="193">
        <f>IFERROR(VLOOKUP(J3484,'[1]Item List (2)'!C:D,2,0),VLOOKUP(K3484,'[1]Item List (2)'!C:D,2,0))</f>
        <v>50007</v>
      </c>
      <c r="W3484" s="193">
        <f>IFERROR(VLOOKUP(J3484,'[1]Item List (2)'!C:E,3,0),VLOOKUP(K3484,'[1]Item List (2)'!C:E,3,0))</f>
        <v>100</v>
      </c>
      <c r="X3484" s="193">
        <f t="shared" si="329"/>
        <v>0</v>
      </c>
      <c r="Y3484" s="193" t="str">
        <f t="shared" si="330"/>
        <v>SYRUP, COKE DIET HIYLD BIB</v>
      </c>
      <c r="AA3484" s="29">
        <f t="shared" si="331"/>
        <v>145.41999999999999</v>
      </c>
      <c r="AB3484" s="29" t="str">
        <f>VLOOKUP(W3484,'[2]Item List (2)'!$I:$J,2,0)</f>
        <v>Food</v>
      </c>
      <c r="AC3484" s="29">
        <f t="shared" si="332"/>
        <v>7493</v>
      </c>
      <c r="AD3484" s="29" t="str">
        <f t="shared" si="333"/>
        <v>7493-Food</v>
      </c>
    </row>
    <row r="3485" spans="1:30">
      <c r="A3485" t="s">
        <v>699</v>
      </c>
      <c r="B3485" t="s">
        <v>592</v>
      </c>
      <c r="C3485" t="s">
        <v>1416</v>
      </c>
      <c r="D3485" t="s">
        <v>607</v>
      </c>
      <c r="E3485" t="s">
        <v>1717</v>
      </c>
      <c r="G3485" s="159">
        <v>45167</v>
      </c>
      <c r="H3485" t="s">
        <v>1193</v>
      </c>
      <c r="I3485" t="s">
        <v>1188</v>
      </c>
      <c r="J3485" t="s">
        <v>710</v>
      </c>
      <c r="K3485" t="s">
        <v>712</v>
      </c>
      <c r="L3485" s="160" t="s">
        <v>709</v>
      </c>
      <c r="M3485">
        <v>2</v>
      </c>
      <c r="N3485">
        <v>0</v>
      </c>
      <c r="O3485">
        <v>112.77</v>
      </c>
      <c r="P3485">
        <v>225.54</v>
      </c>
      <c r="Q3485">
        <v>7521.11</v>
      </c>
      <c r="R3485">
        <v>14.83</v>
      </c>
      <c r="S3485" s="193" t="str">
        <f>VLOOKUP(U3485,'[1]Cross ref'!I:J,2,0)</f>
        <v>SCL</v>
      </c>
      <c r="T3485" s="193">
        <f t="shared" si="328"/>
        <v>225.54</v>
      </c>
      <c r="U3485" s="193">
        <f>VLOOKUP(VALUE(C3485),'[1]Cross ref'!G:I,3,0)</f>
        <v>7493</v>
      </c>
      <c r="V3485" s="193">
        <f>IFERROR(VLOOKUP(J3485,'[1]Item List (2)'!C:D,2,0),VLOOKUP(K3485,'[1]Item List (2)'!C:D,2,0))</f>
        <v>50007</v>
      </c>
      <c r="W3485" s="193">
        <f>IFERROR(VLOOKUP(J3485,'[1]Item List (2)'!C:E,3,0),VLOOKUP(K3485,'[1]Item List (2)'!C:E,3,0))</f>
        <v>100</v>
      </c>
      <c r="X3485" s="193">
        <f t="shared" si="329"/>
        <v>0</v>
      </c>
      <c r="Y3485" s="193" t="str">
        <f t="shared" si="330"/>
        <v>SYRUP, COKE CLASC BIB (HYCS)</v>
      </c>
      <c r="AA3485" s="29">
        <f t="shared" si="331"/>
        <v>225.54</v>
      </c>
      <c r="AB3485" s="29" t="str">
        <f>VLOOKUP(W3485,'[2]Item List (2)'!$I:$J,2,0)</f>
        <v>Food</v>
      </c>
      <c r="AC3485" s="29">
        <f t="shared" si="332"/>
        <v>7493</v>
      </c>
      <c r="AD3485" s="29" t="str">
        <f t="shared" si="333"/>
        <v>7493-Food</v>
      </c>
    </row>
    <row r="3486" spans="1:30">
      <c r="A3486" t="s">
        <v>699</v>
      </c>
      <c r="B3486" t="s">
        <v>592</v>
      </c>
      <c r="C3486" t="s">
        <v>1416</v>
      </c>
      <c r="D3486" t="s">
        <v>607</v>
      </c>
      <c r="E3486" t="s">
        <v>1717</v>
      </c>
      <c r="G3486" s="159">
        <v>45167</v>
      </c>
      <c r="H3486" t="s">
        <v>1194</v>
      </c>
      <c r="I3486" t="s">
        <v>1188</v>
      </c>
      <c r="J3486" t="s">
        <v>710</v>
      </c>
      <c r="K3486" t="s">
        <v>713</v>
      </c>
      <c r="L3486" s="160" t="s">
        <v>709</v>
      </c>
      <c r="M3486">
        <v>1</v>
      </c>
      <c r="N3486">
        <v>0</v>
      </c>
      <c r="O3486">
        <v>116.08</v>
      </c>
      <c r="P3486">
        <v>116.08</v>
      </c>
      <c r="Q3486">
        <v>7521.11</v>
      </c>
      <c r="R3486">
        <v>14.83</v>
      </c>
      <c r="S3486" s="193" t="str">
        <f>VLOOKUP(U3486,'[1]Cross ref'!I:J,2,0)</f>
        <v>SCL</v>
      </c>
      <c r="T3486" s="193">
        <f t="shared" si="328"/>
        <v>116.08</v>
      </c>
      <c r="U3486" s="193">
        <f>VLOOKUP(VALUE(C3486),'[1]Cross ref'!G:I,3,0)</f>
        <v>7493</v>
      </c>
      <c r="V3486" s="193">
        <f>IFERROR(VLOOKUP(J3486,'[1]Item List (2)'!C:D,2,0),VLOOKUP(K3486,'[1]Item List (2)'!C:D,2,0))</f>
        <v>50007</v>
      </c>
      <c r="W3486" s="193">
        <f>IFERROR(VLOOKUP(J3486,'[1]Item List (2)'!C:E,3,0),VLOOKUP(K3486,'[1]Item List (2)'!C:E,3,0))</f>
        <v>100</v>
      </c>
      <c r="X3486" s="193">
        <f t="shared" si="329"/>
        <v>0</v>
      </c>
      <c r="Y3486" s="193" t="str">
        <f t="shared" si="330"/>
        <v>SYRUP, SPRITE BIB (HYCS)</v>
      </c>
      <c r="AA3486" s="29">
        <f t="shared" si="331"/>
        <v>116.08</v>
      </c>
      <c r="AB3486" s="29" t="str">
        <f>VLOOKUP(W3486,'[2]Item List (2)'!$I:$J,2,0)</f>
        <v>Food</v>
      </c>
      <c r="AC3486" s="29">
        <f t="shared" si="332"/>
        <v>7493</v>
      </c>
      <c r="AD3486" s="29" t="str">
        <f t="shared" si="333"/>
        <v>7493-Food</v>
      </c>
    </row>
    <row r="3487" spans="1:30">
      <c r="A3487" t="s">
        <v>699</v>
      </c>
      <c r="B3487" t="s">
        <v>592</v>
      </c>
      <c r="C3487" t="s">
        <v>1416</v>
      </c>
      <c r="D3487" t="s">
        <v>607</v>
      </c>
      <c r="E3487" t="s">
        <v>1717</v>
      </c>
      <c r="G3487" s="159">
        <v>45167</v>
      </c>
      <c r="H3487" t="s">
        <v>1314</v>
      </c>
      <c r="I3487" t="s">
        <v>1188</v>
      </c>
      <c r="J3487" t="s">
        <v>804</v>
      </c>
      <c r="K3487" t="s">
        <v>915</v>
      </c>
      <c r="L3487" s="160" t="s">
        <v>739</v>
      </c>
      <c r="M3487">
        <v>1</v>
      </c>
      <c r="N3487">
        <v>0</v>
      </c>
      <c r="O3487">
        <v>38.130000000000003</v>
      </c>
      <c r="P3487">
        <v>38.130000000000003</v>
      </c>
      <c r="Q3487">
        <v>7521.11</v>
      </c>
      <c r="R3487">
        <v>14.83</v>
      </c>
      <c r="S3487" s="193" t="str">
        <f>VLOOKUP(U3487,'[1]Cross ref'!I:J,2,0)</f>
        <v>SCL</v>
      </c>
      <c r="T3487" s="193">
        <f t="shared" si="328"/>
        <v>38.130000000000003</v>
      </c>
      <c r="U3487" s="193">
        <f>VLOOKUP(VALUE(C3487),'[1]Cross ref'!G:I,3,0)</f>
        <v>7493</v>
      </c>
      <c r="V3487" s="193">
        <f>IFERROR(VLOOKUP(J3487,'[1]Item List (2)'!C:D,2,0),VLOOKUP(K3487,'[1]Item List (2)'!C:D,2,0))</f>
        <v>50007</v>
      </c>
      <c r="W3487" s="193">
        <f>IFERROR(VLOOKUP(J3487,'[1]Item List (2)'!C:E,3,0),VLOOKUP(K3487,'[1]Item List (2)'!C:E,3,0))</f>
        <v>100</v>
      </c>
      <c r="X3487" s="193">
        <f t="shared" si="329"/>
        <v>0</v>
      </c>
      <c r="Y3487" s="193" t="str">
        <f t="shared" si="330"/>
        <v>CHEESE, MEXICAN BLND SHRD FCY</v>
      </c>
      <c r="AA3487" s="29">
        <f t="shared" si="331"/>
        <v>38.130000000000003</v>
      </c>
      <c r="AB3487" s="29" t="str">
        <f>VLOOKUP(W3487,'[2]Item List (2)'!$I:$J,2,0)</f>
        <v>Food</v>
      </c>
      <c r="AC3487" s="29">
        <f t="shared" si="332"/>
        <v>7493</v>
      </c>
      <c r="AD3487" s="29" t="str">
        <f t="shared" si="333"/>
        <v>7493-Food</v>
      </c>
    </row>
    <row r="3488" spans="1:30">
      <c r="A3488" t="s">
        <v>699</v>
      </c>
      <c r="B3488" t="s">
        <v>592</v>
      </c>
      <c r="C3488" t="s">
        <v>1416</v>
      </c>
      <c r="D3488" t="s">
        <v>607</v>
      </c>
      <c r="E3488" t="s">
        <v>1717</v>
      </c>
      <c r="G3488" s="159">
        <v>45167</v>
      </c>
      <c r="H3488" t="s">
        <v>1195</v>
      </c>
      <c r="I3488" t="s">
        <v>1188</v>
      </c>
      <c r="J3488" t="s">
        <v>724</v>
      </c>
      <c r="K3488" t="s">
        <v>906</v>
      </c>
      <c r="L3488" s="160" t="s">
        <v>842</v>
      </c>
      <c r="M3488">
        <v>1</v>
      </c>
      <c r="N3488">
        <v>0</v>
      </c>
      <c r="O3488">
        <v>16.920000000000002</v>
      </c>
      <c r="P3488">
        <v>16.920000000000002</v>
      </c>
      <c r="Q3488">
        <v>7521.11</v>
      </c>
      <c r="R3488">
        <v>14.83</v>
      </c>
      <c r="S3488" s="193" t="str">
        <f>VLOOKUP(U3488,'[1]Cross ref'!I:J,2,0)</f>
        <v>SCL</v>
      </c>
      <c r="T3488" s="193">
        <f t="shared" si="328"/>
        <v>16.920000000000002</v>
      </c>
      <c r="U3488" s="193">
        <f>VLOOKUP(VALUE(C3488),'[1]Cross ref'!G:I,3,0)</f>
        <v>7493</v>
      </c>
      <c r="V3488" s="193">
        <f>IFERROR(VLOOKUP(J3488,'[1]Item List (2)'!C:D,2,0),VLOOKUP(K3488,'[1]Item List (2)'!C:D,2,0))</f>
        <v>50007</v>
      </c>
      <c r="W3488" s="193">
        <f>IFERROR(VLOOKUP(J3488,'[1]Item List (2)'!C:E,3,0),VLOOKUP(K3488,'[1]Item List (2)'!C:E,3,0))</f>
        <v>100</v>
      </c>
      <c r="X3488" s="193">
        <f t="shared" si="329"/>
        <v>0</v>
      </c>
      <c r="Y3488" s="193" t="str">
        <f t="shared" si="330"/>
        <v>MILK, CHOC 1% LF 7Z PLS ESL</v>
      </c>
      <c r="AA3488" s="29">
        <f t="shared" si="331"/>
        <v>16.920000000000002</v>
      </c>
      <c r="AB3488" s="29" t="str">
        <f>VLOOKUP(W3488,'[2]Item List (2)'!$I:$J,2,0)</f>
        <v>Food</v>
      </c>
      <c r="AC3488" s="29">
        <f t="shared" si="332"/>
        <v>7493</v>
      </c>
      <c r="AD3488" s="29" t="str">
        <f t="shared" si="333"/>
        <v>7493-Food</v>
      </c>
    </row>
    <row r="3489" spans="1:30">
      <c r="A3489" t="s">
        <v>699</v>
      </c>
      <c r="B3489" t="s">
        <v>592</v>
      </c>
      <c r="C3489" t="s">
        <v>1416</v>
      </c>
      <c r="D3489" t="s">
        <v>607</v>
      </c>
      <c r="E3489" t="s">
        <v>1717</v>
      </c>
      <c r="G3489" s="159">
        <v>45167</v>
      </c>
      <c r="H3489" t="s">
        <v>1196</v>
      </c>
      <c r="I3489" t="s">
        <v>1188</v>
      </c>
      <c r="J3489" t="s">
        <v>717</v>
      </c>
      <c r="K3489" t="s">
        <v>1568</v>
      </c>
      <c r="L3489" s="160" t="s">
        <v>718</v>
      </c>
      <c r="M3489">
        <v>1</v>
      </c>
      <c r="N3489">
        <v>0</v>
      </c>
      <c r="O3489">
        <v>58.17</v>
      </c>
      <c r="P3489">
        <v>58.17</v>
      </c>
      <c r="Q3489">
        <v>7521.11</v>
      </c>
      <c r="R3489">
        <v>14.83</v>
      </c>
      <c r="S3489" s="193" t="str">
        <f>VLOOKUP(U3489,'[1]Cross ref'!I:J,2,0)</f>
        <v>SCL</v>
      </c>
      <c r="T3489" s="193">
        <f t="shared" si="328"/>
        <v>58.17</v>
      </c>
      <c r="U3489" s="193">
        <f>VLOOKUP(VALUE(C3489),'[1]Cross ref'!G:I,3,0)</f>
        <v>7493</v>
      </c>
      <c r="V3489" s="193">
        <f>IFERROR(VLOOKUP(J3489,'[1]Item List (2)'!C:D,2,0),VLOOKUP(K3489,'[1]Item List (2)'!C:D,2,0))</f>
        <v>50007</v>
      </c>
      <c r="W3489" s="193">
        <f>IFERROR(VLOOKUP(J3489,'[1]Item List (2)'!C:E,3,0),VLOOKUP(K3489,'[1]Item List (2)'!C:E,3,0))</f>
        <v>100</v>
      </c>
      <c r="X3489" s="193">
        <f t="shared" si="329"/>
        <v>0</v>
      </c>
      <c r="Y3489" s="193" t="str">
        <f t="shared" si="330"/>
        <v>EGG, LIQ WHL CAGE FREE P12CE</v>
      </c>
      <c r="AA3489" s="29">
        <f t="shared" si="331"/>
        <v>58.17</v>
      </c>
      <c r="AB3489" s="29" t="str">
        <f>VLOOKUP(W3489,'[2]Item List (2)'!$I:$J,2,0)</f>
        <v>Food</v>
      </c>
      <c r="AC3489" s="29">
        <f t="shared" si="332"/>
        <v>7493</v>
      </c>
      <c r="AD3489" s="29" t="str">
        <f t="shared" si="333"/>
        <v>7493-Food</v>
      </c>
    </row>
    <row r="3490" spans="1:30">
      <c r="A3490" t="s">
        <v>699</v>
      </c>
      <c r="B3490" t="s">
        <v>592</v>
      </c>
      <c r="C3490" t="s">
        <v>1416</v>
      </c>
      <c r="D3490" t="s">
        <v>607</v>
      </c>
      <c r="E3490" t="s">
        <v>1717</v>
      </c>
      <c r="G3490" s="159">
        <v>45167</v>
      </c>
      <c r="H3490" t="s">
        <v>1197</v>
      </c>
      <c r="I3490" t="s">
        <v>1188</v>
      </c>
      <c r="J3490" t="s">
        <v>719</v>
      </c>
      <c r="K3490" t="s">
        <v>720</v>
      </c>
      <c r="L3490" s="160" t="s">
        <v>721</v>
      </c>
      <c r="M3490">
        <v>2</v>
      </c>
      <c r="N3490">
        <v>0</v>
      </c>
      <c r="O3490">
        <v>26.21</v>
      </c>
      <c r="P3490">
        <v>52.42</v>
      </c>
      <c r="Q3490">
        <v>7521.11</v>
      </c>
      <c r="R3490">
        <v>14.83</v>
      </c>
      <c r="S3490" s="193" t="str">
        <f>VLOOKUP(U3490,'[1]Cross ref'!I:J,2,0)</f>
        <v>SCL</v>
      </c>
      <c r="T3490" s="193">
        <f t="shared" si="328"/>
        <v>52.42</v>
      </c>
      <c r="U3490" s="193">
        <f>VLOOKUP(VALUE(C3490),'[1]Cross ref'!G:I,3,0)</f>
        <v>7493</v>
      </c>
      <c r="V3490" s="193">
        <f>IFERROR(VLOOKUP(J3490,'[1]Item List (2)'!C:D,2,0),VLOOKUP(K3490,'[1]Item List (2)'!C:D,2,0))</f>
        <v>50007</v>
      </c>
      <c r="W3490" s="193">
        <f>IFERROR(VLOOKUP(J3490,'[1]Item List (2)'!C:E,3,0),VLOOKUP(K3490,'[1]Item List (2)'!C:E,3,0))</f>
        <v>100</v>
      </c>
      <c r="X3490" s="193">
        <f t="shared" si="329"/>
        <v>0</v>
      </c>
      <c r="Y3490" s="193" t="str">
        <f t="shared" si="330"/>
        <v>JUICE, ORANGE ORIG SIMPLY</v>
      </c>
      <c r="AA3490" s="29">
        <f t="shared" si="331"/>
        <v>52.42</v>
      </c>
      <c r="AB3490" s="29" t="str">
        <f>VLOOKUP(W3490,'[2]Item List (2)'!$I:$J,2,0)</f>
        <v>Food</v>
      </c>
      <c r="AC3490" s="29">
        <f t="shared" si="332"/>
        <v>7493</v>
      </c>
      <c r="AD3490" s="29" t="str">
        <f t="shared" si="333"/>
        <v>7493-Food</v>
      </c>
    </row>
    <row r="3491" spans="1:30">
      <c r="A3491" t="s">
        <v>699</v>
      </c>
      <c r="B3491" t="s">
        <v>592</v>
      </c>
      <c r="C3491" t="s">
        <v>1416</v>
      </c>
      <c r="D3491" t="s">
        <v>607</v>
      </c>
      <c r="E3491" t="s">
        <v>1717</v>
      </c>
      <c r="G3491" s="159">
        <v>45167</v>
      </c>
      <c r="H3491" t="s">
        <v>1198</v>
      </c>
      <c r="I3491" t="s">
        <v>1188</v>
      </c>
      <c r="J3491" t="s">
        <v>702</v>
      </c>
      <c r="K3491" t="s">
        <v>993</v>
      </c>
      <c r="L3491" s="160" t="s">
        <v>723</v>
      </c>
      <c r="M3491">
        <v>4</v>
      </c>
      <c r="N3491">
        <v>0</v>
      </c>
      <c r="O3491">
        <v>20.03</v>
      </c>
      <c r="P3491">
        <v>80.12</v>
      </c>
      <c r="Q3491">
        <v>7521.11</v>
      </c>
      <c r="R3491">
        <v>14.83</v>
      </c>
      <c r="S3491" s="193" t="str">
        <f>VLOOKUP(U3491,'[1]Cross ref'!I:J,2,0)</f>
        <v>SCL</v>
      </c>
      <c r="T3491" s="193">
        <f t="shared" si="328"/>
        <v>80.12</v>
      </c>
      <c r="U3491" s="193">
        <f>VLOOKUP(VALUE(C3491),'[1]Cross ref'!G:I,3,0)</f>
        <v>7493</v>
      </c>
      <c r="V3491" s="193">
        <f>IFERROR(VLOOKUP(J3491,'[1]Item List (2)'!C:D,2,0),VLOOKUP(K3491,'[1]Item List (2)'!C:D,2,0))</f>
        <v>50007</v>
      </c>
      <c r="W3491" s="193">
        <f>IFERROR(VLOOKUP(J3491,'[1]Item List (2)'!C:E,3,0),VLOOKUP(K3491,'[1]Item List (2)'!C:E,3,0))</f>
        <v>100</v>
      </c>
      <c r="X3491" s="193">
        <f t="shared" si="329"/>
        <v>0</v>
      </c>
      <c r="Y3491" s="193" t="str">
        <f t="shared" si="330"/>
        <v>SAUCE, BBQ SWEET &amp; BOLD CUP</v>
      </c>
      <c r="AA3491" s="29">
        <f t="shared" si="331"/>
        <v>80.12</v>
      </c>
      <c r="AB3491" s="29" t="str">
        <f>VLOOKUP(W3491,'[2]Item List (2)'!$I:$J,2,0)</f>
        <v>Food</v>
      </c>
      <c r="AC3491" s="29">
        <f t="shared" si="332"/>
        <v>7493</v>
      </c>
      <c r="AD3491" s="29" t="str">
        <f t="shared" si="333"/>
        <v>7493-Food</v>
      </c>
    </row>
    <row r="3492" spans="1:30">
      <c r="A3492" t="s">
        <v>699</v>
      </c>
      <c r="B3492" t="s">
        <v>592</v>
      </c>
      <c r="C3492" t="s">
        <v>1416</v>
      </c>
      <c r="D3492" t="s">
        <v>607</v>
      </c>
      <c r="E3492" t="s">
        <v>1717</v>
      </c>
      <c r="G3492" s="159">
        <v>45167</v>
      </c>
      <c r="H3492" t="s">
        <v>1199</v>
      </c>
      <c r="I3492" t="s">
        <v>1188</v>
      </c>
      <c r="J3492" t="s">
        <v>714</v>
      </c>
      <c r="K3492" t="s">
        <v>998</v>
      </c>
      <c r="L3492" s="160" t="s">
        <v>723</v>
      </c>
      <c r="M3492">
        <v>1</v>
      </c>
      <c r="N3492">
        <v>0</v>
      </c>
      <c r="O3492">
        <v>30.8</v>
      </c>
      <c r="P3492">
        <v>30.8</v>
      </c>
      <c r="Q3492">
        <v>7521.11</v>
      </c>
      <c r="R3492">
        <v>14.83</v>
      </c>
      <c r="S3492" s="193" t="str">
        <f>VLOOKUP(U3492,'[1]Cross ref'!I:J,2,0)</f>
        <v>SCL</v>
      </c>
      <c r="T3492" s="193">
        <f t="shared" si="328"/>
        <v>30.8</v>
      </c>
      <c r="U3492" s="193">
        <f>VLOOKUP(VALUE(C3492),'[1]Cross ref'!G:I,3,0)</f>
        <v>7493</v>
      </c>
      <c r="V3492" s="193">
        <f>IFERROR(VLOOKUP(J3492,'[1]Item List (2)'!C:D,2,0),VLOOKUP(K3492,'[1]Item List (2)'!C:D,2,0))</f>
        <v>50007</v>
      </c>
      <c r="W3492" s="193">
        <f>IFERROR(VLOOKUP(J3492,'[1]Item List (2)'!C:E,3,0),VLOOKUP(K3492,'[1]Item List (2)'!C:E,3,0))</f>
        <v>100</v>
      </c>
      <c r="X3492" s="193">
        <f t="shared" si="329"/>
        <v>0</v>
      </c>
      <c r="Y3492" s="193" t="str">
        <f t="shared" si="330"/>
        <v>SAUCE, HNY MUST CUP</v>
      </c>
      <c r="AA3492" s="29">
        <f t="shared" si="331"/>
        <v>30.8</v>
      </c>
      <c r="AB3492" s="29" t="str">
        <f>VLOOKUP(W3492,'[2]Item List (2)'!$I:$J,2,0)</f>
        <v>Food</v>
      </c>
      <c r="AC3492" s="29">
        <f t="shared" si="332"/>
        <v>7493</v>
      </c>
      <c r="AD3492" s="29" t="str">
        <f t="shared" si="333"/>
        <v>7493-Food</v>
      </c>
    </row>
    <row r="3493" spans="1:30">
      <c r="A3493" t="s">
        <v>699</v>
      </c>
      <c r="B3493" t="s">
        <v>592</v>
      </c>
      <c r="C3493" t="s">
        <v>1416</v>
      </c>
      <c r="D3493" t="s">
        <v>607</v>
      </c>
      <c r="E3493" t="s">
        <v>1717</v>
      </c>
      <c r="G3493" s="159">
        <v>45167</v>
      </c>
      <c r="H3493" t="s">
        <v>1201</v>
      </c>
      <c r="I3493" t="s">
        <v>1188</v>
      </c>
      <c r="J3493" t="s">
        <v>724</v>
      </c>
      <c r="K3493" t="s">
        <v>725</v>
      </c>
      <c r="L3493" s="160" t="s">
        <v>726</v>
      </c>
      <c r="M3493">
        <v>2</v>
      </c>
      <c r="N3493">
        <v>0</v>
      </c>
      <c r="O3493">
        <v>9.5399999999999991</v>
      </c>
      <c r="P3493">
        <v>19.079999999999998</v>
      </c>
      <c r="Q3493">
        <v>7521.11</v>
      </c>
      <c r="R3493">
        <v>14.83</v>
      </c>
      <c r="S3493" s="193" t="str">
        <f>VLOOKUP(U3493,'[1]Cross ref'!I:J,2,0)</f>
        <v>SCL</v>
      </c>
      <c r="T3493" s="193">
        <f t="shared" si="328"/>
        <v>19.079999999999998</v>
      </c>
      <c r="U3493" s="193">
        <f>VLOOKUP(VALUE(C3493),'[1]Cross ref'!G:I,3,0)</f>
        <v>7493</v>
      </c>
      <c r="V3493" s="193">
        <f>IFERROR(VLOOKUP(J3493,'[1]Item List (2)'!C:D,2,0),VLOOKUP(K3493,'[1]Item List (2)'!C:D,2,0))</f>
        <v>50007</v>
      </c>
      <c r="W3493" s="193">
        <f>IFERROR(VLOOKUP(J3493,'[1]Item List (2)'!C:E,3,0),VLOOKUP(K3493,'[1]Item List (2)'!C:E,3,0))</f>
        <v>100</v>
      </c>
      <c r="X3493" s="193">
        <f t="shared" si="329"/>
        <v>0</v>
      </c>
      <c r="Y3493" s="193" t="str">
        <f t="shared" si="330"/>
        <v>MILK, 1%</v>
      </c>
      <c r="AA3493" s="29">
        <f t="shared" si="331"/>
        <v>19.079999999999998</v>
      </c>
      <c r="AB3493" s="29" t="str">
        <f>VLOOKUP(W3493,'[2]Item List (2)'!$I:$J,2,0)</f>
        <v>Food</v>
      </c>
      <c r="AC3493" s="29">
        <f t="shared" si="332"/>
        <v>7493</v>
      </c>
      <c r="AD3493" s="29" t="str">
        <f t="shared" si="333"/>
        <v>7493-Food</v>
      </c>
    </row>
    <row r="3494" spans="1:30">
      <c r="A3494" t="s">
        <v>699</v>
      </c>
      <c r="B3494" t="s">
        <v>592</v>
      </c>
      <c r="C3494" t="s">
        <v>1416</v>
      </c>
      <c r="D3494" t="s">
        <v>607</v>
      </c>
      <c r="E3494" t="s">
        <v>1717</v>
      </c>
      <c r="G3494" s="159">
        <v>45167</v>
      </c>
      <c r="H3494" t="s">
        <v>1310</v>
      </c>
      <c r="I3494" t="s">
        <v>1188</v>
      </c>
      <c r="J3494" t="s">
        <v>900</v>
      </c>
      <c r="K3494" t="s">
        <v>901</v>
      </c>
      <c r="L3494" s="160" t="s">
        <v>858</v>
      </c>
      <c r="M3494">
        <v>1</v>
      </c>
      <c r="N3494">
        <v>0</v>
      </c>
      <c r="O3494">
        <v>9.64</v>
      </c>
      <c r="P3494">
        <v>9.64</v>
      </c>
      <c r="Q3494">
        <v>7521.11</v>
      </c>
      <c r="R3494">
        <v>14.83</v>
      </c>
      <c r="S3494" s="193" t="str">
        <f>VLOOKUP(U3494,'[1]Cross ref'!I:J,2,0)</f>
        <v>SCL</v>
      </c>
      <c r="T3494" s="193">
        <f t="shared" si="328"/>
        <v>9.64</v>
      </c>
      <c r="U3494" s="193">
        <f>VLOOKUP(VALUE(C3494),'[1]Cross ref'!G:I,3,0)</f>
        <v>7493</v>
      </c>
      <c r="V3494" s="193">
        <f>IFERROR(VLOOKUP(J3494,'[1]Item List (2)'!C:D,2,0),VLOOKUP(K3494,'[1]Item List (2)'!C:D,2,0))</f>
        <v>50007</v>
      </c>
      <c r="W3494" s="193">
        <f>IFERROR(VLOOKUP(J3494,'[1]Item List (2)'!C:E,3,0),VLOOKUP(K3494,'[1]Item List (2)'!C:E,3,0))</f>
        <v>100</v>
      </c>
      <c r="X3494" s="193">
        <f t="shared" si="329"/>
        <v>0</v>
      </c>
      <c r="Y3494" s="193" t="str">
        <f t="shared" si="330"/>
        <v>PEPPER, CHILE YLW WHL</v>
      </c>
      <c r="AA3494" s="29">
        <f t="shared" si="331"/>
        <v>9.64</v>
      </c>
      <c r="AB3494" s="29" t="str">
        <f>VLOOKUP(W3494,'[2]Item List (2)'!$I:$J,2,0)</f>
        <v>Food</v>
      </c>
      <c r="AC3494" s="29">
        <f t="shared" si="332"/>
        <v>7493</v>
      </c>
      <c r="AD3494" s="29" t="str">
        <f t="shared" si="333"/>
        <v>7493-Food</v>
      </c>
    </row>
    <row r="3495" spans="1:30">
      <c r="A3495" t="s">
        <v>699</v>
      </c>
      <c r="B3495" t="s">
        <v>592</v>
      </c>
      <c r="C3495" t="s">
        <v>1416</v>
      </c>
      <c r="D3495" t="s">
        <v>607</v>
      </c>
      <c r="E3495" t="s">
        <v>1717</v>
      </c>
      <c r="G3495" s="159">
        <v>45167</v>
      </c>
      <c r="H3495" t="s">
        <v>1203</v>
      </c>
      <c r="I3495" t="s">
        <v>1188</v>
      </c>
      <c r="J3495" t="s">
        <v>900</v>
      </c>
      <c r="K3495" t="s">
        <v>907</v>
      </c>
      <c r="L3495" s="160" t="s">
        <v>908</v>
      </c>
      <c r="M3495">
        <v>1</v>
      </c>
      <c r="N3495">
        <v>0</v>
      </c>
      <c r="O3495">
        <v>42.61</v>
      </c>
      <c r="P3495">
        <v>42.61</v>
      </c>
      <c r="Q3495">
        <v>7521.11</v>
      </c>
      <c r="R3495">
        <v>14.83</v>
      </c>
      <c r="S3495" s="193" t="str">
        <f>VLOOKUP(U3495,'[1]Cross ref'!I:J,2,0)</f>
        <v>SCL</v>
      </c>
      <c r="T3495" s="193">
        <f t="shared" si="328"/>
        <v>42.61</v>
      </c>
      <c r="U3495" s="193">
        <f>VLOOKUP(VALUE(C3495),'[1]Cross ref'!G:I,3,0)</f>
        <v>7493</v>
      </c>
      <c r="V3495" s="193">
        <f>IFERROR(VLOOKUP(J3495,'[1]Item List (2)'!C:D,2,0),VLOOKUP(K3495,'[1]Item List (2)'!C:D,2,0))</f>
        <v>50007</v>
      </c>
      <c r="W3495" s="193">
        <f>IFERROR(VLOOKUP(J3495,'[1]Item List (2)'!C:E,3,0),VLOOKUP(K3495,'[1]Item List (2)'!C:E,3,0))</f>
        <v>100</v>
      </c>
      <c r="X3495" s="193">
        <f t="shared" si="329"/>
        <v>0</v>
      </c>
      <c r="Y3495" s="193" t="str">
        <f t="shared" si="330"/>
        <v>PEPPER, CHILE GRN STRIP</v>
      </c>
      <c r="AA3495" s="29">
        <f t="shared" si="331"/>
        <v>42.61</v>
      </c>
      <c r="AB3495" s="29" t="str">
        <f>VLOOKUP(W3495,'[2]Item List (2)'!$I:$J,2,0)</f>
        <v>Food</v>
      </c>
      <c r="AC3495" s="29">
        <f t="shared" si="332"/>
        <v>7493</v>
      </c>
      <c r="AD3495" s="29" t="str">
        <f t="shared" si="333"/>
        <v>7493-Food</v>
      </c>
    </row>
    <row r="3496" spans="1:30">
      <c r="A3496" t="s">
        <v>699</v>
      </c>
      <c r="B3496" t="s">
        <v>592</v>
      </c>
      <c r="C3496" t="s">
        <v>1416</v>
      </c>
      <c r="D3496" t="s">
        <v>607</v>
      </c>
      <c r="E3496" t="s">
        <v>1717</v>
      </c>
      <c r="G3496" s="159">
        <v>45167</v>
      </c>
      <c r="H3496" t="s">
        <v>1205</v>
      </c>
      <c r="I3496" t="s">
        <v>1188</v>
      </c>
      <c r="J3496" t="s">
        <v>734</v>
      </c>
      <c r="K3496" t="s">
        <v>735</v>
      </c>
      <c r="L3496" s="160" t="s">
        <v>736</v>
      </c>
      <c r="M3496">
        <v>19</v>
      </c>
      <c r="N3496">
        <v>0</v>
      </c>
      <c r="O3496">
        <v>76.78</v>
      </c>
      <c r="P3496">
        <v>1458.82</v>
      </c>
      <c r="Q3496">
        <v>7521.11</v>
      </c>
      <c r="R3496">
        <v>14.83</v>
      </c>
      <c r="S3496" s="193" t="str">
        <f>VLOOKUP(U3496,'[1]Cross ref'!I:J,2,0)</f>
        <v>SCL</v>
      </c>
      <c r="T3496" s="193">
        <f t="shared" si="328"/>
        <v>1458.82</v>
      </c>
      <c r="U3496" s="193">
        <f>VLOOKUP(VALUE(C3496),'[1]Cross ref'!G:I,3,0)</f>
        <v>7493</v>
      </c>
      <c r="V3496" s="193">
        <f>IFERROR(VLOOKUP(J3496,'[1]Item List (2)'!C:D,2,0),VLOOKUP(K3496,'[1]Item List (2)'!C:D,2,0))</f>
        <v>50007</v>
      </c>
      <c r="W3496" s="193">
        <f>IFERROR(VLOOKUP(J3496,'[1]Item List (2)'!C:E,3,0),VLOOKUP(K3496,'[1]Item List (2)'!C:E,3,0))</f>
        <v>100</v>
      </c>
      <c r="X3496" s="193">
        <f t="shared" si="329"/>
        <v>0</v>
      </c>
      <c r="Y3496" s="193" t="str">
        <f t="shared" si="330"/>
        <v>BEEF, GRND PTY 3.5Z</v>
      </c>
      <c r="AA3496" s="29">
        <f t="shared" si="331"/>
        <v>1458.82</v>
      </c>
      <c r="AB3496" s="29" t="str">
        <f>VLOOKUP(W3496,'[2]Item List (2)'!$I:$J,2,0)</f>
        <v>Food</v>
      </c>
      <c r="AC3496" s="29">
        <f t="shared" si="332"/>
        <v>7493</v>
      </c>
      <c r="AD3496" s="29" t="str">
        <f t="shared" si="333"/>
        <v>7493-Food</v>
      </c>
    </row>
    <row r="3497" spans="1:30">
      <c r="A3497" t="s">
        <v>699</v>
      </c>
      <c r="B3497" t="s">
        <v>592</v>
      </c>
      <c r="C3497" t="s">
        <v>1416</v>
      </c>
      <c r="D3497" t="s">
        <v>607</v>
      </c>
      <c r="E3497" t="s">
        <v>1717</v>
      </c>
      <c r="G3497" s="159">
        <v>45167</v>
      </c>
      <c r="H3497" t="s">
        <v>1267</v>
      </c>
      <c r="I3497" t="s">
        <v>1188</v>
      </c>
      <c r="J3497" t="s">
        <v>852</v>
      </c>
      <c r="K3497" t="s">
        <v>853</v>
      </c>
      <c r="L3497" s="160" t="s">
        <v>854</v>
      </c>
      <c r="M3497">
        <v>1</v>
      </c>
      <c r="N3497">
        <v>0</v>
      </c>
      <c r="O3497">
        <v>11.6</v>
      </c>
      <c r="P3497">
        <v>11.6</v>
      </c>
      <c r="Q3497">
        <v>7521.11</v>
      </c>
      <c r="R3497">
        <v>14.83</v>
      </c>
      <c r="S3497" s="193" t="str">
        <f>VLOOKUP(U3497,'[1]Cross ref'!I:J,2,0)</f>
        <v>SCL</v>
      </c>
      <c r="T3497" s="193">
        <f t="shared" si="328"/>
        <v>11.6</v>
      </c>
      <c r="U3497" s="193">
        <f>VLOOKUP(VALUE(C3497),'[1]Cross ref'!G:I,3,0)</f>
        <v>7493</v>
      </c>
      <c r="V3497" s="193">
        <f>IFERROR(VLOOKUP(J3497,'[1]Item List (2)'!C:D,2,0),VLOOKUP(K3497,'[1]Item List (2)'!C:D,2,0))</f>
        <v>50007</v>
      </c>
      <c r="W3497" s="193">
        <f>IFERROR(VLOOKUP(J3497,'[1]Item List (2)'!C:E,3,0),VLOOKUP(K3497,'[1]Item List (2)'!C:E,3,0))</f>
        <v>100</v>
      </c>
      <c r="X3497" s="193">
        <f t="shared" si="329"/>
        <v>0</v>
      </c>
      <c r="Y3497" s="193" t="str">
        <f t="shared" si="330"/>
        <v>SALSA, PCH .43Z</v>
      </c>
      <c r="AA3497" s="29">
        <f t="shared" si="331"/>
        <v>11.6</v>
      </c>
      <c r="AB3497" s="29" t="str">
        <f>VLOOKUP(W3497,'[2]Item List (2)'!$I:$J,2,0)</f>
        <v>Food</v>
      </c>
      <c r="AC3497" s="29">
        <f t="shared" si="332"/>
        <v>7493</v>
      </c>
      <c r="AD3497" s="29" t="str">
        <f t="shared" si="333"/>
        <v>7493-Food</v>
      </c>
    </row>
    <row r="3498" spans="1:30">
      <c r="A3498" t="s">
        <v>699</v>
      </c>
      <c r="B3498" t="s">
        <v>592</v>
      </c>
      <c r="C3498" t="s">
        <v>1416</v>
      </c>
      <c r="D3498" t="s">
        <v>607</v>
      </c>
      <c r="E3498" t="s">
        <v>1717</v>
      </c>
      <c r="G3498" s="159">
        <v>45167</v>
      </c>
      <c r="H3498" t="s">
        <v>1206</v>
      </c>
      <c r="I3498" t="s">
        <v>1188</v>
      </c>
      <c r="J3498" t="s">
        <v>737</v>
      </c>
      <c r="K3498" t="s">
        <v>738</v>
      </c>
      <c r="L3498" s="160" t="s">
        <v>739</v>
      </c>
      <c r="M3498">
        <v>4</v>
      </c>
      <c r="N3498">
        <v>0</v>
      </c>
      <c r="O3498">
        <v>30.72</v>
      </c>
      <c r="P3498">
        <v>122.88</v>
      </c>
      <c r="Q3498">
        <v>7521.11</v>
      </c>
      <c r="R3498">
        <v>14.83</v>
      </c>
      <c r="S3498" s="193" t="str">
        <f>VLOOKUP(U3498,'[1]Cross ref'!I:J,2,0)</f>
        <v>SCL</v>
      </c>
      <c r="T3498" s="193">
        <f t="shared" si="328"/>
        <v>122.88</v>
      </c>
      <c r="U3498" s="193">
        <f>VLOOKUP(VALUE(C3498),'[1]Cross ref'!G:I,3,0)</f>
        <v>7493</v>
      </c>
      <c r="V3498" s="193">
        <f>IFERROR(VLOOKUP(J3498,'[1]Item List (2)'!C:D,2,0),VLOOKUP(K3498,'[1]Item List (2)'!C:D,2,0))</f>
        <v>50007</v>
      </c>
      <c r="W3498" s="193">
        <f>IFERROR(VLOOKUP(J3498,'[1]Item List (2)'!C:E,3,0),VLOOKUP(K3498,'[1]Item List (2)'!C:E,3,0))</f>
        <v>100</v>
      </c>
      <c r="X3498" s="193">
        <f t="shared" si="329"/>
        <v>0</v>
      </c>
      <c r="Y3498" s="193" t="str">
        <f t="shared" si="330"/>
        <v>APPTZR, ONION RING</v>
      </c>
      <c r="AA3498" s="29">
        <f t="shared" si="331"/>
        <v>122.88</v>
      </c>
      <c r="AB3498" s="29" t="str">
        <f>VLOOKUP(W3498,'[2]Item List (2)'!$I:$J,2,0)</f>
        <v>Food</v>
      </c>
      <c r="AC3498" s="29">
        <f t="shared" si="332"/>
        <v>7493</v>
      </c>
      <c r="AD3498" s="29" t="str">
        <f t="shared" si="333"/>
        <v>7493-Food</v>
      </c>
    </row>
    <row r="3499" spans="1:30">
      <c r="A3499" t="s">
        <v>699</v>
      </c>
      <c r="B3499" t="s">
        <v>592</v>
      </c>
      <c r="C3499" t="s">
        <v>1416</v>
      </c>
      <c r="D3499" t="s">
        <v>607</v>
      </c>
      <c r="E3499" t="s">
        <v>1717</v>
      </c>
      <c r="G3499" s="159">
        <v>45167</v>
      </c>
      <c r="H3499" t="s">
        <v>1208</v>
      </c>
      <c r="I3499" t="s">
        <v>1188</v>
      </c>
      <c r="J3499" t="s">
        <v>741</v>
      </c>
      <c r="K3499" t="s">
        <v>742</v>
      </c>
      <c r="L3499" s="160" t="s">
        <v>743</v>
      </c>
      <c r="M3499">
        <v>3</v>
      </c>
      <c r="N3499">
        <v>0</v>
      </c>
      <c r="O3499">
        <v>21.8</v>
      </c>
      <c r="P3499">
        <v>65.400000000000006</v>
      </c>
      <c r="Q3499">
        <v>7521.11</v>
      </c>
      <c r="R3499">
        <v>14.83</v>
      </c>
      <c r="S3499" s="193" t="str">
        <f>VLOOKUP(U3499,'[1]Cross ref'!I:J,2,0)</f>
        <v>SCL</v>
      </c>
      <c r="T3499" s="193">
        <f t="shared" si="328"/>
        <v>65.400000000000006</v>
      </c>
      <c r="U3499" s="193">
        <f>VLOOKUP(VALUE(C3499),'[1]Cross ref'!G:I,3,0)</f>
        <v>7493</v>
      </c>
      <c r="V3499" s="193">
        <f>IFERROR(VLOOKUP(J3499,'[1]Item List (2)'!C:D,2,0),VLOOKUP(K3499,'[1]Item List (2)'!C:D,2,0))</f>
        <v>50007</v>
      </c>
      <c r="W3499" s="193">
        <f>IFERROR(VLOOKUP(J3499,'[1]Item List (2)'!C:E,3,0),VLOOKUP(K3499,'[1]Item List (2)'!C:E,3,0))</f>
        <v>100</v>
      </c>
      <c r="X3499" s="193">
        <f t="shared" si="329"/>
        <v>0</v>
      </c>
      <c r="Y3499" s="193" t="str">
        <f t="shared" si="330"/>
        <v>KETCHUP, PKT</v>
      </c>
      <c r="AA3499" s="29">
        <f t="shared" si="331"/>
        <v>65.400000000000006</v>
      </c>
      <c r="AB3499" s="29" t="str">
        <f>VLOOKUP(W3499,'[2]Item List (2)'!$I:$J,2,0)</f>
        <v>Food</v>
      </c>
      <c r="AC3499" s="29">
        <f t="shared" si="332"/>
        <v>7493</v>
      </c>
      <c r="AD3499" s="29" t="str">
        <f t="shared" si="333"/>
        <v>7493-Food</v>
      </c>
    </row>
    <row r="3500" spans="1:30">
      <c r="A3500" t="s">
        <v>699</v>
      </c>
      <c r="B3500" t="s">
        <v>592</v>
      </c>
      <c r="C3500" t="s">
        <v>1416</v>
      </c>
      <c r="D3500" t="s">
        <v>607</v>
      </c>
      <c r="E3500" t="s">
        <v>1717</v>
      </c>
      <c r="G3500" s="159">
        <v>45167</v>
      </c>
      <c r="H3500" t="s">
        <v>1210</v>
      </c>
      <c r="I3500" t="s">
        <v>1211</v>
      </c>
      <c r="J3500" t="s">
        <v>744</v>
      </c>
      <c r="K3500" t="s">
        <v>745</v>
      </c>
      <c r="L3500" s="160" t="s">
        <v>746</v>
      </c>
      <c r="M3500">
        <v>1</v>
      </c>
      <c r="N3500">
        <v>0</v>
      </c>
      <c r="O3500">
        <v>27.22</v>
      </c>
      <c r="P3500">
        <v>27.22</v>
      </c>
      <c r="Q3500">
        <v>7521.11</v>
      </c>
      <c r="R3500">
        <v>14.83</v>
      </c>
      <c r="S3500" s="193" t="str">
        <f>VLOOKUP(U3500,'[1]Cross ref'!I:J,2,0)</f>
        <v>SCL</v>
      </c>
      <c r="T3500" s="193">
        <f t="shared" si="328"/>
        <v>27.22</v>
      </c>
      <c r="U3500" s="193">
        <f>VLOOKUP(VALUE(C3500),'[1]Cross ref'!G:I,3,0)</f>
        <v>7493</v>
      </c>
      <c r="V3500" s="193">
        <f>IFERROR(VLOOKUP(J3500,'[1]Item List (2)'!C:D,2,0),VLOOKUP(K3500,'[1]Item List (2)'!C:D,2,0))</f>
        <v>51001</v>
      </c>
      <c r="W3500" s="193">
        <f>IFERROR(VLOOKUP(J3500,'[1]Item List (2)'!C:E,3,0),VLOOKUP(K3500,'[1]Item List (2)'!C:E,3,0))</f>
        <v>1000</v>
      </c>
      <c r="X3500" s="193">
        <f t="shared" si="329"/>
        <v>0</v>
      </c>
      <c r="Y3500" s="193" t="str">
        <f t="shared" si="330"/>
        <v>CARRIER, 4-CUP</v>
      </c>
      <c r="AA3500" s="29">
        <f t="shared" si="331"/>
        <v>27.22</v>
      </c>
      <c r="AB3500" s="29" t="str">
        <f>VLOOKUP(W3500,'[2]Item List (2)'!$I:$J,2,0)</f>
        <v>Paper</v>
      </c>
      <c r="AC3500" s="29">
        <f t="shared" si="332"/>
        <v>7493</v>
      </c>
      <c r="AD3500" s="29" t="str">
        <f t="shared" si="333"/>
        <v>7493-Paper</v>
      </c>
    </row>
    <row r="3501" spans="1:30">
      <c r="A3501" t="s">
        <v>699</v>
      </c>
      <c r="B3501" t="s">
        <v>592</v>
      </c>
      <c r="C3501" t="s">
        <v>1416</v>
      </c>
      <c r="D3501" t="s">
        <v>607</v>
      </c>
      <c r="E3501" t="s">
        <v>1717</v>
      </c>
      <c r="F3501"/>
      <c r="G3501" s="159">
        <v>45167</v>
      </c>
      <c r="H3501" t="s">
        <v>1212</v>
      </c>
      <c r="I3501" t="s">
        <v>1188</v>
      </c>
      <c r="J3501" t="s">
        <v>747</v>
      </c>
      <c r="K3501" t="s">
        <v>748</v>
      </c>
      <c r="L3501" s="160" t="s">
        <v>749</v>
      </c>
      <c r="M3501">
        <v>2</v>
      </c>
      <c r="N3501">
        <v>0</v>
      </c>
      <c r="O3501">
        <v>33.380000000000003</v>
      </c>
      <c r="P3501">
        <v>66.760000000000005</v>
      </c>
      <c r="Q3501">
        <v>7521.11</v>
      </c>
      <c r="R3501">
        <v>14.83</v>
      </c>
      <c r="S3501" s="193" t="str">
        <f>VLOOKUP(U3501,'[1]Cross ref'!I:J,2,0)</f>
        <v>SCL</v>
      </c>
      <c r="T3501" s="193">
        <f t="shared" si="328"/>
        <v>66.760000000000005</v>
      </c>
      <c r="U3501" s="193">
        <f>VLOOKUP(VALUE(C3501),'[1]Cross ref'!G:I,3,0)</f>
        <v>7493</v>
      </c>
      <c r="V3501" s="193">
        <f>IFERROR(VLOOKUP(J3501,'[1]Item List (2)'!C:D,2,0),VLOOKUP(K3501,'[1]Item List (2)'!C:D,2,0))</f>
        <v>50007</v>
      </c>
      <c r="W3501" s="193">
        <f>IFERROR(VLOOKUP(J3501,'[1]Item List (2)'!C:E,3,0),VLOOKUP(K3501,'[1]Item List (2)'!C:E,3,0))</f>
        <v>100</v>
      </c>
      <c r="X3501" s="193">
        <f t="shared" si="329"/>
        <v>0</v>
      </c>
      <c r="Y3501" s="193" t="str">
        <f t="shared" si="330"/>
        <v>HASHBROWN, RND ZTF</v>
      </c>
      <c r="AA3501" s="29">
        <f t="shared" si="331"/>
        <v>66.760000000000005</v>
      </c>
      <c r="AB3501" s="29" t="str">
        <f>VLOOKUP(W3501,'[2]Item List (2)'!$I:$J,2,0)</f>
        <v>Food</v>
      </c>
      <c r="AC3501" s="29">
        <f t="shared" si="332"/>
        <v>7493</v>
      </c>
      <c r="AD3501" s="29" t="str">
        <f t="shared" si="333"/>
        <v>7493-Food</v>
      </c>
    </row>
    <row r="3502" spans="1:30">
      <c r="A3502" t="s">
        <v>699</v>
      </c>
      <c r="B3502" t="s">
        <v>592</v>
      </c>
      <c r="C3502" t="s">
        <v>1416</v>
      </c>
      <c r="D3502" t="s">
        <v>607</v>
      </c>
      <c r="E3502" t="s">
        <v>1717</v>
      </c>
      <c r="F3502"/>
      <c r="G3502" s="159">
        <v>45167</v>
      </c>
      <c r="H3502" t="s">
        <v>1213</v>
      </c>
      <c r="I3502" t="s">
        <v>1188</v>
      </c>
      <c r="J3502" t="s">
        <v>747</v>
      </c>
      <c r="K3502" t="s">
        <v>750</v>
      </c>
      <c r="L3502" s="160" t="s">
        <v>749</v>
      </c>
      <c r="M3502">
        <v>4</v>
      </c>
      <c r="N3502">
        <v>0</v>
      </c>
      <c r="O3502">
        <v>33.380000000000003</v>
      </c>
      <c r="P3502">
        <v>133.52000000000001</v>
      </c>
      <c r="Q3502">
        <v>7521.11</v>
      </c>
      <c r="R3502">
        <v>14.83</v>
      </c>
      <c r="S3502" s="193" t="str">
        <f>VLOOKUP(U3502,'[1]Cross ref'!I:J,2,0)</f>
        <v>SCL</v>
      </c>
      <c r="T3502" s="193">
        <f t="shared" si="328"/>
        <v>133.52000000000001</v>
      </c>
      <c r="U3502" s="193">
        <f>VLOOKUP(VALUE(C3502),'[1]Cross ref'!G:I,3,0)</f>
        <v>7493</v>
      </c>
      <c r="V3502" s="193">
        <f>IFERROR(VLOOKUP(J3502,'[1]Item List (2)'!C:D,2,0),VLOOKUP(K3502,'[1]Item List (2)'!C:D,2,0))</f>
        <v>50007</v>
      </c>
      <c r="W3502" s="193">
        <f>IFERROR(VLOOKUP(J3502,'[1]Item List (2)'!C:E,3,0),VLOOKUP(K3502,'[1]Item List (2)'!C:E,3,0))</f>
        <v>100</v>
      </c>
      <c r="X3502" s="193">
        <f t="shared" si="329"/>
        <v>0</v>
      </c>
      <c r="Y3502" s="193" t="str">
        <f t="shared" si="330"/>
        <v>FRIES, CRISS CUT SEASN</v>
      </c>
      <c r="AA3502" s="29">
        <f t="shared" si="331"/>
        <v>133.52000000000001</v>
      </c>
      <c r="AB3502" s="29" t="str">
        <f>VLOOKUP(W3502,'[2]Item List (2)'!$I:$J,2,0)</f>
        <v>Food</v>
      </c>
      <c r="AC3502" s="29">
        <f t="shared" si="332"/>
        <v>7493</v>
      </c>
      <c r="AD3502" s="29" t="str">
        <f t="shared" si="333"/>
        <v>7493-Food</v>
      </c>
    </row>
    <row r="3503" spans="1:30">
      <c r="A3503" t="s">
        <v>699</v>
      </c>
      <c r="B3503" t="s">
        <v>592</v>
      </c>
      <c r="C3503" t="s">
        <v>1416</v>
      </c>
      <c r="D3503" t="s">
        <v>607</v>
      </c>
      <c r="E3503" t="s">
        <v>1717</v>
      </c>
      <c r="F3503"/>
      <c r="G3503" s="159">
        <v>45167</v>
      </c>
      <c r="H3503" t="s">
        <v>1214</v>
      </c>
      <c r="I3503" t="s">
        <v>1188</v>
      </c>
      <c r="J3503" t="s">
        <v>747</v>
      </c>
      <c r="K3503" t="s">
        <v>751</v>
      </c>
      <c r="L3503" s="160" t="s">
        <v>752</v>
      </c>
      <c r="M3503">
        <v>17</v>
      </c>
      <c r="N3503">
        <v>0</v>
      </c>
      <c r="O3503">
        <v>35.28</v>
      </c>
      <c r="P3503">
        <v>599.76</v>
      </c>
      <c r="Q3503">
        <v>7521.11</v>
      </c>
      <c r="R3503">
        <v>14.83</v>
      </c>
      <c r="S3503" s="193" t="str">
        <f>VLOOKUP(U3503,'[1]Cross ref'!I:J,2,0)</f>
        <v>SCL</v>
      </c>
      <c r="T3503" s="193">
        <f t="shared" si="328"/>
        <v>599.76</v>
      </c>
      <c r="U3503" s="193">
        <f>VLOOKUP(VALUE(C3503),'[1]Cross ref'!G:I,3,0)</f>
        <v>7493</v>
      </c>
      <c r="V3503" s="193">
        <f>IFERROR(VLOOKUP(J3503,'[1]Item List (2)'!C:D,2,0),VLOOKUP(K3503,'[1]Item List (2)'!C:D,2,0))</f>
        <v>50007</v>
      </c>
      <c r="W3503" s="193">
        <f>IFERROR(VLOOKUP(J3503,'[1]Item List (2)'!C:E,3,0),VLOOKUP(K3503,'[1]Item List (2)'!C:E,3,0))</f>
        <v>100</v>
      </c>
      <c r="X3503" s="193">
        <f t="shared" si="329"/>
        <v>0</v>
      </c>
      <c r="Y3503" s="193" t="str">
        <f t="shared" si="330"/>
        <v>FRIES, SS SK ON</v>
      </c>
      <c r="AA3503" s="29">
        <f t="shared" si="331"/>
        <v>599.76</v>
      </c>
      <c r="AB3503" s="29" t="str">
        <f>VLOOKUP(W3503,'[2]Item List (2)'!$I:$J,2,0)</f>
        <v>Food</v>
      </c>
      <c r="AC3503" s="29">
        <f t="shared" si="332"/>
        <v>7493</v>
      </c>
      <c r="AD3503" s="29" t="str">
        <f t="shared" si="333"/>
        <v>7493-Food</v>
      </c>
    </row>
    <row r="3504" spans="1:30">
      <c r="A3504" t="s">
        <v>699</v>
      </c>
      <c r="B3504" t="s">
        <v>592</v>
      </c>
      <c r="C3504" t="s">
        <v>1416</v>
      </c>
      <c r="D3504" t="s">
        <v>607</v>
      </c>
      <c r="E3504" t="s">
        <v>1717</v>
      </c>
      <c r="F3504"/>
      <c r="G3504" s="159">
        <v>45167</v>
      </c>
      <c r="H3504" t="s">
        <v>1336</v>
      </c>
      <c r="I3504" t="s">
        <v>1188</v>
      </c>
      <c r="J3504" t="s">
        <v>962</v>
      </c>
      <c r="K3504" t="s">
        <v>969</v>
      </c>
      <c r="L3504" s="160" t="s">
        <v>858</v>
      </c>
      <c r="M3504">
        <v>1</v>
      </c>
      <c r="N3504">
        <v>0</v>
      </c>
      <c r="O3504">
        <v>32.57</v>
      </c>
      <c r="P3504">
        <v>32.57</v>
      </c>
      <c r="Q3504">
        <v>7521.11</v>
      </c>
      <c r="R3504">
        <v>14.83</v>
      </c>
      <c r="S3504" s="193" t="str">
        <f>VLOOKUP(U3504,'[1]Cross ref'!I:J,2,0)</f>
        <v>SCL</v>
      </c>
      <c r="T3504" s="193">
        <f t="shared" si="328"/>
        <v>32.57</v>
      </c>
      <c r="U3504" s="193">
        <f>VLOOKUP(VALUE(C3504),'[1]Cross ref'!G:I,3,0)</f>
        <v>7493</v>
      </c>
      <c r="V3504" s="193">
        <f>IFERROR(VLOOKUP(J3504,'[1]Item List (2)'!C:D,2,0),VLOOKUP(K3504,'[1]Item List (2)'!C:D,2,0))</f>
        <v>50007</v>
      </c>
      <c r="W3504" s="193">
        <f>IFERROR(VLOOKUP(J3504,'[1]Item List (2)'!C:E,3,0),VLOOKUP(K3504,'[1]Item List (2)'!C:E,3,0))</f>
        <v>100</v>
      </c>
      <c r="X3504" s="193">
        <f t="shared" si="329"/>
        <v>0</v>
      </c>
      <c r="Y3504" s="193" t="str">
        <f t="shared" si="330"/>
        <v>SYRUP, SHAKE STRAWBRY</v>
      </c>
      <c r="AA3504" s="29">
        <f t="shared" si="331"/>
        <v>32.57</v>
      </c>
      <c r="AB3504" s="29" t="str">
        <f>VLOOKUP(W3504,'[2]Item List (2)'!$I:$J,2,0)</f>
        <v>Food</v>
      </c>
      <c r="AC3504" s="29">
        <f t="shared" si="332"/>
        <v>7493</v>
      </c>
      <c r="AD3504" s="29" t="str">
        <f t="shared" si="333"/>
        <v>7493-Food</v>
      </c>
    </row>
    <row r="3505" spans="1:30">
      <c r="A3505" t="s">
        <v>699</v>
      </c>
      <c r="B3505" t="s">
        <v>592</v>
      </c>
      <c r="C3505" t="s">
        <v>1416</v>
      </c>
      <c r="D3505" t="s">
        <v>607</v>
      </c>
      <c r="E3505" t="s">
        <v>1717</v>
      </c>
      <c r="F3505"/>
      <c r="G3505" s="159">
        <v>45167</v>
      </c>
      <c r="H3505" t="s">
        <v>1215</v>
      </c>
      <c r="I3505" t="s">
        <v>1188</v>
      </c>
      <c r="J3505" t="s">
        <v>753</v>
      </c>
      <c r="K3505" t="s">
        <v>754</v>
      </c>
      <c r="L3505" s="160" t="s">
        <v>755</v>
      </c>
      <c r="M3505">
        <v>1</v>
      </c>
      <c r="N3505">
        <v>0</v>
      </c>
      <c r="O3505">
        <v>31.31</v>
      </c>
      <c r="P3505">
        <v>31.31</v>
      </c>
      <c r="Q3505">
        <v>7521.11</v>
      </c>
      <c r="R3505">
        <v>14.83</v>
      </c>
      <c r="S3505" s="193" t="str">
        <f>VLOOKUP(U3505,'[1]Cross ref'!I:J,2,0)</f>
        <v>SCL</v>
      </c>
      <c r="T3505" s="193">
        <f t="shared" si="328"/>
        <v>31.31</v>
      </c>
      <c r="U3505" s="193">
        <f>VLOOKUP(VALUE(C3505),'[1]Cross ref'!G:I,3,0)</f>
        <v>7493</v>
      </c>
      <c r="V3505" s="193">
        <f>IFERROR(VLOOKUP(J3505,'[1]Item List (2)'!C:D,2,0),VLOOKUP(K3505,'[1]Item List (2)'!C:D,2,0))</f>
        <v>50007</v>
      </c>
      <c r="W3505" s="193">
        <f>IFERROR(VLOOKUP(J3505,'[1]Item List (2)'!C:E,3,0),VLOOKUP(K3505,'[1]Item List (2)'!C:E,3,0))</f>
        <v>100</v>
      </c>
      <c r="X3505" s="193">
        <f t="shared" si="329"/>
        <v>0</v>
      </c>
      <c r="Y3505" s="193" t="str">
        <f t="shared" si="330"/>
        <v>TORTILLA, FLOUR 10" FZN</v>
      </c>
      <c r="AA3505" s="29">
        <f t="shared" si="331"/>
        <v>31.31</v>
      </c>
      <c r="AB3505" s="29" t="str">
        <f>VLOOKUP(W3505,'[2]Item List (2)'!$I:$J,2,0)</f>
        <v>Food</v>
      </c>
      <c r="AC3505" s="29">
        <f t="shared" si="332"/>
        <v>7493</v>
      </c>
      <c r="AD3505" s="29" t="str">
        <f t="shared" si="333"/>
        <v>7493-Food</v>
      </c>
    </row>
    <row r="3506" spans="1:30">
      <c r="A3506" t="s">
        <v>699</v>
      </c>
      <c r="B3506" t="s">
        <v>592</v>
      </c>
      <c r="C3506" t="s">
        <v>1416</v>
      </c>
      <c r="D3506" t="s">
        <v>607</v>
      </c>
      <c r="E3506" t="s">
        <v>1717</v>
      </c>
      <c r="F3506"/>
      <c r="G3506" s="159">
        <v>45167</v>
      </c>
      <c r="H3506" t="s">
        <v>1217</v>
      </c>
      <c r="I3506" t="s">
        <v>1188</v>
      </c>
      <c r="J3506" t="s">
        <v>758</v>
      </c>
      <c r="K3506" t="s">
        <v>759</v>
      </c>
      <c r="L3506" s="160" t="s">
        <v>760</v>
      </c>
      <c r="M3506">
        <v>1</v>
      </c>
      <c r="N3506">
        <v>0</v>
      </c>
      <c r="O3506">
        <v>111.01</v>
      </c>
      <c r="P3506">
        <v>111.01</v>
      </c>
      <c r="Q3506">
        <v>7521.11</v>
      </c>
      <c r="R3506">
        <v>14.83</v>
      </c>
      <c r="S3506" s="193" t="str">
        <f>VLOOKUP(U3506,'[1]Cross ref'!I:J,2,0)</f>
        <v>SCL</v>
      </c>
      <c r="T3506" s="193">
        <f t="shared" si="328"/>
        <v>111.01</v>
      </c>
      <c r="U3506" s="193">
        <f>VLOOKUP(VALUE(C3506),'[1]Cross ref'!G:I,3,0)</f>
        <v>7493</v>
      </c>
      <c r="V3506" s="193">
        <f>IFERROR(VLOOKUP(J3506,'[1]Item List (2)'!C:D,2,0),VLOOKUP(K3506,'[1]Item List (2)'!C:D,2,0))</f>
        <v>50007</v>
      </c>
      <c r="W3506" s="193">
        <f>IFERROR(VLOOKUP(J3506,'[1]Item List (2)'!C:E,3,0),VLOOKUP(K3506,'[1]Item List (2)'!C:E,3,0))</f>
        <v>100</v>
      </c>
      <c r="X3506" s="193">
        <f t="shared" si="329"/>
        <v>0</v>
      </c>
      <c r="Y3506" s="193" t="str">
        <f t="shared" si="330"/>
        <v>CHICKEN, TNDRLOIN STRIP 1.5Z</v>
      </c>
      <c r="AA3506" s="29">
        <f t="shared" si="331"/>
        <v>111.01</v>
      </c>
      <c r="AB3506" s="29" t="str">
        <f>VLOOKUP(W3506,'[2]Item List (2)'!$I:$J,2,0)</f>
        <v>Food</v>
      </c>
      <c r="AC3506" s="29">
        <f t="shared" si="332"/>
        <v>7493</v>
      </c>
      <c r="AD3506" s="29" t="str">
        <f t="shared" si="333"/>
        <v>7493-Food</v>
      </c>
    </row>
    <row r="3507" spans="1:30">
      <c r="A3507" t="s">
        <v>699</v>
      </c>
      <c r="B3507" t="s">
        <v>592</v>
      </c>
      <c r="C3507" t="s">
        <v>1416</v>
      </c>
      <c r="D3507" t="s">
        <v>607</v>
      </c>
      <c r="E3507" t="s">
        <v>1717</v>
      </c>
      <c r="F3507"/>
      <c r="G3507" s="159">
        <v>45167</v>
      </c>
      <c r="H3507" t="s">
        <v>1269</v>
      </c>
      <c r="I3507" t="s">
        <v>1190</v>
      </c>
      <c r="J3507" t="s">
        <v>761</v>
      </c>
      <c r="K3507" t="s">
        <v>762</v>
      </c>
      <c r="L3507" s="160" t="s">
        <v>763</v>
      </c>
      <c r="M3507">
        <v>1</v>
      </c>
      <c r="N3507">
        <v>0</v>
      </c>
      <c r="O3507">
        <v>17.57</v>
      </c>
      <c r="P3507">
        <v>17.57</v>
      </c>
      <c r="Q3507">
        <v>7521.11</v>
      </c>
      <c r="R3507">
        <v>14.83</v>
      </c>
      <c r="S3507" s="193" t="str">
        <f>VLOOKUP(U3507,'[1]Cross ref'!I:J,2,0)</f>
        <v>SCL</v>
      </c>
      <c r="T3507" s="193">
        <f t="shared" si="328"/>
        <v>17.57</v>
      </c>
      <c r="U3507" s="193">
        <f>VLOOKUP(VALUE(C3507),'[1]Cross ref'!G:I,3,0)</f>
        <v>7493</v>
      </c>
      <c r="V3507" s="193">
        <f>IFERROR(VLOOKUP(J3507,'[1]Item List (2)'!C:D,2,0),VLOOKUP(K3507,'[1]Item List (2)'!C:D,2,0))</f>
        <v>60507</v>
      </c>
      <c r="W3507" s="193">
        <f>IFERROR(VLOOKUP(J3507,'[1]Item List (2)'!C:E,3,0),VLOOKUP(K3507,'[1]Item List (2)'!C:E,3,0))</f>
        <v>1200</v>
      </c>
      <c r="X3507" s="193">
        <f t="shared" si="329"/>
        <v>0</v>
      </c>
      <c r="Y3507" s="193" t="str">
        <f t="shared" si="330"/>
        <v>LINER, CAN 38X44 BLK</v>
      </c>
      <c r="AA3507" s="29">
        <f t="shared" si="331"/>
        <v>17.57</v>
      </c>
      <c r="AB3507" s="29" t="str">
        <f>VLOOKUP(W3507,'[2]Item List (2)'!$I:$J,2,0)</f>
        <v>Supplies</v>
      </c>
      <c r="AC3507" s="29">
        <f t="shared" si="332"/>
        <v>7493</v>
      </c>
      <c r="AD3507" s="29" t="str">
        <f t="shared" si="333"/>
        <v>7493-Supplies</v>
      </c>
    </row>
    <row r="3508" spans="1:30">
      <c r="A3508" t="s">
        <v>699</v>
      </c>
      <c r="B3508" t="s">
        <v>592</v>
      </c>
      <c r="C3508" t="s">
        <v>1416</v>
      </c>
      <c r="D3508" t="s">
        <v>607</v>
      </c>
      <c r="E3508" t="s">
        <v>1717</v>
      </c>
      <c r="F3508"/>
      <c r="G3508" s="159">
        <v>45167</v>
      </c>
      <c r="H3508" t="s">
        <v>1218</v>
      </c>
      <c r="I3508" t="s">
        <v>1188</v>
      </c>
      <c r="J3508" t="s">
        <v>703</v>
      </c>
      <c r="K3508" t="s">
        <v>997</v>
      </c>
      <c r="L3508" s="160" t="s">
        <v>723</v>
      </c>
      <c r="M3508">
        <v>7</v>
      </c>
      <c r="N3508">
        <v>0</v>
      </c>
      <c r="O3508">
        <v>25.94</v>
      </c>
      <c r="P3508">
        <v>181.58</v>
      </c>
      <c r="Q3508">
        <v>7521.11</v>
      </c>
      <c r="R3508">
        <v>14.83</v>
      </c>
      <c r="S3508" s="193" t="str">
        <f>VLOOKUP(U3508,'[1]Cross ref'!I:J,2,0)</f>
        <v>SCL</v>
      </c>
      <c r="T3508" s="193">
        <f t="shared" si="328"/>
        <v>181.58</v>
      </c>
      <c r="U3508" s="193">
        <f>VLOOKUP(VALUE(C3508),'[1]Cross ref'!G:I,3,0)</f>
        <v>7493</v>
      </c>
      <c r="V3508" s="193">
        <f>IFERROR(VLOOKUP(J3508,'[1]Item List (2)'!C:D,2,0),VLOOKUP(K3508,'[1]Item List (2)'!C:D,2,0))</f>
        <v>50007</v>
      </c>
      <c r="W3508" s="193">
        <f>IFERROR(VLOOKUP(J3508,'[1]Item List (2)'!C:E,3,0),VLOOKUP(K3508,'[1]Item List (2)'!C:E,3,0))</f>
        <v>100</v>
      </c>
      <c r="X3508" s="193">
        <f t="shared" si="329"/>
        <v>0</v>
      </c>
      <c r="Y3508" s="193" t="str">
        <f t="shared" si="330"/>
        <v>SAUCE, BTRMILK RANCH CUP</v>
      </c>
      <c r="AA3508" s="29">
        <f t="shared" si="331"/>
        <v>181.58</v>
      </c>
      <c r="AB3508" s="29" t="str">
        <f>VLOOKUP(W3508,'[2]Item List (2)'!$I:$J,2,0)</f>
        <v>Food</v>
      </c>
      <c r="AC3508" s="29">
        <f t="shared" si="332"/>
        <v>7493</v>
      </c>
      <c r="AD3508" s="29" t="str">
        <f t="shared" si="333"/>
        <v>7493-Food</v>
      </c>
    </row>
    <row r="3509" spans="1:30">
      <c r="A3509" t="s">
        <v>699</v>
      </c>
      <c r="B3509" t="s">
        <v>592</v>
      </c>
      <c r="C3509" t="s">
        <v>1416</v>
      </c>
      <c r="D3509" t="s">
        <v>607</v>
      </c>
      <c r="E3509" t="s">
        <v>1717</v>
      </c>
      <c r="F3509"/>
      <c r="G3509" s="159">
        <v>45167</v>
      </c>
      <c r="H3509" t="s">
        <v>1219</v>
      </c>
      <c r="I3509" t="s">
        <v>1188</v>
      </c>
      <c r="J3509" t="s">
        <v>767</v>
      </c>
      <c r="K3509" t="s">
        <v>768</v>
      </c>
      <c r="L3509" s="160" t="s">
        <v>769</v>
      </c>
      <c r="M3509">
        <v>2</v>
      </c>
      <c r="N3509">
        <v>0</v>
      </c>
      <c r="O3509">
        <v>11.66</v>
      </c>
      <c r="P3509">
        <v>23.32</v>
      </c>
      <c r="Q3509">
        <v>7521.11</v>
      </c>
      <c r="R3509">
        <v>14.83</v>
      </c>
      <c r="S3509" s="193" t="str">
        <f>VLOOKUP(U3509,'[1]Cross ref'!I:J,2,0)</f>
        <v>SCL</v>
      </c>
      <c r="T3509" s="193">
        <f t="shared" si="328"/>
        <v>23.32</v>
      </c>
      <c r="U3509" s="193">
        <f>VLOOKUP(VALUE(C3509),'[1]Cross ref'!G:I,3,0)</f>
        <v>7493</v>
      </c>
      <c r="V3509" s="193">
        <f>IFERROR(VLOOKUP(J3509,'[1]Item List (2)'!C:D,2,0),VLOOKUP(K3509,'[1]Item List (2)'!C:D,2,0))</f>
        <v>50007</v>
      </c>
      <c r="W3509" s="193">
        <f>IFERROR(VLOOKUP(J3509,'[1]Item List (2)'!C:E,3,0),VLOOKUP(K3509,'[1]Item List (2)'!C:E,3,0))</f>
        <v>100</v>
      </c>
      <c r="X3509" s="193">
        <f t="shared" si="329"/>
        <v>0</v>
      </c>
      <c r="Y3509" s="193" t="str">
        <f t="shared" si="330"/>
        <v>SAUCE, BUFFALO CUP</v>
      </c>
      <c r="AA3509" s="29">
        <f t="shared" si="331"/>
        <v>23.32</v>
      </c>
      <c r="AB3509" s="29" t="str">
        <f>VLOOKUP(W3509,'[2]Item List (2)'!$I:$J,2,0)</f>
        <v>Food</v>
      </c>
      <c r="AC3509" s="29">
        <f t="shared" si="332"/>
        <v>7493</v>
      </c>
      <c r="AD3509" s="29" t="str">
        <f t="shared" si="333"/>
        <v>7493-Food</v>
      </c>
    </row>
    <row r="3510" spans="1:30">
      <c r="A3510" t="s">
        <v>699</v>
      </c>
      <c r="B3510" t="s">
        <v>592</v>
      </c>
      <c r="C3510" t="s">
        <v>1416</v>
      </c>
      <c r="D3510" t="s">
        <v>607</v>
      </c>
      <c r="E3510" t="s">
        <v>1717</v>
      </c>
      <c r="F3510"/>
      <c r="G3510" s="159">
        <v>45167</v>
      </c>
      <c r="H3510" t="s">
        <v>1220</v>
      </c>
      <c r="I3510" t="s">
        <v>1188</v>
      </c>
      <c r="J3510" t="s">
        <v>770</v>
      </c>
      <c r="K3510" t="s">
        <v>771</v>
      </c>
      <c r="L3510" s="160" t="s">
        <v>772</v>
      </c>
      <c r="M3510">
        <v>1</v>
      </c>
      <c r="N3510">
        <v>0</v>
      </c>
      <c r="O3510">
        <v>31.38</v>
      </c>
      <c r="P3510">
        <v>31.38</v>
      </c>
      <c r="Q3510">
        <v>7521.11</v>
      </c>
      <c r="R3510">
        <v>14.83</v>
      </c>
      <c r="S3510" s="193" t="str">
        <f>VLOOKUP(U3510,'[1]Cross ref'!I:J,2,0)</f>
        <v>SCL</v>
      </c>
      <c r="T3510" s="193">
        <f t="shared" si="328"/>
        <v>31.38</v>
      </c>
      <c r="U3510" s="193">
        <f>VLOOKUP(VALUE(C3510),'[1]Cross ref'!G:I,3,0)</f>
        <v>7493</v>
      </c>
      <c r="V3510" s="193">
        <f>IFERROR(VLOOKUP(J3510,'[1]Item List (2)'!C:D,2,0),VLOOKUP(K3510,'[1]Item List (2)'!C:D,2,0))</f>
        <v>50007</v>
      </c>
      <c r="W3510" s="193">
        <f>IFERROR(VLOOKUP(J3510,'[1]Item List (2)'!C:E,3,0),VLOOKUP(K3510,'[1]Item List (2)'!C:E,3,0))</f>
        <v>100</v>
      </c>
      <c r="X3510" s="193">
        <f t="shared" si="329"/>
        <v>0</v>
      </c>
      <c r="Y3510" s="193" t="str">
        <f t="shared" si="330"/>
        <v>WHIP CREAM, AEROSOL 17Z</v>
      </c>
      <c r="AA3510" s="29">
        <f t="shared" si="331"/>
        <v>31.38</v>
      </c>
      <c r="AB3510" s="29" t="str">
        <f>VLOOKUP(W3510,'[2]Item List (2)'!$I:$J,2,0)</f>
        <v>Food</v>
      </c>
      <c r="AC3510" s="29">
        <f t="shared" si="332"/>
        <v>7493</v>
      </c>
      <c r="AD3510" s="29" t="str">
        <f t="shared" si="333"/>
        <v>7493-Food</v>
      </c>
    </row>
    <row r="3511" spans="1:30">
      <c r="A3511" t="s">
        <v>699</v>
      </c>
      <c r="B3511" t="s">
        <v>592</v>
      </c>
      <c r="C3511" t="s">
        <v>1416</v>
      </c>
      <c r="D3511" t="s">
        <v>607</v>
      </c>
      <c r="E3511" t="s">
        <v>1717</v>
      </c>
      <c r="F3511"/>
      <c r="G3511" s="159">
        <v>45167</v>
      </c>
      <c r="H3511" t="s">
        <v>1221</v>
      </c>
      <c r="I3511" t="s">
        <v>1188</v>
      </c>
      <c r="J3511" t="s">
        <v>773</v>
      </c>
      <c r="K3511" t="s">
        <v>774</v>
      </c>
      <c r="L3511" s="160" t="s">
        <v>775</v>
      </c>
      <c r="M3511">
        <v>5</v>
      </c>
      <c r="N3511">
        <v>0</v>
      </c>
      <c r="O3511">
        <v>19.78</v>
      </c>
      <c r="P3511">
        <v>98.9</v>
      </c>
      <c r="Q3511">
        <v>7521.11</v>
      </c>
      <c r="R3511">
        <v>14.83</v>
      </c>
      <c r="S3511" s="193" t="str">
        <f>VLOOKUP(U3511,'[1]Cross ref'!I:J,2,0)</f>
        <v>SCL</v>
      </c>
      <c r="T3511" s="193">
        <f t="shared" si="328"/>
        <v>98.9</v>
      </c>
      <c r="U3511" s="193">
        <f>VLOOKUP(VALUE(C3511),'[1]Cross ref'!G:I,3,0)</f>
        <v>7493</v>
      </c>
      <c r="V3511" s="193">
        <f>IFERROR(VLOOKUP(J3511,'[1]Item List (2)'!C:D,2,0),VLOOKUP(K3511,'[1]Item List (2)'!C:D,2,0))</f>
        <v>50007</v>
      </c>
      <c r="W3511" s="193">
        <f>IFERROR(VLOOKUP(J3511,'[1]Item List (2)'!C:E,3,0),VLOOKUP(K3511,'[1]Item List (2)'!C:E,3,0))</f>
        <v>100</v>
      </c>
      <c r="X3511" s="193">
        <f t="shared" si="329"/>
        <v>0</v>
      </c>
      <c r="Y3511" s="193" t="str">
        <f t="shared" si="330"/>
        <v>ICE CREAM, VANILLA SLOW MELT</v>
      </c>
      <c r="AA3511" s="29">
        <f t="shared" si="331"/>
        <v>98.9</v>
      </c>
      <c r="AB3511" s="29" t="str">
        <f>VLOOKUP(W3511,'[2]Item List (2)'!$I:$J,2,0)</f>
        <v>Food</v>
      </c>
      <c r="AC3511" s="29">
        <f t="shared" si="332"/>
        <v>7493</v>
      </c>
      <c r="AD3511" s="29" t="str">
        <f t="shared" si="333"/>
        <v>7493-Food</v>
      </c>
    </row>
    <row r="3512" spans="1:30">
      <c r="A3512" t="s">
        <v>699</v>
      </c>
      <c r="B3512" t="s">
        <v>592</v>
      </c>
      <c r="C3512" t="s">
        <v>1416</v>
      </c>
      <c r="D3512" t="s">
        <v>607</v>
      </c>
      <c r="E3512" t="s">
        <v>1717</v>
      </c>
      <c r="F3512"/>
      <c r="G3512" s="159">
        <v>45167</v>
      </c>
      <c r="H3512" t="s">
        <v>1222</v>
      </c>
      <c r="I3512" t="s">
        <v>1188</v>
      </c>
      <c r="J3512" t="s">
        <v>776</v>
      </c>
      <c r="K3512" t="s">
        <v>777</v>
      </c>
      <c r="L3512" s="160" t="s">
        <v>778</v>
      </c>
      <c r="M3512">
        <v>8</v>
      </c>
      <c r="N3512">
        <v>0</v>
      </c>
      <c r="O3512">
        <v>36.909999999999997</v>
      </c>
      <c r="P3512">
        <v>295.27999999999997</v>
      </c>
      <c r="Q3512">
        <v>7521.11</v>
      </c>
      <c r="R3512">
        <v>14.83</v>
      </c>
      <c r="S3512" s="193" t="str">
        <f>VLOOKUP(U3512,'[1]Cross ref'!I:J,2,0)</f>
        <v>SCL</v>
      </c>
      <c r="T3512" s="193">
        <f t="shared" si="328"/>
        <v>295.27999999999997</v>
      </c>
      <c r="U3512" s="193">
        <f>VLOOKUP(VALUE(C3512),'[1]Cross ref'!G:I,3,0)</f>
        <v>7493</v>
      </c>
      <c r="V3512" s="193">
        <f>IFERROR(VLOOKUP(J3512,'[1]Item List (2)'!C:D,2,0),VLOOKUP(K3512,'[1]Item List (2)'!C:D,2,0))</f>
        <v>50007</v>
      </c>
      <c r="W3512" s="193">
        <f>IFERROR(VLOOKUP(J3512,'[1]Item List (2)'!C:E,3,0),VLOOKUP(K3512,'[1]Item List (2)'!C:E,3,0))</f>
        <v>100</v>
      </c>
      <c r="X3512" s="193">
        <f t="shared" si="329"/>
        <v>0</v>
      </c>
      <c r="Y3512" s="193" t="str">
        <f t="shared" si="330"/>
        <v>SHORTENING, LIQ FRY PREM</v>
      </c>
      <c r="AA3512" s="29">
        <f t="shared" si="331"/>
        <v>295.27999999999997</v>
      </c>
      <c r="AB3512" s="29" t="str">
        <f>VLOOKUP(W3512,'[2]Item List (2)'!$I:$J,2,0)</f>
        <v>Food</v>
      </c>
      <c r="AC3512" s="29">
        <f t="shared" si="332"/>
        <v>7493</v>
      </c>
      <c r="AD3512" s="29" t="str">
        <f t="shared" si="333"/>
        <v>7493-Food</v>
      </c>
    </row>
    <row r="3513" spans="1:30">
      <c r="A3513" t="s">
        <v>699</v>
      </c>
      <c r="B3513" t="s">
        <v>592</v>
      </c>
      <c r="C3513" t="s">
        <v>1416</v>
      </c>
      <c r="D3513" t="s">
        <v>607</v>
      </c>
      <c r="E3513" t="s">
        <v>1717</v>
      </c>
      <c r="F3513"/>
      <c r="G3513" s="159">
        <v>45167</v>
      </c>
      <c r="H3513" t="s">
        <v>1272</v>
      </c>
      <c r="I3513" t="s">
        <v>1211</v>
      </c>
      <c r="J3513" t="s">
        <v>815</v>
      </c>
      <c r="K3513" t="s">
        <v>1145</v>
      </c>
      <c r="L3513" s="160" t="s">
        <v>1146</v>
      </c>
      <c r="M3513">
        <v>1</v>
      </c>
      <c r="N3513">
        <v>0</v>
      </c>
      <c r="O3513">
        <v>28.75</v>
      </c>
      <c r="P3513">
        <v>28.75</v>
      </c>
      <c r="Q3513">
        <v>7521.11</v>
      </c>
      <c r="R3513">
        <v>14.83</v>
      </c>
      <c r="S3513" s="193" t="str">
        <f>VLOOKUP(U3513,'[1]Cross ref'!I:J,2,0)</f>
        <v>SCL</v>
      </c>
      <c r="T3513" s="193">
        <f t="shared" si="328"/>
        <v>28.75</v>
      </c>
      <c r="U3513" s="193">
        <f>VLOOKUP(VALUE(C3513),'[1]Cross ref'!G:I,3,0)</f>
        <v>7493</v>
      </c>
      <c r="V3513" s="193">
        <f>IFERROR(VLOOKUP(J3513,'[1]Item List (2)'!C:D,2,0),VLOOKUP(K3513,'[1]Item List (2)'!C:D,2,0))</f>
        <v>51001</v>
      </c>
      <c r="W3513" s="193">
        <f>IFERROR(VLOOKUP(J3513,'[1]Item List (2)'!C:E,3,0),VLOOKUP(K3513,'[1]Item List (2)'!C:E,3,0))</f>
        <v>1000</v>
      </c>
      <c r="X3513" s="193">
        <f t="shared" si="329"/>
        <v>0</v>
      </c>
      <c r="Y3513" s="193" t="str">
        <f t="shared" si="330"/>
        <v>LID, CUP CRUISER 32Z</v>
      </c>
      <c r="AA3513" s="29">
        <f t="shared" si="331"/>
        <v>28.75</v>
      </c>
      <c r="AB3513" s="29" t="str">
        <f>VLOOKUP(W3513,'[2]Item List (2)'!$I:$J,2,0)</f>
        <v>Paper</v>
      </c>
      <c r="AC3513" s="29">
        <f t="shared" si="332"/>
        <v>7493</v>
      </c>
      <c r="AD3513" s="29" t="str">
        <f t="shared" si="333"/>
        <v>7493-Paper</v>
      </c>
    </row>
    <row r="3514" spans="1:30">
      <c r="A3514" t="s">
        <v>699</v>
      </c>
      <c r="B3514" t="s">
        <v>592</v>
      </c>
      <c r="C3514" t="s">
        <v>1416</v>
      </c>
      <c r="D3514" t="s">
        <v>607</v>
      </c>
      <c r="E3514" t="s">
        <v>1717</v>
      </c>
      <c r="F3514"/>
      <c r="G3514" s="159">
        <v>45167</v>
      </c>
      <c r="H3514" t="s">
        <v>1380</v>
      </c>
      <c r="I3514" t="s">
        <v>1188</v>
      </c>
      <c r="J3514" t="s">
        <v>953</v>
      </c>
      <c r="K3514" t="s">
        <v>1151</v>
      </c>
      <c r="L3514" s="160" t="s">
        <v>766</v>
      </c>
      <c r="M3514">
        <v>2</v>
      </c>
      <c r="N3514">
        <v>0</v>
      </c>
      <c r="O3514">
        <v>69.22</v>
      </c>
      <c r="P3514">
        <v>138.44</v>
      </c>
      <c r="Q3514">
        <v>7521.11</v>
      </c>
      <c r="R3514">
        <v>14.83</v>
      </c>
      <c r="S3514" s="193" t="str">
        <f>VLOOKUP(U3514,'[1]Cross ref'!I:J,2,0)</f>
        <v>SCL</v>
      </c>
      <c r="T3514" s="193">
        <f t="shared" si="328"/>
        <v>138.44</v>
      </c>
      <c r="U3514" s="193">
        <f>VLOOKUP(VALUE(C3514),'[1]Cross ref'!G:I,3,0)</f>
        <v>7493</v>
      </c>
      <c r="V3514" s="193">
        <f>IFERROR(VLOOKUP(J3514,'[1]Item List (2)'!C:D,2,0),VLOOKUP(K3514,'[1]Item List (2)'!C:D,2,0))</f>
        <v>50007</v>
      </c>
      <c r="W3514" s="193">
        <f>IFERROR(VLOOKUP(J3514,'[1]Item List (2)'!C:E,3,0),VLOOKUP(K3514,'[1]Item List (2)'!C:E,3,0))</f>
        <v>100</v>
      </c>
      <c r="X3514" s="193">
        <f t="shared" si="329"/>
        <v>0</v>
      </c>
      <c r="Y3514" s="193" t="str">
        <f t="shared" si="330"/>
        <v>LEMONADE, FZN</v>
      </c>
      <c r="AA3514" s="29">
        <f t="shared" si="331"/>
        <v>138.44</v>
      </c>
      <c r="AB3514" s="29" t="str">
        <f>VLOOKUP(W3514,'[2]Item List (2)'!$I:$J,2,0)</f>
        <v>Food</v>
      </c>
      <c r="AC3514" s="29">
        <f t="shared" si="332"/>
        <v>7493</v>
      </c>
      <c r="AD3514" s="29" t="str">
        <f t="shared" si="333"/>
        <v>7493-Food</v>
      </c>
    </row>
    <row r="3515" spans="1:30">
      <c r="A3515" t="s">
        <v>699</v>
      </c>
      <c r="B3515" t="s">
        <v>592</v>
      </c>
      <c r="C3515" t="s">
        <v>1416</v>
      </c>
      <c r="D3515" t="s">
        <v>607</v>
      </c>
      <c r="E3515" t="s">
        <v>1717</v>
      </c>
      <c r="F3515"/>
      <c r="G3515" s="159">
        <v>45167</v>
      </c>
      <c r="H3515" t="s">
        <v>1223</v>
      </c>
      <c r="I3515" t="s">
        <v>1188</v>
      </c>
      <c r="J3515" t="s">
        <v>758</v>
      </c>
      <c r="K3515" t="s">
        <v>780</v>
      </c>
      <c r="L3515" s="160" t="s">
        <v>781</v>
      </c>
      <c r="M3515">
        <v>6</v>
      </c>
      <c r="N3515">
        <v>0</v>
      </c>
      <c r="O3515">
        <v>37.6</v>
      </c>
      <c r="P3515">
        <v>225.6</v>
      </c>
      <c r="Q3515">
        <v>7521.11</v>
      </c>
      <c r="R3515">
        <v>14.83</v>
      </c>
      <c r="S3515" s="193" t="str">
        <f>VLOOKUP(U3515,'[1]Cross ref'!I:J,2,0)</f>
        <v>SCL</v>
      </c>
      <c r="T3515" s="193">
        <f t="shared" si="328"/>
        <v>225.6</v>
      </c>
      <c r="U3515" s="193">
        <f>VLOOKUP(VALUE(C3515),'[1]Cross ref'!G:I,3,0)</f>
        <v>7493</v>
      </c>
      <c r="V3515" s="193">
        <f>IFERROR(VLOOKUP(J3515,'[1]Item List (2)'!C:D,2,0),VLOOKUP(K3515,'[1]Item List (2)'!C:D,2,0))</f>
        <v>50007</v>
      </c>
      <c r="W3515" s="193">
        <f>IFERROR(VLOOKUP(J3515,'[1]Item List (2)'!C:E,3,0),VLOOKUP(K3515,'[1]Item List (2)'!C:E,3,0))</f>
        <v>100</v>
      </c>
      <c r="X3515" s="193">
        <f t="shared" si="329"/>
        <v>0</v>
      </c>
      <c r="Y3515" s="193" t="str">
        <f t="shared" si="330"/>
        <v>CHICKEN, PTY SPCY 3Z</v>
      </c>
      <c r="AA3515" s="29">
        <f t="shared" si="331"/>
        <v>225.6</v>
      </c>
      <c r="AB3515" s="29" t="str">
        <f>VLOOKUP(W3515,'[2]Item List (2)'!$I:$J,2,0)</f>
        <v>Food</v>
      </c>
      <c r="AC3515" s="29">
        <f t="shared" si="332"/>
        <v>7493</v>
      </c>
      <c r="AD3515" s="29" t="str">
        <f t="shared" si="333"/>
        <v>7493-Food</v>
      </c>
    </row>
    <row r="3516" spans="1:30">
      <c r="A3516" t="s">
        <v>699</v>
      </c>
      <c r="B3516" t="s">
        <v>592</v>
      </c>
      <c r="C3516" t="s">
        <v>1416</v>
      </c>
      <c r="D3516" t="s">
        <v>607</v>
      </c>
      <c r="E3516" t="s">
        <v>1717</v>
      </c>
      <c r="F3516"/>
      <c r="G3516" s="159">
        <v>45167</v>
      </c>
      <c r="H3516" t="s">
        <v>1273</v>
      </c>
      <c r="I3516" t="s">
        <v>1190</v>
      </c>
      <c r="J3516" t="s">
        <v>727</v>
      </c>
      <c r="K3516" t="s">
        <v>782</v>
      </c>
      <c r="L3516" s="160" t="s">
        <v>729</v>
      </c>
      <c r="M3516">
        <v>1</v>
      </c>
      <c r="N3516">
        <v>0</v>
      </c>
      <c r="O3516">
        <v>16.79</v>
      </c>
      <c r="P3516">
        <v>16.79</v>
      </c>
      <c r="Q3516">
        <v>7521.11</v>
      </c>
      <c r="R3516">
        <v>14.83</v>
      </c>
      <c r="S3516" s="193" t="str">
        <f>VLOOKUP(U3516,'[1]Cross ref'!I:J,2,0)</f>
        <v>SCL</v>
      </c>
      <c r="T3516" s="193">
        <f t="shared" si="328"/>
        <v>16.79</v>
      </c>
      <c r="U3516" s="193">
        <f>VLOOKUP(VALUE(C3516),'[1]Cross ref'!G:I,3,0)</f>
        <v>7493</v>
      </c>
      <c r="V3516" s="193">
        <f>IFERROR(VLOOKUP(J3516,'[1]Item List (2)'!C:D,2,0),VLOOKUP(K3516,'[1]Item List (2)'!C:D,2,0))</f>
        <v>60507</v>
      </c>
      <c r="W3516" s="193">
        <f>IFERROR(VLOOKUP(J3516,'[1]Item List (2)'!C:E,3,0),VLOOKUP(K3516,'[1]Item List (2)'!C:E,3,0))</f>
        <v>1200</v>
      </c>
      <c r="X3516" s="193">
        <f t="shared" si="329"/>
        <v>0</v>
      </c>
      <c r="Y3516" s="193" t="str">
        <f t="shared" si="330"/>
        <v>GLOVE, SYNTH LG</v>
      </c>
      <c r="AA3516" s="29">
        <f t="shared" si="331"/>
        <v>16.79</v>
      </c>
      <c r="AB3516" s="29" t="str">
        <f>VLOOKUP(W3516,'[2]Item List (2)'!$I:$J,2,0)</f>
        <v>Supplies</v>
      </c>
      <c r="AC3516" s="29">
        <f t="shared" si="332"/>
        <v>7493</v>
      </c>
      <c r="AD3516" s="29" t="str">
        <f t="shared" si="333"/>
        <v>7493-Supplies</v>
      </c>
    </row>
    <row r="3517" spans="1:30">
      <c r="A3517" t="s">
        <v>699</v>
      </c>
      <c r="B3517" t="s">
        <v>592</v>
      </c>
      <c r="C3517" t="s">
        <v>1416</v>
      </c>
      <c r="D3517" t="s">
        <v>607</v>
      </c>
      <c r="E3517" t="s">
        <v>1717</v>
      </c>
      <c r="F3517"/>
      <c r="G3517" s="159">
        <v>45167</v>
      </c>
      <c r="H3517" t="s">
        <v>1225</v>
      </c>
      <c r="I3517" t="s">
        <v>1188</v>
      </c>
      <c r="J3517" t="s">
        <v>785</v>
      </c>
      <c r="K3517" t="s">
        <v>1180</v>
      </c>
      <c r="L3517" s="160" t="s">
        <v>786</v>
      </c>
      <c r="M3517">
        <v>4</v>
      </c>
      <c r="N3517">
        <v>0</v>
      </c>
      <c r="O3517">
        <v>90.57</v>
      </c>
      <c r="P3517">
        <v>362.28</v>
      </c>
      <c r="Q3517">
        <v>7521.11</v>
      </c>
      <c r="R3517">
        <v>14.83</v>
      </c>
      <c r="S3517" s="193" t="str">
        <f>VLOOKUP(U3517,'[1]Cross ref'!I:J,2,0)</f>
        <v>SCL</v>
      </c>
      <c r="T3517" s="193">
        <f t="shared" si="328"/>
        <v>362.28</v>
      </c>
      <c r="U3517" s="193">
        <f>VLOOKUP(VALUE(C3517),'[1]Cross ref'!G:I,3,0)</f>
        <v>7493</v>
      </c>
      <c r="V3517" s="193">
        <f>IFERROR(VLOOKUP(J3517,'[1]Item List (2)'!C:D,2,0),VLOOKUP(K3517,'[1]Item List (2)'!C:D,2,0))</f>
        <v>50007</v>
      </c>
      <c r="W3517" s="193">
        <f>IFERROR(VLOOKUP(J3517,'[1]Item List (2)'!C:E,3,0),VLOOKUP(K3517,'[1]Item List (2)'!C:E,3,0))</f>
        <v>100</v>
      </c>
      <c r="X3517" s="193">
        <f t="shared" si="329"/>
        <v>0</v>
      </c>
      <c r="Y3517" s="193" t="str">
        <f t="shared" si="330"/>
        <v>BACON, 500 SLICES FC</v>
      </c>
      <c r="AA3517" s="29">
        <f t="shared" si="331"/>
        <v>362.28</v>
      </c>
      <c r="AB3517" s="29" t="str">
        <f>VLOOKUP(W3517,'[2]Item List (2)'!$I:$J,2,0)</f>
        <v>Food</v>
      </c>
      <c r="AC3517" s="29">
        <f t="shared" si="332"/>
        <v>7493</v>
      </c>
      <c r="AD3517" s="29" t="str">
        <f t="shared" si="333"/>
        <v>7493-Food</v>
      </c>
    </row>
    <row r="3518" spans="1:30">
      <c r="A3518" t="s">
        <v>699</v>
      </c>
      <c r="B3518" t="s">
        <v>592</v>
      </c>
      <c r="C3518" t="s">
        <v>1416</v>
      </c>
      <c r="D3518" t="s">
        <v>607</v>
      </c>
      <c r="E3518" t="s">
        <v>1717</v>
      </c>
      <c r="F3518"/>
      <c r="G3518" s="159">
        <v>45167</v>
      </c>
      <c r="H3518" t="s">
        <v>1226</v>
      </c>
      <c r="I3518" t="s">
        <v>1188</v>
      </c>
      <c r="J3518" t="s">
        <v>734</v>
      </c>
      <c r="K3518" t="s">
        <v>787</v>
      </c>
      <c r="L3518" s="160" t="s">
        <v>788</v>
      </c>
      <c r="M3518">
        <v>2</v>
      </c>
      <c r="N3518">
        <v>0</v>
      </c>
      <c r="O3518">
        <v>81.59</v>
      </c>
      <c r="P3518">
        <v>163.18</v>
      </c>
      <c r="Q3518">
        <v>7521.11</v>
      </c>
      <c r="R3518">
        <v>14.83</v>
      </c>
      <c r="S3518" s="193" t="str">
        <f>VLOOKUP(U3518,'[1]Cross ref'!I:J,2,0)</f>
        <v>SCL</v>
      </c>
      <c r="T3518" s="193">
        <f t="shared" si="328"/>
        <v>163.18</v>
      </c>
      <c r="U3518" s="193">
        <f>VLOOKUP(VALUE(C3518),'[1]Cross ref'!G:I,3,0)</f>
        <v>7493</v>
      </c>
      <c r="V3518" s="193">
        <f>IFERROR(VLOOKUP(J3518,'[1]Item List (2)'!C:D,2,0),VLOOKUP(K3518,'[1]Item List (2)'!C:D,2,0))</f>
        <v>50007</v>
      </c>
      <c r="W3518" s="193">
        <f>IFERROR(VLOOKUP(J3518,'[1]Item List (2)'!C:E,3,0),VLOOKUP(K3518,'[1]Item List (2)'!C:E,3,0))</f>
        <v>100</v>
      </c>
      <c r="X3518" s="193">
        <f t="shared" si="329"/>
        <v>0</v>
      </c>
      <c r="Y3518" s="193" t="str">
        <f t="shared" si="330"/>
        <v>BEEF, GRND PTY 1.78Z</v>
      </c>
      <c r="AA3518" s="29">
        <f t="shared" si="331"/>
        <v>163.18</v>
      </c>
      <c r="AB3518" s="29" t="str">
        <f>VLOOKUP(W3518,'[2]Item List (2)'!$I:$J,2,0)</f>
        <v>Food</v>
      </c>
      <c r="AC3518" s="29">
        <f t="shared" si="332"/>
        <v>7493</v>
      </c>
      <c r="AD3518" s="29" t="str">
        <f t="shared" si="333"/>
        <v>7493-Food</v>
      </c>
    </row>
    <row r="3519" spans="1:30">
      <c r="A3519" t="s">
        <v>699</v>
      </c>
      <c r="B3519" t="s">
        <v>592</v>
      </c>
      <c r="C3519" t="s">
        <v>1416</v>
      </c>
      <c r="D3519" t="s">
        <v>607</v>
      </c>
      <c r="E3519" t="s">
        <v>1717</v>
      </c>
      <c r="F3519"/>
      <c r="G3519" s="159">
        <v>45167</v>
      </c>
      <c r="H3519" t="s">
        <v>1318</v>
      </c>
      <c r="I3519" t="s">
        <v>1188</v>
      </c>
      <c r="J3519" t="s">
        <v>789</v>
      </c>
      <c r="K3519" t="s">
        <v>790</v>
      </c>
      <c r="L3519" s="160" t="s">
        <v>791</v>
      </c>
      <c r="M3519">
        <v>1</v>
      </c>
      <c r="N3519">
        <v>0</v>
      </c>
      <c r="O3519">
        <v>25.95</v>
      </c>
      <c r="P3519">
        <v>25.95</v>
      </c>
      <c r="Q3519">
        <v>7521.11</v>
      </c>
      <c r="R3519">
        <v>14.83</v>
      </c>
      <c r="S3519" s="193" t="str">
        <f>VLOOKUP(U3519,'[1]Cross ref'!I:J,2,0)</f>
        <v>SCL</v>
      </c>
      <c r="T3519" s="193">
        <f t="shared" si="328"/>
        <v>25.95</v>
      </c>
      <c r="U3519" s="193">
        <f>VLOOKUP(VALUE(C3519),'[1]Cross ref'!G:I,3,0)</f>
        <v>7493</v>
      </c>
      <c r="V3519" s="193">
        <f>IFERROR(VLOOKUP(J3519,'[1]Item List (2)'!C:D,2,0),VLOOKUP(K3519,'[1]Item List (2)'!C:D,2,0))</f>
        <v>50007</v>
      </c>
      <c r="W3519" s="193">
        <f>IFERROR(VLOOKUP(J3519,'[1]Item List (2)'!C:E,3,0),VLOOKUP(K3519,'[1]Item List (2)'!C:E,3,0))</f>
        <v>100</v>
      </c>
      <c r="X3519" s="193">
        <f t="shared" si="329"/>
        <v>0</v>
      </c>
      <c r="Y3519" s="193" t="str">
        <f t="shared" si="330"/>
        <v>BREAD, SOURDOUGH THICKER SLI</v>
      </c>
      <c r="AA3519" s="29">
        <f t="shared" si="331"/>
        <v>25.95</v>
      </c>
      <c r="AB3519" s="29" t="str">
        <f>VLOOKUP(W3519,'[2]Item List (2)'!$I:$J,2,0)</f>
        <v>Food</v>
      </c>
      <c r="AC3519" s="29">
        <f t="shared" si="332"/>
        <v>7493</v>
      </c>
      <c r="AD3519" s="29" t="str">
        <f t="shared" si="333"/>
        <v>7493-Food</v>
      </c>
    </row>
    <row r="3520" spans="1:30">
      <c r="A3520" t="s">
        <v>699</v>
      </c>
      <c r="B3520" t="s">
        <v>592</v>
      </c>
      <c r="C3520" t="s">
        <v>1416</v>
      </c>
      <c r="D3520" t="s">
        <v>607</v>
      </c>
      <c r="E3520" t="s">
        <v>1717</v>
      </c>
      <c r="F3520"/>
      <c r="G3520" s="159">
        <v>45167</v>
      </c>
      <c r="H3520" t="s">
        <v>1227</v>
      </c>
      <c r="I3520" t="s">
        <v>1188</v>
      </c>
      <c r="J3520" t="s">
        <v>710</v>
      </c>
      <c r="K3520" t="s">
        <v>792</v>
      </c>
      <c r="L3520" s="160" t="s">
        <v>709</v>
      </c>
      <c r="M3520">
        <v>1</v>
      </c>
      <c r="N3520">
        <v>0</v>
      </c>
      <c r="O3520">
        <v>99.5</v>
      </c>
      <c r="P3520">
        <v>99.5</v>
      </c>
      <c r="Q3520">
        <v>7521.11</v>
      </c>
      <c r="R3520">
        <v>14.83</v>
      </c>
      <c r="S3520" s="193" t="str">
        <f>VLOOKUP(U3520,'[1]Cross ref'!I:J,2,0)</f>
        <v>SCL</v>
      </c>
      <c r="T3520" s="193">
        <f t="shared" si="328"/>
        <v>99.5</v>
      </c>
      <c r="U3520" s="193">
        <f>VLOOKUP(VALUE(C3520),'[1]Cross ref'!G:I,3,0)</f>
        <v>7493</v>
      </c>
      <c r="V3520" s="193">
        <f>IFERROR(VLOOKUP(J3520,'[1]Item List (2)'!C:D,2,0),VLOOKUP(K3520,'[1]Item List (2)'!C:D,2,0))</f>
        <v>50007</v>
      </c>
      <c r="W3520" s="193">
        <f>IFERROR(VLOOKUP(J3520,'[1]Item List (2)'!C:E,3,0),VLOOKUP(K3520,'[1]Item List (2)'!C:E,3,0))</f>
        <v>100</v>
      </c>
      <c r="X3520" s="193">
        <f t="shared" si="329"/>
        <v>0</v>
      </c>
      <c r="Y3520" s="193" t="str">
        <f t="shared" si="330"/>
        <v>SYRUP, DR PEPPER BIB</v>
      </c>
      <c r="AA3520" s="29">
        <f t="shared" si="331"/>
        <v>99.5</v>
      </c>
      <c r="AB3520" s="29" t="str">
        <f>VLOOKUP(W3520,'[2]Item List (2)'!$I:$J,2,0)</f>
        <v>Food</v>
      </c>
      <c r="AC3520" s="29">
        <f t="shared" si="332"/>
        <v>7493</v>
      </c>
      <c r="AD3520" s="29" t="str">
        <f t="shared" si="333"/>
        <v>7493-Food</v>
      </c>
    </row>
    <row r="3521" spans="1:30">
      <c r="A3521" t="s">
        <v>699</v>
      </c>
      <c r="B3521" t="s">
        <v>592</v>
      </c>
      <c r="C3521" t="s">
        <v>1416</v>
      </c>
      <c r="D3521" t="s">
        <v>607</v>
      </c>
      <c r="E3521" t="s">
        <v>1717</v>
      </c>
      <c r="F3521"/>
      <c r="G3521" s="159">
        <v>45167</v>
      </c>
      <c r="H3521" t="s">
        <v>1404</v>
      </c>
      <c r="I3521" t="s">
        <v>1190</v>
      </c>
      <c r="J3521" t="s">
        <v>865</v>
      </c>
      <c r="K3521" t="s">
        <v>964</v>
      </c>
      <c r="L3521" s="160" t="s">
        <v>965</v>
      </c>
      <c r="M3521">
        <v>1</v>
      </c>
      <c r="N3521">
        <v>0</v>
      </c>
      <c r="O3521">
        <v>8.15</v>
      </c>
      <c r="P3521">
        <v>8.15</v>
      </c>
      <c r="Q3521">
        <v>7521.11</v>
      </c>
      <c r="R3521">
        <v>14.83</v>
      </c>
      <c r="S3521" s="193" t="str">
        <f>VLOOKUP(U3521,'[1]Cross ref'!I:J,2,0)</f>
        <v>SCL</v>
      </c>
      <c r="T3521" s="193">
        <f t="shared" si="328"/>
        <v>8.15</v>
      </c>
      <c r="U3521" s="193">
        <f>VLOOKUP(VALUE(C3521),'[1]Cross ref'!G:I,3,0)</f>
        <v>7493</v>
      </c>
      <c r="V3521" s="193">
        <f>IFERROR(VLOOKUP(J3521,'[1]Item List (2)'!C:D,2,0),VLOOKUP(K3521,'[1]Item List (2)'!C:D,2,0))</f>
        <v>60507</v>
      </c>
      <c r="W3521" s="193">
        <f>IFERROR(VLOOKUP(J3521,'[1]Item List (2)'!C:E,3,0),VLOOKUP(K3521,'[1]Item List (2)'!C:E,3,0))</f>
        <v>1200</v>
      </c>
      <c r="X3521" s="193">
        <f t="shared" si="329"/>
        <v>0</v>
      </c>
      <c r="Y3521" s="193" t="str">
        <f t="shared" si="330"/>
        <v>PAD, ALCOHOL PREP THERMO-2</v>
      </c>
      <c r="AA3521" s="29">
        <f t="shared" si="331"/>
        <v>8.15</v>
      </c>
      <c r="AB3521" s="29" t="str">
        <f>VLOOKUP(W3521,'[2]Item List (2)'!$I:$J,2,0)</f>
        <v>Supplies</v>
      </c>
      <c r="AC3521" s="29">
        <f t="shared" si="332"/>
        <v>7493</v>
      </c>
      <c r="AD3521" s="29" t="str">
        <f t="shared" si="333"/>
        <v>7493-Supplies</v>
      </c>
    </row>
    <row r="3522" spans="1:30">
      <c r="A3522" t="s">
        <v>699</v>
      </c>
      <c r="B3522" t="s">
        <v>592</v>
      </c>
      <c r="C3522" t="s">
        <v>1416</v>
      </c>
      <c r="D3522" t="s">
        <v>607</v>
      </c>
      <c r="E3522" t="s">
        <v>1717</v>
      </c>
      <c r="F3522"/>
      <c r="G3522" s="159">
        <v>45167</v>
      </c>
      <c r="H3522" t="s">
        <v>1229</v>
      </c>
      <c r="I3522" t="s">
        <v>1188</v>
      </c>
      <c r="J3522" t="s">
        <v>804</v>
      </c>
      <c r="K3522" t="s">
        <v>863</v>
      </c>
      <c r="L3522" s="160" t="s">
        <v>760</v>
      </c>
      <c r="M3522">
        <v>1</v>
      </c>
      <c r="N3522">
        <v>0</v>
      </c>
      <c r="O3522">
        <v>77.569999999999993</v>
      </c>
      <c r="P3522">
        <v>77.569999999999993</v>
      </c>
      <c r="Q3522">
        <v>7521.11</v>
      </c>
      <c r="R3522">
        <v>14.83</v>
      </c>
      <c r="S3522" s="193" t="str">
        <f>VLOOKUP(U3522,'[1]Cross ref'!I:J,2,0)</f>
        <v>SCL</v>
      </c>
      <c r="T3522" s="193">
        <f t="shared" si="328"/>
        <v>77.569999999999993</v>
      </c>
      <c r="U3522" s="193">
        <f>VLOOKUP(VALUE(C3522),'[1]Cross ref'!G:I,3,0)</f>
        <v>7493</v>
      </c>
      <c r="V3522" s="193">
        <f>IFERROR(VLOOKUP(J3522,'[1]Item List (2)'!C:D,2,0),VLOOKUP(K3522,'[1]Item List (2)'!C:D,2,0))</f>
        <v>50007</v>
      </c>
      <c r="W3522" s="193">
        <f>IFERROR(VLOOKUP(J3522,'[1]Item List (2)'!C:E,3,0),VLOOKUP(K3522,'[1]Item List (2)'!C:E,3,0))</f>
        <v>100</v>
      </c>
      <c r="X3522" s="193">
        <f t="shared" si="329"/>
        <v>0</v>
      </c>
      <c r="Y3522" s="193" t="str">
        <f t="shared" si="330"/>
        <v>CHEESE, AMER SHRP SLI 144CT</v>
      </c>
      <c r="AA3522" s="29">
        <f t="shared" si="331"/>
        <v>77.569999999999993</v>
      </c>
      <c r="AB3522" s="29" t="str">
        <f>VLOOKUP(W3522,'[2]Item List (2)'!$I:$J,2,0)</f>
        <v>Food</v>
      </c>
      <c r="AC3522" s="29">
        <f t="shared" si="332"/>
        <v>7493</v>
      </c>
      <c r="AD3522" s="29" t="str">
        <f t="shared" si="333"/>
        <v>7493-Food</v>
      </c>
    </row>
    <row r="3523" spans="1:30">
      <c r="A3523" t="s">
        <v>699</v>
      </c>
      <c r="B3523" t="s">
        <v>592</v>
      </c>
      <c r="C3523" t="s">
        <v>1416</v>
      </c>
      <c r="D3523" t="s">
        <v>607</v>
      </c>
      <c r="E3523" t="s">
        <v>1717</v>
      </c>
      <c r="F3523"/>
      <c r="G3523" s="159">
        <v>45167</v>
      </c>
      <c r="H3523" t="s">
        <v>1230</v>
      </c>
      <c r="I3523" t="s">
        <v>1188</v>
      </c>
      <c r="J3523" t="s">
        <v>737</v>
      </c>
      <c r="K3523" t="s">
        <v>794</v>
      </c>
      <c r="L3523" s="160" t="s">
        <v>795</v>
      </c>
      <c r="M3523">
        <v>3</v>
      </c>
      <c r="N3523">
        <v>0</v>
      </c>
      <c r="O3523">
        <v>39.79</v>
      </c>
      <c r="P3523">
        <v>119.37</v>
      </c>
      <c r="Q3523">
        <v>7521.11</v>
      </c>
      <c r="R3523">
        <v>14.83</v>
      </c>
      <c r="S3523" s="193" t="str">
        <f>VLOOKUP(U3523,'[1]Cross ref'!I:J,2,0)</f>
        <v>SCL</v>
      </c>
      <c r="T3523" s="193">
        <f t="shared" ref="T3523:T3586" si="334">P3523</f>
        <v>119.37</v>
      </c>
      <c r="U3523" s="193">
        <f>VLOOKUP(VALUE(C3523),'[1]Cross ref'!G:I,3,0)</f>
        <v>7493</v>
      </c>
      <c r="V3523" s="193">
        <f>IFERROR(VLOOKUP(J3523,'[1]Item List (2)'!C:D,2,0),VLOOKUP(K3523,'[1]Item List (2)'!C:D,2,0))</f>
        <v>50007</v>
      </c>
      <c r="W3523" s="193">
        <f>IFERROR(VLOOKUP(J3523,'[1]Item List (2)'!C:E,3,0),VLOOKUP(K3523,'[1]Item List (2)'!C:E,3,0))</f>
        <v>100</v>
      </c>
      <c r="X3523" s="193">
        <f t="shared" ref="X3523:X3586" si="335">M3523*O3523-P3523</f>
        <v>0</v>
      </c>
      <c r="Y3523" s="193" t="str">
        <f t="shared" ref="Y3523:Y3586" si="336">K3523</f>
        <v>APPTZR, JALAPENO BRD CHSE BITE</v>
      </c>
      <c r="AA3523" s="29">
        <f t="shared" ref="AA3523:AA3586" si="337">P3523</f>
        <v>119.37</v>
      </c>
      <c r="AB3523" s="29" t="str">
        <f>VLOOKUP(W3523,'[2]Item List (2)'!$I:$J,2,0)</f>
        <v>Food</v>
      </c>
      <c r="AC3523" s="29">
        <f t="shared" ref="AC3523:AC3586" si="338">U3523</f>
        <v>7493</v>
      </c>
      <c r="AD3523" s="29" t="str">
        <f t="shared" ref="AD3523:AD3586" si="339">AC3523&amp;"-"&amp;AB3523</f>
        <v>7493-Food</v>
      </c>
    </row>
    <row r="3524" spans="1:30">
      <c r="A3524" t="s">
        <v>699</v>
      </c>
      <c r="B3524" t="s">
        <v>592</v>
      </c>
      <c r="C3524" t="s">
        <v>1416</v>
      </c>
      <c r="D3524" t="s">
        <v>607</v>
      </c>
      <c r="E3524" t="s">
        <v>1717</v>
      </c>
      <c r="F3524"/>
      <c r="G3524" s="159">
        <v>45167</v>
      </c>
      <c r="H3524" t="s">
        <v>1231</v>
      </c>
      <c r="I3524" t="s">
        <v>1188</v>
      </c>
      <c r="J3524" t="s">
        <v>734</v>
      </c>
      <c r="K3524" t="s">
        <v>796</v>
      </c>
      <c r="L3524" s="160" t="s">
        <v>797</v>
      </c>
      <c r="M3524">
        <v>2</v>
      </c>
      <c r="N3524">
        <v>0</v>
      </c>
      <c r="O3524">
        <v>76.44</v>
      </c>
      <c r="P3524">
        <v>152.88</v>
      </c>
      <c r="Q3524">
        <v>7521.11</v>
      </c>
      <c r="R3524">
        <v>14.83</v>
      </c>
      <c r="S3524" s="193" t="str">
        <f>VLOOKUP(U3524,'[1]Cross ref'!I:J,2,0)</f>
        <v>SCL</v>
      </c>
      <c r="T3524" s="193">
        <f t="shared" si="334"/>
        <v>152.88</v>
      </c>
      <c r="U3524" s="193">
        <f>VLOOKUP(VALUE(C3524),'[1]Cross ref'!G:I,3,0)</f>
        <v>7493</v>
      </c>
      <c r="V3524" s="193">
        <f>IFERROR(VLOOKUP(J3524,'[1]Item List (2)'!C:D,2,0),VLOOKUP(K3524,'[1]Item List (2)'!C:D,2,0))</f>
        <v>50007</v>
      </c>
      <c r="W3524" s="193">
        <f>IFERROR(VLOOKUP(J3524,'[1]Item List (2)'!C:E,3,0),VLOOKUP(K3524,'[1]Item List (2)'!C:E,3,0))</f>
        <v>100</v>
      </c>
      <c r="X3524" s="193">
        <f t="shared" si="335"/>
        <v>0</v>
      </c>
      <c r="Y3524" s="193" t="str">
        <f t="shared" si="336"/>
        <v>BEEF, GRND PTY 5.33Z ANGUS IQF</v>
      </c>
      <c r="AA3524" s="29">
        <f t="shared" si="337"/>
        <v>152.88</v>
      </c>
      <c r="AB3524" s="29" t="str">
        <f>VLOOKUP(W3524,'[2]Item List (2)'!$I:$J,2,0)</f>
        <v>Food</v>
      </c>
      <c r="AC3524" s="29">
        <f t="shared" si="338"/>
        <v>7493</v>
      </c>
      <c r="AD3524" s="29" t="str">
        <f t="shared" si="339"/>
        <v>7493-Food</v>
      </c>
    </row>
    <row r="3525" spans="1:30">
      <c r="A3525" t="s">
        <v>699</v>
      </c>
      <c r="B3525" t="s">
        <v>592</v>
      </c>
      <c r="C3525" t="s">
        <v>1416</v>
      </c>
      <c r="D3525" t="s">
        <v>607</v>
      </c>
      <c r="E3525" t="s">
        <v>1717</v>
      </c>
      <c r="F3525"/>
      <c r="G3525" s="159">
        <v>45167</v>
      </c>
      <c r="H3525" t="s">
        <v>1232</v>
      </c>
      <c r="I3525" t="s">
        <v>1188</v>
      </c>
      <c r="J3525" t="s">
        <v>758</v>
      </c>
      <c r="K3525" t="s">
        <v>798</v>
      </c>
      <c r="L3525" s="160" t="s">
        <v>799</v>
      </c>
      <c r="M3525">
        <v>5</v>
      </c>
      <c r="N3525">
        <v>0</v>
      </c>
      <c r="O3525">
        <v>46.88</v>
      </c>
      <c r="P3525">
        <v>234.4</v>
      </c>
      <c r="Q3525">
        <v>7521.11</v>
      </c>
      <c r="R3525">
        <v>14.83</v>
      </c>
      <c r="S3525" s="193" t="str">
        <f>VLOOKUP(U3525,'[1]Cross ref'!I:J,2,0)</f>
        <v>SCL</v>
      </c>
      <c r="T3525" s="193">
        <f t="shared" si="334"/>
        <v>234.4</v>
      </c>
      <c r="U3525" s="193">
        <f>VLOOKUP(VALUE(C3525),'[1]Cross ref'!G:I,3,0)</f>
        <v>7493</v>
      </c>
      <c r="V3525" s="193">
        <f>IFERROR(VLOOKUP(J3525,'[1]Item List (2)'!C:D,2,0),VLOOKUP(K3525,'[1]Item List (2)'!C:D,2,0))</f>
        <v>50007</v>
      </c>
      <c r="W3525" s="193">
        <f>IFERROR(VLOOKUP(J3525,'[1]Item List (2)'!C:E,3,0),VLOOKUP(K3525,'[1]Item List (2)'!C:E,3,0))</f>
        <v>100</v>
      </c>
      <c r="X3525" s="193">
        <f t="shared" si="335"/>
        <v>0</v>
      </c>
      <c r="Y3525" s="193" t="str">
        <f t="shared" si="336"/>
        <v>CHICKEN, NUGGET BRD STAR SHP</v>
      </c>
      <c r="AA3525" s="29">
        <f t="shared" si="337"/>
        <v>234.4</v>
      </c>
      <c r="AB3525" s="29" t="str">
        <f>VLOOKUP(W3525,'[2]Item List (2)'!$I:$J,2,0)</f>
        <v>Food</v>
      </c>
      <c r="AC3525" s="29">
        <f t="shared" si="338"/>
        <v>7493</v>
      </c>
      <c r="AD3525" s="29" t="str">
        <f t="shared" si="339"/>
        <v>7493-Food</v>
      </c>
    </row>
    <row r="3526" spans="1:30">
      <c r="A3526" t="s">
        <v>699</v>
      </c>
      <c r="B3526" t="s">
        <v>592</v>
      </c>
      <c r="C3526" t="s">
        <v>1416</v>
      </c>
      <c r="D3526" t="s">
        <v>607</v>
      </c>
      <c r="E3526" t="s">
        <v>1717</v>
      </c>
      <c r="F3526"/>
      <c r="G3526" s="159">
        <v>45167</v>
      </c>
      <c r="H3526" t="s">
        <v>1367</v>
      </c>
      <c r="I3526" t="s">
        <v>1190</v>
      </c>
      <c r="J3526" t="s">
        <v>884</v>
      </c>
      <c r="K3526" t="s">
        <v>885</v>
      </c>
      <c r="L3526" s="160" t="s">
        <v>886</v>
      </c>
      <c r="M3526">
        <v>0</v>
      </c>
      <c r="N3526">
        <v>0</v>
      </c>
      <c r="O3526">
        <v>29.33</v>
      </c>
      <c r="P3526">
        <v>0</v>
      </c>
      <c r="Q3526">
        <v>7521.11</v>
      </c>
      <c r="R3526">
        <v>14.83</v>
      </c>
      <c r="S3526" s="193" t="str">
        <f>VLOOKUP(U3526,'[1]Cross ref'!I:J,2,0)</f>
        <v>SCL</v>
      </c>
      <c r="T3526" s="193">
        <f t="shared" si="334"/>
        <v>0</v>
      </c>
      <c r="U3526" s="193">
        <f>VLOOKUP(VALUE(C3526),'[1]Cross ref'!G:I,3,0)</f>
        <v>7493</v>
      </c>
      <c r="V3526" s="193">
        <f>IFERROR(VLOOKUP(J3526,'[1]Item List (2)'!C:D,2,0),VLOOKUP(K3526,'[1]Item List (2)'!C:D,2,0))</f>
        <v>60507</v>
      </c>
      <c r="W3526" s="193">
        <f>IFERROR(VLOOKUP(J3526,'[1]Item List (2)'!C:E,3,0),VLOOKUP(K3526,'[1]Item List (2)'!C:E,3,0))</f>
        <v>1200</v>
      </c>
      <c r="X3526" s="193">
        <f t="shared" si="335"/>
        <v>0</v>
      </c>
      <c r="Y3526" s="193" t="str">
        <f t="shared" si="336"/>
        <v>SOAP, HAND MYSTIC NEXA</v>
      </c>
      <c r="AA3526" s="29">
        <f t="shared" si="337"/>
        <v>0</v>
      </c>
      <c r="AB3526" s="29" t="str">
        <f>VLOOKUP(W3526,'[2]Item List (2)'!$I:$J,2,0)</f>
        <v>Supplies</v>
      </c>
      <c r="AC3526" s="29">
        <f t="shared" si="338"/>
        <v>7493</v>
      </c>
      <c r="AD3526" s="29" t="str">
        <f t="shared" si="339"/>
        <v>7493-Supplies</v>
      </c>
    </row>
    <row r="3527" spans="1:30">
      <c r="A3527" t="s">
        <v>699</v>
      </c>
      <c r="B3527" t="s">
        <v>592</v>
      </c>
      <c r="C3527" t="s">
        <v>1416</v>
      </c>
      <c r="D3527" t="s">
        <v>607</v>
      </c>
      <c r="E3527" t="s">
        <v>1717</v>
      </c>
      <c r="F3527"/>
      <c r="G3527" s="159">
        <v>45167</v>
      </c>
      <c r="H3527" t="s">
        <v>1233</v>
      </c>
      <c r="I3527" t="s">
        <v>1188</v>
      </c>
      <c r="J3527" t="s">
        <v>801</v>
      </c>
      <c r="K3527" t="s">
        <v>802</v>
      </c>
      <c r="L3527" s="160" t="s">
        <v>803</v>
      </c>
      <c r="M3527">
        <v>2</v>
      </c>
      <c r="N3527">
        <v>0</v>
      </c>
      <c r="O3527">
        <v>24.1</v>
      </c>
      <c r="P3527">
        <v>48.2</v>
      </c>
      <c r="Q3527">
        <v>7521.11</v>
      </c>
      <c r="R3527">
        <v>14.83</v>
      </c>
      <c r="S3527" s="193" t="str">
        <f>VLOOKUP(U3527,'[1]Cross ref'!I:J,2,0)</f>
        <v>SCL</v>
      </c>
      <c r="T3527" s="193">
        <f t="shared" si="334"/>
        <v>48.2</v>
      </c>
      <c r="U3527" s="193">
        <f>VLOOKUP(VALUE(C3527),'[1]Cross ref'!G:I,3,0)</f>
        <v>7493</v>
      </c>
      <c r="V3527" s="193">
        <f>IFERROR(VLOOKUP(J3527,'[1]Item List (2)'!C:D,2,0),VLOOKUP(K3527,'[1]Item List (2)'!C:D,2,0))</f>
        <v>50007</v>
      </c>
      <c r="W3527" s="193">
        <f>IFERROR(VLOOKUP(J3527,'[1]Item List (2)'!C:E,3,0),VLOOKUP(K3527,'[1]Item List (2)'!C:E,3,0))</f>
        <v>100</v>
      </c>
      <c r="X3527" s="193">
        <f t="shared" si="335"/>
        <v>0</v>
      </c>
      <c r="Y3527" s="193" t="str">
        <f t="shared" si="336"/>
        <v>BISCUIT, BUTTERMILK PARBKD</v>
      </c>
      <c r="AA3527" s="29">
        <f t="shared" si="337"/>
        <v>48.2</v>
      </c>
      <c r="AB3527" s="29" t="str">
        <f>VLOOKUP(W3527,'[2]Item List (2)'!$I:$J,2,0)</f>
        <v>Food</v>
      </c>
      <c r="AC3527" s="29">
        <f t="shared" si="338"/>
        <v>7493</v>
      </c>
      <c r="AD3527" s="29" t="str">
        <f t="shared" si="339"/>
        <v>7493-Food</v>
      </c>
    </row>
    <row r="3528" spans="1:30">
      <c r="A3528" t="s">
        <v>699</v>
      </c>
      <c r="B3528" t="s">
        <v>592</v>
      </c>
      <c r="C3528" t="s">
        <v>1416</v>
      </c>
      <c r="D3528" t="s">
        <v>607</v>
      </c>
      <c r="E3528" t="s">
        <v>1717</v>
      </c>
      <c r="F3528"/>
      <c r="G3528" s="159">
        <v>45167</v>
      </c>
      <c r="H3528" t="s">
        <v>1277</v>
      </c>
      <c r="I3528" t="s">
        <v>1188</v>
      </c>
      <c r="J3528" t="s">
        <v>724</v>
      </c>
      <c r="K3528" t="s">
        <v>866</v>
      </c>
      <c r="L3528" s="160" t="s">
        <v>867</v>
      </c>
      <c r="M3528">
        <v>1</v>
      </c>
      <c r="N3528">
        <v>0</v>
      </c>
      <c r="O3528">
        <v>12.91</v>
      </c>
      <c r="P3528">
        <v>12.91</v>
      </c>
      <c r="Q3528">
        <v>7521.11</v>
      </c>
      <c r="R3528">
        <v>14.83</v>
      </c>
      <c r="S3528" s="193" t="str">
        <f>VLOOKUP(U3528,'[1]Cross ref'!I:J,2,0)</f>
        <v>SCL</v>
      </c>
      <c r="T3528" s="193">
        <f t="shared" si="334"/>
        <v>12.91</v>
      </c>
      <c r="U3528" s="193">
        <f>VLOOKUP(VALUE(C3528),'[1]Cross ref'!G:I,3,0)</f>
        <v>7493</v>
      </c>
      <c r="V3528" s="193">
        <f>IFERROR(VLOOKUP(J3528,'[1]Item List (2)'!C:D,2,0),VLOOKUP(K3528,'[1]Item List (2)'!C:D,2,0))</f>
        <v>50007</v>
      </c>
      <c r="W3528" s="193">
        <f>IFERROR(VLOOKUP(J3528,'[1]Item List (2)'!C:E,3,0),VLOOKUP(K3528,'[1]Item List (2)'!C:E,3,0))</f>
        <v>100</v>
      </c>
      <c r="X3528" s="193">
        <f t="shared" si="335"/>
        <v>0</v>
      </c>
      <c r="Y3528" s="193" t="str">
        <f t="shared" si="336"/>
        <v>BUTTERMILK, 1% LF</v>
      </c>
      <c r="AA3528" s="29">
        <f t="shared" si="337"/>
        <v>12.91</v>
      </c>
      <c r="AB3528" s="29" t="str">
        <f>VLOOKUP(W3528,'[2]Item List (2)'!$I:$J,2,0)</f>
        <v>Food</v>
      </c>
      <c r="AC3528" s="29">
        <f t="shared" si="338"/>
        <v>7493</v>
      </c>
      <c r="AD3528" s="29" t="str">
        <f t="shared" si="339"/>
        <v>7493-Food</v>
      </c>
    </row>
    <row r="3529" spans="1:30">
      <c r="A3529" t="s">
        <v>699</v>
      </c>
      <c r="B3529" t="s">
        <v>592</v>
      </c>
      <c r="C3529" t="s">
        <v>1416</v>
      </c>
      <c r="D3529" t="s">
        <v>607</v>
      </c>
      <c r="E3529" t="s">
        <v>1717</v>
      </c>
      <c r="F3529"/>
      <c r="G3529" s="159">
        <v>45167</v>
      </c>
      <c r="H3529" t="s">
        <v>1234</v>
      </c>
      <c r="I3529" t="s">
        <v>1188</v>
      </c>
      <c r="J3529" t="s">
        <v>804</v>
      </c>
      <c r="K3529" t="s">
        <v>805</v>
      </c>
      <c r="L3529" s="160" t="s">
        <v>760</v>
      </c>
      <c r="M3529">
        <v>1</v>
      </c>
      <c r="N3529">
        <v>0</v>
      </c>
      <c r="O3529">
        <v>77.97</v>
      </c>
      <c r="P3529">
        <v>77.97</v>
      </c>
      <c r="Q3529">
        <v>7521.11</v>
      </c>
      <c r="R3529">
        <v>14.83</v>
      </c>
      <c r="S3529" s="193" t="str">
        <f>VLOOKUP(U3529,'[1]Cross ref'!I:J,2,0)</f>
        <v>SCL</v>
      </c>
      <c r="T3529" s="193">
        <f t="shared" si="334"/>
        <v>77.97</v>
      </c>
      <c r="U3529" s="193">
        <f>VLOOKUP(VALUE(C3529),'[1]Cross ref'!G:I,3,0)</f>
        <v>7493</v>
      </c>
      <c r="V3529" s="193">
        <f>IFERROR(VLOOKUP(J3529,'[1]Item List (2)'!C:D,2,0),VLOOKUP(K3529,'[1]Item List (2)'!C:D,2,0))</f>
        <v>50007</v>
      </c>
      <c r="W3529" s="193">
        <f>IFERROR(VLOOKUP(J3529,'[1]Item List (2)'!C:E,3,0),VLOOKUP(K3529,'[1]Item List (2)'!C:E,3,0))</f>
        <v>100</v>
      </c>
      <c r="X3529" s="193">
        <f t="shared" si="335"/>
        <v>0</v>
      </c>
      <c r="Y3529" s="193" t="str">
        <f t="shared" si="336"/>
        <v>CHEESE, AMER SHRP SLI 200CT SM</v>
      </c>
      <c r="AA3529" s="29">
        <f t="shared" si="337"/>
        <v>77.97</v>
      </c>
      <c r="AB3529" s="29" t="str">
        <f>VLOOKUP(W3529,'[2]Item List (2)'!$I:$J,2,0)</f>
        <v>Food</v>
      </c>
      <c r="AC3529" s="29">
        <f t="shared" si="338"/>
        <v>7493</v>
      </c>
      <c r="AD3529" s="29" t="str">
        <f t="shared" si="339"/>
        <v>7493-Food</v>
      </c>
    </row>
    <row r="3530" spans="1:30">
      <c r="A3530" t="s">
        <v>699</v>
      </c>
      <c r="B3530" t="s">
        <v>592</v>
      </c>
      <c r="C3530" t="s">
        <v>1416</v>
      </c>
      <c r="D3530" t="s">
        <v>607</v>
      </c>
      <c r="E3530" t="s">
        <v>1717</v>
      </c>
      <c r="F3530"/>
      <c r="G3530" s="159">
        <v>45167</v>
      </c>
      <c r="H3530" t="s">
        <v>1278</v>
      </c>
      <c r="I3530" t="s">
        <v>1188</v>
      </c>
      <c r="J3530" t="s">
        <v>868</v>
      </c>
      <c r="K3530" t="s">
        <v>869</v>
      </c>
      <c r="L3530" s="160" t="s">
        <v>870</v>
      </c>
      <c r="M3530">
        <v>1</v>
      </c>
      <c r="N3530">
        <v>0</v>
      </c>
      <c r="O3530">
        <v>107.29</v>
      </c>
      <c r="P3530">
        <v>107.29</v>
      </c>
      <c r="Q3530">
        <v>7521.11</v>
      </c>
      <c r="R3530">
        <v>14.83</v>
      </c>
      <c r="S3530" s="193" t="str">
        <f>VLOOKUP(U3530,'[1]Cross ref'!I:J,2,0)</f>
        <v>SCL</v>
      </c>
      <c r="T3530" s="193">
        <f t="shared" si="334"/>
        <v>107.29</v>
      </c>
      <c r="U3530" s="193">
        <f>VLOOKUP(VALUE(C3530),'[1]Cross ref'!G:I,3,0)</f>
        <v>7493</v>
      </c>
      <c r="V3530" s="193">
        <f>IFERROR(VLOOKUP(J3530,'[1]Item List (2)'!C:D,2,0),VLOOKUP(K3530,'[1]Item List (2)'!C:D,2,0))</f>
        <v>50007</v>
      </c>
      <c r="W3530" s="193">
        <f>IFERROR(VLOOKUP(J3530,'[1]Item List (2)'!C:E,3,0),VLOOKUP(K3530,'[1]Item List (2)'!C:E,3,0))</f>
        <v>100</v>
      </c>
      <c r="X3530" s="193">
        <f t="shared" si="335"/>
        <v>0</v>
      </c>
      <c r="Y3530" s="193" t="str">
        <f t="shared" si="336"/>
        <v>BURGER, BEYOND MEAT 3.7Z</v>
      </c>
      <c r="AA3530" s="29">
        <f t="shared" si="337"/>
        <v>107.29</v>
      </c>
      <c r="AB3530" s="29" t="str">
        <f>VLOOKUP(W3530,'[2]Item List (2)'!$I:$J,2,0)</f>
        <v>Food</v>
      </c>
      <c r="AC3530" s="29">
        <f t="shared" si="338"/>
        <v>7493</v>
      </c>
      <c r="AD3530" s="29" t="str">
        <f t="shared" si="339"/>
        <v>7493-Food</v>
      </c>
    </row>
    <row r="3531" spans="1:30">
      <c r="A3531" t="s">
        <v>699</v>
      </c>
      <c r="B3531" t="s">
        <v>592</v>
      </c>
      <c r="C3531" t="s">
        <v>1416</v>
      </c>
      <c r="D3531" t="s">
        <v>607</v>
      </c>
      <c r="E3531" t="s">
        <v>1717</v>
      </c>
      <c r="F3531"/>
      <c r="G3531" s="159">
        <v>45167</v>
      </c>
      <c r="H3531" t="s">
        <v>1371</v>
      </c>
      <c r="I3531" t="s">
        <v>1211</v>
      </c>
      <c r="J3531" t="s">
        <v>948</v>
      </c>
      <c r="K3531" t="s">
        <v>949</v>
      </c>
      <c r="L3531" s="160" t="s">
        <v>876</v>
      </c>
      <c r="M3531">
        <v>1</v>
      </c>
      <c r="N3531">
        <v>0</v>
      </c>
      <c r="O3531">
        <v>15.89</v>
      </c>
      <c r="P3531">
        <v>15.89</v>
      </c>
      <c r="Q3531">
        <v>7521.11</v>
      </c>
      <c r="R3531">
        <v>14.83</v>
      </c>
      <c r="S3531" s="193" t="str">
        <f>VLOOKUP(U3531,'[1]Cross ref'!I:J,2,0)</f>
        <v>SCL</v>
      </c>
      <c r="T3531" s="193">
        <f t="shared" si="334"/>
        <v>15.89</v>
      </c>
      <c r="U3531" s="193">
        <f>VLOOKUP(VALUE(C3531),'[1]Cross ref'!G:I,3,0)</f>
        <v>7493</v>
      </c>
      <c r="V3531" s="193">
        <f>IFERROR(VLOOKUP(J3531,'[1]Item List (2)'!C:D,2,0),VLOOKUP(K3531,'[1]Item List (2)'!C:D,2,0))</f>
        <v>51001</v>
      </c>
      <c r="W3531" s="193">
        <f>IFERROR(VLOOKUP(J3531,'[1]Item List (2)'!C:E,3,0),VLOOKUP(K3531,'[1]Item List (2)'!C:E,3,0))</f>
        <v>1000</v>
      </c>
      <c r="X3531" s="193">
        <f t="shared" si="335"/>
        <v>0</v>
      </c>
      <c r="Y3531" s="193" t="str">
        <f t="shared" si="336"/>
        <v>FORK, WRPD BLK</v>
      </c>
      <c r="AA3531" s="29">
        <f t="shared" si="337"/>
        <v>15.89</v>
      </c>
      <c r="AB3531" s="29" t="str">
        <f>VLOOKUP(W3531,'[2]Item List (2)'!$I:$J,2,0)</f>
        <v>Paper</v>
      </c>
      <c r="AC3531" s="29">
        <f t="shared" si="338"/>
        <v>7493</v>
      </c>
      <c r="AD3531" s="29" t="str">
        <f t="shared" si="339"/>
        <v>7493-Paper</v>
      </c>
    </row>
    <row r="3532" spans="1:30">
      <c r="A3532" t="s">
        <v>699</v>
      </c>
      <c r="B3532" t="s">
        <v>592</v>
      </c>
      <c r="C3532" t="s">
        <v>1416</v>
      </c>
      <c r="D3532" t="s">
        <v>607</v>
      </c>
      <c r="E3532" t="s">
        <v>1717</v>
      </c>
      <c r="F3532"/>
      <c r="G3532" s="159">
        <v>45167</v>
      </c>
      <c r="H3532" t="s">
        <v>1460</v>
      </c>
      <c r="I3532" t="s">
        <v>1188</v>
      </c>
      <c r="J3532" t="s">
        <v>811</v>
      </c>
      <c r="K3532" t="s">
        <v>1433</v>
      </c>
      <c r="L3532" s="160" t="s">
        <v>831</v>
      </c>
      <c r="M3532">
        <v>6</v>
      </c>
      <c r="N3532">
        <v>0</v>
      </c>
      <c r="O3532">
        <v>22.17</v>
      </c>
      <c r="P3532">
        <v>133.02000000000001</v>
      </c>
      <c r="Q3532">
        <v>7521.11</v>
      </c>
      <c r="R3532">
        <v>14.83</v>
      </c>
      <c r="S3532" s="193" t="str">
        <f>VLOOKUP(U3532,'[1]Cross ref'!I:J,2,0)</f>
        <v>SCL</v>
      </c>
      <c r="T3532" s="193">
        <f t="shared" si="334"/>
        <v>133.02000000000001</v>
      </c>
      <c r="U3532" s="193">
        <f>VLOOKUP(VALUE(C3532),'[1]Cross ref'!G:I,3,0)</f>
        <v>7493</v>
      </c>
      <c r="V3532" s="193">
        <f>IFERROR(VLOOKUP(J3532,'[1]Item List (2)'!C:D,2,0),VLOOKUP(K3532,'[1]Item List (2)'!C:D,2,0))</f>
        <v>50007</v>
      </c>
      <c r="W3532" s="193">
        <f>IFERROR(VLOOKUP(J3532,'[1]Item List (2)'!C:E,3,0),VLOOKUP(K3532,'[1]Item List (2)'!C:E,3,0))</f>
        <v>100</v>
      </c>
      <c r="X3532" s="193">
        <f t="shared" si="335"/>
        <v>0</v>
      </c>
      <c r="Y3532" s="193" t="str">
        <f t="shared" si="336"/>
        <v>LETTUCE, LINER</v>
      </c>
      <c r="AA3532" s="29">
        <f t="shared" si="337"/>
        <v>133.02000000000001</v>
      </c>
      <c r="AB3532" s="29" t="str">
        <f>VLOOKUP(W3532,'[2]Item List (2)'!$I:$J,2,0)</f>
        <v>Food</v>
      </c>
      <c r="AC3532" s="29">
        <f t="shared" si="338"/>
        <v>7493</v>
      </c>
      <c r="AD3532" s="29" t="str">
        <f t="shared" si="339"/>
        <v>7493-Food</v>
      </c>
    </row>
    <row r="3533" spans="1:30">
      <c r="A3533" t="s">
        <v>699</v>
      </c>
      <c r="B3533" t="s">
        <v>592</v>
      </c>
      <c r="C3533" t="s">
        <v>1416</v>
      </c>
      <c r="D3533" t="s">
        <v>607</v>
      </c>
      <c r="E3533" t="s">
        <v>1717</v>
      </c>
      <c r="F3533"/>
      <c r="G3533" s="159">
        <v>45167</v>
      </c>
      <c r="H3533" t="s">
        <v>1237</v>
      </c>
      <c r="I3533" t="s">
        <v>1188</v>
      </c>
      <c r="J3533" t="s">
        <v>812</v>
      </c>
      <c r="K3533" t="s">
        <v>813</v>
      </c>
      <c r="L3533" s="160" t="s">
        <v>814</v>
      </c>
      <c r="M3533">
        <v>2</v>
      </c>
      <c r="N3533">
        <v>0</v>
      </c>
      <c r="O3533">
        <v>19.57</v>
      </c>
      <c r="P3533">
        <v>39.14</v>
      </c>
      <c r="Q3533">
        <v>7521.11</v>
      </c>
      <c r="R3533">
        <v>14.83</v>
      </c>
      <c r="S3533" s="193" t="str">
        <f>VLOOKUP(U3533,'[1]Cross ref'!I:J,2,0)</f>
        <v>SCL</v>
      </c>
      <c r="T3533" s="193">
        <f t="shared" si="334"/>
        <v>39.14</v>
      </c>
      <c r="U3533" s="193">
        <f>VLOOKUP(VALUE(C3533),'[1]Cross ref'!G:I,3,0)</f>
        <v>7493</v>
      </c>
      <c r="V3533" s="193">
        <f>IFERROR(VLOOKUP(J3533,'[1]Item List (2)'!C:D,2,0),VLOOKUP(K3533,'[1]Item List (2)'!C:D,2,0))</f>
        <v>50007</v>
      </c>
      <c r="W3533" s="193">
        <f>IFERROR(VLOOKUP(J3533,'[1]Item List (2)'!C:E,3,0),VLOOKUP(K3533,'[1]Item List (2)'!C:E,3,0))</f>
        <v>100</v>
      </c>
      <c r="X3533" s="193">
        <f t="shared" si="335"/>
        <v>0</v>
      </c>
      <c r="Y3533" s="193" t="str">
        <f t="shared" si="336"/>
        <v>TOMATO, RED 5X5 BULK 25LB</v>
      </c>
      <c r="AA3533" s="29">
        <f t="shared" si="337"/>
        <v>39.14</v>
      </c>
      <c r="AB3533" s="29" t="str">
        <f>VLOOKUP(W3533,'[2]Item List (2)'!$I:$J,2,0)</f>
        <v>Food</v>
      </c>
      <c r="AC3533" s="29">
        <f t="shared" si="338"/>
        <v>7493</v>
      </c>
      <c r="AD3533" s="29" t="str">
        <f t="shared" si="339"/>
        <v>7493-Food</v>
      </c>
    </row>
    <row r="3534" spans="1:30">
      <c r="A3534" t="s">
        <v>699</v>
      </c>
      <c r="B3534" t="s">
        <v>592</v>
      </c>
      <c r="C3534" t="s">
        <v>1416</v>
      </c>
      <c r="D3534" t="s">
        <v>607</v>
      </c>
      <c r="E3534" t="s">
        <v>1717</v>
      </c>
      <c r="F3534"/>
      <c r="G3534" s="159">
        <v>45167</v>
      </c>
      <c r="H3534" t="s">
        <v>1301</v>
      </c>
      <c r="I3534" t="s">
        <v>1188</v>
      </c>
      <c r="J3534" t="s">
        <v>819</v>
      </c>
      <c r="K3534" t="s">
        <v>1038</v>
      </c>
      <c r="L3534" s="160" t="s">
        <v>1039</v>
      </c>
      <c r="M3534">
        <v>1</v>
      </c>
      <c r="N3534">
        <v>0</v>
      </c>
      <c r="O3534">
        <v>38.47</v>
      </c>
      <c r="P3534">
        <v>38.47</v>
      </c>
      <c r="Q3534">
        <v>7521.11</v>
      </c>
      <c r="R3534">
        <v>14.83</v>
      </c>
      <c r="S3534" s="193" t="str">
        <f>VLOOKUP(U3534,'[1]Cross ref'!I:J,2,0)</f>
        <v>SCL</v>
      </c>
      <c r="T3534" s="193">
        <f t="shared" si="334"/>
        <v>38.47</v>
      </c>
      <c r="U3534" s="193">
        <f>VLOOKUP(VALUE(C3534),'[1]Cross ref'!G:I,3,0)</f>
        <v>7493</v>
      </c>
      <c r="V3534" s="193">
        <f>IFERROR(VLOOKUP(J3534,'[1]Item List (2)'!C:D,2,0),VLOOKUP(K3534,'[1]Item List (2)'!C:D,2,0))</f>
        <v>50007</v>
      </c>
      <c r="W3534" s="193">
        <f>IFERROR(VLOOKUP(J3534,'[1]Item List (2)'!C:E,3,0),VLOOKUP(K3534,'[1]Item List (2)'!C:E,3,0))</f>
        <v>100</v>
      </c>
      <c r="X3534" s="193">
        <f t="shared" si="335"/>
        <v>0</v>
      </c>
      <c r="Y3534" s="193" t="str">
        <f t="shared" si="336"/>
        <v>SYRUP, MAPLE FLVR CUP PC</v>
      </c>
      <c r="AA3534" s="29">
        <f t="shared" si="337"/>
        <v>38.47</v>
      </c>
      <c r="AB3534" s="29" t="str">
        <f>VLOOKUP(W3534,'[2]Item List (2)'!$I:$J,2,0)</f>
        <v>Food</v>
      </c>
      <c r="AC3534" s="29">
        <f t="shared" si="338"/>
        <v>7493</v>
      </c>
      <c r="AD3534" s="29" t="str">
        <f t="shared" si="339"/>
        <v>7493-Food</v>
      </c>
    </row>
    <row r="3535" spans="1:30">
      <c r="A3535" t="s">
        <v>699</v>
      </c>
      <c r="B3535" t="s">
        <v>592</v>
      </c>
      <c r="C3535" t="s">
        <v>1416</v>
      </c>
      <c r="D3535" t="s">
        <v>607</v>
      </c>
      <c r="E3535" t="s">
        <v>1717</v>
      </c>
      <c r="F3535"/>
      <c r="G3535" s="159">
        <v>45167</v>
      </c>
      <c r="H3535" t="s">
        <v>1239</v>
      </c>
      <c r="I3535" t="s">
        <v>1188</v>
      </c>
      <c r="J3535" t="s">
        <v>816</v>
      </c>
      <c r="K3535" t="s">
        <v>817</v>
      </c>
      <c r="L3535" s="160" t="s">
        <v>709</v>
      </c>
      <c r="M3535">
        <v>1</v>
      </c>
      <c r="N3535">
        <v>0</v>
      </c>
      <c r="O3535">
        <v>27.07</v>
      </c>
      <c r="P3535">
        <v>27.07</v>
      </c>
      <c r="Q3535">
        <v>7521.11</v>
      </c>
      <c r="R3535">
        <v>14.83</v>
      </c>
      <c r="S3535" s="193" t="str">
        <f>VLOOKUP(U3535,'[1]Cross ref'!I:J,2,0)</f>
        <v>SCL</v>
      </c>
      <c r="T3535" s="193">
        <f t="shared" si="334"/>
        <v>27.07</v>
      </c>
      <c r="U3535" s="193">
        <f>VLOOKUP(VALUE(C3535),'[1]Cross ref'!G:I,3,0)</f>
        <v>7493</v>
      </c>
      <c r="V3535" s="193">
        <f>IFERROR(VLOOKUP(J3535,'[1]Item List (2)'!C:D,2,0),VLOOKUP(K3535,'[1]Item List (2)'!C:D,2,0))</f>
        <v>50007</v>
      </c>
      <c r="W3535" s="193">
        <f>IFERROR(VLOOKUP(J3535,'[1]Item List (2)'!C:E,3,0),VLOOKUP(K3535,'[1]Item List (2)'!C:E,3,0))</f>
        <v>100</v>
      </c>
      <c r="X3535" s="193">
        <f t="shared" si="335"/>
        <v>0</v>
      </c>
      <c r="Y3535" s="193" t="str">
        <f t="shared" si="336"/>
        <v>PICKLE, CHIP DELI 3/16" CC</v>
      </c>
      <c r="AA3535" s="29">
        <f t="shared" si="337"/>
        <v>27.07</v>
      </c>
      <c r="AB3535" s="29" t="str">
        <f>VLOOKUP(W3535,'[2]Item List (2)'!$I:$J,2,0)</f>
        <v>Food</v>
      </c>
      <c r="AC3535" s="29">
        <f t="shared" si="338"/>
        <v>7493</v>
      </c>
      <c r="AD3535" s="29" t="str">
        <f t="shared" si="339"/>
        <v>7493-Food</v>
      </c>
    </row>
    <row r="3536" spans="1:30">
      <c r="A3536" t="s">
        <v>699</v>
      </c>
      <c r="B3536" t="s">
        <v>592</v>
      </c>
      <c r="C3536" t="s">
        <v>1416</v>
      </c>
      <c r="D3536" t="s">
        <v>607</v>
      </c>
      <c r="E3536" t="s">
        <v>1717</v>
      </c>
      <c r="F3536"/>
      <c r="G3536" s="159">
        <v>45167</v>
      </c>
      <c r="H3536" t="s">
        <v>1282</v>
      </c>
      <c r="I3536" t="s">
        <v>1188</v>
      </c>
      <c r="J3536" t="s">
        <v>758</v>
      </c>
      <c r="K3536" t="s">
        <v>1489</v>
      </c>
      <c r="L3536" s="160" t="s">
        <v>760</v>
      </c>
      <c r="M3536">
        <v>1</v>
      </c>
      <c r="N3536">
        <v>0</v>
      </c>
      <c r="O3536">
        <v>117.62</v>
      </c>
      <c r="P3536">
        <v>117.62</v>
      </c>
      <c r="Q3536">
        <v>7521.11</v>
      </c>
      <c r="R3536">
        <v>14.83</v>
      </c>
      <c r="S3536" s="193" t="str">
        <f>VLOOKUP(U3536,'[1]Cross ref'!I:J,2,0)</f>
        <v>SCL</v>
      </c>
      <c r="T3536" s="193">
        <f t="shared" si="334"/>
        <v>117.62</v>
      </c>
      <c r="U3536" s="193">
        <f>VLOOKUP(VALUE(C3536),'[1]Cross ref'!G:I,3,0)</f>
        <v>7493</v>
      </c>
      <c r="V3536" s="193">
        <f>IFERROR(VLOOKUP(J3536,'[1]Item List (2)'!C:D,2,0),VLOOKUP(K3536,'[1]Item List (2)'!C:D,2,0))</f>
        <v>50007</v>
      </c>
      <c r="W3536" s="193">
        <f>IFERROR(VLOOKUP(J3536,'[1]Item List (2)'!C:E,3,0),VLOOKUP(K3536,'[1]Item List (2)'!C:E,3,0))</f>
        <v>100</v>
      </c>
      <c r="X3536" s="193">
        <f t="shared" si="335"/>
        <v>0</v>
      </c>
      <c r="Y3536" s="193" t="str">
        <f t="shared" si="336"/>
        <v>CHICKEN, BRST FLT MARNTD 3.5Z FZN</v>
      </c>
      <c r="AA3536" s="29">
        <f t="shared" si="337"/>
        <v>117.62</v>
      </c>
      <c r="AB3536" s="29" t="str">
        <f>VLOOKUP(W3536,'[2]Item List (2)'!$I:$J,2,0)</f>
        <v>Food</v>
      </c>
      <c r="AC3536" s="29">
        <f t="shared" si="338"/>
        <v>7493</v>
      </c>
      <c r="AD3536" s="29" t="str">
        <f t="shared" si="339"/>
        <v>7493-Food</v>
      </c>
    </row>
    <row r="3537" spans="1:30">
      <c r="A3537" t="s">
        <v>699</v>
      </c>
      <c r="B3537" t="s">
        <v>592</v>
      </c>
      <c r="C3537" t="s">
        <v>1416</v>
      </c>
      <c r="D3537" t="s">
        <v>607</v>
      </c>
      <c r="E3537" t="s">
        <v>1717</v>
      </c>
      <c r="F3537"/>
      <c r="G3537" s="159">
        <v>45167</v>
      </c>
      <c r="H3537" t="s">
        <v>1377</v>
      </c>
      <c r="I3537" t="s">
        <v>1188</v>
      </c>
      <c r="J3537" t="s">
        <v>825</v>
      </c>
      <c r="K3537" t="s">
        <v>1056</v>
      </c>
      <c r="L3537" s="160" t="s">
        <v>763</v>
      </c>
      <c r="M3537">
        <v>1</v>
      </c>
      <c r="N3537">
        <v>0</v>
      </c>
      <c r="O3537">
        <v>12.97</v>
      </c>
      <c r="P3537">
        <v>12.97</v>
      </c>
      <c r="Q3537">
        <v>7521.11</v>
      </c>
      <c r="R3537">
        <v>14.83</v>
      </c>
      <c r="S3537" s="193" t="str">
        <f>VLOOKUP(U3537,'[1]Cross ref'!I:J,2,0)</f>
        <v>SCL</v>
      </c>
      <c r="T3537" s="193">
        <f t="shared" si="334"/>
        <v>12.97</v>
      </c>
      <c r="U3537" s="193">
        <f>VLOOKUP(VALUE(C3537),'[1]Cross ref'!G:I,3,0)</f>
        <v>7493</v>
      </c>
      <c r="V3537" s="193">
        <f>IFERROR(VLOOKUP(J3537,'[1]Item List (2)'!C:D,2,0),VLOOKUP(K3537,'[1]Item List (2)'!C:D,2,0))</f>
        <v>50007</v>
      </c>
      <c r="W3537" s="193">
        <f>IFERROR(VLOOKUP(J3537,'[1]Item List (2)'!C:E,3,0),VLOOKUP(K3537,'[1]Item List (2)'!C:E,3,0))</f>
        <v>100</v>
      </c>
      <c r="X3537" s="193">
        <f t="shared" si="335"/>
        <v>0</v>
      </c>
      <c r="Y3537" s="193" t="str">
        <f t="shared" si="336"/>
        <v>MAYONNAISE, PC PCH CJR</v>
      </c>
      <c r="AA3537" s="29">
        <f t="shared" si="337"/>
        <v>12.97</v>
      </c>
      <c r="AB3537" s="29" t="str">
        <f>VLOOKUP(W3537,'[2]Item List (2)'!$I:$J,2,0)</f>
        <v>Food</v>
      </c>
      <c r="AC3537" s="29">
        <f t="shared" si="338"/>
        <v>7493</v>
      </c>
      <c r="AD3537" s="29" t="str">
        <f t="shared" si="339"/>
        <v>7493-Food</v>
      </c>
    </row>
    <row r="3538" spans="1:30">
      <c r="A3538" t="s">
        <v>699</v>
      </c>
      <c r="B3538" t="s">
        <v>592</v>
      </c>
      <c r="C3538" t="s">
        <v>1416</v>
      </c>
      <c r="D3538" t="s">
        <v>607</v>
      </c>
      <c r="E3538" t="s">
        <v>1717</v>
      </c>
      <c r="F3538"/>
      <c r="G3538" s="159">
        <v>45167</v>
      </c>
      <c r="H3538" t="s">
        <v>1241</v>
      </c>
      <c r="I3538" t="s">
        <v>1188</v>
      </c>
      <c r="J3538" t="s">
        <v>894</v>
      </c>
      <c r="K3538" t="s">
        <v>895</v>
      </c>
      <c r="L3538" s="160" t="s">
        <v>896</v>
      </c>
      <c r="M3538">
        <v>1</v>
      </c>
      <c r="N3538">
        <v>0</v>
      </c>
      <c r="O3538">
        <v>13.66</v>
      </c>
      <c r="P3538">
        <v>13.66</v>
      </c>
      <c r="Q3538">
        <v>7521.11</v>
      </c>
      <c r="R3538">
        <v>14.83</v>
      </c>
      <c r="S3538" s="193" t="str">
        <f>VLOOKUP(U3538,'[1]Cross ref'!I:J,2,0)</f>
        <v>SCL</v>
      </c>
      <c r="T3538" s="193">
        <f t="shared" si="334"/>
        <v>13.66</v>
      </c>
      <c r="U3538" s="193">
        <f>VLOOKUP(VALUE(C3538),'[1]Cross ref'!G:I,3,0)</f>
        <v>7493</v>
      </c>
      <c r="V3538" s="193">
        <f>IFERROR(VLOOKUP(J3538,'[1]Item List (2)'!C:D,2,0),VLOOKUP(K3538,'[1]Item List (2)'!C:D,2,0))</f>
        <v>50007</v>
      </c>
      <c r="W3538" s="193">
        <f>IFERROR(VLOOKUP(J3538,'[1]Item List (2)'!C:E,3,0),VLOOKUP(K3538,'[1]Item List (2)'!C:E,3,0))</f>
        <v>100</v>
      </c>
      <c r="X3538" s="193">
        <f t="shared" si="335"/>
        <v>0</v>
      </c>
      <c r="Y3538" s="193" t="str">
        <f t="shared" si="336"/>
        <v>WATER, PURIFIED 16.9Z DASANI</v>
      </c>
      <c r="AA3538" s="29">
        <f t="shared" si="337"/>
        <v>13.66</v>
      </c>
      <c r="AB3538" s="29" t="str">
        <f>VLOOKUP(W3538,'[2]Item List (2)'!$I:$J,2,0)</f>
        <v>Food</v>
      </c>
      <c r="AC3538" s="29">
        <f t="shared" si="338"/>
        <v>7493</v>
      </c>
      <c r="AD3538" s="29" t="str">
        <f t="shared" si="339"/>
        <v>7493-Food</v>
      </c>
    </row>
    <row r="3539" spans="1:30">
      <c r="A3539" t="s">
        <v>699</v>
      </c>
      <c r="B3539" t="s">
        <v>592</v>
      </c>
      <c r="C3539" t="s">
        <v>1416</v>
      </c>
      <c r="D3539" t="s">
        <v>607</v>
      </c>
      <c r="E3539" t="s">
        <v>1717</v>
      </c>
      <c r="F3539"/>
      <c r="G3539" s="159">
        <v>45167</v>
      </c>
      <c r="H3539" t="s">
        <v>1432</v>
      </c>
      <c r="I3539" t="s">
        <v>1188</v>
      </c>
      <c r="J3539" t="s">
        <v>764</v>
      </c>
      <c r="K3539" t="s">
        <v>826</v>
      </c>
      <c r="L3539" s="160" t="s">
        <v>766</v>
      </c>
      <c r="M3539">
        <v>1</v>
      </c>
      <c r="N3539">
        <v>0</v>
      </c>
      <c r="O3539">
        <v>31.3</v>
      </c>
      <c r="P3539">
        <v>31.3</v>
      </c>
      <c r="Q3539">
        <v>7521.11</v>
      </c>
      <c r="R3539">
        <v>14.83</v>
      </c>
      <c r="S3539" s="193" t="str">
        <f>VLOOKUP(U3539,'[1]Cross ref'!I:J,2,0)</f>
        <v>SCL</v>
      </c>
      <c r="T3539" s="193">
        <f t="shared" si="334"/>
        <v>31.3</v>
      </c>
      <c r="U3539" s="193">
        <f>VLOOKUP(VALUE(C3539),'[1]Cross ref'!G:I,3,0)</f>
        <v>7493</v>
      </c>
      <c r="V3539" s="193">
        <f>IFERROR(VLOOKUP(J3539,'[1]Item List (2)'!C:D,2,0),VLOOKUP(K3539,'[1]Item List (2)'!C:D,2,0))</f>
        <v>50007</v>
      </c>
      <c r="W3539" s="193">
        <f>IFERROR(VLOOKUP(J3539,'[1]Item List (2)'!C:E,3,0),VLOOKUP(K3539,'[1]Item List (2)'!C:E,3,0))</f>
        <v>100</v>
      </c>
      <c r="X3539" s="193">
        <f t="shared" si="335"/>
        <v>0</v>
      </c>
      <c r="Y3539" s="193" t="str">
        <f t="shared" si="336"/>
        <v>SAUCE, CLASSIC W-CAGE FREE EGG</v>
      </c>
      <c r="AA3539" s="29">
        <f t="shared" si="337"/>
        <v>31.3</v>
      </c>
      <c r="AB3539" s="29" t="str">
        <f>VLOOKUP(W3539,'[2]Item List (2)'!$I:$J,2,0)</f>
        <v>Food</v>
      </c>
      <c r="AC3539" s="29">
        <f t="shared" si="338"/>
        <v>7493</v>
      </c>
      <c r="AD3539" s="29" t="str">
        <f t="shared" si="339"/>
        <v>7493-Food</v>
      </c>
    </row>
    <row r="3540" spans="1:30">
      <c r="A3540" t="s">
        <v>699</v>
      </c>
      <c r="B3540" t="s">
        <v>592</v>
      </c>
      <c r="C3540" t="s">
        <v>1416</v>
      </c>
      <c r="D3540" t="s">
        <v>607</v>
      </c>
      <c r="E3540" t="s">
        <v>1717</v>
      </c>
      <c r="F3540"/>
      <c r="G3540" s="159">
        <v>45167</v>
      </c>
      <c r="H3540" t="s">
        <v>1246</v>
      </c>
      <c r="I3540" t="s">
        <v>1211</v>
      </c>
      <c r="J3540" t="s">
        <v>815</v>
      </c>
      <c r="K3540" t="s">
        <v>1033</v>
      </c>
      <c r="L3540" s="160" t="s">
        <v>888</v>
      </c>
      <c r="M3540">
        <v>1</v>
      </c>
      <c r="N3540">
        <v>0</v>
      </c>
      <c r="O3540">
        <v>25.97</v>
      </c>
      <c r="P3540">
        <v>25.97</v>
      </c>
      <c r="Q3540">
        <v>7521.11</v>
      </c>
      <c r="R3540">
        <v>14.83</v>
      </c>
      <c r="S3540" s="193" t="str">
        <f>VLOOKUP(U3540,'[1]Cross ref'!I:J,2,0)</f>
        <v>SCL</v>
      </c>
      <c r="T3540" s="193">
        <f t="shared" si="334"/>
        <v>25.97</v>
      </c>
      <c r="U3540" s="193">
        <f>VLOOKUP(VALUE(C3540),'[1]Cross ref'!G:I,3,0)</f>
        <v>7493</v>
      </c>
      <c r="V3540" s="193">
        <f>IFERROR(VLOOKUP(J3540,'[1]Item List (2)'!C:D,2,0),VLOOKUP(K3540,'[1]Item List (2)'!C:D,2,0))</f>
        <v>51001</v>
      </c>
      <c r="W3540" s="193">
        <f>IFERROR(VLOOKUP(J3540,'[1]Item List (2)'!C:E,3,0),VLOOKUP(K3540,'[1]Item List (2)'!C:E,3,0))</f>
        <v>1000</v>
      </c>
      <c r="X3540" s="193">
        <f t="shared" si="335"/>
        <v>0</v>
      </c>
      <c r="Y3540" s="193" t="str">
        <f t="shared" si="336"/>
        <v>LID, 12-24Z</v>
      </c>
      <c r="AA3540" s="29">
        <f t="shared" si="337"/>
        <v>25.97</v>
      </c>
      <c r="AB3540" s="29" t="str">
        <f>VLOOKUP(W3540,'[2]Item List (2)'!$I:$J,2,0)</f>
        <v>Paper</v>
      </c>
      <c r="AC3540" s="29">
        <f t="shared" si="338"/>
        <v>7493</v>
      </c>
      <c r="AD3540" s="29" t="str">
        <f t="shared" si="339"/>
        <v>7493-Paper</v>
      </c>
    </row>
    <row r="3541" spans="1:30">
      <c r="A3541" t="s">
        <v>699</v>
      </c>
      <c r="B3541" t="s">
        <v>592</v>
      </c>
      <c r="C3541" t="s">
        <v>1416</v>
      </c>
      <c r="D3541" t="s">
        <v>607</v>
      </c>
      <c r="E3541" t="s">
        <v>1717</v>
      </c>
      <c r="F3541"/>
      <c r="G3541" s="159">
        <v>45167</v>
      </c>
      <c r="H3541" t="s">
        <v>1384</v>
      </c>
      <c r="I3541" t="s">
        <v>1211</v>
      </c>
      <c r="J3541" t="s">
        <v>809</v>
      </c>
      <c r="K3541" t="s">
        <v>1000</v>
      </c>
      <c r="L3541" s="160" t="s">
        <v>876</v>
      </c>
      <c r="M3541">
        <v>1</v>
      </c>
      <c r="N3541">
        <v>0</v>
      </c>
      <c r="O3541">
        <v>21.76</v>
      </c>
      <c r="P3541">
        <v>21.76</v>
      </c>
      <c r="Q3541">
        <v>7521.11</v>
      </c>
      <c r="R3541">
        <v>14.83</v>
      </c>
      <c r="S3541" s="193" t="str">
        <f>VLOOKUP(U3541,'[1]Cross ref'!I:J,2,0)</f>
        <v>SCL</v>
      </c>
      <c r="T3541" s="193">
        <f t="shared" si="334"/>
        <v>21.76</v>
      </c>
      <c r="U3541" s="193">
        <f>VLOOKUP(VALUE(C3541),'[1]Cross ref'!G:I,3,0)</f>
        <v>7493</v>
      </c>
      <c r="V3541" s="193">
        <f>IFERROR(VLOOKUP(J3541,'[1]Item List (2)'!C:D,2,0),VLOOKUP(K3541,'[1]Item List (2)'!C:D,2,0))</f>
        <v>51001</v>
      </c>
      <c r="W3541" s="193">
        <f>IFERROR(VLOOKUP(J3541,'[1]Item List (2)'!C:E,3,0),VLOOKUP(K3541,'[1]Item List (2)'!C:E,3,0))</f>
        <v>1000</v>
      </c>
      <c r="X3541" s="193">
        <f t="shared" si="335"/>
        <v>0</v>
      </c>
      <c r="Y3541" s="193" t="str">
        <f t="shared" si="336"/>
        <v>BAG, T-SHIRT FLVR TRAILS</v>
      </c>
      <c r="AA3541" s="29">
        <f t="shared" si="337"/>
        <v>21.76</v>
      </c>
      <c r="AB3541" s="29" t="str">
        <f>VLOOKUP(W3541,'[2]Item List (2)'!$I:$J,2,0)</f>
        <v>Paper</v>
      </c>
      <c r="AC3541" s="29">
        <f t="shared" si="338"/>
        <v>7493</v>
      </c>
      <c r="AD3541" s="29" t="str">
        <f t="shared" si="339"/>
        <v>7493-Paper</v>
      </c>
    </row>
    <row r="3542" spans="1:30">
      <c r="A3542" t="s">
        <v>699</v>
      </c>
      <c r="B3542" t="s">
        <v>592</v>
      </c>
      <c r="C3542" t="s">
        <v>1416</v>
      </c>
      <c r="D3542" t="s">
        <v>607</v>
      </c>
      <c r="E3542" t="s">
        <v>1717</v>
      </c>
      <c r="F3542"/>
      <c r="G3542" s="159">
        <v>45167</v>
      </c>
      <c r="H3542" t="s">
        <v>1249</v>
      </c>
      <c r="I3542" t="s">
        <v>1211</v>
      </c>
      <c r="J3542" t="s">
        <v>820</v>
      </c>
      <c r="K3542" t="s">
        <v>1495</v>
      </c>
      <c r="L3542" s="160" t="s">
        <v>821</v>
      </c>
      <c r="M3542">
        <v>1</v>
      </c>
      <c r="N3542">
        <v>0</v>
      </c>
      <c r="O3542">
        <v>48.25</v>
      </c>
      <c r="P3542">
        <v>48.25</v>
      </c>
      <c r="Q3542">
        <v>7521.11</v>
      </c>
      <c r="R3542">
        <v>14.83</v>
      </c>
      <c r="S3542" s="193" t="str">
        <f>VLOOKUP(U3542,'[1]Cross ref'!I:J,2,0)</f>
        <v>SCL</v>
      </c>
      <c r="T3542" s="193">
        <f t="shared" si="334"/>
        <v>48.25</v>
      </c>
      <c r="U3542" s="193">
        <f>VLOOKUP(VALUE(C3542),'[1]Cross ref'!G:I,3,0)</f>
        <v>7493</v>
      </c>
      <c r="V3542" s="193">
        <f>IFERROR(VLOOKUP(J3542,'[1]Item List (2)'!C:D,2,0),VLOOKUP(K3542,'[1]Item List (2)'!C:D,2,0))</f>
        <v>51001</v>
      </c>
      <c r="W3542" s="193">
        <f>IFERROR(VLOOKUP(J3542,'[1]Item List (2)'!C:E,3,0),VLOOKUP(K3542,'[1]Item List (2)'!C:E,3,0))</f>
        <v>1000</v>
      </c>
      <c r="X3542" s="193">
        <f t="shared" si="335"/>
        <v>0</v>
      </c>
      <c r="Y3542" s="193" t="str">
        <f t="shared" si="336"/>
        <v>CONTAINER, CLAMSHELL DUAL SIDED</v>
      </c>
      <c r="AA3542" s="29">
        <f t="shared" si="337"/>
        <v>48.25</v>
      </c>
      <c r="AB3542" s="29" t="str">
        <f>VLOOKUP(W3542,'[2]Item List (2)'!$I:$J,2,0)</f>
        <v>Paper</v>
      </c>
      <c r="AC3542" s="29">
        <f t="shared" si="338"/>
        <v>7493</v>
      </c>
      <c r="AD3542" s="29" t="str">
        <f t="shared" si="339"/>
        <v>7493-Paper</v>
      </c>
    </row>
    <row r="3543" spans="1:30">
      <c r="A3543" t="s">
        <v>699</v>
      </c>
      <c r="B3543" t="s">
        <v>592</v>
      </c>
      <c r="C3543" t="s">
        <v>1416</v>
      </c>
      <c r="D3543" t="s">
        <v>607</v>
      </c>
      <c r="E3543" t="s">
        <v>1717</v>
      </c>
      <c r="F3543"/>
      <c r="G3543" s="159">
        <v>45167</v>
      </c>
      <c r="H3543" t="s">
        <v>1250</v>
      </c>
      <c r="I3543" t="s">
        <v>1188</v>
      </c>
      <c r="J3543" t="s">
        <v>770</v>
      </c>
      <c r="K3543" t="s">
        <v>832</v>
      </c>
      <c r="L3543" s="160" t="s">
        <v>833</v>
      </c>
      <c r="M3543">
        <v>2</v>
      </c>
      <c r="N3543">
        <v>0</v>
      </c>
      <c r="O3543">
        <v>19.989999999999998</v>
      </c>
      <c r="P3543">
        <v>39.979999999999997</v>
      </c>
      <c r="Q3543">
        <v>7521.11</v>
      </c>
      <c r="R3543">
        <v>14.83</v>
      </c>
      <c r="S3543" s="193" t="str">
        <f>VLOOKUP(U3543,'[1]Cross ref'!I:J,2,0)</f>
        <v>SCL</v>
      </c>
      <c r="T3543" s="193">
        <f t="shared" si="334"/>
        <v>39.979999999999997</v>
      </c>
      <c r="U3543" s="193">
        <f>VLOOKUP(VALUE(C3543),'[1]Cross ref'!G:I,3,0)</f>
        <v>7493</v>
      </c>
      <c r="V3543" s="193">
        <f>IFERROR(VLOOKUP(J3543,'[1]Item List (2)'!C:D,2,0),VLOOKUP(K3543,'[1]Item List (2)'!C:D,2,0))</f>
        <v>50007</v>
      </c>
      <c r="W3543" s="193">
        <f>IFERROR(VLOOKUP(J3543,'[1]Item List (2)'!C:E,3,0),VLOOKUP(K3543,'[1]Item List (2)'!C:E,3,0))</f>
        <v>100</v>
      </c>
      <c r="X3543" s="193">
        <f t="shared" si="335"/>
        <v>0</v>
      </c>
      <c r="Y3543" s="193" t="str">
        <f t="shared" si="336"/>
        <v>CREAMER, HALF &amp; HALF</v>
      </c>
      <c r="AA3543" s="29">
        <f t="shared" si="337"/>
        <v>39.979999999999997</v>
      </c>
      <c r="AB3543" s="29" t="str">
        <f>VLOOKUP(W3543,'[2]Item List (2)'!$I:$J,2,0)</f>
        <v>Food</v>
      </c>
      <c r="AC3543" s="29">
        <f t="shared" si="338"/>
        <v>7493</v>
      </c>
      <c r="AD3543" s="29" t="str">
        <f t="shared" si="339"/>
        <v>7493-Food</v>
      </c>
    </row>
    <row r="3544" spans="1:30">
      <c r="A3544" t="s">
        <v>699</v>
      </c>
      <c r="B3544" t="s">
        <v>592</v>
      </c>
      <c r="C3544" t="s">
        <v>1416</v>
      </c>
      <c r="D3544" t="s">
        <v>607</v>
      </c>
      <c r="E3544" t="s">
        <v>1717</v>
      </c>
      <c r="F3544"/>
      <c r="G3544" s="159">
        <v>45167</v>
      </c>
      <c r="H3544" t="s">
        <v>1253</v>
      </c>
      <c r="I3544" t="s">
        <v>1211</v>
      </c>
      <c r="J3544" t="s">
        <v>809</v>
      </c>
      <c r="K3544" t="s">
        <v>991</v>
      </c>
      <c r="L3544" s="160" t="s">
        <v>822</v>
      </c>
      <c r="M3544">
        <v>1</v>
      </c>
      <c r="N3544">
        <v>0</v>
      </c>
      <c r="O3544">
        <v>16.89</v>
      </c>
      <c r="P3544">
        <v>16.89</v>
      </c>
      <c r="Q3544">
        <v>7521.11</v>
      </c>
      <c r="R3544">
        <v>14.83</v>
      </c>
      <c r="S3544" s="193" t="str">
        <f>VLOOKUP(U3544,'[1]Cross ref'!I:J,2,0)</f>
        <v>SCL</v>
      </c>
      <c r="T3544" s="193">
        <f t="shared" si="334"/>
        <v>16.89</v>
      </c>
      <c r="U3544" s="193">
        <f>VLOOKUP(VALUE(C3544),'[1]Cross ref'!G:I,3,0)</f>
        <v>7493</v>
      </c>
      <c r="V3544" s="193">
        <f>IFERROR(VLOOKUP(J3544,'[1]Item List (2)'!C:D,2,0),VLOOKUP(K3544,'[1]Item List (2)'!C:D,2,0))</f>
        <v>51001</v>
      </c>
      <c r="W3544" s="193">
        <f>IFERROR(VLOOKUP(J3544,'[1]Item List (2)'!C:E,3,0),VLOOKUP(K3544,'[1]Item List (2)'!C:E,3,0))</f>
        <v>1000</v>
      </c>
      <c r="X3544" s="193">
        <f t="shared" si="335"/>
        <v>0</v>
      </c>
      <c r="Y3544" s="193" t="str">
        <f t="shared" si="336"/>
        <v>BAG, #12 FVLR TRAILS</v>
      </c>
      <c r="AA3544" s="29">
        <f t="shared" si="337"/>
        <v>16.89</v>
      </c>
      <c r="AB3544" s="29" t="str">
        <f>VLOOKUP(W3544,'[2]Item List (2)'!$I:$J,2,0)</f>
        <v>Paper</v>
      </c>
      <c r="AC3544" s="29">
        <f t="shared" si="338"/>
        <v>7493</v>
      </c>
      <c r="AD3544" s="29" t="str">
        <f t="shared" si="339"/>
        <v>7493-Paper</v>
      </c>
    </row>
    <row r="3545" spans="1:30">
      <c r="A3545" t="s">
        <v>699</v>
      </c>
      <c r="B3545" t="s">
        <v>592</v>
      </c>
      <c r="C3545" t="s">
        <v>1416</v>
      </c>
      <c r="D3545" t="s">
        <v>607</v>
      </c>
      <c r="E3545" t="s">
        <v>1717</v>
      </c>
      <c r="F3545"/>
      <c r="G3545" s="159">
        <v>45167</v>
      </c>
      <c r="H3545" t="s">
        <v>1254</v>
      </c>
      <c r="I3545" t="s">
        <v>1211</v>
      </c>
      <c r="J3545" t="s">
        <v>809</v>
      </c>
      <c r="K3545" t="s">
        <v>989</v>
      </c>
      <c r="L3545" s="160" t="s">
        <v>706</v>
      </c>
      <c r="M3545">
        <v>1</v>
      </c>
      <c r="N3545">
        <v>0</v>
      </c>
      <c r="O3545">
        <v>26.37</v>
      </c>
      <c r="P3545">
        <v>26.37</v>
      </c>
      <c r="Q3545">
        <v>7521.11</v>
      </c>
      <c r="R3545">
        <v>14.83</v>
      </c>
      <c r="S3545" s="193" t="str">
        <f>VLOOKUP(U3545,'[1]Cross ref'!I:J,2,0)</f>
        <v>SCL</v>
      </c>
      <c r="T3545" s="193">
        <f t="shared" si="334"/>
        <v>26.37</v>
      </c>
      <c r="U3545" s="193">
        <f>VLOOKUP(VALUE(C3545),'[1]Cross ref'!G:I,3,0)</f>
        <v>7493</v>
      </c>
      <c r="V3545" s="193">
        <f>IFERROR(VLOOKUP(J3545,'[1]Item List (2)'!C:D,2,0),VLOOKUP(K3545,'[1]Item List (2)'!C:D,2,0))</f>
        <v>51001</v>
      </c>
      <c r="W3545" s="193">
        <f>IFERROR(VLOOKUP(J3545,'[1]Item List (2)'!C:E,3,0),VLOOKUP(K3545,'[1]Item List (2)'!C:E,3,0))</f>
        <v>1000</v>
      </c>
      <c r="X3545" s="193">
        <f t="shared" si="335"/>
        <v>0</v>
      </c>
      <c r="Y3545" s="193" t="str">
        <f t="shared" si="336"/>
        <v>BAG, #8 FLVR TRAILS</v>
      </c>
      <c r="AA3545" s="29">
        <f t="shared" si="337"/>
        <v>26.37</v>
      </c>
      <c r="AB3545" s="29" t="str">
        <f>VLOOKUP(W3545,'[2]Item List (2)'!$I:$J,2,0)</f>
        <v>Paper</v>
      </c>
      <c r="AC3545" s="29">
        <f t="shared" si="338"/>
        <v>7493</v>
      </c>
      <c r="AD3545" s="29" t="str">
        <f t="shared" si="339"/>
        <v>7493-Paper</v>
      </c>
    </row>
    <row r="3546" spans="1:30">
      <c r="A3546" t="s">
        <v>699</v>
      </c>
      <c r="B3546" t="s">
        <v>592</v>
      </c>
      <c r="C3546" t="s">
        <v>1416</v>
      </c>
      <c r="D3546" t="s">
        <v>607</v>
      </c>
      <c r="E3546" t="s">
        <v>1717</v>
      </c>
      <c r="F3546"/>
      <c r="G3546" s="159">
        <v>45167</v>
      </c>
      <c r="H3546" t="s">
        <v>1305</v>
      </c>
      <c r="I3546" t="s">
        <v>1211</v>
      </c>
      <c r="J3546" t="s">
        <v>809</v>
      </c>
      <c r="K3546" t="s">
        <v>994</v>
      </c>
      <c r="L3546" s="160" t="s">
        <v>822</v>
      </c>
      <c r="M3546">
        <v>1</v>
      </c>
      <c r="N3546">
        <v>0</v>
      </c>
      <c r="O3546">
        <v>10.7</v>
      </c>
      <c r="P3546">
        <v>10.7</v>
      </c>
      <c r="Q3546">
        <v>7521.11</v>
      </c>
      <c r="R3546">
        <v>14.83</v>
      </c>
      <c r="S3546" s="193" t="str">
        <f>VLOOKUP(U3546,'[1]Cross ref'!I:J,2,0)</f>
        <v>SCL</v>
      </c>
      <c r="T3546" s="193">
        <f t="shared" si="334"/>
        <v>10.7</v>
      </c>
      <c r="U3546" s="193">
        <f>VLOOKUP(VALUE(C3546),'[1]Cross ref'!G:I,3,0)</f>
        <v>7493</v>
      </c>
      <c r="V3546" s="193">
        <f>IFERROR(VLOOKUP(J3546,'[1]Item List (2)'!C:D,2,0),VLOOKUP(K3546,'[1]Item List (2)'!C:D,2,0))</f>
        <v>51001</v>
      </c>
      <c r="W3546" s="193">
        <f>IFERROR(VLOOKUP(J3546,'[1]Item List (2)'!C:E,3,0),VLOOKUP(K3546,'[1]Item List (2)'!C:E,3,0))</f>
        <v>1000</v>
      </c>
      <c r="X3546" s="193">
        <f t="shared" si="335"/>
        <v>0</v>
      </c>
      <c r="Y3546" s="193" t="str">
        <f t="shared" si="336"/>
        <v>BAG, #4 FLVR TRAILS</v>
      </c>
      <c r="AA3546" s="29">
        <f t="shared" si="337"/>
        <v>10.7</v>
      </c>
      <c r="AB3546" s="29" t="str">
        <f>VLOOKUP(W3546,'[2]Item List (2)'!$I:$J,2,0)</f>
        <v>Paper</v>
      </c>
      <c r="AC3546" s="29">
        <f t="shared" si="338"/>
        <v>7493</v>
      </c>
      <c r="AD3546" s="29" t="str">
        <f t="shared" si="339"/>
        <v>7493-Paper</v>
      </c>
    </row>
    <row r="3547" spans="1:30">
      <c r="A3547" t="s">
        <v>699</v>
      </c>
      <c r="B3547" t="s">
        <v>592</v>
      </c>
      <c r="C3547" t="s">
        <v>1416</v>
      </c>
      <c r="D3547" t="s">
        <v>607</v>
      </c>
      <c r="E3547" t="s">
        <v>1717</v>
      </c>
      <c r="F3547"/>
      <c r="G3547" s="159">
        <v>45167</v>
      </c>
      <c r="H3547" t="s">
        <v>1255</v>
      </c>
      <c r="I3547" t="s">
        <v>1211</v>
      </c>
      <c r="J3547" t="s">
        <v>800</v>
      </c>
      <c r="K3547" t="s">
        <v>1047</v>
      </c>
      <c r="L3547" s="160" t="s">
        <v>1048</v>
      </c>
      <c r="M3547">
        <v>1</v>
      </c>
      <c r="N3547">
        <v>0</v>
      </c>
      <c r="O3547">
        <v>66.19</v>
      </c>
      <c r="P3547">
        <v>66.19</v>
      </c>
      <c r="Q3547">
        <v>7521.11</v>
      </c>
      <c r="R3547">
        <v>14.83</v>
      </c>
      <c r="S3547" s="193" t="str">
        <f>VLOOKUP(U3547,'[1]Cross ref'!I:J,2,0)</f>
        <v>SCL</v>
      </c>
      <c r="T3547" s="193">
        <f t="shared" si="334"/>
        <v>66.19</v>
      </c>
      <c r="U3547" s="193">
        <f>VLOOKUP(VALUE(C3547),'[1]Cross ref'!G:I,3,0)</f>
        <v>7493</v>
      </c>
      <c r="V3547" s="193">
        <f>IFERROR(VLOOKUP(J3547,'[1]Item List (2)'!C:D,2,0),VLOOKUP(K3547,'[1]Item List (2)'!C:D,2,0))</f>
        <v>51001</v>
      </c>
      <c r="W3547" s="193">
        <f>IFERROR(VLOOKUP(J3547,'[1]Item List (2)'!C:E,3,0),VLOOKUP(K3547,'[1]Item List (2)'!C:E,3,0))</f>
        <v>1000</v>
      </c>
      <c r="X3547" s="193">
        <f t="shared" si="335"/>
        <v>0</v>
      </c>
      <c r="Y3547" s="193" t="str">
        <f t="shared" si="336"/>
        <v>CUP, COLD 24Z FLVR TRAIL</v>
      </c>
      <c r="AA3547" s="29">
        <f t="shared" si="337"/>
        <v>66.19</v>
      </c>
      <c r="AB3547" s="29" t="str">
        <f>VLOOKUP(W3547,'[2]Item List (2)'!$I:$J,2,0)</f>
        <v>Paper</v>
      </c>
      <c r="AC3547" s="29">
        <f t="shared" si="338"/>
        <v>7493</v>
      </c>
      <c r="AD3547" s="29" t="str">
        <f t="shared" si="339"/>
        <v>7493-Paper</v>
      </c>
    </row>
    <row r="3548" spans="1:30">
      <c r="A3548" t="s">
        <v>699</v>
      </c>
      <c r="B3548" t="s">
        <v>592</v>
      </c>
      <c r="C3548" t="s">
        <v>1416</v>
      </c>
      <c r="D3548" t="s">
        <v>607</v>
      </c>
      <c r="E3548" t="s">
        <v>1717</v>
      </c>
      <c r="F3548"/>
      <c r="G3548" s="159">
        <v>45167</v>
      </c>
      <c r="H3548" t="s">
        <v>1256</v>
      </c>
      <c r="I3548" t="s">
        <v>1211</v>
      </c>
      <c r="J3548" t="s">
        <v>800</v>
      </c>
      <c r="K3548" t="s">
        <v>1057</v>
      </c>
      <c r="L3548" s="160" t="s">
        <v>1058</v>
      </c>
      <c r="M3548">
        <v>2</v>
      </c>
      <c r="N3548">
        <v>0</v>
      </c>
      <c r="O3548">
        <v>30.68</v>
      </c>
      <c r="P3548">
        <v>61.36</v>
      </c>
      <c r="Q3548">
        <v>7521.11</v>
      </c>
      <c r="R3548">
        <v>14.83</v>
      </c>
      <c r="S3548" s="193" t="str">
        <f>VLOOKUP(U3548,'[1]Cross ref'!I:J,2,0)</f>
        <v>SCL</v>
      </c>
      <c r="T3548" s="193">
        <f t="shared" si="334"/>
        <v>61.36</v>
      </c>
      <c r="U3548" s="193">
        <f>VLOOKUP(VALUE(C3548),'[1]Cross ref'!G:I,3,0)</f>
        <v>7493</v>
      </c>
      <c r="V3548" s="193">
        <f>IFERROR(VLOOKUP(J3548,'[1]Item List (2)'!C:D,2,0),VLOOKUP(K3548,'[1]Item List (2)'!C:D,2,0))</f>
        <v>51001</v>
      </c>
      <c r="W3548" s="193">
        <f>IFERROR(VLOOKUP(J3548,'[1]Item List (2)'!C:E,3,0),VLOOKUP(K3548,'[1]Item List (2)'!C:E,3,0))</f>
        <v>1000</v>
      </c>
      <c r="X3548" s="193">
        <f t="shared" si="335"/>
        <v>0</v>
      </c>
      <c r="Y3548" s="193" t="str">
        <f t="shared" si="336"/>
        <v>CUP, PLS COLD 32Z FLVR TRAIL</v>
      </c>
      <c r="AA3548" s="29">
        <f t="shared" si="337"/>
        <v>61.36</v>
      </c>
      <c r="AB3548" s="29" t="str">
        <f>VLOOKUP(W3548,'[2]Item List (2)'!$I:$J,2,0)</f>
        <v>Paper</v>
      </c>
      <c r="AC3548" s="29">
        <f t="shared" si="338"/>
        <v>7493</v>
      </c>
      <c r="AD3548" s="29" t="str">
        <f t="shared" si="339"/>
        <v>7493-Paper</v>
      </c>
    </row>
    <row r="3549" spans="1:30">
      <c r="A3549" t="s">
        <v>699</v>
      </c>
      <c r="B3549" t="s">
        <v>592</v>
      </c>
      <c r="C3549" t="s">
        <v>1416</v>
      </c>
      <c r="D3549" t="s">
        <v>607</v>
      </c>
      <c r="E3549" t="s">
        <v>1717</v>
      </c>
      <c r="F3549"/>
      <c r="G3549" s="159">
        <v>45167</v>
      </c>
      <c r="H3549" t="s">
        <v>1288</v>
      </c>
      <c r="I3549" t="s">
        <v>1188</v>
      </c>
      <c r="J3549" t="s">
        <v>702</v>
      </c>
      <c r="K3549" t="s">
        <v>793</v>
      </c>
      <c r="L3549" s="160" t="s">
        <v>766</v>
      </c>
      <c r="M3549">
        <v>1</v>
      </c>
      <c r="N3549">
        <v>0</v>
      </c>
      <c r="O3549">
        <v>22.91</v>
      </c>
      <c r="P3549">
        <v>22.91</v>
      </c>
      <c r="Q3549">
        <v>7521.11</v>
      </c>
      <c r="R3549">
        <v>14.83</v>
      </c>
      <c r="S3549" s="193" t="str">
        <f>VLOOKUP(U3549,'[1]Cross ref'!I:J,2,0)</f>
        <v>SCL</v>
      </c>
      <c r="T3549" s="193">
        <f t="shared" si="334"/>
        <v>22.91</v>
      </c>
      <c r="U3549" s="193">
        <f>VLOOKUP(VALUE(C3549),'[1]Cross ref'!G:I,3,0)</f>
        <v>7493</v>
      </c>
      <c r="V3549" s="193">
        <f>IFERROR(VLOOKUP(J3549,'[1]Item List (2)'!C:D,2,0),VLOOKUP(K3549,'[1]Item List (2)'!C:D,2,0))</f>
        <v>50007</v>
      </c>
      <c r="W3549" s="193">
        <f>IFERROR(VLOOKUP(J3549,'[1]Item List (2)'!C:E,3,0),VLOOKUP(K3549,'[1]Item List (2)'!C:E,3,0))</f>
        <v>100</v>
      </c>
      <c r="X3549" s="193">
        <f t="shared" si="335"/>
        <v>0</v>
      </c>
      <c r="Y3549" s="193" t="str">
        <f t="shared" si="336"/>
        <v>SAUCE, BBQ</v>
      </c>
      <c r="AA3549" s="29">
        <f t="shared" si="337"/>
        <v>22.91</v>
      </c>
      <c r="AB3549" s="29" t="str">
        <f>VLOOKUP(W3549,'[2]Item List (2)'!$I:$J,2,0)</f>
        <v>Food</v>
      </c>
      <c r="AC3549" s="29">
        <f t="shared" si="338"/>
        <v>7493</v>
      </c>
      <c r="AD3549" s="29" t="str">
        <f t="shared" si="339"/>
        <v>7493-Food</v>
      </c>
    </row>
    <row r="3550" spans="1:30">
      <c r="A3550" t="s">
        <v>699</v>
      </c>
      <c r="B3550" t="s">
        <v>592</v>
      </c>
      <c r="C3550" t="s">
        <v>1416</v>
      </c>
      <c r="D3550" t="s">
        <v>607</v>
      </c>
      <c r="E3550" t="s">
        <v>1717</v>
      </c>
      <c r="F3550"/>
      <c r="G3550" s="159">
        <v>45167</v>
      </c>
      <c r="H3550" t="s">
        <v>1325</v>
      </c>
      <c r="I3550" t="s">
        <v>1188</v>
      </c>
      <c r="J3550" t="s">
        <v>764</v>
      </c>
      <c r="K3550" t="s">
        <v>765</v>
      </c>
      <c r="L3550" s="160" t="s">
        <v>766</v>
      </c>
      <c r="M3550">
        <v>1</v>
      </c>
      <c r="N3550">
        <v>0</v>
      </c>
      <c r="O3550">
        <v>23.87</v>
      </c>
      <c r="P3550">
        <v>23.87</v>
      </c>
      <c r="Q3550">
        <v>7521.11</v>
      </c>
      <c r="R3550">
        <v>14.83</v>
      </c>
      <c r="S3550" s="193" t="str">
        <f>VLOOKUP(U3550,'[1]Cross ref'!I:J,2,0)</f>
        <v>SCL</v>
      </c>
      <c r="T3550" s="193">
        <f t="shared" si="334"/>
        <v>23.87</v>
      </c>
      <c r="U3550" s="193">
        <f>VLOOKUP(VALUE(C3550),'[1]Cross ref'!G:I,3,0)</f>
        <v>7493</v>
      </c>
      <c r="V3550" s="193">
        <f>IFERROR(VLOOKUP(J3550,'[1]Item List (2)'!C:D,2,0),VLOOKUP(K3550,'[1]Item List (2)'!C:D,2,0))</f>
        <v>50007</v>
      </c>
      <c r="W3550" s="193">
        <f>IFERROR(VLOOKUP(J3550,'[1]Item List (2)'!C:E,3,0),VLOOKUP(K3550,'[1]Item List (2)'!C:E,3,0))</f>
        <v>100</v>
      </c>
      <c r="X3550" s="193">
        <f t="shared" si="335"/>
        <v>0</v>
      </c>
      <c r="Y3550" s="193" t="str">
        <f t="shared" si="336"/>
        <v>SAUCE, SPECIAL</v>
      </c>
      <c r="AA3550" s="29">
        <f t="shared" si="337"/>
        <v>23.87</v>
      </c>
      <c r="AB3550" s="29" t="str">
        <f>VLOOKUP(W3550,'[2]Item List (2)'!$I:$J,2,0)</f>
        <v>Food</v>
      </c>
      <c r="AC3550" s="29">
        <f t="shared" si="338"/>
        <v>7493</v>
      </c>
      <c r="AD3550" s="29" t="str">
        <f t="shared" si="339"/>
        <v>7493-Food</v>
      </c>
    </row>
    <row r="3551" spans="1:30">
      <c r="A3551" t="s">
        <v>699</v>
      </c>
      <c r="B3551" t="s">
        <v>592</v>
      </c>
      <c r="C3551" t="s">
        <v>1416</v>
      </c>
      <c r="D3551" t="s">
        <v>607</v>
      </c>
      <c r="E3551" t="s">
        <v>1717</v>
      </c>
      <c r="F3551"/>
      <c r="G3551" s="159">
        <v>45167</v>
      </c>
      <c r="H3551" t="s">
        <v>1258</v>
      </c>
      <c r="I3551" t="s">
        <v>1188</v>
      </c>
      <c r="J3551" t="s">
        <v>825</v>
      </c>
      <c r="K3551" t="s">
        <v>1259</v>
      </c>
      <c r="L3551" s="160" t="s">
        <v>1484</v>
      </c>
      <c r="M3551">
        <v>2</v>
      </c>
      <c r="N3551">
        <v>0</v>
      </c>
      <c r="O3551">
        <v>47.11</v>
      </c>
      <c r="P3551">
        <v>94.22</v>
      </c>
      <c r="Q3551">
        <v>7521.11</v>
      </c>
      <c r="R3551">
        <v>14.83</v>
      </c>
      <c r="S3551" s="193" t="str">
        <f>VLOOKUP(U3551,'[1]Cross ref'!I:J,2,0)</f>
        <v>SCL</v>
      </c>
      <c r="T3551" s="193">
        <f t="shared" si="334"/>
        <v>94.22</v>
      </c>
      <c r="U3551" s="193">
        <f>VLOOKUP(VALUE(C3551),'[1]Cross ref'!G:I,3,0)</f>
        <v>7493</v>
      </c>
      <c r="V3551" s="193">
        <f>IFERROR(VLOOKUP(J3551,'[1]Item List (2)'!C:D,2,0),VLOOKUP(K3551,'[1]Item List (2)'!C:D,2,0))</f>
        <v>50007</v>
      </c>
      <c r="W3551" s="193">
        <f>IFERROR(VLOOKUP(J3551,'[1]Item List (2)'!C:E,3,0),VLOOKUP(K3551,'[1]Item List (2)'!C:E,3,0))</f>
        <v>100</v>
      </c>
      <c r="X3551" s="193">
        <f t="shared" si="335"/>
        <v>0</v>
      </c>
      <c r="Y3551" s="193" t="str">
        <f t="shared" si="336"/>
        <v>MAYONNAISE, 64Z</v>
      </c>
      <c r="AA3551" s="29">
        <f t="shared" si="337"/>
        <v>94.22</v>
      </c>
      <c r="AB3551" s="29" t="str">
        <f>VLOOKUP(W3551,'[2]Item List (2)'!$I:$J,2,0)</f>
        <v>Food</v>
      </c>
      <c r="AC3551" s="29">
        <f t="shared" si="338"/>
        <v>7493</v>
      </c>
      <c r="AD3551" s="29" t="str">
        <f t="shared" si="339"/>
        <v>7493-Food</v>
      </c>
    </row>
    <row r="3552" spans="1:30">
      <c r="A3552" t="s">
        <v>699</v>
      </c>
      <c r="B3552" t="s">
        <v>592</v>
      </c>
      <c r="C3552" t="s">
        <v>1416</v>
      </c>
      <c r="D3552" t="s">
        <v>607</v>
      </c>
      <c r="E3552" t="s">
        <v>1717</v>
      </c>
      <c r="F3552"/>
      <c r="G3552" s="159">
        <v>45167</v>
      </c>
      <c r="H3552" t="s">
        <v>1260</v>
      </c>
      <c r="I3552" t="s">
        <v>1211</v>
      </c>
      <c r="J3552" t="s">
        <v>730</v>
      </c>
      <c r="K3552" t="s">
        <v>1041</v>
      </c>
      <c r="L3552" s="160" t="s">
        <v>1042</v>
      </c>
      <c r="M3552">
        <v>1</v>
      </c>
      <c r="N3552">
        <v>0</v>
      </c>
      <c r="O3552">
        <v>45.4</v>
      </c>
      <c r="P3552">
        <v>45.4</v>
      </c>
      <c r="Q3552">
        <v>7521.11</v>
      </c>
      <c r="R3552">
        <v>14.83</v>
      </c>
      <c r="S3552" s="193" t="str">
        <f>VLOOKUP(U3552,'[1]Cross ref'!I:J,2,0)</f>
        <v>SCL</v>
      </c>
      <c r="T3552" s="193">
        <f t="shared" si="334"/>
        <v>45.4</v>
      </c>
      <c r="U3552" s="193">
        <f>VLOOKUP(VALUE(C3552),'[1]Cross ref'!G:I,3,0)</f>
        <v>7493</v>
      </c>
      <c r="V3552" s="193">
        <f>IFERROR(VLOOKUP(J3552,'[1]Item List (2)'!C:D,2,0),VLOOKUP(K3552,'[1]Item List (2)'!C:D,2,0))</f>
        <v>51001</v>
      </c>
      <c r="W3552" s="193">
        <f>IFERROR(VLOOKUP(J3552,'[1]Item List (2)'!C:E,3,0),VLOOKUP(K3552,'[1]Item List (2)'!C:E,3,0))</f>
        <v>1000</v>
      </c>
      <c r="X3552" s="193">
        <f t="shared" si="335"/>
        <v>0</v>
      </c>
      <c r="Y3552" s="193" t="str">
        <f t="shared" si="336"/>
        <v>NAPKIN, 13X8.5 BRN</v>
      </c>
      <c r="AA3552" s="29">
        <f t="shared" si="337"/>
        <v>45.4</v>
      </c>
      <c r="AB3552" s="29" t="str">
        <f>VLOOKUP(W3552,'[2]Item List (2)'!$I:$J,2,0)</f>
        <v>Paper</v>
      </c>
      <c r="AC3552" s="29">
        <f t="shared" si="338"/>
        <v>7493</v>
      </c>
      <c r="AD3552" s="29" t="str">
        <f t="shared" si="339"/>
        <v>7493-Paper</v>
      </c>
    </row>
    <row r="3553" spans="1:30">
      <c r="A3553" t="s">
        <v>699</v>
      </c>
      <c r="B3553" t="s">
        <v>592</v>
      </c>
      <c r="C3553" t="s">
        <v>1416</v>
      </c>
      <c r="D3553" t="s">
        <v>607</v>
      </c>
      <c r="E3553" t="s">
        <v>1717</v>
      </c>
      <c r="F3553"/>
      <c r="G3553" s="159">
        <v>45167</v>
      </c>
      <c r="H3553" t="s">
        <v>1306</v>
      </c>
      <c r="I3553" t="s">
        <v>1211</v>
      </c>
      <c r="J3553" t="s">
        <v>912</v>
      </c>
      <c r="K3553" t="s">
        <v>1153</v>
      </c>
      <c r="L3553" s="160" t="s">
        <v>1154</v>
      </c>
      <c r="M3553">
        <v>1</v>
      </c>
      <c r="N3553">
        <v>0</v>
      </c>
      <c r="O3553">
        <v>48.42</v>
      </c>
      <c r="P3553">
        <v>48.42</v>
      </c>
      <c r="Q3553">
        <v>7521.11</v>
      </c>
      <c r="R3553">
        <v>14.83</v>
      </c>
      <c r="S3553" s="193" t="str">
        <f>VLOOKUP(U3553,'[1]Cross ref'!I:J,2,0)</f>
        <v>SCL</v>
      </c>
      <c r="T3553" s="193">
        <f t="shared" si="334"/>
        <v>48.42</v>
      </c>
      <c r="U3553" s="193">
        <f>VLOOKUP(VALUE(C3553),'[1]Cross ref'!G:I,3,0)</f>
        <v>7493</v>
      </c>
      <c r="V3553" s="193">
        <f>IFERROR(VLOOKUP(J3553,'[1]Item List (2)'!C:D,2,0),VLOOKUP(K3553,'[1]Item List (2)'!C:D,2,0))</f>
        <v>51001</v>
      </c>
      <c r="W3553" s="193">
        <f>IFERROR(VLOOKUP(J3553,'[1]Item List (2)'!C:E,3,0),VLOOKUP(K3553,'[1]Item List (2)'!C:E,3,0))</f>
        <v>1000</v>
      </c>
      <c r="X3553" s="193">
        <f t="shared" si="335"/>
        <v>0</v>
      </c>
      <c r="Y3553" s="193" t="str">
        <f t="shared" si="336"/>
        <v>STRAW, WRPD 8.5" RED</v>
      </c>
      <c r="AA3553" s="29">
        <f t="shared" si="337"/>
        <v>48.42</v>
      </c>
      <c r="AB3553" s="29" t="str">
        <f>VLOOKUP(W3553,'[2]Item List (2)'!$I:$J,2,0)</f>
        <v>Paper</v>
      </c>
      <c r="AC3553" s="29">
        <f t="shared" si="338"/>
        <v>7493</v>
      </c>
      <c r="AD3553" s="29" t="str">
        <f t="shared" si="339"/>
        <v>7493-Paper</v>
      </c>
    </row>
    <row r="3554" spans="1:30">
      <c r="A3554" t="s">
        <v>699</v>
      </c>
      <c r="B3554" t="s">
        <v>592</v>
      </c>
      <c r="C3554" t="s">
        <v>1416</v>
      </c>
      <c r="D3554" t="s">
        <v>607</v>
      </c>
      <c r="E3554" t="s">
        <v>1717</v>
      </c>
      <c r="F3554"/>
      <c r="G3554" s="159">
        <v>45167</v>
      </c>
      <c r="H3554" t="s">
        <v>1261</v>
      </c>
      <c r="I3554" t="s">
        <v>1188</v>
      </c>
      <c r="J3554" t="s">
        <v>756</v>
      </c>
      <c r="K3554" t="s">
        <v>1491</v>
      </c>
      <c r="L3554" s="160" t="s">
        <v>757</v>
      </c>
      <c r="M3554">
        <v>1</v>
      </c>
      <c r="N3554">
        <v>0</v>
      </c>
      <c r="O3554">
        <v>39.82</v>
      </c>
      <c r="P3554">
        <v>39.82</v>
      </c>
      <c r="Q3554">
        <v>7521.11</v>
      </c>
      <c r="R3554">
        <v>14.83</v>
      </c>
      <c r="S3554" s="193" t="str">
        <f>VLOOKUP(U3554,'[1]Cross ref'!I:J,2,0)</f>
        <v>SCL</v>
      </c>
      <c r="T3554" s="193">
        <f t="shared" si="334"/>
        <v>39.82</v>
      </c>
      <c r="U3554" s="193">
        <f>VLOOKUP(VALUE(C3554),'[1]Cross ref'!G:I,3,0)</f>
        <v>7493</v>
      </c>
      <c r="V3554" s="193">
        <f>IFERROR(VLOOKUP(J3554,'[1]Item List (2)'!C:D,2,0),VLOOKUP(K3554,'[1]Item List (2)'!C:D,2,0))</f>
        <v>50007</v>
      </c>
      <c r="W3554" s="193">
        <f>IFERROR(VLOOKUP(J3554,'[1]Item List (2)'!C:E,3,0),VLOOKUP(K3554,'[1]Item List (2)'!C:E,3,0))</f>
        <v>100</v>
      </c>
      <c r="X3554" s="193">
        <f t="shared" si="335"/>
        <v>0</v>
      </c>
      <c r="Y3554" s="193" t="str">
        <f t="shared" si="336"/>
        <v>FRENCH TOAST, STICK ORIGINAL CARLS JR</v>
      </c>
      <c r="AA3554" s="29">
        <f t="shared" si="337"/>
        <v>39.82</v>
      </c>
      <c r="AB3554" s="29" t="str">
        <f>VLOOKUP(W3554,'[2]Item List (2)'!$I:$J,2,0)</f>
        <v>Food</v>
      </c>
      <c r="AC3554" s="29">
        <f t="shared" si="338"/>
        <v>7493</v>
      </c>
      <c r="AD3554" s="29" t="str">
        <f t="shared" si="339"/>
        <v>7493-Food</v>
      </c>
    </row>
    <row r="3555" spans="1:30">
      <c r="A3555" t="s">
        <v>699</v>
      </c>
      <c r="B3555" t="s">
        <v>592</v>
      </c>
      <c r="C3555" t="s">
        <v>1416</v>
      </c>
      <c r="D3555" t="s">
        <v>607</v>
      </c>
      <c r="E3555" t="s">
        <v>1717</v>
      </c>
      <c r="F3555"/>
      <c r="G3555" s="159">
        <v>45167</v>
      </c>
      <c r="H3555" t="s">
        <v>1186</v>
      </c>
      <c r="I3555" t="s">
        <v>1184</v>
      </c>
      <c r="J3555" t="s">
        <v>834</v>
      </c>
      <c r="K3555" t="s">
        <v>835</v>
      </c>
      <c r="L3555" s="160" t="s">
        <v>836</v>
      </c>
      <c r="M3555">
        <v>1</v>
      </c>
      <c r="N3555">
        <v>0</v>
      </c>
      <c r="P3555">
        <v>50.17</v>
      </c>
      <c r="Q3555">
        <v>7521.11</v>
      </c>
      <c r="R3555">
        <v>14.83</v>
      </c>
      <c r="S3555" s="193" t="str">
        <f>VLOOKUP(U3555,'[1]Cross ref'!I:J,2,0)</f>
        <v>SCL</v>
      </c>
      <c r="T3555" s="193">
        <f t="shared" si="334"/>
        <v>50.17</v>
      </c>
      <c r="U3555" s="193">
        <f>VLOOKUP(VALUE(C3555),'[1]Cross ref'!G:I,3,0)</f>
        <v>7493</v>
      </c>
      <c r="V3555" s="193">
        <f>IFERROR(VLOOKUP(J3555,'[1]Item List (2)'!C:D,2,0),VLOOKUP(K3555,'[1]Item List (2)'!C:D,2,0))</f>
        <v>50007</v>
      </c>
      <c r="W3555" s="193">
        <f>IFERROR(VLOOKUP(J3555,'[1]Item List (2)'!C:E,3,0),VLOOKUP(K3555,'[1]Item List (2)'!C:E,3,0))</f>
        <v>100</v>
      </c>
      <c r="X3555" s="193">
        <f t="shared" si="335"/>
        <v>-50.17</v>
      </c>
      <c r="Y3555" s="193" t="str">
        <f t="shared" si="336"/>
        <v>SURCHARGE, FUEL</v>
      </c>
      <c r="AA3555" s="29">
        <f t="shared" si="337"/>
        <v>50.17</v>
      </c>
      <c r="AB3555" s="29" t="str">
        <f>VLOOKUP(W3555,'[2]Item List (2)'!$I:$J,2,0)</f>
        <v>Food</v>
      </c>
      <c r="AC3555" s="29">
        <f t="shared" si="338"/>
        <v>7493</v>
      </c>
      <c r="AD3555" s="29" t="str">
        <f t="shared" si="339"/>
        <v>7493-Food</v>
      </c>
    </row>
    <row r="3556" spans="1:30">
      <c r="A3556" t="s">
        <v>699</v>
      </c>
      <c r="B3556" t="s">
        <v>592</v>
      </c>
      <c r="C3556" t="s">
        <v>1416</v>
      </c>
      <c r="D3556" t="s">
        <v>607</v>
      </c>
      <c r="E3556" t="s">
        <v>1717</v>
      </c>
      <c r="F3556"/>
      <c r="G3556" s="159">
        <v>45167</v>
      </c>
      <c r="H3556" t="s">
        <v>1290</v>
      </c>
      <c r="I3556" t="s">
        <v>1190</v>
      </c>
      <c r="J3556" t="s">
        <v>837</v>
      </c>
      <c r="K3556" t="s">
        <v>1497</v>
      </c>
      <c r="L3556" s="160" t="s">
        <v>838</v>
      </c>
      <c r="M3556">
        <v>1</v>
      </c>
      <c r="N3556">
        <v>0</v>
      </c>
      <c r="O3556">
        <v>4.87</v>
      </c>
      <c r="P3556">
        <v>4.87</v>
      </c>
      <c r="Q3556">
        <v>7521.11</v>
      </c>
      <c r="R3556">
        <v>14.83</v>
      </c>
      <c r="S3556" s="193" t="str">
        <f>VLOOKUP(U3556,'[1]Cross ref'!I:J,2,0)</f>
        <v>SCL</v>
      </c>
      <c r="T3556" s="193">
        <f t="shared" si="334"/>
        <v>4.87</v>
      </c>
      <c r="U3556" s="193">
        <f>VLOOKUP(VALUE(C3556),'[1]Cross ref'!G:I,3,0)</f>
        <v>7493</v>
      </c>
      <c r="V3556" s="193">
        <f>IFERROR(VLOOKUP(J3556,'[1]Item List (2)'!C:D,2,0),VLOOKUP(K3556,'[1]Item List (2)'!C:D,2,0))</f>
        <v>60507</v>
      </c>
      <c r="W3556" s="193">
        <f>IFERROR(VLOOKUP(J3556,'[1]Item List (2)'!C:E,3,0),VLOOKUP(K3556,'[1]Item List (2)'!C:E,3,0))</f>
        <v>1200</v>
      </c>
      <c r="X3556" s="193">
        <f t="shared" si="335"/>
        <v>0</v>
      </c>
      <c r="Y3556" s="193" t="str">
        <f t="shared" si="336"/>
        <v>GRIDDLE SCREEN, 4X5.5" SCOTCH-BRITE</v>
      </c>
      <c r="AA3556" s="29">
        <f t="shared" si="337"/>
        <v>4.87</v>
      </c>
      <c r="AB3556" s="29" t="str">
        <f>VLOOKUP(W3556,'[2]Item List (2)'!$I:$J,2,0)</f>
        <v>Supplies</v>
      </c>
      <c r="AC3556" s="29">
        <f t="shared" si="338"/>
        <v>7493</v>
      </c>
      <c r="AD3556" s="29" t="str">
        <f t="shared" si="339"/>
        <v>7493-Supplies</v>
      </c>
    </row>
    <row r="3557" spans="1:30">
      <c r="A3557" t="s">
        <v>699</v>
      </c>
      <c r="B3557" t="s">
        <v>592</v>
      </c>
      <c r="C3557" t="s">
        <v>1418</v>
      </c>
      <c r="D3557" t="s">
        <v>630</v>
      </c>
      <c r="E3557" t="s">
        <v>1718</v>
      </c>
      <c r="F3557"/>
      <c r="G3557" s="159">
        <v>45168</v>
      </c>
      <c r="H3557" t="s">
        <v>1187</v>
      </c>
      <c r="I3557" t="s">
        <v>1188</v>
      </c>
      <c r="J3557" t="s">
        <v>700</v>
      </c>
      <c r="K3557" t="s">
        <v>1494</v>
      </c>
      <c r="L3557" s="160" t="s">
        <v>701</v>
      </c>
      <c r="M3557">
        <v>1</v>
      </c>
      <c r="N3557">
        <v>0</v>
      </c>
      <c r="O3557">
        <v>51.9</v>
      </c>
      <c r="P3557">
        <v>51.9</v>
      </c>
      <c r="Q3557">
        <v>4994.91</v>
      </c>
      <c r="R3557">
        <v>6.82</v>
      </c>
      <c r="S3557" s="193" t="str">
        <f>VLOOKUP(U3557,'[1]Cross ref'!I:J,2,0)</f>
        <v>SCL</v>
      </c>
      <c r="T3557" s="193">
        <f t="shared" si="334"/>
        <v>51.9</v>
      </c>
      <c r="U3557" s="193">
        <f>VLOOKUP(VALUE(C3557),'[1]Cross ref'!G:I,3,0)</f>
        <v>7494</v>
      </c>
      <c r="V3557" s="193">
        <f>IFERROR(VLOOKUP(J3557,'[1]Item List (2)'!C:D,2,0),VLOOKUP(K3557,'[1]Item List (2)'!C:D,2,0))</f>
        <v>50007</v>
      </c>
      <c r="W3557" s="193">
        <f>IFERROR(VLOOKUP(J3557,'[1]Item List (2)'!C:E,3,0),VLOOKUP(K3557,'[1]Item List (2)'!C:E,3,0))</f>
        <v>100</v>
      </c>
      <c r="X3557" s="193">
        <f t="shared" si="335"/>
        <v>0</v>
      </c>
      <c r="Y3557" s="193" t="str">
        <f t="shared" si="336"/>
        <v>SYRUP, FLASHIN FRUIT PUNCH 2.5GL BIB</v>
      </c>
      <c r="AA3557" s="29">
        <f t="shared" si="337"/>
        <v>51.9</v>
      </c>
      <c r="AB3557" s="29" t="str">
        <f>VLOOKUP(W3557,'[2]Item List (2)'!$I:$J,2,0)</f>
        <v>Food</v>
      </c>
      <c r="AC3557" s="29">
        <f t="shared" si="338"/>
        <v>7494</v>
      </c>
      <c r="AD3557" s="29" t="str">
        <f t="shared" si="339"/>
        <v>7494-Food</v>
      </c>
    </row>
    <row r="3558" spans="1:30">
      <c r="A3558" t="s">
        <v>699</v>
      </c>
      <c r="B3558" t="s">
        <v>592</v>
      </c>
      <c r="C3558" t="s">
        <v>1418</v>
      </c>
      <c r="D3558" t="s">
        <v>630</v>
      </c>
      <c r="E3558" t="s">
        <v>1718</v>
      </c>
      <c r="F3558"/>
      <c r="G3558" s="159">
        <v>45168</v>
      </c>
      <c r="H3558" t="s">
        <v>1191</v>
      </c>
      <c r="I3558" t="s">
        <v>1188</v>
      </c>
      <c r="J3558" t="s">
        <v>714</v>
      </c>
      <c r="K3558" t="s">
        <v>1147</v>
      </c>
      <c r="L3558" s="160" t="s">
        <v>775</v>
      </c>
      <c r="M3558">
        <v>1</v>
      </c>
      <c r="N3558">
        <v>0</v>
      </c>
      <c r="O3558">
        <v>14.67</v>
      </c>
      <c r="P3558">
        <v>14.67</v>
      </c>
      <c r="Q3558">
        <v>4994.91</v>
      </c>
      <c r="R3558">
        <v>6.82</v>
      </c>
      <c r="S3558" s="193" t="str">
        <f>VLOOKUP(U3558,'[1]Cross ref'!I:J,2,0)</f>
        <v>SCL</v>
      </c>
      <c r="T3558" s="193">
        <f t="shared" si="334"/>
        <v>14.67</v>
      </c>
      <c r="U3558" s="193">
        <f>VLOOKUP(VALUE(C3558),'[1]Cross ref'!G:I,3,0)</f>
        <v>7494</v>
      </c>
      <c r="V3558" s="193">
        <f>IFERROR(VLOOKUP(J3558,'[1]Item List (2)'!C:D,2,0),VLOOKUP(K3558,'[1]Item List (2)'!C:D,2,0))</f>
        <v>50007</v>
      </c>
      <c r="W3558" s="193">
        <f>IFERROR(VLOOKUP(J3558,'[1]Item List (2)'!C:E,3,0),VLOOKUP(K3558,'[1]Item List (2)'!C:E,3,0))</f>
        <v>100</v>
      </c>
      <c r="X3558" s="193">
        <f t="shared" si="335"/>
        <v>0</v>
      </c>
      <c r="Y3558" s="193" t="str">
        <f t="shared" si="336"/>
        <v>MUSTARD, YLW VOL PK</v>
      </c>
      <c r="AA3558" s="29">
        <f t="shared" si="337"/>
        <v>14.67</v>
      </c>
      <c r="AB3558" s="29" t="str">
        <f>VLOOKUP(W3558,'[2]Item List (2)'!$I:$J,2,0)</f>
        <v>Food</v>
      </c>
      <c r="AC3558" s="29">
        <f t="shared" si="338"/>
        <v>7494</v>
      </c>
      <c r="AD3558" s="29" t="str">
        <f t="shared" si="339"/>
        <v>7494-Food</v>
      </c>
    </row>
    <row r="3559" spans="1:30">
      <c r="A3559" t="s">
        <v>699</v>
      </c>
      <c r="B3559" t="s">
        <v>592</v>
      </c>
      <c r="C3559" t="s">
        <v>1418</v>
      </c>
      <c r="D3559" t="s">
        <v>630</v>
      </c>
      <c r="E3559" t="s">
        <v>1718</v>
      </c>
      <c r="F3559"/>
      <c r="G3559" s="159">
        <v>45168</v>
      </c>
      <c r="H3559" t="s">
        <v>1183</v>
      </c>
      <c r="I3559" t="s">
        <v>1184</v>
      </c>
      <c r="J3559" t="s">
        <v>839</v>
      </c>
      <c r="K3559" t="s">
        <v>588</v>
      </c>
      <c r="L3559" s="160" t="s">
        <v>836</v>
      </c>
      <c r="M3559">
        <v>1</v>
      </c>
      <c r="N3559">
        <v>0</v>
      </c>
      <c r="P3559">
        <v>3.03</v>
      </c>
      <c r="Q3559">
        <v>4994.91</v>
      </c>
      <c r="R3559">
        <v>6.82</v>
      </c>
      <c r="S3559" s="193" t="str">
        <f>VLOOKUP(U3559,'[1]Cross ref'!I:J,2,0)</f>
        <v>SCL</v>
      </c>
      <c r="T3559" s="193">
        <f t="shared" si="334"/>
        <v>3.03</v>
      </c>
      <c r="U3559" s="193">
        <f>VLOOKUP(VALUE(C3559),'[1]Cross ref'!G:I,3,0)</f>
        <v>7494</v>
      </c>
      <c r="V3559" s="193">
        <f>IFERROR(VLOOKUP(J3559,'[1]Item List (2)'!C:D,2,0),VLOOKUP(K3559,'[1]Item List (2)'!C:D,2,0))</f>
        <v>50007</v>
      </c>
      <c r="W3559" s="193">
        <f>IFERROR(VLOOKUP(J3559,'[1]Item List (2)'!C:E,3,0),VLOOKUP(K3559,'[1]Item List (2)'!C:E,3,0))</f>
        <v>100</v>
      </c>
      <c r="X3559" s="193">
        <f t="shared" si="335"/>
        <v>-3.03</v>
      </c>
      <c r="Y3559" s="193" t="str">
        <f t="shared" si="336"/>
        <v>SERVICE - PAYMENT TERMS</v>
      </c>
      <c r="AA3559" s="29">
        <f t="shared" si="337"/>
        <v>3.03</v>
      </c>
      <c r="AB3559" s="29" t="str">
        <f>VLOOKUP(W3559,'[2]Item List (2)'!$I:$J,2,0)</f>
        <v>Food</v>
      </c>
      <c r="AC3559" s="29">
        <f t="shared" si="338"/>
        <v>7494</v>
      </c>
      <c r="AD3559" s="29" t="str">
        <f t="shared" si="339"/>
        <v>7494-Food</v>
      </c>
    </row>
    <row r="3560" spans="1:30">
      <c r="A3560" t="s">
        <v>699</v>
      </c>
      <c r="B3560" t="s">
        <v>592</v>
      </c>
      <c r="C3560" t="s">
        <v>1418</v>
      </c>
      <c r="D3560" t="s">
        <v>630</v>
      </c>
      <c r="E3560" t="s">
        <v>1718</v>
      </c>
      <c r="F3560"/>
      <c r="G3560" s="159">
        <v>45168</v>
      </c>
      <c r="H3560" t="s">
        <v>1264</v>
      </c>
      <c r="I3560" t="s">
        <v>1188</v>
      </c>
      <c r="J3560" t="s">
        <v>707</v>
      </c>
      <c r="K3560" t="s">
        <v>708</v>
      </c>
      <c r="L3560" s="160" t="s">
        <v>709</v>
      </c>
      <c r="M3560">
        <v>1</v>
      </c>
      <c r="N3560">
        <v>0</v>
      </c>
      <c r="O3560">
        <v>99.5</v>
      </c>
      <c r="P3560">
        <v>99.5</v>
      </c>
      <c r="Q3560">
        <v>4994.91</v>
      </c>
      <c r="R3560">
        <v>6.82</v>
      </c>
      <c r="S3560" s="193" t="str">
        <f>VLOOKUP(U3560,'[1]Cross ref'!I:J,2,0)</f>
        <v>SCL</v>
      </c>
      <c r="T3560" s="193">
        <f t="shared" si="334"/>
        <v>99.5</v>
      </c>
      <c r="U3560" s="193">
        <f>VLOOKUP(VALUE(C3560),'[1]Cross ref'!G:I,3,0)</f>
        <v>7494</v>
      </c>
      <c r="V3560" s="193">
        <f>IFERROR(VLOOKUP(J3560,'[1]Item List (2)'!C:D,2,0),VLOOKUP(K3560,'[1]Item List (2)'!C:D,2,0))</f>
        <v>50007</v>
      </c>
      <c r="W3560" s="193">
        <f>IFERROR(VLOOKUP(J3560,'[1]Item List (2)'!C:E,3,0),VLOOKUP(K3560,'[1]Item List (2)'!C:E,3,0))</f>
        <v>100</v>
      </c>
      <c r="X3560" s="193">
        <f t="shared" si="335"/>
        <v>0</v>
      </c>
      <c r="Y3560" s="193" t="str">
        <f t="shared" si="336"/>
        <v>SYRUP, POWERADE MTN BLAST BIB</v>
      </c>
      <c r="AA3560" s="29">
        <f t="shared" si="337"/>
        <v>99.5</v>
      </c>
      <c r="AB3560" s="29" t="str">
        <f>VLOOKUP(W3560,'[2]Item List (2)'!$I:$J,2,0)</f>
        <v>Food</v>
      </c>
      <c r="AC3560" s="29">
        <f t="shared" si="338"/>
        <v>7494</v>
      </c>
      <c r="AD3560" s="29" t="str">
        <f t="shared" si="339"/>
        <v>7494-Food</v>
      </c>
    </row>
    <row r="3561" spans="1:30">
      <c r="A3561" t="s">
        <v>699</v>
      </c>
      <c r="B3561" t="s">
        <v>592</v>
      </c>
      <c r="C3561" t="s">
        <v>1418</v>
      </c>
      <c r="D3561" t="s">
        <v>630</v>
      </c>
      <c r="E3561" t="s">
        <v>1718</v>
      </c>
      <c r="F3561"/>
      <c r="G3561" s="159">
        <v>45168</v>
      </c>
      <c r="H3561" t="s">
        <v>1313</v>
      </c>
      <c r="I3561" t="s">
        <v>1188</v>
      </c>
      <c r="J3561" t="s">
        <v>710</v>
      </c>
      <c r="K3561" t="s">
        <v>711</v>
      </c>
      <c r="L3561" s="160" t="s">
        <v>701</v>
      </c>
      <c r="M3561">
        <v>1</v>
      </c>
      <c r="N3561">
        <v>0</v>
      </c>
      <c r="O3561">
        <v>51.9</v>
      </c>
      <c r="P3561">
        <v>51.9</v>
      </c>
      <c r="Q3561">
        <v>4994.91</v>
      </c>
      <c r="R3561">
        <v>6.82</v>
      </c>
      <c r="S3561" s="193" t="str">
        <f>VLOOKUP(U3561,'[1]Cross ref'!I:J,2,0)</f>
        <v>SCL</v>
      </c>
      <c r="T3561" s="193">
        <f t="shared" si="334"/>
        <v>51.9</v>
      </c>
      <c r="U3561" s="193">
        <f>VLOOKUP(VALUE(C3561),'[1]Cross ref'!G:I,3,0)</f>
        <v>7494</v>
      </c>
      <c r="V3561" s="193">
        <f>IFERROR(VLOOKUP(J3561,'[1]Item List (2)'!C:D,2,0),VLOOKUP(K3561,'[1]Item List (2)'!C:D,2,0))</f>
        <v>50007</v>
      </c>
      <c r="W3561" s="193">
        <f>IFERROR(VLOOKUP(J3561,'[1]Item List (2)'!C:E,3,0),VLOOKUP(K3561,'[1]Item List (2)'!C:E,3,0))</f>
        <v>100</v>
      </c>
      <c r="X3561" s="193">
        <f t="shared" si="335"/>
        <v>0</v>
      </c>
      <c r="Y3561" s="193" t="str">
        <f t="shared" si="336"/>
        <v>SYRUP, COKE ZERO SUGAR BIB</v>
      </c>
      <c r="AA3561" s="29">
        <f t="shared" si="337"/>
        <v>51.9</v>
      </c>
      <c r="AB3561" s="29" t="str">
        <f>VLOOKUP(W3561,'[2]Item List (2)'!$I:$J,2,0)</f>
        <v>Food</v>
      </c>
      <c r="AC3561" s="29">
        <f t="shared" si="338"/>
        <v>7494</v>
      </c>
      <c r="AD3561" s="29" t="str">
        <f t="shared" si="339"/>
        <v>7494-Food</v>
      </c>
    </row>
    <row r="3562" spans="1:30">
      <c r="A3562" t="s">
        <v>699</v>
      </c>
      <c r="B3562" t="s">
        <v>592</v>
      </c>
      <c r="C3562" t="s">
        <v>1418</v>
      </c>
      <c r="D3562" t="s">
        <v>630</v>
      </c>
      <c r="E3562" t="s">
        <v>1718</v>
      </c>
      <c r="F3562"/>
      <c r="G3562" s="159">
        <v>45168</v>
      </c>
      <c r="H3562" t="s">
        <v>1294</v>
      </c>
      <c r="I3562" t="s">
        <v>1188</v>
      </c>
      <c r="J3562" t="s">
        <v>710</v>
      </c>
      <c r="K3562" t="s">
        <v>840</v>
      </c>
      <c r="L3562" s="160" t="s">
        <v>709</v>
      </c>
      <c r="M3562">
        <v>1</v>
      </c>
      <c r="N3562">
        <v>0</v>
      </c>
      <c r="O3562">
        <v>145.41999999999999</v>
      </c>
      <c r="P3562">
        <v>145.41999999999999</v>
      </c>
      <c r="Q3562">
        <v>4994.91</v>
      </c>
      <c r="R3562">
        <v>6.82</v>
      </c>
      <c r="S3562" s="193" t="str">
        <f>VLOOKUP(U3562,'[1]Cross ref'!I:J,2,0)</f>
        <v>SCL</v>
      </c>
      <c r="T3562" s="193">
        <f t="shared" si="334"/>
        <v>145.41999999999999</v>
      </c>
      <c r="U3562" s="193">
        <f>VLOOKUP(VALUE(C3562),'[1]Cross ref'!G:I,3,0)</f>
        <v>7494</v>
      </c>
      <c r="V3562" s="193">
        <f>IFERROR(VLOOKUP(J3562,'[1]Item List (2)'!C:D,2,0),VLOOKUP(K3562,'[1]Item List (2)'!C:D,2,0))</f>
        <v>50007</v>
      </c>
      <c r="W3562" s="193">
        <f>IFERROR(VLOOKUP(J3562,'[1]Item List (2)'!C:E,3,0),VLOOKUP(K3562,'[1]Item List (2)'!C:E,3,0))</f>
        <v>100</v>
      </c>
      <c r="X3562" s="193">
        <f t="shared" si="335"/>
        <v>0</v>
      </c>
      <c r="Y3562" s="193" t="str">
        <f t="shared" si="336"/>
        <v>SYRUP, COKE DIET HIYLD BIB</v>
      </c>
      <c r="AA3562" s="29">
        <f t="shared" si="337"/>
        <v>145.41999999999999</v>
      </c>
      <c r="AB3562" s="29" t="str">
        <f>VLOOKUP(W3562,'[2]Item List (2)'!$I:$J,2,0)</f>
        <v>Food</v>
      </c>
      <c r="AC3562" s="29">
        <f t="shared" si="338"/>
        <v>7494</v>
      </c>
      <c r="AD3562" s="29" t="str">
        <f t="shared" si="339"/>
        <v>7494-Food</v>
      </c>
    </row>
    <row r="3563" spans="1:30">
      <c r="A3563" t="s">
        <v>699</v>
      </c>
      <c r="B3563" t="s">
        <v>592</v>
      </c>
      <c r="C3563" t="s">
        <v>1418</v>
      </c>
      <c r="D3563" t="s">
        <v>630</v>
      </c>
      <c r="E3563" t="s">
        <v>1718</v>
      </c>
      <c r="F3563"/>
      <c r="G3563" s="159">
        <v>45168</v>
      </c>
      <c r="H3563" t="s">
        <v>1193</v>
      </c>
      <c r="I3563" t="s">
        <v>1188</v>
      </c>
      <c r="J3563" t="s">
        <v>710</v>
      </c>
      <c r="K3563" t="s">
        <v>712</v>
      </c>
      <c r="L3563" s="160" t="s">
        <v>709</v>
      </c>
      <c r="M3563">
        <v>2</v>
      </c>
      <c r="N3563">
        <v>0</v>
      </c>
      <c r="O3563">
        <v>112.77</v>
      </c>
      <c r="P3563">
        <v>225.54</v>
      </c>
      <c r="Q3563">
        <v>4994.91</v>
      </c>
      <c r="R3563">
        <v>6.82</v>
      </c>
      <c r="S3563" s="193" t="str">
        <f>VLOOKUP(U3563,'[1]Cross ref'!I:J,2,0)</f>
        <v>SCL</v>
      </c>
      <c r="T3563" s="193">
        <f t="shared" si="334"/>
        <v>225.54</v>
      </c>
      <c r="U3563" s="193">
        <f>VLOOKUP(VALUE(C3563),'[1]Cross ref'!G:I,3,0)</f>
        <v>7494</v>
      </c>
      <c r="V3563" s="193">
        <f>IFERROR(VLOOKUP(J3563,'[1]Item List (2)'!C:D,2,0),VLOOKUP(K3563,'[1]Item List (2)'!C:D,2,0))</f>
        <v>50007</v>
      </c>
      <c r="W3563" s="193">
        <f>IFERROR(VLOOKUP(J3563,'[1]Item List (2)'!C:E,3,0),VLOOKUP(K3563,'[1]Item List (2)'!C:E,3,0))</f>
        <v>100</v>
      </c>
      <c r="X3563" s="193">
        <f t="shared" si="335"/>
        <v>0</v>
      </c>
      <c r="Y3563" s="193" t="str">
        <f t="shared" si="336"/>
        <v>SYRUP, COKE CLASC BIB (HYCS)</v>
      </c>
      <c r="AA3563" s="29">
        <f t="shared" si="337"/>
        <v>225.54</v>
      </c>
      <c r="AB3563" s="29" t="str">
        <f>VLOOKUP(W3563,'[2]Item List (2)'!$I:$J,2,0)</f>
        <v>Food</v>
      </c>
      <c r="AC3563" s="29">
        <f t="shared" si="338"/>
        <v>7494</v>
      </c>
      <c r="AD3563" s="29" t="str">
        <f t="shared" si="339"/>
        <v>7494-Food</v>
      </c>
    </row>
    <row r="3564" spans="1:30">
      <c r="A3564" t="s">
        <v>699</v>
      </c>
      <c r="B3564" t="s">
        <v>592</v>
      </c>
      <c r="C3564" t="s">
        <v>1418</v>
      </c>
      <c r="D3564" t="s">
        <v>630</v>
      </c>
      <c r="E3564" t="s">
        <v>1718</v>
      </c>
      <c r="F3564"/>
      <c r="G3564" s="159">
        <v>45168</v>
      </c>
      <c r="H3564" t="s">
        <v>1194</v>
      </c>
      <c r="I3564" t="s">
        <v>1188</v>
      </c>
      <c r="J3564" t="s">
        <v>710</v>
      </c>
      <c r="K3564" t="s">
        <v>713</v>
      </c>
      <c r="L3564" s="160" t="s">
        <v>709</v>
      </c>
      <c r="M3564">
        <v>1</v>
      </c>
      <c r="N3564">
        <v>0</v>
      </c>
      <c r="O3564">
        <v>116.08</v>
      </c>
      <c r="P3564">
        <v>116.08</v>
      </c>
      <c r="Q3564">
        <v>4994.91</v>
      </c>
      <c r="R3564">
        <v>6.82</v>
      </c>
      <c r="S3564" s="193" t="str">
        <f>VLOOKUP(U3564,'[1]Cross ref'!I:J,2,0)</f>
        <v>SCL</v>
      </c>
      <c r="T3564" s="193">
        <f t="shared" si="334"/>
        <v>116.08</v>
      </c>
      <c r="U3564" s="193">
        <f>VLOOKUP(VALUE(C3564),'[1]Cross ref'!G:I,3,0)</f>
        <v>7494</v>
      </c>
      <c r="V3564" s="193">
        <f>IFERROR(VLOOKUP(J3564,'[1]Item List (2)'!C:D,2,0),VLOOKUP(K3564,'[1]Item List (2)'!C:D,2,0))</f>
        <v>50007</v>
      </c>
      <c r="W3564" s="193">
        <f>IFERROR(VLOOKUP(J3564,'[1]Item List (2)'!C:E,3,0),VLOOKUP(K3564,'[1]Item List (2)'!C:E,3,0))</f>
        <v>100</v>
      </c>
      <c r="X3564" s="193">
        <f t="shared" si="335"/>
        <v>0</v>
      </c>
      <c r="Y3564" s="193" t="str">
        <f t="shared" si="336"/>
        <v>SYRUP, SPRITE BIB (HYCS)</v>
      </c>
      <c r="AA3564" s="29">
        <f t="shared" si="337"/>
        <v>116.08</v>
      </c>
      <c r="AB3564" s="29" t="str">
        <f>VLOOKUP(W3564,'[2]Item List (2)'!$I:$J,2,0)</f>
        <v>Food</v>
      </c>
      <c r="AC3564" s="29">
        <f t="shared" si="338"/>
        <v>7494</v>
      </c>
      <c r="AD3564" s="29" t="str">
        <f t="shared" si="339"/>
        <v>7494-Food</v>
      </c>
    </row>
    <row r="3565" spans="1:30">
      <c r="A3565" t="s">
        <v>699</v>
      </c>
      <c r="B3565" t="s">
        <v>592</v>
      </c>
      <c r="C3565" t="s">
        <v>1418</v>
      </c>
      <c r="D3565" t="s">
        <v>630</v>
      </c>
      <c r="E3565" t="s">
        <v>1718</v>
      </c>
      <c r="F3565"/>
      <c r="G3565" s="159">
        <v>45168</v>
      </c>
      <c r="H3565" t="s">
        <v>1295</v>
      </c>
      <c r="I3565" t="s">
        <v>1188</v>
      </c>
      <c r="J3565" t="s">
        <v>715</v>
      </c>
      <c r="K3565" t="s">
        <v>716</v>
      </c>
      <c r="L3565" s="160" t="s">
        <v>709</v>
      </c>
      <c r="M3565">
        <v>1</v>
      </c>
      <c r="N3565">
        <v>0</v>
      </c>
      <c r="O3565">
        <v>99.5</v>
      </c>
      <c r="P3565">
        <v>99.5</v>
      </c>
      <c r="Q3565">
        <v>4994.91</v>
      </c>
      <c r="R3565">
        <v>6.82</v>
      </c>
      <c r="S3565" s="193" t="str">
        <f>VLOOKUP(U3565,'[1]Cross ref'!I:J,2,0)</f>
        <v>SCL</v>
      </c>
      <c r="T3565" s="193">
        <f t="shared" si="334"/>
        <v>99.5</v>
      </c>
      <c r="U3565" s="193">
        <f>VLOOKUP(VALUE(C3565),'[1]Cross ref'!G:I,3,0)</f>
        <v>7494</v>
      </c>
      <c r="V3565" s="193">
        <f>IFERROR(VLOOKUP(J3565,'[1]Item List (2)'!C:D,2,0),VLOOKUP(K3565,'[1]Item List (2)'!C:D,2,0))</f>
        <v>50007</v>
      </c>
      <c r="W3565" s="193">
        <f>IFERROR(VLOOKUP(J3565,'[1]Item List (2)'!C:E,3,0),VLOOKUP(K3565,'[1]Item List (2)'!C:E,3,0))</f>
        <v>100</v>
      </c>
      <c r="X3565" s="193">
        <f t="shared" si="335"/>
        <v>0</v>
      </c>
      <c r="Y3565" s="193" t="str">
        <f t="shared" si="336"/>
        <v>SYRUP, TEA RASPBRY BIB</v>
      </c>
      <c r="AA3565" s="29">
        <f t="shared" si="337"/>
        <v>99.5</v>
      </c>
      <c r="AB3565" s="29" t="str">
        <f>VLOOKUP(W3565,'[2]Item List (2)'!$I:$J,2,0)</f>
        <v>Food</v>
      </c>
      <c r="AC3565" s="29">
        <f t="shared" si="338"/>
        <v>7494</v>
      </c>
      <c r="AD3565" s="29" t="str">
        <f t="shared" si="339"/>
        <v>7494-Food</v>
      </c>
    </row>
    <row r="3566" spans="1:30">
      <c r="A3566" t="s">
        <v>699</v>
      </c>
      <c r="B3566" t="s">
        <v>592</v>
      </c>
      <c r="C3566" t="s">
        <v>1418</v>
      </c>
      <c r="D3566" t="s">
        <v>630</v>
      </c>
      <c r="E3566" t="s">
        <v>1718</v>
      </c>
      <c r="F3566"/>
      <c r="G3566" s="159">
        <v>45168</v>
      </c>
      <c r="H3566" t="s">
        <v>1197</v>
      </c>
      <c r="I3566" t="s">
        <v>1188</v>
      </c>
      <c r="J3566" t="s">
        <v>719</v>
      </c>
      <c r="K3566" t="s">
        <v>720</v>
      </c>
      <c r="L3566" s="160" t="s">
        <v>721</v>
      </c>
      <c r="M3566">
        <v>2</v>
      </c>
      <c r="N3566">
        <v>0</v>
      </c>
      <c r="O3566">
        <v>26.21</v>
      </c>
      <c r="P3566">
        <v>52.42</v>
      </c>
      <c r="Q3566">
        <v>4994.91</v>
      </c>
      <c r="R3566">
        <v>6.82</v>
      </c>
      <c r="S3566" s="193" t="str">
        <f>VLOOKUP(U3566,'[1]Cross ref'!I:J,2,0)</f>
        <v>SCL</v>
      </c>
      <c r="T3566" s="193">
        <f t="shared" si="334"/>
        <v>52.42</v>
      </c>
      <c r="U3566" s="193">
        <f>VLOOKUP(VALUE(C3566),'[1]Cross ref'!G:I,3,0)</f>
        <v>7494</v>
      </c>
      <c r="V3566" s="193">
        <f>IFERROR(VLOOKUP(J3566,'[1]Item List (2)'!C:D,2,0),VLOOKUP(K3566,'[1]Item List (2)'!C:D,2,0))</f>
        <v>50007</v>
      </c>
      <c r="W3566" s="193">
        <f>IFERROR(VLOOKUP(J3566,'[1]Item List (2)'!C:E,3,0),VLOOKUP(K3566,'[1]Item List (2)'!C:E,3,0))</f>
        <v>100</v>
      </c>
      <c r="X3566" s="193">
        <f t="shared" si="335"/>
        <v>0</v>
      </c>
      <c r="Y3566" s="193" t="str">
        <f t="shared" si="336"/>
        <v>JUICE, ORANGE ORIG SIMPLY</v>
      </c>
      <c r="AA3566" s="29">
        <f t="shared" si="337"/>
        <v>52.42</v>
      </c>
      <c r="AB3566" s="29" t="str">
        <f>VLOOKUP(W3566,'[2]Item List (2)'!$I:$J,2,0)</f>
        <v>Food</v>
      </c>
      <c r="AC3566" s="29">
        <f t="shared" si="338"/>
        <v>7494</v>
      </c>
      <c r="AD3566" s="29" t="str">
        <f t="shared" si="339"/>
        <v>7494-Food</v>
      </c>
    </row>
    <row r="3567" spans="1:30">
      <c r="A3567" t="s">
        <v>699</v>
      </c>
      <c r="B3567" t="s">
        <v>592</v>
      </c>
      <c r="C3567" t="s">
        <v>1418</v>
      </c>
      <c r="D3567" t="s">
        <v>630</v>
      </c>
      <c r="E3567" t="s">
        <v>1718</v>
      </c>
      <c r="F3567"/>
      <c r="G3567" s="159">
        <v>45168</v>
      </c>
      <c r="H3567" t="s">
        <v>1198</v>
      </c>
      <c r="I3567" t="s">
        <v>1188</v>
      </c>
      <c r="J3567" t="s">
        <v>702</v>
      </c>
      <c r="K3567" t="s">
        <v>993</v>
      </c>
      <c r="L3567" s="160" t="s">
        <v>723</v>
      </c>
      <c r="M3567">
        <v>2</v>
      </c>
      <c r="N3567">
        <v>0</v>
      </c>
      <c r="O3567">
        <v>20.03</v>
      </c>
      <c r="P3567">
        <v>40.06</v>
      </c>
      <c r="Q3567">
        <v>4994.91</v>
      </c>
      <c r="R3567">
        <v>6.82</v>
      </c>
      <c r="S3567" s="193" t="str">
        <f>VLOOKUP(U3567,'[1]Cross ref'!I:J,2,0)</f>
        <v>SCL</v>
      </c>
      <c r="T3567" s="193">
        <f t="shared" si="334"/>
        <v>40.06</v>
      </c>
      <c r="U3567" s="193">
        <f>VLOOKUP(VALUE(C3567),'[1]Cross ref'!G:I,3,0)</f>
        <v>7494</v>
      </c>
      <c r="V3567" s="193">
        <f>IFERROR(VLOOKUP(J3567,'[1]Item List (2)'!C:D,2,0),VLOOKUP(K3567,'[1]Item List (2)'!C:D,2,0))</f>
        <v>50007</v>
      </c>
      <c r="W3567" s="193">
        <f>IFERROR(VLOOKUP(J3567,'[1]Item List (2)'!C:E,3,0),VLOOKUP(K3567,'[1]Item List (2)'!C:E,3,0))</f>
        <v>100</v>
      </c>
      <c r="X3567" s="193">
        <f t="shared" si="335"/>
        <v>0</v>
      </c>
      <c r="Y3567" s="193" t="str">
        <f t="shared" si="336"/>
        <v>SAUCE, BBQ SWEET &amp; BOLD CUP</v>
      </c>
      <c r="AA3567" s="29">
        <f t="shared" si="337"/>
        <v>40.06</v>
      </c>
      <c r="AB3567" s="29" t="str">
        <f>VLOOKUP(W3567,'[2]Item List (2)'!$I:$J,2,0)</f>
        <v>Food</v>
      </c>
      <c r="AC3567" s="29">
        <f t="shared" si="338"/>
        <v>7494</v>
      </c>
      <c r="AD3567" s="29" t="str">
        <f t="shared" si="339"/>
        <v>7494-Food</v>
      </c>
    </row>
    <row r="3568" spans="1:30">
      <c r="A3568" t="s">
        <v>699</v>
      </c>
      <c r="B3568" t="s">
        <v>592</v>
      </c>
      <c r="C3568" t="s">
        <v>1418</v>
      </c>
      <c r="D3568" t="s">
        <v>630</v>
      </c>
      <c r="E3568" t="s">
        <v>1718</v>
      </c>
      <c r="F3568"/>
      <c r="G3568" s="159">
        <v>45168</v>
      </c>
      <c r="H3568" t="s">
        <v>1199</v>
      </c>
      <c r="I3568" t="s">
        <v>1188</v>
      </c>
      <c r="J3568" t="s">
        <v>714</v>
      </c>
      <c r="K3568" t="s">
        <v>998</v>
      </c>
      <c r="L3568" s="160" t="s">
        <v>723</v>
      </c>
      <c r="M3568">
        <v>1</v>
      </c>
      <c r="N3568">
        <v>0</v>
      </c>
      <c r="O3568">
        <v>30.8</v>
      </c>
      <c r="P3568">
        <v>30.8</v>
      </c>
      <c r="Q3568">
        <v>4994.91</v>
      </c>
      <c r="R3568">
        <v>6.82</v>
      </c>
      <c r="S3568" s="193" t="str">
        <f>VLOOKUP(U3568,'[1]Cross ref'!I:J,2,0)</f>
        <v>SCL</v>
      </c>
      <c r="T3568" s="193">
        <f t="shared" si="334"/>
        <v>30.8</v>
      </c>
      <c r="U3568" s="193">
        <f>VLOOKUP(VALUE(C3568),'[1]Cross ref'!G:I,3,0)</f>
        <v>7494</v>
      </c>
      <c r="V3568" s="193">
        <f>IFERROR(VLOOKUP(J3568,'[1]Item List (2)'!C:D,2,0),VLOOKUP(K3568,'[1]Item List (2)'!C:D,2,0))</f>
        <v>50007</v>
      </c>
      <c r="W3568" s="193">
        <f>IFERROR(VLOOKUP(J3568,'[1]Item List (2)'!C:E,3,0),VLOOKUP(K3568,'[1]Item List (2)'!C:E,3,0))</f>
        <v>100</v>
      </c>
      <c r="X3568" s="193">
        <f t="shared" si="335"/>
        <v>0</v>
      </c>
      <c r="Y3568" s="193" t="str">
        <f t="shared" si="336"/>
        <v>SAUCE, HNY MUST CUP</v>
      </c>
      <c r="AA3568" s="29">
        <f t="shared" si="337"/>
        <v>30.8</v>
      </c>
      <c r="AB3568" s="29" t="str">
        <f>VLOOKUP(W3568,'[2]Item List (2)'!$I:$J,2,0)</f>
        <v>Food</v>
      </c>
      <c r="AC3568" s="29">
        <f t="shared" si="338"/>
        <v>7494</v>
      </c>
      <c r="AD3568" s="29" t="str">
        <f t="shared" si="339"/>
        <v>7494-Food</v>
      </c>
    </row>
    <row r="3569" spans="1:30">
      <c r="A3569" t="s">
        <v>699</v>
      </c>
      <c r="B3569" t="s">
        <v>592</v>
      </c>
      <c r="C3569" t="s">
        <v>1418</v>
      </c>
      <c r="D3569" t="s">
        <v>630</v>
      </c>
      <c r="E3569" t="s">
        <v>1718</v>
      </c>
      <c r="F3569"/>
      <c r="G3569" s="159">
        <v>45168</v>
      </c>
      <c r="H3569" t="s">
        <v>1201</v>
      </c>
      <c r="I3569" t="s">
        <v>1188</v>
      </c>
      <c r="J3569" t="s">
        <v>724</v>
      </c>
      <c r="K3569" t="s">
        <v>725</v>
      </c>
      <c r="L3569" s="160" t="s">
        <v>726</v>
      </c>
      <c r="M3569">
        <v>1</v>
      </c>
      <c r="N3569">
        <v>0</v>
      </c>
      <c r="O3569">
        <v>9.5399999999999991</v>
      </c>
      <c r="P3569">
        <v>9.5399999999999991</v>
      </c>
      <c r="Q3569">
        <v>4994.91</v>
      </c>
      <c r="R3569">
        <v>6.82</v>
      </c>
      <c r="S3569" s="193" t="str">
        <f>VLOOKUP(U3569,'[1]Cross ref'!I:J,2,0)</f>
        <v>SCL</v>
      </c>
      <c r="T3569" s="193">
        <f t="shared" si="334"/>
        <v>9.5399999999999991</v>
      </c>
      <c r="U3569" s="193">
        <f>VLOOKUP(VALUE(C3569),'[1]Cross ref'!G:I,3,0)</f>
        <v>7494</v>
      </c>
      <c r="V3569" s="193">
        <f>IFERROR(VLOOKUP(J3569,'[1]Item List (2)'!C:D,2,0),VLOOKUP(K3569,'[1]Item List (2)'!C:D,2,0))</f>
        <v>50007</v>
      </c>
      <c r="W3569" s="193">
        <f>IFERROR(VLOOKUP(J3569,'[1]Item List (2)'!C:E,3,0),VLOOKUP(K3569,'[1]Item List (2)'!C:E,3,0))</f>
        <v>100</v>
      </c>
      <c r="X3569" s="193">
        <f t="shared" si="335"/>
        <v>0</v>
      </c>
      <c r="Y3569" s="193" t="str">
        <f t="shared" si="336"/>
        <v>MILK, 1%</v>
      </c>
      <c r="AA3569" s="29">
        <f t="shared" si="337"/>
        <v>9.5399999999999991</v>
      </c>
      <c r="AB3569" s="29" t="str">
        <f>VLOOKUP(W3569,'[2]Item List (2)'!$I:$J,2,0)</f>
        <v>Food</v>
      </c>
      <c r="AC3569" s="29">
        <f t="shared" si="338"/>
        <v>7494</v>
      </c>
      <c r="AD3569" s="29" t="str">
        <f t="shared" si="339"/>
        <v>7494-Food</v>
      </c>
    </row>
    <row r="3570" spans="1:30">
      <c r="A3570" t="s">
        <v>699</v>
      </c>
      <c r="B3570" t="s">
        <v>592</v>
      </c>
      <c r="C3570" t="s">
        <v>1418</v>
      </c>
      <c r="D3570" t="s">
        <v>630</v>
      </c>
      <c r="E3570" t="s">
        <v>1718</v>
      </c>
      <c r="F3570"/>
      <c r="G3570" s="159">
        <v>45168</v>
      </c>
      <c r="H3570" t="s">
        <v>1315</v>
      </c>
      <c r="I3570" t="s">
        <v>1190</v>
      </c>
      <c r="J3570" t="s">
        <v>727</v>
      </c>
      <c r="K3570" t="s">
        <v>899</v>
      </c>
      <c r="L3570" s="160" t="s">
        <v>729</v>
      </c>
      <c r="M3570">
        <v>2</v>
      </c>
      <c r="N3570">
        <v>0</v>
      </c>
      <c r="O3570">
        <v>3.85</v>
      </c>
      <c r="P3570">
        <v>7.7</v>
      </c>
      <c r="Q3570">
        <v>4994.91</v>
      </c>
      <c r="R3570">
        <v>6.82</v>
      </c>
      <c r="S3570" s="193" t="str">
        <f>VLOOKUP(U3570,'[1]Cross ref'!I:J,2,0)</f>
        <v>SCL</v>
      </c>
      <c r="T3570" s="193">
        <f t="shared" si="334"/>
        <v>7.7</v>
      </c>
      <c r="U3570" s="193">
        <f>VLOOKUP(VALUE(C3570),'[1]Cross ref'!G:I,3,0)</f>
        <v>7494</v>
      </c>
      <c r="V3570" s="193">
        <f>IFERROR(VLOOKUP(J3570,'[1]Item List (2)'!C:D,2,0),VLOOKUP(K3570,'[1]Item List (2)'!C:D,2,0))</f>
        <v>60507</v>
      </c>
      <c r="W3570" s="193">
        <f>IFERROR(VLOOKUP(J3570,'[1]Item List (2)'!C:E,3,0),VLOOKUP(K3570,'[1]Item List (2)'!C:E,3,0))</f>
        <v>1200</v>
      </c>
      <c r="X3570" s="193">
        <f t="shared" si="335"/>
        <v>0</v>
      </c>
      <c r="Y3570" s="193" t="str">
        <f t="shared" si="336"/>
        <v>GLOVE, SYNTH XLG</v>
      </c>
      <c r="AA3570" s="29">
        <f t="shared" si="337"/>
        <v>7.7</v>
      </c>
      <c r="AB3570" s="29" t="str">
        <f>VLOOKUP(W3570,'[2]Item List (2)'!$I:$J,2,0)</f>
        <v>Supplies</v>
      </c>
      <c r="AC3570" s="29">
        <f t="shared" si="338"/>
        <v>7494</v>
      </c>
      <c r="AD3570" s="29" t="str">
        <f t="shared" si="339"/>
        <v>7494-Supplies</v>
      </c>
    </row>
    <row r="3571" spans="1:30">
      <c r="A3571" t="s">
        <v>699</v>
      </c>
      <c r="B3571" t="s">
        <v>592</v>
      </c>
      <c r="C3571" t="s">
        <v>1418</v>
      </c>
      <c r="D3571" t="s">
        <v>630</v>
      </c>
      <c r="E3571" t="s">
        <v>1718</v>
      </c>
      <c r="F3571"/>
      <c r="G3571" s="159">
        <v>45168</v>
      </c>
      <c r="H3571" t="s">
        <v>1205</v>
      </c>
      <c r="I3571" t="s">
        <v>1188</v>
      </c>
      <c r="J3571" t="s">
        <v>734</v>
      </c>
      <c r="K3571" t="s">
        <v>735</v>
      </c>
      <c r="L3571" s="160" t="s">
        <v>736</v>
      </c>
      <c r="M3571">
        <v>14</v>
      </c>
      <c r="N3571">
        <v>0</v>
      </c>
      <c r="O3571">
        <v>76.78</v>
      </c>
      <c r="P3571">
        <v>1074.92</v>
      </c>
      <c r="Q3571">
        <v>4994.91</v>
      </c>
      <c r="R3571">
        <v>6.82</v>
      </c>
      <c r="S3571" s="193" t="str">
        <f>VLOOKUP(U3571,'[1]Cross ref'!I:J,2,0)</f>
        <v>SCL</v>
      </c>
      <c r="T3571" s="193">
        <f t="shared" si="334"/>
        <v>1074.92</v>
      </c>
      <c r="U3571" s="193">
        <f>VLOOKUP(VALUE(C3571),'[1]Cross ref'!G:I,3,0)</f>
        <v>7494</v>
      </c>
      <c r="V3571" s="193">
        <f>IFERROR(VLOOKUP(J3571,'[1]Item List (2)'!C:D,2,0),VLOOKUP(K3571,'[1]Item List (2)'!C:D,2,0))</f>
        <v>50007</v>
      </c>
      <c r="W3571" s="193">
        <f>IFERROR(VLOOKUP(J3571,'[1]Item List (2)'!C:E,3,0),VLOOKUP(K3571,'[1]Item List (2)'!C:E,3,0))</f>
        <v>100</v>
      </c>
      <c r="X3571" s="193">
        <f t="shared" si="335"/>
        <v>0</v>
      </c>
      <c r="Y3571" s="193" t="str">
        <f t="shared" si="336"/>
        <v>BEEF, GRND PTY 3.5Z</v>
      </c>
      <c r="AA3571" s="29">
        <f t="shared" si="337"/>
        <v>1074.92</v>
      </c>
      <c r="AB3571" s="29" t="str">
        <f>VLOOKUP(W3571,'[2]Item List (2)'!$I:$J,2,0)</f>
        <v>Food</v>
      </c>
      <c r="AC3571" s="29">
        <f t="shared" si="338"/>
        <v>7494</v>
      </c>
      <c r="AD3571" s="29" t="str">
        <f t="shared" si="339"/>
        <v>7494-Food</v>
      </c>
    </row>
    <row r="3572" spans="1:30">
      <c r="A3572" t="s">
        <v>699</v>
      </c>
      <c r="B3572" t="s">
        <v>592</v>
      </c>
      <c r="C3572" t="s">
        <v>1418</v>
      </c>
      <c r="D3572" t="s">
        <v>630</v>
      </c>
      <c r="E3572" t="s">
        <v>1718</v>
      </c>
      <c r="F3572"/>
      <c r="G3572" s="159">
        <v>45168</v>
      </c>
      <c r="H3572" t="s">
        <v>1206</v>
      </c>
      <c r="I3572" t="s">
        <v>1188</v>
      </c>
      <c r="J3572" t="s">
        <v>737</v>
      </c>
      <c r="K3572" t="s">
        <v>738</v>
      </c>
      <c r="L3572" s="160" t="s">
        <v>739</v>
      </c>
      <c r="M3572">
        <v>2</v>
      </c>
      <c r="N3572">
        <v>0</v>
      </c>
      <c r="O3572">
        <v>30.72</v>
      </c>
      <c r="P3572">
        <v>61.44</v>
      </c>
      <c r="Q3572">
        <v>4994.91</v>
      </c>
      <c r="R3572">
        <v>6.82</v>
      </c>
      <c r="S3572" s="193" t="str">
        <f>VLOOKUP(U3572,'[1]Cross ref'!I:J,2,0)</f>
        <v>SCL</v>
      </c>
      <c r="T3572" s="193">
        <f t="shared" si="334"/>
        <v>61.44</v>
      </c>
      <c r="U3572" s="193">
        <f>VLOOKUP(VALUE(C3572),'[1]Cross ref'!G:I,3,0)</f>
        <v>7494</v>
      </c>
      <c r="V3572" s="193">
        <f>IFERROR(VLOOKUP(J3572,'[1]Item List (2)'!C:D,2,0),VLOOKUP(K3572,'[1]Item List (2)'!C:D,2,0))</f>
        <v>50007</v>
      </c>
      <c r="W3572" s="193">
        <f>IFERROR(VLOOKUP(J3572,'[1]Item List (2)'!C:E,3,0),VLOOKUP(K3572,'[1]Item List (2)'!C:E,3,0))</f>
        <v>100</v>
      </c>
      <c r="X3572" s="193">
        <f t="shared" si="335"/>
        <v>0</v>
      </c>
      <c r="Y3572" s="193" t="str">
        <f t="shared" si="336"/>
        <v>APPTZR, ONION RING</v>
      </c>
      <c r="AA3572" s="29">
        <f t="shared" si="337"/>
        <v>61.44</v>
      </c>
      <c r="AB3572" s="29" t="str">
        <f>VLOOKUP(W3572,'[2]Item List (2)'!$I:$J,2,0)</f>
        <v>Food</v>
      </c>
      <c r="AC3572" s="29">
        <f t="shared" si="338"/>
        <v>7494</v>
      </c>
      <c r="AD3572" s="29" t="str">
        <f t="shared" si="339"/>
        <v>7494-Food</v>
      </c>
    </row>
    <row r="3573" spans="1:30">
      <c r="A3573" t="s">
        <v>699</v>
      </c>
      <c r="B3573" t="s">
        <v>592</v>
      </c>
      <c r="C3573" t="s">
        <v>1418</v>
      </c>
      <c r="D3573" t="s">
        <v>630</v>
      </c>
      <c r="E3573" t="s">
        <v>1718</v>
      </c>
      <c r="F3573"/>
      <c r="G3573" s="159">
        <v>45168</v>
      </c>
      <c r="H3573" t="s">
        <v>1208</v>
      </c>
      <c r="I3573" t="s">
        <v>1188</v>
      </c>
      <c r="J3573" t="s">
        <v>741</v>
      </c>
      <c r="K3573" t="s">
        <v>742</v>
      </c>
      <c r="L3573" s="160" t="s">
        <v>743</v>
      </c>
      <c r="M3573">
        <v>2</v>
      </c>
      <c r="N3573">
        <v>0</v>
      </c>
      <c r="O3573">
        <v>21.8</v>
      </c>
      <c r="P3573">
        <v>43.6</v>
      </c>
      <c r="Q3573">
        <v>4994.91</v>
      </c>
      <c r="R3573">
        <v>6.82</v>
      </c>
      <c r="S3573" s="193" t="str">
        <f>VLOOKUP(U3573,'[1]Cross ref'!I:J,2,0)</f>
        <v>SCL</v>
      </c>
      <c r="T3573" s="193">
        <f t="shared" si="334"/>
        <v>43.6</v>
      </c>
      <c r="U3573" s="193">
        <f>VLOOKUP(VALUE(C3573),'[1]Cross ref'!G:I,3,0)</f>
        <v>7494</v>
      </c>
      <c r="V3573" s="193">
        <f>IFERROR(VLOOKUP(J3573,'[1]Item List (2)'!C:D,2,0),VLOOKUP(K3573,'[1]Item List (2)'!C:D,2,0))</f>
        <v>50007</v>
      </c>
      <c r="W3573" s="193">
        <f>IFERROR(VLOOKUP(J3573,'[1]Item List (2)'!C:E,3,0),VLOOKUP(K3573,'[1]Item List (2)'!C:E,3,0))</f>
        <v>100</v>
      </c>
      <c r="X3573" s="193">
        <f t="shared" si="335"/>
        <v>0</v>
      </c>
      <c r="Y3573" s="193" t="str">
        <f t="shared" si="336"/>
        <v>KETCHUP, PKT</v>
      </c>
      <c r="AA3573" s="29">
        <f t="shared" si="337"/>
        <v>43.6</v>
      </c>
      <c r="AB3573" s="29" t="str">
        <f>VLOOKUP(W3573,'[2]Item List (2)'!$I:$J,2,0)</f>
        <v>Food</v>
      </c>
      <c r="AC3573" s="29">
        <f t="shared" si="338"/>
        <v>7494</v>
      </c>
      <c r="AD3573" s="29" t="str">
        <f t="shared" si="339"/>
        <v>7494-Food</v>
      </c>
    </row>
    <row r="3574" spans="1:30">
      <c r="A3574" t="s">
        <v>699</v>
      </c>
      <c r="B3574" t="s">
        <v>592</v>
      </c>
      <c r="C3574" t="s">
        <v>1418</v>
      </c>
      <c r="D3574" t="s">
        <v>630</v>
      </c>
      <c r="E3574" t="s">
        <v>1718</v>
      </c>
      <c r="F3574"/>
      <c r="G3574" s="159">
        <v>45168</v>
      </c>
      <c r="H3574" t="s">
        <v>1212</v>
      </c>
      <c r="I3574" t="s">
        <v>1188</v>
      </c>
      <c r="J3574" t="s">
        <v>747</v>
      </c>
      <c r="K3574" t="s">
        <v>748</v>
      </c>
      <c r="L3574" s="160" t="s">
        <v>749</v>
      </c>
      <c r="M3574">
        <v>1</v>
      </c>
      <c r="N3574">
        <v>0</v>
      </c>
      <c r="O3574">
        <v>33.380000000000003</v>
      </c>
      <c r="P3574">
        <v>33.380000000000003</v>
      </c>
      <c r="Q3574">
        <v>4994.91</v>
      </c>
      <c r="R3574">
        <v>6.82</v>
      </c>
      <c r="S3574" s="193" t="str">
        <f>VLOOKUP(U3574,'[1]Cross ref'!I:J,2,0)</f>
        <v>SCL</v>
      </c>
      <c r="T3574" s="193">
        <f t="shared" si="334"/>
        <v>33.380000000000003</v>
      </c>
      <c r="U3574" s="193">
        <f>VLOOKUP(VALUE(C3574),'[1]Cross ref'!G:I,3,0)</f>
        <v>7494</v>
      </c>
      <c r="V3574" s="193">
        <f>IFERROR(VLOOKUP(J3574,'[1]Item List (2)'!C:D,2,0),VLOOKUP(K3574,'[1]Item List (2)'!C:D,2,0))</f>
        <v>50007</v>
      </c>
      <c r="W3574" s="193">
        <f>IFERROR(VLOOKUP(J3574,'[1]Item List (2)'!C:E,3,0),VLOOKUP(K3574,'[1]Item List (2)'!C:E,3,0))</f>
        <v>100</v>
      </c>
      <c r="X3574" s="193">
        <f t="shared" si="335"/>
        <v>0</v>
      </c>
      <c r="Y3574" s="193" t="str">
        <f t="shared" si="336"/>
        <v>HASHBROWN, RND ZTF</v>
      </c>
      <c r="AA3574" s="29">
        <f t="shared" si="337"/>
        <v>33.380000000000003</v>
      </c>
      <c r="AB3574" s="29" t="str">
        <f>VLOOKUP(W3574,'[2]Item List (2)'!$I:$J,2,0)</f>
        <v>Food</v>
      </c>
      <c r="AC3574" s="29">
        <f t="shared" si="338"/>
        <v>7494</v>
      </c>
      <c r="AD3574" s="29" t="str">
        <f t="shared" si="339"/>
        <v>7494-Food</v>
      </c>
    </row>
    <row r="3575" spans="1:30">
      <c r="A3575" t="s">
        <v>699</v>
      </c>
      <c r="B3575" t="s">
        <v>592</v>
      </c>
      <c r="C3575" t="s">
        <v>1418</v>
      </c>
      <c r="D3575" t="s">
        <v>630</v>
      </c>
      <c r="E3575" t="s">
        <v>1718</v>
      </c>
      <c r="F3575"/>
      <c r="G3575" s="159">
        <v>45168</v>
      </c>
      <c r="H3575" t="s">
        <v>1213</v>
      </c>
      <c r="I3575" t="s">
        <v>1188</v>
      </c>
      <c r="J3575" t="s">
        <v>747</v>
      </c>
      <c r="K3575" t="s">
        <v>750</v>
      </c>
      <c r="L3575" s="160" t="s">
        <v>749</v>
      </c>
      <c r="M3575">
        <v>1</v>
      </c>
      <c r="N3575">
        <v>0</v>
      </c>
      <c r="O3575">
        <v>33.380000000000003</v>
      </c>
      <c r="P3575">
        <v>33.380000000000003</v>
      </c>
      <c r="Q3575">
        <v>4994.91</v>
      </c>
      <c r="R3575">
        <v>6.82</v>
      </c>
      <c r="S3575" s="193" t="str">
        <f>VLOOKUP(U3575,'[1]Cross ref'!I:J,2,0)</f>
        <v>SCL</v>
      </c>
      <c r="T3575" s="193">
        <f t="shared" si="334"/>
        <v>33.380000000000003</v>
      </c>
      <c r="U3575" s="193">
        <f>VLOOKUP(VALUE(C3575),'[1]Cross ref'!G:I,3,0)</f>
        <v>7494</v>
      </c>
      <c r="V3575" s="193">
        <f>IFERROR(VLOOKUP(J3575,'[1]Item List (2)'!C:D,2,0),VLOOKUP(K3575,'[1]Item List (2)'!C:D,2,0))</f>
        <v>50007</v>
      </c>
      <c r="W3575" s="193">
        <f>IFERROR(VLOOKUP(J3575,'[1]Item List (2)'!C:E,3,0),VLOOKUP(K3575,'[1]Item List (2)'!C:E,3,0))</f>
        <v>100</v>
      </c>
      <c r="X3575" s="193">
        <f t="shared" si="335"/>
        <v>0</v>
      </c>
      <c r="Y3575" s="193" t="str">
        <f t="shared" si="336"/>
        <v>FRIES, CRISS CUT SEASN</v>
      </c>
      <c r="AA3575" s="29">
        <f t="shared" si="337"/>
        <v>33.380000000000003</v>
      </c>
      <c r="AB3575" s="29" t="str">
        <f>VLOOKUP(W3575,'[2]Item List (2)'!$I:$J,2,0)</f>
        <v>Food</v>
      </c>
      <c r="AC3575" s="29">
        <f t="shared" si="338"/>
        <v>7494</v>
      </c>
      <c r="AD3575" s="29" t="str">
        <f t="shared" si="339"/>
        <v>7494-Food</v>
      </c>
    </row>
    <row r="3576" spans="1:30">
      <c r="A3576" t="s">
        <v>699</v>
      </c>
      <c r="B3576" t="s">
        <v>592</v>
      </c>
      <c r="C3576" t="s">
        <v>1418</v>
      </c>
      <c r="D3576" t="s">
        <v>630</v>
      </c>
      <c r="E3576" t="s">
        <v>1718</v>
      </c>
      <c r="F3576"/>
      <c r="G3576" s="159">
        <v>45168</v>
      </c>
      <c r="H3576" t="s">
        <v>1214</v>
      </c>
      <c r="I3576" t="s">
        <v>1188</v>
      </c>
      <c r="J3576" t="s">
        <v>747</v>
      </c>
      <c r="K3576" t="s">
        <v>751</v>
      </c>
      <c r="L3576" s="160" t="s">
        <v>752</v>
      </c>
      <c r="M3576">
        <v>10</v>
      </c>
      <c r="N3576">
        <v>0</v>
      </c>
      <c r="O3576">
        <v>35.28</v>
      </c>
      <c r="P3576">
        <v>352.8</v>
      </c>
      <c r="Q3576">
        <v>4994.91</v>
      </c>
      <c r="R3576">
        <v>6.82</v>
      </c>
      <c r="S3576" s="193" t="str">
        <f>VLOOKUP(U3576,'[1]Cross ref'!I:J,2,0)</f>
        <v>SCL</v>
      </c>
      <c r="T3576" s="193">
        <f t="shared" si="334"/>
        <v>352.8</v>
      </c>
      <c r="U3576" s="193">
        <f>VLOOKUP(VALUE(C3576),'[1]Cross ref'!G:I,3,0)</f>
        <v>7494</v>
      </c>
      <c r="V3576" s="193">
        <f>IFERROR(VLOOKUP(J3576,'[1]Item List (2)'!C:D,2,0),VLOOKUP(K3576,'[1]Item List (2)'!C:D,2,0))</f>
        <v>50007</v>
      </c>
      <c r="W3576" s="193">
        <f>IFERROR(VLOOKUP(J3576,'[1]Item List (2)'!C:E,3,0),VLOOKUP(K3576,'[1]Item List (2)'!C:E,3,0))</f>
        <v>100</v>
      </c>
      <c r="X3576" s="193">
        <f t="shared" si="335"/>
        <v>0</v>
      </c>
      <c r="Y3576" s="193" t="str">
        <f t="shared" si="336"/>
        <v>FRIES, SS SK ON</v>
      </c>
      <c r="AA3576" s="29">
        <f t="shared" si="337"/>
        <v>352.8</v>
      </c>
      <c r="AB3576" s="29" t="str">
        <f>VLOOKUP(W3576,'[2]Item List (2)'!$I:$J,2,0)</f>
        <v>Food</v>
      </c>
      <c r="AC3576" s="29">
        <f t="shared" si="338"/>
        <v>7494</v>
      </c>
      <c r="AD3576" s="29" t="str">
        <f t="shared" si="339"/>
        <v>7494-Food</v>
      </c>
    </row>
    <row r="3577" spans="1:30">
      <c r="A3577" t="s">
        <v>699</v>
      </c>
      <c r="B3577" t="s">
        <v>592</v>
      </c>
      <c r="C3577" t="s">
        <v>1418</v>
      </c>
      <c r="D3577" t="s">
        <v>630</v>
      </c>
      <c r="E3577" t="s">
        <v>1718</v>
      </c>
      <c r="F3577"/>
      <c r="G3577" s="159">
        <v>45168</v>
      </c>
      <c r="H3577" t="s">
        <v>1217</v>
      </c>
      <c r="I3577" t="s">
        <v>1188</v>
      </c>
      <c r="J3577" t="s">
        <v>758</v>
      </c>
      <c r="K3577" t="s">
        <v>759</v>
      </c>
      <c r="L3577" s="160" t="s">
        <v>760</v>
      </c>
      <c r="M3577">
        <v>1</v>
      </c>
      <c r="N3577">
        <v>0</v>
      </c>
      <c r="O3577">
        <v>111.01</v>
      </c>
      <c r="P3577">
        <v>111.01</v>
      </c>
      <c r="Q3577">
        <v>4994.91</v>
      </c>
      <c r="R3577">
        <v>6.82</v>
      </c>
      <c r="S3577" s="193" t="str">
        <f>VLOOKUP(U3577,'[1]Cross ref'!I:J,2,0)</f>
        <v>SCL</v>
      </c>
      <c r="T3577" s="193">
        <f t="shared" si="334"/>
        <v>111.01</v>
      </c>
      <c r="U3577" s="193">
        <f>VLOOKUP(VALUE(C3577),'[1]Cross ref'!G:I,3,0)</f>
        <v>7494</v>
      </c>
      <c r="V3577" s="193">
        <f>IFERROR(VLOOKUP(J3577,'[1]Item List (2)'!C:D,2,0),VLOOKUP(K3577,'[1]Item List (2)'!C:D,2,0))</f>
        <v>50007</v>
      </c>
      <c r="W3577" s="193">
        <f>IFERROR(VLOOKUP(J3577,'[1]Item List (2)'!C:E,3,0),VLOOKUP(K3577,'[1]Item List (2)'!C:E,3,0))</f>
        <v>100</v>
      </c>
      <c r="X3577" s="193">
        <f t="shared" si="335"/>
        <v>0</v>
      </c>
      <c r="Y3577" s="193" t="str">
        <f t="shared" si="336"/>
        <v>CHICKEN, TNDRLOIN STRIP 1.5Z</v>
      </c>
      <c r="AA3577" s="29">
        <f t="shared" si="337"/>
        <v>111.01</v>
      </c>
      <c r="AB3577" s="29" t="str">
        <f>VLOOKUP(W3577,'[2]Item List (2)'!$I:$J,2,0)</f>
        <v>Food</v>
      </c>
      <c r="AC3577" s="29">
        <f t="shared" si="338"/>
        <v>7494</v>
      </c>
      <c r="AD3577" s="29" t="str">
        <f t="shared" si="339"/>
        <v>7494-Food</v>
      </c>
    </row>
    <row r="3578" spans="1:30">
      <c r="A3578" t="s">
        <v>699</v>
      </c>
      <c r="B3578" t="s">
        <v>592</v>
      </c>
      <c r="C3578" t="s">
        <v>1418</v>
      </c>
      <c r="D3578" t="s">
        <v>630</v>
      </c>
      <c r="E3578" t="s">
        <v>1718</v>
      </c>
      <c r="F3578"/>
      <c r="G3578" s="159">
        <v>45168</v>
      </c>
      <c r="H3578" t="s">
        <v>1218</v>
      </c>
      <c r="I3578" t="s">
        <v>1188</v>
      </c>
      <c r="J3578" t="s">
        <v>703</v>
      </c>
      <c r="K3578" t="s">
        <v>997</v>
      </c>
      <c r="L3578" s="160" t="s">
        <v>723</v>
      </c>
      <c r="M3578">
        <v>2</v>
      </c>
      <c r="N3578">
        <v>0</v>
      </c>
      <c r="O3578">
        <v>25.94</v>
      </c>
      <c r="P3578">
        <v>51.88</v>
      </c>
      <c r="Q3578">
        <v>4994.91</v>
      </c>
      <c r="R3578">
        <v>6.82</v>
      </c>
      <c r="S3578" s="193" t="str">
        <f>VLOOKUP(U3578,'[1]Cross ref'!I:J,2,0)</f>
        <v>SCL</v>
      </c>
      <c r="T3578" s="193">
        <f t="shared" si="334"/>
        <v>51.88</v>
      </c>
      <c r="U3578" s="193">
        <f>VLOOKUP(VALUE(C3578),'[1]Cross ref'!G:I,3,0)</f>
        <v>7494</v>
      </c>
      <c r="V3578" s="193">
        <f>IFERROR(VLOOKUP(J3578,'[1]Item List (2)'!C:D,2,0),VLOOKUP(K3578,'[1]Item List (2)'!C:D,2,0))</f>
        <v>50007</v>
      </c>
      <c r="W3578" s="193">
        <f>IFERROR(VLOOKUP(J3578,'[1]Item List (2)'!C:E,3,0),VLOOKUP(K3578,'[1]Item List (2)'!C:E,3,0))</f>
        <v>100</v>
      </c>
      <c r="X3578" s="193">
        <f t="shared" si="335"/>
        <v>0</v>
      </c>
      <c r="Y3578" s="193" t="str">
        <f t="shared" si="336"/>
        <v>SAUCE, BTRMILK RANCH CUP</v>
      </c>
      <c r="AA3578" s="29">
        <f t="shared" si="337"/>
        <v>51.88</v>
      </c>
      <c r="AB3578" s="29" t="str">
        <f>VLOOKUP(W3578,'[2]Item List (2)'!$I:$J,2,0)</f>
        <v>Food</v>
      </c>
      <c r="AC3578" s="29">
        <f t="shared" si="338"/>
        <v>7494</v>
      </c>
      <c r="AD3578" s="29" t="str">
        <f t="shared" si="339"/>
        <v>7494-Food</v>
      </c>
    </row>
    <row r="3579" spans="1:30">
      <c r="A3579" t="s">
        <v>699</v>
      </c>
      <c r="B3579" t="s">
        <v>592</v>
      </c>
      <c r="C3579" t="s">
        <v>1418</v>
      </c>
      <c r="D3579" t="s">
        <v>630</v>
      </c>
      <c r="E3579" t="s">
        <v>1718</v>
      </c>
      <c r="F3579"/>
      <c r="G3579" s="159">
        <v>45168</v>
      </c>
      <c r="H3579" t="s">
        <v>1219</v>
      </c>
      <c r="I3579" t="s">
        <v>1188</v>
      </c>
      <c r="J3579" t="s">
        <v>767</v>
      </c>
      <c r="K3579" t="s">
        <v>768</v>
      </c>
      <c r="L3579" s="160" t="s">
        <v>769</v>
      </c>
      <c r="M3579">
        <v>1</v>
      </c>
      <c r="N3579">
        <v>0</v>
      </c>
      <c r="O3579">
        <v>11.66</v>
      </c>
      <c r="P3579">
        <v>11.66</v>
      </c>
      <c r="Q3579">
        <v>4994.91</v>
      </c>
      <c r="R3579">
        <v>6.82</v>
      </c>
      <c r="S3579" s="193" t="str">
        <f>VLOOKUP(U3579,'[1]Cross ref'!I:J,2,0)</f>
        <v>SCL</v>
      </c>
      <c r="T3579" s="193">
        <f t="shared" si="334"/>
        <v>11.66</v>
      </c>
      <c r="U3579" s="193">
        <f>VLOOKUP(VALUE(C3579),'[1]Cross ref'!G:I,3,0)</f>
        <v>7494</v>
      </c>
      <c r="V3579" s="193">
        <f>IFERROR(VLOOKUP(J3579,'[1]Item List (2)'!C:D,2,0),VLOOKUP(K3579,'[1]Item List (2)'!C:D,2,0))</f>
        <v>50007</v>
      </c>
      <c r="W3579" s="193">
        <f>IFERROR(VLOOKUP(J3579,'[1]Item List (2)'!C:E,3,0),VLOOKUP(K3579,'[1]Item List (2)'!C:E,3,0))</f>
        <v>100</v>
      </c>
      <c r="X3579" s="193">
        <f t="shared" si="335"/>
        <v>0</v>
      </c>
      <c r="Y3579" s="193" t="str">
        <f t="shared" si="336"/>
        <v>SAUCE, BUFFALO CUP</v>
      </c>
      <c r="AA3579" s="29">
        <f t="shared" si="337"/>
        <v>11.66</v>
      </c>
      <c r="AB3579" s="29" t="str">
        <f>VLOOKUP(W3579,'[2]Item List (2)'!$I:$J,2,0)</f>
        <v>Food</v>
      </c>
      <c r="AC3579" s="29">
        <f t="shared" si="338"/>
        <v>7494</v>
      </c>
      <c r="AD3579" s="29" t="str">
        <f t="shared" si="339"/>
        <v>7494-Food</v>
      </c>
    </row>
    <row r="3580" spans="1:30">
      <c r="A3580" t="s">
        <v>699</v>
      </c>
      <c r="B3580" t="s">
        <v>592</v>
      </c>
      <c r="C3580" t="s">
        <v>1418</v>
      </c>
      <c r="D3580" t="s">
        <v>630</v>
      </c>
      <c r="E3580" t="s">
        <v>1718</v>
      </c>
      <c r="F3580"/>
      <c r="G3580" s="159">
        <v>45168</v>
      </c>
      <c r="H3580" t="s">
        <v>1220</v>
      </c>
      <c r="I3580" t="s">
        <v>1188</v>
      </c>
      <c r="J3580" t="s">
        <v>770</v>
      </c>
      <c r="K3580" t="s">
        <v>771</v>
      </c>
      <c r="L3580" s="160" t="s">
        <v>772</v>
      </c>
      <c r="M3580">
        <v>1</v>
      </c>
      <c r="N3580">
        <v>0</v>
      </c>
      <c r="O3580">
        <v>31.38</v>
      </c>
      <c r="P3580">
        <v>31.38</v>
      </c>
      <c r="Q3580">
        <v>4994.91</v>
      </c>
      <c r="R3580">
        <v>6.82</v>
      </c>
      <c r="S3580" s="193" t="str">
        <f>VLOOKUP(U3580,'[1]Cross ref'!I:J,2,0)</f>
        <v>SCL</v>
      </c>
      <c r="T3580" s="193">
        <f t="shared" si="334"/>
        <v>31.38</v>
      </c>
      <c r="U3580" s="193">
        <f>VLOOKUP(VALUE(C3580),'[1]Cross ref'!G:I,3,0)</f>
        <v>7494</v>
      </c>
      <c r="V3580" s="193">
        <f>IFERROR(VLOOKUP(J3580,'[1]Item List (2)'!C:D,2,0),VLOOKUP(K3580,'[1]Item List (2)'!C:D,2,0))</f>
        <v>50007</v>
      </c>
      <c r="W3580" s="193">
        <f>IFERROR(VLOOKUP(J3580,'[1]Item List (2)'!C:E,3,0),VLOOKUP(K3580,'[1]Item List (2)'!C:E,3,0))</f>
        <v>100</v>
      </c>
      <c r="X3580" s="193">
        <f t="shared" si="335"/>
        <v>0</v>
      </c>
      <c r="Y3580" s="193" t="str">
        <f t="shared" si="336"/>
        <v>WHIP CREAM, AEROSOL 17Z</v>
      </c>
      <c r="AA3580" s="29">
        <f t="shared" si="337"/>
        <v>31.38</v>
      </c>
      <c r="AB3580" s="29" t="str">
        <f>VLOOKUP(W3580,'[2]Item List (2)'!$I:$J,2,0)</f>
        <v>Food</v>
      </c>
      <c r="AC3580" s="29">
        <f t="shared" si="338"/>
        <v>7494</v>
      </c>
      <c r="AD3580" s="29" t="str">
        <f t="shared" si="339"/>
        <v>7494-Food</v>
      </c>
    </row>
    <row r="3581" spans="1:30">
      <c r="A3581" t="s">
        <v>699</v>
      </c>
      <c r="B3581" t="s">
        <v>592</v>
      </c>
      <c r="C3581" t="s">
        <v>1418</v>
      </c>
      <c r="D3581" t="s">
        <v>630</v>
      </c>
      <c r="E3581" t="s">
        <v>1718</v>
      </c>
      <c r="F3581"/>
      <c r="G3581" s="159">
        <v>45168</v>
      </c>
      <c r="H3581" t="s">
        <v>1221</v>
      </c>
      <c r="I3581" t="s">
        <v>1188</v>
      </c>
      <c r="J3581" t="s">
        <v>773</v>
      </c>
      <c r="K3581" t="s">
        <v>774</v>
      </c>
      <c r="L3581" s="160" t="s">
        <v>775</v>
      </c>
      <c r="M3581">
        <v>4</v>
      </c>
      <c r="N3581">
        <v>0</v>
      </c>
      <c r="O3581">
        <v>19.78</v>
      </c>
      <c r="P3581">
        <v>79.12</v>
      </c>
      <c r="Q3581">
        <v>4994.91</v>
      </c>
      <c r="R3581">
        <v>6.82</v>
      </c>
      <c r="S3581" s="193" t="str">
        <f>VLOOKUP(U3581,'[1]Cross ref'!I:J,2,0)</f>
        <v>SCL</v>
      </c>
      <c r="T3581" s="193">
        <f t="shared" si="334"/>
        <v>79.12</v>
      </c>
      <c r="U3581" s="193">
        <f>VLOOKUP(VALUE(C3581),'[1]Cross ref'!G:I,3,0)</f>
        <v>7494</v>
      </c>
      <c r="V3581" s="193">
        <f>IFERROR(VLOOKUP(J3581,'[1]Item List (2)'!C:D,2,0),VLOOKUP(K3581,'[1]Item List (2)'!C:D,2,0))</f>
        <v>50007</v>
      </c>
      <c r="W3581" s="193">
        <f>IFERROR(VLOOKUP(J3581,'[1]Item List (2)'!C:E,3,0),VLOOKUP(K3581,'[1]Item List (2)'!C:E,3,0))</f>
        <v>100</v>
      </c>
      <c r="X3581" s="193">
        <f t="shared" si="335"/>
        <v>0</v>
      </c>
      <c r="Y3581" s="193" t="str">
        <f t="shared" si="336"/>
        <v>ICE CREAM, VANILLA SLOW MELT</v>
      </c>
      <c r="AA3581" s="29">
        <f t="shared" si="337"/>
        <v>79.12</v>
      </c>
      <c r="AB3581" s="29" t="str">
        <f>VLOOKUP(W3581,'[2]Item List (2)'!$I:$J,2,0)</f>
        <v>Food</v>
      </c>
      <c r="AC3581" s="29">
        <f t="shared" si="338"/>
        <v>7494</v>
      </c>
      <c r="AD3581" s="29" t="str">
        <f t="shared" si="339"/>
        <v>7494-Food</v>
      </c>
    </row>
    <row r="3582" spans="1:30">
      <c r="A3582" t="s">
        <v>699</v>
      </c>
      <c r="B3582" t="s">
        <v>592</v>
      </c>
      <c r="C3582" t="s">
        <v>1418</v>
      </c>
      <c r="D3582" t="s">
        <v>630</v>
      </c>
      <c r="E3582" t="s">
        <v>1718</v>
      </c>
      <c r="F3582"/>
      <c r="G3582" s="159">
        <v>45168</v>
      </c>
      <c r="H3582" t="s">
        <v>1222</v>
      </c>
      <c r="I3582" t="s">
        <v>1188</v>
      </c>
      <c r="J3582" t="s">
        <v>776</v>
      </c>
      <c r="K3582" t="s">
        <v>777</v>
      </c>
      <c r="L3582" s="160" t="s">
        <v>778</v>
      </c>
      <c r="M3582">
        <v>5</v>
      </c>
      <c r="N3582">
        <v>0</v>
      </c>
      <c r="O3582">
        <v>36.909999999999997</v>
      </c>
      <c r="P3582">
        <v>184.55</v>
      </c>
      <c r="Q3582">
        <v>4994.91</v>
      </c>
      <c r="R3582">
        <v>6.82</v>
      </c>
      <c r="S3582" s="193" t="str">
        <f>VLOOKUP(U3582,'[1]Cross ref'!I:J,2,0)</f>
        <v>SCL</v>
      </c>
      <c r="T3582" s="193">
        <f t="shared" si="334"/>
        <v>184.55</v>
      </c>
      <c r="U3582" s="193">
        <f>VLOOKUP(VALUE(C3582),'[1]Cross ref'!G:I,3,0)</f>
        <v>7494</v>
      </c>
      <c r="V3582" s="193">
        <f>IFERROR(VLOOKUP(J3582,'[1]Item List (2)'!C:D,2,0),VLOOKUP(K3582,'[1]Item List (2)'!C:D,2,0))</f>
        <v>50007</v>
      </c>
      <c r="W3582" s="193">
        <f>IFERROR(VLOOKUP(J3582,'[1]Item List (2)'!C:E,3,0),VLOOKUP(K3582,'[1]Item List (2)'!C:E,3,0))</f>
        <v>100</v>
      </c>
      <c r="X3582" s="193">
        <f t="shared" si="335"/>
        <v>0</v>
      </c>
      <c r="Y3582" s="193" t="str">
        <f t="shared" si="336"/>
        <v>SHORTENING, LIQ FRY PREM</v>
      </c>
      <c r="AA3582" s="29">
        <f t="shared" si="337"/>
        <v>184.55</v>
      </c>
      <c r="AB3582" s="29" t="str">
        <f>VLOOKUP(W3582,'[2]Item List (2)'!$I:$J,2,0)</f>
        <v>Food</v>
      </c>
      <c r="AC3582" s="29">
        <f t="shared" si="338"/>
        <v>7494</v>
      </c>
      <c r="AD3582" s="29" t="str">
        <f t="shared" si="339"/>
        <v>7494-Food</v>
      </c>
    </row>
    <row r="3583" spans="1:30">
      <c r="A3583" t="s">
        <v>699</v>
      </c>
      <c r="B3583" t="s">
        <v>592</v>
      </c>
      <c r="C3583" t="s">
        <v>1418</v>
      </c>
      <c r="D3583" t="s">
        <v>630</v>
      </c>
      <c r="E3583" t="s">
        <v>1718</v>
      </c>
      <c r="F3583"/>
      <c r="G3583" s="159">
        <v>45168</v>
      </c>
      <c r="H3583" t="s">
        <v>1271</v>
      </c>
      <c r="I3583" t="s">
        <v>1188</v>
      </c>
      <c r="J3583" t="s">
        <v>740</v>
      </c>
      <c r="K3583" t="s">
        <v>779</v>
      </c>
      <c r="L3583" s="160" t="s">
        <v>990</v>
      </c>
      <c r="M3583">
        <v>1</v>
      </c>
      <c r="N3583">
        <v>0</v>
      </c>
      <c r="O3583">
        <v>33.71</v>
      </c>
      <c r="P3583">
        <v>33.71</v>
      </c>
      <c r="Q3583">
        <v>4994.91</v>
      </c>
      <c r="R3583">
        <v>6.82</v>
      </c>
      <c r="S3583" s="193" t="str">
        <f>VLOOKUP(U3583,'[1]Cross ref'!I:J,2,0)</f>
        <v>SCL</v>
      </c>
      <c r="T3583" s="193">
        <f t="shared" si="334"/>
        <v>33.71</v>
      </c>
      <c r="U3583" s="193">
        <f>VLOOKUP(VALUE(C3583),'[1]Cross ref'!G:I,3,0)</f>
        <v>7494</v>
      </c>
      <c r="V3583" s="193">
        <f>IFERROR(VLOOKUP(J3583,'[1]Item List (2)'!C:D,2,0),VLOOKUP(K3583,'[1]Item List (2)'!C:D,2,0))</f>
        <v>50007</v>
      </c>
      <c r="W3583" s="193">
        <f>IFERROR(VLOOKUP(J3583,'[1]Item List (2)'!C:E,3,0),VLOOKUP(K3583,'[1]Item List (2)'!C:E,3,0))</f>
        <v>100</v>
      </c>
      <c r="X3583" s="193">
        <f t="shared" si="335"/>
        <v>0</v>
      </c>
      <c r="Y3583" s="193" t="str">
        <f t="shared" si="336"/>
        <v>PEPPER, JALAPENO NACHO SLI</v>
      </c>
      <c r="AA3583" s="29">
        <f t="shared" si="337"/>
        <v>33.71</v>
      </c>
      <c r="AB3583" s="29" t="str">
        <f>VLOOKUP(W3583,'[2]Item List (2)'!$I:$J,2,0)</f>
        <v>Food</v>
      </c>
      <c r="AC3583" s="29">
        <f t="shared" si="338"/>
        <v>7494</v>
      </c>
      <c r="AD3583" s="29" t="str">
        <f t="shared" si="339"/>
        <v>7494-Food</v>
      </c>
    </row>
    <row r="3584" spans="1:30">
      <c r="A3584" t="s">
        <v>699</v>
      </c>
      <c r="B3584" t="s">
        <v>592</v>
      </c>
      <c r="C3584" t="s">
        <v>1418</v>
      </c>
      <c r="D3584" t="s">
        <v>630</v>
      </c>
      <c r="E3584" t="s">
        <v>1718</v>
      </c>
      <c r="F3584"/>
      <c r="G3584" s="159">
        <v>45168</v>
      </c>
      <c r="H3584" t="s">
        <v>1272</v>
      </c>
      <c r="I3584" t="s">
        <v>1211</v>
      </c>
      <c r="J3584" t="s">
        <v>815</v>
      </c>
      <c r="K3584" t="s">
        <v>1145</v>
      </c>
      <c r="L3584" s="160" t="s">
        <v>1146</v>
      </c>
      <c r="M3584">
        <v>1</v>
      </c>
      <c r="N3584">
        <v>0</v>
      </c>
      <c r="O3584">
        <v>28.75</v>
      </c>
      <c r="P3584">
        <v>28.75</v>
      </c>
      <c r="Q3584">
        <v>4994.91</v>
      </c>
      <c r="R3584">
        <v>6.82</v>
      </c>
      <c r="S3584" s="193" t="str">
        <f>VLOOKUP(U3584,'[1]Cross ref'!I:J,2,0)</f>
        <v>SCL</v>
      </c>
      <c r="T3584" s="193">
        <f t="shared" si="334"/>
        <v>28.75</v>
      </c>
      <c r="U3584" s="193">
        <f>VLOOKUP(VALUE(C3584),'[1]Cross ref'!G:I,3,0)</f>
        <v>7494</v>
      </c>
      <c r="V3584" s="193">
        <f>IFERROR(VLOOKUP(J3584,'[1]Item List (2)'!C:D,2,0),VLOOKUP(K3584,'[1]Item List (2)'!C:D,2,0))</f>
        <v>51001</v>
      </c>
      <c r="W3584" s="193">
        <f>IFERROR(VLOOKUP(J3584,'[1]Item List (2)'!C:E,3,0),VLOOKUP(K3584,'[1]Item List (2)'!C:E,3,0))</f>
        <v>1000</v>
      </c>
      <c r="X3584" s="193">
        <f t="shared" si="335"/>
        <v>0</v>
      </c>
      <c r="Y3584" s="193" t="str">
        <f t="shared" si="336"/>
        <v>LID, CUP CRUISER 32Z</v>
      </c>
      <c r="AA3584" s="29">
        <f t="shared" si="337"/>
        <v>28.75</v>
      </c>
      <c r="AB3584" s="29" t="str">
        <f>VLOOKUP(W3584,'[2]Item List (2)'!$I:$J,2,0)</f>
        <v>Paper</v>
      </c>
      <c r="AC3584" s="29">
        <f t="shared" si="338"/>
        <v>7494</v>
      </c>
      <c r="AD3584" s="29" t="str">
        <f t="shared" si="339"/>
        <v>7494-Paper</v>
      </c>
    </row>
    <row r="3585" spans="1:30">
      <c r="A3585" t="s">
        <v>699</v>
      </c>
      <c r="B3585" t="s">
        <v>592</v>
      </c>
      <c r="C3585" t="s">
        <v>1418</v>
      </c>
      <c r="D3585" t="s">
        <v>630</v>
      </c>
      <c r="E3585" t="s">
        <v>1718</v>
      </c>
      <c r="F3585"/>
      <c r="G3585" s="159">
        <v>45168</v>
      </c>
      <c r="H3585" t="s">
        <v>1223</v>
      </c>
      <c r="I3585" t="s">
        <v>1188</v>
      </c>
      <c r="J3585" t="s">
        <v>758</v>
      </c>
      <c r="K3585" t="s">
        <v>780</v>
      </c>
      <c r="L3585" s="160" t="s">
        <v>781</v>
      </c>
      <c r="M3585">
        <v>1</v>
      </c>
      <c r="N3585">
        <v>0</v>
      </c>
      <c r="O3585">
        <v>37.6</v>
      </c>
      <c r="P3585">
        <v>37.6</v>
      </c>
      <c r="Q3585">
        <v>4994.91</v>
      </c>
      <c r="R3585">
        <v>6.82</v>
      </c>
      <c r="S3585" s="193" t="str">
        <f>VLOOKUP(U3585,'[1]Cross ref'!I:J,2,0)</f>
        <v>SCL</v>
      </c>
      <c r="T3585" s="193">
        <f t="shared" si="334"/>
        <v>37.6</v>
      </c>
      <c r="U3585" s="193">
        <f>VLOOKUP(VALUE(C3585),'[1]Cross ref'!G:I,3,0)</f>
        <v>7494</v>
      </c>
      <c r="V3585" s="193">
        <f>IFERROR(VLOOKUP(J3585,'[1]Item List (2)'!C:D,2,0),VLOOKUP(K3585,'[1]Item List (2)'!C:D,2,0))</f>
        <v>50007</v>
      </c>
      <c r="W3585" s="193">
        <f>IFERROR(VLOOKUP(J3585,'[1]Item List (2)'!C:E,3,0),VLOOKUP(K3585,'[1]Item List (2)'!C:E,3,0))</f>
        <v>100</v>
      </c>
      <c r="X3585" s="193">
        <f t="shared" si="335"/>
        <v>0</v>
      </c>
      <c r="Y3585" s="193" t="str">
        <f t="shared" si="336"/>
        <v>CHICKEN, PTY SPCY 3Z</v>
      </c>
      <c r="AA3585" s="29">
        <f t="shared" si="337"/>
        <v>37.6</v>
      </c>
      <c r="AB3585" s="29" t="str">
        <f>VLOOKUP(W3585,'[2]Item List (2)'!$I:$J,2,0)</f>
        <v>Food</v>
      </c>
      <c r="AC3585" s="29">
        <f t="shared" si="338"/>
        <v>7494</v>
      </c>
      <c r="AD3585" s="29" t="str">
        <f t="shared" si="339"/>
        <v>7494-Food</v>
      </c>
    </row>
    <row r="3586" spans="1:30">
      <c r="A3586" t="s">
        <v>699</v>
      </c>
      <c r="B3586" t="s">
        <v>592</v>
      </c>
      <c r="C3586" t="s">
        <v>1418</v>
      </c>
      <c r="D3586" t="s">
        <v>630</v>
      </c>
      <c r="E3586" t="s">
        <v>1718</v>
      </c>
      <c r="F3586"/>
      <c r="G3586" s="159">
        <v>45168</v>
      </c>
      <c r="H3586" t="s">
        <v>1317</v>
      </c>
      <c r="I3586" t="s">
        <v>1190</v>
      </c>
      <c r="J3586" t="s">
        <v>727</v>
      </c>
      <c r="K3586" t="s">
        <v>782</v>
      </c>
      <c r="L3586" s="160" t="s">
        <v>729</v>
      </c>
      <c r="M3586">
        <v>2</v>
      </c>
      <c r="N3586">
        <v>0</v>
      </c>
      <c r="O3586">
        <v>3.84</v>
      </c>
      <c r="P3586">
        <v>7.68</v>
      </c>
      <c r="Q3586">
        <v>4994.91</v>
      </c>
      <c r="R3586">
        <v>6.82</v>
      </c>
      <c r="S3586" s="193" t="str">
        <f>VLOOKUP(U3586,'[1]Cross ref'!I:J,2,0)</f>
        <v>SCL</v>
      </c>
      <c r="T3586" s="193">
        <f t="shared" si="334"/>
        <v>7.68</v>
      </c>
      <c r="U3586" s="193">
        <f>VLOOKUP(VALUE(C3586),'[1]Cross ref'!G:I,3,0)</f>
        <v>7494</v>
      </c>
      <c r="V3586" s="193">
        <f>IFERROR(VLOOKUP(J3586,'[1]Item List (2)'!C:D,2,0),VLOOKUP(K3586,'[1]Item List (2)'!C:D,2,0))</f>
        <v>60507</v>
      </c>
      <c r="W3586" s="193">
        <f>IFERROR(VLOOKUP(J3586,'[1]Item List (2)'!C:E,3,0),VLOOKUP(K3586,'[1]Item List (2)'!C:E,3,0))</f>
        <v>1200</v>
      </c>
      <c r="X3586" s="193">
        <f t="shared" si="335"/>
        <v>0</v>
      </c>
      <c r="Y3586" s="193" t="str">
        <f t="shared" si="336"/>
        <v>GLOVE, SYNTH LG</v>
      </c>
      <c r="AA3586" s="29">
        <f t="shared" si="337"/>
        <v>7.68</v>
      </c>
      <c r="AB3586" s="29" t="str">
        <f>VLOOKUP(W3586,'[2]Item List (2)'!$I:$J,2,0)</f>
        <v>Supplies</v>
      </c>
      <c r="AC3586" s="29">
        <f t="shared" si="338"/>
        <v>7494</v>
      </c>
      <c r="AD3586" s="29" t="str">
        <f t="shared" si="339"/>
        <v>7494-Supplies</v>
      </c>
    </row>
    <row r="3587" spans="1:30">
      <c r="A3587" t="s">
        <v>699</v>
      </c>
      <c r="B3587" t="s">
        <v>592</v>
      </c>
      <c r="C3587" t="s">
        <v>1418</v>
      </c>
      <c r="D3587" t="s">
        <v>630</v>
      </c>
      <c r="E3587" t="s">
        <v>1718</v>
      </c>
      <c r="F3587"/>
      <c r="G3587" s="159">
        <v>45168</v>
      </c>
      <c r="H3587" t="s">
        <v>1224</v>
      </c>
      <c r="I3587" t="s">
        <v>1188</v>
      </c>
      <c r="J3587" t="s">
        <v>737</v>
      </c>
      <c r="K3587" t="s">
        <v>783</v>
      </c>
      <c r="L3587" s="160" t="s">
        <v>784</v>
      </c>
      <c r="M3587">
        <v>1</v>
      </c>
      <c r="N3587">
        <v>0</v>
      </c>
      <c r="O3587">
        <v>29.39</v>
      </c>
      <c r="P3587">
        <v>29.39</v>
      </c>
      <c r="Q3587">
        <v>4994.91</v>
      </c>
      <c r="R3587">
        <v>6.82</v>
      </c>
      <c r="S3587" s="193" t="str">
        <f>VLOOKUP(U3587,'[1]Cross ref'!I:J,2,0)</f>
        <v>SCL</v>
      </c>
      <c r="T3587" s="193">
        <f t="shared" ref="T3587:T3650" si="340">P3587</f>
        <v>29.39</v>
      </c>
      <c r="U3587" s="193">
        <f>VLOOKUP(VALUE(C3587),'[1]Cross ref'!G:I,3,0)</f>
        <v>7494</v>
      </c>
      <c r="V3587" s="193">
        <f>IFERROR(VLOOKUP(J3587,'[1]Item List (2)'!C:D,2,0),VLOOKUP(K3587,'[1]Item List (2)'!C:D,2,0))</f>
        <v>50007</v>
      </c>
      <c r="W3587" s="193">
        <f>IFERROR(VLOOKUP(J3587,'[1]Item List (2)'!C:E,3,0),VLOOKUP(K3587,'[1]Item List (2)'!C:E,3,0))</f>
        <v>100</v>
      </c>
      <c r="X3587" s="193">
        <f t="shared" ref="X3587:X3650" si="341">M3587*O3587-P3587</f>
        <v>0</v>
      </c>
      <c r="Y3587" s="193" t="str">
        <f t="shared" ref="Y3587:Y3650" si="342">K3587</f>
        <v>SQUASH, ZUCCHINI BRD SLI</v>
      </c>
      <c r="AA3587" s="29">
        <f t="shared" ref="AA3587:AA3650" si="343">P3587</f>
        <v>29.39</v>
      </c>
      <c r="AB3587" s="29" t="str">
        <f>VLOOKUP(W3587,'[2]Item List (2)'!$I:$J,2,0)</f>
        <v>Food</v>
      </c>
      <c r="AC3587" s="29">
        <f t="shared" ref="AC3587:AC3650" si="344">U3587</f>
        <v>7494</v>
      </c>
      <c r="AD3587" s="29" t="str">
        <f t="shared" ref="AD3587:AD3650" si="345">AC3587&amp;"-"&amp;AB3587</f>
        <v>7494-Food</v>
      </c>
    </row>
    <row r="3588" spans="1:30">
      <c r="A3588" t="s">
        <v>699</v>
      </c>
      <c r="B3588" t="s">
        <v>592</v>
      </c>
      <c r="C3588" t="s">
        <v>1418</v>
      </c>
      <c r="D3588" t="s">
        <v>630</v>
      </c>
      <c r="E3588" t="s">
        <v>1718</v>
      </c>
      <c r="F3588"/>
      <c r="G3588" s="159">
        <v>45168</v>
      </c>
      <c r="H3588" t="s">
        <v>1225</v>
      </c>
      <c r="I3588" t="s">
        <v>1188</v>
      </c>
      <c r="J3588" t="s">
        <v>785</v>
      </c>
      <c r="K3588" t="s">
        <v>1180</v>
      </c>
      <c r="L3588" s="160" t="s">
        <v>786</v>
      </c>
      <c r="M3588">
        <v>3</v>
      </c>
      <c r="N3588">
        <v>0</v>
      </c>
      <c r="O3588">
        <v>90.57</v>
      </c>
      <c r="P3588">
        <v>271.70999999999998</v>
      </c>
      <c r="Q3588">
        <v>4994.91</v>
      </c>
      <c r="R3588">
        <v>6.82</v>
      </c>
      <c r="S3588" s="193" t="str">
        <f>VLOOKUP(U3588,'[1]Cross ref'!I:J,2,0)</f>
        <v>SCL</v>
      </c>
      <c r="T3588" s="193">
        <f t="shared" si="340"/>
        <v>271.70999999999998</v>
      </c>
      <c r="U3588" s="193">
        <f>VLOOKUP(VALUE(C3588),'[1]Cross ref'!G:I,3,0)</f>
        <v>7494</v>
      </c>
      <c r="V3588" s="193">
        <f>IFERROR(VLOOKUP(J3588,'[1]Item List (2)'!C:D,2,0),VLOOKUP(K3588,'[1]Item List (2)'!C:D,2,0))</f>
        <v>50007</v>
      </c>
      <c r="W3588" s="193">
        <f>IFERROR(VLOOKUP(J3588,'[1]Item List (2)'!C:E,3,0),VLOOKUP(K3588,'[1]Item List (2)'!C:E,3,0))</f>
        <v>100</v>
      </c>
      <c r="X3588" s="193">
        <f t="shared" si="341"/>
        <v>0</v>
      </c>
      <c r="Y3588" s="193" t="str">
        <f t="shared" si="342"/>
        <v>BACON, 500 SLICES FC</v>
      </c>
      <c r="AA3588" s="29">
        <f t="shared" si="343"/>
        <v>271.70999999999998</v>
      </c>
      <c r="AB3588" s="29" t="str">
        <f>VLOOKUP(W3588,'[2]Item List (2)'!$I:$J,2,0)</f>
        <v>Food</v>
      </c>
      <c r="AC3588" s="29">
        <f t="shared" si="344"/>
        <v>7494</v>
      </c>
      <c r="AD3588" s="29" t="str">
        <f t="shared" si="345"/>
        <v>7494-Food</v>
      </c>
    </row>
    <row r="3589" spans="1:30">
      <c r="A3589" t="s">
        <v>699</v>
      </c>
      <c r="B3589" t="s">
        <v>592</v>
      </c>
      <c r="C3589" t="s">
        <v>1418</v>
      </c>
      <c r="D3589" t="s">
        <v>630</v>
      </c>
      <c r="E3589" t="s">
        <v>1718</v>
      </c>
      <c r="F3589"/>
      <c r="G3589" s="159">
        <v>45168</v>
      </c>
      <c r="H3589" t="s">
        <v>1226</v>
      </c>
      <c r="I3589" t="s">
        <v>1188</v>
      </c>
      <c r="J3589" t="s">
        <v>734</v>
      </c>
      <c r="K3589" t="s">
        <v>787</v>
      </c>
      <c r="L3589" s="160" t="s">
        <v>788</v>
      </c>
      <c r="M3589">
        <v>1</v>
      </c>
      <c r="N3589">
        <v>0</v>
      </c>
      <c r="O3589">
        <v>81.59</v>
      </c>
      <c r="P3589">
        <v>81.59</v>
      </c>
      <c r="Q3589">
        <v>4994.91</v>
      </c>
      <c r="R3589">
        <v>6.82</v>
      </c>
      <c r="S3589" s="193" t="str">
        <f>VLOOKUP(U3589,'[1]Cross ref'!I:J,2,0)</f>
        <v>SCL</v>
      </c>
      <c r="T3589" s="193">
        <f t="shared" si="340"/>
        <v>81.59</v>
      </c>
      <c r="U3589" s="193">
        <f>VLOOKUP(VALUE(C3589),'[1]Cross ref'!G:I,3,0)</f>
        <v>7494</v>
      </c>
      <c r="V3589" s="193">
        <f>IFERROR(VLOOKUP(J3589,'[1]Item List (2)'!C:D,2,0),VLOOKUP(K3589,'[1]Item List (2)'!C:D,2,0))</f>
        <v>50007</v>
      </c>
      <c r="W3589" s="193">
        <f>IFERROR(VLOOKUP(J3589,'[1]Item List (2)'!C:E,3,0),VLOOKUP(K3589,'[1]Item List (2)'!C:E,3,0))</f>
        <v>100</v>
      </c>
      <c r="X3589" s="193">
        <f t="shared" si="341"/>
        <v>0</v>
      </c>
      <c r="Y3589" s="193" t="str">
        <f t="shared" si="342"/>
        <v>BEEF, GRND PTY 1.78Z</v>
      </c>
      <c r="AA3589" s="29">
        <f t="shared" si="343"/>
        <v>81.59</v>
      </c>
      <c r="AB3589" s="29" t="str">
        <f>VLOOKUP(W3589,'[2]Item List (2)'!$I:$J,2,0)</f>
        <v>Food</v>
      </c>
      <c r="AC3589" s="29">
        <f t="shared" si="344"/>
        <v>7494</v>
      </c>
      <c r="AD3589" s="29" t="str">
        <f t="shared" si="345"/>
        <v>7494-Food</v>
      </c>
    </row>
    <row r="3590" spans="1:30">
      <c r="A3590" t="s">
        <v>699</v>
      </c>
      <c r="B3590" t="s">
        <v>592</v>
      </c>
      <c r="C3590" t="s">
        <v>1418</v>
      </c>
      <c r="D3590" t="s">
        <v>630</v>
      </c>
      <c r="E3590" t="s">
        <v>1718</v>
      </c>
      <c r="F3590"/>
      <c r="G3590" s="159">
        <v>45168</v>
      </c>
      <c r="H3590" t="s">
        <v>1227</v>
      </c>
      <c r="I3590" t="s">
        <v>1188</v>
      </c>
      <c r="J3590" t="s">
        <v>710</v>
      </c>
      <c r="K3590" t="s">
        <v>792</v>
      </c>
      <c r="L3590" s="160" t="s">
        <v>709</v>
      </c>
      <c r="M3590">
        <v>1</v>
      </c>
      <c r="N3590">
        <v>0</v>
      </c>
      <c r="O3590">
        <v>99.5</v>
      </c>
      <c r="P3590">
        <v>99.5</v>
      </c>
      <c r="Q3590">
        <v>4994.91</v>
      </c>
      <c r="R3590">
        <v>6.82</v>
      </c>
      <c r="S3590" s="193" t="str">
        <f>VLOOKUP(U3590,'[1]Cross ref'!I:J,2,0)</f>
        <v>SCL</v>
      </c>
      <c r="T3590" s="193">
        <f t="shared" si="340"/>
        <v>99.5</v>
      </c>
      <c r="U3590" s="193">
        <f>VLOOKUP(VALUE(C3590),'[1]Cross ref'!G:I,3,0)</f>
        <v>7494</v>
      </c>
      <c r="V3590" s="193">
        <f>IFERROR(VLOOKUP(J3590,'[1]Item List (2)'!C:D,2,0),VLOOKUP(K3590,'[1]Item List (2)'!C:D,2,0))</f>
        <v>50007</v>
      </c>
      <c r="W3590" s="193">
        <f>IFERROR(VLOOKUP(J3590,'[1]Item List (2)'!C:E,3,0),VLOOKUP(K3590,'[1]Item List (2)'!C:E,3,0))</f>
        <v>100</v>
      </c>
      <c r="X3590" s="193">
        <f t="shared" si="341"/>
        <v>0</v>
      </c>
      <c r="Y3590" s="193" t="str">
        <f t="shared" si="342"/>
        <v>SYRUP, DR PEPPER BIB</v>
      </c>
      <c r="AA3590" s="29">
        <f t="shared" si="343"/>
        <v>99.5</v>
      </c>
      <c r="AB3590" s="29" t="str">
        <f>VLOOKUP(W3590,'[2]Item List (2)'!$I:$J,2,0)</f>
        <v>Food</v>
      </c>
      <c r="AC3590" s="29">
        <f t="shared" si="344"/>
        <v>7494</v>
      </c>
      <c r="AD3590" s="29" t="str">
        <f t="shared" si="345"/>
        <v>7494-Food</v>
      </c>
    </row>
    <row r="3591" spans="1:30">
      <c r="A3591" t="s">
        <v>699</v>
      </c>
      <c r="B3591" t="s">
        <v>592</v>
      </c>
      <c r="C3591" t="s">
        <v>1418</v>
      </c>
      <c r="D3591" t="s">
        <v>630</v>
      </c>
      <c r="E3591" t="s">
        <v>1718</v>
      </c>
      <c r="F3591"/>
      <c r="G3591" s="159">
        <v>45168</v>
      </c>
      <c r="H3591" t="s">
        <v>1230</v>
      </c>
      <c r="I3591" t="s">
        <v>1188</v>
      </c>
      <c r="J3591" t="s">
        <v>737</v>
      </c>
      <c r="K3591" t="s">
        <v>794</v>
      </c>
      <c r="L3591" s="160" t="s">
        <v>795</v>
      </c>
      <c r="M3591">
        <v>1</v>
      </c>
      <c r="N3591">
        <v>0</v>
      </c>
      <c r="O3591">
        <v>39.79</v>
      </c>
      <c r="P3591">
        <v>39.79</v>
      </c>
      <c r="Q3591">
        <v>4994.91</v>
      </c>
      <c r="R3591">
        <v>6.82</v>
      </c>
      <c r="S3591" s="193" t="str">
        <f>VLOOKUP(U3591,'[1]Cross ref'!I:J,2,0)</f>
        <v>SCL</v>
      </c>
      <c r="T3591" s="193">
        <f t="shared" si="340"/>
        <v>39.79</v>
      </c>
      <c r="U3591" s="193">
        <f>VLOOKUP(VALUE(C3591),'[1]Cross ref'!G:I,3,0)</f>
        <v>7494</v>
      </c>
      <c r="V3591" s="193">
        <f>IFERROR(VLOOKUP(J3591,'[1]Item List (2)'!C:D,2,0),VLOOKUP(K3591,'[1]Item List (2)'!C:D,2,0))</f>
        <v>50007</v>
      </c>
      <c r="W3591" s="193">
        <f>IFERROR(VLOOKUP(J3591,'[1]Item List (2)'!C:E,3,0),VLOOKUP(K3591,'[1]Item List (2)'!C:E,3,0))</f>
        <v>100</v>
      </c>
      <c r="X3591" s="193">
        <f t="shared" si="341"/>
        <v>0</v>
      </c>
      <c r="Y3591" s="193" t="str">
        <f t="shared" si="342"/>
        <v>APPTZR, JALAPENO BRD CHSE BITE</v>
      </c>
      <c r="AA3591" s="29">
        <f t="shared" si="343"/>
        <v>39.79</v>
      </c>
      <c r="AB3591" s="29" t="str">
        <f>VLOOKUP(W3591,'[2]Item List (2)'!$I:$J,2,0)</f>
        <v>Food</v>
      </c>
      <c r="AC3591" s="29">
        <f t="shared" si="344"/>
        <v>7494</v>
      </c>
      <c r="AD3591" s="29" t="str">
        <f t="shared" si="345"/>
        <v>7494-Food</v>
      </c>
    </row>
    <row r="3592" spans="1:30">
      <c r="A3592" t="s">
        <v>699</v>
      </c>
      <c r="B3592" t="s">
        <v>592</v>
      </c>
      <c r="C3592" t="s">
        <v>1418</v>
      </c>
      <c r="D3592" t="s">
        <v>630</v>
      </c>
      <c r="E3592" t="s">
        <v>1718</v>
      </c>
      <c r="F3592"/>
      <c r="G3592" s="159">
        <v>45168</v>
      </c>
      <c r="H3592" t="s">
        <v>1231</v>
      </c>
      <c r="I3592" t="s">
        <v>1188</v>
      </c>
      <c r="J3592" t="s">
        <v>734</v>
      </c>
      <c r="K3592" t="s">
        <v>796</v>
      </c>
      <c r="L3592" s="160" t="s">
        <v>797</v>
      </c>
      <c r="M3592">
        <v>2</v>
      </c>
      <c r="N3592">
        <v>0</v>
      </c>
      <c r="O3592">
        <v>76.44</v>
      </c>
      <c r="P3592">
        <v>152.88</v>
      </c>
      <c r="Q3592">
        <v>4994.91</v>
      </c>
      <c r="R3592">
        <v>6.82</v>
      </c>
      <c r="S3592" s="193" t="str">
        <f>VLOOKUP(U3592,'[1]Cross ref'!I:J,2,0)</f>
        <v>SCL</v>
      </c>
      <c r="T3592" s="193">
        <f t="shared" si="340"/>
        <v>152.88</v>
      </c>
      <c r="U3592" s="193">
        <f>VLOOKUP(VALUE(C3592),'[1]Cross ref'!G:I,3,0)</f>
        <v>7494</v>
      </c>
      <c r="V3592" s="193">
        <f>IFERROR(VLOOKUP(J3592,'[1]Item List (2)'!C:D,2,0),VLOOKUP(K3592,'[1]Item List (2)'!C:D,2,0))</f>
        <v>50007</v>
      </c>
      <c r="W3592" s="193">
        <f>IFERROR(VLOOKUP(J3592,'[1]Item List (2)'!C:E,3,0),VLOOKUP(K3592,'[1]Item List (2)'!C:E,3,0))</f>
        <v>100</v>
      </c>
      <c r="X3592" s="193">
        <f t="shared" si="341"/>
        <v>0</v>
      </c>
      <c r="Y3592" s="193" t="str">
        <f t="shared" si="342"/>
        <v>BEEF, GRND PTY 5.33Z ANGUS IQF</v>
      </c>
      <c r="AA3592" s="29">
        <f t="shared" si="343"/>
        <v>152.88</v>
      </c>
      <c r="AB3592" s="29" t="str">
        <f>VLOOKUP(W3592,'[2]Item List (2)'!$I:$J,2,0)</f>
        <v>Food</v>
      </c>
      <c r="AC3592" s="29">
        <f t="shared" si="344"/>
        <v>7494</v>
      </c>
      <c r="AD3592" s="29" t="str">
        <f t="shared" si="345"/>
        <v>7494-Food</v>
      </c>
    </row>
    <row r="3593" spans="1:30">
      <c r="A3593" t="s">
        <v>699</v>
      </c>
      <c r="B3593" t="s">
        <v>592</v>
      </c>
      <c r="C3593" t="s">
        <v>1418</v>
      </c>
      <c r="D3593" t="s">
        <v>630</v>
      </c>
      <c r="E3593" t="s">
        <v>1718</v>
      </c>
      <c r="F3593"/>
      <c r="G3593" s="159">
        <v>45168</v>
      </c>
      <c r="H3593" t="s">
        <v>1232</v>
      </c>
      <c r="I3593" t="s">
        <v>1188</v>
      </c>
      <c r="J3593" t="s">
        <v>758</v>
      </c>
      <c r="K3593" t="s">
        <v>798</v>
      </c>
      <c r="L3593" s="160" t="s">
        <v>799</v>
      </c>
      <c r="M3593">
        <v>4</v>
      </c>
      <c r="N3593">
        <v>0</v>
      </c>
      <c r="O3593">
        <v>46.88</v>
      </c>
      <c r="P3593">
        <v>187.52</v>
      </c>
      <c r="Q3593">
        <v>4994.91</v>
      </c>
      <c r="R3593">
        <v>6.82</v>
      </c>
      <c r="S3593" s="193" t="str">
        <f>VLOOKUP(U3593,'[1]Cross ref'!I:J,2,0)</f>
        <v>SCL</v>
      </c>
      <c r="T3593" s="193">
        <f t="shared" si="340"/>
        <v>187.52</v>
      </c>
      <c r="U3593" s="193">
        <f>VLOOKUP(VALUE(C3593),'[1]Cross ref'!G:I,3,0)</f>
        <v>7494</v>
      </c>
      <c r="V3593" s="193">
        <f>IFERROR(VLOOKUP(J3593,'[1]Item List (2)'!C:D,2,0),VLOOKUP(K3593,'[1]Item List (2)'!C:D,2,0))</f>
        <v>50007</v>
      </c>
      <c r="W3593" s="193">
        <f>IFERROR(VLOOKUP(J3593,'[1]Item List (2)'!C:E,3,0),VLOOKUP(K3593,'[1]Item List (2)'!C:E,3,0))</f>
        <v>100</v>
      </c>
      <c r="X3593" s="193">
        <f t="shared" si="341"/>
        <v>0</v>
      </c>
      <c r="Y3593" s="193" t="str">
        <f t="shared" si="342"/>
        <v>CHICKEN, NUGGET BRD STAR SHP</v>
      </c>
      <c r="AA3593" s="29">
        <f t="shared" si="343"/>
        <v>187.52</v>
      </c>
      <c r="AB3593" s="29" t="str">
        <f>VLOOKUP(W3593,'[2]Item List (2)'!$I:$J,2,0)</f>
        <v>Food</v>
      </c>
      <c r="AC3593" s="29">
        <f t="shared" si="344"/>
        <v>7494</v>
      </c>
      <c r="AD3593" s="29" t="str">
        <f t="shared" si="345"/>
        <v>7494-Food</v>
      </c>
    </row>
    <row r="3594" spans="1:30">
      <c r="A3594" t="s">
        <v>699</v>
      </c>
      <c r="B3594" t="s">
        <v>592</v>
      </c>
      <c r="C3594" t="s">
        <v>1418</v>
      </c>
      <c r="D3594" t="s">
        <v>630</v>
      </c>
      <c r="E3594" t="s">
        <v>1718</v>
      </c>
      <c r="F3594"/>
      <c r="G3594" s="159">
        <v>45168</v>
      </c>
      <c r="H3594" t="s">
        <v>1367</v>
      </c>
      <c r="I3594" t="s">
        <v>1190</v>
      </c>
      <c r="J3594" t="s">
        <v>884</v>
      </c>
      <c r="K3594" t="s">
        <v>885</v>
      </c>
      <c r="L3594" s="160" t="s">
        <v>886</v>
      </c>
      <c r="M3594">
        <v>0</v>
      </c>
      <c r="N3594">
        <v>0</v>
      </c>
      <c r="O3594">
        <v>29.33</v>
      </c>
      <c r="P3594">
        <v>0</v>
      </c>
      <c r="Q3594">
        <v>4994.91</v>
      </c>
      <c r="R3594">
        <v>6.82</v>
      </c>
      <c r="S3594" s="193" t="str">
        <f>VLOOKUP(U3594,'[1]Cross ref'!I:J,2,0)</f>
        <v>SCL</v>
      </c>
      <c r="T3594" s="193">
        <f t="shared" si="340"/>
        <v>0</v>
      </c>
      <c r="U3594" s="193">
        <f>VLOOKUP(VALUE(C3594),'[1]Cross ref'!G:I,3,0)</f>
        <v>7494</v>
      </c>
      <c r="V3594" s="193">
        <f>IFERROR(VLOOKUP(J3594,'[1]Item List (2)'!C:D,2,0),VLOOKUP(K3594,'[1]Item List (2)'!C:D,2,0))</f>
        <v>60507</v>
      </c>
      <c r="W3594" s="193">
        <f>IFERROR(VLOOKUP(J3594,'[1]Item List (2)'!C:E,3,0),VLOOKUP(K3594,'[1]Item List (2)'!C:E,3,0))</f>
        <v>1200</v>
      </c>
      <c r="X3594" s="193">
        <f t="shared" si="341"/>
        <v>0</v>
      </c>
      <c r="Y3594" s="193" t="str">
        <f t="shared" si="342"/>
        <v>SOAP, HAND MYSTIC NEXA</v>
      </c>
      <c r="AA3594" s="29">
        <f t="shared" si="343"/>
        <v>0</v>
      </c>
      <c r="AB3594" s="29" t="str">
        <f>VLOOKUP(W3594,'[2]Item List (2)'!$I:$J,2,0)</f>
        <v>Supplies</v>
      </c>
      <c r="AC3594" s="29">
        <f t="shared" si="344"/>
        <v>7494</v>
      </c>
      <c r="AD3594" s="29" t="str">
        <f t="shared" si="345"/>
        <v>7494-Supplies</v>
      </c>
    </row>
    <row r="3595" spans="1:30">
      <c r="A3595" t="s">
        <v>699</v>
      </c>
      <c r="B3595" t="s">
        <v>592</v>
      </c>
      <c r="C3595" t="s">
        <v>1418</v>
      </c>
      <c r="D3595" t="s">
        <v>630</v>
      </c>
      <c r="E3595" t="s">
        <v>1718</v>
      </c>
      <c r="F3595"/>
      <c r="G3595" s="159">
        <v>45168</v>
      </c>
      <c r="H3595" t="s">
        <v>1233</v>
      </c>
      <c r="I3595" t="s">
        <v>1188</v>
      </c>
      <c r="J3595" t="s">
        <v>801</v>
      </c>
      <c r="K3595" t="s">
        <v>802</v>
      </c>
      <c r="L3595" s="160" t="s">
        <v>803</v>
      </c>
      <c r="M3595">
        <v>1</v>
      </c>
      <c r="N3595">
        <v>0</v>
      </c>
      <c r="O3595">
        <v>24.1</v>
      </c>
      <c r="P3595">
        <v>24.1</v>
      </c>
      <c r="Q3595">
        <v>4994.91</v>
      </c>
      <c r="R3595">
        <v>6.82</v>
      </c>
      <c r="S3595" s="193" t="str">
        <f>VLOOKUP(U3595,'[1]Cross ref'!I:J,2,0)</f>
        <v>SCL</v>
      </c>
      <c r="T3595" s="193">
        <f t="shared" si="340"/>
        <v>24.1</v>
      </c>
      <c r="U3595" s="193">
        <f>VLOOKUP(VALUE(C3595),'[1]Cross ref'!G:I,3,0)</f>
        <v>7494</v>
      </c>
      <c r="V3595" s="193">
        <f>IFERROR(VLOOKUP(J3595,'[1]Item List (2)'!C:D,2,0),VLOOKUP(K3595,'[1]Item List (2)'!C:D,2,0))</f>
        <v>50007</v>
      </c>
      <c r="W3595" s="193">
        <f>IFERROR(VLOOKUP(J3595,'[1]Item List (2)'!C:E,3,0),VLOOKUP(K3595,'[1]Item List (2)'!C:E,3,0))</f>
        <v>100</v>
      </c>
      <c r="X3595" s="193">
        <f t="shared" si="341"/>
        <v>0</v>
      </c>
      <c r="Y3595" s="193" t="str">
        <f t="shared" si="342"/>
        <v>BISCUIT, BUTTERMILK PARBKD</v>
      </c>
      <c r="AA3595" s="29">
        <f t="shared" si="343"/>
        <v>24.1</v>
      </c>
      <c r="AB3595" s="29" t="str">
        <f>VLOOKUP(W3595,'[2]Item List (2)'!$I:$J,2,0)</f>
        <v>Food</v>
      </c>
      <c r="AC3595" s="29">
        <f t="shared" si="344"/>
        <v>7494</v>
      </c>
      <c r="AD3595" s="29" t="str">
        <f t="shared" si="345"/>
        <v>7494-Food</v>
      </c>
    </row>
    <row r="3596" spans="1:30">
      <c r="A3596" t="s">
        <v>699</v>
      </c>
      <c r="B3596" t="s">
        <v>592</v>
      </c>
      <c r="C3596" t="s">
        <v>1418</v>
      </c>
      <c r="D3596" t="s">
        <v>630</v>
      </c>
      <c r="E3596" t="s">
        <v>1718</v>
      </c>
      <c r="F3596"/>
      <c r="G3596" s="159">
        <v>45168</v>
      </c>
      <c r="H3596" t="s">
        <v>1234</v>
      </c>
      <c r="I3596" t="s">
        <v>1188</v>
      </c>
      <c r="J3596" t="s">
        <v>804</v>
      </c>
      <c r="K3596" t="s">
        <v>805</v>
      </c>
      <c r="L3596" s="160" t="s">
        <v>760</v>
      </c>
      <c r="M3596">
        <v>1</v>
      </c>
      <c r="N3596">
        <v>0</v>
      </c>
      <c r="O3596">
        <v>77.97</v>
      </c>
      <c r="P3596">
        <v>77.97</v>
      </c>
      <c r="Q3596">
        <v>4994.91</v>
      </c>
      <c r="R3596">
        <v>6.82</v>
      </c>
      <c r="S3596" s="193" t="str">
        <f>VLOOKUP(U3596,'[1]Cross ref'!I:J,2,0)</f>
        <v>SCL</v>
      </c>
      <c r="T3596" s="193">
        <f t="shared" si="340"/>
        <v>77.97</v>
      </c>
      <c r="U3596" s="193">
        <f>VLOOKUP(VALUE(C3596),'[1]Cross ref'!G:I,3,0)</f>
        <v>7494</v>
      </c>
      <c r="V3596" s="193">
        <f>IFERROR(VLOOKUP(J3596,'[1]Item List (2)'!C:D,2,0),VLOOKUP(K3596,'[1]Item List (2)'!C:D,2,0))</f>
        <v>50007</v>
      </c>
      <c r="W3596" s="193">
        <f>IFERROR(VLOOKUP(J3596,'[1]Item List (2)'!C:E,3,0),VLOOKUP(K3596,'[1]Item List (2)'!C:E,3,0))</f>
        <v>100</v>
      </c>
      <c r="X3596" s="193">
        <f t="shared" si="341"/>
        <v>0</v>
      </c>
      <c r="Y3596" s="193" t="str">
        <f t="shared" si="342"/>
        <v>CHEESE, AMER SHRP SLI 200CT SM</v>
      </c>
      <c r="AA3596" s="29">
        <f t="shared" si="343"/>
        <v>77.97</v>
      </c>
      <c r="AB3596" s="29" t="str">
        <f>VLOOKUP(W3596,'[2]Item List (2)'!$I:$J,2,0)</f>
        <v>Food</v>
      </c>
      <c r="AC3596" s="29">
        <f t="shared" si="344"/>
        <v>7494</v>
      </c>
      <c r="AD3596" s="29" t="str">
        <f t="shared" si="345"/>
        <v>7494-Food</v>
      </c>
    </row>
    <row r="3597" spans="1:30">
      <c r="A3597" t="s">
        <v>699</v>
      </c>
      <c r="B3597" t="s">
        <v>592</v>
      </c>
      <c r="C3597" t="s">
        <v>1418</v>
      </c>
      <c r="D3597" t="s">
        <v>630</v>
      </c>
      <c r="E3597" t="s">
        <v>1718</v>
      </c>
      <c r="F3597"/>
      <c r="G3597" s="159">
        <v>45168</v>
      </c>
      <c r="H3597" t="s">
        <v>1460</v>
      </c>
      <c r="I3597" t="s">
        <v>1188</v>
      </c>
      <c r="J3597" t="s">
        <v>811</v>
      </c>
      <c r="K3597" t="s">
        <v>1433</v>
      </c>
      <c r="L3597" s="160" t="s">
        <v>831</v>
      </c>
      <c r="M3597">
        <v>3</v>
      </c>
      <c r="N3597">
        <v>0</v>
      </c>
      <c r="O3597">
        <v>22.17</v>
      </c>
      <c r="P3597">
        <v>66.510000000000005</v>
      </c>
      <c r="Q3597">
        <v>4994.91</v>
      </c>
      <c r="R3597">
        <v>6.82</v>
      </c>
      <c r="S3597" s="193" t="str">
        <f>VLOOKUP(U3597,'[1]Cross ref'!I:J,2,0)</f>
        <v>SCL</v>
      </c>
      <c r="T3597" s="193">
        <f t="shared" si="340"/>
        <v>66.510000000000005</v>
      </c>
      <c r="U3597" s="193">
        <f>VLOOKUP(VALUE(C3597),'[1]Cross ref'!G:I,3,0)</f>
        <v>7494</v>
      </c>
      <c r="V3597" s="193">
        <f>IFERROR(VLOOKUP(J3597,'[1]Item List (2)'!C:D,2,0),VLOOKUP(K3597,'[1]Item List (2)'!C:D,2,0))</f>
        <v>50007</v>
      </c>
      <c r="W3597" s="193">
        <f>IFERROR(VLOOKUP(J3597,'[1]Item List (2)'!C:E,3,0),VLOOKUP(K3597,'[1]Item List (2)'!C:E,3,0))</f>
        <v>100</v>
      </c>
      <c r="X3597" s="193">
        <f t="shared" si="341"/>
        <v>0</v>
      </c>
      <c r="Y3597" s="193" t="str">
        <f t="shared" si="342"/>
        <v>LETTUCE, LINER</v>
      </c>
      <c r="AA3597" s="29">
        <f t="shared" si="343"/>
        <v>66.510000000000005</v>
      </c>
      <c r="AB3597" s="29" t="str">
        <f>VLOOKUP(W3597,'[2]Item List (2)'!$I:$J,2,0)</f>
        <v>Food</v>
      </c>
      <c r="AC3597" s="29">
        <f t="shared" si="344"/>
        <v>7494</v>
      </c>
      <c r="AD3597" s="29" t="str">
        <f t="shared" si="345"/>
        <v>7494-Food</v>
      </c>
    </row>
    <row r="3598" spans="1:30">
      <c r="A3598" t="s">
        <v>699</v>
      </c>
      <c r="B3598" t="s">
        <v>592</v>
      </c>
      <c r="C3598" t="s">
        <v>1418</v>
      </c>
      <c r="D3598" t="s">
        <v>630</v>
      </c>
      <c r="E3598" t="s">
        <v>1718</v>
      </c>
      <c r="F3598"/>
      <c r="G3598" s="159">
        <v>45168</v>
      </c>
      <c r="H3598" t="s">
        <v>1237</v>
      </c>
      <c r="I3598" t="s">
        <v>1188</v>
      </c>
      <c r="J3598" t="s">
        <v>812</v>
      </c>
      <c r="K3598" t="s">
        <v>813</v>
      </c>
      <c r="L3598" s="160" t="s">
        <v>814</v>
      </c>
      <c r="M3598">
        <v>2</v>
      </c>
      <c r="N3598">
        <v>0</v>
      </c>
      <c r="O3598">
        <v>19.57</v>
      </c>
      <c r="P3598">
        <v>39.14</v>
      </c>
      <c r="Q3598">
        <v>4994.91</v>
      </c>
      <c r="R3598">
        <v>6.82</v>
      </c>
      <c r="S3598" s="193" t="str">
        <f>VLOOKUP(U3598,'[1]Cross ref'!I:J,2,0)</f>
        <v>SCL</v>
      </c>
      <c r="T3598" s="193">
        <f t="shared" si="340"/>
        <v>39.14</v>
      </c>
      <c r="U3598" s="193">
        <f>VLOOKUP(VALUE(C3598),'[1]Cross ref'!G:I,3,0)</f>
        <v>7494</v>
      </c>
      <c r="V3598" s="193">
        <f>IFERROR(VLOOKUP(J3598,'[1]Item List (2)'!C:D,2,0),VLOOKUP(K3598,'[1]Item List (2)'!C:D,2,0))</f>
        <v>50007</v>
      </c>
      <c r="W3598" s="193">
        <f>IFERROR(VLOOKUP(J3598,'[1]Item List (2)'!C:E,3,0),VLOOKUP(K3598,'[1]Item List (2)'!C:E,3,0))</f>
        <v>100</v>
      </c>
      <c r="X3598" s="193">
        <f t="shared" si="341"/>
        <v>0</v>
      </c>
      <c r="Y3598" s="193" t="str">
        <f t="shared" si="342"/>
        <v>TOMATO, RED 5X5 BULK 25LB</v>
      </c>
      <c r="AA3598" s="29">
        <f t="shared" si="343"/>
        <v>39.14</v>
      </c>
      <c r="AB3598" s="29" t="str">
        <f>VLOOKUP(W3598,'[2]Item List (2)'!$I:$J,2,0)</f>
        <v>Food</v>
      </c>
      <c r="AC3598" s="29">
        <f t="shared" si="344"/>
        <v>7494</v>
      </c>
      <c r="AD3598" s="29" t="str">
        <f t="shared" si="345"/>
        <v>7494-Food</v>
      </c>
    </row>
    <row r="3599" spans="1:30">
      <c r="A3599" t="s">
        <v>699</v>
      </c>
      <c r="B3599" t="s">
        <v>592</v>
      </c>
      <c r="C3599" t="s">
        <v>1418</v>
      </c>
      <c r="D3599" t="s">
        <v>630</v>
      </c>
      <c r="E3599" t="s">
        <v>1718</v>
      </c>
      <c r="F3599"/>
      <c r="G3599" s="159">
        <v>45168</v>
      </c>
      <c r="H3599" t="s">
        <v>1469</v>
      </c>
      <c r="I3599" t="s">
        <v>1188</v>
      </c>
      <c r="J3599" t="s">
        <v>714</v>
      </c>
      <c r="K3599" t="s">
        <v>1454</v>
      </c>
      <c r="L3599" s="160" t="s">
        <v>1455</v>
      </c>
      <c r="M3599">
        <v>1</v>
      </c>
      <c r="N3599">
        <v>0</v>
      </c>
      <c r="O3599">
        <v>17.350000000000001</v>
      </c>
      <c r="P3599">
        <v>17.350000000000001</v>
      </c>
      <c r="Q3599">
        <v>4994.91</v>
      </c>
      <c r="R3599">
        <v>6.82</v>
      </c>
      <c r="S3599" s="193" t="str">
        <f>VLOOKUP(U3599,'[1]Cross ref'!I:J,2,0)</f>
        <v>SCL</v>
      </c>
      <c r="T3599" s="193">
        <f t="shared" si="340"/>
        <v>17.350000000000001</v>
      </c>
      <c r="U3599" s="193">
        <f>VLOOKUP(VALUE(C3599),'[1]Cross ref'!G:I,3,0)</f>
        <v>7494</v>
      </c>
      <c r="V3599" s="193">
        <f>IFERROR(VLOOKUP(J3599,'[1]Item List (2)'!C:D,2,0),VLOOKUP(K3599,'[1]Item List (2)'!C:D,2,0))</f>
        <v>50007</v>
      </c>
      <c r="W3599" s="193">
        <f>IFERROR(VLOOKUP(J3599,'[1]Item List (2)'!C:E,3,0),VLOOKUP(K3599,'[1]Item List (2)'!C:E,3,0))</f>
        <v>100</v>
      </c>
      <c r="X3599" s="193">
        <f t="shared" si="341"/>
        <v>0</v>
      </c>
      <c r="Y3599" s="193" t="str">
        <f t="shared" si="342"/>
        <v>MUSTARD, PCH PC</v>
      </c>
      <c r="AA3599" s="29">
        <f t="shared" si="343"/>
        <v>17.350000000000001</v>
      </c>
      <c r="AB3599" s="29" t="str">
        <f>VLOOKUP(W3599,'[2]Item List (2)'!$I:$J,2,0)</f>
        <v>Food</v>
      </c>
      <c r="AC3599" s="29">
        <f t="shared" si="344"/>
        <v>7494</v>
      </c>
      <c r="AD3599" s="29" t="str">
        <f t="shared" si="345"/>
        <v>7494-Food</v>
      </c>
    </row>
    <row r="3600" spans="1:30">
      <c r="A3600" t="s">
        <v>699</v>
      </c>
      <c r="B3600" t="s">
        <v>592</v>
      </c>
      <c r="C3600" t="s">
        <v>1418</v>
      </c>
      <c r="D3600" t="s">
        <v>630</v>
      </c>
      <c r="E3600" t="s">
        <v>1718</v>
      </c>
      <c r="F3600"/>
      <c r="G3600" s="159">
        <v>45168</v>
      </c>
      <c r="H3600" t="s">
        <v>1301</v>
      </c>
      <c r="I3600" t="s">
        <v>1188</v>
      </c>
      <c r="J3600" t="s">
        <v>819</v>
      </c>
      <c r="K3600" t="s">
        <v>1038</v>
      </c>
      <c r="L3600" s="160" t="s">
        <v>1039</v>
      </c>
      <c r="M3600">
        <v>1</v>
      </c>
      <c r="N3600">
        <v>0</v>
      </c>
      <c r="O3600">
        <v>38.47</v>
      </c>
      <c r="P3600">
        <v>38.47</v>
      </c>
      <c r="Q3600">
        <v>4994.91</v>
      </c>
      <c r="R3600">
        <v>6.82</v>
      </c>
      <c r="S3600" s="193" t="str">
        <f>VLOOKUP(U3600,'[1]Cross ref'!I:J,2,0)</f>
        <v>SCL</v>
      </c>
      <c r="T3600" s="193">
        <f t="shared" si="340"/>
        <v>38.47</v>
      </c>
      <c r="U3600" s="193">
        <f>VLOOKUP(VALUE(C3600),'[1]Cross ref'!G:I,3,0)</f>
        <v>7494</v>
      </c>
      <c r="V3600" s="193">
        <f>IFERROR(VLOOKUP(J3600,'[1]Item List (2)'!C:D,2,0),VLOOKUP(K3600,'[1]Item List (2)'!C:D,2,0))</f>
        <v>50007</v>
      </c>
      <c r="W3600" s="193">
        <f>IFERROR(VLOOKUP(J3600,'[1]Item List (2)'!C:E,3,0),VLOOKUP(K3600,'[1]Item List (2)'!C:E,3,0))</f>
        <v>100</v>
      </c>
      <c r="X3600" s="193">
        <f t="shared" si="341"/>
        <v>0</v>
      </c>
      <c r="Y3600" s="193" t="str">
        <f t="shared" si="342"/>
        <v>SYRUP, MAPLE FLVR CUP PC</v>
      </c>
      <c r="AA3600" s="29">
        <f t="shared" si="343"/>
        <v>38.47</v>
      </c>
      <c r="AB3600" s="29" t="str">
        <f>VLOOKUP(W3600,'[2]Item List (2)'!$I:$J,2,0)</f>
        <v>Food</v>
      </c>
      <c r="AC3600" s="29">
        <f t="shared" si="344"/>
        <v>7494</v>
      </c>
      <c r="AD3600" s="29" t="str">
        <f t="shared" si="345"/>
        <v>7494-Food</v>
      </c>
    </row>
    <row r="3601" spans="1:30">
      <c r="A3601" t="s">
        <v>699</v>
      </c>
      <c r="B3601" t="s">
        <v>592</v>
      </c>
      <c r="C3601" t="s">
        <v>1418</v>
      </c>
      <c r="D3601" t="s">
        <v>630</v>
      </c>
      <c r="E3601" t="s">
        <v>1718</v>
      </c>
      <c r="F3601"/>
      <c r="G3601" s="159">
        <v>45168</v>
      </c>
      <c r="H3601" t="s">
        <v>1239</v>
      </c>
      <c r="I3601" t="s">
        <v>1188</v>
      </c>
      <c r="J3601" t="s">
        <v>816</v>
      </c>
      <c r="K3601" t="s">
        <v>817</v>
      </c>
      <c r="L3601" s="160" t="s">
        <v>709</v>
      </c>
      <c r="M3601">
        <v>1</v>
      </c>
      <c r="N3601">
        <v>0</v>
      </c>
      <c r="O3601">
        <v>27.07</v>
      </c>
      <c r="P3601">
        <v>27.07</v>
      </c>
      <c r="Q3601">
        <v>4994.91</v>
      </c>
      <c r="R3601">
        <v>6.82</v>
      </c>
      <c r="S3601" s="193" t="str">
        <f>VLOOKUP(U3601,'[1]Cross ref'!I:J,2,0)</f>
        <v>SCL</v>
      </c>
      <c r="T3601" s="193">
        <f t="shared" si="340"/>
        <v>27.07</v>
      </c>
      <c r="U3601" s="193">
        <f>VLOOKUP(VALUE(C3601),'[1]Cross ref'!G:I,3,0)</f>
        <v>7494</v>
      </c>
      <c r="V3601" s="193">
        <f>IFERROR(VLOOKUP(J3601,'[1]Item List (2)'!C:D,2,0),VLOOKUP(K3601,'[1]Item List (2)'!C:D,2,0))</f>
        <v>50007</v>
      </c>
      <c r="W3601" s="193">
        <f>IFERROR(VLOOKUP(J3601,'[1]Item List (2)'!C:E,3,0),VLOOKUP(K3601,'[1]Item List (2)'!C:E,3,0))</f>
        <v>100</v>
      </c>
      <c r="X3601" s="193">
        <f t="shared" si="341"/>
        <v>0</v>
      </c>
      <c r="Y3601" s="193" t="str">
        <f t="shared" si="342"/>
        <v>PICKLE, CHIP DELI 3/16" CC</v>
      </c>
      <c r="AA3601" s="29">
        <f t="shared" si="343"/>
        <v>27.07</v>
      </c>
      <c r="AB3601" s="29" t="str">
        <f>VLOOKUP(W3601,'[2]Item List (2)'!$I:$J,2,0)</f>
        <v>Food</v>
      </c>
      <c r="AC3601" s="29">
        <f t="shared" si="344"/>
        <v>7494</v>
      </c>
      <c r="AD3601" s="29" t="str">
        <f t="shared" si="345"/>
        <v>7494-Food</v>
      </c>
    </row>
    <row r="3602" spans="1:30">
      <c r="A3602" t="s">
        <v>699</v>
      </c>
      <c r="B3602" t="s">
        <v>592</v>
      </c>
      <c r="C3602" t="s">
        <v>1418</v>
      </c>
      <c r="D3602" t="s">
        <v>630</v>
      </c>
      <c r="E3602" t="s">
        <v>1718</v>
      </c>
      <c r="F3602"/>
      <c r="G3602" s="159">
        <v>45168</v>
      </c>
      <c r="H3602" t="s">
        <v>1282</v>
      </c>
      <c r="I3602" t="s">
        <v>1188</v>
      </c>
      <c r="J3602" t="s">
        <v>758</v>
      </c>
      <c r="K3602" t="s">
        <v>1489</v>
      </c>
      <c r="L3602" s="160" t="s">
        <v>760</v>
      </c>
      <c r="M3602">
        <v>1</v>
      </c>
      <c r="N3602">
        <v>0</v>
      </c>
      <c r="O3602">
        <v>117.62</v>
      </c>
      <c r="P3602">
        <v>117.62</v>
      </c>
      <c r="Q3602">
        <v>4994.91</v>
      </c>
      <c r="R3602">
        <v>6.82</v>
      </c>
      <c r="S3602" s="193" t="str">
        <f>VLOOKUP(U3602,'[1]Cross ref'!I:J,2,0)</f>
        <v>SCL</v>
      </c>
      <c r="T3602" s="193">
        <f t="shared" si="340"/>
        <v>117.62</v>
      </c>
      <c r="U3602" s="193">
        <f>VLOOKUP(VALUE(C3602),'[1]Cross ref'!G:I,3,0)</f>
        <v>7494</v>
      </c>
      <c r="V3602" s="193">
        <f>IFERROR(VLOOKUP(J3602,'[1]Item List (2)'!C:D,2,0),VLOOKUP(K3602,'[1]Item List (2)'!C:D,2,0))</f>
        <v>50007</v>
      </c>
      <c r="W3602" s="193">
        <f>IFERROR(VLOOKUP(J3602,'[1]Item List (2)'!C:E,3,0),VLOOKUP(K3602,'[1]Item List (2)'!C:E,3,0))</f>
        <v>100</v>
      </c>
      <c r="X3602" s="193">
        <f t="shared" si="341"/>
        <v>0</v>
      </c>
      <c r="Y3602" s="193" t="str">
        <f t="shared" si="342"/>
        <v>CHICKEN, BRST FLT MARNTD 3.5Z FZN</v>
      </c>
      <c r="AA3602" s="29">
        <f t="shared" si="343"/>
        <v>117.62</v>
      </c>
      <c r="AB3602" s="29" t="str">
        <f>VLOOKUP(W3602,'[2]Item List (2)'!$I:$J,2,0)</f>
        <v>Food</v>
      </c>
      <c r="AC3602" s="29">
        <f t="shared" si="344"/>
        <v>7494</v>
      </c>
      <c r="AD3602" s="29" t="str">
        <f t="shared" si="345"/>
        <v>7494-Food</v>
      </c>
    </row>
    <row r="3603" spans="1:30">
      <c r="A3603" t="s">
        <v>699</v>
      </c>
      <c r="B3603" t="s">
        <v>592</v>
      </c>
      <c r="C3603" t="s">
        <v>1418</v>
      </c>
      <c r="D3603" t="s">
        <v>630</v>
      </c>
      <c r="E3603" t="s">
        <v>1718</v>
      </c>
      <c r="F3603"/>
      <c r="G3603" s="159">
        <v>45168</v>
      </c>
      <c r="H3603" t="s">
        <v>1241</v>
      </c>
      <c r="I3603" t="s">
        <v>1188</v>
      </c>
      <c r="J3603" t="s">
        <v>894</v>
      </c>
      <c r="K3603" t="s">
        <v>895</v>
      </c>
      <c r="L3603" s="160" t="s">
        <v>896</v>
      </c>
      <c r="M3603">
        <v>1</v>
      </c>
      <c r="N3603">
        <v>0</v>
      </c>
      <c r="O3603">
        <v>13.66</v>
      </c>
      <c r="P3603">
        <v>13.66</v>
      </c>
      <c r="Q3603">
        <v>4994.91</v>
      </c>
      <c r="R3603">
        <v>6.82</v>
      </c>
      <c r="S3603" s="193" t="str">
        <f>VLOOKUP(U3603,'[1]Cross ref'!I:J,2,0)</f>
        <v>SCL</v>
      </c>
      <c r="T3603" s="193">
        <f t="shared" si="340"/>
        <v>13.66</v>
      </c>
      <c r="U3603" s="193">
        <f>VLOOKUP(VALUE(C3603),'[1]Cross ref'!G:I,3,0)</f>
        <v>7494</v>
      </c>
      <c r="V3603" s="193">
        <f>IFERROR(VLOOKUP(J3603,'[1]Item List (2)'!C:D,2,0),VLOOKUP(K3603,'[1]Item List (2)'!C:D,2,0))</f>
        <v>50007</v>
      </c>
      <c r="W3603" s="193">
        <f>IFERROR(VLOOKUP(J3603,'[1]Item List (2)'!C:E,3,0),VLOOKUP(K3603,'[1]Item List (2)'!C:E,3,0))</f>
        <v>100</v>
      </c>
      <c r="X3603" s="193">
        <f t="shared" si="341"/>
        <v>0</v>
      </c>
      <c r="Y3603" s="193" t="str">
        <f t="shared" si="342"/>
        <v>WATER, PURIFIED 16.9Z DASANI</v>
      </c>
      <c r="AA3603" s="29">
        <f t="shared" si="343"/>
        <v>13.66</v>
      </c>
      <c r="AB3603" s="29" t="str">
        <f>VLOOKUP(W3603,'[2]Item List (2)'!$I:$J,2,0)</f>
        <v>Food</v>
      </c>
      <c r="AC3603" s="29">
        <f t="shared" si="344"/>
        <v>7494</v>
      </c>
      <c r="AD3603" s="29" t="str">
        <f t="shared" si="345"/>
        <v>7494-Food</v>
      </c>
    </row>
    <row r="3604" spans="1:30">
      <c r="A3604" t="s">
        <v>699</v>
      </c>
      <c r="B3604" t="s">
        <v>592</v>
      </c>
      <c r="C3604" t="s">
        <v>1418</v>
      </c>
      <c r="D3604" t="s">
        <v>630</v>
      </c>
      <c r="E3604" t="s">
        <v>1718</v>
      </c>
      <c r="F3604"/>
      <c r="G3604" s="159">
        <v>45168</v>
      </c>
      <c r="H3604" t="s">
        <v>1243</v>
      </c>
      <c r="I3604" t="s">
        <v>1211</v>
      </c>
      <c r="J3604" t="s">
        <v>823</v>
      </c>
      <c r="K3604" t="s">
        <v>1504</v>
      </c>
      <c r="L3604" s="160" t="s">
        <v>824</v>
      </c>
      <c r="M3604">
        <v>1</v>
      </c>
      <c r="N3604">
        <v>0</v>
      </c>
      <c r="O3604">
        <v>12.07</v>
      </c>
      <c r="P3604">
        <v>12.07</v>
      </c>
      <c r="Q3604">
        <v>4994.91</v>
      </c>
      <c r="R3604">
        <v>6.82</v>
      </c>
      <c r="S3604" s="193" t="str">
        <f>VLOOKUP(U3604,'[1]Cross ref'!I:J,2,0)</f>
        <v>SCL</v>
      </c>
      <c r="T3604" s="193">
        <f t="shared" si="340"/>
        <v>12.07</v>
      </c>
      <c r="U3604" s="193">
        <f>VLOOKUP(VALUE(C3604),'[1]Cross ref'!G:I,3,0)</f>
        <v>7494</v>
      </c>
      <c r="V3604" s="193">
        <f>IFERROR(VLOOKUP(J3604,'[1]Item List (2)'!C:D,2,0),VLOOKUP(K3604,'[1]Item List (2)'!C:D,2,0))</f>
        <v>51001</v>
      </c>
      <c r="W3604" s="193">
        <f>IFERROR(VLOOKUP(J3604,'[1]Item List (2)'!C:E,3,0),VLOOKUP(K3604,'[1]Item List (2)'!C:E,3,0))</f>
        <v>1000</v>
      </c>
      <c r="X3604" s="193">
        <f t="shared" si="341"/>
        <v>0</v>
      </c>
      <c r="Y3604" s="193" t="str">
        <f t="shared" si="342"/>
        <v>LABEL, DELIVERY 2.5X8" SECUREIT CARLS JR</v>
      </c>
      <c r="AA3604" s="29">
        <f t="shared" si="343"/>
        <v>12.07</v>
      </c>
      <c r="AB3604" s="29" t="str">
        <f>VLOOKUP(W3604,'[2]Item List (2)'!$I:$J,2,0)</f>
        <v>Paper</v>
      </c>
      <c r="AC3604" s="29">
        <f t="shared" si="344"/>
        <v>7494</v>
      </c>
      <c r="AD3604" s="29" t="str">
        <f t="shared" si="345"/>
        <v>7494-Paper</v>
      </c>
    </row>
    <row r="3605" spans="1:30">
      <c r="A3605" t="s">
        <v>699</v>
      </c>
      <c r="B3605" t="s">
        <v>592</v>
      </c>
      <c r="C3605" t="s">
        <v>1418</v>
      </c>
      <c r="D3605" t="s">
        <v>630</v>
      </c>
      <c r="E3605" t="s">
        <v>1718</v>
      </c>
      <c r="F3605"/>
      <c r="G3605" s="159">
        <v>45168</v>
      </c>
      <c r="H3605" t="s">
        <v>1432</v>
      </c>
      <c r="I3605" t="s">
        <v>1188</v>
      </c>
      <c r="J3605" t="s">
        <v>764</v>
      </c>
      <c r="K3605" t="s">
        <v>826</v>
      </c>
      <c r="L3605" s="160" t="s">
        <v>766</v>
      </c>
      <c r="M3605">
        <v>1</v>
      </c>
      <c r="N3605">
        <v>0</v>
      </c>
      <c r="O3605">
        <v>31.3</v>
      </c>
      <c r="P3605">
        <v>31.3</v>
      </c>
      <c r="Q3605">
        <v>4994.91</v>
      </c>
      <c r="R3605">
        <v>6.82</v>
      </c>
      <c r="S3605" s="193" t="str">
        <f>VLOOKUP(U3605,'[1]Cross ref'!I:J,2,0)</f>
        <v>SCL</v>
      </c>
      <c r="T3605" s="193">
        <f t="shared" si="340"/>
        <v>31.3</v>
      </c>
      <c r="U3605" s="193">
        <f>VLOOKUP(VALUE(C3605),'[1]Cross ref'!G:I,3,0)</f>
        <v>7494</v>
      </c>
      <c r="V3605" s="193">
        <f>IFERROR(VLOOKUP(J3605,'[1]Item List (2)'!C:D,2,0),VLOOKUP(K3605,'[1]Item List (2)'!C:D,2,0))</f>
        <v>50007</v>
      </c>
      <c r="W3605" s="193">
        <f>IFERROR(VLOOKUP(J3605,'[1]Item List (2)'!C:E,3,0),VLOOKUP(K3605,'[1]Item List (2)'!C:E,3,0))</f>
        <v>100</v>
      </c>
      <c r="X3605" s="193">
        <f t="shared" si="341"/>
        <v>0</v>
      </c>
      <c r="Y3605" s="193" t="str">
        <f t="shared" si="342"/>
        <v>SAUCE, CLASSIC W-CAGE FREE EGG</v>
      </c>
      <c r="AA3605" s="29">
        <f t="shared" si="343"/>
        <v>31.3</v>
      </c>
      <c r="AB3605" s="29" t="str">
        <f>VLOOKUP(W3605,'[2]Item List (2)'!$I:$J,2,0)</f>
        <v>Food</v>
      </c>
      <c r="AC3605" s="29">
        <f t="shared" si="344"/>
        <v>7494</v>
      </c>
      <c r="AD3605" s="29" t="str">
        <f t="shared" si="345"/>
        <v>7494-Food</v>
      </c>
    </row>
    <row r="3606" spans="1:30">
      <c r="A3606" t="s">
        <v>699</v>
      </c>
      <c r="B3606" t="s">
        <v>592</v>
      </c>
      <c r="C3606" t="s">
        <v>1418</v>
      </c>
      <c r="D3606" t="s">
        <v>630</v>
      </c>
      <c r="E3606" t="s">
        <v>1718</v>
      </c>
      <c r="F3606"/>
      <c r="G3606" s="159">
        <v>45168</v>
      </c>
      <c r="H3606" t="s">
        <v>1245</v>
      </c>
      <c r="I3606" t="s">
        <v>1211</v>
      </c>
      <c r="J3606" t="s">
        <v>800</v>
      </c>
      <c r="K3606" t="s">
        <v>943</v>
      </c>
      <c r="L3606" s="160" t="s">
        <v>888</v>
      </c>
      <c r="M3606">
        <v>1</v>
      </c>
      <c r="N3606">
        <v>0</v>
      </c>
      <c r="O3606">
        <v>74.19</v>
      </c>
      <c r="P3606">
        <v>74.19</v>
      </c>
      <c r="Q3606">
        <v>4994.91</v>
      </c>
      <c r="R3606">
        <v>6.82</v>
      </c>
      <c r="S3606" s="193" t="str">
        <f>VLOOKUP(U3606,'[1]Cross ref'!I:J,2,0)</f>
        <v>SCL</v>
      </c>
      <c r="T3606" s="193">
        <f t="shared" si="340"/>
        <v>74.19</v>
      </c>
      <c r="U3606" s="193">
        <f>VLOOKUP(VALUE(C3606),'[1]Cross ref'!G:I,3,0)</f>
        <v>7494</v>
      </c>
      <c r="V3606" s="193">
        <f>IFERROR(VLOOKUP(J3606,'[1]Item List (2)'!C:D,2,0),VLOOKUP(K3606,'[1]Item List (2)'!C:D,2,0))</f>
        <v>51001</v>
      </c>
      <c r="W3606" s="193">
        <f>IFERROR(VLOOKUP(J3606,'[1]Item List (2)'!C:E,3,0),VLOOKUP(K3606,'[1]Item List (2)'!C:E,3,0))</f>
        <v>1000</v>
      </c>
      <c r="X3606" s="193">
        <f t="shared" si="341"/>
        <v>0</v>
      </c>
      <c r="Y3606" s="193" t="str">
        <f t="shared" si="342"/>
        <v>CUP, COLD 12Z FLV TRL</v>
      </c>
      <c r="AA3606" s="29">
        <f t="shared" si="343"/>
        <v>74.19</v>
      </c>
      <c r="AB3606" s="29" t="str">
        <f>VLOOKUP(W3606,'[2]Item List (2)'!$I:$J,2,0)</f>
        <v>Paper</v>
      </c>
      <c r="AC3606" s="29">
        <f t="shared" si="344"/>
        <v>7494</v>
      </c>
      <c r="AD3606" s="29" t="str">
        <f t="shared" si="345"/>
        <v>7494-Paper</v>
      </c>
    </row>
    <row r="3607" spans="1:30">
      <c r="A3607" t="s">
        <v>699</v>
      </c>
      <c r="B3607" t="s">
        <v>592</v>
      </c>
      <c r="C3607" t="s">
        <v>1418</v>
      </c>
      <c r="D3607" t="s">
        <v>630</v>
      </c>
      <c r="E3607" t="s">
        <v>1718</v>
      </c>
      <c r="F3607"/>
      <c r="G3607" s="159">
        <v>45168</v>
      </c>
      <c r="H3607" t="s">
        <v>1246</v>
      </c>
      <c r="I3607" t="s">
        <v>1211</v>
      </c>
      <c r="J3607" t="s">
        <v>815</v>
      </c>
      <c r="K3607" t="s">
        <v>1033</v>
      </c>
      <c r="L3607" s="160" t="s">
        <v>888</v>
      </c>
      <c r="M3607">
        <v>1</v>
      </c>
      <c r="N3607">
        <v>0</v>
      </c>
      <c r="O3607">
        <v>25.97</v>
      </c>
      <c r="P3607">
        <v>25.97</v>
      </c>
      <c r="Q3607">
        <v>4994.91</v>
      </c>
      <c r="R3607">
        <v>6.82</v>
      </c>
      <c r="S3607" s="193" t="str">
        <f>VLOOKUP(U3607,'[1]Cross ref'!I:J,2,0)</f>
        <v>SCL</v>
      </c>
      <c r="T3607" s="193">
        <f t="shared" si="340"/>
        <v>25.97</v>
      </c>
      <c r="U3607" s="193">
        <f>VLOOKUP(VALUE(C3607),'[1]Cross ref'!G:I,3,0)</f>
        <v>7494</v>
      </c>
      <c r="V3607" s="193">
        <f>IFERROR(VLOOKUP(J3607,'[1]Item List (2)'!C:D,2,0),VLOOKUP(K3607,'[1]Item List (2)'!C:D,2,0))</f>
        <v>51001</v>
      </c>
      <c r="W3607" s="193">
        <f>IFERROR(VLOOKUP(J3607,'[1]Item List (2)'!C:E,3,0),VLOOKUP(K3607,'[1]Item List (2)'!C:E,3,0))</f>
        <v>1000</v>
      </c>
      <c r="X3607" s="193">
        <f t="shared" si="341"/>
        <v>0</v>
      </c>
      <c r="Y3607" s="193" t="str">
        <f t="shared" si="342"/>
        <v>LID, 12-24Z</v>
      </c>
      <c r="AA3607" s="29">
        <f t="shared" si="343"/>
        <v>25.97</v>
      </c>
      <c r="AB3607" s="29" t="str">
        <f>VLOOKUP(W3607,'[2]Item List (2)'!$I:$J,2,0)</f>
        <v>Paper</v>
      </c>
      <c r="AC3607" s="29">
        <f t="shared" si="344"/>
        <v>7494</v>
      </c>
      <c r="AD3607" s="29" t="str">
        <f t="shared" si="345"/>
        <v>7494-Paper</v>
      </c>
    </row>
    <row r="3608" spans="1:30">
      <c r="A3608" t="s">
        <v>699</v>
      </c>
      <c r="B3608" t="s">
        <v>592</v>
      </c>
      <c r="C3608" t="s">
        <v>1418</v>
      </c>
      <c r="D3608" t="s">
        <v>630</v>
      </c>
      <c r="E3608" t="s">
        <v>1718</v>
      </c>
      <c r="F3608"/>
      <c r="G3608" s="159">
        <v>45168</v>
      </c>
      <c r="H3608" t="s">
        <v>1247</v>
      </c>
      <c r="I3608" t="s">
        <v>1211</v>
      </c>
      <c r="J3608" t="s">
        <v>800</v>
      </c>
      <c r="K3608" t="s">
        <v>877</v>
      </c>
      <c r="L3608" s="160" t="s">
        <v>878</v>
      </c>
      <c r="M3608">
        <v>1</v>
      </c>
      <c r="N3608">
        <v>0</v>
      </c>
      <c r="O3608">
        <v>59.26</v>
      </c>
      <c r="P3608">
        <v>59.26</v>
      </c>
      <c r="Q3608">
        <v>4994.91</v>
      </c>
      <c r="R3608">
        <v>6.82</v>
      </c>
      <c r="S3608" s="193" t="str">
        <f>VLOOKUP(U3608,'[1]Cross ref'!I:J,2,0)</f>
        <v>SCL</v>
      </c>
      <c r="T3608" s="193">
        <f t="shared" si="340"/>
        <v>59.26</v>
      </c>
      <c r="U3608" s="193">
        <f>VLOOKUP(VALUE(C3608),'[1]Cross ref'!G:I,3,0)</f>
        <v>7494</v>
      </c>
      <c r="V3608" s="193">
        <f>IFERROR(VLOOKUP(J3608,'[1]Item List (2)'!C:D,2,0),VLOOKUP(K3608,'[1]Item List (2)'!C:D,2,0))</f>
        <v>51001</v>
      </c>
      <c r="W3608" s="193">
        <f>IFERROR(VLOOKUP(J3608,'[1]Item List (2)'!C:E,3,0),VLOOKUP(K3608,'[1]Item List (2)'!C:E,3,0))</f>
        <v>1000</v>
      </c>
      <c r="X3608" s="193">
        <f t="shared" si="341"/>
        <v>0</v>
      </c>
      <c r="Y3608" s="193" t="str">
        <f t="shared" si="342"/>
        <v>CUP, COLD 20Z FLV TRL</v>
      </c>
      <c r="AA3608" s="29">
        <f t="shared" si="343"/>
        <v>59.26</v>
      </c>
      <c r="AB3608" s="29" t="str">
        <f>VLOOKUP(W3608,'[2]Item List (2)'!$I:$J,2,0)</f>
        <v>Paper</v>
      </c>
      <c r="AC3608" s="29">
        <f t="shared" si="344"/>
        <v>7494</v>
      </c>
      <c r="AD3608" s="29" t="str">
        <f t="shared" si="345"/>
        <v>7494-Paper</v>
      </c>
    </row>
    <row r="3609" spans="1:30">
      <c r="A3609" t="s">
        <v>699</v>
      </c>
      <c r="B3609" t="s">
        <v>592</v>
      </c>
      <c r="C3609" t="s">
        <v>1418</v>
      </c>
      <c r="D3609" t="s">
        <v>630</v>
      </c>
      <c r="E3609" t="s">
        <v>1718</v>
      </c>
      <c r="F3609"/>
      <c r="G3609" s="159">
        <v>45168</v>
      </c>
      <c r="H3609" t="s">
        <v>1252</v>
      </c>
      <c r="I3609" t="s">
        <v>1211</v>
      </c>
      <c r="J3609" t="s">
        <v>806</v>
      </c>
      <c r="K3609" t="s">
        <v>995</v>
      </c>
      <c r="L3609" s="160" t="s">
        <v>874</v>
      </c>
      <c r="M3609">
        <v>1</v>
      </c>
      <c r="N3609">
        <v>0</v>
      </c>
      <c r="O3609">
        <v>56.84</v>
      </c>
      <c r="P3609">
        <v>56.84</v>
      </c>
      <c r="Q3609">
        <v>4994.91</v>
      </c>
      <c r="R3609">
        <v>6.82</v>
      </c>
      <c r="S3609" s="193" t="str">
        <f>VLOOKUP(U3609,'[1]Cross ref'!I:J,2,0)</f>
        <v>SCL</v>
      </c>
      <c r="T3609" s="193">
        <f t="shared" si="340"/>
        <v>56.84</v>
      </c>
      <c r="U3609" s="193">
        <f>VLOOKUP(VALUE(C3609),'[1]Cross ref'!G:I,3,0)</f>
        <v>7494</v>
      </c>
      <c r="V3609" s="193">
        <f>IFERROR(VLOOKUP(J3609,'[1]Item List (2)'!C:D,2,0),VLOOKUP(K3609,'[1]Item List (2)'!C:D,2,0))</f>
        <v>51001</v>
      </c>
      <c r="W3609" s="193">
        <f>IFERROR(VLOOKUP(J3609,'[1]Item List (2)'!C:E,3,0),VLOOKUP(K3609,'[1]Item List (2)'!C:E,3,0))</f>
        <v>1000</v>
      </c>
      <c r="X3609" s="193">
        <f t="shared" si="341"/>
        <v>0</v>
      </c>
      <c r="Y3609" s="193" t="str">
        <f t="shared" si="342"/>
        <v>WRAP, QUICK HAPPY STAR</v>
      </c>
      <c r="AA3609" s="29">
        <f t="shared" si="343"/>
        <v>56.84</v>
      </c>
      <c r="AB3609" s="29" t="str">
        <f>VLOOKUP(W3609,'[2]Item List (2)'!$I:$J,2,0)</f>
        <v>Paper</v>
      </c>
      <c r="AC3609" s="29">
        <f t="shared" si="344"/>
        <v>7494</v>
      </c>
      <c r="AD3609" s="29" t="str">
        <f t="shared" si="345"/>
        <v>7494-Paper</v>
      </c>
    </row>
    <row r="3610" spans="1:30">
      <c r="A3610" t="s">
        <v>699</v>
      </c>
      <c r="B3610" t="s">
        <v>592</v>
      </c>
      <c r="C3610" t="s">
        <v>1418</v>
      </c>
      <c r="D3610" t="s">
        <v>630</v>
      </c>
      <c r="E3610" t="s">
        <v>1718</v>
      </c>
      <c r="F3610"/>
      <c r="G3610" s="159">
        <v>45168</v>
      </c>
      <c r="H3610" t="s">
        <v>1254</v>
      </c>
      <c r="I3610" t="s">
        <v>1211</v>
      </c>
      <c r="J3610" t="s">
        <v>809</v>
      </c>
      <c r="K3610" t="s">
        <v>989</v>
      </c>
      <c r="L3610" s="160" t="s">
        <v>706</v>
      </c>
      <c r="M3610">
        <v>1</v>
      </c>
      <c r="N3610">
        <v>0</v>
      </c>
      <c r="O3610">
        <v>26.37</v>
      </c>
      <c r="P3610">
        <v>26.37</v>
      </c>
      <c r="Q3610">
        <v>4994.91</v>
      </c>
      <c r="R3610">
        <v>6.82</v>
      </c>
      <c r="S3610" s="193" t="str">
        <f>VLOOKUP(U3610,'[1]Cross ref'!I:J,2,0)</f>
        <v>SCL</v>
      </c>
      <c r="T3610" s="193">
        <f t="shared" si="340"/>
        <v>26.37</v>
      </c>
      <c r="U3610" s="193">
        <f>VLOOKUP(VALUE(C3610),'[1]Cross ref'!G:I,3,0)</f>
        <v>7494</v>
      </c>
      <c r="V3610" s="193">
        <f>IFERROR(VLOOKUP(J3610,'[1]Item List (2)'!C:D,2,0),VLOOKUP(K3610,'[1]Item List (2)'!C:D,2,0))</f>
        <v>51001</v>
      </c>
      <c r="W3610" s="193">
        <f>IFERROR(VLOOKUP(J3610,'[1]Item List (2)'!C:E,3,0),VLOOKUP(K3610,'[1]Item List (2)'!C:E,3,0))</f>
        <v>1000</v>
      </c>
      <c r="X3610" s="193">
        <f t="shared" si="341"/>
        <v>0</v>
      </c>
      <c r="Y3610" s="193" t="str">
        <f t="shared" si="342"/>
        <v>BAG, #8 FLVR TRAILS</v>
      </c>
      <c r="AA3610" s="29">
        <f t="shared" si="343"/>
        <v>26.37</v>
      </c>
      <c r="AB3610" s="29" t="str">
        <f>VLOOKUP(W3610,'[2]Item List (2)'!$I:$J,2,0)</f>
        <v>Paper</v>
      </c>
      <c r="AC3610" s="29">
        <f t="shared" si="344"/>
        <v>7494</v>
      </c>
      <c r="AD3610" s="29" t="str">
        <f t="shared" si="345"/>
        <v>7494-Paper</v>
      </c>
    </row>
    <row r="3611" spans="1:30">
      <c r="A3611" t="s">
        <v>699</v>
      </c>
      <c r="B3611" t="s">
        <v>592</v>
      </c>
      <c r="C3611" t="s">
        <v>1418</v>
      </c>
      <c r="D3611" t="s">
        <v>630</v>
      </c>
      <c r="E3611" t="s">
        <v>1718</v>
      </c>
      <c r="F3611"/>
      <c r="G3611" s="159">
        <v>45168</v>
      </c>
      <c r="H3611" t="s">
        <v>1305</v>
      </c>
      <c r="I3611" t="s">
        <v>1211</v>
      </c>
      <c r="J3611" t="s">
        <v>809</v>
      </c>
      <c r="K3611" t="s">
        <v>994</v>
      </c>
      <c r="L3611" s="160" t="s">
        <v>822</v>
      </c>
      <c r="M3611">
        <v>2</v>
      </c>
      <c r="N3611">
        <v>0</v>
      </c>
      <c r="O3611">
        <v>10.7</v>
      </c>
      <c r="P3611">
        <v>21.4</v>
      </c>
      <c r="Q3611">
        <v>4994.91</v>
      </c>
      <c r="R3611">
        <v>6.82</v>
      </c>
      <c r="S3611" s="193" t="str">
        <f>VLOOKUP(U3611,'[1]Cross ref'!I:J,2,0)</f>
        <v>SCL</v>
      </c>
      <c r="T3611" s="193">
        <f t="shared" si="340"/>
        <v>21.4</v>
      </c>
      <c r="U3611" s="193">
        <f>VLOOKUP(VALUE(C3611),'[1]Cross ref'!G:I,3,0)</f>
        <v>7494</v>
      </c>
      <c r="V3611" s="193">
        <f>IFERROR(VLOOKUP(J3611,'[1]Item List (2)'!C:D,2,0),VLOOKUP(K3611,'[1]Item List (2)'!C:D,2,0))</f>
        <v>51001</v>
      </c>
      <c r="W3611" s="193">
        <f>IFERROR(VLOOKUP(J3611,'[1]Item List (2)'!C:E,3,0),VLOOKUP(K3611,'[1]Item List (2)'!C:E,3,0))</f>
        <v>1000</v>
      </c>
      <c r="X3611" s="193">
        <f t="shared" si="341"/>
        <v>0</v>
      </c>
      <c r="Y3611" s="193" t="str">
        <f t="shared" si="342"/>
        <v>BAG, #4 FLVR TRAILS</v>
      </c>
      <c r="AA3611" s="29">
        <f t="shared" si="343"/>
        <v>21.4</v>
      </c>
      <c r="AB3611" s="29" t="str">
        <f>VLOOKUP(W3611,'[2]Item List (2)'!$I:$J,2,0)</f>
        <v>Paper</v>
      </c>
      <c r="AC3611" s="29">
        <f t="shared" si="344"/>
        <v>7494</v>
      </c>
      <c r="AD3611" s="29" t="str">
        <f t="shared" si="345"/>
        <v>7494-Paper</v>
      </c>
    </row>
    <row r="3612" spans="1:30">
      <c r="A3612" t="s">
        <v>699</v>
      </c>
      <c r="B3612" t="s">
        <v>592</v>
      </c>
      <c r="C3612" t="s">
        <v>1418</v>
      </c>
      <c r="D3612" t="s">
        <v>630</v>
      </c>
      <c r="E3612" t="s">
        <v>1718</v>
      </c>
      <c r="F3612"/>
      <c r="G3612" s="159">
        <v>45168</v>
      </c>
      <c r="H3612" t="s">
        <v>1256</v>
      </c>
      <c r="I3612" t="s">
        <v>1211</v>
      </c>
      <c r="J3612" t="s">
        <v>800</v>
      </c>
      <c r="K3612" t="s">
        <v>1057</v>
      </c>
      <c r="L3612" s="160" t="s">
        <v>1058</v>
      </c>
      <c r="M3612">
        <v>2</v>
      </c>
      <c r="N3612">
        <v>0</v>
      </c>
      <c r="O3612">
        <v>30.68</v>
      </c>
      <c r="P3612">
        <v>61.36</v>
      </c>
      <c r="Q3612">
        <v>4994.91</v>
      </c>
      <c r="R3612">
        <v>6.82</v>
      </c>
      <c r="S3612" s="193" t="str">
        <f>VLOOKUP(U3612,'[1]Cross ref'!I:J,2,0)</f>
        <v>SCL</v>
      </c>
      <c r="T3612" s="193">
        <f t="shared" si="340"/>
        <v>61.36</v>
      </c>
      <c r="U3612" s="193">
        <f>VLOOKUP(VALUE(C3612),'[1]Cross ref'!G:I,3,0)</f>
        <v>7494</v>
      </c>
      <c r="V3612" s="193">
        <f>IFERROR(VLOOKUP(J3612,'[1]Item List (2)'!C:D,2,0),VLOOKUP(K3612,'[1]Item List (2)'!C:D,2,0))</f>
        <v>51001</v>
      </c>
      <c r="W3612" s="193">
        <f>IFERROR(VLOOKUP(J3612,'[1]Item List (2)'!C:E,3,0),VLOOKUP(K3612,'[1]Item List (2)'!C:E,3,0))</f>
        <v>1000</v>
      </c>
      <c r="X3612" s="193">
        <f t="shared" si="341"/>
        <v>0</v>
      </c>
      <c r="Y3612" s="193" t="str">
        <f t="shared" si="342"/>
        <v>CUP, PLS COLD 32Z FLVR TRAIL</v>
      </c>
      <c r="AA3612" s="29">
        <f t="shared" si="343"/>
        <v>61.36</v>
      </c>
      <c r="AB3612" s="29" t="str">
        <f>VLOOKUP(W3612,'[2]Item List (2)'!$I:$J,2,0)</f>
        <v>Paper</v>
      </c>
      <c r="AC3612" s="29">
        <f t="shared" si="344"/>
        <v>7494</v>
      </c>
      <c r="AD3612" s="29" t="str">
        <f t="shared" si="345"/>
        <v>7494-Paper</v>
      </c>
    </row>
    <row r="3613" spans="1:30">
      <c r="A3613" t="s">
        <v>699</v>
      </c>
      <c r="B3613" t="s">
        <v>592</v>
      </c>
      <c r="C3613" t="s">
        <v>1418</v>
      </c>
      <c r="D3613" t="s">
        <v>630</v>
      </c>
      <c r="E3613" t="s">
        <v>1718</v>
      </c>
      <c r="F3613"/>
      <c r="G3613" s="159">
        <v>45168</v>
      </c>
      <c r="H3613" t="s">
        <v>1288</v>
      </c>
      <c r="I3613" t="s">
        <v>1188</v>
      </c>
      <c r="J3613" t="s">
        <v>702</v>
      </c>
      <c r="K3613" t="s">
        <v>793</v>
      </c>
      <c r="L3613" s="160" t="s">
        <v>766</v>
      </c>
      <c r="M3613">
        <v>1</v>
      </c>
      <c r="N3613">
        <v>0</v>
      </c>
      <c r="O3613">
        <v>22.91</v>
      </c>
      <c r="P3613">
        <v>22.91</v>
      </c>
      <c r="Q3613">
        <v>4994.91</v>
      </c>
      <c r="R3613">
        <v>6.82</v>
      </c>
      <c r="S3613" s="193" t="str">
        <f>VLOOKUP(U3613,'[1]Cross ref'!I:J,2,0)</f>
        <v>SCL</v>
      </c>
      <c r="T3613" s="193">
        <f t="shared" si="340"/>
        <v>22.91</v>
      </c>
      <c r="U3613" s="193">
        <f>VLOOKUP(VALUE(C3613),'[1]Cross ref'!G:I,3,0)</f>
        <v>7494</v>
      </c>
      <c r="V3613" s="193">
        <f>IFERROR(VLOOKUP(J3613,'[1]Item List (2)'!C:D,2,0),VLOOKUP(K3613,'[1]Item List (2)'!C:D,2,0))</f>
        <v>50007</v>
      </c>
      <c r="W3613" s="193">
        <f>IFERROR(VLOOKUP(J3613,'[1]Item List (2)'!C:E,3,0),VLOOKUP(K3613,'[1]Item List (2)'!C:E,3,0))</f>
        <v>100</v>
      </c>
      <c r="X3613" s="193">
        <f t="shared" si="341"/>
        <v>0</v>
      </c>
      <c r="Y3613" s="193" t="str">
        <f t="shared" si="342"/>
        <v>SAUCE, BBQ</v>
      </c>
      <c r="AA3613" s="29">
        <f t="shared" si="343"/>
        <v>22.91</v>
      </c>
      <c r="AB3613" s="29" t="str">
        <f>VLOOKUP(W3613,'[2]Item List (2)'!$I:$J,2,0)</f>
        <v>Food</v>
      </c>
      <c r="AC3613" s="29">
        <f t="shared" si="344"/>
        <v>7494</v>
      </c>
      <c r="AD3613" s="29" t="str">
        <f t="shared" si="345"/>
        <v>7494-Food</v>
      </c>
    </row>
    <row r="3614" spans="1:30">
      <c r="A3614" t="s">
        <v>699</v>
      </c>
      <c r="B3614" t="s">
        <v>592</v>
      </c>
      <c r="C3614" t="s">
        <v>1418</v>
      </c>
      <c r="D3614" t="s">
        <v>630</v>
      </c>
      <c r="E3614" t="s">
        <v>1718</v>
      </c>
      <c r="F3614"/>
      <c r="G3614" s="159">
        <v>45168</v>
      </c>
      <c r="H3614" t="s">
        <v>1325</v>
      </c>
      <c r="I3614" t="s">
        <v>1188</v>
      </c>
      <c r="J3614" t="s">
        <v>764</v>
      </c>
      <c r="K3614" t="s">
        <v>765</v>
      </c>
      <c r="L3614" s="160" t="s">
        <v>766</v>
      </c>
      <c r="M3614">
        <v>1</v>
      </c>
      <c r="N3614">
        <v>0</v>
      </c>
      <c r="O3614">
        <v>23.87</v>
      </c>
      <c r="P3614">
        <v>23.87</v>
      </c>
      <c r="Q3614">
        <v>4994.91</v>
      </c>
      <c r="R3614">
        <v>6.82</v>
      </c>
      <c r="S3614" s="193" t="str">
        <f>VLOOKUP(U3614,'[1]Cross ref'!I:J,2,0)</f>
        <v>SCL</v>
      </c>
      <c r="T3614" s="193">
        <f t="shared" si="340"/>
        <v>23.87</v>
      </c>
      <c r="U3614" s="193">
        <f>VLOOKUP(VALUE(C3614),'[1]Cross ref'!G:I,3,0)</f>
        <v>7494</v>
      </c>
      <c r="V3614" s="193">
        <f>IFERROR(VLOOKUP(J3614,'[1]Item List (2)'!C:D,2,0),VLOOKUP(K3614,'[1]Item List (2)'!C:D,2,0))</f>
        <v>50007</v>
      </c>
      <c r="W3614" s="193">
        <f>IFERROR(VLOOKUP(J3614,'[1]Item List (2)'!C:E,3,0),VLOOKUP(K3614,'[1]Item List (2)'!C:E,3,0))</f>
        <v>100</v>
      </c>
      <c r="X3614" s="193">
        <f t="shared" si="341"/>
        <v>0</v>
      </c>
      <c r="Y3614" s="193" t="str">
        <f t="shared" si="342"/>
        <v>SAUCE, SPECIAL</v>
      </c>
      <c r="AA3614" s="29">
        <f t="shared" si="343"/>
        <v>23.87</v>
      </c>
      <c r="AB3614" s="29" t="str">
        <f>VLOOKUP(W3614,'[2]Item List (2)'!$I:$J,2,0)</f>
        <v>Food</v>
      </c>
      <c r="AC3614" s="29">
        <f t="shared" si="344"/>
        <v>7494</v>
      </c>
      <c r="AD3614" s="29" t="str">
        <f t="shared" si="345"/>
        <v>7494-Food</v>
      </c>
    </row>
    <row r="3615" spans="1:30">
      <c r="A3615" t="s">
        <v>699</v>
      </c>
      <c r="B3615" t="s">
        <v>592</v>
      </c>
      <c r="C3615" t="s">
        <v>1418</v>
      </c>
      <c r="D3615" t="s">
        <v>630</v>
      </c>
      <c r="E3615" t="s">
        <v>1718</v>
      </c>
      <c r="F3615"/>
      <c r="G3615" s="159">
        <v>45168</v>
      </c>
      <c r="H3615" t="s">
        <v>1258</v>
      </c>
      <c r="I3615" t="s">
        <v>1188</v>
      </c>
      <c r="J3615" t="s">
        <v>825</v>
      </c>
      <c r="K3615" t="s">
        <v>1259</v>
      </c>
      <c r="L3615" s="160" t="s">
        <v>1484</v>
      </c>
      <c r="M3615">
        <v>1</v>
      </c>
      <c r="N3615">
        <v>0</v>
      </c>
      <c r="O3615">
        <v>47.11</v>
      </c>
      <c r="P3615">
        <v>47.11</v>
      </c>
      <c r="Q3615">
        <v>4994.91</v>
      </c>
      <c r="R3615">
        <v>6.82</v>
      </c>
      <c r="S3615" s="193" t="str">
        <f>VLOOKUP(U3615,'[1]Cross ref'!I:J,2,0)</f>
        <v>SCL</v>
      </c>
      <c r="T3615" s="193">
        <f t="shared" si="340"/>
        <v>47.11</v>
      </c>
      <c r="U3615" s="193">
        <f>VLOOKUP(VALUE(C3615),'[1]Cross ref'!G:I,3,0)</f>
        <v>7494</v>
      </c>
      <c r="V3615" s="193">
        <f>IFERROR(VLOOKUP(J3615,'[1]Item List (2)'!C:D,2,0),VLOOKUP(K3615,'[1]Item List (2)'!C:D,2,0))</f>
        <v>50007</v>
      </c>
      <c r="W3615" s="193">
        <f>IFERROR(VLOOKUP(J3615,'[1]Item List (2)'!C:E,3,0),VLOOKUP(K3615,'[1]Item List (2)'!C:E,3,0))</f>
        <v>100</v>
      </c>
      <c r="X3615" s="193">
        <f t="shared" si="341"/>
        <v>0</v>
      </c>
      <c r="Y3615" s="193" t="str">
        <f t="shared" si="342"/>
        <v>MAYONNAISE, 64Z</v>
      </c>
      <c r="AA3615" s="29">
        <f t="shared" si="343"/>
        <v>47.11</v>
      </c>
      <c r="AB3615" s="29" t="str">
        <f>VLOOKUP(W3615,'[2]Item List (2)'!$I:$J,2,0)</f>
        <v>Food</v>
      </c>
      <c r="AC3615" s="29">
        <f t="shared" si="344"/>
        <v>7494</v>
      </c>
      <c r="AD3615" s="29" t="str">
        <f t="shared" si="345"/>
        <v>7494-Food</v>
      </c>
    </row>
    <row r="3616" spans="1:30">
      <c r="A3616" t="s">
        <v>699</v>
      </c>
      <c r="B3616" t="s">
        <v>592</v>
      </c>
      <c r="C3616" t="s">
        <v>1418</v>
      </c>
      <c r="D3616" t="s">
        <v>630</v>
      </c>
      <c r="E3616" t="s">
        <v>1718</v>
      </c>
      <c r="F3616"/>
      <c r="G3616" s="159">
        <v>45168</v>
      </c>
      <c r="H3616" t="s">
        <v>1260</v>
      </c>
      <c r="I3616" t="s">
        <v>1211</v>
      </c>
      <c r="J3616" t="s">
        <v>730</v>
      </c>
      <c r="K3616" t="s">
        <v>1041</v>
      </c>
      <c r="L3616" s="160" t="s">
        <v>1042</v>
      </c>
      <c r="M3616">
        <v>1</v>
      </c>
      <c r="N3616">
        <v>0</v>
      </c>
      <c r="O3616">
        <v>45.4</v>
      </c>
      <c r="P3616">
        <v>45.4</v>
      </c>
      <c r="Q3616">
        <v>4994.91</v>
      </c>
      <c r="R3616">
        <v>6.82</v>
      </c>
      <c r="S3616" s="193" t="str">
        <f>VLOOKUP(U3616,'[1]Cross ref'!I:J,2,0)</f>
        <v>SCL</v>
      </c>
      <c r="T3616" s="193">
        <f t="shared" si="340"/>
        <v>45.4</v>
      </c>
      <c r="U3616" s="193">
        <f>VLOOKUP(VALUE(C3616),'[1]Cross ref'!G:I,3,0)</f>
        <v>7494</v>
      </c>
      <c r="V3616" s="193">
        <f>IFERROR(VLOOKUP(J3616,'[1]Item List (2)'!C:D,2,0),VLOOKUP(K3616,'[1]Item List (2)'!C:D,2,0))</f>
        <v>51001</v>
      </c>
      <c r="W3616" s="193">
        <f>IFERROR(VLOOKUP(J3616,'[1]Item List (2)'!C:E,3,0),VLOOKUP(K3616,'[1]Item List (2)'!C:E,3,0))</f>
        <v>1000</v>
      </c>
      <c r="X3616" s="193">
        <f t="shared" si="341"/>
        <v>0</v>
      </c>
      <c r="Y3616" s="193" t="str">
        <f t="shared" si="342"/>
        <v>NAPKIN, 13X8.5 BRN</v>
      </c>
      <c r="AA3616" s="29">
        <f t="shared" si="343"/>
        <v>45.4</v>
      </c>
      <c r="AB3616" s="29" t="str">
        <f>VLOOKUP(W3616,'[2]Item List (2)'!$I:$J,2,0)</f>
        <v>Paper</v>
      </c>
      <c r="AC3616" s="29">
        <f t="shared" si="344"/>
        <v>7494</v>
      </c>
      <c r="AD3616" s="29" t="str">
        <f t="shared" si="345"/>
        <v>7494-Paper</v>
      </c>
    </row>
    <row r="3617" spans="1:30">
      <c r="A3617" t="s">
        <v>699</v>
      </c>
      <c r="B3617" t="s">
        <v>592</v>
      </c>
      <c r="C3617" t="s">
        <v>1418</v>
      </c>
      <c r="D3617" t="s">
        <v>630</v>
      </c>
      <c r="E3617" t="s">
        <v>1718</v>
      </c>
      <c r="F3617"/>
      <c r="G3617" s="159">
        <v>45168</v>
      </c>
      <c r="H3617" t="s">
        <v>1261</v>
      </c>
      <c r="I3617" t="s">
        <v>1188</v>
      </c>
      <c r="J3617" t="s">
        <v>756</v>
      </c>
      <c r="K3617" t="s">
        <v>1491</v>
      </c>
      <c r="L3617" s="160" t="s">
        <v>757</v>
      </c>
      <c r="M3617">
        <v>1</v>
      </c>
      <c r="N3617">
        <v>0</v>
      </c>
      <c r="O3617">
        <v>39.82</v>
      </c>
      <c r="P3617">
        <v>39.82</v>
      </c>
      <c r="Q3617">
        <v>4994.91</v>
      </c>
      <c r="R3617">
        <v>6.82</v>
      </c>
      <c r="S3617" s="193" t="str">
        <f>VLOOKUP(U3617,'[1]Cross ref'!I:J,2,0)</f>
        <v>SCL</v>
      </c>
      <c r="T3617" s="193">
        <f t="shared" si="340"/>
        <v>39.82</v>
      </c>
      <c r="U3617" s="193">
        <f>VLOOKUP(VALUE(C3617),'[1]Cross ref'!G:I,3,0)</f>
        <v>7494</v>
      </c>
      <c r="V3617" s="193">
        <f>IFERROR(VLOOKUP(J3617,'[1]Item List (2)'!C:D,2,0),VLOOKUP(K3617,'[1]Item List (2)'!C:D,2,0))</f>
        <v>50007</v>
      </c>
      <c r="W3617" s="193">
        <f>IFERROR(VLOOKUP(J3617,'[1]Item List (2)'!C:E,3,0),VLOOKUP(K3617,'[1]Item List (2)'!C:E,3,0))</f>
        <v>100</v>
      </c>
      <c r="X3617" s="193">
        <f t="shared" si="341"/>
        <v>0</v>
      </c>
      <c r="Y3617" s="193" t="str">
        <f t="shared" si="342"/>
        <v>FRENCH TOAST, STICK ORIGINAL CARLS JR</v>
      </c>
      <c r="AA3617" s="29">
        <f t="shared" si="343"/>
        <v>39.82</v>
      </c>
      <c r="AB3617" s="29" t="str">
        <f>VLOOKUP(W3617,'[2]Item List (2)'!$I:$J,2,0)</f>
        <v>Food</v>
      </c>
      <c r="AC3617" s="29">
        <f t="shared" si="344"/>
        <v>7494</v>
      </c>
      <c r="AD3617" s="29" t="str">
        <f t="shared" si="345"/>
        <v>7494-Food</v>
      </c>
    </row>
    <row r="3618" spans="1:30">
      <c r="A3618" t="s">
        <v>699</v>
      </c>
      <c r="B3618" t="s">
        <v>592</v>
      </c>
      <c r="C3618" t="s">
        <v>1418</v>
      </c>
      <c r="D3618" t="s">
        <v>630</v>
      </c>
      <c r="E3618" t="s">
        <v>1718</v>
      </c>
      <c r="F3618"/>
      <c r="G3618" s="159">
        <v>45168</v>
      </c>
      <c r="H3618" t="s">
        <v>1186</v>
      </c>
      <c r="I3618" t="s">
        <v>1184</v>
      </c>
      <c r="J3618" t="s">
        <v>834</v>
      </c>
      <c r="K3618" t="s">
        <v>835</v>
      </c>
      <c r="L3618" s="160" t="s">
        <v>836</v>
      </c>
      <c r="M3618">
        <v>1</v>
      </c>
      <c r="N3618">
        <v>0</v>
      </c>
      <c r="P3618">
        <v>31.03</v>
      </c>
      <c r="Q3618">
        <v>4994.91</v>
      </c>
      <c r="R3618">
        <v>6.82</v>
      </c>
      <c r="S3618" s="193" t="str">
        <f>VLOOKUP(U3618,'[1]Cross ref'!I:J,2,0)</f>
        <v>SCL</v>
      </c>
      <c r="T3618" s="193">
        <f t="shared" si="340"/>
        <v>31.03</v>
      </c>
      <c r="U3618" s="193">
        <f>VLOOKUP(VALUE(C3618),'[1]Cross ref'!G:I,3,0)</f>
        <v>7494</v>
      </c>
      <c r="V3618" s="193">
        <f>IFERROR(VLOOKUP(J3618,'[1]Item List (2)'!C:D,2,0),VLOOKUP(K3618,'[1]Item List (2)'!C:D,2,0))</f>
        <v>50007</v>
      </c>
      <c r="W3618" s="193">
        <f>IFERROR(VLOOKUP(J3618,'[1]Item List (2)'!C:E,3,0),VLOOKUP(K3618,'[1]Item List (2)'!C:E,3,0))</f>
        <v>100</v>
      </c>
      <c r="X3618" s="193">
        <f t="shared" si="341"/>
        <v>-31.03</v>
      </c>
      <c r="Y3618" s="193" t="str">
        <f t="shared" si="342"/>
        <v>SURCHARGE, FUEL</v>
      </c>
      <c r="AA3618" s="29">
        <f t="shared" si="343"/>
        <v>31.03</v>
      </c>
      <c r="AB3618" s="29" t="str">
        <f>VLOOKUP(W3618,'[2]Item List (2)'!$I:$J,2,0)</f>
        <v>Food</v>
      </c>
      <c r="AC3618" s="29">
        <f t="shared" si="344"/>
        <v>7494</v>
      </c>
      <c r="AD3618" s="29" t="str">
        <f t="shared" si="345"/>
        <v>7494-Food</v>
      </c>
    </row>
    <row r="3619" spans="1:30">
      <c r="A3619" t="s">
        <v>699</v>
      </c>
      <c r="B3619" t="s">
        <v>592</v>
      </c>
      <c r="C3619" t="s">
        <v>1419</v>
      </c>
      <c r="D3619" t="s">
        <v>640</v>
      </c>
      <c r="E3619" t="s">
        <v>1558</v>
      </c>
      <c r="F3619" t="s">
        <v>1719</v>
      </c>
      <c r="G3619" s="159">
        <v>45169</v>
      </c>
      <c r="H3619" t="s">
        <v>1287</v>
      </c>
      <c r="I3619" t="s">
        <v>1211</v>
      </c>
      <c r="J3619" t="s">
        <v>820</v>
      </c>
      <c r="K3619" t="s">
        <v>1143</v>
      </c>
      <c r="L3619" s="160" t="s">
        <v>1144</v>
      </c>
      <c r="M3619">
        <v>-1</v>
      </c>
      <c r="N3619">
        <v>0</v>
      </c>
      <c r="O3619">
        <v>47.57</v>
      </c>
      <c r="P3619">
        <v>-47.57</v>
      </c>
      <c r="Q3619">
        <v>-47.86</v>
      </c>
      <c r="R3619">
        <v>0</v>
      </c>
      <c r="S3619" s="193" t="str">
        <f>VLOOKUP(U3619,'[1]Cross ref'!I:J,2,0)</f>
        <v>SCL</v>
      </c>
      <c r="T3619" s="193">
        <f t="shared" si="340"/>
        <v>-47.57</v>
      </c>
      <c r="U3619" s="193">
        <f>VLOOKUP(VALUE(C3619),'[1]Cross ref'!G:I,3,0)</f>
        <v>7625</v>
      </c>
      <c r="V3619" s="193">
        <f>IFERROR(VLOOKUP(J3619,'[1]Item List (2)'!C:D,2,0),VLOOKUP(K3619,'[1]Item List (2)'!C:D,2,0))</f>
        <v>51001</v>
      </c>
      <c r="W3619" s="193">
        <f>IFERROR(VLOOKUP(J3619,'[1]Item List (2)'!C:E,3,0),VLOOKUP(K3619,'[1]Item List (2)'!C:E,3,0))</f>
        <v>1000</v>
      </c>
      <c r="X3619" s="193">
        <f t="shared" si="341"/>
        <v>0</v>
      </c>
      <c r="Y3619" s="193" t="str">
        <f t="shared" si="342"/>
        <v>CARTON, FINGER FOOD FLVR TRAIL</v>
      </c>
      <c r="AA3619" s="29">
        <f t="shared" si="343"/>
        <v>-47.57</v>
      </c>
      <c r="AB3619" s="29" t="str">
        <f>VLOOKUP(W3619,'[2]Item List (2)'!$I:$J,2,0)</f>
        <v>Paper</v>
      </c>
      <c r="AC3619" s="29">
        <f t="shared" si="344"/>
        <v>7625</v>
      </c>
      <c r="AD3619" s="29" t="str">
        <f t="shared" si="345"/>
        <v>7625-Paper</v>
      </c>
    </row>
    <row r="3620" spans="1:30">
      <c r="A3620" t="s">
        <v>699</v>
      </c>
      <c r="B3620" t="s">
        <v>592</v>
      </c>
      <c r="C3620" t="s">
        <v>1419</v>
      </c>
      <c r="D3620" t="s">
        <v>640</v>
      </c>
      <c r="E3620" t="s">
        <v>1558</v>
      </c>
      <c r="F3620" t="s">
        <v>1719</v>
      </c>
      <c r="G3620" s="159">
        <v>45169</v>
      </c>
      <c r="H3620" t="s">
        <v>1186</v>
      </c>
      <c r="I3620" t="s">
        <v>1184</v>
      </c>
      <c r="J3620" t="s">
        <v>834</v>
      </c>
      <c r="K3620" t="s">
        <v>835</v>
      </c>
      <c r="L3620" s="160" t="s">
        <v>836</v>
      </c>
      <c r="M3620">
        <v>-1</v>
      </c>
      <c r="N3620">
        <v>0</v>
      </c>
      <c r="P3620">
        <v>-0.28999999999999998</v>
      </c>
      <c r="Q3620">
        <v>-47.86</v>
      </c>
      <c r="R3620">
        <v>0</v>
      </c>
      <c r="S3620" s="193" t="str">
        <f>VLOOKUP(U3620,'[1]Cross ref'!I:J,2,0)</f>
        <v>SCL</v>
      </c>
      <c r="T3620" s="193">
        <f t="shared" si="340"/>
        <v>-0.28999999999999998</v>
      </c>
      <c r="U3620" s="193">
        <f>VLOOKUP(VALUE(C3620),'[1]Cross ref'!G:I,3,0)</f>
        <v>7625</v>
      </c>
      <c r="V3620" s="193">
        <f>IFERROR(VLOOKUP(J3620,'[1]Item List (2)'!C:D,2,0),VLOOKUP(K3620,'[1]Item List (2)'!C:D,2,0))</f>
        <v>50007</v>
      </c>
      <c r="W3620" s="193">
        <f>IFERROR(VLOOKUP(J3620,'[1]Item List (2)'!C:E,3,0),VLOOKUP(K3620,'[1]Item List (2)'!C:E,3,0))</f>
        <v>100</v>
      </c>
      <c r="X3620" s="193">
        <f t="shared" si="341"/>
        <v>0.28999999999999998</v>
      </c>
      <c r="Y3620" s="193" t="str">
        <f t="shared" si="342"/>
        <v>SURCHARGE, FUEL</v>
      </c>
      <c r="AA3620" s="29">
        <f t="shared" si="343"/>
        <v>-0.28999999999999998</v>
      </c>
      <c r="AB3620" s="29" t="str">
        <f>VLOOKUP(W3620,'[2]Item List (2)'!$I:$J,2,0)</f>
        <v>Food</v>
      </c>
      <c r="AC3620" s="29">
        <f t="shared" si="344"/>
        <v>7625</v>
      </c>
      <c r="AD3620" s="29" t="str">
        <f t="shared" si="345"/>
        <v>7625-Food</v>
      </c>
    </row>
    <row r="3621" spans="1:30">
      <c r="A3621" t="s">
        <v>699</v>
      </c>
      <c r="B3621" t="s">
        <v>592</v>
      </c>
      <c r="C3621" t="s">
        <v>1419</v>
      </c>
      <c r="D3621" t="s">
        <v>640</v>
      </c>
      <c r="E3621" t="s">
        <v>1720</v>
      </c>
      <c r="F3621"/>
      <c r="G3621" s="159">
        <v>45169</v>
      </c>
      <c r="H3621" t="s">
        <v>1189</v>
      </c>
      <c r="I3621" t="s">
        <v>1190</v>
      </c>
      <c r="J3621" t="s">
        <v>704</v>
      </c>
      <c r="K3621" t="s">
        <v>1496</v>
      </c>
      <c r="L3621" s="160" t="s">
        <v>705</v>
      </c>
      <c r="M3621">
        <v>2</v>
      </c>
      <c r="N3621">
        <v>0</v>
      </c>
      <c r="O3621">
        <v>3.44</v>
      </c>
      <c r="P3621">
        <v>6.88</v>
      </c>
      <c r="Q3621">
        <v>6599.54</v>
      </c>
      <c r="R3621">
        <v>5.05</v>
      </c>
      <c r="S3621" s="193" t="str">
        <f>VLOOKUP(U3621,'[1]Cross ref'!I:J,2,0)</f>
        <v>SCL</v>
      </c>
      <c r="T3621" s="193">
        <f t="shared" si="340"/>
        <v>6.88</v>
      </c>
      <c r="U3621" s="193">
        <f>VLOOKUP(VALUE(C3621),'[1]Cross ref'!G:I,3,0)</f>
        <v>7625</v>
      </c>
      <c r="V3621" s="193">
        <f>IFERROR(VLOOKUP(J3621,'[1]Item List (2)'!C:D,2,0),VLOOKUP(K3621,'[1]Item List (2)'!C:D,2,0))</f>
        <v>60507</v>
      </c>
      <c r="W3621" s="193">
        <f>IFERROR(VLOOKUP(J3621,'[1]Item List (2)'!C:E,3,0),VLOOKUP(K3621,'[1]Item List (2)'!C:E,3,0))</f>
        <v>1200</v>
      </c>
      <c r="X3621" s="193">
        <f t="shared" si="341"/>
        <v>0</v>
      </c>
      <c r="Y3621" s="193" t="str">
        <f t="shared" si="342"/>
        <v>SEAT COVER, PAPER PERSONAL 1/2 FOLD</v>
      </c>
      <c r="AA3621" s="29">
        <f t="shared" si="343"/>
        <v>6.88</v>
      </c>
      <c r="AB3621" s="29" t="str">
        <f>VLOOKUP(W3621,'[2]Item List (2)'!$I:$J,2,0)</f>
        <v>Supplies</v>
      </c>
      <c r="AC3621" s="29">
        <f t="shared" si="344"/>
        <v>7625</v>
      </c>
      <c r="AD3621" s="29" t="str">
        <f t="shared" si="345"/>
        <v>7625-Supplies</v>
      </c>
    </row>
    <row r="3622" spans="1:30">
      <c r="A3622" t="s">
        <v>699</v>
      </c>
      <c r="B3622" t="s">
        <v>592</v>
      </c>
      <c r="C3622" t="s">
        <v>1419</v>
      </c>
      <c r="D3622" t="s">
        <v>640</v>
      </c>
      <c r="E3622" t="s">
        <v>1720</v>
      </c>
      <c r="F3622"/>
      <c r="G3622" s="159">
        <v>45169</v>
      </c>
      <c r="H3622" t="s">
        <v>1183</v>
      </c>
      <c r="I3622" t="s">
        <v>1184</v>
      </c>
      <c r="J3622" t="s">
        <v>839</v>
      </c>
      <c r="K3622" t="s">
        <v>588</v>
      </c>
      <c r="L3622" s="160" t="s">
        <v>836</v>
      </c>
      <c r="M3622">
        <v>1</v>
      </c>
      <c r="N3622">
        <v>0</v>
      </c>
      <c r="P3622">
        <v>4.0199999999999996</v>
      </c>
      <c r="Q3622">
        <v>6599.54</v>
      </c>
      <c r="R3622">
        <v>5.05</v>
      </c>
      <c r="S3622" s="193" t="str">
        <f>VLOOKUP(U3622,'[1]Cross ref'!I:J,2,0)</f>
        <v>SCL</v>
      </c>
      <c r="T3622" s="193">
        <f t="shared" si="340"/>
        <v>4.0199999999999996</v>
      </c>
      <c r="U3622" s="193">
        <f>VLOOKUP(VALUE(C3622),'[1]Cross ref'!G:I,3,0)</f>
        <v>7625</v>
      </c>
      <c r="V3622" s="193">
        <f>IFERROR(VLOOKUP(J3622,'[1]Item List (2)'!C:D,2,0),VLOOKUP(K3622,'[1]Item List (2)'!C:D,2,0))</f>
        <v>50007</v>
      </c>
      <c r="W3622" s="193">
        <f>IFERROR(VLOOKUP(J3622,'[1]Item List (2)'!C:E,3,0),VLOOKUP(K3622,'[1]Item List (2)'!C:E,3,0))</f>
        <v>100</v>
      </c>
      <c r="X3622" s="193">
        <f t="shared" si="341"/>
        <v>-4.0199999999999996</v>
      </c>
      <c r="Y3622" s="193" t="str">
        <f t="shared" si="342"/>
        <v>SERVICE - PAYMENT TERMS</v>
      </c>
      <c r="AA3622" s="29">
        <f t="shared" si="343"/>
        <v>4.0199999999999996</v>
      </c>
      <c r="AB3622" s="29" t="str">
        <f>VLOOKUP(W3622,'[2]Item List (2)'!$I:$J,2,0)</f>
        <v>Food</v>
      </c>
      <c r="AC3622" s="29">
        <f t="shared" si="344"/>
        <v>7625</v>
      </c>
      <c r="AD3622" s="29" t="str">
        <f t="shared" si="345"/>
        <v>7625-Food</v>
      </c>
    </row>
    <row r="3623" spans="1:30">
      <c r="A3623" t="s">
        <v>699</v>
      </c>
      <c r="B3623" t="s">
        <v>592</v>
      </c>
      <c r="C3623" t="s">
        <v>1419</v>
      </c>
      <c r="D3623" t="s">
        <v>640</v>
      </c>
      <c r="E3623" t="s">
        <v>1720</v>
      </c>
      <c r="F3623"/>
      <c r="G3623" s="159">
        <v>45169</v>
      </c>
      <c r="H3623" t="s">
        <v>1193</v>
      </c>
      <c r="I3623" t="s">
        <v>1188</v>
      </c>
      <c r="J3623" t="s">
        <v>710</v>
      </c>
      <c r="K3623" t="s">
        <v>712</v>
      </c>
      <c r="L3623" s="160" t="s">
        <v>709</v>
      </c>
      <c r="M3623">
        <v>3</v>
      </c>
      <c r="N3623">
        <v>0</v>
      </c>
      <c r="O3623">
        <v>112.77</v>
      </c>
      <c r="P3623">
        <v>338.31</v>
      </c>
      <c r="Q3623">
        <v>6599.54</v>
      </c>
      <c r="R3623">
        <v>5.05</v>
      </c>
      <c r="S3623" s="193" t="str">
        <f>VLOOKUP(U3623,'[1]Cross ref'!I:J,2,0)</f>
        <v>SCL</v>
      </c>
      <c r="T3623" s="193">
        <f t="shared" si="340"/>
        <v>338.31</v>
      </c>
      <c r="U3623" s="193">
        <f>VLOOKUP(VALUE(C3623),'[1]Cross ref'!G:I,3,0)</f>
        <v>7625</v>
      </c>
      <c r="V3623" s="193">
        <f>IFERROR(VLOOKUP(J3623,'[1]Item List (2)'!C:D,2,0),VLOOKUP(K3623,'[1]Item List (2)'!C:D,2,0))</f>
        <v>50007</v>
      </c>
      <c r="W3623" s="193">
        <f>IFERROR(VLOOKUP(J3623,'[1]Item List (2)'!C:E,3,0),VLOOKUP(K3623,'[1]Item List (2)'!C:E,3,0))</f>
        <v>100</v>
      </c>
      <c r="X3623" s="193">
        <f t="shared" si="341"/>
        <v>0</v>
      </c>
      <c r="Y3623" s="193" t="str">
        <f t="shared" si="342"/>
        <v>SYRUP, COKE CLASC BIB (HYCS)</v>
      </c>
      <c r="AA3623" s="29">
        <f t="shared" si="343"/>
        <v>338.31</v>
      </c>
      <c r="AB3623" s="29" t="str">
        <f>VLOOKUP(W3623,'[2]Item List (2)'!$I:$J,2,0)</f>
        <v>Food</v>
      </c>
      <c r="AC3623" s="29">
        <f t="shared" si="344"/>
        <v>7625</v>
      </c>
      <c r="AD3623" s="29" t="str">
        <f t="shared" si="345"/>
        <v>7625-Food</v>
      </c>
    </row>
    <row r="3624" spans="1:30">
      <c r="A3624" t="s">
        <v>699</v>
      </c>
      <c r="B3624" t="s">
        <v>592</v>
      </c>
      <c r="C3624" t="s">
        <v>1419</v>
      </c>
      <c r="D3624" t="s">
        <v>640</v>
      </c>
      <c r="E3624" t="s">
        <v>1720</v>
      </c>
      <c r="F3624"/>
      <c r="G3624" s="159">
        <v>45169</v>
      </c>
      <c r="H3624" t="s">
        <v>1194</v>
      </c>
      <c r="I3624" t="s">
        <v>1188</v>
      </c>
      <c r="J3624" t="s">
        <v>710</v>
      </c>
      <c r="K3624" t="s">
        <v>713</v>
      </c>
      <c r="L3624" s="160" t="s">
        <v>709</v>
      </c>
      <c r="M3624">
        <v>1</v>
      </c>
      <c r="N3624">
        <v>0</v>
      </c>
      <c r="O3624">
        <v>116.08</v>
      </c>
      <c r="P3624">
        <v>116.08</v>
      </c>
      <c r="Q3624">
        <v>6599.54</v>
      </c>
      <c r="R3624">
        <v>5.05</v>
      </c>
      <c r="S3624" s="193" t="str">
        <f>VLOOKUP(U3624,'[1]Cross ref'!I:J,2,0)</f>
        <v>SCL</v>
      </c>
      <c r="T3624" s="193">
        <f t="shared" si="340"/>
        <v>116.08</v>
      </c>
      <c r="U3624" s="193">
        <f>VLOOKUP(VALUE(C3624),'[1]Cross ref'!G:I,3,0)</f>
        <v>7625</v>
      </c>
      <c r="V3624" s="193">
        <f>IFERROR(VLOOKUP(J3624,'[1]Item List (2)'!C:D,2,0),VLOOKUP(K3624,'[1]Item List (2)'!C:D,2,0))</f>
        <v>50007</v>
      </c>
      <c r="W3624" s="193">
        <f>IFERROR(VLOOKUP(J3624,'[1]Item List (2)'!C:E,3,0),VLOOKUP(K3624,'[1]Item List (2)'!C:E,3,0))</f>
        <v>100</v>
      </c>
      <c r="X3624" s="193">
        <f t="shared" si="341"/>
        <v>0</v>
      </c>
      <c r="Y3624" s="193" t="str">
        <f t="shared" si="342"/>
        <v>SYRUP, SPRITE BIB (HYCS)</v>
      </c>
      <c r="AA3624" s="29">
        <f t="shared" si="343"/>
        <v>116.08</v>
      </c>
      <c r="AB3624" s="29" t="str">
        <f>VLOOKUP(W3624,'[2]Item List (2)'!$I:$J,2,0)</f>
        <v>Food</v>
      </c>
      <c r="AC3624" s="29">
        <f t="shared" si="344"/>
        <v>7625</v>
      </c>
      <c r="AD3624" s="29" t="str">
        <f t="shared" si="345"/>
        <v>7625-Food</v>
      </c>
    </row>
    <row r="3625" spans="1:30">
      <c r="A3625" t="s">
        <v>699</v>
      </c>
      <c r="B3625" t="s">
        <v>592</v>
      </c>
      <c r="C3625" t="s">
        <v>1419</v>
      </c>
      <c r="D3625" t="s">
        <v>640</v>
      </c>
      <c r="E3625" t="s">
        <v>1720</v>
      </c>
      <c r="F3625"/>
      <c r="G3625" s="159">
        <v>45169</v>
      </c>
      <c r="H3625" t="s">
        <v>1195</v>
      </c>
      <c r="I3625" t="s">
        <v>1188</v>
      </c>
      <c r="J3625" t="s">
        <v>724</v>
      </c>
      <c r="K3625" t="s">
        <v>906</v>
      </c>
      <c r="L3625" s="160" t="s">
        <v>842</v>
      </c>
      <c r="M3625">
        <v>1</v>
      </c>
      <c r="N3625">
        <v>0</v>
      </c>
      <c r="O3625">
        <v>16.920000000000002</v>
      </c>
      <c r="P3625">
        <v>16.920000000000002</v>
      </c>
      <c r="Q3625">
        <v>6599.54</v>
      </c>
      <c r="R3625">
        <v>5.05</v>
      </c>
      <c r="S3625" s="193" t="str">
        <f>VLOOKUP(U3625,'[1]Cross ref'!I:J,2,0)</f>
        <v>SCL</v>
      </c>
      <c r="T3625" s="193">
        <f t="shared" si="340"/>
        <v>16.920000000000002</v>
      </c>
      <c r="U3625" s="193">
        <f>VLOOKUP(VALUE(C3625),'[1]Cross ref'!G:I,3,0)</f>
        <v>7625</v>
      </c>
      <c r="V3625" s="193">
        <f>IFERROR(VLOOKUP(J3625,'[1]Item List (2)'!C:D,2,0),VLOOKUP(K3625,'[1]Item List (2)'!C:D,2,0))</f>
        <v>50007</v>
      </c>
      <c r="W3625" s="193">
        <f>IFERROR(VLOOKUP(J3625,'[1]Item List (2)'!C:E,3,0),VLOOKUP(K3625,'[1]Item List (2)'!C:E,3,0))</f>
        <v>100</v>
      </c>
      <c r="X3625" s="193">
        <f t="shared" si="341"/>
        <v>0</v>
      </c>
      <c r="Y3625" s="193" t="str">
        <f t="shared" si="342"/>
        <v>MILK, CHOC 1% LF 7Z PLS ESL</v>
      </c>
      <c r="AA3625" s="29">
        <f t="shared" si="343"/>
        <v>16.920000000000002</v>
      </c>
      <c r="AB3625" s="29" t="str">
        <f>VLOOKUP(W3625,'[2]Item List (2)'!$I:$J,2,0)</f>
        <v>Food</v>
      </c>
      <c r="AC3625" s="29">
        <f t="shared" si="344"/>
        <v>7625</v>
      </c>
      <c r="AD3625" s="29" t="str">
        <f t="shared" si="345"/>
        <v>7625-Food</v>
      </c>
    </row>
    <row r="3626" spans="1:30">
      <c r="A3626" t="s">
        <v>699</v>
      </c>
      <c r="B3626" t="s">
        <v>592</v>
      </c>
      <c r="C3626" t="s">
        <v>1419</v>
      </c>
      <c r="D3626" t="s">
        <v>640</v>
      </c>
      <c r="E3626" t="s">
        <v>1720</v>
      </c>
      <c r="F3626"/>
      <c r="G3626" s="159">
        <v>45169</v>
      </c>
      <c r="H3626" t="s">
        <v>1196</v>
      </c>
      <c r="I3626" t="s">
        <v>1188</v>
      </c>
      <c r="J3626" t="s">
        <v>717</v>
      </c>
      <c r="K3626" t="s">
        <v>1568</v>
      </c>
      <c r="L3626" s="160" t="s">
        <v>718</v>
      </c>
      <c r="M3626">
        <v>1</v>
      </c>
      <c r="N3626">
        <v>0</v>
      </c>
      <c r="O3626">
        <v>58.17</v>
      </c>
      <c r="P3626">
        <v>58.17</v>
      </c>
      <c r="Q3626">
        <v>6599.54</v>
      </c>
      <c r="R3626">
        <v>5.05</v>
      </c>
      <c r="S3626" s="193" t="str">
        <f>VLOOKUP(U3626,'[1]Cross ref'!I:J,2,0)</f>
        <v>SCL</v>
      </c>
      <c r="T3626" s="193">
        <f t="shared" si="340"/>
        <v>58.17</v>
      </c>
      <c r="U3626" s="193">
        <f>VLOOKUP(VALUE(C3626),'[1]Cross ref'!G:I,3,0)</f>
        <v>7625</v>
      </c>
      <c r="V3626" s="193">
        <f>IFERROR(VLOOKUP(J3626,'[1]Item List (2)'!C:D,2,0),VLOOKUP(K3626,'[1]Item List (2)'!C:D,2,0))</f>
        <v>50007</v>
      </c>
      <c r="W3626" s="193">
        <f>IFERROR(VLOOKUP(J3626,'[1]Item List (2)'!C:E,3,0),VLOOKUP(K3626,'[1]Item List (2)'!C:E,3,0))</f>
        <v>100</v>
      </c>
      <c r="X3626" s="193">
        <f t="shared" si="341"/>
        <v>0</v>
      </c>
      <c r="Y3626" s="193" t="str">
        <f t="shared" si="342"/>
        <v>EGG, LIQ WHL CAGE FREE P12CE</v>
      </c>
      <c r="AA3626" s="29">
        <f t="shared" si="343"/>
        <v>58.17</v>
      </c>
      <c r="AB3626" s="29" t="str">
        <f>VLOOKUP(W3626,'[2]Item List (2)'!$I:$J,2,0)</f>
        <v>Food</v>
      </c>
      <c r="AC3626" s="29">
        <f t="shared" si="344"/>
        <v>7625</v>
      </c>
      <c r="AD3626" s="29" t="str">
        <f t="shared" si="345"/>
        <v>7625-Food</v>
      </c>
    </row>
    <row r="3627" spans="1:30">
      <c r="A3627" t="s">
        <v>699</v>
      </c>
      <c r="B3627" t="s">
        <v>592</v>
      </c>
      <c r="C3627" t="s">
        <v>1419</v>
      </c>
      <c r="D3627" t="s">
        <v>640</v>
      </c>
      <c r="E3627" t="s">
        <v>1720</v>
      </c>
      <c r="F3627"/>
      <c r="G3627" s="159">
        <v>45169</v>
      </c>
      <c r="H3627" t="s">
        <v>1197</v>
      </c>
      <c r="I3627" t="s">
        <v>1188</v>
      </c>
      <c r="J3627" t="s">
        <v>719</v>
      </c>
      <c r="K3627" t="s">
        <v>720</v>
      </c>
      <c r="L3627" s="160" t="s">
        <v>721</v>
      </c>
      <c r="M3627">
        <v>1</v>
      </c>
      <c r="N3627">
        <v>0</v>
      </c>
      <c r="O3627">
        <v>26.21</v>
      </c>
      <c r="P3627">
        <v>26.21</v>
      </c>
      <c r="Q3627">
        <v>6599.54</v>
      </c>
      <c r="R3627">
        <v>5.05</v>
      </c>
      <c r="S3627" s="193" t="str">
        <f>VLOOKUP(U3627,'[1]Cross ref'!I:J,2,0)</f>
        <v>SCL</v>
      </c>
      <c r="T3627" s="193">
        <f t="shared" si="340"/>
        <v>26.21</v>
      </c>
      <c r="U3627" s="193">
        <f>VLOOKUP(VALUE(C3627),'[1]Cross ref'!G:I,3,0)</f>
        <v>7625</v>
      </c>
      <c r="V3627" s="193">
        <f>IFERROR(VLOOKUP(J3627,'[1]Item List (2)'!C:D,2,0),VLOOKUP(K3627,'[1]Item List (2)'!C:D,2,0))</f>
        <v>50007</v>
      </c>
      <c r="W3627" s="193">
        <f>IFERROR(VLOOKUP(J3627,'[1]Item List (2)'!C:E,3,0),VLOOKUP(K3627,'[1]Item List (2)'!C:E,3,0))</f>
        <v>100</v>
      </c>
      <c r="X3627" s="193">
        <f t="shared" si="341"/>
        <v>0</v>
      </c>
      <c r="Y3627" s="193" t="str">
        <f t="shared" si="342"/>
        <v>JUICE, ORANGE ORIG SIMPLY</v>
      </c>
      <c r="AA3627" s="29">
        <f t="shared" si="343"/>
        <v>26.21</v>
      </c>
      <c r="AB3627" s="29" t="str">
        <f>VLOOKUP(W3627,'[2]Item List (2)'!$I:$J,2,0)</f>
        <v>Food</v>
      </c>
      <c r="AC3627" s="29">
        <f t="shared" si="344"/>
        <v>7625</v>
      </c>
      <c r="AD3627" s="29" t="str">
        <f t="shared" si="345"/>
        <v>7625-Food</v>
      </c>
    </row>
    <row r="3628" spans="1:30">
      <c r="A3628" t="s">
        <v>699</v>
      </c>
      <c r="B3628" t="s">
        <v>592</v>
      </c>
      <c r="C3628" t="s">
        <v>1419</v>
      </c>
      <c r="D3628" t="s">
        <v>640</v>
      </c>
      <c r="E3628" t="s">
        <v>1720</v>
      </c>
      <c r="F3628"/>
      <c r="G3628" s="159">
        <v>45169</v>
      </c>
      <c r="H3628" t="s">
        <v>1198</v>
      </c>
      <c r="I3628" t="s">
        <v>1188</v>
      </c>
      <c r="J3628" t="s">
        <v>702</v>
      </c>
      <c r="K3628" t="s">
        <v>993</v>
      </c>
      <c r="L3628" s="160" t="s">
        <v>723</v>
      </c>
      <c r="M3628">
        <v>2</v>
      </c>
      <c r="N3628">
        <v>0</v>
      </c>
      <c r="O3628">
        <v>20.03</v>
      </c>
      <c r="P3628">
        <v>40.06</v>
      </c>
      <c r="Q3628">
        <v>6599.54</v>
      </c>
      <c r="R3628">
        <v>5.05</v>
      </c>
      <c r="S3628" s="193" t="str">
        <f>VLOOKUP(U3628,'[1]Cross ref'!I:J,2,0)</f>
        <v>SCL</v>
      </c>
      <c r="T3628" s="193">
        <f t="shared" si="340"/>
        <v>40.06</v>
      </c>
      <c r="U3628" s="193">
        <f>VLOOKUP(VALUE(C3628),'[1]Cross ref'!G:I,3,0)</f>
        <v>7625</v>
      </c>
      <c r="V3628" s="193">
        <f>IFERROR(VLOOKUP(J3628,'[1]Item List (2)'!C:D,2,0),VLOOKUP(K3628,'[1]Item List (2)'!C:D,2,0))</f>
        <v>50007</v>
      </c>
      <c r="W3628" s="193">
        <f>IFERROR(VLOOKUP(J3628,'[1]Item List (2)'!C:E,3,0),VLOOKUP(K3628,'[1]Item List (2)'!C:E,3,0))</f>
        <v>100</v>
      </c>
      <c r="X3628" s="193">
        <f t="shared" si="341"/>
        <v>0</v>
      </c>
      <c r="Y3628" s="193" t="str">
        <f t="shared" si="342"/>
        <v>SAUCE, BBQ SWEET &amp; BOLD CUP</v>
      </c>
      <c r="AA3628" s="29">
        <f t="shared" si="343"/>
        <v>40.06</v>
      </c>
      <c r="AB3628" s="29" t="str">
        <f>VLOOKUP(W3628,'[2]Item List (2)'!$I:$J,2,0)</f>
        <v>Food</v>
      </c>
      <c r="AC3628" s="29">
        <f t="shared" si="344"/>
        <v>7625</v>
      </c>
      <c r="AD3628" s="29" t="str">
        <f t="shared" si="345"/>
        <v>7625-Food</v>
      </c>
    </row>
    <row r="3629" spans="1:30">
      <c r="A3629" t="s">
        <v>699</v>
      </c>
      <c r="B3629" t="s">
        <v>592</v>
      </c>
      <c r="C3629" t="s">
        <v>1419</v>
      </c>
      <c r="D3629" t="s">
        <v>640</v>
      </c>
      <c r="E3629" t="s">
        <v>1720</v>
      </c>
      <c r="F3629"/>
      <c r="G3629" s="159">
        <v>45169</v>
      </c>
      <c r="H3629" t="s">
        <v>1328</v>
      </c>
      <c r="I3629" t="s">
        <v>1188</v>
      </c>
      <c r="J3629" t="s">
        <v>785</v>
      </c>
      <c r="K3629" t="s">
        <v>881</v>
      </c>
      <c r="L3629" s="160" t="s">
        <v>882</v>
      </c>
      <c r="M3629">
        <v>1</v>
      </c>
      <c r="N3629">
        <v>0</v>
      </c>
      <c r="O3629">
        <v>83.54</v>
      </c>
      <c r="P3629">
        <v>83.54</v>
      </c>
      <c r="Q3629">
        <v>6599.54</v>
      </c>
      <c r="R3629">
        <v>5.05</v>
      </c>
      <c r="S3629" s="193" t="str">
        <f>VLOOKUP(U3629,'[1]Cross ref'!I:J,2,0)</f>
        <v>SCL</v>
      </c>
      <c r="T3629" s="193">
        <f t="shared" si="340"/>
        <v>83.54</v>
      </c>
      <c r="U3629" s="193">
        <f>VLOOKUP(VALUE(C3629),'[1]Cross ref'!G:I,3,0)</f>
        <v>7625</v>
      </c>
      <c r="V3629" s="193">
        <f>IFERROR(VLOOKUP(J3629,'[1]Item List (2)'!C:D,2,0),VLOOKUP(K3629,'[1]Item List (2)'!C:D,2,0))</f>
        <v>50007</v>
      </c>
      <c r="W3629" s="193">
        <f>IFERROR(VLOOKUP(J3629,'[1]Item List (2)'!C:E,3,0),VLOOKUP(K3629,'[1]Item List (2)'!C:E,3,0))</f>
        <v>100</v>
      </c>
      <c r="X3629" s="193">
        <f t="shared" si="341"/>
        <v>0</v>
      </c>
      <c r="Y3629" s="193" t="str">
        <f t="shared" si="342"/>
        <v>SAUSAGE, PTY</v>
      </c>
      <c r="AA3629" s="29">
        <f t="shared" si="343"/>
        <v>83.54</v>
      </c>
      <c r="AB3629" s="29" t="str">
        <f>VLOOKUP(W3629,'[2]Item List (2)'!$I:$J,2,0)</f>
        <v>Food</v>
      </c>
      <c r="AC3629" s="29">
        <f t="shared" si="344"/>
        <v>7625</v>
      </c>
      <c r="AD3629" s="29" t="str">
        <f t="shared" si="345"/>
        <v>7625-Food</v>
      </c>
    </row>
    <row r="3630" spans="1:30">
      <c r="A3630" t="s">
        <v>699</v>
      </c>
      <c r="B3630" t="s">
        <v>592</v>
      </c>
      <c r="C3630" t="s">
        <v>1419</v>
      </c>
      <c r="D3630" t="s">
        <v>640</v>
      </c>
      <c r="E3630" t="s">
        <v>1720</v>
      </c>
      <c r="F3630"/>
      <c r="G3630" s="159">
        <v>45169</v>
      </c>
      <c r="H3630" t="s">
        <v>1201</v>
      </c>
      <c r="I3630" t="s">
        <v>1188</v>
      </c>
      <c r="J3630" t="s">
        <v>724</v>
      </c>
      <c r="K3630" t="s">
        <v>725</v>
      </c>
      <c r="L3630" s="160" t="s">
        <v>726</v>
      </c>
      <c r="M3630">
        <v>2</v>
      </c>
      <c r="N3630">
        <v>0</v>
      </c>
      <c r="O3630">
        <v>9.5399999999999991</v>
      </c>
      <c r="P3630">
        <v>19.079999999999998</v>
      </c>
      <c r="Q3630">
        <v>6599.54</v>
      </c>
      <c r="R3630">
        <v>5.05</v>
      </c>
      <c r="S3630" s="193" t="str">
        <f>VLOOKUP(U3630,'[1]Cross ref'!I:J,2,0)</f>
        <v>SCL</v>
      </c>
      <c r="T3630" s="193">
        <f t="shared" si="340"/>
        <v>19.079999999999998</v>
      </c>
      <c r="U3630" s="193">
        <f>VLOOKUP(VALUE(C3630),'[1]Cross ref'!G:I,3,0)</f>
        <v>7625</v>
      </c>
      <c r="V3630" s="193">
        <f>IFERROR(VLOOKUP(J3630,'[1]Item List (2)'!C:D,2,0),VLOOKUP(K3630,'[1]Item List (2)'!C:D,2,0))</f>
        <v>50007</v>
      </c>
      <c r="W3630" s="193">
        <f>IFERROR(VLOOKUP(J3630,'[1]Item List (2)'!C:E,3,0),VLOOKUP(K3630,'[1]Item List (2)'!C:E,3,0))</f>
        <v>100</v>
      </c>
      <c r="X3630" s="193">
        <f t="shared" si="341"/>
        <v>0</v>
      </c>
      <c r="Y3630" s="193" t="str">
        <f t="shared" si="342"/>
        <v>MILK, 1%</v>
      </c>
      <c r="AA3630" s="29">
        <f t="shared" si="343"/>
        <v>19.079999999999998</v>
      </c>
      <c r="AB3630" s="29" t="str">
        <f>VLOOKUP(W3630,'[2]Item List (2)'!$I:$J,2,0)</f>
        <v>Food</v>
      </c>
      <c r="AC3630" s="29">
        <f t="shared" si="344"/>
        <v>7625</v>
      </c>
      <c r="AD3630" s="29" t="str">
        <f t="shared" si="345"/>
        <v>7625-Food</v>
      </c>
    </row>
    <row r="3631" spans="1:30">
      <c r="A3631" t="s">
        <v>699</v>
      </c>
      <c r="B3631" t="s">
        <v>592</v>
      </c>
      <c r="C3631" t="s">
        <v>1419</v>
      </c>
      <c r="D3631" t="s">
        <v>640</v>
      </c>
      <c r="E3631" t="s">
        <v>1720</v>
      </c>
      <c r="F3631"/>
      <c r="G3631" s="159">
        <v>45169</v>
      </c>
      <c r="H3631" t="s">
        <v>1203</v>
      </c>
      <c r="I3631" t="s">
        <v>1188</v>
      </c>
      <c r="J3631" t="s">
        <v>900</v>
      </c>
      <c r="K3631" t="s">
        <v>907</v>
      </c>
      <c r="L3631" s="160" t="s">
        <v>908</v>
      </c>
      <c r="M3631">
        <v>1</v>
      </c>
      <c r="N3631">
        <v>0</v>
      </c>
      <c r="O3631">
        <v>42.61</v>
      </c>
      <c r="P3631">
        <v>42.61</v>
      </c>
      <c r="Q3631">
        <v>6599.54</v>
      </c>
      <c r="R3631">
        <v>5.05</v>
      </c>
      <c r="S3631" s="193" t="str">
        <f>VLOOKUP(U3631,'[1]Cross ref'!I:J,2,0)</f>
        <v>SCL</v>
      </c>
      <c r="T3631" s="193">
        <f t="shared" si="340"/>
        <v>42.61</v>
      </c>
      <c r="U3631" s="193">
        <f>VLOOKUP(VALUE(C3631),'[1]Cross ref'!G:I,3,0)</f>
        <v>7625</v>
      </c>
      <c r="V3631" s="193">
        <f>IFERROR(VLOOKUP(J3631,'[1]Item List (2)'!C:D,2,0),VLOOKUP(K3631,'[1]Item List (2)'!C:D,2,0))</f>
        <v>50007</v>
      </c>
      <c r="W3631" s="193">
        <f>IFERROR(VLOOKUP(J3631,'[1]Item List (2)'!C:E,3,0),VLOOKUP(K3631,'[1]Item List (2)'!C:E,3,0))</f>
        <v>100</v>
      </c>
      <c r="X3631" s="193">
        <f t="shared" si="341"/>
        <v>0</v>
      </c>
      <c r="Y3631" s="193" t="str">
        <f t="shared" si="342"/>
        <v>PEPPER, CHILE GRN STRIP</v>
      </c>
      <c r="AA3631" s="29">
        <f t="shared" si="343"/>
        <v>42.61</v>
      </c>
      <c r="AB3631" s="29" t="str">
        <f>VLOOKUP(W3631,'[2]Item List (2)'!$I:$J,2,0)</f>
        <v>Food</v>
      </c>
      <c r="AC3631" s="29">
        <f t="shared" si="344"/>
        <v>7625</v>
      </c>
      <c r="AD3631" s="29" t="str">
        <f t="shared" si="345"/>
        <v>7625-Food</v>
      </c>
    </row>
    <row r="3632" spans="1:30">
      <c r="A3632" t="s">
        <v>699</v>
      </c>
      <c r="B3632" t="s">
        <v>592</v>
      </c>
      <c r="C3632" t="s">
        <v>1419</v>
      </c>
      <c r="D3632" t="s">
        <v>640</v>
      </c>
      <c r="E3632" t="s">
        <v>1720</v>
      </c>
      <c r="F3632"/>
      <c r="G3632" s="159">
        <v>45169</v>
      </c>
      <c r="H3632" t="s">
        <v>1205</v>
      </c>
      <c r="I3632" t="s">
        <v>1188</v>
      </c>
      <c r="J3632" t="s">
        <v>734</v>
      </c>
      <c r="K3632" t="s">
        <v>735</v>
      </c>
      <c r="L3632" s="160" t="s">
        <v>736</v>
      </c>
      <c r="M3632">
        <v>20</v>
      </c>
      <c r="N3632">
        <v>0</v>
      </c>
      <c r="O3632">
        <v>76.78</v>
      </c>
      <c r="P3632" s="222">
        <v>1535.6</v>
      </c>
      <c r="Q3632">
        <v>6599.54</v>
      </c>
      <c r="R3632">
        <v>5.05</v>
      </c>
      <c r="S3632" s="193" t="str">
        <f>VLOOKUP(U3632,'[1]Cross ref'!I:J,2,0)</f>
        <v>SCL</v>
      </c>
      <c r="T3632" s="193">
        <f t="shared" si="340"/>
        <v>1535.6</v>
      </c>
      <c r="U3632" s="193">
        <f>VLOOKUP(VALUE(C3632),'[1]Cross ref'!G:I,3,0)</f>
        <v>7625</v>
      </c>
      <c r="V3632" s="193">
        <f>IFERROR(VLOOKUP(J3632,'[1]Item List (2)'!C:D,2,0),VLOOKUP(K3632,'[1]Item List (2)'!C:D,2,0))</f>
        <v>50007</v>
      </c>
      <c r="W3632" s="193">
        <f>IFERROR(VLOOKUP(J3632,'[1]Item List (2)'!C:E,3,0),VLOOKUP(K3632,'[1]Item List (2)'!C:E,3,0))</f>
        <v>100</v>
      </c>
      <c r="X3632" s="193">
        <f t="shared" si="341"/>
        <v>0</v>
      </c>
      <c r="Y3632" s="193" t="str">
        <f t="shared" si="342"/>
        <v>BEEF, GRND PTY 3.5Z</v>
      </c>
      <c r="AA3632" s="29">
        <f t="shared" si="343"/>
        <v>1535.6</v>
      </c>
      <c r="AB3632" s="29" t="str">
        <f>VLOOKUP(W3632,'[2]Item List (2)'!$I:$J,2,0)</f>
        <v>Food</v>
      </c>
      <c r="AC3632" s="29">
        <f t="shared" si="344"/>
        <v>7625</v>
      </c>
      <c r="AD3632" s="29" t="str">
        <f t="shared" si="345"/>
        <v>7625-Food</v>
      </c>
    </row>
    <row r="3633" spans="1:30">
      <c r="A3633" t="s">
        <v>699</v>
      </c>
      <c r="B3633" t="s">
        <v>592</v>
      </c>
      <c r="C3633" t="s">
        <v>1419</v>
      </c>
      <c r="D3633" t="s">
        <v>640</v>
      </c>
      <c r="E3633" t="s">
        <v>1720</v>
      </c>
      <c r="F3633"/>
      <c r="G3633" s="159">
        <v>45169</v>
      </c>
      <c r="H3633" t="s">
        <v>1206</v>
      </c>
      <c r="I3633" t="s">
        <v>1188</v>
      </c>
      <c r="J3633" t="s">
        <v>737</v>
      </c>
      <c r="K3633" t="s">
        <v>738</v>
      </c>
      <c r="L3633" s="160" t="s">
        <v>739</v>
      </c>
      <c r="M3633">
        <v>2</v>
      </c>
      <c r="N3633">
        <v>0</v>
      </c>
      <c r="O3633">
        <v>30.72</v>
      </c>
      <c r="P3633">
        <v>61.44</v>
      </c>
      <c r="Q3633">
        <v>6599.54</v>
      </c>
      <c r="R3633">
        <v>5.05</v>
      </c>
      <c r="S3633" s="193" t="str">
        <f>VLOOKUP(U3633,'[1]Cross ref'!I:J,2,0)</f>
        <v>SCL</v>
      </c>
      <c r="T3633" s="193">
        <f t="shared" si="340"/>
        <v>61.44</v>
      </c>
      <c r="U3633" s="193">
        <f>VLOOKUP(VALUE(C3633),'[1]Cross ref'!G:I,3,0)</f>
        <v>7625</v>
      </c>
      <c r="V3633" s="193">
        <f>IFERROR(VLOOKUP(J3633,'[1]Item List (2)'!C:D,2,0),VLOOKUP(K3633,'[1]Item List (2)'!C:D,2,0))</f>
        <v>50007</v>
      </c>
      <c r="W3633" s="193">
        <f>IFERROR(VLOOKUP(J3633,'[1]Item List (2)'!C:E,3,0),VLOOKUP(K3633,'[1]Item List (2)'!C:E,3,0))</f>
        <v>100</v>
      </c>
      <c r="X3633" s="193">
        <f t="shared" si="341"/>
        <v>0</v>
      </c>
      <c r="Y3633" s="193" t="str">
        <f t="shared" si="342"/>
        <v>APPTZR, ONION RING</v>
      </c>
      <c r="AA3633" s="29">
        <f t="shared" si="343"/>
        <v>61.44</v>
      </c>
      <c r="AB3633" s="29" t="str">
        <f>VLOOKUP(W3633,'[2]Item List (2)'!$I:$J,2,0)</f>
        <v>Food</v>
      </c>
      <c r="AC3633" s="29">
        <f t="shared" si="344"/>
        <v>7625</v>
      </c>
      <c r="AD3633" s="29" t="str">
        <f t="shared" si="345"/>
        <v>7625-Food</v>
      </c>
    </row>
    <row r="3634" spans="1:30">
      <c r="A3634" t="s">
        <v>699</v>
      </c>
      <c r="B3634" t="s">
        <v>592</v>
      </c>
      <c r="C3634" t="s">
        <v>1419</v>
      </c>
      <c r="D3634" t="s">
        <v>640</v>
      </c>
      <c r="E3634" t="s">
        <v>1720</v>
      </c>
      <c r="F3634"/>
      <c r="G3634" s="159">
        <v>45169</v>
      </c>
      <c r="H3634" t="s">
        <v>1208</v>
      </c>
      <c r="I3634" t="s">
        <v>1188</v>
      </c>
      <c r="J3634" t="s">
        <v>741</v>
      </c>
      <c r="K3634" t="s">
        <v>742</v>
      </c>
      <c r="L3634" s="160" t="s">
        <v>743</v>
      </c>
      <c r="M3634">
        <v>4</v>
      </c>
      <c r="N3634">
        <v>0</v>
      </c>
      <c r="O3634">
        <v>21.8</v>
      </c>
      <c r="P3634">
        <v>87.2</v>
      </c>
      <c r="Q3634">
        <v>6599.54</v>
      </c>
      <c r="R3634">
        <v>5.05</v>
      </c>
      <c r="S3634" s="193" t="str">
        <f>VLOOKUP(U3634,'[1]Cross ref'!I:J,2,0)</f>
        <v>SCL</v>
      </c>
      <c r="T3634" s="193">
        <f t="shared" si="340"/>
        <v>87.2</v>
      </c>
      <c r="U3634" s="193">
        <f>VLOOKUP(VALUE(C3634),'[1]Cross ref'!G:I,3,0)</f>
        <v>7625</v>
      </c>
      <c r="V3634" s="193">
        <f>IFERROR(VLOOKUP(J3634,'[1]Item List (2)'!C:D,2,0),VLOOKUP(K3634,'[1]Item List (2)'!C:D,2,0))</f>
        <v>50007</v>
      </c>
      <c r="W3634" s="193">
        <f>IFERROR(VLOOKUP(J3634,'[1]Item List (2)'!C:E,3,0),VLOOKUP(K3634,'[1]Item List (2)'!C:E,3,0))</f>
        <v>100</v>
      </c>
      <c r="X3634" s="193">
        <f t="shared" si="341"/>
        <v>0</v>
      </c>
      <c r="Y3634" s="193" t="str">
        <f t="shared" si="342"/>
        <v>KETCHUP, PKT</v>
      </c>
      <c r="AA3634" s="29">
        <f t="shared" si="343"/>
        <v>87.2</v>
      </c>
      <c r="AB3634" s="29" t="str">
        <f>VLOOKUP(W3634,'[2]Item List (2)'!$I:$J,2,0)</f>
        <v>Food</v>
      </c>
      <c r="AC3634" s="29">
        <f t="shared" si="344"/>
        <v>7625</v>
      </c>
      <c r="AD3634" s="29" t="str">
        <f t="shared" si="345"/>
        <v>7625-Food</v>
      </c>
    </row>
    <row r="3635" spans="1:30">
      <c r="A3635" t="s">
        <v>699</v>
      </c>
      <c r="B3635" t="s">
        <v>592</v>
      </c>
      <c r="C3635" t="s">
        <v>1419</v>
      </c>
      <c r="D3635" t="s">
        <v>640</v>
      </c>
      <c r="E3635" t="s">
        <v>1720</v>
      </c>
      <c r="F3635"/>
      <c r="G3635" s="159">
        <v>45169</v>
      </c>
      <c r="H3635" t="s">
        <v>1209</v>
      </c>
      <c r="I3635" t="s">
        <v>1188</v>
      </c>
      <c r="J3635" t="s">
        <v>856</v>
      </c>
      <c r="K3635" t="s">
        <v>857</v>
      </c>
      <c r="L3635" s="160" t="s">
        <v>814</v>
      </c>
      <c r="M3635">
        <v>1</v>
      </c>
      <c r="N3635">
        <v>0</v>
      </c>
      <c r="O3635">
        <v>17.149999999999999</v>
      </c>
      <c r="P3635">
        <v>17.149999999999999</v>
      </c>
      <c r="Q3635">
        <v>6599.54</v>
      </c>
      <c r="R3635">
        <v>5.05</v>
      </c>
      <c r="S3635" s="193" t="str">
        <f>VLOOKUP(U3635,'[1]Cross ref'!I:J,2,0)</f>
        <v>SCL</v>
      </c>
      <c r="T3635" s="193">
        <f t="shared" si="340"/>
        <v>17.149999999999999</v>
      </c>
      <c r="U3635" s="193">
        <f>VLOOKUP(VALUE(C3635),'[1]Cross ref'!G:I,3,0)</f>
        <v>7625</v>
      </c>
      <c r="V3635" s="193">
        <f>IFERROR(VLOOKUP(J3635,'[1]Item List (2)'!C:D,2,0),VLOOKUP(K3635,'[1]Item List (2)'!C:D,2,0))</f>
        <v>50007</v>
      </c>
      <c r="W3635" s="193">
        <f>IFERROR(VLOOKUP(J3635,'[1]Item List (2)'!C:E,3,0),VLOOKUP(K3635,'[1]Item List (2)'!C:E,3,0))</f>
        <v>100</v>
      </c>
      <c r="X3635" s="193">
        <f t="shared" si="341"/>
        <v>0</v>
      </c>
      <c r="Y3635" s="193" t="str">
        <f t="shared" si="342"/>
        <v>BREADING, CHICK TNDR</v>
      </c>
      <c r="AA3635" s="29">
        <f t="shared" si="343"/>
        <v>17.149999999999999</v>
      </c>
      <c r="AB3635" s="29" t="str">
        <f>VLOOKUP(W3635,'[2]Item List (2)'!$I:$J,2,0)</f>
        <v>Food</v>
      </c>
      <c r="AC3635" s="29">
        <f t="shared" si="344"/>
        <v>7625</v>
      </c>
      <c r="AD3635" s="29" t="str">
        <f t="shared" si="345"/>
        <v>7625-Food</v>
      </c>
    </row>
    <row r="3636" spans="1:30">
      <c r="A3636" t="s">
        <v>699</v>
      </c>
      <c r="B3636" t="s">
        <v>592</v>
      </c>
      <c r="C3636" t="s">
        <v>1419</v>
      </c>
      <c r="D3636" t="s">
        <v>640</v>
      </c>
      <c r="E3636" t="s">
        <v>1720</v>
      </c>
      <c r="F3636"/>
      <c r="G3636" s="159">
        <v>45169</v>
      </c>
      <c r="H3636" t="s">
        <v>1210</v>
      </c>
      <c r="I3636" t="s">
        <v>1211</v>
      </c>
      <c r="J3636" t="s">
        <v>744</v>
      </c>
      <c r="K3636" t="s">
        <v>745</v>
      </c>
      <c r="L3636" s="160" t="s">
        <v>746</v>
      </c>
      <c r="M3636">
        <v>1</v>
      </c>
      <c r="N3636">
        <v>0</v>
      </c>
      <c r="O3636">
        <v>27.22</v>
      </c>
      <c r="P3636">
        <v>27.22</v>
      </c>
      <c r="Q3636">
        <v>6599.54</v>
      </c>
      <c r="R3636">
        <v>5.05</v>
      </c>
      <c r="S3636" s="193" t="str">
        <f>VLOOKUP(U3636,'[1]Cross ref'!I:J,2,0)</f>
        <v>SCL</v>
      </c>
      <c r="T3636" s="193">
        <f t="shared" si="340"/>
        <v>27.22</v>
      </c>
      <c r="U3636" s="193">
        <f>VLOOKUP(VALUE(C3636),'[1]Cross ref'!G:I,3,0)</f>
        <v>7625</v>
      </c>
      <c r="V3636" s="193">
        <f>IFERROR(VLOOKUP(J3636,'[1]Item List (2)'!C:D,2,0),VLOOKUP(K3636,'[1]Item List (2)'!C:D,2,0))</f>
        <v>51001</v>
      </c>
      <c r="W3636" s="193">
        <f>IFERROR(VLOOKUP(J3636,'[1]Item List (2)'!C:E,3,0),VLOOKUP(K3636,'[1]Item List (2)'!C:E,3,0))</f>
        <v>1000</v>
      </c>
      <c r="X3636" s="193">
        <f t="shared" si="341"/>
        <v>0</v>
      </c>
      <c r="Y3636" s="193" t="str">
        <f t="shared" si="342"/>
        <v>CARRIER, 4-CUP</v>
      </c>
      <c r="AA3636" s="29">
        <f t="shared" si="343"/>
        <v>27.22</v>
      </c>
      <c r="AB3636" s="29" t="str">
        <f>VLOOKUP(W3636,'[2]Item List (2)'!$I:$J,2,0)</f>
        <v>Paper</v>
      </c>
      <c r="AC3636" s="29">
        <f t="shared" si="344"/>
        <v>7625</v>
      </c>
      <c r="AD3636" s="29" t="str">
        <f t="shared" si="345"/>
        <v>7625-Paper</v>
      </c>
    </row>
    <row r="3637" spans="1:30">
      <c r="A3637" t="s">
        <v>699</v>
      </c>
      <c r="B3637" t="s">
        <v>592</v>
      </c>
      <c r="C3637" t="s">
        <v>1419</v>
      </c>
      <c r="D3637" t="s">
        <v>640</v>
      </c>
      <c r="E3637" t="s">
        <v>1720</v>
      </c>
      <c r="F3637"/>
      <c r="G3637" s="159">
        <v>45169</v>
      </c>
      <c r="H3637" t="s">
        <v>1212</v>
      </c>
      <c r="I3637" t="s">
        <v>1188</v>
      </c>
      <c r="J3637" t="s">
        <v>747</v>
      </c>
      <c r="K3637" t="s">
        <v>748</v>
      </c>
      <c r="L3637" s="160" t="s">
        <v>749</v>
      </c>
      <c r="M3637">
        <v>1</v>
      </c>
      <c r="N3637">
        <v>0</v>
      </c>
      <c r="O3637">
        <v>33.380000000000003</v>
      </c>
      <c r="P3637">
        <v>33.380000000000003</v>
      </c>
      <c r="Q3637">
        <v>6599.54</v>
      </c>
      <c r="R3637">
        <v>5.05</v>
      </c>
      <c r="S3637" s="193" t="str">
        <f>VLOOKUP(U3637,'[1]Cross ref'!I:J,2,0)</f>
        <v>SCL</v>
      </c>
      <c r="T3637" s="193">
        <f t="shared" si="340"/>
        <v>33.380000000000003</v>
      </c>
      <c r="U3637" s="193">
        <f>VLOOKUP(VALUE(C3637),'[1]Cross ref'!G:I,3,0)</f>
        <v>7625</v>
      </c>
      <c r="V3637" s="193">
        <f>IFERROR(VLOOKUP(J3637,'[1]Item List (2)'!C:D,2,0),VLOOKUP(K3637,'[1]Item List (2)'!C:D,2,0))</f>
        <v>50007</v>
      </c>
      <c r="W3637" s="193">
        <f>IFERROR(VLOOKUP(J3637,'[1]Item List (2)'!C:E,3,0),VLOOKUP(K3637,'[1]Item List (2)'!C:E,3,0))</f>
        <v>100</v>
      </c>
      <c r="X3637" s="193">
        <f t="shared" si="341"/>
        <v>0</v>
      </c>
      <c r="Y3637" s="193" t="str">
        <f t="shared" si="342"/>
        <v>HASHBROWN, RND ZTF</v>
      </c>
      <c r="AA3637" s="29">
        <f t="shared" si="343"/>
        <v>33.380000000000003</v>
      </c>
      <c r="AB3637" s="29" t="str">
        <f>VLOOKUP(W3637,'[2]Item List (2)'!$I:$J,2,0)</f>
        <v>Food</v>
      </c>
      <c r="AC3637" s="29">
        <f t="shared" si="344"/>
        <v>7625</v>
      </c>
      <c r="AD3637" s="29" t="str">
        <f t="shared" si="345"/>
        <v>7625-Food</v>
      </c>
    </row>
    <row r="3638" spans="1:30">
      <c r="A3638" t="s">
        <v>699</v>
      </c>
      <c r="B3638" t="s">
        <v>592</v>
      </c>
      <c r="C3638" t="s">
        <v>1419</v>
      </c>
      <c r="D3638" t="s">
        <v>640</v>
      </c>
      <c r="E3638" t="s">
        <v>1720</v>
      </c>
      <c r="F3638"/>
      <c r="G3638" s="159">
        <v>45169</v>
      </c>
      <c r="H3638" t="s">
        <v>1213</v>
      </c>
      <c r="I3638" t="s">
        <v>1188</v>
      </c>
      <c r="J3638" t="s">
        <v>747</v>
      </c>
      <c r="K3638" t="s">
        <v>750</v>
      </c>
      <c r="L3638" s="160" t="s">
        <v>749</v>
      </c>
      <c r="M3638">
        <v>2</v>
      </c>
      <c r="N3638">
        <v>0</v>
      </c>
      <c r="O3638">
        <v>33.380000000000003</v>
      </c>
      <c r="P3638">
        <v>66.760000000000005</v>
      </c>
      <c r="Q3638">
        <v>6599.54</v>
      </c>
      <c r="R3638">
        <v>5.05</v>
      </c>
      <c r="S3638" s="193" t="str">
        <f>VLOOKUP(U3638,'[1]Cross ref'!I:J,2,0)</f>
        <v>SCL</v>
      </c>
      <c r="T3638" s="193">
        <f t="shared" si="340"/>
        <v>66.760000000000005</v>
      </c>
      <c r="U3638" s="193">
        <f>VLOOKUP(VALUE(C3638),'[1]Cross ref'!G:I,3,0)</f>
        <v>7625</v>
      </c>
      <c r="V3638" s="193">
        <f>IFERROR(VLOOKUP(J3638,'[1]Item List (2)'!C:D,2,0),VLOOKUP(K3638,'[1]Item List (2)'!C:D,2,0))</f>
        <v>50007</v>
      </c>
      <c r="W3638" s="193">
        <f>IFERROR(VLOOKUP(J3638,'[1]Item List (2)'!C:E,3,0),VLOOKUP(K3638,'[1]Item List (2)'!C:E,3,0))</f>
        <v>100</v>
      </c>
      <c r="X3638" s="193">
        <f t="shared" si="341"/>
        <v>0</v>
      </c>
      <c r="Y3638" s="193" t="str">
        <f t="shared" si="342"/>
        <v>FRIES, CRISS CUT SEASN</v>
      </c>
      <c r="AA3638" s="29">
        <f t="shared" si="343"/>
        <v>66.760000000000005</v>
      </c>
      <c r="AB3638" s="29" t="str">
        <f>VLOOKUP(W3638,'[2]Item List (2)'!$I:$J,2,0)</f>
        <v>Food</v>
      </c>
      <c r="AC3638" s="29">
        <f t="shared" si="344"/>
        <v>7625</v>
      </c>
      <c r="AD3638" s="29" t="str">
        <f t="shared" si="345"/>
        <v>7625-Food</v>
      </c>
    </row>
    <row r="3639" spans="1:30">
      <c r="A3639" t="s">
        <v>699</v>
      </c>
      <c r="B3639" t="s">
        <v>592</v>
      </c>
      <c r="C3639" t="s">
        <v>1419</v>
      </c>
      <c r="D3639" t="s">
        <v>640</v>
      </c>
      <c r="E3639" t="s">
        <v>1720</v>
      </c>
      <c r="F3639"/>
      <c r="G3639" s="159">
        <v>45169</v>
      </c>
      <c r="H3639" t="s">
        <v>1214</v>
      </c>
      <c r="I3639" t="s">
        <v>1188</v>
      </c>
      <c r="J3639" t="s">
        <v>747</v>
      </c>
      <c r="K3639" t="s">
        <v>751</v>
      </c>
      <c r="L3639" s="160" t="s">
        <v>752</v>
      </c>
      <c r="M3639">
        <v>17</v>
      </c>
      <c r="N3639">
        <v>0</v>
      </c>
      <c r="O3639">
        <v>35.28</v>
      </c>
      <c r="P3639">
        <v>599.76</v>
      </c>
      <c r="Q3639">
        <v>6599.54</v>
      </c>
      <c r="R3639">
        <v>5.05</v>
      </c>
      <c r="S3639" s="193" t="str">
        <f>VLOOKUP(U3639,'[1]Cross ref'!I:J,2,0)</f>
        <v>SCL</v>
      </c>
      <c r="T3639" s="193">
        <f t="shared" si="340"/>
        <v>599.76</v>
      </c>
      <c r="U3639" s="193">
        <f>VLOOKUP(VALUE(C3639),'[1]Cross ref'!G:I,3,0)</f>
        <v>7625</v>
      </c>
      <c r="V3639" s="193">
        <f>IFERROR(VLOOKUP(J3639,'[1]Item List (2)'!C:D,2,0),VLOOKUP(K3639,'[1]Item List (2)'!C:D,2,0))</f>
        <v>50007</v>
      </c>
      <c r="W3639" s="193">
        <f>IFERROR(VLOOKUP(J3639,'[1]Item List (2)'!C:E,3,0),VLOOKUP(K3639,'[1]Item List (2)'!C:E,3,0))</f>
        <v>100</v>
      </c>
      <c r="X3639" s="193">
        <f t="shared" si="341"/>
        <v>0</v>
      </c>
      <c r="Y3639" s="193" t="str">
        <f t="shared" si="342"/>
        <v>FRIES, SS SK ON</v>
      </c>
      <c r="AA3639" s="29">
        <f t="shared" si="343"/>
        <v>599.76</v>
      </c>
      <c r="AB3639" s="29" t="str">
        <f>VLOOKUP(W3639,'[2]Item List (2)'!$I:$J,2,0)</f>
        <v>Food</v>
      </c>
      <c r="AC3639" s="29">
        <f t="shared" si="344"/>
        <v>7625</v>
      </c>
      <c r="AD3639" s="29" t="str">
        <f t="shared" si="345"/>
        <v>7625-Food</v>
      </c>
    </row>
    <row r="3640" spans="1:30">
      <c r="A3640" t="s">
        <v>699</v>
      </c>
      <c r="B3640" t="s">
        <v>592</v>
      </c>
      <c r="C3640" t="s">
        <v>1419</v>
      </c>
      <c r="D3640" t="s">
        <v>640</v>
      </c>
      <c r="E3640" t="s">
        <v>1720</v>
      </c>
      <c r="F3640"/>
      <c r="G3640" s="159">
        <v>45169</v>
      </c>
      <c r="H3640" t="s">
        <v>1215</v>
      </c>
      <c r="I3640" t="s">
        <v>1188</v>
      </c>
      <c r="J3640" t="s">
        <v>753</v>
      </c>
      <c r="K3640" t="s">
        <v>754</v>
      </c>
      <c r="L3640" s="160" t="s">
        <v>755</v>
      </c>
      <c r="M3640">
        <v>1</v>
      </c>
      <c r="N3640">
        <v>0</v>
      </c>
      <c r="O3640">
        <v>31.31</v>
      </c>
      <c r="P3640">
        <v>31.31</v>
      </c>
      <c r="Q3640">
        <v>6599.54</v>
      </c>
      <c r="R3640">
        <v>5.05</v>
      </c>
      <c r="S3640" s="193" t="str">
        <f>VLOOKUP(U3640,'[1]Cross ref'!I:J,2,0)</f>
        <v>SCL</v>
      </c>
      <c r="T3640" s="193">
        <f t="shared" si="340"/>
        <v>31.31</v>
      </c>
      <c r="U3640" s="193">
        <f>VLOOKUP(VALUE(C3640),'[1]Cross ref'!G:I,3,0)</f>
        <v>7625</v>
      </c>
      <c r="V3640" s="193">
        <f>IFERROR(VLOOKUP(J3640,'[1]Item List (2)'!C:D,2,0),VLOOKUP(K3640,'[1]Item List (2)'!C:D,2,0))</f>
        <v>50007</v>
      </c>
      <c r="W3640" s="193">
        <f>IFERROR(VLOOKUP(J3640,'[1]Item List (2)'!C:E,3,0),VLOOKUP(K3640,'[1]Item List (2)'!C:E,3,0))</f>
        <v>100</v>
      </c>
      <c r="X3640" s="193">
        <f t="shared" si="341"/>
        <v>0</v>
      </c>
      <c r="Y3640" s="193" t="str">
        <f t="shared" si="342"/>
        <v>TORTILLA, FLOUR 10" FZN</v>
      </c>
      <c r="AA3640" s="29">
        <f t="shared" si="343"/>
        <v>31.31</v>
      </c>
      <c r="AB3640" s="29" t="str">
        <f>VLOOKUP(W3640,'[2]Item List (2)'!$I:$J,2,0)</f>
        <v>Food</v>
      </c>
      <c r="AC3640" s="29">
        <f t="shared" si="344"/>
        <v>7625</v>
      </c>
      <c r="AD3640" s="29" t="str">
        <f t="shared" si="345"/>
        <v>7625-Food</v>
      </c>
    </row>
    <row r="3641" spans="1:30">
      <c r="A3641" t="s">
        <v>699</v>
      </c>
      <c r="B3641" t="s">
        <v>592</v>
      </c>
      <c r="C3641" t="s">
        <v>1419</v>
      </c>
      <c r="D3641" t="s">
        <v>640</v>
      </c>
      <c r="E3641" t="s">
        <v>1720</v>
      </c>
      <c r="F3641"/>
      <c r="G3641" s="159">
        <v>45169</v>
      </c>
      <c r="H3641" t="s">
        <v>1216</v>
      </c>
      <c r="I3641" t="s">
        <v>1188</v>
      </c>
      <c r="J3641" t="s">
        <v>859</v>
      </c>
      <c r="K3641" t="s">
        <v>860</v>
      </c>
      <c r="L3641" s="160" t="s">
        <v>861</v>
      </c>
      <c r="M3641">
        <v>1</v>
      </c>
      <c r="N3641">
        <v>0</v>
      </c>
      <c r="O3641">
        <v>29.7</v>
      </c>
      <c r="P3641">
        <v>29.7</v>
      </c>
      <c r="Q3641">
        <v>6599.54</v>
      </c>
      <c r="R3641">
        <v>5.05</v>
      </c>
      <c r="S3641" s="193" t="str">
        <f>VLOOKUP(U3641,'[1]Cross ref'!I:J,2,0)</f>
        <v>SCL</v>
      </c>
      <c r="T3641" s="193">
        <f t="shared" si="340"/>
        <v>29.7</v>
      </c>
      <c r="U3641" s="193">
        <f>VLOOKUP(VALUE(C3641),'[1]Cross ref'!G:I,3,0)</f>
        <v>7625</v>
      </c>
      <c r="V3641" s="193">
        <f>IFERROR(VLOOKUP(J3641,'[1]Item List (2)'!C:D,2,0),VLOOKUP(K3641,'[1]Item List (2)'!C:D,2,0))</f>
        <v>50007</v>
      </c>
      <c r="W3641" s="193">
        <f>IFERROR(VLOOKUP(J3641,'[1]Item List (2)'!C:E,3,0),VLOOKUP(K3641,'[1]Item List (2)'!C:E,3,0))</f>
        <v>100</v>
      </c>
      <c r="X3641" s="193">
        <f t="shared" si="341"/>
        <v>0</v>
      </c>
      <c r="Y3641" s="193" t="str">
        <f t="shared" si="342"/>
        <v>CAKE, CHOC DOME</v>
      </c>
      <c r="AA3641" s="29">
        <f t="shared" si="343"/>
        <v>29.7</v>
      </c>
      <c r="AB3641" s="29" t="str">
        <f>VLOOKUP(W3641,'[2]Item List (2)'!$I:$J,2,0)</f>
        <v>Food</v>
      </c>
      <c r="AC3641" s="29">
        <f t="shared" si="344"/>
        <v>7625</v>
      </c>
      <c r="AD3641" s="29" t="str">
        <f t="shared" si="345"/>
        <v>7625-Food</v>
      </c>
    </row>
    <row r="3642" spans="1:30">
      <c r="A3642" t="s">
        <v>699</v>
      </c>
      <c r="B3642" t="s">
        <v>592</v>
      </c>
      <c r="C3642" t="s">
        <v>1419</v>
      </c>
      <c r="D3642" t="s">
        <v>640</v>
      </c>
      <c r="E3642" t="s">
        <v>1720</v>
      </c>
      <c r="F3642"/>
      <c r="G3642" s="159">
        <v>45169</v>
      </c>
      <c r="H3642" t="s">
        <v>1217</v>
      </c>
      <c r="I3642" t="s">
        <v>1188</v>
      </c>
      <c r="J3642" t="s">
        <v>758</v>
      </c>
      <c r="K3642" t="s">
        <v>759</v>
      </c>
      <c r="L3642" s="160" t="s">
        <v>760</v>
      </c>
      <c r="M3642">
        <v>2</v>
      </c>
      <c r="N3642">
        <v>0</v>
      </c>
      <c r="O3642">
        <v>111.01</v>
      </c>
      <c r="P3642">
        <v>222.02</v>
      </c>
      <c r="Q3642">
        <v>6599.54</v>
      </c>
      <c r="R3642">
        <v>5.05</v>
      </c>
      <c r="S3642" s="193" t="str">
        <f>VLOOKUP(U3642,'[1]Cross ref'!I:J,2,0)</f>
        <v>SCL</v>
      </c>
      <c r="T3642" s="193">
        <f t="shared" si="340"/>
        <v>222.02</v>
      </c>
      <c r="U3642" s="193">
        <f>VLOOKUP(VALUE(C3642),'[1]Cross ref'!G:I,3,0)</f>
        <v>7625</v>
      </c>
      <c r="V3642" s="193">
        <f>IFERROR(VLOOKUP(J3642,'[1]Item List (2)'!C:D,2,0),VLOOKUP(K3642,'[1]Item List (2)'!C:D,2,0))</f>
        <v>50007</v>
      </c>
      <c r="W3642" s="193">
        <f>IFERROR(VLOOKUP(J3642,'[1]Item List (2)'!C:E,3,0),VLOOKUP(K3642,'[1]Item List (2)'!C:E,3,0))</f>
        <v>100</v>
      </c>
      <c r="X3642" s="193">
        <f t="shared" si="341"/>
        <v>0</v>
      </c>
      <c r="Y3642" s="193" t="str">
        <f t="shared" si="342"/>
        <v>CHICKEN, TNDRLOIN STRIP 1.5Z</v>
      </c>
      <c r="AA3642" s="29">
        <f t="shared" si="343"/>
        <v>222.02</v>
      </c>
      <c r="AB3642" s="29" t="str">
        <f>VLOOKUP(W3642,'[2]Item List (2)'!$I:$J,2,0)</f>
        <v>Food</v>
      </c>
      <c r="AC3642" s="29">
        <f t="shared" si="344"/>
        <v>7625</v>
      </c>
      <c r="AD3642" s="29" t="str">
        <f t="shared" si="345"/>
        <v>7625-Food</v>
      </c>
    </row>
    <row r="3643" spans="1:30">
      <c r="A3643" t="s">
        <v>699</v>
      </c>
      <c r="B3643" t="s">
        <v>592</v>
      </c>
      <c r="C3643" t="s">
        <v>1419</v>
      </c>
      <c r="D3643" t="s">
        <v>640</v>
      </c>
      <c r="E3643" t="s">
        <v>1720</v>
      </c>
      <c r="F3643"/>
      <c r="G3643" s="159">
        <v>45169</v>
      </c>
      <c r="H3643" t="s">
        <v>1218</v>
      </c>
      <c r="I3643" t="s">
        <v>1188</v>
      </c>
      <c r="J3643" t="s">
        <v>703</v>
      </c>
      <c r="K3643" t="s">
        <v>997</v>
      </c>
      <c r="L3643" s="160" t="s">
        <v>723</v>
      </c>
      <c r="M3643">
        <v>3</v>
      </c>
      <c r="N3643">
        <v>0</v>
      </c>
      <c r="O3643">
        <v>25.94</v>
      </c>
      <c r="P3643">
        <v>77.819999999999993</v>
      </c>
      <c r="Q3643">
        <v>6599.54</v>
      </c>
      <c r="R3643">
        <v>5.05</v>
      </c>
      <c r="S3643" s="193" t="str">
        <f>VLOOKUP(U3643,'[1]Cross ref'!I:J,2,0)</f>
        <v>SCL</v>
      </c>
      <c r="T3643" s="193">
        <f t="shared" si="340"/>
        <v>77.819999999999993</v>
      </c>
      <c r="U3643" s="193">
        <f>VLOOKUP(VALUE(C3643),'[1]Cross ref'!G:I,3,0)</f>
        <v>7625</v>
      </c>
      <c r="V3643" s="193">
        <f>IFERROR(VLOOKUP(J3643,'[1]Item List (2)'!C:D,2,0),VLOOKUP(K3643,'[1]Item List (2)'!C:D,2,0))</f>
        <v>50007</v>
      </c>
      <c r="W3643" s="193">
        <f>IFERROR(VLOOKUP(J3643,'[1]Item List (2)'!C:E,3,0),VLOOKUP(K3643,'[1]Item List (2)'!C:E,3,0))</f>
        <v>100</v>
      </c>
      <c r="X3643" s="193">
        <f t="shared" si="341"/>
        <v>0</v>
      </c>
      <c r="Y3643" s="193" t="str">
        <f t="shared" si="342"/>
        <v>SAUCE, BTRMILK RANCH CUP</v>
      </c>
      <c r="AA3643" s="29">
        <f t="shared" si="343"/>
        <v>77.819999999999993</v>
      </c>
      <c r="AB3643" s="29" t="str">
        <f>VLOOKUP(W3643,'[2]Item List (2)'!$I:$J,2,0)</f>
        <v>Food</v>
      </c>
      <c r="AC3643" s="29">
        <f t="shared" si="344"/>
        <v>7625</v>
      </c>
      <c r="AD3643" s="29" t="str">
        <f t="shared" si="345"/>
        <v>7625-Food</v>
      </c>
    </row>
    <row r="3644" spans="1:30">
      <c r="A3644" t="s">
        <v>699</v>
      </c>
      <c r="B3644" t="s">
        <v>592</v>
      </c>
      <c r="C3644" t="s">
        <v>1419</v>
      </c>
      <c r="D3644" t="s">
        <v>640</v>
      </c>
      <c r="E3644" t="s">
        <v>1720</v>
      </c>
      <c r="F3644"/>
      <c r="G3644" s="159">
        <v>45169</v>
      </c>
      <c r="H3644" t="s">
        <v>1219</v>
      </c>
      <c r="I3644" t="s">
        <v>1188</v>
      </c>
      <c r="J3644" t="s">
        <v>767</v>
      </c>
      <c r="K3644" t="s">
        <v>768</v>
      </c>
      <c r="L3644" s="160" t="s">
        <v>769</v>
      </c>
      <c r="M3644">
        <v>2</v>
      </c>
      <c r="N3644">
        <v>0</v>
      </c>
      <c r="O3644">
        <v>11.66</v>
      </c>
      <c r="P3644">
        <v>23.32</v>
      </c>
      <c r="Q3644">
        <v>6599.54</v>
      </c>
      <c r="R3644">
        <v>5.05</v>
      </c>
      <c r="S3644" s="193" t="str">
        <f>VLOOKUP(U3644,'[1]Cross ref'!I:J,2,0)</f>
        <v>SCL</v>
      </c>
      <c r="T3644" s="193">
        <f t="shared" si="340"/>
        <v>23.32</v>
      </c>
      <c r="U3644" s="193">
        <f>VLOOKUP(VALUE(C3644),'[1]Cross ref'!G:I,3,0)</f>
        <v>7625</v>
      </c>
      <c r="V3644" s="193">
        <f>IFERROR(VLOOKUP(J3644,'[1]Item List (2)'!C:D,2,0),VLOOKUP(K3644,'[1]Item List (2)'!C:D,2,0))</f>
        <v>50007</v>
      </c>
      <c r="W3644" s="193">
        <f>IFERROR(VLOOKUP(J3644,'[1]Item List (2)'!C:E,3,0),VLOOKUP(K3644,'[1]Item List (2)'!C:E,3,0))</f>
        <v>100</v>
      </c>
      <c r="X3644" s="193">
        <f t="shared" si="341"/>
        <v>0</v>
      </c>
      <c r="Y3644" s="193" t="str">
        <f t="shared" si="342"/>
        <v>SAUCE, BUFFALO CUP</v>
      </c>
      <c r="AA3644" s="29">
        <f t="shared" si="343"/>
        <v>23.32</v>
      </c>
      <c r="AB3644" s="29" t="str">
        <f>VLOOKUP(W3644,'[2]Item List (2)'!$I:$J,2,0)</f>
        <v>Food</v>
      </c>
      <c r="AC3644" s="29">
        <f t="shared" si="344"/>
        <v>7625</v>
      </c>
      <c r="AD3644" s="29" t="str">
        <f t="shared" si="345"/>
        <v>7625-Food</v>
      </c>
    </row>
    <row r="3645" spans="1:30">
      <c r="A3645" t="s">
        <v>699</v>
      </c>
      <c r="B3645" t="s">
        <v>592</v>
      </c>
      <c r="C3645" t="s">
        <v>1419</v>
      </c>
      <c r="D3645" t="s">
        <v>640</v>
      </c>
      <c r="E3645" t="s">
        <v>1720</v>
      </c>
      <c r="F3645"/>
      <c r="G3645" s="159">
        <v>45169</v>
      </c>
      <c r="H3645" t="s">
        <v>1220</v>
      </c>
      <c r="I3645" t="s">
        <v>1188</v>
      </c>
      <c r="J3645" t="s">
        <v>770</v>
      </c>
      <c r="K3645" t="s">
        <v>771</v>
      </c>
      <c r="L3645" s="160" t="s">
        <v>772</v>
      </c>
      <c r="M3645">
        <v>1</v>
      </c>
      <c r="N3645">
        <v>0</v>
      </c>
      <c r="O3645">
        <v>31.38</v>
      </c>
      <c r="P3645">
        <v>31.38</v>
      </c>
      <c r="Q3645">
        <v>6599.54</v>
      </c>
      <c r="R3645">
        <v>5.05</v>
      </c>
      <c r="S3645" s="193" t="str">
        <f>VLOOKUP(U3645,'[1]Cross ref'!I:J,2,0)</f>
        <v>SCL</v>
      </c>
      <c r="T3645" s="193">
        <f t="shared" si="340"/>
        <v>31.38</v>
      </c>
      <c r="U3645" s="193">
        <f>VLOOKUP(VALUE(C3645),'[1]Cross ref'!G:I,3,0)</f>
        <v>7625</v>
      </c>
      <c r="V3645" s="193">
        <f>IFERROR(VLOOKUP(J3645,'[1]Item List (2)'!C:D,2,0),VLOOKUP(K3645,'[1]Item List (2)'!C:D,2,0))</f>
        <v>50007</v>
      </c>
      <c r="W3645" s="193">
        <f>IFERROR(VLOOKUP(J3645,'[1]Item List (2)'!C:E,3,0),VLOOKUP(K3645,'[1]Item List (2)'!C:E,3,0))</f>
        <v>100</v>
      </c>
      <c r="X3645" s="193">
        <f t="shared" si="341"/>
        <v>0</v>
      </c>
      <c r="Y3645" s="193" t="str">
        <f t="shared" si="342"/>
        <v>WHIP CREAM, AEROSOL 17Z</v>
      </c>
      <c r="AA3645" s="29">
        <f t="shared" si="343"/>
        <v>31.38</v>
      </c>
      <c r="AB3645" s="29" t="str">
        <f>VLOOKUP(W3645,'[2]Item List (2)'!$I:$J,2,0)</f>
        <v>Food</v>
      </c>
      <c r="AC3645" s="29">
        <f t="shared" si="344"/>
        <v>7625</v>
      </c>
      <c r="AD3645" s="29" t="str">
        <f t="shared" si="345"/>
        <v>7625-Food</v>
      </c>
    </row>
    <row r="3646" spans="1:30">
      <c r="A3646" t="s">
        <v>699</v>
      </c>
      <c r="B3646" t="s">
        <v>592</v>
      </c>
      <c r="C3646" t="s">
        <v>1419</v>
      </c>
      <c r="D3646" t="s">
        <v>640</v>
      </c>
      <c r="E3646" t="s">
        <v>1720</v>
      </c>
      <c r="F3646"/>
      <c r="G3646" s="159">
        <v>45169</v>
      </c>
      <c r="H3646" t="s">
        <v>1221</v>
      </c>
      <c r="I3646" t="s">
        <v>1188</v>
      </c>
      <c r="J3646" t="s">
        <v>773</v>
      </c>
      <c r="K3646" t="s">
        <v>774</v>
      </c>
      <c r="L3646" s="160" t="s">
        <v>775</v>
      </c>
      <c r="M3646">
        <v>3</v>
      </c>
      <c r="N3646">
        <v>0</v>
      </c>
      <c r="O3646">
        <v>19.78</v>
      </c>
      <c r="P3646">
        <v>59.34</v>
      </c>
      <c r="Q3646">
        <v>6599.54</v>
      </c>
      <c r="R3646">
        <v>5.05</v>
      </c>
      <c r="S3646" s="193" t="str">
        <f>VLOOKUP(U3646,'[1]Cross ref'!I:J,2,0)</f>
        <v>SCL</v>
      </c>
      <c r="T3646" s="193">
        <f t="shared" si="340"/>
        <v>59.34</v>
      </c>
      <c r="U3646" s="193">
        <f>VLOOKUP(VALUE(C3646),'[1]Cross ref'!G:I,3,0)</f>
        <v>7625</v>
      </c>
      <c r="V3646" s="193">
        <f>IFERROR(VLOOKUP(J3646,'[1]Item List (2)'!C:D,2,0),VLOOKUP(K3646,'[1]Item List (2)'!C:D,2,0))</f>
        <v>50007</v>
      </c>
      <c r="W3646" s="193">
        <f>IFERROR(VLOOKUP(J3646,'[1]Item List (2)'!C:E,3,0),VLOOKUP(K3646,'[1]Item List (2)'!C:E,3,0))</f>
        <v>100</v>
      </c>
      <c r="X3646" s="193">
        <f t="shared" si="341"/>
        <v>0</v>
      </c>
      <c r="Y3646" s="193" t="str">
        <f t="shared" si="342"/>
        <v>ICE CREAM, VANILLA SLOW MELT</v>
      </c>
      <c r="AA3646" s="29">
        <f t="shared" si="343"/>
        <v>59.34</v>
      </c>
      <c r="AB3646" s="29" t="str">
        <f>VLOOKUP(W3646,'[2]Item List (2)'!$I:$J,2,0)</f>
        <v>Food</v>
      </c>
      <c r="AC3646" s="29">
        <f t="shared" si="344"/>
        <v>7625</v>
      </c>
      <c r="AD3646" s="29" t="str">
        <f t="shared" si="345"/>
        <v>7625-Food</v>
      </c>
    </row>
    <row r="3647" spans="1:30">
      <c r="A3647" t="s">
        <v>699</v>
      </c>
      <c r="B3647" t="s">
        <v>592</v>
      </c>
      <c r="C3647" t="s">
        <v>1419</v>
      </c>
      <c r="D3647" t="s">
        <v>640</v>
      </c>
      <c r="E3647" t="s">
        <v>1720</v>
      </c>
      <c r="F3647"/>
      <c r="G3647" s="159">
        <v>45169</v>
      </c>
      <c r="H3647" t="s">
        <v>1222</v>
      </c>
      <c r="I3647" t="s">
        <v>1188</v>
      </c>
      <c r="J3647" t="s">
        <v>776</v>
      </c>
      <c r="K3647" t="s">
        <v>777</v>
      </c>
      <c r="L3647" s="160" t="s">
        <v>778</v>
      </c>
      <c r="M3647">
        <v>8</v>
      </c>
      <c r="N3647">
        <v>0</v>
      </c>
      <c r="O3647">
        <v>36.909999999999997</v>
      </c>
      <c r="P3647">
        <v>295.27999999999997</v>
      </c>
      <c r="Q3647">
        <v>6599.54</v>
      </c>
      <c r="R3647">
        <v>5.05</v>
      </c>
      <c r="S3647" s="193" t="str">
        <f>VLOOKUP(U3647,'[1]Cross ref'!I:J,2,0)</f>
        <v>SCL</v>
      </c>
      <c r="T3647" s="193">
        <f t="shared" si="340"/>
        <v>295.27999999999997</v>
      </c>
      <c r="U3647" s="193">
        <f>VLOOKUP(VALUE(C3647),'[1]Cross ref'!G:I,3,0)</f>
        <v>7625</v>
      </c>
      <c r="V3647" s="193">
        <f>IFERROR(VLOOKUP(J3647,'[1]Item List (2)'!C:D,2,0),VLOOKUP(K3647,'[1]Item List (2)'!C:D,2,0))</f>
        <v>50007</v>
      </c>
      <c r="W3647" s="193">
        <f>IFERROR(VLOOKUP(J3647,'[1]Item List (2)'!C:E,3,0),VLOOKUP(K3647,'[1]Item List (2)'!C:E,3,0))</f>
        <v>100</v>
      </c>
      <c r="X3647" s="193">
        <f t="shared" si="341"/>
        <v>0</v>
      </c>
      <c r="Y3647" s="193" t="str">
        <f t="shared" si="342"/>
        <v>SHORTENING, LIQ FRY PREM</v>
      </c>
      <c r="AA3647" s="29">
        <f t="shared" si="343"/>
        <v>295.27999999999997</v>
      </c>
      <c r="AB3647" s="29" t="str">
        <f>VLOOKUP(W3647,'[2]Item List (2)'!$I:$J,2,0)</f>
        <v>Food</v>
      </c>
      <c r="AC3647" s="29">
        <f t="shared" si="344"/>
        <v>7625</v>
      </c>
      <c r="AD3647" s="29" t="str">
        <f t="shared" si="345"/>
        <v>7625-Food</v>
      </c>
    </row>
    <row r="3648" spans="1:30">
      <c r="A3648" t="s">
        <v>699</v>
      </c>
      <c r="B3648" t="s">
        <v>592</v>
      </c>
      <c r="C3648" t="s">
        <v>1419</v>
      </c>
      <c r="D3648" t="s">
        <v>640</v>
      </c>
      <c r="E3648" t="s">
        <v>1720</v>
      </c>
      <c r="F3648"/>
      <c r="G3648" s="159">
        <v>45169</v>
      </c>
      <c r="H3648" t="s">
        <v>1366</v>
      </c>
      <c r="I3648" t="s">
        <v>1190</v>
      </c>
      <c r="J3648" t="s">
        <v>820</v>
      </c>
      <c r="K3648" t="s">
        <v>950</v>
      </c>
      <c r="L3648" s="160" t="s">
        <v>883</v>
      </c>
      <c r="M3648">
        <v>1</v>
      </c>
      <c r="N3648">
        <v>0</v>
      </c>
      <c r="O3648">
        <v>21.18</v>
      </c>
      <c r="P3648">
        <v>21.18</v>
      </c>
      <c r="Q3648">
        <v>6599.54</v>
      </c>
      <c r="R3648">
        <v>5.05</v>
      </c>
      <c r="S3648" s="193" t="str">
        <f>VLOOKUP(U3648,'[1]Cross ref'!I:J,2,0)</f>
        <v>SCL</v>
      </c>
      <c r="T3648" s="193">
        <f t="shared" si="340"/>
        <v>21.18</v>
      </c>
      <c r="U3648" s="193">
        <f>VLOOKUP(VALUE(C3648),'[1]Cross ref'!G:I,3,0)</f>
        <v>7625</v>
      </c>
      <c r="V3648" s="193">
        <f>IFERROR(VLOOKUP(J3648,'[1]Item List (2)'!C:D,2,0),VLOOKUP(K3648,'[1]Item List (2)'!C:D,2,0))</f>
        <v>51001</v>
      </c>
      <c r="W3648" s="193">
        <f>IFERROR(VLOOKUP(J3648,'[1]Item List (2)'!C:E,3,0),VLOOKUP(K3648,'[1]Item List (2)'!C:E,3,0))</f>
        <v>1000</v>
      </c>
      <c r="X3648" s="193">
        <f t="shared" si="341"/>
        <v>0</v>
      </c>
      <c r="Y3648" s="193" t="str">
        <f t="shared" si="342"/>
        <v>TRAY, MICRO</v>
      </c>
      <c r="AA3648" s="29">
        <f t="shared" si="343"/>
        <v>21.18</v>
      </c>
      <c r="AB3648" s="29" t="str">
        <f>VLOOKUP(W3648,'[2]Item List (2)'!$I:$J,2,0)</f>
        <v>Paper</v>
      </c>
      <c r="AC3648" s="29">
        <f t="shared" si="344"/>
        <v>7625</v>
      </c>
      <c r="AD3648" s="29" t="str">
        <f t="shared" si="345"/>
        <v>7625-Paper</v>
      </c>
    </row>
    <row r="3649" spans="1:30">
      <c r="A3649" t="s">
        <v>699</v>
      </c>
      <c r="B3649" t="s">
        <v>592</v>
      </c>
      <c r="C3649" t="s">
        <v>1419</v>
      </c>
      <c r="D3649" t="s">
        <v>640</v>
      </c>
      <c r="E3649" t="s">
        <v>1720</v>
      </c>
      <c r="F3649"/>
      <c r="G3649" s="159">
        <v>45169</v>
      </c>
      <c r="H3649" t="s">
        <v>1272</v>
      </c>
      <c r="I3649" t="s">
        <v>1211</v>
      </c>
      <c r="J3649" t="s">
        <v>815</v>
      </c>
      <c r="K3649" t="s">
        <v>1145</v>
      </c>
      <c r="L3649" s="160" t="s">
        <v>1146</v>
      </c>
      <c r="M3649">
        <v>1</v>
      </c>
      <c r="N3649">
        <v>0</v>
      </c>
      <c r="O3649">
        <v>28.75</v>
      </c>
      <c r="P3649">
        <v>28.75</v>
      </c>
      <c r="Q3649">
        <v>6599.54</v>
      </c>
      <c r="R3649">
        <v>5.05</v>
      </c>
      <c r="S3649" s="193" t="str">
        <f>VLOOKUP(U3649,'[1]Cross ref'!I:J,2,0)</f>
        <v>SCL</v>
      </c>
      <c r="T3649" s="193">
        <f t="shared" si="340"/>
        <v>28.75</v>
      </c>
      <c r="U3649" s="193">
        <f>VLOOKUP(VALUE(C3649),'[1]Cross ref'!G:I,3,0)</f>
        <v>7625</v>
      </c>
      <c r="V3649" s="193">
        <f>IFERROR(VLOOKUP(J3649,'[1]Item List (2)'!C:D,2,0),VLOOKUP(K3649,'[1]Item List (2)'!C:D,2,0))</f>
        <v>51001</v>
      </c>
      <c r="W3649" s="193">
        <f>IFERROR(VLOOKUP(J3649,'[1]Item List (2)'!C:E,3,0),VLOOKUP(K3649,'[1]Item List (2)'!C:E,3,0))</f>
        <v>1000</v>
      </c>
      <c r="X3649" s="193">
        <f t="shared" si="341"/>
        <v>0</v>
      </c>
      <c r="Y3649" s="193" t="str">
        <f t="shared" si="342"/>
        <v>LID, CUP CRUISER 32Z</v>
      </c>
      <c r="AA3649" s="29">
        <f t="shared" si="343"/>
        <v>28.75</v>
      </c>
      <c r="AB3649" s="29" t="str">
        <f>VLOOKUP(W3649,'[2]Item List (2)'!$I:$J,2,0)</f>
        <v>Paper</v>
      </c>
      <c r="AC3649" s="29">
        <f t="shared" si="344"/>
        <v>7625</v>
      </c>
      <c r="AD3649" s="29" t="str">
        <f t="shared" si="345"/>
        <v>7625-Paper</v>
      </c>
    </row>
    <row r="3650" spans="1:30">
      <c r="A3650" t="s">
        <v>699</v>
      </c>
      <c r="B3650" t="s">
        <v>592</v>
      </c>
      <c r="C3650" t="s">
        <v>1419</v>
      </c>
      <c r="D3650" t="s">
        <v>640</v>
      </c>
      <c r="E3650" t="s">
        <v>1720</v>
      </c>
      <c r="F3650"/>
      <c r="G3650" s="159">
        <v>45169</v>
      </c>
      <c r="H3650" t="s">
        <v>1223</v>
      </c>
      <c r="I3650" t="s">
        <v>1188</v>
      </c>
      <c r="J3650" t="s">
        <v>758</v>
      </c>
      <c r="K3650" t="s">
        <v>780</v>
      </c>
      <c r="L3650" s="160" t="s">
        <v>781</v>
      </c>
      <c r="M3650">
        <v>5</v>
      </c>
      <c r="N3650">
        <v>0</v>
      </c>
      <c r="O3650">
        <v>37.6</v>
      </c>
      <c r="P3650">
        <v>188</v>
      </c>
      <c r="Q3650">
        <v>6599.54</v>
      </c>
      <c r="R3650">
        <v>5.05</v>
      </c>
      <c r="S3650" s="193" t="str">
        <f>VLOOKUP(U3650,'[1]Cross ref'!I:J,2,0)</f>
        <v>SCL</v>
      </c>
      <c r="T3650" s="193">
        <f t="shared" si="340"/>
        <v>188</v>
      </c>
      <c r="U3650" s="193">
        <f>VLOOKUP(VALUE(C3650),'[1]Cross ref'!G:I,3,0)</f>
        <v>7625</v>
      </c>
      <c r="V3650" s="193">
        <f>IFERROR(VLOOKUP(J3650,'[1]Item List (2)'!C:D,2,0),VLOOKUP(K3650,'[1]Item List (2)'!C:D,2,0))</f>
        <v>50007</v>
      </c>
      <c r="W3650" s="193">
        <f>IFERROR(VLOOKUP(J3650,'[1]Item List (2)'!C:E,3,0),VLOOKUP(K3650,'[1]Item List (2)'!C:E,3,0))</f>
        <v>100</v>
      </c>
      <c r="X3650" s="193">
        <f t="shared" si="341"/>
        <v>0</v>
      </c>
      <c r="Y3650" s="193" t="str">
        <f t="shared" si="342"/>
        <v>CHICKEN, PTY SPCY 3Z</v>
      </c>
      <c r="AA3650" s="29">
        <f t="shared" si="343"/>
        <v>188</v>
      </c>
      <c r="AB3650" s="29" t="str">
        <f>VLOOKUP(W3650,'[2]Item List (2)'!$I:$J,2,0)</f>
        <v>Food</v>
      </c>
      <c r="AC3650" s="29">
        <f t="shared" si="344"/>
        <v>7625</v>
      </c>
      <c r="AD3650" s="29" t="str">
        <f t="shared" si="345"/>
        <v>7625-Food</v>
      </c>
    </row>
    <row r="3651" spans="1:30">
      <c r="A3651" t="s">
        <v>699</v>
      </c>
      <c r="B3651" t="s">
        <v>592</v>
      </c>
      <c r="C3651" t="s">
        <v>1419</v>
      </c>
      <c r="D3651" t="s">
        <v>640</v>
      </c>
      <c r="E3651" t="s">
        <v>1720</v>
      </c>
      <c r="F3651"/>
      <c r="G3651" s="159">
        <v>45169</v>
      </c>
      <c r="H3651" t="s">
        <v>1273</v>
      </c>
      <c r="I3651" t="s">
        <v>1190</v>
      </c>
      <c r="J3651" t="s">
        <v>727</v>
      </c>
      <c r="K3651" t="s">
        <v>782</v>
      </c>
      <c r="L3651" s="160" t="s">
        <v>729</v>
      </c>
      <c r="M3651">
        <v>1</v>
      </c>
      <c r="N3651">
        <v>0</v>
      </c>
      <c r="O3651">
        <v>16.79</v>
      </c>
      <c r="P3651">
        <v>16.79</v>
      </c>
      <c r="Q3651">
        <v>6599.54</v>
      </c>
      <c r="R3651">
        <v>5.05</v>
      </c>
      <c r="S3651" s="193" t="str">
        <f>VLOOKUP(U3651,'[1]Cross ref'!I:J,2,0)</f>
        <v>SCL</v>
      </c>
      <c r="T3651" s="193">
        <f t="shared" ref="T3651:T3714" si="346">P3651</f>
        <v>16.79</v>
      </c>
      <c r="U3651" s="193">
        <f>VLOOKUP(VALUE(C3651),'[1]Cross ref'!G:I,3,0)</f>
        <v>7625</v>
      </c>
      <c r="V3651" s="193">
        <f>IFERROR(VLOOKUP(J3651,'[1]Item List (2)'!C:D,2,0),VLOOKUP(K3651,'[1]Item List (2)'!C:D,2,0))</f>
        <v>60507</v>
      </c>
      <c r="W3651" s="193">
        <f>IFERROR(VLOOKUP(J3651,'[1]Item List (2)'!C:E,3,0),VLOOKUP(K3651,'[1]Item List (2)'!C:E,3,0))</f>
        <v>1200</v>
      </c>
      <c r="X3651" s="193">
        <f t="shared" ref="X3651:X3714" si="347">M3651*O3651-P3651</f>
        <v>0</v>
      </c>
      <c r="Y3651" s="193" t="str">
        <f t="shared" ref="Y3651:Y3714" si="348">K3651</f>
        <v>GLOVE, SYNTH LG</v>
      </c>
      <c r="AA3651" s="29">
        <f t="shared" ref="AA3651:AA3714" si="349">P3651</f>
        <v>16.79</v>
      </c>
      <c r="AB3651" s="29" t="str">
        <f>VLOOKUP(W3651,'[2]Item List (2)'!$I:$J,2,0)</f>
        <v>Supplies</v>
      </c>
      <c r="AC3651" s="29">
        <f t="shared" ref="AC3651:AC3714" si="350">U3651</f>
        <v>7625</v>
      </c>
      <c r="AD3651" s="29" t="str">
        <f t="shared" ref="AD3651:AD3714" si="351">AC3651&amp;"-"&amp;AB3651</f>
        <v>7625-Supplies</v>
      </c>
    </row>
    <row r="3652" spans="1:30">
      <c r="A3652" t="s">
        <v>699</v>
      </c>
      <c r="B3652" t="s">
        <v>592</v>
      </c>
      <c r="C3652" t="s">
        <v>1419</v>
      </c>
      <c r="D3652" t="s">
        <v>640</v>
      </c>
      <c r="E3652" t="s">
        <v>1720</v>
      </c>
      <c r="F3652"/>
      <c r="G3652" s="159">
        <v>45169</v>
      </c>
      <c r="H3652" t="s">
        <v>1224</v>
      </c>
      <c r="I3652" t="s">
        <v>1188</v>
      </c>
      <c r="J3652" t="s">
        <v>737</v>
      </c>
      <c r="K3652" t="s">
        <v>783</v>
      </c>
      <c r="L3652" s="160" t="s">
        <v>784</v>
      </c>
      <c r="M3652">
        <v>0</v>
      </c>
      <c r="N3652">
        <v>0</v>
      </c>
      <c r="O3652">
        <v>29.39</v>
      </c>
      <c r="P3652">
        <v>0</v>
      </c>
      <c r="Q3652">
        <v>6599.54</v>
      </c>
      <c r="R3652">
        <v>5.05</v>
      </c>
      <c r="S3652" s="193" t="str">
        <f>VLOOKUP(U3652,'[1]Cross ref'!I:J,2,0)</f>
        <v>SCL</v>
      </c>
      <c r="T3652" s="193">
        <f t="shared" si="346"/>
        <v>0</v>
      </c>
      <c r="U3652" s="193">
        <f>VLOOKUP(VALUE(C3652),'[1]Cross ref'!G:I,3,0)</f>
        <v>7625</v>
      </c>
      <c r="V3652" s="193">
        <f>IFERROR(VLOOKUP(J3652,'[1]Item List (2)'!C:D,2,0),VLOOKUP(K3652,'[1]Item List (2)'!C:D,2,0))</f>
        <v>50007</v>
      </c>
      <c r="W3652" s="193">
        <f>IFERROR(VLOOKUP(J3652,'[1]Item List (2)'!C:E,3,0),VLOOKUP(K3652,'[1]Item List (2)'!C:E,3,0))</f>
        <v>100</v>
      </c>
      <c r="X3652" s="193">
        <f t="shared" si="347"/>
        <v>0</v>
      </c>
      <c r="Y3652" s="193" t="str">
        <f t="shared" si="348"/>
        <v>SQUASH, ZUCCHINI BRD SLI</v>
      </c>
      <c r="AA3652" s="29">
        <f t="shared" si="349"/>
        <v>0</v>
      </c>
      <c r="AB3652" s="29" t="str">
        <f>VLOOKUP(W3652,'[2]Item List (2)'!$I:$J,2,0)</f>
        <v>Food</v>
      </c>
      <c r="AC3652" s="29">
        <f t="shared" si="350"/>
        <v>7625</v>
      </c>
      <c r="AD3652" s="29" t="str">
        <f t="shared" si="351"/>
        <v>7625-Food</v>
      </c>
    </row>
    <row r="3653" spans="1:30">
      <c r="A3653" t="s">
        <v>699</v>
      </c>
      <c r="B3653" t="s">
        <v>592</v>
      </c>
      <c r="C3653" t="s">
        <v>1419</v>
      </c>
      <c r="D3653" t="s">
        <v>640</v>
      </c>
      <c r="E3653" t="s">
        <v>1720</v>
      </c>
      <c r="F3653"/>
      <c r="G3653" s="159">
        <v>45169</v>
      </c>
      <c r="H3653" t="s">
        <v>1225</v>
      </c>
      <c r="I3653" t="s">
        <v>1188</v>
      </c>
      <c r="J3653" t="s">
        <v>785</v>
      </c>
      <c r="K3653" t="s">
        <v>1180</v>
      </c>
      <c r="L3653" s="160" t="s">
        <v>786</v>
      </c>
      <c r="M3653">
        <v>3</v>
      </c>
      <c r="N3653">
        <v>0</v>
      </c>
      <c r="O3653">
        <v>90.57</v>
      </c>
      <c r="P3653">
        <v>271.70999999999998</v>
      </c>
      <c r="Q3653">
        <v>6599.54</v>
      </c>
      <c r="R3653">
        <v>5.05</v>
      </c>
      <c r="S3653" s="193" t="str">
        <f>VLOOKUP(U3653,'[1]Cross ref'!I:J,2,0)</f>
        <v>SCL</v>
      </c>
      <c r="T3653" s="193">
        <f t="shared" si="346"/>
        <v>271.70999999999998</v>
      </c>
      <c r="U3653" s="193">
        <f>VLOOKUP(VALUE(C3653),'[1]Cross ref'!G:I,3,0)</f>
        <v>7625</v>
      </c>
      <c r="V3653" s="193">
        <f>IFERROR(VLOOKUP(J3653,'[1]Item List (2)'!C:D,2,0),VLOOKUP(K3653,'[1]Item List (2)'!C:D,2,0))</f>
        <v>50007</v>
      </c>
      <c r="W3653" s="193">
        <f>IFERROR(VLOOKUP(J3653,'[1]Item List (2)'!C:E,3,0),VLOOKUP(K3653,'[1]Item List (2)'!C:E,3,0))</f>
        <v>100</v>
      </c>
      <c r="X3653" s="193">
        <f t="shared" si="347"/>
        <v>0</v>
      </c>
      <c r="Y3653" s="193" t="str">
        <f t="shared" si="348"/>
        <v>BACON, 500 SLICES FC</v>
      </c>
      <c r="AA3653" s="29">
        <f t="shared" si="349"/>
        <v>271.70999999999998</v>
      </c>
      <c r="AB3653" s="29" t="str">
        <f>VLOOKUP(W3653,'[2]Item List (2)'!$I:$J,2,0)</f>
        <v>Food</v>
      </c>
      <c r="AC3653" s="29">
        <f t="shared" si="350"/>
        <v>7625</v>
      </c>
      <c r="AD3653" s="29" t="str">
        <f t="shared" si="351"/>
        <v>7625-Food</v>
      </c>
    </row>
    <row r="3654" spans="1:30">
      <c r="A3654" t="s">
        <v>699</v>
      </c>
      <c r="B3654" t="s">
        <v>592</v>
      </c>
      <c r="C3654" t="s">
        <v>1419</v>
      </c>
      <c r="D3654" t="s">
        <v>640</v>
      </c>
      <c r="E3654" t="s">
        <v>1720</v>
      </c>
      <c r="F3654"/>
      <c r="G3654" s="159">
        <v>45169</v>
      </c>
      <c r="H3654" t="s">
        <v>1226</v>
      </c>
      <c r="I3654" t="s">
        <v>1188</v>
      </c>
      <c r="J3654" t="s">
        <v>734</v>
      </c>
      <c r="K3654" t="s">
        <v>787</v>
      </c>
      <c r="L3654" s="160" t="s">
        <v>788</v>
      </c>
      <c r="M3654">
        <v>1</v>
      </c>
      <c r="N3654">
        <v>0</v>
      </c>
      <c r="O3654">
        <v>81.59</v>
      </c>
      <c r="P3654">
        <v>81.59</v>
      </c>
      <c r="Q3654">
        <v>6599.54</v>
      </c>
      <c r="R3654">
        <v>5.05</v>
      </c>
      <c r="S3654" s="193" t="str">
        <f>VLOOKUP(U3654,'[1]Cross ref'!I:J,2,0)</f>
        <v>SCL</v>
      </c>
      <c r="T3654" s="193">
        <f t="shared" si="346"/>
        <v>81.59</v>
      </c>
      <c r="U3654" s="193">
        <f>VLOOKUP(VALUE(C3654),'[1]Cross ref'!G:I,3,0)</f>
        <v>7625</v>
      </c>
      <c r="V3654" s="193">
        <f>IFERROR(VLOOKUP(J3654,'[1]Item List (2)'!C:D,2,0),VLOOKUP(K3654,'[1]Item List (2)'!C:D,2,0))</f>
        <v>50007</v>
      </c>
      <c r="W3654" s="193">
        <f>IFERROR(VLOOKUP(J3654,'[1]Item List (2)'!C:E,3,0),VLOOKUP(K3654,'[1]Item List (2)'!C:E,3,0))</f>
        <v>100</v>
      </c>
      <c r="X3654" s="193">
        <f t="shared" si="347"/>
        <v>0</v>
      </c>
      <c r="Y3654" s="193" t="str">
        <f t="shared" si="348"/>
        <v>BEEF, GRND PTY 1.78Z</v>
      </c>
      <c r="AA3654" s="29">
        <f t="shared" si="349"/>
        <v>81.59</v>
      </c>
      <c r="AB3654" s="29" t="str">
        <f>VLOOKUP(W3654,'[2]Item List (2)'!$I:$J,2,0)</f>
        <v>Food</v>
      </c>
      <c r="AC3654" s="29">
        <f t="shared" si="350"/>
        <v>7625</v>
      </c>
      <c r="AD3654" s="29" t="str">
        <f t="shared" si="351"/>
        <v>7625-Food</v>
      </c>
    </row>
    <row r="3655" spans="1:30">
      <c r="A3655" t="s">
        <v>699</v>
      </c>
      <c r="B3655" t="s">
        <v>592</v>
      </c>
      <c r="C3655" t="s">
        <v>1419</v>
      </c>
      <c r="D3655" t="s">
        <v>640</v>
      </c>
      <c r="E3655" t="s">
        <v>1720</v>
      </c>
      <c r="F3655"/>
      <c r="G3655" s="159">
        <v>45169</v>
      </c>
      <c r="H3655" t="s">
        <v>1227</v>
      </c>
      <c r="I3655" t="s">
        <v>1188</v>
      </c>
      <c r="J3655" t="s">
        <v>710</v>
      </c>
      <c r="K3655" t="s">
        <v>792</v>
      </c>
      <c r="L3655" s="160" t="s">
        <v>709</v>
      </c>
      <c r="M3655">
        <v>1</v>
      </c>
      <c r="N3655">
        <v>0</v>
      </c>
      <c r="O3655">
        <v>99.5</v>
      </c>
      <c r="P3655">
        <v>99.5</v>
      </c>
      <c r="Q3655">
        <v>6599.54</v>
      </c>
      <c r="R3655">
        <v>5.05</v>
      </c>
      <c r="S3655" s="193" t="str">
        <f>VLOOKUP(U3655,'[1]Cross ref'!I:J,2,0)</f>
        <v>SCL</v>
      </c>
      <c r="T3655" s="193">
        <f t="shared" si="346"/>
        <v>99.5</v>
      </c>
      <c r="U3655" s="193">
        <f>VLOOKUP(VALUE(C3655),'[1]Cross ref'!G:I,3,0)</f>
        <v>7625</v>
      </c>
      <c r="V3655" s="193">
        <f>IFERROR(VLOOKUP(J3655,'[1]Item List (2)'!C:D,2,0),VLOOKUP(K3655,'[1]Item List (2)'!C:D,2,0))</f>
        <v>50007</v>
      </c>
      <c r="W3655" s="193">
        <f>IFERROR(VLOOKUP(J3655,'[1]Item List (2)'!C:E,3,0),VLOOKUP(K3655,'[1]Item List (2)'!C:E,3,0))</f>
        <v>100</v>
      </c>
      <c r="X3655" s="193">
        <f t="shared" si="347"/>
        <v>0</v>
      </c>
      <c r="Y3655" s="193" t="str">
        <f t="shared" si="348"/>
        <v>SYRUP, DR PEPPER BIB</v>
      </c>
      <c r="AA3655" s="29">
        <f t="shared" si="349"/>
        <v>99.5</v>
      </c>
      <c r="AB3655" s="29" t="str">
        <f>VLOOKUP(W3655,'[2]Item List (2)'!$I:$J,2,0)</f>
        <v>Food</v>
      </c>
      <c r="AC3655" s="29">
        <f t="shared" si="350"/>
        <v>7625</v>
      </c>
      <c r="AD3655" s="29" t="str">
        <f t="shared" si="351"/>
        <v>7625-Food</v>
      </c>
    </row>
    <row r="3656" spans="1:30">
      <c r="A3656" t="s">
        <v>699</v>
      </c>
      <c r="B3656" t="s">
        <v>592</v>
      </c>
      <c r="C3656" t="s">
        <v>1419</v>
      </c>
      <c r="D3656" t="s">
        <v>640</v>
      </c>
      <c r="E3656" t="s">
        <v>1720</v>
      </c>
      <c r="F3656"/>
      <c r="G3656" s="159">
        <v>45169</v>
      </c>
      <c r="H3656" t="s">
        <v>1229</v>
      </c>
      <c r="I3656" t="s">
        <v>1188</v>
      </c>
      <c r="J3656" t="s">
        <v>804</v>
      </c>
      <c r="K3656" t="s">
        <v>863</v>
      </c>
      <c r="L3656" s="160" t="s">
        <v>760</v>
      </c>
      <c r="M3656">
        <v>1</v>
      </c>
      <c r="N3656">
        <v>0</v>
      </c>
      <c r="O3656">
        <v>77.569999999999993</v>
      </c>
      <c r="P3656">
        <v>77.569999999999993</v>
      </c>
      <c r="Q3656">
        <v>6599.54</v>
      </c>
      <c r="R3656">
        <v>5.05</v>
      </c>
      <c r="S3656" s="193" t="str">
        <f>VLOOKUP(U3656,'[1]Cross ref'!I:J,2,0)</f>
        <v>SCL</v>
      </c>
      <c r="T3656" s="193">
        <f t="shared" si="346"/>
        <v>77.569999999999993</v>
      </c>
      <c r="U3656" s="193">
        <f>VLOOKUP(VALUE(C3656),'[1]Cross ref'!G:I,3,0)</f>
        <v>7625</v>
      </c>
      <c r="V3656" s="193">
        <f>IFERROR(VLOOKUP(J3656,'[1]Item List (2)'!C:D,2,0),VLOOKUP(K3656,'[1]Item List (2)'!C:D,2,0))</f>
        <v>50007</v>
      </c>
      <c r="W3656" s="193">
        <f>IFERROR(VLOOKUP(J3656,'[1]Item List (2)'!C:E,3,0),VLOOKUP(K3656,'[1]Item List (2)'!C:E,3,0))</f>
        <v>100</v>
      </c>
      <c r="X3656" s="193">
        <f t="shared" si="347"/>
        <v>0</v>
      </c>
      <c r="Y3656" s="193" t="str">
        <f t="shared" si="348"/>
        <v>CHEESE, AMER SHRP SLI 144CT</v>
      </c>
      <c r="AA3656" s="29">
        <f t="shared" si="349"/>
        <v>77.569999999999993</v>
      </c>
      <c r="AB3656" s="29" t="str">
        <f>VLOOKUP(W3656,'[2]Item List (2)'!$I:$J,2,0)</f>
        <v>Food</v>
      </c>
      <c r="AC3656" s="29">
        <f t="shared" si="350"/>
        <v>7625</v>
      </c>
      <c r="AD3656" s="29" t="str">
        <f t="shared" si="351"/>
        <v>7625-Food</v>
      </c>
    </row>
    <row r="3657" spans="1:30">
      <c r="A3657" t="s">
        <v>699</v>
      </c>
      <c r="B3657" t="s">
        <v>592</v>
      </c>
      <c r="C3657" t="s">
        <v>1419</v>
      </c>
      <c r="D3657" t="s">
        <v>640</v>
      </c>
      <c r="E3657" t="s">
        <v>1720</v>
      </c>
      <c r="F3657"/>
      <c r="G3657" s="159">
        <v>45169</v>
      </c>
      <c r="H3657" t="s">
        <v>1230</v>
      </c>
      <c r="I3657" t="s">
        <v>1188</v>
      </c>
      <c r="J3657" t="s">
        <v>737</v>
      </c>
      <c r="K3657" t="s">
        <v>794</v>
      </c>
      <c r="L3657" s="160" t="s">
        <v>795</v>
      </c>
      <c r="M3657">
        <v>3</v>
      </c>
      <c r="N3657">
        <v>0</v>
      </c>
      <c r="O3657">
        <v>39.79</v>
      </c>
      <c r="P3657">
        <v>119.37</v>
      </c>
      <c r="Q3657">
        <v>6599.54</v>
      </c>
      <c r="R3657">
        <v>5.05</v>
      </c>
      <c r="S3657" s="193" t="str">
        <f>VLOOKUP(U3657,'[1]Cross ref'!I:J,2,0)</f>
        <v>SCL</v>
      </c>
      <c r="T3657" s="193">
        <f t="shared" si="346"/>
        <v>119.37</v>
      </c>
      <c r="U3657" s="193">
        <f>VLOOKUP(VALUE(C3657),'[1]Cross ref'!G:I,3,0)</f>
        <v>7625</v>
      </c>
      <c r="V3657" s="193">
        <f>IFERROR(VLOOKUP(J3657,'[1]Item List (2)'!C:D,2,0),VLOOKUP(K3657,'[1]Item List (2)'!C:D,2,0))</f>
        <v>50007</v>
      </c>
      <c r="W3657" s="193">
        <f>IFERROR(VLOOKUP(J3657,'[1]Item List (2)'!C:E,3,0),VLOOKUP(K3657,'[1]Item List (2)'!C:E,3,0))</f>
        <v>100</v>
      </c>
      <c r="X3657" s="193">
        <f t="shared" si="347"/>
        <v>0</v>
      </c>
      <c r="Y3657" s="193" t="str">
        <f t="shared" si="348"/>
        <v>APPTZR, JALAPENO BRD CHSE BITE</v>
      </c>
      <c r="AA3657" s="29">
        <f t="shared" si="349"/>
        <v>119.37</v>
      </c>
      <c r="AB3657" s="29" t="str">
        <f>VLOOKUP(W3657,'[2]Item List (2)'!$I:$J,2,0)</f>
        <v>Food</v>
      </c>
      <c r="AC3657" s="29">
        <f t="shared" si="350"/>
        <v>7625</v>
      </c>
      <c r="AD3657" s="29" t="str">
        <f t="shared" si="351"/>
        <v>7625-Food</v>
      </c>
    </row>
    <row r="3658" spans="1:30">
      <c r="A3658" t="s">
        <v>699</v>
      </c>
      <c r="B3658" t="s">
        <v>592</v>
      </c>
      <c r="C3658" t="s">
        <v>1419</v>
      </c>
      <c r="D3658" t="s">
        <v>640</v>
      </c>
      <c r="E3658" t="s">
        <v>1720</v>
      </c>
      <c r="F3658"/>
      <c r="G3658" s="159">
        <v>45169</v>
      </c>
      <c r="H3658" t="s">
        <v>1231</v>
      </c>
      <c r="I3658" t="s">
        <v>1188</v>
      </c>
      <c r="J3658" t="s">
        <v>734</v>
      </c>
      <c r="K3658" t="s">
        <v>796</v>
      </c>
      <c r="L3658" s="160" t="s">
        <v>797</v>
      </c>
      <c r="M3658">
        <v>4</v>
      </c>
      <c r="N3658">
        <v>0</v>
      </c>
      <c r="O3658">
        <v>76.44</v>
      </c>
      <c r="P3658">
        <v>305.76</v>
      </c>
      <c r="Q3658">
        <v>6599.54</v>
      </c>
      <c r="R3658">
        <v>5.05</v>
      </c>
      <c r="S3658" s="193" t="str">
        <f>VLOOKUP(U3658,'[1]Cross ref'!I:J,2,0)</f>
        <v>SCL</v>
      </c>
      <c r="T3658" s="193">
        <f t="shared" si="346"/>
        <v>305.76</v>
      </c>
      <c r="U3658" s="193">
        <f>VLOOKUP(VALUE(C3658),'[1]Cross ref'!G:I,3,0)</f>
        <v>7625</v>
      </c>
      <c r="V3658" s="193">
        <f>IFERROR(VLOOKUP(J3658,'[1]Item List (2)'!C:D,2,0),VLOOKUP(K3658,'[1]Item List (2)'!C:D,2,0))</f>
        <v>50007</v>
      </c>
      <c r="W3658" s="193">
        <f>IFERROR(VLOOKUP(J3658,'[1]Item List (2)'!C:E,3,0),VLOOKUP(K3658,'[1]Item List (2)'!C:E,3,0))</f>
        <v>100</v>
      </c>
      <c r="X3658" s="193">
        <f t="shared" si="347"/>
        <v>0</v>
      </c>
      <c r="Y3658" s="193" t="str">
        <f t="shared" si="348"/>
        <v>BEEF, GRND PTY 5.33Z ANGUS IQF</v>
      </c>
      <c r="AA3658" s="29">
        <f t="shared" si="349"/>
        <v>305.76</v>
      </c>
      <c r="AB3658" s="29" t="str">
        <f>VLOOKUP(W3658,'[2]Item List (2)'!$I:$J,2,0)</f>
        <v>Food</v>
      </c>
      <c r="AC3658" s="29">
        <f t="shared" si="350"/>
        <v>7625</v>
      </c>
      <c r="AD3658" s="29" t="str">
        <f t="shared" si="351"/>
        <v>7625-Food</v>
      </c>
    </row>
    <row r="3659" spans="1:30">
      <c r="A3659" t="s">
        <v>699</v>
      </c>
      <c r="B3659" t="s">
        <v>592</v>
      </c>
      <c r="C3659" t="s">
        <v>1419</v>
      </c>
      <c r="D3659" t="s">
        <v>640</v>
      </c>
      <c r="E3659" t="s">
        <v>1720</v>
      </c>
      <c r="F3659"/>
      <c r="G3659" s="159">
        <v>45169</v>
      </c>
      <c r="H3659" t="s">
        <v>1232</v>
      </c>
      <c r="I3659" t="s">
        <v>1188</v>
      </c>
      <c r="J3659" t="s">
        <v>758</v>
      </c>
      <c r="K3659" t="s">
        <v>798</v>
      </c>
      <c r="L3659" s="160" t="s">
        <v>799</v>
      </c>
      <c r="M3659">
        <v>2</v>
      </c>
      <c r="N3659">
        <v>0</v>
      </c>
      <c r="O3659">
        <v>46.88</v>
      </c>
      <c r="P3659">
        <v>93.76</v>
      </c>
      <c r="Q3659">
        <v>6599.54</v>
      </c>
      <c r="R3659">
        <v>5.05</v>
      </c>
      <c r="S3659" s="193" t="str">
        <f>VLOOKUP(U3659,'[1]Cross ref'!I:J,2,0)</f>
        <v>SCL</v>
      </c>
      <c r="T3659" s="193">
        <f t="shared" si="346"/>
        <v>93.76</v>
      </c>
      <c r="U3659" s="193">
        <f>VLOOKUP(VALUE(C3659),'[1]Cross ref'!G:I,3,0)</f>
        <v>7625</v>
      </c>
      <c r="V3659" s="193">
        <f>IFERROR(VLOOKUP(J3659,'[1]Item List (2)'!C:D,2,0),VLOOKUP(K3659,'[1]Item List (2)'!C:D,2,0))</f>
        <v>50007</v>
      </c>
      <c r="W3659" s="193">
        <f>IFERROR(VLOOKUP(J3659,'[1]Item List (2)'!C:E,3,0),VLOOKUP(K3659,'[1]Item List (2)'!C:E,3,0))</f>
        <v>100</v>
      </c>
      <c r="X3659" s="193">
        <f t="shared" si="347"/>
        <v>0</v>
      </c>
      <c r="Y3659" s="193" t="str">
        <f t="shared" si="348"/>
        <v>CHICKEN, NUGGET BRD STAR SHP</v>
      </c>
      <c r="AA3659" s="29">
        <f t="shared" si="349"/>
        <v>93.76</v>
      </c>
      <c r="AB3659" s="29" t="str">
        <f>VLOOKUP(W3659,'[2]Item List (2)'!$I:$J,2,0)</f>
        <v>Food</v>
      </c>
      <c r="AC3659" s="29">
        <f t="shared" si="350"/>
        <v>7625</v>
      </c>
      <c r="AD3659" s="29" t="str">
        <f t="shared" si="351"/>
        <v>7625-Food</v>
      </c>
    </row>
    <row r="3660" spans="1:30">
      <c r="A3660" t="s">
        <v>699</v>
      </c>
      <c r="B3660" t="s">
        <v>592</v>
      </c>
      <c r="C3660" t="s">
        <v>1419</v>
      </c>
      <c r="D3660" t="s">
        <v>640</v>
      </c>
      <c r="E3660" t="s">
        <v>1720</v>
      </c>
      <c r="F3660"/>
      <c r="G3660" s="159">
        <v>45169</v>
      </c>
      <c r="H3660" t="s">
        <v>1277</v>
      </c>
      <c r="I3660" t="s">
        <v>1188</v>
      </c>
      <c r="J3660" t="s">
        <v>724</v>
      </c>
      <c r="K3660" t="s">
        <v>866</v>
      </c>
      <c r="L3660" s="160" t="s">
        <v>867</v>
      </c>
      <c r="M3660">
        <v>1</v>
      </c>
      <c r="N3660">
        <v>0</v>
      </c>
      <c r="O3660">
        <v>12.91</v>
      </c>
      <c r="P3660">
        <v>12.91</v>
      </c>
      <c r="Q3660">
        <v>6599.54</v>
      </c>
      <c r="R3660">
        <v>5.05</v>
      </c>
      <c r="S3660" s="193" t="str">
        <f>VLOOKUP(U3660,'[1]Cross ref'!I:J,2,0)</f>
        <v>SCL</v>
      </c>
      <c r="T3660" s="193">
        <f t="shared" si="346"/>
        <v>12.91</v>
      </c>
      <c r="U3660" s="193">
        <f>VLOOKUP(VALUE(C3660),'[1]Cross ref'!G:I,3,0)</f>
        <v>7625</v>
      </c>
      <c r="V3660" s="193">
        <f>IFERROR(VLOOKUP(J3660,'[1]Item List (2)'!C:D,2,0),VLOOKUP(K3660,'[1]Item List (2)'!C:D,2,0))</f>
        <v>50007</v>
      </c>
      <c r="W3660" s="193">
        <f>IFERROR(VLOOKUP(J3660,'[1]Item List (2)'!C:E,3,0),VLOOKUP(K3660,'[1]Item List (2)'!C:E,3,0))</f>
        <v>100</v>
      </c>
      <c r="X3660" s="193">
        <f t="shared" si="347"/>
        <v>0</v>
      </c>
      <c r="Y3660" s="193" t="str">
        <f t="shared" si="348"/>
        <v>BUTTERMILK, 1% LF</v>
      </c>
      <c r="AA3660" s="29">
        <f t="shared" si="349"/>
        <v>12.91</v>
      </c>
      <c r="AB3660" s="29" t="str">
        <f>VLOOKUP(W3660,'[2]Item List (2)'!$I:$J,2,0)</f>
        <v>Food</v>
      </c>
      <c r="AC3660" s="29">
        <f t="shared" si="350"/>
        <v>7625</v>
      </c>
      <c r="AD3660" s="29" t="str">
        <f t="shared" si="351"/>
        <v>7625-Food</v>
      </c>
    </row>
    <row r="3661" spans="1:30">
      <c r="A3661" t="s">
        <v>699</v>
      </c>
      <c r="B3661" t="s">
        <v>592</v>
      </c>
      <c r="C3661" t="s">
        <v>1419</v>
      </c>
      <c r="D3661" t="s">
        <v>640</v>
      </c>
      <c r="E3661" t="s">
        <v>1720</v>
      </c>
      <c r="F3661"/>
      <c r="G3661" s="159">
        <v>45169</v>
      </c>
      <c r="H3661" t="s">
        <v>1234</v>
      </c>
      <c r="I3661" t="s">
        <v>1188</v>
      </c>
      <c r="J3661" t="s">
        <v>804</v>
      </c>
      <c r="K3661" t="s">
        <v>805</v>
      </c>
      <c r="L3661" s="160" t="s">
        <v>760</v>
      </c>
      <c r="M3661">
        <v>1</v>
      </c>
      <c r="N3661">
        <v>0</v>
      </c>
      <c r="O3661">
        <v>77.97</v>
      </c>
      <c r="P3661">
        <v>77.97</v>
      </c>
      <c r="Q3661">
        <v>6599.54</v>
      </c>
      <c r="R3661">
        <v>5.05</v>
      </c>
      <c r="S3661" s="193" t="str">
        <f>VLOOKUP(U3661,'[1]Cross ref'!I:J,2,0)</f>
        <v>SCL</v>
      </c>
      <c r="T3661" s="193">
        <f t="shared" si="346"/>
        <v>77.97</v>
      </c>
      <c r="U3661" s="193">
        <f>VLOOKUP(VALUE(C3661),'[1]Cross ref'!G:I,3,0)</f>
        <v>7625</v>
      </c>
      <c r="V3661" s="193">
        <f>IFERROR(VLOOKUP(J3661,'[1]Item List (2)'!C:D,2,0),VLOOKUP(K3661,'[1]Item List (2)'!C:D,2,0))</f>
        <v>50007</v>
      </c>
      <c r="W3661" s="193">
        <f>IFERROR(VLOOKUP(J3661,'[1]Item List (2)'!C:E,3,0),VLOOKUP(K3661,'[1]Item List (2)'!C:E,3,0))</f>
        <v>100</v>
      </c>
      <c r="X3661" s="193">
        <f t="shared" si="347"/>
        <v>0</v>
      </c>
      <c r="Y3661" s="193" t="str">
        <f t="shared" si="348"/>
        <v>CHEESE, AMER SHRP SLI 200CT SM</v>
      </c>
      <c r="AA3661" s="29">
        <f t="shared" si="349"/>
        <v>77.97</v>
      </c>
      <c r="AB3661" s="29" t="str">
        <f>VLOOKUP(W3661,'[2]Item List (2)'!$I:$J,2,0)</f>
        <v>Food</v>
      </c>
      <c r="AC3661" s="29">
        <f t="shared" si="350"/>
        <v>7625</v>
      </c>
      <c r="AD3661" s="29" t="str">
        <f t="shared" si="351"/>
        <v>7625-Food</v>
      </c>
    </row>
    <row r="3662" spans="1:30">
      <c r="A3662" t="s">
        <v>699</v>
      </c>
      <c r="B3662" t="s">
        <v>592</v>
      </c>
      <c r="C3662" t="s">
        <v>1419</v>
      </c>
      <c r="D3662" t="s">
        <v>640</v>
      </c>
      <c r="E3662" t="s">
        <v>1720</v>
      </c>
      <c r="F3662"/>
      <c r="G3662" s="159">
        <v>45169</v>
      </c>
      <c r="H3662" t="s">
        <v>1278</v>
      </c>
      <c r="I3662" t="s">
        <v>1188</v>
      </c>
      <c r="J3662" t="s">
        <v>868</v>
      </c>
      <c r="K3662" t="s">
        <v>869</v>
      </c>
      <c r="L3662" s="160" t="s">
        <v>870</v>
      </c>
      <c r="M3662">
        <v>1</v>
      </c>
      <c r="N3662">
        <v>0</v>
      </c>
      <c r="O3662">
        <v>107.29</v>
      </c>
      <c r="P3662">
        <v>107.29</v>
      </c>
      <c r="Q3662">
        <v>6599.54</v>
      </c>
      <c r="R3662">
        <v>5.05</v>
      </c>
      <c r="S3662" s="193" t="str">
        <f>VLOOKUP(U3662,'[1]Cross ref'!I:J,2,0)</f>
        <v>SCL</v>
      </c>
      <c r="T3662" s="193">
        <f t="shared" si="346"/>
        <v>107.29</v>
      </c>
      <c r="U3662" s="193">
        <f>VLOOKUP(VALUE(C3662),'[1]Cross ref'!G:I,3,0)</f>
        <v>7625</v>
      </c>
      <c r="V3662" s="193">
        <f>IFERROR(VLOOKUP(J3662,'[1]Item List (2)'!C:D,2,0),VLOOKUP(K3662,'[1]Item List (2)'!C:D,2,0))</f>
        <v>50007</v>
      </c>
      <c r="W3662" s="193">
        <f>IFERROR(VLOOKUP(J3662,'[1]Item List (2)'!C:E,3,0),VLOOKUP(K3662,'[1]Item List (2)'!C:E,3,0))</f>
        <v>100</v>
      </c>
      <c r="X3662" s="193">
        <f t="shared" si="347"/>
        <v>0</v>
      </c>
      <c r="Y3662" s="193" t="str">
        <f t="shared" si="348"/>
        <v>BURGER, BEYOND MEAT 3.7Z</v>
      </c>
      <c r="AA3662" s="29">
        <f t="shared" si="349"/>
        <v>107.29</v>
      </c>
      <c r="AB3662" s="29" t="str">
        <f>VLOOKUP(W3662,'[2]Item List (2)'!$I:$J,2,0)</f>
        <v>Food</v>
      </c>
      <c r="AC3662" s="29">
        <f t="shared" si="350"/>
        <v>7625</v>
      </c>
      <c r="AD3662" s="29" t="str">
        <f t="shared" si="351"/>
        <v>7625-Food</v>
      </c>
    </row>
    <row r="3663" spans="1:30">
      <c r="A3663" t="s">
        <v>699</v>
      </c>
      <c r="B3663" t="s">
        <v>592</v>
      </c>
      <c r="C3663" t="s">
        <v>1419</v>
      </c>
      <c r="D3663" t="s">
        <v>640</v>
      </c>
      <c r="E3663" t="s">
        <v>1720</v>
      </c>
      <c r="F3663"/>
      <c r="G3663" s="159">
        <v>45169</v>
      </c>
      <c r="H3663" t="s">
        <v>1460</v>
      </c>
      <c r="I3663" t="s">
        <v>1188</v>
      </c>
      <c r="J3663" t="s">
        <v>811</v>
      </c>
      <c r="K3663" t="s">
        <v>1433</v>
      </c>
      <c r="L3663" s="160" t="s">
        <v>831</v>
      </c>
      <c r="M3663">
        <v>5</v>
      </c>
      <c r="N3663">
        <v>0</v>
      </c>
      <c r="O3663">
        <v>22.17</v>
      </c>
      <c r="P3663">
        <v>110.85</v>
      </c>
      <c r="Q3663">
        <v>6599.54</v>
      </c>
      <c r="R3663">
        <v>5.05</v>
      </c>
      <c r="S3663" s="193" t="str">
        <f>VLOOKUP(U3663,'[1]Cross ref'!I:J,2,0)</f>
        <v>SCL</v>
      </c>
      <c r="T3663" s="193">
        <f t="shared" si="346"/>
        <v>110.85</v>
      </c>
      <c r="U3663" s="193">
        <f>VLOOKUP(VALUE(C3663),'[1]Cross ref'!G:I,3,0)</f>
        <v>7625</v>
      </c>
      <c r="V3663" s="193">
        <f>IFERROR(VLOOKUP(J3663,'[1]Item List (2)'!C:D,2,0),VLOOKUP(K3663,'[1]Item List (2)'!C:D,2,0))</f>
        <v>50007</v>
      </c>
      <c r="W3663" s="193">
        <f>IFERROR(VLOOKUP(J3663,'[1]Item List (2)'!C:E,3,0),VLOOKUP(K3663,'[1]Item List (2)'!C:E,3,0))</f>
        <v>100</v>
      </c>
      <c r="X3663" s="193">
        <f t="shared" si="347"/>
        <v>0</v>
      </c>
      <c r="Y3663" s="193" t="str">
        <f t="shared" si="348"/>
        <v>LETTUCE, LINER</v>
      </c>
      <c r="AA3663" s="29">
        <f t="shared" si="349"/>
        <v>110.85</v>
      </c>
      <c r="AB3663" s="29" t="str">
        <f>VLOOKUP(W3663,'[2]Item List (2)'!$I:$J,2,0)</f>
        <v>Food</v>
      </c>
      <c r="AC3663" s="29">
        <f t="shared" si="350"/>
        <v>7625</v>
      </c>
      <c r="AD3663" s="29" t="str">
        <f t="shared" si="351"/>
        <v>7625-Food</v>
      </c>
    </row>
    <row r="3664" spans="1:30">
      <c r="A3664" t="s">
        <v>699</v>
      </c>
      <c r="B3664" t="s">
        <v>592</v>
      </c>
      <c r="C3664" t="s">
        <v>1419</v>
      </c>
      <c r="D3664" t="s">
        <v>640</v>
      </c>
      <c r="E3664" t="s">
        <v>1720</v>
      </c>
      <c r="F3664"/>
      <c r="G3664" s="159">
        <v>45169</v>
      </c>
      <c r="H3664" t="s">
        <v>1237</v>
      </c>
      <c r="I3664" t="s">
        <v>1188</v>
      </c>
      <c r="J3664" t="s">
        <v>812</v>
      </c>
      <c r="K3664" t="s">
        <v>813</v>
      </c>
      <c r="L3664" s="160" t="s">
        <v>814</v>
      </c>
      <c r="M3664">
        <v>3</v>
      </c>
      <c r="N3664">
        <v>0</v>
      </c>
      <c r="O3664">
        <v>19.57</v>
      </c>
      <c r="P3664">
        <v>58.71</v>
      </c>
      <c r="Q3664">
        <v>6599.54</v>
      </c>
      <c r="R3664">
        <v>5.05</v>
      </c>
      <c r="S3664" s="193" t="str">
        <f>VLOOKUP(U3664,'[1]Cross ref'!I:J,2,0)</f>
        <v>SCL</v>
      </c>
      <c r="T3664" s="193">
        <f t="shared" si="346"/>
        <v>58.71</v>
      </c>
      <c r="U3664" s="193">
        <f>VLOOKUP(VALUE(C3664),'[1]Cross ref'!G:I,3,0)</f>
        <v>7625</v>
      </c>
      <c r="V3664" s="193">
        <f>IFERROR(VLOOKUP(J3664,'[1]Item List (2)'!C:D,2,0),VLOOKUP(K3664,'[1]Item List (2)'!C:D,2,0))</f>
        <v>50007</v>
      </c>
      <c r="W3664" s="193">
        <f>IFERROR(VLOOKUP(J3664,'[1]Item List (2)'!C:E,3,0),VLOOKUP(K3664,'[1]Item List (2)'!C:E,3,0))</f>
        <v>100</v>
      </c>
      <c r="X3664" s="193">
        <f t="shared" si="347"/>
        <v>0</v>
      </c>
      <c r="Y3664" s="193" t="str">
        <f t="shared" si="348"/>
        <v>TOMATO, RED 5X5 BULK 25LB</v>
      </c>
      <c r="AA3664" s="29">
        <f t="shared" si="349"/>
        <v>58.71</v>
      </c>
      <c r="AB3664" s="29" t="str">
        <f>VLOOKUP(W3664,'[2]Item List (2)'!$I:$J,2,0)</f>
        <v>Food</v>
      </c>
      <c r="AC3664" s="29">
        <f t="shared" si="350"/>
        <v>7625</v>
      </c>
      <c r="AD3664" s="29" t="str">
        <f t="shared" si="351"/>
        <v>7625-Food</v>
      </c>
    </row>
    <row r="3665" spans="1:30">
      <c r="A3665" t="s">
        <v>699</v>
      </c>
      <c r="B3665" t="s">
        <v>592</v>
      </c>
      <c r="C3665" t="s">
        <v>1419</v>
      </c>
      <c r="D3665" t="s">
        <v>640</v>
      </c>
      <c r="E3665" t="s">
        <v>1720</v>
      </c>
      <c r="F3665"/>
      <c r="G3665" s="159">
        <v>45169</v>
      </c>
      <c r="H3665" t="s">
        <v>1282</v>
      </c>
      <c r="I3665" t="s">
        <v>1188</v>
      </c>
      <c r="J3665" t="s">
        <v>758</v>
      </c>
      <c r="K3665" t="s">
        <v>1489</v>
      </c>
      <c r="L3665" s="160" t="s">
        <v>760</v>
      </c>
      <c r="M3665">
        <v>1</v>
      </c>
      <c r="N3665">
        <v>0</v>
      </c>
      <c r="O3665">
        <v>117.62</v>
      </c>
      <c r="P3665">
        <v>117.62</v>
      </c>
      <c r="Q3665">
        <v>6599.54</v>
      </c>
      <c r="R3665">
        <v>5.05</v>
      </c>
      <c r="S3665" s="193" t="str">
        <f>VLOOKUP(U3665,'[1]Cross ref'!I:J,2,0)</f>
        <v>SCL</v>
      </c>
      <c r="T3665" s="193">
        <f t="shared" si="346"/>
        <v>117.62</v>
      </c>
      <c r="U3665" s="193">
        <f>VLOOKUP(VALUE(C3665),'[1]Cross ref'!G:I,3,0)</f>
        <v>7625</v>
      </c>
      <c r="V3665" s="193">
        <f>IFERROR(VLOOKUP(J3665,'[1]Item List (2)'!C:D,2,0),VLOOKUP(K3665,'[1]Item List (2)'!C:D,2,0))</f>
        <v>50007</v>
      </c>
      <c r="W3665" s="193">
        <f>IFERROR(VLOOKUP(J3665,'[1]Item List (2)'!C:E,3,0),VLOOKUP(K3665,'[1]Item List (2)'!C:E,3,0))</f>
        <v>100</v>
      </c>
      <c r="X3665" s="193">
        <f t="shared" si="347"/>
        <v>0</v>
      </c>
      <c r="Y3665" s="193" t="str">
        <f t="shared" si="348"/>
        <v>CHICKEN, BRST FLT MARNTD 3.5Z FZN</v>
      </c>
      <c r="AA3665" s="29">
        <f t="shared" si="349"/>
        <v>117.62</v>
      </c>
      <c r="AB3665" s="29" t="str">
        <f>VLOOKUP(W3665,'[2]Item List (2)'!$I:$J,2,0)</f>
        <v>Food</v>
      </c>
      <c r="AC3665" s="29">
        <f t="shared" si="350"/>
        <v>7625</v>
      </c>
      <c r="AD3665" s="29" t="str">
        <f t="shared" si="351"/>
        <v>7625-Food</v>
      </c>
    </row>
    <row r="3666" spans="1:30">
      <c r="A3666" t="s">
        <v>699</v>
      </c>
      <c r="B3666" t="s">
        <v>592</v>
      </c>
      <c r="C3666" t="s">
        <v>1419</v>
      </c>
      <c r="D3666" t="s">
        <v>640</v>
      </c>
      <c r="E3666" t="s">
        <v>1720</v>
      </c>
      <c r="F3666"/>
      <c r="G3666" s="159">
        <v>45169</v>
      </c>
      <c r="H3666" t="s">
        <v>1240</v>
      </c>
      <c r="I3666" t="s">
        <v>1188</v>
      </c>
      <c r="J3666" t="s">
        <v>758</v>
      </c>
      <c r="K3666" t="s">
        <v>1490</v>
      </c>
      <c r="L3666" s="160" t="s">
        <v>818</v>
      </c>
      <c r="M3666">
        <v>1</v>
      </c>
      <c r="N3666">
        <v>0</v>
      </c>
      <c r="O3666">
        <v>175.35</v>
      </c>
      <c r="P3666">
        <v>175.35</v>
      </c>
      <c r="Q3666">
        <v>6599.54</v>
      </c>
      <c r="R3666">
        <v>5.05</v>
      </c>
      <c r="S3666" s="193" t="str">
        <f>VLOOKUP(U3666,'[1]Cross ref'!I:J,2,0)</f>
        <v>SCL</v>
      </c>
      <c r="T3666" s="193">
        <f t="shared" si="346"/>
        <v>175.35</v>
      </c>
      <c r="U3666" s="193">
        <f>VLOOKUP(VALUE(C3666),'[1]Cross ref'!G:I,3,0)</f>
        <v>7625</v>
      </c>
      <c r="V3666" s="193">
        <f>IFERROR(VLOOKUP(J3666,'[1]Item List (2)'!C:D,2,0),VLOOKUP(K3666,'[1]Item List (2)'!C:D,2,0))</f>
        <v>50007</v>
      </c>
      <c r="W3666" s="193">
        <f>IFERROR(VLOOKUP(J3666,'[1]Item List (2)'!C:E,3,0),VLOOKUP(K3666,'[1]Item List (2)'!C:E,3,0))</f>
        <v>100</v>
      </c>
      <c r="X3666" s="193">
        <f t="shared" si="347"/>
        <v>0</v>
      </c>
      <c r="Y3666" s="193" t="str">
        <f t="shared" si="348"/>
        <v>CHICKEN, BRST GR SAVOR 4.25Z CARLS JR</v>
      </c>
      <c r="AA3666" s="29">
        <f t="shared" si="349"/>
        <v>175.35</v>
      </c>
      <c r="AB3666" s="29" t="str">
        <f>VLOOKUP(W3666,'[2]Item List (2)'!$I:$J,2,0)</f>
        <v>Food</v>
      </c>
      <c r="AC3666" s="29">
        <f t="shared" si="350"/>
        <v>7625</v>
      </c>
      <c r="AD3666" s="29" t="str">
        <f t="shared" si="351"/>
        <v>7625-Food</v>
      </c>
    </row>
    <row r="3667" spans="1:30">
      <c r="A3667" t="s">
        <v>699</v>
      </c>
      <c r="B3667" t="s">
        <v>592</v>
      </c>
      <c r="C3667" t="s">
        <v>1419</v>
      </c>
      <c r="D3667" t="s">
        <v>640</v>
      </c>
      <c r="E3667" t="s">
        <v>1720</v>
      </c>
      <c r="F3667"/>
      <c r="G3667" s="159">
        <v>45169</v>
      </c>
      <c r="H3667" t="s">
        <v>1241</v>
      </c>
      <c r="I3667" t="s">
        <v>1188</v>
      </c>
      <c r="J3667" t="s">
        <v>894</v>
      </c>
      <c r="K3667" t="s">
        <v>895</v>
      </c>
      <c r="L3667" s="160" t="s">
        <v>896</v>
      </c>
      <c r="M3667">
        <v>1</v>
      </c>
      <c r="N3667">
        <v>0</v>
      </c>
      <c r="O3667">
        <v>13.66</v>
      </c>
      <c r="P3667">
        <v>13.66</v>
      </c>
      <c r="Q3667">
        <v>6599.54</v>
      </c>
      <c r="R3667">
        <v>5.05</v>
      </c>
      <c r="S3667" s="193" t="str">
        <f>VLOOKUP(U3667,'[1]Cross ref'!I:J,2,0)</f>
        <v>SCL</v>
      </c>
      <c r="T3667" s="193">
        <f t="shared" si="346"/>
        <v>13.66</v>
      </c>
      <c r="U3667" s="193">
        <f>VLOOKUP(VALUE(C3667),'[1]Cross ref'!G:I,3,0)</f>
        <v>7625</v>
      </c>
      <c r="V3667" s="193">
        <f>IFERROR(VLOOKUP(J3667,'[1]Item List (2)'!C:D,2,0),VLOOKUP(K3667,'[1]Item List (2)'!C:D,2,0))</f>
        <v>50007</v>
      </c>
      <c r="W3667" s="193">
        <f>IFERROR(VLOOKUP(J3667,'[1]Item List (2)'!C:E,3,0),VLOOKUP(K3667,'[1]Item List (2)'!C:E,3,0))</f>
        <v>100</v>
      </c>
      <c r="X3667" s="193">
        <f t="shared" si="347"/>
        <v>0</v>
      </c>
      <c r="Y3667" s="193" t="str">
        <f t="shared" si="348"/>
        <v>WATER, PURIFIED 16.9Z DASANI</v>
      </c>
      <c r="AA3667" s="29">
        <f t="shared" si="349"/>
        <v>13.66</v>
      </c>
      <c r="AB3667" s="29" t="str">
        <f>VLOOKUP(W3667,'[2]Item List (2)'!$I:$J,2,0)</f>
        <v>Food</v>
      </c>
      <c r="AC3667" s="29">
        <f t="shared" si="350"/>
        <v>7625</v>
      </c>
      <c r="AD3667" s="29" t="str">
        <f t="shared" si="351"/>
        <v>7625-Food</v>
      </c>
    </row>
    <row r="3668" spans="1:30">
      <c r="A3668" t="s">
        <v>699</v>
      </c>
      <c r="B3668" t="s">
        <v>592</v>
      </c>
      <c r="C3668" t="s">
        <v>1419</v>
      </c>
      <c r="D3668" t="s">
        <v>640</v>
      </c>
      <c r="E3668" t="s">
        <v>1720</v>
      </c>
      <c r="F3668"/>
      <c r="G3668" s="159">
        <v>45169</v>
      </c>
      <c r="H3668" t="s">
        <v>1432</v>
      </c>
      <c r="I3668" t="s">
        <v>1188</v>
      </c>
      <c r="J3668" t="s">
        <v>764</v>
      </c>
      <c r="K3668" t="s">
        <v>826</v>
      </c>
      <c r="L3668" s="160" t="s">
        <v>766</v>
      </c>
      <c r="M3668">
        <v>1</v>
      </c>
      <c r="N3668">
        <v>0</v>
      </c>
      <c r="O3668">
        <v>31.3</v>
      </c>
      <c r="P3668">
        <v>31.3</v>
      </c>
      <c r="Q3668">
        <v>6599.54</v>
      </c>
      <c r="R3668">
        <v>5.05</v>
      </c>
      <c r="S3668" s="193" t="str">
        <f>VLOOKUP(U3668,'[1]Cross ref'!I:J,2,0)</f>
        <v>SCL</v>
      </c>
      <c r="T3668" s="193">
        <f t="shared" si="346"/>
        <v>31.3</v>
      </c>
      <c r="U3668" s="193">
        <f>VLOOKUP(VALUE(C3668),'[1]Cross ref'!G:I,3,0)</f>
        <v>7625</v>
      </c>
      <c r="V3668" s="193">
        <f>IFERROR(VLOOKUP(J3668,'[1]Item List (2)'!C:D,2,0),VLOOKUP(K3668,'[1]Item List (2)'!C:D,2,0))</f>
        <v>50007</v>
      </c>
      <c r="W3668" s="193">
        <f>IFERROR(VLOOKUP(J3668,'[1]Item List (2)'!C:E,3,0),VLOOKUP(K3668,'[1]Item List (2)'!C:E,3,0))</f>
        <v>100</v>
      </c>
      <c r="X3668" s="193">
        <f t="shared" si="347"/>
        <v>0</v>
      </c>
      <c r="Y3668" s="193" t="str">
        <f t="shared" si="348"/>
        <v>SAUCE, CLASSIC W-CAGE FREE EGG</v>
      </c>
      <c r="AA3668" s="29">
        <f t="shared" si="349"/>
        <v>31.3</v>
      </c>
      <c r="AB3668" s="29" t="str">
        <f>VLOOKUP(W3668,'[2]Item List (2)'!$I:$J,2,0)</f>
        <v>Food</v>
      </c>
      <c r="AC3668" s="29">
        <f t="shared" si="350"/>
        <v>7625</v>
      </c>
      <c r="AD3668" s="29" t="str">
        <f t="shared" si="351"/>
        <v>7625-Food</v>
      </c>
    </row>
    <row r="3669" spans="1:30">
      <c r="A3669" t="s">
        <v>699</v>
      </c>
      <c r="B3669" t="s">
        <v>592</v>
      </c>
      <c r="C3669" t="s">
        <v>1419</v>
      </c>
      <c r="D3669" t="s">
        <v>640</v>
      </c>
      <c r="E3669" t="s">
        <v>1720</v>
      </c>
      <c r="F3669"/>
      <c r="G3669" s="159">
        <v>45169</v>
      </c>
      <c r="H3669" t="s">
        <v>1579</v>
      </c>
      <c r="I3669" t="s">
        <v>1188</v>
      </c>
      <c r="J3669" t="s">
        <v>764</v>
      </c>
      <c r="K3669" t="s">
        <v>1580</v>
      </c>
      <c r="L3669" s="160" t="s">
        <v>766</v>
      </c>
      <c r="M3669">
        <v>1</v>
      </c>
      <c r="N3669">
        <v>0</v>
      </c>
      <c r="O3669">
        <v>32.32</v>
      </c>
      <c r="P3669">
        <v>32.32</v>
      </c>
      <c r="Q3669">
        <v>6599.54</v>
      </c>
      <c r="R3669">
        <v>5.05</v>
      </c>
      <c r="S3669" s="193" t="str">
        <f>VLOOKUP(U3669,'[1]Cross ref'!I:J,2,0)</f>
        <v>SCL</v>
      </c>
      <c r="T3669" s="193">
        <f t="shared" si="346"/>
        <v>32.32</v>
      </c>
      <c r="U3669" s="193">
        <f>VLOOKUP(VALUE(C3669),'[1]Cross ref'!G:I,3,0)</f>
        <v>7625</v>
      </c>
      <c r="V3669" s="193">
        <f>IFERROR(VLOOKUP(J3669,'[1]Item List (2)'!C:D,2,0),VLOOKUP(K3669,'[1]Item List (2)'!C:D,2,0))</f>
        <v>50007</v>
      </c>
      <c r="W3669" s="193">
        <f>IFERROR(VLOOKUP(J3669,'[1]Item List (2)'!C:E,3,0),VLOOKUP(K3669,'[1]Item List (2)'!C:E,3,0))</f>
        <v>100</v>
      </c>
      <c r="X3669" s="193">
        <f t="shared" si="347"/>
        <v>0</v>
      </c>
      <c r="Y3669" s="193" t="str">
        <f t="shared" si="348"/>
        <v>SAUCE, SANTA FE W-CAGE FREE EGG</v>
      </c>
      <c r="AA3669" s="29">
        <f t="shared" si="349"/>
        <v>32.32</v>
      </c>
      <c r="AB3669" s="29" t="str">
        <f>VLOOKUP(W3669,'[2]Item List (2)'!$I:$J,2,0)</f>
        <v>Food</v>
      </c>
      <c r="AC3669" s="29">
        <f t="shared" si="350"/>
        <v>7625</v>
      </c>
      <c r="AD3669" s="29" t="str">
        <f t="shared" si="351"/>
        <v>7625-Food</v>
      </c>
    </row>
    <row r="3670" spans="1:30">
      <c r="A3670" t="s">
        <v>699</v>
      </c>
      <c r="B3670" t="s">
        <v>592</v>
      </c>
      <c r="C3670" t="s">
        <v>1419</v>
      </c>
      <c r="D3670" t="s">
        <v>640</v>
      </c>
      <c r="E3670" t="s">
        <v>1720</v>
      </c>
      <c r="F3670"/>
      <c r="G3670" s="159">
        <v>45169</v>
      </c>
      <c r="H3670" t="s">
        <v>1247</v>
      </c>
      <c r="I3670" t="s">
        <v>1211</v>
      </c>
      <c r="J3670" t="s">
        <v>800</v>
      </c>
      <c r="K3670" t="s">
        <v>877</v>
      </c>
      <c r="L3670" s="160" t="s">
        <v>878</v>
      </c>
      <c r="M3670">
        <v>1</v>
      </c>
      <c r="N3670">
        <v>0</v>
      </c>
      <c r="O3670">
        <v>59.26</v>
      </c>
      <c r="P3670">
        <v>59.26</v>
      </c>
      <c r="Q3670">
        <v>6599.54</v>
      </c>
      <c r="R3670">
        <v>5.05</v>
      </c>
      <c r="S3670" s="193" t="str">
        <f>VLOOKUP(U3670,'[1]Cross ref'!I:J,2,0)</f>
        <v>SCL</v>
      </c>
      <c r="T3670" s="193">
        <f t="shared" si="346"/>
        <v>59.26</v>
      </c>
      <c r="U3670" s="193">
        <f>VLOOKUP(VALUE(C3670),'[1]Cross ref'!G:I,3,0)</f>
        <v>7625</v>
      </c>
      <c r="V3670" s="193">
        <f>IFERROR(VLOOKUP(J3670,'[1]Item List (2)'!C:D,2,0),VLOOKUP(K3670,'[1]Item List (2)'!C:D,2,0))</f>
        <v>51001</v>
      </c>
      <c r="W3670" s="193">
        <f>IFERROR(VLOOKUP(J3670,'[1]Item List (2)'!C:E,3,0),VLOOKUP(K3670,'[1]Item List (2)'!C:E,3,0))</f>
        <v>1000</v>
      </c>
      <c r="X3670" s="193">
        <f t="shared" si="347"/>
        <v>0</v>
      </c>
      <c r="Y3670" s="193" t="str">
        <f t="shared" si="348"/>
        <v>CUP, COLD 20Z FLV TRL</v>
      </c>
      <c r="AA3670" s="29">
        <f t="shared" si="349"/>
        <v>59.26</v>
      </c>
      <c r="AB3670" s="29" t="str">
        <f>VLOOKUP(W3670,'[2]Item List (2)'!$I:$J,2,0)</f>
        <v>Paper</v>
      </c>
      <c r="AC3670" s="29">
        <f t="shared" si="350"/>
        <v>7625</v>
      </c>
      <c r="AD3670" s="29" t="str">
        <f t="shared" si="351"/>
        <v>7625-Paper</v>
      </c>
    </row>
    <row r="3671" spans="1:30">
      <c r="A3671" t="s">
        <v>699</v>
      </c>
      <c r="B3671" t="s">
        <v>592</v>
      </c>
      <c r="C3671" t="s">
        <v>1419</v>
      </c>
      <c r="D3671" t="s">
        <v>640</v>
      </c>
      <c r="E3671" t="s">
        <v>1720</v>
      </c>
      <c r="F3671"/>
      <c r="G3671" s="159">
        <v>45169</v>
      </c>
      <c r="H3671" t="s">
        <v>1285</v>
      </c>
      <c r="I3671" t="s">
        <v>1211</v>
      </c>
      <c r="J3671" t="s">
        <v>809</v>
      </c>
      <c r="K3671" t="s">
        <v>996</v>
      </c>
      <c r="L3671" s="160" t="s">
        <v>883</v>
      </c>
      <c r="M3671">
        <v>1</v>
      </c>
      <c r="N3671">
        <v>0</v>
      </c>
      <c r="O3671">
        <v>45.63</v>
      </c>
      <c r="P3671">
        <v>45.63</v>
      </c>
      <c r="Q3671">
        <v>6599.54</v>
      </c>
      <c r="R3671">
        <v>5.05</v>
      </c>
      <c r="S3671" s="193" t="str">
        <f>VLOOKUP(U3671,'[1]Cross ref'!I:J,2,0)</f>
        <v>SCL</v>
      </c>
      <c r="T3671" s="193">
        <f t="shared" si="346"/>
        <v>45.63</v>
      </c>
      <c r="U3671" s="193">
        <f>VLOOKUP(VALUE(C3671),'[1]Cross ref'!G:I,3,0)</f>
        <v>7625</v>
      </c>
      <c r="V3671" s="193">
        <f>IFERROR(VLOOKUP(J3671,'[1]Item List (2)'!C:D,2,0),VLOOKUP(K3671,'[1]Item List (2)'!C:D,2,0))</f>
        <v>51001</v>
      </c>
      <c r="W3671" s="193">
        <f>IFERROR(VLOOKUP(J3671,'[1]Item List (2)'!C:E,3,0),VLOOKUP(K3671,'[1]Item List (2)'!C:E,3,0))</f>
        <v>1000</v>
      </c>
      <c r="X3671" s="193">
        <f t="shared" si="347"/>
        <v>0</v>
      </c>
      <c r="Y3671" s="193" t="str">
        <f t="shared" si="348"/>
        <v>CARTON, FFRY LG FLVR TRAIL</v>
      </c>
      <c r="AA3671" s="29">
        <f t="shared" si="349"/>
        <v>45.63</v>
      </c>
      <c r="AB3671" s="29" t="str">
        <f>VLOOKUP(W3671,'[2]Item List (2)'!$I:$J,2,0)</f>
        <v>Paper</v>
      </c>
      <c r="AC3671" s="29">
        <f t="shared" si="350"/>
        <v>7625</v>
      </c>
      <c r="AD3671" s="29" t="str">
        <f t="shared" si="351"/>
        <v>7625-Paper</v>
      </c>
    </row>
    <row r="3672" spans="1:30">
      <c r="A3672" t="s">
        <v>699</v>
      </c>
      <c r="B3672" t="s">
        <v>592</v>
      </c>
      <c r="C3672" t="s">
        <v>1419</v>
      </c>
      <c r="D3672" t="s">
        <v>640</v>
      </c>
      <c r="E3672" t="s">
        <v>1720</v>
      </c>
      <c r="F3672"/>
      <c r="G3672" s="159">
        <v>45169</v>
      </c>
      <c r="H3672" t="s">
        <v>1304</v>
      </c>
      <c r="I3672" t="s">
        <v>1211</v>
      </c>
      <c r="J3672" t="s">
        <v>809</v>
      </c>
      <c r="K3672" t="s">
        <v>1034</v>
      </c>
      <c r="L3672" s="160" t="s">
        <v>1035</v>
      </c>
      <c r="M3672">
        <v>1</v>
      </c>
      <c r="N3672">
        <v>0</v>
      </c>
      <c r="O3672">
        <v>47.12</v>
      </c>
      <c r="P3672">
        <v>47.12</v>
      </c>
      <c r="Q3672">
        <v>6599.54</v>
      </c>
      <c r="R3672">
        <v>5.05</v>
      </c>
      <c r="S3672" s="193" t="str">
        <f>VLOOKUP(U3672,'[1]Cross ref'!I:J,2,0)</f>
        <v>SCL</v>
      </c>
      <c r="T3672" s="193">
        <f t="shared" si="346"/>
        <v>47.12</v>
      </c>
      <c r="U3672" s="193">
        <f>VLOOKUP(VALUE(C3672),'[1]Cross ref'!G:I,3,0)</f>
        <v>7625</v>
      </c>
      <c r="V3672" s="193">
        <f>IFERROR(VLOOKUP(J3672,'[1]Item List (2)'!C:D,2,0),VLOOKUP(K3672,'[1]Item List (2)'!C:D,2,0))</f>
        <v>51001</v>
      </c>
      <c r="W3672" s="193">
        <f>IFERROR(VLOOKUP(J3672,'[1]Item List (2)'!C:E,3,0),VLOOKUP(K3672,'[1]Item List (2)'!C:E,3,0))</f>
        <v>1000</v>
      </c>
      <c r="X3672" s="193">
        <f t="shared" si="347"/>
        <v>0</v>
      </c>
      <c r="Y3672" s="193" t="str">
        <f t="shared" si="348"/>
        <v>CARTON, FFRY SM FLVR TRAIL</v>
      </c>
      <c r="AA3672" s="29">
        <f t="shared" si="349"/>
        <v>47.12</v>
      </c>
      <c r="AB3672" s="29" t="str">
        <f>VLOOKUP(W3672,'[2]Item List (2)'!$I:$J,2,0)</f>
        <v>Paper</v>
      </c>
      <c r="AC3672" s="29">
        <f t="shared" si="350"/>
        <v>7625</v>
      </c>
      <c r="AD3672" s="29" t="str">
        <f t="shared" si="351"/>
        <v>7625-Paper</v>
      </c>
    </row>
    <row r="3673" spans="1:30">
      <c r="A3673" t="s">
        <v>699</v>
      </c>
      <c r="B3673" t="s">
        <v>592</v>
      </c>
      <c r="C3673" t="s">
        <v>1419</v>
      </c>
      <c r="D3673" t="s">
        <v>640</v>
      </c>
      <c r="E3673" t="s">
        <v>1720</v>
      </c>
      <c r="F3673"/>
      <c r="G3673" s="159">
        <v>45169</v>
      </c>
      <c r="H3673" t="s">
        <v>1250</v>
      </c>
      <c r="I3673" t="s">
        <v>1188</v>
      </c>
      <c r="J3673" t="s">
        <v>770</v>
      </c>
      <c r="K3673" t="s">
        <v>832</v>
      </c>
      <c r="L3673" s="160" t="s">
        <v>833</v>
      </c>
      <c r="M3673">
        <v>1</v>
      </c>
      <c r="N3673">
        <v>0</v>
      </c>
      <c r="O3673">
        <v>19.989999999999998</v>
      </c>
      <c r="P3673">
        <v>19.989999999999998</v>
      </c>
      <c r="Q3673">
        <v>6599.54</v>
      </c>
      <c r="R3673">
        <v>5.05</v>
      </c>
      <c r="S3673" s="193" t="str">
        <f>VLOOKUP(U3673,'[1]Cross ref'!I:J,2,0)</f>
        <v>SCL</v>
      </c>
      <c r="T3673" s="193">
        <f t="shared" si="346"/>
        <v>19.989999999999998</v>
      </c>
      <c r="U3673" s="193">
        <f>VLOOKUP(VALUE(C3673),'[1]Cross ref'!G:I,3,0)</f>
        <v>7625</v>
      </c>
      <c r="V3673" s="193">
        <f>IFERROR(VLOOKUP(J3673,'[1]Item List (2)'!C:D,2,0),VLOOKUP(K3673,'[1]Item List (2)'!C:D,2,0))</f>
        <v>50007</v>
      </c>
      <c r="W3673" s="193">
        <f>IFERROR(VLOOKUP(J3673,'[1]Item List (2)'!C:E,3,0),VLOOKUP(K3673,'[1]Item List (2)'!C:E,3,0))</f>
        <v>100</v>
      </c>
      <c r="X3673" s="193">
        <f t="shared" si="347"/>
        <v>0</v>
      </c>
      <c r="Y3673" s="193" t="str">
        <f t="shared" si="348"/>
        <v>CREAMER, HALF &amp; HALF</v>
      </c>
      <c r="AA3673" s="29">
        <f t="shared" si="349"/>
        <v>19.989999999999998</v>
      </c>
      <c r="AB3673" s="29" t="str">
        <f>VLOOKUP(W3673,'[2]Item List (2)'!$I:$J,2,0)</f>
        <v>Food</v>
      </c>
      <c r="AC3673" s="29">
        <f t="shared" si="350"/>
        <v>7625</v>
      </c>
      <c r="AD3673" s="29" t="str">
        <f t="shared" si="351"/>
        <v>7625-Food</v>
      </c>
    </row>
    <row r="3674" spans="1:30">
      <c r="A3674" t="s">
        <v>699</v>
      </c>
      <c r="B3674" t="s">
        <v>592</v>
      </c>
      <c r="C3674" t="s">
        <v>1419</v>
      </c>
      <c r="D3674" t="s">
        <v>640</v>
      </c>
      <c r="E3674" t="s">
        <v>1720</v>
      </c>
      <c r="F3674"/>
      <c r="G3674" s="159">
        <v>45169</v>
      </c>
      <c r="H3674" t="s">
        <v>1252</v>
      </c>
      <c r="I3674" t="s">
        <v>1211</v>
      </c>
      <c r="J3674" t="s">
        <v>806</v>
      </c>
      <c r="K3674" t="s">
        <v>995</v>
      </c>
      <c r="L3674" s="160" t="s">
        <v>874</v>
      </c>
      <c r="M3674">
        <v>1</v>
      </c>
      <c r="N3674">
        <v>0</v>
      </c>
      <c r="O3674">
        <v>56.84</v>
      </c>
      <c r="P3674">
        <v>56.84</v>
      </c>
      <c r="Q3674">
        <v>6599.54</v>
      </c>
      <c r="R3674">
        <v>5.05</v>
      </c>
      <c r="S3674" s="193" t="str">
        <f>VLOOKUP(U3674,'[1]Cross ref'!I:J,2,0)</f>
        <v>SCL</v>
      </c>
      <c r="T3674" s="193">
        <f t="shared" si="346"/>
        <v>56.84</v>
      </c>
      <c r="U3674" s="193">
        <f>VLOOKUP(VALUE(C3674),'[1]Cross ref'!G:I,3,0)</f>
        <v>7625</v>
      </c>
      <c r="V3674" s="193">
        <f>IFERROR(VLOOKUP(J3674,'[1]Item List (2)'!C:D,2,0),VLOOKUP(K3674,'[1]Item List (2)'!C:D,2,0))</f>
        <v>51001</v>
      </c>
      <c r="W3674" s="193">
        <f>IFERROR(VLOOKUP(J3674,'[1]Item List (2)'!C:E,3,0),VLOOKUP(K3674,'[1]Item List (2)'!C:E,3,0))</f>
        <v>1000</v>
      </c>
      <c r="X3674" s="193">
        <f t="shared" si="347"/>
        <v>0</v>
      </c>
      <c r="Y3674" s="193" t="str">
        <f t="shared" si="348"/>
        <v>WRAP, QUICK HAPPY STAR</v>
      </c>
      <c r="AA3674" s="29">
        <f t="shared" si="349"/>
        <v>56.84</v>
      </c>
      <c r="AB3674" s="29" t="str">
        <f>VLOOKUP(W3674,'[2]Item List (2)'!$I:$J,2,0)</f>
        <v>Paper</v>
      </c>
      <c r="AC3674" s="29">
        <f t="shared" si="350"/>
        <v>7625</v>
      </c>
      <c r="AD3674" s="29" t="str">
        <f t="shared" si="351"/>
        <v>7625-Paper</v>
      </c>
    </row>
    <row r="3675" spans="1:30">
      <c r="A3675" t="s">
        <v>699</v>
      </c>
      <c r="B3675" t="s">
        <v>592</v>
      </c>
      <c r="C3675" t="s">
        <v>1419</v>
      </c>
      <c r="D3675" t="s">
        <v>640</v>
      </c>
      <c r="E3675" t="s">
        <v>1720</v>
      </c>
      <c r="F3675"/>
      <c r="G3675" s="159">
        <v>45169</v>
      </c>
      <c r="H3675" t="s">
        <v>1253</v>
      </c>
      <c r="I3675" t="s">
        <v>1211</v>
      </c>
      <c r="J3675" t="s">
        <v>809</v>
      </c>
      <c r="K3675" t="s">
        <v>991</v>
      </c>
      <c r="L3675" s="160" t="s">
        <v>822</v>
      </c>
      <c r="M3675">
        <v>1</v>
      </c>
      <c r="N3675">
        <v>0</v>
      </c>
      <c r="O3675">
        <v>16.89</v>
      </c>
      <c r="P3675">
        <v>16.89</v>
      </c>
      <c r="Q3675">
        <v>6599.54</v>
      </c>
      <c r="R3675">
        <v>5.05</v>
      </c>
      <c r="S3675" s="193" t="str">
        <f>VLOOKUP(U3675,'[1]Cross ref'!I:J,2,0)</f>
        <v>SCL</v>
      </c>
      <c r="T3675" s="193">
        <f t="shared" si="346"/>
        <v>16.89</v>
      </c>
      <c r="U3675" s="193">
        <f>VLOOKUP(VALUE(C3675),'[1]Cross ref'!G:I,3,0)</f>
        <v>7625</v>
      </c>
      <c r="V3675" s="193">
        <f>IFERROR(VLOOKUP(J3675,'[1]Item List (2)'!C:D,2,0),VLOOKUP(K3675,'[1]Item List (2)'!C:D,2,0))</f>
        <v>51001</v>
      </c>
      <c r="W3675" s="193">
        <f>IFERROR(VLOOKUP(J3675,'[1]Item List (2)'!C:E,3,0),VLOOKUP(K3675,'[1]Item List (2)'!C:E,3,0))</f>
        <v>1000</v>
      </c>
      <c r="X3675" s="193">
        <f t="shared" si="347"/>
        <v>0</v>
      </c>
      <c r="Y3675" s="193" t="str">
        <f t="shared" si="348"/>
        <v>BAG, #12 FVLR TRAILS</v>
      </c>
      <c r="AA3675" s="29">
        <f t="shared" si="349"/>
        <v>16.89</v>
      </c>
      <c r="AB3675" s="29" t="str">
        <f>VLOOKUP(W3675,'[2]Item List (2)'!$I:$J,2,0)</f>
        <v>Paper</v>
      </c>
      <c r="AC3675" s="29">
        <f t="shared" si="350"/>
        <v>7625</v>
      </c>
      <c r="AD3675" s="29" t="str">
        <f t="shared" si="351"/>
        <v>7625-Paper</v>
      </c>
    </row>
    <row r="3676" spans="1:30">
      <c r="A3676" t="s">
        <v>699</v>
      </c>
      <c r="B3676" t="s">
        <v>592</v>
      </c>
      <c r="C3676" t="s">
        <v>1419</v>
      </c>
      <c r="D3676" t="s">
        <v>640</v>
      </c>
      <c r="E3676" t="s">
        <v>1720</v>
      </c>
      <c r="F3676"/>
      <c r="G3676" s="159">
        <v>45169</v>
      </c>
      <c r="H3676" t="s">
        <v>1254</v>
      </c>
      <c r="I3676" t="s">
        <v>1211</v>
      </c>
      <c r="J3676" t="s">
        <v>809</v>
      </c>
      <c r="K3676" t="s">
        <v>989</v>
      </c>
      <c r="L3676" s="160" t="s">
        <v>706</v>
      </c>
      <c r="M3676">
        <v>1</v>
      </c>
      <c r="N3676">
        <v>0</v>
      </c>
      <c r="O3676">
        <v>26.37</v>
      </c>
      <c r="P3676">
        <v>26.37</v>
      </c>
      <c r="Q3676">
        <v>6599.54</v>
      </c>
      <c r="R3676">
        <v>5.05</v>
      </c>
      <c r="S3676" s="193" t="str">
        <f>VLOOKUP(U3676,'[1]Cross ref'!I:J,2,0)</f>
        <v>SCL</v>
      </c>
      <c r="T3676" s="193">
        <f t="shared" si="346"/>
        <v>26.37</v>
      </c>
      <c r="U3676" s="193">
        <f>VLOOKUP(VALUE(C3676),'[1]Cross ref'!G:I,3,0)</f>
        <v>7625</v>
      </c>
      <c r="V3676" s="193">
        <f>IFERROR(VLOOKUP(J3676,'[1]Item List (2)'!C:D,2,0),VLOOKUP(K3676,'[1]Item List (2)'!C:D,2,0))</f>
        <v>51001</v>
      </c>
      <c r="W3676" s="193">
        <f>IFERROR(VLOOKUP(J3676,'[1]Item List (2)'!C:E,3,0),VLOOKUP(K3676,'[1]Item List (2)'!C:E,3,0))</f>
        <v>1000</v>
      </c>
      <c r="X3676" s="193">
        <f t="shared" si="347"/>
        <v>0</v>
      </c>
      <c r="Y3676" s="193" t="str">
        <f t="shared" si="348"/>
        <v>BAG, #8 FLVR TRAILS</v>
      </c>
      <c r="AA3676" s="29">
        <f t="shared" si="349"/>
        <v>26.37</v>
      </c>
      <c r="AB3676" s="29" t="str">
        <f>VLOOKUP(W3676,'[2]Item List (2)'!$I:$J,2,0)</f>
        <v>Paper</v>
      </c>
      <c r="AC3676" s="29">
        <f t="shared" si="350"/>
        <v>7625</v>
      </c>
      <c r="AD3676" s="29" t="str">
        <f t="shared" si="351"/>
        <v>7625-Paper</v>
      </c>
    </row>
    <row r="3677" spans="1:30">
      <c r="A3677" t="s">
        <v>699</v>
      </c>
      <c r="B3677" t="s">
        <v>592</v>
      </c>
      <c r="C3677" t="s">
        <v>1419</v>
      </c>
      <c r="D3677" t="s">
        <v>640</v>
      </c>
      <c r="E3677" t="s">
        <v>1720</v>
      </c>
      <c r="F3677"/>
      <c r="G3677" s="159">
        <v>45169</v>
      </c>
      <c r="H3677" t="s">
        <v>1286</v>
      </c>
      <c r="I3677" t="s">
        <v>1211</v>
      </c>
      <c r="J3677" t="s">
        <v>809</v>
      </c>
      <c r="K3677" t="s">
        <v>1031</v>
      </c>
      <c r="L3677" s="160" t="s">
        <v>810</v>
      </c>
      <c r="M3677">
        <v>1</v>
      </c>
      <c r="N3677">
        <v>0</v>
      </c>
      <c r="O3677">
        <v>27.95</v>
      </c>
      <c r="P3677">
        <v>27.95</v>
      </c>
      <c r="Q3677">
        <v>6599.54</v>
      </c>
      <c r="R3677">
        <v>5.05</v>
      </c>
      <c r="S3677" s="193" t="str">
        <f>VLOOKUP(U3677,'[1]Cross ref'!I:J,2,0)</f>
        <v>SCL</v>
      </c>
      <c r="T3677" s="193">
        <f t="shared" si="346"/>
        <v>27.95</v>
      </c>
      <c r="U3677" s="193">
        <f>VLOOKUP(VALUE(C3677),'[1]Cross ref'!G:I,3,0)</f>
        <v>7625</v>
      </c>
      <c r="V3677" s="193">
        <f>IFERROR(VLOOKUP(J3677,'[1]Item List (2)'!C:D,2,0),VLOOKUP(K3677,'[1]Item List (2)'!C:D,2,0))</f>
        <v>51001</v>
      </c>
      <c r="W3677" s="193">
        <f>IFERROR(VLOOKUP(J3677,'[1]Item List (2)'!C:E,3,0),VLOOKUP(K3677,'[1]Item List (2)'!C:E,3,0))</f>
        <v>1000</v>
      </c>
      <c r="X3677" s="193">
        <f t="shared" si="347"/>
        <v>0</v>
      </c>
      <c r="Y3677" s="193" t="str">
        <f t="shared" si="348"/>
        <v>BAG, ALL PURPOSE FLVR TRAILS</v>
      </c>
      <c r="AA3677" s="29">
        <f t="shared" si="349"/>
        <v>27.95</v>
      </c>
      <c r="AB3677" s="29" t="str">
        <f>VLOOKUP(W3677,'[2]Item List (2)'!$I:$J,2,0)</f>
        <v>Paper</v>
      </c>
      <c r="AC3677" s="29">
        <f t="shared" si="350"/>
        <v>7625</v>
      </c>
      <c r="AD3677" s="29" t="str">
        <f t="shared" si="351"/>
        <v>7625-Paper</v>
      </c>
    </row>
    <row r="3678" spans="1:30">
      <c r="A3678" t="s">
        <v>699</v>
      </c>
      <c r="B3678" t="s">
        <v>592</v>
      </c>
      <c r="C3678" t="s">
        <v>1419</v>
      </c>
      <c r="D3678" t="s">
        <v>640</v>
      </c>
      <c r="E3678" t="s">
        <v>1720</v>
      </c>
      <c r="F3678"/>
      <c r="G3678" s="159">
        <v>45169</v>
      </c>
      <c r="H3678" t="s">
        <v>1256</v>
      </c>
      <c r="I3678" t="s">
        <v>1211</v>
      </c>
      <c r="J3678" t="s">
        <v>800</v>
      </c>
      <c r="K3678" t="s">
        <v>1057</v>
      </c>
      <c r="L3678" s="160" t="s">
        <v>1058</v>
      </c>
      <c r="M3678">
        <v>1</v>
      </c>
      <c r="N3678">
        <v>0</v>
      </c>
      <c r="O3678">
        <v>30.68</v>
      </c>
      <c r="P3678">
        <v>30.68</v>
      </c>
      <c r="Q3678">
        <v>6599.54</v>
      </c>
      <c r="R3678">
        <v>5.05</v>
      </c>
      <c r="S3678" s="193" t="str">
        <f>VLOOKUP(U3678,'[1]Cross ref'!I:J,2,0)</f>
        <v>SCL</v>
      </c>
      <c r="T3678" s="193">
        <f t="shared" si="346"/>
        <v>30.68</v>
      </c>
      <c r="U3678" s="193">
        <f>VLOOKUP(VALUE(C3678),'[1]Cross ref'!G:I,3,0)</f>
        <v>7625</v>
      </c>
      <c r="V3678" s="193">
        <f>IFERROR(VLOOKUP(J3678,'[1]Item List (2)'!C:D,2,0),VLOOKUP(K3678,'[1]Item List (2)'!C:D,2,0))</f>
        <v>51001</v>
      </c>
      <c r="W3678" s="193">
        <f>IFERROR(VLOOKUP(J3678,'[1]Item List (2)'!C:E,3,0),VLOOKUP(K3678,'[1]Item List (2)'!C:E,3,0))</f>
        <v>1000</v>
      </c>
      <c r="X3678" s="193">
        <f t="shared" si="347"/>
        <v>0</v>
      </c>
      <c r="Y3678" s="193" t="str">
        <f t="shared" si="348"/>
        <v>CUP, PLS COLD 32Z FLVR TRAIL</v>
      </c>
      <c r="AA3678" s="29">
        <f t="shared" si="349"/>
        <v>30.68</v>
      </c>
      <c r="AB3678" s="29" t="str">
        <f>VLOOKUP(W3678,'[2]Item List (2)'!$I:$J,2,0)</f>
        <v>Paper</v>
      </c>
      <c r="AC3678" s="29">
        <f t="shared" si="350"/>
        <v>7625</v>
      </c>
      <c r="AD3678" s="29" t="str">
        <f t="shared" si="351"/>
        <v>7625-Paper</v>
      </c>
    </row>
    <row r="3679" spans="1:30">
      <c r="A3679" t="s">
        <v>699</v>
      </c>
      <c r="B3679" t="s">
        <v>592</v>
      </c>
      <c r="C3679" t="s">
        <v>1419</v>
      </c>
      <c r="D3679" t="s">
        <v>640</v>
      </c>
      <c r="E3679" t="s">
        <v>1720</v>
      </c>
      <c r="F3679"/>
      <c r="G3679" s="159">
        <v>45169</v>
      </c>
      <c r="H3679" t="s">
        <v>1348</v>
      </c>
      <c r="I3679" t="s">
        <v>1188</v>
      </c>
      <c r="J3679" t="s">
        <v>804</v>
      </c>
      <c r="K3679" t="s">
        <v>1059</v>
      </c>
      <c r="L3679" s="160" t="s">
        <v>739</v>
      </c>
      <c r="M3679">
        <v>1</v>
      </c>
      <c r="N3679">
        <v>0</v>
      </c>
      <c r="O3679">
        <v>43.47</v>
      </c>
      <c r="P3679">
        <v>43.47</v>
      </c>
      <c r="Q3679">
        <v>6599.54</v>
      </c>
      <c r="R3679">
        <v>5.05</v>
      </c>
      <c r="S3679" s="193" t="str">
        <f>VLOOKUP(U3679,'[1]Cross ref'!I:J,2,0)</f>
        <v>SCL</v>
      </c>
      <c r="T3679" s="193">
        <f t="shared" si="346"/>
        <v>43.47</v>
      </c>
      <c r="U3679" s="193">
        <f>VLOOKUP(VALUE(C3679),'[1]Cross ref'!G:I,3,0)</f>
        <v>7625</v>
      </c>
      <c r="V3679" s="193">
        <f>IFERROR(VLOOKUP(J3679,'[1]Item List (2)'!C:D,2,0),VLOOKUP(K3679,'[1]Item List (2)'!C:D,2,0))</f>
        <v>50007</v>
      </c>
      <c r="W3679" s="193">
        <f>IFERROR(VLOOKUP(J3679,'[1]Item List (2)'!C:E,3,0),VLOOKUP(K3679,'[1]Item List (2)'!C:E,3,0))</f>
        <v>100</v>
      </c>
      <c r="X3679" s="193">
        <f t="shared" si="347"/>
        <v>0</v>
      </c>
      <c r="Y3679" s="193" t="str">
        <f t="shared" si="348"/>
        <v>CHEESE, PEPPERJACK 160CT</v>
      </c>
      <c r="AA3679" s="29">
        <f t="shared" si="349"/>
        <v>43.47</v>
      </c>
      <c r="AB3679" s="29" t="str">
        <f>VLOOKUP(W3679,'[2]Item List (2)'!$I:$J,2,0)</f>
        <v>Food</v>
      </c>
      <c r="AC3679" s="29">
        <f t="shared" si="350"/>
        <v>7625</v>
      </c>
      <c r="AD3679" s="29" t="str">
        <f t="shared" si="351"/>
        <v>7625-Food</v>
      </c>
    </row>
    <row r="3680" spans="1:30">
      <c r="A3680" t="s">
        <v>699</v>
      </c>
      <c r="B3680" t="s">
        <v>592</v>
      </c>
      <c r="C3680" t="s">
        <v>1419</v>
      </c>
      <c r="D3680" t="s">
        <v>640</v>
      </c>
      <c r="E3680" t="s">
        <v>1720</v>
      </c>
      <c r="F3680"/>
      <c r="G3680" s="159">
        <v>45169</v>
      </c>
      <c r="H3680" t="s">
        <v>1258</v>
      </c>
      <c r="I3680" t="s">
        <v>1188</v>
      </c>
      <c r="J3680" t="s">
        <v>825</v>
      </c>
      <c r="K3680" t="s">
        <v>1259</v>
      </c>
      <c r="L3680" s="160" t="s">
        <v>1484</v>
      </c>
      <c r="M3680">
        <v>2</v>
      </c>
      <c r="N3680">
        <v>0</v>
      </c>
      <c r="O3680">
        <v>47.11</v>
      </c>
      <c r="P3680">
        <v>94.22</v>
      </c>
      <c r="Q3680">
        <v>6599.54</v>
      </c>
      <c r="R3680">
        <v>5.05</v>
      </c>
      <c r="S3680" s="193" t="str">
        <f>VLOOKUP(U3680,'[1]Cross ref'!I:J,2,0)</f>
        <v>SCL</v>
      </c>
      <c r="T3680" s="193">
        <f t="shared" si="346"/>
        <v>94.22</v>
      </c>
      <c r="U3680" s="193">
        <f>VLOOKUP(VALUE(C3680),'[1]Cross ref'!G:I,3,0)</f>
        <v>7625</v>
      </c>
      <c r="V3680" s="193">
        <f>IFERROR(VLOOKUP(J3680,'[1]Item List (2)'!C:D,2,0),VLOOKUP(K3680,'[1]Item List (2)'!C:D,2,0))</f>
        <v>50007</v>
      </c>
      <c r="W3680" s="193">
        <f>IFERROR(VLOOKUP(J3680,'[1]Item List (2)'!C:E,3,0),VLOOKUP(K3680,'[1]Item List (2)'!C:E,3,0))</f>
        <v>100</v>
      </c>
      <c r="X3680" s="193">
        <f t="shared" si="347"/>
        <v>0</v>
      </c>
      <c r="Y3680" s="193" t="str">
        <f t="shared" si="348"/>
        <v>MAYONNAISE, 64Z</v>
      </c>
      <c r="AA3680" s="29">
        <f t="shared" si="349"/>
        <v>94.22</v>
      </c>
      <c r="AB3680" s="29" t="str">
        <f>VLOOKUP(W3680,'[2]Item List (2)'!$I:$J,2,0)</f>
        <v>Food</v>
      </c>
      <c r="AC3680" s="29">
        <f t="shared" si="350"/>
        <v>7625</v>
      </c>
      <c r="AD3680" s="29" t="str">
        <f t="shared" si="351"/>
        <v>7625-Food</v>
      </c>
    </row>
    <row r="3681" spans="1:30">
      <c r="A3681" t="s">
        <v>699</v>
      </c>
      <c r="B3681" t="s">
        <v>592</v>
      </c>
      <c r="C3681" t="s">
        <v>1419</v>
      </c>
      <c r="D3681" t="s">
        <v>640</v>
      </c>
      <c r="E3681" t="s">
        <v>1720</v>
      </c>
      <c r="F3681"/>
      <c r="G3681" s="159">
        <v>45169</v>
      </c>
      <c r="H3681" t="s">
        <v>1260</v>
      </c>
      <c r="I3681" t="s">
        <v>1211</v>
      </c>
      <c r="J3681" t="s">
        <v>730</v>
      </c>
      <c r="K3681" t="s">
        <v>1041</v>
      </c>
      <c r="L3681" s="160" t="s">
        <v>1042</v>
      </c>
      <c r="M3681">
        <v>1</v>
      </c>
      <c r="N3681">
        <v>0</v>
      </c>
      <c r="O3681">
        <v>45.4</v>
      </c>
      <c r="P3681">
        <v>45.4</v>
      </c>
      <c r="Q3681">
        <v>6599.54</v>
      </c>
      <c r="R3681">
        <v>5.05</v>
      </c>
      <c r="S3681" s="193" t="str">
        <f>VLOOKUP(U3681,'[1]Cross ref'!I:J,2,0)</f>
        <v>SCL</v>
      </c>
      <c r="T3681" s="193">
        <f t="shared" si="346"/>
        <v>45.4</v>
      </c>
      <c r="U3681" s="193">
        <f>VLOOKUP(VALUE(C3681),'[1]Cross ref'!G:I,3,0)</f>
        <v>7625</v>
      </c>
      <c r="V3681" s="193">
        <f>IFERROR(VLOOKUP(J3681,'[1]Item List (2)'!C:D,2,0),VLOOKUP(K3681,'[1]Item List (2)'!C:D,2,0))</f>
        <v>51001</v>
      </c>
      <c r="W3681" s="193">
        <f>IFERROR(VLOOKUP(J3681,'[1]Item List (2)'!C:E,3,0),VLOOKUP(K3681,'[1]Item List (2)'!C:E,3,0))</f>
        <v>1000</v>
      </c>
      <c r="X3681" s="193">
        <f t="shared" si="347"/>
        <v>0</v>
      </c>
      <c r="Y3681" s="193" t="str">
        <f t="shared" si="348"/>
        <v>NAPKIN, 13X8.5 BRN</v>
      </c>
      <c r="AA3681" s="29">
        <f t="shared" si="349"/>
        <v>45.4</v>
      </c>
      <c r="AB3681" s="29" t="str">
        <f>VLOOKUP(W3681,'[2]Item List (2)'!$I:$J,2,0)</f>
        <v>Paper</v>
      </c>
      <c r="AC3681" s="29">
        <f t="shared" si="350"/>
        <v>7625</v>
      </c>
      <c r="AD3681" s="29" t="str">
        <f t="shared" si="351"/>
        <v>7625-Paper</v>
      </c>
    </row>
    <row r="3682" spans="1:30">
      <c r="A3682" t="s">
        <v>699</v>
      </c>
      <c r="B3682" t="s">
        <v>592</v>
      </c>
      <c r="C3682" t="s">
        <v>1419</v>
      </c>
      <c r="D3682" t="s">
        <v>640</v>
      </c>
      <c r="E3682" t="s">
        <v>1720</v>
      </c>
      <c r="F3682"/>
      <c r="G3682" s="159">
        <v>45169</v>
      </c>
      <c r="H3682" t="s">
        <v>1306</v>
      </c>
      <c r="I3682" t="s">
        <v>1211</v>
      </c>
      <c r="J3682" t="s">
        <v>912</v>
      </c>
      <c r="K3682" t="s">
        <v>1153</v>
      </c>
      <c r="L3682" s="160" t="s">
        <v>1154</v>
      </c>
      <c r="M3682">
        <v>1</v>
      </c>
      <c r="N3682">
        <v>0</v>
      </c>
      <c r="O3682">
        <v>48.42</v>
      </c>
      <c r="P3682">
        <v>48.42</v>
      </c>
      <c r="Q3682">
        <v>6599.54</v>
      </c>
      <c r="R3682">
        <v>5.05</v>
      </c>
      <c r="S3682" s="193" t="str">
        <f>VLOOKUP(U3682,'[1]Cross ref'!I:J,2,0)</f>
        <v>SCL</v>
      </c>
      <c r="T3682" s="193">
        <f t="shared" si="346"/>
        <v>48.42</v>
      </c>
      <c r="U3682" s="193">
        <f>VLOOKUP(VALUE(C3682),'[1]Cross ref'!G:I,3,0)</f>
        <v>7625</v>
      </c>
      <c r="V3682" s="193">
        <f>IFERROR(VLOOKUP(J3682,'[1]Item List (2)'!C:D,2,0),VLOOKUP(K3682,'[1]Item List (2)'!C:D,2,0))</f>
        <v>51001</v>
      </c>
      <c r="W3682" s="193">
        <f>IFERROR(VLOOKUP(J3682,'[1]Item List (2)'!C:E,3,0),VLOOKUP(K3682,'[1]Item List (2)'!C:E,3,0))</f>
        <v>1000</v>
      </c>
      <c r="X3682" s="193">
        <f t="shared" si="347"/>
        <v>0</v>
      </c>
      <c r="Y3682" s="193" t="str">
        <f t="shared" si="348"/>
        <v>STRAW, WRPD 8.5" RED</v>
      </c>
      <c r="AA3682" s="29">
        <f t="shared" si="349"/>
        <v>48.42</v>
      </c>
      <c r="AB3682" s="29" t="str">
        <f>VLOOKUP(W3682,'[2]Item List (2)'!$I:$J,2,0)</f>
        <v>Paper</v>
      </c>
      <c r="AC3682" s="29">
        <f t="shared" si="350"/>
        <v>7625</v>
      </c>
      <c r="AD3682" s="29" t="str">
        <f t="shared" si="351"/>
        <v>7625-Paper</v>
      </c>
    </row>
    <row r="3683" spans="1:30">
      <c r="A3683" t="s">
        <v>699</v>
      </c>
      <c r="B3683" t="s">
        <v>592</v>
      </c>
      <c r="C3683" t="s">
        <v>1419</v>
      </c>
      <c r="D3683" t="s">
        <v>640</v>
      </c>
      <c r="E3683" t="s">
        <v>1720</v>
      </c>
      <c r="F3683"/>
      <c r="G3683" s="159">
        <v>45169</v>
      </c>
      <c r="H3683" t="s">
        <v>1186</v>
      </c>
      <c r="I3683" t="s">
        <v>1184</v>
      </c>
      <c r="J3683" t="s">
        <v>834</v>
      </c>
      <c r="K3683" t="s">
        <v>835</v>
      </c>
      <c r="L3683" s="160" t="s">
        <v>836</v>
      </c>
      <c r="M3683">
        <v>1</v>
      </c>
      <c r="N3683">
        <v>0</v>
      </c>
      <c r="P3683">
        <v>39.729999999999997</v>
      </c>
      <c r="Q3683">
        <v>6599.54</v>
      </c>
      <c r="R3683">
        <v>5.05</v>
      </c>
      <c r="S3683" s="193" t="str">
        <f>VLOOKUP(U3683,'[1]Cross ref'!I:J,2,0)</f>
        <v>SCL</v>
      </c>
      <c r="T3683" s="193">
        <f t="shared" si="346"/>
        <v>39.729999999999997</v>
      </c>
      <c r="U3683" s="193">
        <f>VLOOKUP(VALUE(C3683),'[1]Cross ref'!G:I,3,0)</f>
        <v>7625</v>
      </c>
      <c r="V3683" s="193">
        <f>IFERROR(VLOOKUP(J3683,'[1]Item List (2)'!C:D,2,0),VLOOKUP(K3683,'[1]Item List (2)'!C:D,2,0))</f>
        <v>50007</v>
      </c>
      <c r="W3683" s="193">
        <f>IFERROR(VLOOKUP(J3683,'[1]Item List (2)'!C:E,3,0),VLOOKUP(K3683,'[1]Item List (2)'!C:E,3,0))</f>
        <v>100</v>
      </c>
      <c r="X3683" s="193">
        <f t="shared" si="347"/>
        <v>-39.729999999999997</v>
      </c>
      <c r="Y3683" s="193" t="str">
        <f t="shared" si="348"/>
        <v>SURCHARGE, FUEL</v>
      </c>
      <c r="AA3683" s="29">
        <f t="shared" si="349"/>
        <v>39.729999999999997</v>
      </c>
      <c r="AB3683" s="29" t="str">
        <f>VLOOKUP(W3683,'[2]Item List (2)'!$I:$J,2,0)</f>
        <v>Food</v>
      </c>
      <c r="AC3683" s="29">
        <f t="shared" si="350"/>
        <v>7625</v>
      </c>
      <c r="AD3683" s="29" t="str">
        <f t="shared" si="351"/>
        <v>7625-Food</v>
      </c>
    </row>
    <row r="3684" spans="1:30">
      <c r="A3684" t="s">
        <v>699</v>
      </c>
      <c r="B3684" t="s">
        <v>592</v>
      </c>
      <c r="C3684" t="s">
        <v>1420</v>
      </c>
      <c r="D3684" t="s">
        <v>608</v>
      </c>
      <c r="E3684" t="s">
        <v>1721</v>
      </c>
      <c r="F3684"/>
      <c r="G3684" s="159">
        <v>45167</v>
      </c>
      <c r="H3684" t="s">
        <v>1292</v>
      </c>
      <c r="I3684" t="s">
        <v>1188</v>
      </c>
      <c r="J3684" t="s">
        <v>710</v>
      </c>
      <c r="K3684" t="s">
        <v>873</v>
      </c>
      <c r="L3684" s="160" t="s">
        <v>709</v>
      </c>
      <c r="M3684">
        <v>1</v>
      </c>
      <c r="N3684">
        <v>0</v>
      </c>
      <c r="O3684">
        <v>99.5</v>
      </c>
      <c r="P3684">
        <v>99.5</v>
      </c>
      <c r="Q3684">
        <v>6108.75</v>
      </c>
      <c r="R3684">
        <v>17.600000000000001</v>
      </c>
      <c r="S3684" s="193" t="str">
        <f>VLOOKUP(U3684,'[1]Cross ref'!I:J,2,0)</f>
        <v>SCL</v>
      </c>
      <c r="T3684" s="193">
        <f t="shared" si="346"/>
        <v>99.5</v>
      </c>
      <c r="U3684" s="193">
        <f>VLOOKUP(VALUE(C3684),'[1]Cross ref'!G:I,3,0)</f>
        <v>8150</v>
      </c>
      <c r="V3684" s="193">
        <f>IFERROR(VLOOKUP(J3684,'[1]Item List (2)'!C:D,2,0),VLOOKUP(K3684,'[1]Item List (2)'!C:D,2,0))</f>
        <v>50007</v>
      </c>
      <c r="W3684" s="193">
        <f>IFERROR(VLOOKUP(J3684,'[1]Item List (2)'!C:E,3,0),VLOOKUP(K3684,'[1]Item List (2)'!C:E,3,0))</f>
        <v>100</v>
      </c>
      <c r="X3684" s="193">
        <f t="shared" si="347"/>
        <v>0</v>
      </c>
      <c r="Y3684" s="193" t="str">
        <f t="shared" si="348"/>
        <v>SYRUP, FANTA ORANGE</v>
      </c>
      <c r="AA3684" s="29">
        <f t="shared" si="349"/>
        <v>99.5</v>
      </c>
      <c r="AB3684" s="29" t="str">
        <f>VLOOKUP(W3684,'[2]Item List (2)'!$I:$J,2,0)</f>
        <v>Food</v>
      </c>
      <c r="AC3684" s="29">
        <f t="shared" si="350"/>
        <v>8150</v>
      </c>
      <c r="AD3684" s="29" t="str">
        <f t="shared" si="351"/>
        <v>8150-Food</v>
      </c>
    </row>
    <row r="3685" spans="1:30">
      <c r="A3685" t="s">
        <v>699</v>
      </c>
      <c r="B3685" t="s">
        <v>592</v>
      </c>
      <c r="C3685" t="s">
        <v>1420</v>
      </c>
      <c r="D3685" t="s">
        <v>608</v>
      </c>
      <c r="E3685" t="s">
        <v>1721</v>
      </c>
      <c r="F3685"/>
      <c r="G3685" s="159">
        <v>45167</v>
      </c>
      <c r="H3685" t="s">
        <v>1187</v>
      </c>
      <c r="I3685" t="s">
        <v>1188</v>
      </c>
      <c r="J3685" t="s">
        <v>700</v>
      </c>
      <c r="K3685" t="s">
        <v>1494</v>
      </c>
      <c r="L3685" s="160" t="s">
        <v>701</v>
      </c>
      <c r="M3685">
        <v>1</v>
      </c>
      <c r="N3685">
        <v>0</v>
      </c>
      <c r="O3685">
        <v>51.9</v>
      </c>
      <c r="P3685">
        <v>51.9</v>
      </c>
      <c r="Q3685">
        <v>6108.75</v>
      </c>
      <c r="R3685">
        <v>17.600000000000001</v>
      </c>
      <c r="S3685" s="193" t="str">
        <f>VLOOKUP(U3685,'[1]Cross ref'!I:J,2,0)</f>
        <v>SCL</v>
      </c>
      <c r="T3685" s="193">
        <f t="shared" si="346"/>
        <v>51.9</v>
      </c>
      <c r="U3685" s="193">
        <f>VLOOKUP(VALUE(C3685),'[1]Cross ref'!G:I,3,0)</f>
        <v>8150</v>
      </c>
      <c r="V3685" s="193">
        <f>IFERROR(VLOOKUP(J3685,'[1]Item List (2)'!C:D,2,0),VLOOKUP(K3685,'[1]Item List (2)'!C:D,2,0))</f>
        <v>50007</v>
      </c>
      <c r="W3685" s="193">
        <f>IFERROR(VLOOKUP(J3685,'[1]Item List (2)'!C:E,3,0),VLOOKUP(K3685,'[1]Item List (2)'!C:E,3,0))</f>
        <v>100</v>
      </c>
      <c r="X3685" s="193">
        <f t="shared" si="347"/>
        <v>0</v>
      </c>
      <c r="Y3685" s="193" t="str">
        <f t="shared" si="348"/>
        <v>SYRUP, FLASHIN FRUIT PUNCH 2.5GL BIB</v>
      </c>
      <c r="AA3685" s="29">
        <f t="shared" si="349"/>
        <v>51.9</v>
      </c>
      <c r="AB3685" s="29" t="str">
        <f>VLOOKUP(W3685,'[2]Item List (2)'!$I:$J,2,0)</f>
        <v>Food</v>
      </c>
      <c r="AC3685" s="29">
        <f t="shared" si="350"/>
        <v>8150</v>
      </c>
      <c r="AD3685" s="29" t="str">
        <f t="shared" si="351"/>
        <v>8150-Food</v>
      </c>
    </row>
    <row r="3686" spans="1:30">
      <c r="A3686" t="s">
        <v>699</v>
      </c>
      <c r="B3686" t="s">
        <v>592</v>
      </c>
      <c r="C3686" t="s">
        <v>1420</v>
      </c>
      <c r="D3686" t="s">
        <v>608</v>
      </c>
      <c r="E3686" t="s">
        <v>1721</v>
      </c>
      <c r="F3686"/>
      <c r="G3686" s="159">
        <v>45167</v>
      </c>
      <c r="H3686" t="s">
        <v>1332</v>
      </c>
      <c r="I3686" t="s">
        <v>1190</v>
      </c>
      <c r="J3686" t="s">
        <v>889</v>
      </c>
      <c r="K3686" t="s">
        <v>890</v>
      </c>
      <c r="L3686" s="160" t="s">
        <v>726</v>
      </c>
      <c r="M3686">
        <v>1</v>
      </c>
      <c r="N3686">
        <v>0</v>
      </c>
      <c r="O3686">
        <v>27.2</v>
      </c>
      <c r="P3686">
        <v>27.2</v>
      </c>
      <c r="Q3686">
        <v>6108.75</v>
      </c>
      <c r="R3686">
        <v>17.600000000000001</v>
      </c>
      <c r="S3686" s="193" t="str">
        <f>VLOOKUP(U3686,'[1]Cross ref'!I:J,2,0)</f>
        <v>SCL</v>
      </c>
      <c r="T3686" s="193">
        <f t="shared" si="346"/>
        <v>27.2</v>
      </c>
      <c r="U3686" s="193">
        <f>VLOOKUP(VALUE(C3686),'[1]Cross ref'!G:I,3,0)</f>
        <v>8150</v>
      </c>
      <c r="V3686" s="193">
        <f>IFERROR(VLOOKUP(J3686,'[1]Item List (2)'!C:D,2,0),VLOOKUP(K3686,'[1]Item List (2)'!C:D,2,0))</f>
        <v>60507</v>
      </c>
      <c r="W3686" s="193">
        <f>IFERROR(VLOOKUP(J3686,'[1]Item List (2)'!C:E,3,0),VLOOKUP(K3686,'[1]Item List (2)'!C:E,3,0))</f>
        <v>1200</v>
      </c>
      <c r="X3686" s="193">
        <f t="shared" si="347"/>
        <v>0</v>
      </c>
      <c r="Y3686" s="193" t="str">
        <f t="shared" si="348"/>
        <v>DETERGENT, DISH SUPER RAVE</v>
      </c>
      <c r="AA3686" s="29">
        <f t="shared" si="349"/>
        <v>27.2</v>
      </c>
      <c r="AB3686" s="29" t="str">
        <f>VLOOKUP(W3686,'[2]Item List (2)'!$I:$J,2,0)</f>
        <v>Supplies</v>
      </c>
      <c r="AC3686" s="29">
        <f t="shared" si="350"/>
        <v>8150</v>
      </c>
      <c r="AD3686" s="29" t="str">
        <f t="shared" si="351"/>
        <v>8150-Supplies</v>
      </c>
    </row>
    <row r="3687" spans="1:30">
      <c r="A3687" t="s">
        <v>699</v>
      </c>
      <c r="B3687" t="s">
        <v>592</v>
      </c>
      <c r="C3687" t="s">
        <v>1420</v>
      </c>
      <c r="D3687" t="s">
        <v>608</v>
      </c>
      <c r="E3687" t="s">
        <v>1721</v>
      </c>
      <c r="F3687"/>
      <c r="G3687" s="159">
        <v>45167</v>
      </c>
      <c r="H3687" t="s">
        <v>1183</v>
      </c>
      <c r="I3687" t="s">
        <v>1184</v>
      </c>
      <c r="J3687" t="s">
        <v>839</v>
      </c>
      <c r="K3687" t="s">
        <v>588</v>
      </c>
      <c r="L3687" s="160" t="s">
        <v>836</v>
      </c>
      <c r="M3687">
        <v>1</v>
      </c>
      <c r="N3687">
        <v>0</v>
      </c>
      <c r="P3687">
        <v>3.87</v>
      </c>
      <c r="Q3687">
        <v>6108.75</v>
      </c>
      <c r="R3687">
        <v>17.600000000000001</v>
      </c>
      <c r="S3687" s="193" t="str">
        <f>VLOOKUP(U3687,'[1]Cross ref'!I:J,2,0)</f>
        <v>SCL</v>
      </c>
      <c r="T3687" s="193">
        <f t="shared" si="346"/>
        <v>3.87</v>
      </c>
      <c r="U3687" s="193">
        <f>VLOOKUP(VALUE(C3687),'[1]Cross ref'!G:I,3,0)</f>
        <v>8150</v>
      </c>
      <c r="V3687" s="193">
        <f>IFERROR(VLOOKUP(J3687,'[1]Item List (2)'!C:D,2,0),VLOOKUP(K3687,'[1]Item List (2)'!C:D,2,0))</f>
        <v>50007</v>
      </c>
      <c r="W3687" s="193">
        <f>IFERROR(VLOOKUP(J3687,'[1]Item List (2)'!C:E,3,0),VLOOKUP(K3687,'[1]Item List (2)'!C:E,3,0))</f>
        <v>100</v>
      </c>
      <c r="X3687" s="193">
        <f t="shared" si="347"/>
        <v>-3.87</v>
      </c>
      <c r="Y3687" s="193" t="str">
        <f t="shared" si="348"/>
        <v>SERVICE - PAYMENT TERMS</v>
      </c>
      <c r="AA3687" s="29">
        <f t="shared" si="349"/>
        <v>3.87</v>
      </c>
      <c r="AB3687" s="29" t="str">
        <f>VLOOKUP(W3687,'[2]Item List (2)'!$I:$J,2,0)</f>
        <v>Food</v>
      </c>
      <c r="AC3687" s="29">
        <f t="shared" si="350"/>
        <v>8150</v>
      </c>
      <c r="AD3687" s="29" t="str">
        <f t="shared" si="351"/>
        <v>8150-Food</v>
      </c>
    </row>
    <row r="3688" spans="1:30">
      <c r="A3688" t="s">
        <v>699</v>
      </c>
      <c r="B3688" t="s">
        <v>592</v>
      </c>
      <c r="C3688" t="s">
        <v>1420</v>
      </c>
      <c r="D3688" t="s">
        <v>608</v>
      </c>
      <c r="E3688" t="s">
        <v>1721</v>
      </c>
      <c r="F3688"/>
      <c r="G3688" s="159">
        <v>45167</v>
      </c>
      <c r="H3688" t="s">
        <v>1339</v>
      </c>
      <c r="I3688" t="s">
        <v>1188</v>
      </c>
      <c r="J3688" t="s">
        <v>767</v>
      </c>
      <c r="K3688" t="s">
        <v>941</v>
      </c>
      <c r="L3688" s="160" t="s">
        <v>942</v>
      </c>
      <c r="M3688">
        <v>2</v>
      </c>
      <c r="N3688">
        <v>0</v>
      </c>
      <c r="O3688">
        <v>13.17</v>
      </c>
      <c r="P3688">
        <v>26.34</v>
      </c>
      <c r="Q3688">
        <v>6108.75</v>
      </c>
      <c r="R3688">
        <v>17.600000000000001</v>
      </c>
      <c r="S3688" s="193" t="str">
        <f>VLOOKUP(U3688,'[1]Cross ref'!I:J,2,0)</f>
        <v>SCL</v>
      </c>
      <c r="T3688" s="193">
        <f t="shared" si="346"/>
        <v>26.34</v>
      </c>
      <c r="U3688" s="193">
        <f>VLOOKUP(VALUE(C3688),'[1]Cross ref'!G:I,3,0)</f>
        <v>8150</v>
      </c>
      <c r="V3688" s="193">
        <f>IFERROR(VLOOKUP(J3688,'[1]Item List (2)'!C:D,2,0),VLOOKUP(K3688,'[1]Item List (2)'!C:D,2,0))</f>
        <v>50007</v>
      </c>
      <c r="W3688" s="193">
        <f>IFERROR(VLOOKUP(J3688,'[1]Item List (2)'!C:E,3,0),VLOOKUP(K3688,'[1]Item List (2)'!C:E,3,0))</f>
        <v>100</v>
      </c>
      <c r="X3688" s="193">
        <f t="shared" si="347"/>
        <v>0</v>
      </c>
      <c r="Y3688" s="193" t="str">
        <f t="shared" si="348"/>
        <v>SAUCE, HOT MEX PC</v>
      </c>
      <c r="AA3688" s="29">
        <f t="shared" si="349"/>
        <v>26.34</v>
      </c>
      <c r="AB3688" s="29" t="str">
        <f>VLOOKUP(W3688,'[2]Item List (2)'!$I:$J,2,0)</f>
        <v>Food</v>
      </c>
      <c r="AC3688" s="29">
        <f t="shared" si="350"/>
        <v>8150</v>
      </c>
      <c r="AD3688" s="29" t="str">
        <f t="shared" si="351"/>
        <v>8150-Food</v>
      </c>
    </row>
    <row r="3689" spans="1:30">
      <c r="A3689" t="s">
        <v>699</v>
      </c>
      <c r="B3689" t="s">
        <v>592</v>
      </c>
      <c r="C3689" t="s">
        <v>1420</v>
      </c>
      <c r="D3689" t="s">
        <v>608</v>
      </c>
      <c r="E3689" t="s">
        <v>1721</v>
      </c>
      <c r="F3689"/>
      <c r="G3689" s="159">
        <v>45167</v>
      </c>
      <c r="H3689" t="s">
        <v>1192</v>
      </c>
      <c r="I3689" t="s">
        <v>1188</v>
      </c>
      <c r="J3689" t="s">
        <v>921</v>
      </c>
      <c r="K3689" t="s">
        <v>922</v>
      </c>
      <c r="L3689" s="160" t="s">
        <v>923</v>
      </c>
      <c r="M3689">
        <v>1</v>
      </c>
      <c r="N3689">
        <v>0</v>
      </c>
      <c r="O3689">
        <v>3.65</v>
      </c>
      <c r="P3689">
        <v>3.65</v>
      </c>
      <c r="Q3689">
        <v>6108.75</v>
      </c>
      <c r="R3689">
        <v>17.600000000000001</v>
      </c>
      <c r="S3689" s="193" t="str">
        <f>VLOOKUP(U3689,'[1]Cross ref'!I:J,2,0)</f>
        <v>SCL</v>
      </c>
      <c r="T3689" s="193">
        <f t="shared" si="346"/>
        <v>3.65</v>
      </c>
      <c r="U3689" s="193">
        <f>VLOOKUP(VALUE(C3689),'[1]Cross ref'!G:I,3,0)</f>
        <v>8150</v>
      </c>
      <c r="V3689" s="193">
        <f>IFERROR(VLOOKUP(J3689,'[1]Item List (2)'!C:D,2,0),VLOOKUP(K3689,'[1]Item List (2)'!C:D,2,0))</f>
        <v>50007</v>
      </c>
      <c r="W3689" s="193">
        <f>IFERROR(VLOOKUP(J3689,'[1]Item List (2)'!C:E,3,0),VLOOKUP(K3689,'[1]Item List (2)'!C:E,3,0))</f>
        <v>100</v>
      </c>
      <c r="X3689" s="193">
        <f t="shared" si="347"/>
        <v>0</v>
      </c>
      <c r="Y3689" s="193" t="str">
        <f t="shared" si="348"/>
        <v>CILANTRO, CELLO CLEANED</v>
      </c>
      <c r="AA3689" s="29">
        <f t="shared" si="349"/>
        <v>3.65</v>
      </c>
      <c r="AB3689" s="29" t="str">
        <f>VLOOKUP(W3689,'[2]Item List (2)'!$I:$J,2,0)</f>
        <v>Food</v>
      </c>
      <c r="AC3689" s="29">
        <f t="shared" si="350"/>
        <v>8150</v>
      </c>
      <c r="AD3689" s="29" t="str">
        <f t="shared" si="351"/>
        <v>8150-Food</v>
      </c>
    </row>
    <row r="3690" spans="1:30">
      <c r="A3690" t="s">
        <v>699</v>
      </c>
      <c r="B3690" t="s">
        <v>592</v>
      </c>
      <c r="C3690" t="s">
        <v>1420</v>
      </c>
      <c r="D3690" t="s">
        <v>608</v>
      </c>
      <c r="E3690" t="s">
        <v>1721</v>
      </c>
      <c r="F3690"/>
      <c r="G3690" s="159">
        <v>45167</v>
      </c>
      <c r="H3690" t="s">
        <v>1313</v>
      </c>
      <c r="I3690" t="s">
        <v>1188</v>
      </c>
      <c r="J3690" t="s">
        <v>710</v>
      </c>
      <c r="K3690" t="s">
        <v>711</v>
      </c>
      <c r="L3690" s="160" t="s">
        <v>701</v>
      </c>
      <c r="M3690">
        <v>1</v>
      </c>
      <c r="N3690">
        <v>0</v>
      </c>
      <c r="O3690">
        <v>51.9</v>
      </c>
      <c r="P3690">
        <v>51.9</v>
      </c>
      <c r="Q3690">
        <v>6108.75</v>
      </c>
      <c r="R3690">
        <v>17.600000000000001</v>
      </c>
      <c r="S3690" s="193" t="str">
        <f>VLOOKUP(U3690,'[1]Cross ref'!I:J,2,0)</f>
        <v>SCL</v>
      </c>
      <c r="T3690" s="193">
        <f t="shared" si="346"/>
        <v>51.9</v>
      </c>
      <c r="U3690" s="193">
        <f>VLOOKUP(VALUE(C3690),'[1]Cross ref'!G:I,3,0)</f>
        <v>8150</v>
      </c>
      <c r="V3690" s="193">
        <f>IFERROR(VLOOKUP(J3690,'[1]Item List (2)'!C:D,2,0),VLOOKUP(K3690,'[1]Item List (2)'!C:D,2,0))</f>
        <v>50007</v>
      </c>
      <c r="W3690" s="193">
        <f>IFERROR(VLOOKUP(J3690,'[1]Item List (2)'!C:E,3,0),VLOOKUP(K3690,'[1]Item List (2)'!C:E,3,0))</f>
        <v>100</v>
      </c>
      <c r="X3690" s="193">
        <f t="shared" si="347"/>
        <v>0</v>
      </c>
      <c r="Y3690" s="193" t="str">
        <f t="shared" si="348"/>
        <v>SYRUP, COKE ZERO SUGAR BIB</v>
      </c>
      <c r="AA3690" s="29">
        <f t="shared" si="349"/>
        <v>51.9</v>
      </c>
      <c r="AB3690" s="29" t="str">
        <f>VLOOKUP(W3690,'[2]Item List (2)'!$I:$J,2,0)</f>
        <v>Food</v>
      </c>
      <c r="AC3690" s="29">
        <f t="shared" si="350"/>
        <v>8150</v>
      </c>
      <c r="AD3690" s="29" t="str">
        <f t="shared" si="351"/>
        <v>8150-Food</v>
      </c>
    </row>
    <row r="3691" spans="1:30">
      <c r="A3691" t="s">
        <v>699</v>
      </c>
      <c r="B3691" t="s">
        <v>592</v>
      </c>
      <c r="C3691" t="s">
        <v>1420</v>
      </c>
      <c r="D3691" t="s">
        <v>608</v>
      </c>
      <c r="E3691" t="s">
        <v>1721</v>
      </c>
      <c r="F3691"/>
      <c r="G3691" s="159">
        <v>45167</v>
      </c>
      <c r="H3691" t="s">
        <v>1193</v>
      </c>
      <c r="I3691" t="s">
        <v>1188</v>
      </c>
      <c r="J3691" t="s">
        <v>710</v>
      </c>
      <c r="K3691" t="s">
        <v>712</v>
      </c>
      <c r="L3691" s="160" t="s">
        <v>709</v>
      </c>
      <c r="M3691">
        <v>2</v>
      </c>
      <c r="N3691">
        <v>0</v>
      </c>
      <c r="O3691">
        <v>112.77</v>
      </c>
      <c r="P3691">
        <v>225.54</v>
      </c>
      <c r="Q3691">
        <v>6108.75</v>
      </c>
      <c r="R3691">
        <v>17.600000000000001</v>
      </c>
      <c r="S3691" s="193" t="str">
        <f>VLOOKUP(U3691,'[1]Cross ref'!I:J,2,0)</f>
        <v>SCL</v>
      </c>
      <c r="T3691" s="193">
        <f t="shared" si="346"/>
        <v>225.54</v>
      </c>
      <c r="U3691" s="193">
        <f>VLOOKUP(VALUE(C3691),'[1]Cross ref'!G:I,3,0)</f>
        <v>8150</v>
      </c>
      <c r="V3691" s="193">
        <f>IFERROR(VLOOKUP(J3691,'[1]Item List (2)'!C:D,2,0),VLOOKUP(K3691,'[1]Item List (2)'!C:D,2,0))</f>
        <v>50007</v>
      </c>
      <c r="W3691" s="193">
        <f>IFERROR(VLOOKUP(J3691,'[1]Item List (2)'!C:E,3,0),VLOOKUP(K3691,'[1]Item List (2)'!C:E,3,0))</f>
        <v>100</v>
      </c>
      <c r="X3691" s="193">
        <f t="shared" si="347"/>
        <v>0</v>
      </c>
      <c r="Y3691" s="193" t="str">
        <f t="shared" si="348"/>
        <v>SYRUP, COKE CLASC BIB (HYCS)</v>
      </c>
      <c r="AA3691" s="29">
        <f t="shared" si="349"/>
        <v>225.54</v>
      </c>
      <c r="AB3691" s="29" t="str">
        <f>VLOOKUP(W3691,'[2]Item List (2)'!$I:$J,2,0)</f>
        <v>Food</v>
      </c>
      <c r="AC3691" s="29">
        <f t="shared" si="350"/>
        <v>8150</v>
      </c>
      <c r="AD3691" s="29" t="str">
        <f t="shared" si="351"/>
        <v>8150-Food</v>
      </c>
    </row>
    <row r="3692" spans="1:30">
      <c r="A3692" t="s">
        <v>699</v>
      </c>
      <c r="B3692" t="s">
        <v>592</v>
      </c>
      <c r="C3692" t="s">
        <v>1420</v>
      </c>
      <c r="D3692" t="s">
        <v>608</v>
      </c>
      <c r="E3692" t="s">
        <v>1721</v>
      </c>
      <c r="F3692"/>
      <c r="G3692" s="159">
        <v>45167</v>
      </c>
      <c r="H3692" t="s">
        <v>1265</v>
      </c>
      <c r="I3692" t="s">
        <v>1190</v>
      </c>
      <c r="J3692" t="s">
        <v>903</v>
      </c>
      <c r="K3692" t="s">
        <v>904</v>
      </c>
      <c r="L3692" s="160" t="s">
        <v>905</v>
      </c>
      <c r="M3692">
        <v>1</v>
      </c>
      <c r="N3692">
        <v>0</v>
      </c>
      <c r="O3692">
        <v>22.14</v>
      </c>
      <c r="P3692">
        <v>22.14</v>
      </c>
      <c r="Q3692">
        <v>6108.75</v>
      </c>
      <c r="R3692">
        <v>17.600000000000001</v>
      </c>
      <c r="S3692" s="193" t="str">
        <f>VLOOKUP(U3692,'[1]Cross ref'!I:J,2,0)</f>
        <v>SCL</v>
      </c>
      <c r="T3692" s="193">
        <f t="shared" si="346"/>
        <v>22.14</v>
      </c>
      <c r="U3692" s="193">
        <f>VLOOKUP(VALUE(C3692),'[1]Cross ref'!G:I,3,0)</f>
        <v>8150</v>
      </c>
      <c r="V3692" s="193">
        <f>IFERROR(VLOOKUP(J3692,'[1]Item List (2)'!C:D,2,0),VLOOKUP(K3692,'[1]Item List (2)'!C:D,2,0))</f>
        <v>60507</v>
      </c>
      <c r="W3692" s="193">
        <f>IFERROR(VLOOKUP(J3692,'[1]Item List (2)'!C:E,3,0),VLOOKUP(K3692,'[1]Item List (2)'!C:E,3,0))</f>
        <v>1200</v>
      </c>
      <c r="X3692" s="193">
        <f t="shared" si="347"/>
        <v>0</v>
      </c>
      <c r="Y3692" s="193" t="str">
        <f t="shared" si="348"/>
        <v>TOWEL, PAPER MULTIFOLD BRN EF</v>
      </c>
      <c r="AA3692" s="29">
        <f t="shared" si="349"/>
        <v>22.14</v>
      </c>
      <c r="AB3692" s="29" t="str">
        <f>VLOOKUP(W3692,'[2]Item List (2)'!$I:$J,2,0)</f>
        <v>Supplies</v>
      </c>
      <c r="AC3692" s="29">
        <f t="shared" si="350"/>
        <v>8150</v>
      </c>
      <c r="AD3692" s="29" t="str">
        <f t="shared" si="351"/>
        <v>8150-Supplies</v>
      </c>
    </row>
    <row r="3693" spans="1:30">
      <c r="A3693" t="s">
        <v>699</v>
      </c>
      <c r="B3693" t="s">
        <v>592</v>
      </c>
      <c r="C3693" t="s">
        <v>1420</v>
      </c>
      <c r="D3693" t="s">
        <v>608</v>
      </c>
      <c r="E3693" t="s">
        <v>1721</v>
      </c>
      <c r="F3693"/>
      <c r="G3693" s="159">
        <v>45167</v>
      </c>
      <c r="H3693" t="s">
        <v>1309</v>
      </c>
      <c r="I3693" t="s">
        <v>1188</v>
      </c>
      <c r="J3693" t="s">
        <v>724</v>
      </c>
      <c r="K3693" t="s">
        <v>841</v>
      </c>
      <c r="L3693" s="160" t="s">
        <v>842</v>
      </c>
      <c r="M3693">
        <v>1</v>
      </c>
      <c r="N3693">
        <v>0</v>
      </c>
      <c r="O3693">
        <v>16.22</v>
      </c>
      <c r="P3693">
        <v>16.22</v>
      </c>
      <c r="Q3693">
        <v>6108.75</v>
      </c>
      <c r="R3693">
        <v>17.600000000000001</v>
      </c>
      <c r="S3693" s="193" t="str">
        <f>VLOOKUP(U3693,'[1]Cross ref'!I:J,2,0)</f>
        <v>SCL</v>
      </c>
      <c r="T3693" s="193">
        <f t="shared" si="346"/>
        <v>16.22</v>
      </c>
      <c r="U3693" s="193">
        <f>VLOOKUP(VALUE(C3693),'[1]Cross ref'!G:I,3,0)</f>
        <v>8150</v>
      </c>
      <c r="V3693" s="193">
        <f>IFERROR(VLOOKUP(J3693,'[1]Item List (2)'!C:D,2,0),VLOOKUP(K3693,'[1]Item List (2)'!C:D,2,0))</f>
        <v>50007</v>
      </c>
      <c r="W3693" s="193">
        <f>IFERROR(VLOOKUP(J3693,'[1]Item List (2)'!C:E,3,0),VLOOKUP(K3693,'[1]Item List (2)'!C:E,3,0))</f>
        <v>100</v>
      </c>
      <c r="X3693" s="193">
        <f t="shared" si="347"/>
        <v>0</v>
      </c>
      <c r="Y3693" s="193" t="str">
        <f t="shared" si="348"/>
        <v>MILK, 1% LF ESL</v>
      </c>
      <c r="AA3693" s="29">
        <f t="shared" si="349"/>
        <v>16.22</v>
      </c>
      <c r="AB3693" s="29" t="str">
        <f>VLOOKUP(W3693,'[2]Item List (2)'!$I:$J,2,0)</f>
        <v>Food</v>
      </c>
      <c r="AC3693" s="29">
        <f t="shared" si="350"/>
        <v>8150</v>
      </c>
      <c r="AD3693" s="29" t="str">
        <f t="shared" si="351"/>
        <v>8150-Food</v>
      </c>
    </row>
    <row r="3694" spans="1:30">
      <c r="A3694" t="s">
        <v>699</v>
      </c>
      <c r="B3694" t="s">
        <v>592</v>
      </c>
      <c r="C3694" t="s">
        <v>1420</v>
      </c>
      <c r="D3694" t="s">
        <v>608</v>
      </c>
      <c r="E3694" t="s">
        <v>1721</v>
      </c>
      <c r="F3694"/>
      <c r="G3694" s="159">
        <v>45167</v>
      </c>
      <c r="H3694" t="s">
        <v>1195</v>
      </c>
      <c r="I3694" t="s">
        <v>1188</v>
      </c>
      <c r="J3694" t="s">
        <v>724</v>
      </c>
      <c r="K3694" t="s">
        <v>906</v>
      </c>
      <c r="L3694" s="160" t="s">
        <v>842</v>
      </c>
      <c r="M3694">
        <v>1</v>
      </c>
      <c r="N3694">
        <v>0</v>
      </c>
      <c r="O3694">
        <v>16.920000000000002</v>
      </c>
      <c r="P3694">
        <v>16.920000000000002</v>
      </c>
      <c r="Q3694">
        <v>6108.75</v>
      </c>
      <c r="R3694">
        <v>17.600000000000001</v>
      </c>
      <c r="S3694" s="193" t="str">
        <f>VLOOKUP(U3694,'[1]Cross ref'!I:J,2,0)</f>
        <v>SCL</v>
      </c>
      <c r="T3694" s="193">
        <f t="shared" si="346"/>
        <v>16.920000000000002</v>
      </c>
      <c r="U3694" s="193">
        <f>VLOOKUP(VALUE(C3694),'[1]Cross ref'!G:I,3,0)</f>
        <v>8150</v>
      </c>
      <c r="V3694" s="193">
        <f>IFERROR(VLOOKUP(J3694,'[1]Item List (2)'!C:D,2,0),VLOOKUP(K3694,'[1]Item List (2)'!C:D,2,0))</f>
        <v>50007</v>
      </c>
      <c r="W3694" s="193">
        <f>IFERROR(VLOOKUP(J3694,'[1]Item List (2)'!C:E,3,0),VLOOKUP(K3694,'[1]Item List (2)'!C:E,3,0))</f>
        <v>100</v>
      </c>
      <c r="X3694" s="193">
        <f t="shared" si="347"/>
        <v>0</v>
      </c>
      <c r="Y3694" s="193" t="str">
        <f t="shared" si="348"/>
        <v>MILK, CHOC 1% LF 7Z PLS ESL</v>
      </c>
      <c r="AA3694" s="29">
        <f t="shared" si="349"/>
        <v>16.920000000000002</v>
      </c>
      <c r="AB3694" s="29" t="str">
        <f>VLOOKUP(W3694,'[2]Item List (2)'!$I:$J,2,0)</f>
        <v>Food</v>
      </c>
      <c r="AC3694" s="29">
        <f t="shared" si="350"/>
        <v>8150</v>
      </c>
      <c r="AD3694" s="29" t="str">
        <f t="shared" si="351"/>
        <v>8150-Food</v>
      </c>
    </row>
    <row r="3695" spans="1:30">
      <c r="A3695" t="s">
        <v>699</v>
      </c>
      <c r="B3695" t="s">
        <v>592</v>
      </c>
      <c r="C3695" t="s">
        <v>1420</v>
      </c>
      <c r="D3695" t="s">
        <v>608</v>
      </c>
      <c r="E3695" t="s">
        <v>1721</v>
      </c>
      <c r="F3695"/>
      <c r="G3695" s="159">
        <v>45167</v>
      </c>
      <c r="H3695" t="s">
        <v>1197</v>
      </c>
      <c r="I3695" t="s">
        <v>1188</v>
      </c>
      <c r="J3695" t="s">
        <v>719</v>
      </c>
      <c r="K3695" t="s">
        <v>720</v>
      </c>
      <c r="L3695" s="160" t="s">
        <v>721</v>
      </c>
      <c r="M3695">
        <v>2</v>
      </c>
      <c r="N3695">
        <v>0</v>
      </c>
      <c r="O3695">
        <v>26.21</v>
      </c>
      <c r="P3695">
        <v>52.42</v>
      </c>
      <c r="Q3695">
        <v>6108.75</v>
      </c>
      <c r="R3695">
        <v>17.600000000000001</v>
      </c>
      <c r="S3695" s="193" t="str">
        <f>VLOOKUP(U3695,'[1]Cross ref'!I:J,2,0)</f>
        <v>SCL</v>
      </c>
      <c r="T3695" s="193">
        <f t="shared" si="346"/>
        <v>52.42</v>
      </c>
      <c r="U3695" s="193">
        <f>VLOOKUP(VALUE(C3695),'[1]Cross ref'!G:I,3,0)</f>
        <v>8150</v>
      </c>
      <c r="V3695" s="193">
        <f>IFERROR(VLOOKUP(J3695,'[1]Item List (2)'!C:D,2,0),VLOOKUP(K3695,'[1]Item List (2)'!C:D,2,0))</f>
        <v>50007</v>
      </c>
      <c r="W3695" s="193">
        <f>IFERROR(VLOOKUP(J3695,'[1]Item List (2)'!C:E,3,0),VLOOKUP(K3695,'[1]Item List (2)'!C:E,3,0))</f>
        <v>100</v>
      </c>
      <c r="X3695" s="193">
        <f t="shared" si="347"/>
        <v>0</v>
      </c>
      <c r="Y3695" s="193" t="str">
        <f t="shared" si="348"/>
        <v>JUICE, ORANGE ORIG SIMPLY</v>
      </c>
      <c r="AA3695" s="29">
        <f t="shared" si="349"/>
        <v>52.42</v>
      </c>
      <c r="AB3695" s="29" t="str">
        <f>VLOOKUP(W3695,'[2]Item List (2)'!$I:$J,2,0)</f>
        <v>Food</v>
      </c>
      <c r="AC3695" s="29">
        <f t="shared" si="350"/>
        <v>8150</v>
      </c>
      <c r="AD3695" s="29" t="str">
        <f t="shared" si="351"/>
        <v>8150-Food</v>
      </c>
    </row>
    <row r="3696" spans="1:30">
      <c r="A3696" t="s">
        <v>699</v>
      </c>
      <c r="B3696" t="s">
        <v>592</v>
      </c>
      <c r="C3696" t="s">
        <v>1420</v>
      </c>
      <c r="D3696" t="s">
        <v>608</v>
      </c>
      <c r="E3696" t="s">
        <v>1721</v>
      </c>
      <c r="F3696"/>
      <c r="G3696" s="159">
        <v>45167</v>
      </c>
      <c r="H3696" t="s">
        <v>1201</v>
      </c>
      <c r="I3696" t="s">
        <v>1188</v>
      </c>
      <c r="J3696" t="s">
        <v>724</v>
      </c>
      <c r="K3696" t="s">
        <v>725</v>
      </c>
      <c r="L3696" s="160" t="s">
        <v>726</v>
      </c>
      <c r="M3696">
        <v>1</v>
      </c>
      <c r="N3696">
        <v>0</v>
      </c>
      <c r="O3696">
        <v>9.5399999999999991</v>
      </c>
      <c r="P3696">
        <v>9.5399999999999991</v>
      </c>
      <c r="Q3696">
        <v>6108.75</v>
      </c>
      <c r="R3696">
        <v>17.600000000000001</v>
      </c>
      <c r="S3696" s="193" t="str">
        <f>VLOOKUP(U3696,'[1]Cross ref'!I:J,2,0)</f>
        <v>SCL</v>
      </c>
      <c r="T3696" s="193">
        <f t="shared" si="346"/>
        <v>9.5399999999999991</v>
      </c>
      <c r="U3696" s="193">
        <f>VLOOKUP(VALUE(C3696),'[1]Cross ref'!G:I,3,0)</f>
        <v>8150</v>
      </c>
      <c r="V3696" s="193">
        <f>IFERROR(VLOOKUP(J3696,'[1]Item List (2)'!C:D,2,0),VLOOKUP(K3696,'[1]Item List (2)'!C:D,2,0))</f>
        <v>50007</v>
      </c>
      <c r="W3696" s="193">
        <f>IFERROR(VLOOKUP(J3696,'[1]Item List (2)'!C:E,3,0),VLOOKUP(K3696,'[1]Item List (2)'!C:E,3,0))</f>
        <v>100</v>
      </c>
      <c r="X3696" s="193">
        <f t="shared" si="347"/>
        <v>0</v>
      </c>
      <c r="Y3696" s="193" t="str">
        <f t="shared" si="348"/>
        <v>MILK, 1%</v>
      </c>
      <c r="AA3696" s="29">
        <f t="shared" si="349"/>
        <v>9.5399999999999991</v>
      </c>
      <c r="AB3696" s="29" t="str">
        <f>VLOOKUP(W3696,'[2]Item List (2)'!$I:$J,2,0)</f>
        <v>Food</v>
      </c>
      <c r="AC3696" s="29">
        <f t="shared" si="350"/>
        <v>8150</v>
      </c>
      <c r="AD3696" s="29" t="str">
        <f t="shared" si="351"/>
        <v>8150-Food</v>
      </c>
    </row>
    <row r="3697" spans="1:30">
      <c r="A3697" t="s">
        <v>699</v>
      </c>
      <c r="B3697" t="s">
        <v>592</v>
      </c>
      <c r="C3697" t="s">
        <v>1420</v>
      </c>
      <c r="D3697" t="s">
        <v>608</v>
      </c>
      <c r="E3697" t="s">
        <v>1721</v>
      </c>
      <c r="F3697"/>
      <c r="G3697" s="159">
        <v>45167</v>
      </c>
      <c r="H3697" t="s">
        <v>1315</v>
      </c>
      <c r="I3697" t="s">
        <v>1190</v>
      </c>
      <c r="J3697" t="s">
        <v>727</v>
      </c>
      <c r="K3697" t="s">
        <v>899</v>
      </c>
      <c r="L3697" s="160" t="s">
        <v>729</v>
      </c>
      <c r="M3697">
        <v>3</v>
      </c>
      <c r="N3697">
        <v>0</v>
      </c>
      <c r="O3697">
        <v>3.85</v>
      </c>
      <c r="P3697">
        <v>11.55</v>
      </c>
      <c r="Q3697">
        <v>6108.75</v>
      </c>
      <c r="R3697">
        <v>17.600000000000001</v>
      </c>
      <c r="S3697" s="193" t="str">
        <f>VLOOKUP(U3697,'[1]Cross ref'!I:J,2,0)</f>
        <v>SCL</v>
      </c>
      <c r="T3697" s="193">
        <f t="shared" si="346"/>
        <v>11.55</v>
      </c>
      <c r="U3697" s="193">
        <f>VLOOKUP(VALUE(C3697),'[1]Cross ref'!G:I,3,0)</f>
        <v>8150</v>
      </c>
      <c r="V3697" s="193">
        <f>IFERROR(VLOOKUP(J3697,'[1]Item List (2)'!C:D,2,0),VLOOKUP(K3697,'[1]Item List (2)'!C:D,2,0))</f>
        <v>60507</v>
      </c>
      <c r="W3697" s="193">
        <f>IFERROR(VLOOKUP(J3697,'[1]Item List (2)'!C:E,3,0),VLOOKUP(K3697,'[1]Item List (2)'!C:E,3,0))</f>
        <v>1200</v>
      </c>
      <c r="X3697" s="193">
        <f t="shared" si="347"/>
        <v>0</v>
      </c>
      <c r="Y3697" s="193" t="str">
        <f t="shared" si="348"/>
        <v>GLOVE, SYNTH XLG</v>
      </c>
      <c r="AA3697" s="29">
        <f t="shared" si="349"/>
        <v>11.55</v>
      </c>
      <c r="AB3697" s="29" t="str">
        <f>VLOOKUP(W3697,'[2]Item List (2)'!$I:$J,2,0)</f>
        <v>Supplies</v>
      </c>
      <c r="AC3697" s="29">
        <f t="shared" si="350"/>
        <v>8150</v>
      </c>
      <c r="AD3697" s="29" t="str">
        <f t="shared" si="351"/>
        <v>8150-Supplies</v>
      </c>
    </row>
    <row r="3698" spans="1:30">
      <c r="A3698" t="s">
        <v>699</v>
      </c>
      <c r="B3698" t="s">
        <v>592</v>
      </c>
      <c r="C3698" t="s">
        <v>1420</v>
      </c>
      <c r="D3698" t="s">
        <v>608</v>
      </c>
      <c r="E3698" t="s">
        <v>1721</v>
      </c>
      <c r="F3698"/>
      <c r="G3698" s="159">
        <v>45167</v>
      </c>
      <c r="H3698" t="s">
        <v>1203</v>
      </c>
      <c r="I3698" t="s">
        <v>1188</v>
      </c>
      <c r="J3698" t="s">
        <v>900</v>
      </c>
      <c r="K3698" t="s">
        <v>907</v>
      </c>
      <c r="L3698" s="160" t="s">
        <v>908</v>
      </c>
      <c r="M3698">
        <v>1</v>
      </c>
      <c r="N3698">
        <v>0</v>
      </c>
      <c r="O3698">
        <v>42.61</v>
      </c>
      <c r="P3698">
        <v>42.61</v>
      </c>
      <c r="Q3698">
        <v>6108.75</v>
      </c>
      <c r="R3698">
        <v>17.600000000000001</v>
      </c>
      <c r="S3698" s="193" t="str">
        <f>VLOOKUP(U3698,'[1]Cross ref'!I:J,2,0)</f>
        <v>SCL</v>
      </c>
      <c r="T3698" s="193">
        <f t="shared" si="346"/>
        <v>42.61</v>
      </c>
      <c r="U3698" s="193">
        <f>VLOOKUP(VALUE(C3698),'[1]Cross ref'!G:I,3,0)</f>
        <v>8150</v>
      </c>
      <c r="V3698" s="193">
        <f>IFERROR(VLOOKUP(J3698,'[1]Item List (2)'!C:D,2,0),VLOOKUP(K3698,'[1]Item List (2)'!C:D,2,0))</f>
        <v>50007</v>
      </c>
      <c r="W3698" s="193">
        <f>IFERROR(VLOOKUP(J3698,'[1]Item List (2)'!C:E,3,0),VLOOKUP(K3698,'[1]Item List (2)'!C:E,3,0))</f>
        <v>100</v>
      </c>
      <c r="X3698" s="193">
        <f t="shared" si="347"/>
        <v>0</v>
      </c>
      <c r="Y3698" s="193" t="str">
        <f t="shared" si="348"/>
        <v>PEPPER, CHILE GRN STRIP</v>
      </c>
      <c r="AA3698" s="29">
        <f t="shared" si="349"/>
        <v>42.61</v>
      </c>
      <c r="AB3698" s="29" t="str">
        <f>VLOOKUP(W3698,'[2]Item List (2)'!$I:$J,2,0)</f>
        <v>Food</v>
      </c>
      <c r="AC3698" s="29">
        <f t="shared" si="350"/>
        <v>8150</v>
      </c>
      <c r="AD3698" s="29" t="str">
        <f t="shared" si="351"/>
        <v>8150-Food</v>
      </c>
    </row>
    <row r="3699" spans="1:30">
      <c r="A3699" t="s">
        <v>699</v>
      </c>
      <c r="B3699" t="s">
        <v>592</v>
      </c>
      <c r="C3699" t="s">
        <v>1420</v>
      </c>
      <c r="D3699" t="s">
        <v>608</v>
      </c>
      <c r="E3699" t="s">
        <v>1721</v>
      </c>
      <c r="F3699"/>
      <c r="G3699" s="159">
        <v>45167</v>
      </c>
      <c r="H3699" t="s">
        <v>1205</v>
      </c>
      <c r="I3699" t="s">
        <v>1188</v>
      </c>
      <c r="J3699" t="s">
        <v>734</v>
      </c>
      <c r="K3699" t="s">
        <v>735</v>
      </c>
      <c r="L3699" s="160" t="s">
        <v>736</v>
      </c>
      <c r="M3699">
        <v>16</v>
      </c>
      <c r="N3699">
        <v>0</v>
      </c>
      <c r="O3699">
        <v>76.78</v>
      </c>
      <c r="P3699">
        <v>1228.48</v>
      </c>
      <c r="Q3699">
        <v>6108.75</v>
      </c>
      <c r="R3699">
        <v>17.600000000000001</v>
      </c>
      <c r="S3699" s="193" t="str">
        <f>VLOOKUP(U3699,'[1]Cross ref'!I:J,2,0)</f>
        <v>SCL</v>
      </c>
      <c r="T3699" s="193">
        <f t="shared" si="346"/>
        <v>1228.48</v>
      </c>
      <c r="U3699" s="193">
        <f>VLOOKUP(VALUE(C3699),'[1]Cross ref'!G:I,3,0)</f>
        <v>8150</v>
      </c>
      <c r="V3699" s="193">
        <f>IFERROR(VLOOKUP(J3699,'[1]Item List (2)'!C:D,2,0),VLOOKUP(K3699,'[1]Item List (2)'!C:D,2,0))</f>
        <v>50007</v>
      </c>
      <c r="W3699" s="193">
        <f>IFERROR(VLOOKUP(J3699,'[1]Item List (2)'!C:E,3,0),VLOOKUP(K3699,'[1]Item List (2)'!C:E,3,0))</f>
        <v>100</v>
      </c>
      <c r="X3699" s="193">
        <f t="shared" si="347"/>
        <v>0</v>
      </c>
      <c r="Y3699" s="193" t="str">
        <f t="shared" si="348"/>
        <v>BEEF, GRND PTY 3.5Z</v>
      </c>
      <c r="AA3699" s="29">
        <f t="shared" si="349"/>
        <v>1228.48</v>
      </c>
      <c r="AB3699" s="29" t="str">
        <f>VLOOKUP(W3699,'[2]Item List (2)'!$I:$J,2,0)</f>
        <v>Food</v>
      </c>
      <c r="AC3699" s="29">
        <f t="shared" si="350"/>
        <v>8150</v>
      </c>
      <c r="AD3699" s="29" t="str">
        <f t="shared" si="351"/>
        <v>8150-Food</v>
      </c>
    </row>
    <row r="3700" spans="1:30">
      <c r="A3700" t="s">
        <v>699</v>
      </c>
      <c r="B3700" t="s">
        <v>592</v>
      </c>
      <c r="C3700" t="s">
        <v>1420</v>
      </c>
      <c r="D3700" t="s">
        <v>608</v>
      </c>
      <c r="E3700" t="s">
        <v>1721</v>
      </c>
      <c r="F3700"/>
      <c r="G3700" s="159">
        <v>45167</v>
      </c>
      <c r="H3700" t="s">
        <v>1206</v>
      </c>
      <c r="I3700" t="s">
        <v>1188</v>
      </c>
      <c r="J3700" t="s">
        <v>737</v>
      </c>
      <c r="K3700" t="s">
        <v>738</v>
      </c>
      <c r="L3700" s="160" t="s">
        <v>739</v>
      </c>
      <c r="M3700">
        <v>3</v>
      </c>
      <c r="N3700">
        <v>0</v>
      </c>
      <c r="O3700">
        <v>30.72</v>
      </c>
      <c r="P3700">
        <v>92.16</v>
      </c>
      <c r="Q3700">
        <v>6108.75</v>
      </c>
      <c r="R3700">
        <v>17.600000000000001</v>
      </c>
      <c r="S3700" s="193" t="str">
        <f>VLOOKUP(U3700,'[1]Cross ref'!I:J,2,0)</f>
        <v>SCL</v>
      </c>
      <c r="T3700" s="193">
        <f t="shared" si="346"/>
        <v>92.16</v>
      </c>
      <c r="U3700" s="193">
        <f>VLOOKUP(VALUE(C3700),'[1]Cross ref'!G:I,3,0)</f>
        <v>8150</v>
      </c>
      <c r="V3700" s="193">
        <f>IFERROR(VLOOKUP(J3700,'[1]Item List (2)'!C:D,2,0),VLOOKUP(K3700,'[1]Item List (2)'!C:D,2,0))</f>
        <v>50007</v>
      </c>
      <c r="W3700" s="193">
        <f>IFERROR(VLOOKUP(J3700,'[1]Item List (2)'!C:E,3,0),VLOOKUP(K3700,'[1]Item List (2)'!C:E,3,0))</f>
        <v>100</v>
      </c>
      <c r="X3700" s="193">
        <f t="shared" si="347"/>
        <v>0</v>
      </c>
      <c r="Y3700" s="193" t="str">
        <f t="shared" si="348"/>
        <v>APPTZR, ONION RING</v>
      </c>
      <c r="AA3700" s="29">
        <f t="shared" si="349"/>
        <v>92.16</v>
      </c>
      <c r="AB3700" s="29" t="str">
        <f>VLOOKUP(W3700,'[2]Item List (2)'!$I:$J,2,0)</f>
        <v>Food</v>
      </c>
      <c r="AC3700" s="29">
        <f t="shared" si="350"/>
        <v>8150</v>
      </c>
      <c r="AD3700" s="29" t="str">
        <f t="shared" si="351"/>
        <v>8150-Food</v>
      </c>
    </row>
    <row r="3701" spans="1:30">
      <c r="A3701" t="s">
        <v>699</v>
      </c>
      <c r="B3701" t="s">
        <v>592</v>
      </c>
      <c r="C3701" t="s">
        <v>1420</v>
      </c>
      <c r="D3701" t="s">
        <v>608</v>
      </c>
      <c r="E3701" t="s">
        <v>1721</v>
      </c>
      <c r="F3701"/>
      <c r="G3701" s="159">
        <v>45167</v>
      </c>
      <c r="H3701" t="s">
        <v>1208</v>
      </c>
      <c r="I3701" t="s">
        <v>1188</v>
      </c>
      <c r="J3701" t="s">
        <v>741</v>
      </c>
      <c r="K3701" t="s">
        <v>742</v>
      </c>
      <c r="L3701" s="160" t="s">
        <v>743</v>
      </c>
      <c r="M3701">
        <v>3</v>
      </c>
      <c r="N3701">
        <v>0</v>
      </c>
      <c r="O3701">
        <v>21.8</v>
      </c>
      <c r="P3701">
        <v>65.400000000000006</v>
      </c>
      <c r="Q3701">
        <v>6108.75</v>
      </c>
      <c r="R3701">
        <v>17.600000000000001</v>
      </c>
      <c r="S3701" s="193" t="str">
        <f>VLOOKUP(U3701,'[1]Cross ref'!I:J,2,0)</f>
        <v>SCL</v>
      </c>
      <c r="T3701" s="193">
        <f t="shared" si="346"/>
        <v>65.400000000000006</v>
      </c>
      <c r="U3701" s="193">
        <f>VLOOKUP(VALUE(C3701),'[1]Cross ref'!G:I,3,0)</f>
        <v>8150</v>
      </c>
      <c r="V3701" s="193">
        <f>IFERROR(VLOOKUP(J3701,'[1]Item List (2)'!C:D,2,0),VLOOKUP(K3701,'[1]Item List (2)'!C:D,2,0))</f>
        <v>50007</v>
      </c>
      <c r="W3701" s="193">
        <f>IFERROR(VLOOKUP(J3701,'[1]Item List (2)'!C:E,3,0),VLOOKUP(K3701,'[1]Item List (2)'!C:E,3,0))</f>
        <v>100</v>
      </c>
      <c r="X3701" s="193">
        <f t="shared" si="347"/>
        <v>0</v>
      </c>
      <c r="Y3701" s="193" t="str">
        <f t="shared" si="348"/>
        <v>KETCHUP, PKT</v>
      </c>
      <c r="AA3701" s="29">
        <f t="shared" si="349"/>
        <v>65.400000000000006</v>
      </c>
      <c r="AB3701" s="29" t="str">
        <f>VLOOKUP(W3701,'[2]Item List (2)'!$I:$J,2,0)</f>
        <v>Food</v>
      </c>
      <c r="AC3701" s="29">
        <f t="shared" si="350"/>
        <v>8150</v>
      </c>
      <c r="AD3701" s="29" t="str">
        <f t="shared" si="351"/>
        <v>8150-Food</v>
      </c>
    </row>
    <row r="3702" spans="1:30">
      <c r="A3702" t="s">
        <v>699</v>
      </c>
      <c r="B3702" t="s">
        <v>592</v>
      </c>
      <c r="C3702" t="s">
        <v>1420</v>
      </c>
      <c r="D3702" t="s">
        <v>608</v>
      </c>
      <c r="E3702" t="s">
        <v>1721</v>
      </c>
      <c r="F3702"/>
      <c r="G3702" s="159">
        <v>45167</v>
      </c>
      <c r="H3702" t="s">
        <v>1209</v>
      </c>
      <c r="I3702" t="s">
        <v>1188</v>
      </c>
      <c r="J3702" t="s">
        <v>856</v>
      </c>
      <c r="K3702" t="s">
        <v>857</v>
      </c>
      <c r="L3702" s="160" t="s">
        <v>814</v>
      </c>
      <c r="M3702">
        <v>1</v>
      </c>
      <c r="N3702">
        <v>0</v>
      </c>
      <c r="O3702">
        <v>17.149999999999999</v>
      </c>
      <c r="P3702">
        <v>17.149999999999999</v>
      </c>
      <c r="Q3702">
        <v>6108.75</v>
      </c>
      <c r="R3702">
        <v>17.600000000000001</v>
      </c>
      <c r="S3702" s="193" t="str">
        <f>VLOOKUP(U3702,'[1]Cross ref'!I:J,2,0)</f>
        <v>SCL</v>
      </c>
      <c r="T3702" s="193">
        <f t="shared" si="346"/>
        <v>17.149999999999999</v>
      </c>
      <c r="U3702" s="193">
        <f>VLOOKUP(VALUE(C3702),'[1]Cross ref'!G:I,3,0)</f>
        <v>8150</v>
      </c>
      <c r="V3702" s="193">
        <f>IFERROR(VLOOKUP(J3702,'[1]Item List (2)'!C:D,2,0),VLOOKUP(K3702,'[1]Item List (2)'!C:D,2,0))</f>
        <v>50007</v>
      </c>
      <c r="W3702" s="193">
        <f>IFERROR(VLOOKUP(J3702,'[1]Item List (2)'!C:E,3,0),VLOOKUP(K3702,'[1]Item List (2)'!C:E,3,0))</f>
        <v>100</v>
      </c>
      <c r="X3702" s="193">
        <f t="shared" si="347"/>
        <v>0</v>
      </c>
      <c r="Y3702" s="193" t="str">
        <f t="shared" si="348"/>
        <v>BREADING, CHICK TNDR</v>
      </c>
      <c r="AA3702" s="29">
        <f t="shared" si="349"/>
        <v>17.149999999999999</v>
      </c>
      <c r="AB3702" s="29" t="str">
        <f>VLOOKUP(W3702,'[2]Item List (2)'!$I:$J,2,0)</f>
        <v>Food</v>
      </c>
      <c r="AC3702" s="29">
        <f t="shared" si="350"/>
        <v>8150</v>
      </c>
      <c r="AD3702" s="29" t="str">
        <f t="shared" si="351"/>
        <v>8150-Food</v>
      </c>
    </row>
    <row r="3703" spans="1:30">
      <c r="A3703" t="s">
        <v>699</v>
      </c>
      <c r="B3703" t="s">
        <v>592</v>
      </c>
      <c r="C3703" t="s">
        <v>1420</v>
      </c>
      <c r="D3703" t="s">
        <v>608</v>
      </c>
      <c r="E3703" t="s">
        <v>1721</v>
      </c>
      <c r="F3703"/>
      <c r="G3703" s="159">
        <v>45167</v>
      </c>
      <c r="H3703" t="s">
        <v>1212</v>
      </c>
      <c r="I3703" t="s">
        <v>1188</v>
      </c>
      <c r="J3703" t="s">
        <v>747</v>
      </c>
      <c r="K3703" t="s">
        <v>748</v>
      </c>
      <c r="L3703" s="160" t="s">
        <v>749</v>
      </c>
      <c r="M3703">
        <v>1</v>
      </c>
      <c r="N3703">
        <v>0</v>
      </c>
      <c r="O3703">
        <v>33.380000000000003</v>
      </c>
      <c r="P3703">
        <v>33.380000000000003</v>
      </c>
      <c r="Q3703">
        <v>6108.75</v>
      </c>
      <c r="R3703">
        <v>17.600000000000001</v>
      </c>
      <c r="S3703" s="193" t="str">
        <f>VLOOKUP(U3703,'[1]Cross ref'!I:J,2,0)</f>
        <v>SCL</v>
      </c>
      <c r="T3703" s="193">
        <f t="shared" si="346"/>
        <v>33.380000000000003</v>
      </c>
      <c r="U3703" s="193">
        <f>VLOOKUP(VALUE(C3703),'[1]Cross ref'!G:I,3,0)</f>
        <v>8150</v>
      </c>
      <c r="V3703" s="193">
        <f>IFERROR(VLOOKUP(J3703,'[1]Item List (2)'!C:D,2,0),VLOOKUP(K3703,'[1]Item List (2)'!C:D,2,0))</f>
        <v>50007</v>
      </c>
      <c r="W3703" s="193">
        <f>IFERROR(VLOOKUP(J3703,'[1]Item List (2)'!C:E,3,0),VLOOKUP(K3703,'[1]Item List (2)'!C:E,3,0))</f>
        <v>100</v>
      </c>
      <c r="X3703" s="193">
        <f t="shared" si="347"/>
        <v>0</v>
      </c>
      <c r="Y3703" s="193" t="str">
        <f t="shared" si="348"/>
        <v>HASHBROWN, RND ZTF</v>
      </c>
      <c r="AA3703" s="29">
        <f t="shared" si="349"/>
        <v>33.380000000000003</v>
      </c>
      <c r="AB3703" s="29" t="str">
        <f>VLOOKUP(W3703,'[2]Item List (2)'!$I:$J,2,0)</f>
        <v>Food</v>
      </c>
      <c r="AC3703" s="29">
        <f t="shared" si="350"/>
        <v>8150</v>
      </c>
      <c r="AD3703" s="29" t="str">
        <f t="shared" si="351"/>
        <v>8150-Food</v>
      </c>
    </row>
    <row r="3704" spans="1:30">
      <c r="A3704" t="s">
        <v>699</v>
      </c>
      <c r="B3704" t="s">
        <v>592</v>
      </c>
      <c r="C3704" t="s">
        <v>1420</v>
      </c>
      <c r="D3704" t="s">
        <v>608</v>
      </c>
      <c r="E3704" t="s">
        <v>1721</v>
      </c>
      <c r="F3704"/>
      <c r="G3704" s="159">
        <v>45167</v>
      </c>
      <c r="H3704" t="s">
        <v>1213</v>
      </c>
      <c r="I3704" t="s">
        <v>1188</v>
      </c>
      <c r="J3704" t="s">
        <v>747</v>
      </c>
      <c r="K3704" t="s">
        <v>750</v>
      </c>
      <c r="L3704" s="160" t="s">
        <v>749</v>
      </c>
      <c r="M3704">
        <v>2</v>
      </c>
      <c r="N3704">
        <v>0</v>
      </c>
      <c r="O3704">
        <v>33.380000000000003</v>
      </c>
      <c r="P3704">
        <v>66.760000000000005</v>
      </c>
      <c r="Q3704">
        <v>6108.75</v>
      </c>
      <c r="R3704">
        <v>17.600000000000001</v>
      </c>
      <c r="S3704" s="193" t="str">
        <f>VLOOKUP(U3704,'[1]Cross ref'!I:J,2,0)</f>
        <v>SCL</v>
      </c>
      <c r="T3704" s="193">
        <f t="shared" si="346"/>
        <v>66.760000000000005</v>
      </c>
      <c r="U3704" s="193">
        <f>VLOOKUP(VALUE(C3704),'[1]Cross ref'!G:I,3,0)</f>
        <v>8150</v>
      </c>
      <c r="V3704" s="193">
        <f>IFERROR(VLOOKUP(J3704,'[1]Item List (2)'!C:D,2,0),VLOOKUP(K3704,'[1]Item List (2)'!C:D,2,0))</f>
        <v>50007</v>
      </c>
      <c r="W3704" s="193">
        <f>IFERROR(VLOOKUP(J3704,'[1]Item List (2)'!C:E,3,0),VLOOKUP(K3704,'[1]Item List (2)'!C:E,3,0))</f>
        <v>100</v>
      </c>
      <c r="X3704" s="193">
        <f t="shared" si="347"/>
        <v>0</v>
      </c>
      <c r="Y3704" s="193" t="str">
        <f t="shared" si="348"/>
        <v>FRIES, CRISS CUT SEASN</v>
      </c>
      <c r="AA3704" s="29">
        <f t="shared" si="349"/>
        <v>66.760000000000005</v>
      </c>
      <c r="AB3704" s="29" t="str">
        <f>VLOOKUP(W3704,'[2]Item List (2)'!$I:$J,2,0)</f>
        <v>Food</v>
      </c>
      <c r="AC3704" s="29">
        <f t="shared" si="350"/>
        <v>8150</v>
      </c>
      <c r="AD3704" s="29" t="str">
        <f t="shared" si="351"/>
        <v>8150-Food</v>
      </c>
    </row>
    <row r="3705" spans="1:30">
      <c r="A3705" t="s">
        <v>699</v>
      </c>
      <c r="B3705" t="s">
        <v>592</v>
      </c>
      <c r="C3705" t="s">
        <v>1420</v>
      </c>
      <c r="D3705" t="s">
        <v>608</v>
      </c>
      <c r="E3705" t="s">
        <v>1721</v>
      </c>
      <c r="F3705"/>
      <c r="G3705" s="159">
        <v>45167</v>
      </c>
      <c r="H3705" t="s">
        <v>1214</v>
      </c>
      <c r="I3705" t="s">
        <v>1188</v>
      </c>
      <c r="J3705" t="s">
        <v>747</v>
      </c>
      <c r="K3705" t="s">
        <v>751</v>
      </c>
      <c r="L3705" s="160" t="s">
        <v>752</v>
      </c>
      <c r="M3705">
        <v>15</v>
      </c>
      <c r="N3705">
        <v>0</v>
      </c>
      <c r="O3705">
        <v>35.28</v>
      </c>
      <c r="P3705">
        <v>529.20000000000005</v>
      </c>
      <c r="Q3705">
        <v>6108.75</v>
      </c>
      <c r="R3705">
        <v>17.600000000000001</v>
      </c>
      <c r="S3705" s="193" t="str">
        <f>VLOOKUP(U3705,'[1]Cross ref'!I:J,2,0)</f>
        <v>SCL</v>
      </c>
      <c r="T3705" s="193">
        <f t="shared" si="346"/>
        <v>529.20000000000005</v>
      </c>
      <c r="U3705" s="193">
        <f>VLOOKUP(VALUE(C3705),'[1]Cross ref'!G:I,3,0)</f>
        <v>8150</v>
      </c>
      <c r="V3705" s="193">
        <f>IFERROR(VLOOKUP(J3705,'[1]Item List (2)'!C:D,2,0),VLOOKUP(K3705,'[1]Item List (2)'!C:D,2,0))</f>
        <v>50007</v>
      </c>
      <c r="W3705" s="193">
        <f>IFERROR(VLOOKUP(J3705,'[1]Item List (2)'!C:E,3,0),VLOOKUP(K3705,'[1]Item List (2)'!C:E,3,0))</f>
        <v>100</v>
      </c>
      <c r="X3705" s="193">
        <f t="shared" si="347"/>
        <v>0</v>
      </c>
      <c r="Y3705" s="193" t="str">
        <f t="shared" si="348"/>
        <v>FRIES, SS SK ON</v>
      </c>
      <c r="AA3705" s="29">
        <f t="shared" si="349"/>
        <v>529.20000000000005</v>
      </c>
      <c r="AB3705" s="29" t="str">
        <f>VLOOKUP(W3705,'[2]Item List (2)'!$I:$J,2,0)</f>
        <v>Food</v>
      </c>
      <c r="AC3705" s="29">
        <f t="shared" si="350"/>
        <v>8150</v>
      </c>
      <c r="AD3705" s="29" t="str">
        <f t="shared" si="351"/>
        <v>8150-Food</v>
      </c>
    </row>
    <row r="3706" spans="1:30">
      <c r="A3706" t="s">
        <v>699</v>
      </c>
      <c r="B3706" t="s">
        <v>592</v>
      </c>
      <c r="C3706" t="s">
        <v>1420</v>
      </c>
      <c r="D3706" t="s">
        <v>608</v>
      </c>
      <c r="E3706" t="s">
        <v>1721</v>
      </c>
      <c r="F3706"/>
      <c r="G3706" s="159">
        <v>45167</v>
      </c>
      <c r="H3706" t="s">
        <v>1217</v>
      </c>
      <c r="I3706" t="s">
        <v>1188</v>
      </c>
      <c r="J3706" t="s">
        <v>758</v>
      </c>
      <c r="K3706" t="s">
        <v>759</v>
      </c>
      <c r="L3706" s="160" t="s">
        <v>760</v>
      </c>
      <c r="M3706">
        <v>2</v>
      </c>
      <c r="N3706">
        <v>0</v>
      </c>
      <c r="O3706">
        <v>111.01</v>
      </c>
      <c r="P3706">
        <v>222.02</v>
      </c>
      <c r="Q3706">
        <v>6108.75</v>
      </c>
      <c r="R3706">
        <v>17.600000000000001</v>
      </c>
      <c r="S3706" s="193" t="str">
        <f>VLOOKUP(U3706,'[1]Cross ref'!I:J,2,0)</f>
        <v>SCL</v>
      </c>
      <c r="T3706" s="193">
        <f t="shared" si="346"/>
        <v>222.02</v>
      </c>
      <c r="U3706" s="193">
        <f>VLOOKUP(VALUE(C3706),'[1]Cross ref'!G:I,3,0)</f>
        <v>8150</v>
      </c>
      <c r="V3706" s="193">
        <f>IFERROR(VLOOKUP(J3706,'[1]Item List (2)'!C:D,2,0),VLOOKUP(K3706,'[1]Item List (2)'!C:D,2,0))</f>
        <v>50007</v>
      </c>
      <c r="W3706" s="193">
        <f>IFERROR(VLOOKUP(J3706,'[1]Item List (2)'!C:E,3,0),VLOOKUP(K3706,'[1]Item List (2)'!C:E,3,0))</f>
        <v>100</v>
      </c>
      <c r="X3706" s="193">
        <f t="shared" si="347"/>
        <v>0</v>
      </c>
      <c r="Y3706" s="193" t="str">
        <f t="shared" si="348"/>
        <v>CHICKEN, TNDRLOIN STRIP 1.5Z</v>
      </c>
      <c r="AA3706" s="29">
        <f t="shared" si="349"/>
        <v>222.02</v>
      </c>
      <c r="AB3706" s="29" t="str">
        <f>VLOOKUP(W3706,'[2]Item List (2)'!$I:$J,2,0)</f>
        <v>Food</v>
      </c>
      <c r="AC3706" s="29">
        <f t="shared" si="350"/>
        <v>8150</v>
      </c>
      <c r="AD3706" s="29" t="str">
        <f t="shared" si="351"/>
        <v>8150-Food</v>
      </c>
    </row>
    <row r="3707" spans="1:30">
      <c r="A3707" t="s">
        <v>699</v>
      </c>
      <c r="B3707" t="s">
        <v>592</v>
      </c>
      <c r="C3707" t="s">
        <v>1420</v>
      </c>
      <c r="D3707" t="s">
        <v>608</v>
      </c>
      <c r="E3707" t="s">
        <v>1721</v>
      </c>
      <c r="F3707"/>
      <c r="G3707" s="159">
        <v>45167</v>
      </c>
      <c r="H3707" t="s">
        <v>1218</v>
      </c>
      <c r="I3707" t="s">
        <v>1188</v>
      </c>
      <c r="J3707" t="s">
        <v>703</v>
      </c>
      <c r="K3707" t="s">
        <v>997</v>
      </c>
      <c r="L3707" s="160" t="s">
        <v>723</v>
      </c>
      <c r="M3707">
        <v>6</v>
      </c>
      <c r="N3707">
        <v>0</v>
      </c>
      <c r="O3707">
        <v>25.94</v>
      </c>
      <c r="P3707">
        <v>155.63999999999999</v>
      </c>
      <c r="Q3707">
        <v>6108.75</v>
      </c>
      <c r="R3707">
        <v>17.600000000000001</v>
      </c>
      <c r="S3707" s="193" t="str">
        <f>VLOOKUP(U3707,'[1]Cross ref'!I:J,2,0)</f>
        <v>SCL</v>
      </c>
      <c r="T3707" s="193">
        <f t="shared" si="346"/>
        <v>155.63999999999999</v>
      </c>
      <c r="U3707" s="193">
        <f>VLOOKUP(VALUE(C3707),'[1]Cross ref'!G:I,3,0)</f>
        <v>8150</v>
      </c>
      <c r="V3707" s="193">
        <f>IFERROR(VLOOKUP(J3707,'[1]Item List (2)'!C:D,2,0),VLOOKUP(K3707,'[1]Item List (2)'!C:D,2,0))</f>
        <v>50007</v>
      </c>
      <c r="W3707" s="193">
        <f>IFERROR(VLOOKUP(J3707,'[1]Item List (2)'!C:E,3,0),VLOOKUP(K3707,'[1]Item List (2)'!C:E,3,0))</f>
        <v>100</v>
      </c>
      <c r="X3707" s="193">
        <f t="shared" si="347"/>
        <v>0</v>
      </c>
      <c r="Y3707" s="193" t="str">
        <f t="shared" si="348"/>
        <v>SAUCE, BTRMILK RANCH CUP</v>
      </c>
      <c r="AA3707" s="29">
        <f t="shared" si="349"/>
        <v>155.63999999999999</v>
      </c>
      <c r="AB3707" s="29" t="str">
        <f>VLOOKUP(W3707,'[2]Item List (2)'!$I:$J,2,0)</f>
        <v>Food</v>
      </c>
      <c r="AC3707" s="29">
        <f t="shared" si="350"/>
        <v>8150</v>
      </c>
      <c r="AD3707" s="29" t="str">
        <f t="shared" si="351"/>
        <v>8150-Food</v>
      </c>
    </row>
    <row r="3708" spans="1:30">
      <c r="A3708" t="s">
        <v>699</v>
      </c>
      <c r="B3708" t="s">
        <v>592</v>
      </c>
      <c r="C3708" t="s">
        <v>1420</v>
      </c>
      <c r="D3708" t="s">
        <v>608</v>
      </c>
      <c r="E3708" t="s">
        <v>1721</v>
      </c>
      <c r="F3708"/>
      <c r="G3708" s="159">
        <v>45167</v>
      </c>
      <c r="H3708" t="s">
        <v>1221</v>
      </c>
      <c r="I3708" t="s">
        <v>1188</v>
      </c>
      <c r="J3708" t="s">
        <v>773</v>
      </c>
      <c r="K3708" t="s">
        <v>774</v>
      </c>
      <c r="L3708" s="160" t="s">
        <v>775</v>
      </c>
      <c r="M3708">
        <v>3</v>
      </c>
      <c r="N3708">
        <v>0</v>
      </c>
      <c r="O3708">
        <v>19.78</v>
      </c>
      <c r="P3708" s="222">
        <v>59.34</v>
      </c>
      <c r="Q3708">
        <v>6108.75</v>
      </c>
      <c r="R3708">
        <v>17.600000000000001</v>
      </c>
      <c r="S3708" s="193" t="str">
        <f>VLOOKUP(U3708,'[1]Cross ref'!I:J,2,0)</f>
        <v>SCL</v>
      </c>
      <c r="T3708" s="193">
        <f t="shared" si="346"/>
        <v>59.34</v>
      </c>
      <c r="U3708" s="193">
        <f>VLOOKUP(VALUE(C3708),'[1]Cross ref'!G:I,3,0)</f>
        <v>8150</v>
      </c>
      <c r="V3708" s="193">
        <f>IFERROR(VLOOKUP(J3708,'[1]Item List (2)'!C:D,2,0),VLOOKUP(K3708,'[1]Item List (2)'!C:D,2,0))</f>
        <v>50007</v>
      </c>
      <c r="W3708" s="193">
        <f>IFERROR(VLOOKUP(J3708,'[1]Item List (2)'!C:E,3,0),VLOOKUP(K3708,'[1]Item List (2)'!C:E,3,0))</f>
        <v>100</v>
      </c>
      <c r="X3708" s="193">
        <f t="shared" si="347"/>
        <v>0</v>
      </c>
      <c r="Y3708" s="193" t="str">
        <f t="shared" si="348"/>
        <v>ICE CREAM, VANILLA SLOW MELT</v>
      </c>
      <c r="AA3708" s="29">
        <f t="shared" si="349"/>
        <v>59.34</v>
      </c>
      <c r="AB3708" s="29" t="str">
        <f>VLOOKUP(W3708,'[2]Item List (2)'!$I:$J,2,0)</f>
        <v>Food</v>
      </c>
      <c r="AC3708" s="29">
        <f t="shared" si="350"/>
        <v>8150</v>
      </c>
      <c r="AD3708" s="29" t="str">
        <f t="shared" si="351"/>
        <v>8150-Food</v>
      </c>
    </row>
    <row r="3709" spans="1:30">
      <c r="A3709" t="s">
        <v>699</v>
      </c>
      <c r="B3709" t="s">
        <v>592</v>
      </c>
      <c r="C3709" t="s">
        <v>1420</v>
      </c>
      <c r="D3709" t="s">
        <v>608</v>
      </c>
      <c r="E3709" t="s">
        <v>1721</v>
      </c>
      <c r="F3709"/>
      <c r="G3709" s="159">
        <v>45167</v>
      </c>
      <c r="H3709" t="s">
        <v>1222</v>
      </c>
      <c r="I3709" t="s">
        <v>1188</v>
      </c>
      <c r="J3709" t="s">
        <v>776</v>
      </c>
      <c r="K3709" t="s">
        <v>777</v>
      </c>
      <c r="L3709" s="160" t="s">
        <v>778</v>
      </c>
      <c r="M3709">
        <v>8</v>
      </c>
      <c r="N3709">
        <v>0</v>
      </c>
      <c r="O3709">
        <v>36.909999999999997</v>
      </c>
      <c r="P3709">
        <v>295.27999999999997</v>
      </c>
      <c r="Q3709">
        <v>6108.75</v>
      </c>
      <c r="R3709">
        <v>17.600000000000001</v>
      </c>
      <c r="S3709" s="193" t="str">
        <f>VLOOKUP(U3709,'[1]Cross ref'!I:J,2,0)</f>
        <v>SCL</v>
      </c>
      <c r="T3709" s="193">
        <f t="shared" si="346"/>
        <v>295.27999999999997</v>
      </c>
      <c r="U3709" s="193">
        <f>VLOOKUP(VALUE(C3709),'[1]Cross ref'!G:I,3,0)</f>
        <v>8150</v>
      </c>
      <c r="V3709" s="193">
        <f>IFERROR(VLOOKUP(J3709,'[1]Item List (2)'!C:D,2,0),VLOOKUP(K3709,'[1]Item List (2)'!C:D,2,0))</f>
        <v>50007</v>
      </c>
      <c r="W3709" s="193">
        <f>IFERROR(VLOOKUP(J3709,'[1]Item List (2)'!C:E,3,0),VLOOKUP(K3709,'[1]Item List (2)'!C:E,3,0))</f>
        <v>100</v>
      </c>
      <c r="X3709" s="193">
        <f t="shared" si="347"/>
        <v>0</v>
      </c>
      <c r="Y3709" s="193" t="str">
        <f t="shared" si="348"/>
        <v>SHORTENING, LIQ FRY PREM</v>
      </c>
      <c r="AA3709" s="29">
        <f t="shared" si="349"/>
        <v>295.27999999999997</v>
      </c>
      <c r="AB3709" s="29" t="str">
        <f>VLOOKUP(W3709,'[2]Item List (2)'!$I:$J,2,0)</f>
        <v>Food</v>
      </c>
      <c r="AC3709" s="29">
        <f t="shared" si="350"/>
        <v>8150</v>
      </c>
      <c r="AD3709" s="29" t="str">
        <f t="shared" si="351"/>
        <v>8150-Food</v>
      </c>
    </row>
    <row r="3710" spans="1:30">
      <c r="A3710" t="s">
        <v>699</v>
      </c>
      <c r="B3710" t="s">
        <v>592</v>
      </c>
      <c r="C3710" t="s">
        <v>1420</v>
      </c>
      <c r="D3710" t="s">
        <v>608</v>
      </c>
      <c r="E3710" t="s">
        <v>1721</v>
      </c>
      <c r="F3710"/>
      <c r="G3710" s="159">
        <v>45167</v>
      </c>
      <c r="H3710" t="s">
        <v>1271</v>
      </c>
      <c r="I3710" t="s">
        <v>1188</v>
      </c>
      <c r="J3710" t="s">
        <v>740</v>
      </c>
      <c r="K3710" t="s">
        <v>779</v>
      </c>
      <c r="L3710" s="160" t="s">
        <v>990</v>
      </c>
      <c r="M3710">
        <v>1</v>
      </c>
      <c r="N3710">
        <v>0</v>
      </c>
      <c r="O3710">
        <v>33.71</v>
      </c>
      <c r="P3710">
        <v>33.71</v>
      </c>
      <c r="Q3710">
        <v>6108.75</v>
      </c>
      <c r="R3710">
        <v>17.600000000000001</v>
      </c>
      <c r="S3710" s="193" t="str">
        <f>VLOOKUP(U3710,'[1]Cross ref'!I:J,2,0)</f>
        <v>SCL</v>
      </c>
      <c r="T3710" s="193">
        <f t="shared" si="346"/>
        <v>33.71</v>
      </c>
      <c r="U3710" s="193">
        <f>VLOOKUP(VALUE(C3710),'[1]Cross ref'!G:I,3,0)</f>
        <v>8150</v>
      </c>
      <c r="V3710" s="193">
        <f>IFERROR(VLOOKUP(J3710,'[1]Item List (2)'!C:D,2,0),VLOOKUP(K3710,'[1]Item List (2)'!C:D,2,0))</f>
        <v>50007</v>
      </c>
      <c r="W3710" s="193">
        <f>IFERROR(VLOOKUP(J3710,'[1]Item List (2)'!C:E,3,0),VLOOKUP(K3710,'[1]Item List (2)'!C:E,3,0))</f>
        <v>100</v>
      </c>
      <c r="X3710" s="193">
        <f t="shared" si="347"/>
        <v>0</v>
      </c>
      <c r="Y3710" s="193" t="str">
        <f t="shared" si="348"/>
        <v>PEPPER, JALAPENO NACHO SLI</v>
      </c>
      <c r="AA3710" s="29">
        <f t="shared" si="349"/>
        <v>33.71</v>
      </c>
      <c r="AB3710" s="29" t="str">
        <f>VLOOKUP(W3710,'[2]Item List (2)'!$I:$J,2,0)</f>
        <v>Food</v>
      </c>
      <c r="AC3710" s="29">
        <f t="shared" si="350"/>
        <v>8150</v>
      </c>
      <c r="AD3710" s="29" t="str">
        <f t="shared" si="351"/>
        <v>8150-Food</v>
      </c>
    </row>
    <row r="3711" spans="1:30">
      <c r="A3711" t="s">
        <v>699</v>
      </c>
      <c r="B3711" t="s">
        <v>592</v>
      </c>
      <c r="C3711" t="s">
        <v>1420</v>
      </c>
      <c r="D3711" t="s">
        <v>608</v>
      </c>
      <c r="E3711" t="s">
        <v>1721</v>
      </c>
      <c r="F3711"/>
      <c r="G3711" s="159">
        <v>45167</v>
      </c>
      <c r="H3711" t="s">
        <v>1380</v>
      </c>
      <c r="I3711" t="s">
        <v>1188</v>
      </c>
      <c r="J3711" t="s">
        <v>953</v>
      </c>
      <c r="K3711" t="s">
        <v>1151</v>
      </c>
      <c r="L3711" s="160" t="s">
        <v>766</v>
      </c>
      <c r="M3711">
        <v>1</v>
      </c>
      <c r="N3711">
        <v>0</v>
      </c>
      <c r="O3711">
        <v>69.22</v>
      </c>
      <c r="P3711">
        <v>69.22</v>
      </c>
      <c r="Q3711">
        <v>6108.75</v>
      </c>
      <c r="R3711">
        <v>17.600000000000001</v>
      </c>
      <c r="S3711" s="193" t="str">
        <f>VLOOKUP(U3711,'[1]Cross ref'!I:J,2,0)</f>
        <v>SCL</v>
      </c>
      <c r="T3711" s="193">
        <f t="shared" si="346"/>
        <v>69.22</v>
      </c>
      <c r="U3711" s="193">
        <f>VLOOKUP(VALUE(C3711),'[1]Cross ref'!G:I,3,0)</f>
        <v>8150</v>
      </c>
      <c r="V3711" s="193">
        <f>IFERROR(VLOOKUP(J3711,'[1]Item List (2)'!C:D,2,0),VLOOKUP(K3711,'[1]Item List (2)'!C:D,2,0))</f>
        <v>50007</v>
      </c>
      <c r="W3711" s="193">
        <f>IFERROR(VLOOKUP(J3711,'[1]Item List (2)'!C:E,3,0),VLOOKUP(K3711,'[1]Item List (2)'!C:E,3,0))</f>
        <v>100</v>
      </c>
      <c r="X3711" s="193">
        <f t="shared" si="347"/>
        <v>0</v>
      </c>
      <c r="Y3711" s="193" t="str">
        <f t="shared" si="348"/>
        <v>LEMONADE, FZN</v>
      </c>
      <c r="AA3711" s="29">
        <f t="shared" si="349"/>
        <v>69.22</v>
      </c>
      <c r="AB3711" s="29" t="str">
        <f>VLOOKUP(W3711,'[2]Item List (2)'!$I:$J,2,0)</f>
        <v>Food</v>
      </c>
      <c r="AC3711" s="29">
        <f t="shared" si="350"/>
        <v>8150</v>
      </c>
      <c r="AD3711" s="29" t="str">
        <f t="shared" si="351"/>
        <v>8150-Food</v>
      </c>
    </row>
    <row r="3712" spans="1:30">
      <c r="A3712" t="s">
        <v>699</v>
      </c>
      <c r="B3712" t="s">
        <v>592</v>
      </c>
      <c r="C3712" t="s">
        <v>1420</v>
      </c>
      <c r="D3712" t="s">
        <v>608</v>
      </c>
      <c r="E3712" t="s">
        <v>1721</v>
      </c>
      <c r="F3712"/>
      <c r="G3712" s="159">
        <v>45167</v>
      </c>
      <c r="H3712" t="s">
        <v>1223</v>
      </c>
      <c r="I3712" t="s">
        <v>1188</v>
      </c>
      <c r="J3712" t="s">
        <v>758</v>
      </c>
      <c r="K3712" t="s">
        <v>780</v>
      </c>
      <c r="L3712" s="160" t="s">
        <v>781</v>
      </c>
      <c r="M3712">
        <v>5</v>
      </c>
      <c r="N3712">
        <v>0</v>
      </c>
      <c r="O3712">
        <v>37.6</v>
      </c>
      <c r="P3712">
        <v>188</v>
      </c>
      <c r="Q3712">
        <v>6108.75</v>
      </c>
      <c r="R3712">
        <v>17.600000000000001</v>
      </c>
      <c r="S3712" s="193" t="str">
        <f>VLOOKUP(U3712,'[1]Cross ref'!I:J,2,0)</f>
        <v>SCL</v>
      </c>
      <c r="T3712" s="193">
        <f t="shared" si="346"/>
        <v>188</v>
      </c>
      <c r="U3712" s="193">
        <f>VLOOKUP(VALUE(C3712),'[1]Cross ref'!G:I,3,0)</f>
        <v>8150</v>
      </c>
      <c r="V3712" s="193">
        <f>IFERROR(VLOOKUP(J3712,'[1]Item List (2)'!C:D,2,0),VLOOKUP(K3712,'[1]Item List (2)'!C:D,2,0))</f>
        <v>50007</v>
      </c>
      <c r="W3712" s="193">
        <f>IFERROR(VLOOKUP(J3712,'[1]Item List (2)'!C:E,3,0),VLOOKUP(K3712,'[1]Item List (2)'!C:E,3,0))</f>
        <v>100</v>
      </c>
      <c r="X3712" s="193">
        <f t="shared" si="347"/>
        <v>0</v>
      </c>
      <c r="Y3712" s="193" t="str">
        <f t="shared" si="348"/>
        <v>CHICKEN, PTY SPCY 3Z</v>
      </c>
      <c r="AA3712" s="29">
        <f t="shared" si="349"/>
        <v>188</v>
      </c>
      <c r="AB3712" s="29" t="str">
        <f>VLOOKUP(W3712,'[2]Item List (2)'!$I:$J,2,0)</f>
        <v>Food</v>
      </c>
      <c r="AC3712" s="29">
        <f t="shared" si="350"/>
        <v>8150</v>
      </c>
      <c r="AD3712" s="29" t="str">
        <f t="shared" si="351"/>
        <v>8150-Food</v>
      </c>
    </row>
    <row r="3713" spans="1:30">
      <c r="A3713" t="s">
        <v>699</v>
      </c>
      <c r="B3713" t="s">
        <v>592</v>
      </c>
      <c r="C3713" t="s">
        <v>1420</v>
      </c>
      <c r="D3713" t="s">
        <v>608</v>
      </c>
      <c r="E3713" t="s">
        <v>1721</v>
      </c>
      <c r="F3713"/>
      <c r="G3713" s="159">
        <v>45167</v>
      </c>
      <c r="H3713" t="s">
        <v>1317</v>
      </c>
      <c r="I3713" t="s">
        <v>1190</v>
      </c>
      <c r="J3713" t="s">
        <v>727</v>
      </c>
      <c r="K3713" t="s">
        <v>782</v>
      </c>
      <c r="L3713" s="160" t="s">
        <v>729</v>
      </c>
      <c r="M3713">
        <v>2</v>
      </c>
      <c r="N3713">
        <v>0</v>
      </c>
      <c r="O3713">
        <v>3.84</v>
      </c>
      <c r="P3713">
        <v>7.68</v>
      </c>
      <c r="Q3713">
        <v>6108.75</v>
      </c>
      <c r="R3713">
        <v>17.600000000000001</v>
      </c>
      <c r="S3713" s="193" t="str">
        <f>VLOOKUP(U3713,'[1]Cross ref'!I:J,2,0)</f>
        <v>SCL</v>
      </c>
      <c r="T3713" s="193">
        <f t="shared" si="346"/>
        <v>7.68</v>
      </c>
      <c r="U3713" s="193">
        <f>VLOOKUP(VALUE(C3713),'[1]Cross ref'!G:I,3,0)</f>
        <v>8150</v>
      </c>
      <c r="V3713" s="193">
        <f>IFERROR(VLOOKUP(J3713,'[1]Item List (2)'!C:D,2,0),VLOOKUP(K3713,'[1]Item List (2)'!C:D,2,0))</f>
        <v>60507</v>
      </c>
      <c r="W3713" s="193">
        <f>IFERROR(VLOOKUP(J3713,'[1]Item List (2)'!C:E,3,0),VLOOKUP(K3713,'[1]Item List (2)'!C:E,3,0))</f>
        <v>1200</v>
      </c>
      <c r="X3713" s="193">
        <f t="shared" si="347"/>
        <v>0</v>
      </c>
      <c r="Y3713" s="193" t="str">
        <f t="shared" si="348"/>
        <v>GLOVE, SYNTH LG</v>
      </c>
      <c r="AA3713" s="29">
        <f t="shared" si="349"/>
        <v>7.68</v>
      </c>
      <c r="AB3713" s="29" t="str">
        <f>VLOOKUP(W3713,'[2]Item List (2)'!$I:$J,2,0)</f>
        <v>Supplies</v>
      </c>
      <c r="AC3713" s="29">
        <f t="shared" si="350"/>
        <v>8150</v>
      </c>
      <c r="AD3713" s="29" t="str">
        <f t="shared" si="351"/>
        <v>8150-Supplies</v>
      </c>
    </row>
    <row r="3714" spans="1:30">
      <c r="A3714" t="s">
        <v>699</v>
      </c>
      <c r="B3714" t="s">
        <v>592</v>
      </c>
      <c r="C3714" t="s">
        <v>1420</v>
      </c>
      <c r="D3714" t="s">
        <v>608</v>
      </c>
      <c r="E3714" t="s">
        <v>1721</v>
      </c>
      <c r="F3714"/>
      <c r="G3714" s="159">
        <v>45167</v>
      </c>
      <c r="H3714" t="s">
        <v>1224</v>
      </c>
      <c r="I3714" t="s">
        <v>1188</v>
      </c>
      <c r="J3714" t="s">
        <v>737</v>
      </c>
      <c r="K3714" t="s">
        <v>783</v>
      </c>
      <c r="L3714" s="160" t="s">
        <v>784</v>
      </c>
      <c r="M3714">
        <v>1</v>
      </c>
      <c r="N3714">
        <v>0</v>
      </c>
      <c r="O3714">
        <v>29.39</v>
      </c>
      <c r="P3714">
        <v>29.39</v>
      </c>
      <c r="Q3714">
        <v>6108.75</v>
      </c>
      <c r="R3714">
        <v>17.600000000000001</v>
      </c>
      <c r="S3714" s="193" t="str">
        <f>VLOOKUP(U3714,'[1]Cross ref'!I:J,2,0)</f>
        <v>SCL</v>
      </c>
      <c r="T3714" s="193">
        <f t="shared" si="346"/>
        <v>29.39</v>
      </c>
      <c r="U3714" s="193">
        <f>VLOOKUP(VALUE(C3714),'[1]Cross ref'!G:I,3,0)</f>
        <v>8150</v>
      </c>
      <c r="V3714" s="193">
        <f>IFERROR(VLOOKUP(J3714,'[1]Item List (2)'!C:D,2,0),VLOOKUP(K3714,'[1]Item List (2)'!C:D,2,0))</f>
        <v>50007</v>
      </c>
      <c r="W3714" s="193">
        <f>IFERROR(VLOOKUP(J3714,'[1]Item List (2)'!C:E,3,0),VLOOKUP(K3714,'[1]Item List (2)'!C:E,3,0))</f>
        <v>100</v>
      </c>
      <c r="X3714" s="193">
        <f t="shared" si="347"/>
        <v>0</v>
      </c>
      <c r="Y3714" s="193" t="str">
        <f t="shared" si="348"/>
        <v>SQUASH, ZUCCHINI BRD SLI</v>
      </c>
      <c r="AA3714" s="29">
        <f t="shared" si="349"/>
        <v>29.39</v>
      </c>
      <c r="AB3714" s="29" t="str">
        <f>VLOOKUP(W3714,'[2]Item List (2)'!$I:$J,2,0)</f>
        <v>Food</v>
      </c>
      <c r="AC3714" s="29">
        <f t="shared" si="350"/>
        <v>8150</v>
      </c>
      <c r="AD3714" s="29" t="str">
        <f t="shared" si="351"/>
        <v>8150-Food</v>
      </c>
    </row>
    <row r="3715" spans="1:30">
      <c r="A3715" t="s">
        <v>699</v>
      </c>
      <c r="B3715" t="s">
        <v>592</v>
      </c>
      <c r="C3715" t="s">
        <v>1420</v>
      </c>
      <c r="D3715" t="s">
        <v>608</v>
      </c>
      <c r="E3715" t="s">
        <v>1721</v>
      </c>
      <c r="F3715"/>
      <c r="G3715" s="159">
        <v>45167</v>
      </c>
      <c r="H3715" t="s">
        <v>1225</v>
      </c>
      <c r="I3715" t="s">
        <v>1188</v>
      </c>
      <c r="J3715" t="s">
        <v>785</v>
      </c>
      <c r="K3715" t="s">
        <v>1180</v>
      </c>
      <c r="L3715" s="160" t="s">
        <v>786</v>
      </c>
      <c r="M3715">
        <v>2</v>
      </c>
      <c r="N3715">
        <v>0</v>
      </c>
      <c r="O3715">
        <v>90.57</v>
      </c>
      <c r="P3715">
        <v>181.14</v>
      </c>
      <c r="Q3715">
        <v>6108.75</v>
      </c>
      <c r="R3715">
        <v>17.600000000000001</v>
      </c>
      <c r="S3715" s="193" t="str">
        <f>VLOOKUP(U3715,'[1]Cross ref'!I:J,2,0)</f>
        <v>SCL</v>
      </c>
      <c r="T3715" s="193">
        <f t="shared" ref="T3715:T3778" si="352">P3715</f>
        <v>181.14</v>
      </c>
      <c r="U3715" s="193">
        <f>VLOOKUP(VALUE(C3715),'[1]Cross ref'!G:I,3,0)</f>
        <v>8150</v>
      </c>
      <c r="V3715" s="193">
        <f>IFERROR(VLOOKUP(J3715,'[1]Item List (2)'!C:D,2,0),VLOOKUP(K3715,'[1]Item List (2)'!C:D,2,0))</f>
        <v>50007</v>
      </c>
      <c r="W3715" s="193">
        <f>IFERROR(VLOOKUP(J3715,'[1]Item List (2)'!C:E,3,0),VLOOKUP(K3715,'[1]Item List (2)'!C:E,3,0))</f>
        <v>100</v>
      </c>
      <c r="X3715" s="193">
        <f t="shared" ref="X3715:X3778" si="353">M3715*O3715-P3715</f>
        <v>0</v>
      </c>
      <c r="Y3715" s="193" t="str">
        <f t="shared" ref="Y3715:Y3778" si="354">K3715</f>
        <v>BACON, 500 SLICES FC</v>
      </c>
      <c r="AA3715" s="29">
        <f t="shared" ref="AA3715:AA3778" si="355">P3715</f>
        <v>181.14</v>
      </c>
      <c r="AB3715" s="29" t="str">
        <f>VLOOKUP(W3715,'[2]Item List (2)'!$I:$J,2,0)</f>
        <v>Food</v>
      </c>
      <c r="AC3715" s="29">
        <f t="shared" ref="AC3715:AC3778" si="356">U3715</f>
        <v>8150</v>
      </c>
      <c r="AD3715" s="29" t="str">
        <f t="shared" ref="AD3715:AD3778" si="357">AC3715&amp;"-"&amp;AB3715</f>
        <v>8150-Food</v>
      </c>
    </row>
    <row r="3716" spans="1:30">
      <c r="A3716" t="s">
        <v>699</v>
      </c>
      <c r="B3716" t="s">
        <v>592</v>
      </c>
      <c r="C3716" t="s">
        <v>1420</v>
      </c>
      <c r="D3716" t="s">
        <v>608</v>
      </c>
      <c r="E3716" t="s">
        <v>1721</v>
      </c>
      <c r="F3716"/>
      <c r="G3716" s="159">
        <v>45167</v>
      </c>
      <c r="H3716" t="s">
        <v>1226</v>
      </c>
      <c r="I3716" t="s">
        <v>1188</v>
      </c>
      <c r="J3716" t="s">
        <v>734</v>
      </c>
      <c r="K3716" t="s">
        <v>787</v>
      </c>
      <c r="L3716" s="160" t="s">
        <v>788</v>
      </c>
      <c r="M3716">
        <v>1</v>
      </c>
      <c r="N3716">
        <v>0</v>
      </c>
      <c r="O3716">
        <v>81.59</v>
      </c>
      <c r="P3716">
        <v>81.59</v>
      </c>
      <c r="Q3716">
        <v>6108.75</v>
      </c>
      <c r="R3716">
        <v>17.600000000000001</v>
      </c>
      <c r="S3716" s="193" t="str">
        <f>VLOOKUP(U3716,'[1]Cross ref'!I:J,2,0)</f>
        <v>SCL</v>
      </c>
      <c r="T3716" s="193">
        <f t="shared" si="352"/>
        <v>81.59</v>
      </c>
      <c r="U3716" s="193">
        <f>VLOOKUP(VALUE(C3716),'[1]Cross ref'!G:I,3,0)</f>
        <v>8150</v>
      </c>
      <c r="V3716" s="193">
        <f>IFERROR(VLOOKUP(J3716,'[1]Item List (2)'!C:D,2,0),VLOOKUP(K3716,'[1]Item List (2)'!C:D,2,0))</f>
        <v>50007</v>
      </c>
      <c r="W3716" s="193">
        <f>IFERROR(VLOOKUP(J3716,'[1]Item List (2)'!C:E,3,0),VLOOKUP(K3716,'[1]Item List (2)'!C:E,3,0))</f>
        <v>100</v>
      </c>
      <c r="X3716" s="193">
        <f t="shared" si="353"/>
        <v>0</v>
      </c>
      <c r="Y3716" s="193" t="str">
        <f t="shared" si="354"/>
        <v>BEEF, GRND PTY 1.78Z</v>
      </c>
      <c r="AA3716" s="29">
        <f t="shared" si="355"/>
        <v>81.59</v>
      </c>
      <c r="AB3716" s="29" t="str">
        <f>VLOOKUP(W3716,'[2]Item List (2)'!$I:$J,2,0)</f>
        <v>Food</v>
      </c>
      <c r="AC3716" s="29">
        <f t="shared" si="356"/>
        <v>8150</v>
      </c>
      <c r="AD3716" s="29" t="str">
        <f t="shared" si="357"/>
        <v>8150-Food</v>
      </c>
    </row>
    <row r="3717" spans="1:30">
      <c r="A3717" t="s">
        <v>699</v>
      </c>
      <c r="B3717" t="s">
        <v>592</v>
      </c>
      <c r="C3717" t="s">
        <v>1420</v>
      </c>
      <c r="D3717" t="s">
        <v>608</v>
      </c>
      <c r="E3717" t="s">
        <v>1721</v>
      </c>
      <c r="F3717"/>
      <c r="G3717" s="159">
        <v>45167</v>
      </c>
      <c r="H3717" t="s">
        <v>1230</v>
      </c>
      <c r="I3717" t="s">
        <v>1188</v>
      </c>
      <c r="J3717" t="s">
        <v>737</v>
      </c>
      <c r="K3717" t="s">
        <v>794</v>
      </c>
      <c r="L3717" s="160" t="s">
        <v>795</v>
      </c>
      <c r="M3717">
        <v>4</v>
      </c>
      <c r="N3717">
        <v>0</v>
      </c>
      <c r="O3717">
        <v>39.79</v>
      </c>
      <c r="P3717">
        <v>159.16</v>
      </c>
      <c r="Q3717">
        <v>6108.75</v>
      </c>
      <c r="R3717">
        <v>17.600000000000001</v>
      </c>
      <c r="S3717" s="193" t="str">
        <f>VLOOKUP(U3717,'[1]Cross ref'!I:J,2,0)</f>
        <v>SCL</v>
      </c>
      <c r="T3717" s="193">
        <f t="shared" si="352"/>
        <v>159.16</v>
      </c>
      <c r="U3717" s="193">
        <f>VLOOKUP(VALUE(C3717),'[1]Cross ref'!G:I,3,0)</f>
        <v>8150</v>
      </c>
      <c r="V3717" s="193">
        <f>IFERROR(VLOOKUP(J3717,'[1]Item List (2)'!C:D,2,0),VLOOKUP(K3717,'[1]Item List (2)'!C:D,2,0))</f>
        <v>50007</v>
      </c>
      <c r="W3717" s="193">
        <f>IFERROR(VLOOKUP(J3717,'[1]Item List (2)'!C:E,3,0),VLOOKUP(K3717,'[1]Item List (2)'!C:E,3,0))</f>
        <v>100</v>
      </c>
      <c r="X3717" s="193">
        <f t="shared" si="353"/>
        <v>0</v>
      </c>
      <c r="Y3717" s="193" t="str">
        <f t="shared" si="354"/>
        <v>APPTZR, JALAPENO BRD CHSE BITE</v>
      </c>
      <c r="AA3717" s="29">
        <f t="shared" si="355"/>
        <v>159.16</v>
      </c>
      <c r="AB3717" s="29" t="str">
        <f>VLOOKUP(W3717,'[2]Item List (2)'!$I:$J,2,0)</f>
        <v>Food</v>
      </c>
      <c r="AC3717" s="29">
        <f t="shared" si="356"/>
        <v>8150</v>
      </c>
      <c r="AD3717" s="29" t="str">
        <f t="shared" si="357"/>
        <v>8150-Food</v>
      </c>
    </row>
    <row r="3718" spans="1:30">
      <c r="A3718" t="s">
        <v>699</v>
      </c>
      <c r="B3718" t="s">
        <v>592</v>
      </c>
      <c r="C3718" t="s">
        <v>1420</v>
      </c>
      <c r="D3718" t="s">
        <v>608</v>
      </c>
      <c r="E3718" t="s">
        <v>1721</v>
      </c>
      <c r="F3718"/>
      <c r="G3718" s="159">
        <v>45167</v>
      </c>
      <c r="H3718" t="s">
        <v>1231</v>
      </c>
      <c r="I3718" t="s">
        <v>1188</v>
      </c>
      <c r="J3718" t="s">
        <v>734</v>
      </c>
      <c r="K3718" t="s">
        <v>796</v>
      </c>
      <c r="L3718" s="160" t="s">
        <v>797</v>
      </c>
      <c r="M3718">
        <v>4</v>
      </c>
      <c r="N3718">
        <v>0</v>
      </c>
      <c r="O3718">
        <v>76.44</v>
      </c>
      <c r="P3718">
        <v>305.76</v>
      </c>
      <c r="Q3718">
        <v>6108.75</v>
      </c>
      <c r="R3718">
        <v>17.600000000000001</v>
      </c>
      <c r="S3718" s="193" t="str">
        <f>VLOOKUP(U3718,'[1]Cross ref'!I:J,2,0)</f>
        <v>SCL</v>
      </c>
      <c r="T3718" s="193">
        <f t="shared" si="352"/>
        <v>305.76</v>
      </c>
      <c r="U3718" s="193">
        <f>VLOOKUP(VALUE(C3718),'[1]Cross ref'!G:I,3,0)</f>
        <v>8150</v>
      </c>
      <c r="V3718" s="193">
        <f>IFERROR(VLOOKUP(J3718,'[1]Item List (2)'!C:D,2,0),VLOOKUP(K3718,'[1]Item List (2)'!C:D,2,0))</f>
        <v>50007</v>
      </c>
      <c r="W3718" s="193">
        <f>IFERROR(VLOOKUP(J3718,'[1]Item List (2)'!C:E,3,0),VLOOKUP(K3718,'[1]Item List (2)'!C:E,3,0))</f>
        <v>100</v>
      </c>
      <c r="X3718" s="193">
        <f t="shared" si="353"/>
        <v>0</v>
      </c>
      <c r="Y3718" s="193" t="str">
        <f t="shared" si="354"/>
        <v>BEEF, GRND PTY 5.33Z ANGUS IQF</v>
      </c>
      <c r="AA3718" s="29">
        <f t="shared" si="355"/>
        <v>305.76</v>
      </c>
      <c r="AB3718" s="29" t="str">
        <f>VLOOKUP(W3718,'[2]Item List (2)'!$I:$J,2,0)</f>
        <v>Food</v>
      </c>
      <c r="AC3718" s="29">
        <f t="shared" si="356"/>
        <v>8150</v>
      </c>
      <c r="AD3718" s="29" t="str">
        <f t="shared" si="357"/>
        <v>8150-Food</v>
      </c>
    </row>
    <row r="3719" spans="1:30">
      <c r="A3719" t="s">
        <v>699</v>
      </c>
      <c r="B3719" t="s">
        <v>592</v>
      </c>
      <c r="C3719" t="s">
        <v>1420</v>
      </c>
      <c r="D3719" t="s">
        <v>608</v>
      </c>
      <c r="E3719" t="s">
        <v>1721</v>
      </c>
      <c r="F3719"/>
      <c r="G3719" s="159">
        <v>45167</v>
      </c>
      <c r="H3719" t="s">
        <v>1232</v>
      </c>
      <c r="I3719" t="s">
        <v>1188</v>
      </c>
      <c r="J3719" t="s">
        <v>758</v>
      </c>
      <c r="K3719" t="s">
        <v>798</v>
      </c>
      <c r="L3719" s="160" t="s">
        <v>799</v>
      </c>
      <c r="M3719">
        <v>6</v>
      </c>
      <c r="N3719">
        <v>0</v>
      </c>
      <c r="O3719">
        <v>46.88</v>
      </c>
      <c r="P3719">
        <v>281.27999999999997</v>
      </c>
      <c r="Q3719">
        <v>6108.75</v>
      </c>
      <c r="R3719">
        <v>17.600000000000001</v>
      </c>
      <c r="S3719" s="193" t="str">
        <f>VLOOKUP(U3719,'[1]Cross ref'!I:J,2,0)</f>
        <v>SCL</v>
      </c>
      <c r="T3719" s="193">
        <f t="shared" si="352"/>
        <v>281.27999999999997</v>
      </c>
      <c r="U3719" s="193">
        <f>VLOOKUP(VALUE(C3719),'[1]Cross ref'!G:I,3,0)</f>
        <v>8150</v>
      </c>
      <c r="V3719" s="193">
        <f>IFERROR(VLOOKUP(J3719,'[1]Item List (2)'!C:D,2,0),VLOOKUP(K3719,'[1]Item List (2)'!C:D,2,0))</f>
        <v>50007</v>
      </c>
      <c r="W3719" s="193">
        <f>IFERROR(VLOOKUP(J3719,'[1]Item List (2)'!C:E,3,0),VLOOKUP(K3719,'[1]Item List (2)'!C:E,3,0))</f>
        <v>100</v>
      </c>
      <c r="X3719" s="193">
        <f t="shared" si="353"/>
        <v>0</v>
      </c>
      <c r="Y3719" s="193" t="str">
        <f t="shared" si="354"/>
        <v>CHICKEN, NUGGET BRD STAR SHP</v>
      </c>
      <c r="AA3719" s="29">
        <f t="shared" si="355"/>
        <v>281.27999999999997</v>
      </c>
      <c r="AB3719" s="29" t="str">
        <f>VLOOKUP(W3719,'[2]Item List (2)'!$I:$J,2,0)</f>
        <v>Food</v>
      </c>
      <c r="AC3719" s="29">
        <f t="shared" si="356"/>
        <v>8150</v>
      </c>
      <c r="AD3719" s="29" t="str">
        <f t="shared" si="357"/>
        <v>8150-Food</v>
      </c>
    </row>
    <row r="3720" spans="1:30">
      <c r="A3720" t="s">
        <v>699</v>
      </c>
      <c r="B3720" t="s">
        <v>592</v>
      </c>
      <c r="C3720" t="s">
        <v>1420</v>
      </c>
      <c r="D3720" t="s">
        <v>608</v>
      </c>
      <c r="E3720" t="s">
        <v>1721</v>
      </c>
      <c r="F3720"/>
      <c r="G3720" s="159">
        <v>45167</v>
      </c>
      <c r="H3720" t="s">
        <v>1233</v>
      </c>
      <c r="I3720" t="s">
        <v>1188</v>
      </c>
      <c r="J3720" t="s">
        <v>801</v>
      </c>
      <c r="K3720" t="s">
        <v>802</v>
      </c>
      <c r="L3720" s="160" t="s">
        <v>803</v>
      </c>
      <c r="M3720">
        <v>1</v>
      </c>
      <c r="N3720">
        <v>0</v>
      </c>
      <c r="O3720">
        <v>24.1</v>
      </c>
      <c r="P3720">
        <v>24.1</v>
      </c>
      <c r="Q3720">
        <v>6108.75</v>
      </c>
      <c r="R3720">
        <v>17.600000000000001</v>
      </c>
      <c r="S3720" s="193" t="str">
        <f>VLOOKUP(U3720,'[1]Cross ref'!I:J,2,0)</f>
        <v>SCL</v>
      </c>
      <c r="T3720" s="193">
        <f t="shared" si="352"/>
        <v>24.1</v>
      </c>
      <c r="U3720" s="193">
        <f>VLOOKUP(VALUE(C3720),'[1]Cross ref'!G:I,3,0)</f>
        <v>8150</v>
      </c>
      <c r="V3720" s="193">
        <f>IFERROR(VLOOKUP(J3720,'[1]Item List (2)'!C:D,2,0),VLOOKUP(K3720,'[1]Item List (2)'!C:D,2,0))</f>
        <v>50007</v>
      </c>
      <c r="W3720" s="193">
        <f>IFERROR(VLOOKUP(J3720,'[1]Item List (2)'!C:E,3,0),VLOOKUP(K3720,'[1]Item List (2)'!C:E,3,0))</f>
        <v>100</v>
      </c>
      <c r="X3720" s="193">
        <f t="shared" si="353"/>
        <v>0</v>
      </c>
      <c r="Y3720" s="193" t="str">
        <f t="shared" si="354"/>
        <v>BISCUIT, BUTTERMILK PARBKD</v>
      </c>
      <c r="AA3720" s="29">
        <f t="shared" si="355"/>
        <v>24.1</v>
      </c>
      <c r="AB3720" s="29" t="str">
        <f>VLOOKUP(W3720,'[2]Item List (2)'!$I:$J,2,0)</f>
        <v>Food</v>
      </c>
      <c r="AC3720" s="29">
        <f t="shared" si="356"/>
        <v>8150</v>
      </c>
      <c r="AD3720" s="29" t="str">
        <f t="shared" si="357"/>
        <v>8150-Food</v>
      </c>
    </row>
    <row r="3721" spans="1:30">
      <c r="A3721" t="s">
        <v>699</v>
      </c>
      <c r="B3721" t="s">
        <v>592</v>
      </c>
      <c r="C3721" t="s">
        <v>1420</v>
      </c>
      <c r="D3721" t="s">
        <v>608</v>
      </c>
      <c r="E3721" t="s">
        <v>1721</v>
      </c>
      <c r="F3721"/>
      <c r="G3721" s="159">
        <v>45167</v>
      </c>
      <c r="H3721" t="s">
        <v>1234</v>
      </c>
      <c r="I3721" t="s">
        <v>1188</v>
      </c>
      <c r="J3721" t="s">
        <v>804</v>
      </c>
      <c r="K3721" t="s">
        <v>805</v>
      </c>
      <c r="L3721" s="160" t="s">
        <v>760</v>
      </c>
      <c r="M3721">
        <v>1</v>
      </c>
      <c r="N3721">
        <v>0</v>
      </c>
      <c r="O3721">
        <v>77.97</v>
      </c>
      <c r="P3721">
        <v>77.97</v>
      </c>
      <c r="Q3721">
        <v>6108.75</v>
      </c>
      <c r="R3721">
        <v>17.600000000000001</v>
      </c>
      <c r="S3721" s="193" t="str">
        <f>VLOOKUP(U3721,'[1]Cross ref'!I:J,2,0)</f>
        <v>SCL</v>
      </c>
      <c r="T3721" s="193">
        <f t="shared" si="352"/>
        <v>77.97</v>
      </c>
      <c r="U3721" s="193">
        <f>VLOOKUP(VALUE(C3721),'[1]Cross ref'!G:I,3,0)</f>
        <v>8150</v>
      </c>
      <c r="V3721" s="193">
        <f>IFERROR(VLOOKUP(J3721,'[1]Item List (2)'!C:D,2,0),VLOOKUP(K3721,'[1]Item List (2)'!C:D,2,0))</f>
        <v>50007</v>
      </c>
      <c r="W3721" s="193">
        <f>IFERROR(VLOOKUP(J3721,'[1]Item List (2)'!C:E,3,0),VLOOKUP(K3721,'[1]Item List (2)'!C:E,3,0))</f>
        <v>100</v>
      </c>
      <c r="X3721" s="193">
        <f t="shared" si="353"/>
        <v>0</v>
      </c>
      <c r="Y3721" s="193" t="str">
        <f t="shared" si="354"/>
        <v>CHEESE, AMER SHRP SLI 200CT SM</v>
      </c>
      <c r="AA3721" s="29">
        <f t="shared" si="355"/>
        <v>77.97</v>
      </c>
      <c r="AB3721" s="29" t="str">
        <f>VLOOKUP(W3721,'[2]Item List (2)'!$I:$J,2,0)</f>
        <v>Food</v>
      </c>
      <c r="AC3721" s="29">
        <f t="shared" si="356"/>
        <v>8150</v>
      </c>
      <c r="AD3721" s="29" t="str">
        <f t="shared" si="357"/>
        <v>8150-Food</v>
      </c>
    </row>
    <row r="3722" spans="1:30">
      <c r="A3722" t="s">
        <v>699</v>
      </c>
      <c r="B3722" t="s">
        <v>592</v>
      </c>
      <c r="C3722" t="s">
        <v>1420</v>
      </c>
      <c r="D3722" t="s">
        <v>608</v>
      </c>
      <c r="E3722" t="s">
        <v>1721</v>
      </c>
      <c r="F3722"/>
      <c r="G3722" s="159">
        <v>45167</v>
      </c>
      <c r="H3722" t="s">
        <v>1278</v>
      </c>
      <c r="I3722" t="s">
        <v>1188</v>
      </c>
      <c r="J3722" t="s">
        <v>868</v>
      </c>
      <c r="K3722" t="s">
        <v>869</v>
      </c>
      <c r="L3722" s="160" t="s">
        <v>870</v>
      </c>
      <c r="M3722">
        <v>1</v>
      </c>
      <c r="N3722">
        <v>0</v>
      </c>
      <c r="O3722">
        <v>107.29</v>
      </c>
      <c r="P3722">
        <v>107.29</v>
      </c>
      <c r="Q3722">
        <v>6108.75</v>
      </c>
      <c r="R3722">
        <v>17.600000000000001</v>
      </c>
      <c r="S3722" s="193" t="str">
        <f>VLOOKUP(U3722,'[1]Cross ref'!I:J,2,0)</f>
        <v>SCL</v>
      </c>
      <c r="T3722" s="193">
        <f t="shared" si="352"/>
        <v>107.29</v>
      </c>
      <c r="U3722" s="193">
        <f>VLOOKUP(VALUE(C3722),'[1]Cross ref'!G:I,3,0)</f>
        <v>8150</v>
      </c>
      <c r="V3722" s="193">
        <f>IFERROR(VLOOKUP(J3722,'[1]Item List (2)'!C:D,2,0),VLOOKUP(K3722,'[1]Item List (2)'!C:D,2,0))</f>
        <v>50007</v>
      </c>
      <c r="W3722" s="193">
        <f>IFERROR(VLOOKUP(J3722,'[1]Item List (2)'!C:E,3,0),VLOOKUP(K3722,'[1]Item List (2)'!C:E,3,0))</f>
        <v>100</v>
      </c>
      <c r="X3722" s="193">
        <f t="shared" si="353"/>
        <v>0</v>
      </c>
      <c r="Y3722" s="193" t="str">
        <f t="shared" si="354"/>
        <v>BURGER, BEYOND MEAT 3.7Z</v>
      </c>
      <c r="AA3722" s="29">
        <f t="shared" si="355"/>
        <v>107.29</v>
      </c>
      <c r="AB3722" s="29" t="str">
        <f>VLOOKUP(W3722,'[2]Item List (2)'!$I:$J,2,0)</f>
        <v>Food</v>
      </c>
      <c r="AC3722" s="29">
        <f t="shared" si="356"/>
        <v>8150</v>
      </c>
      <c r="AD3722" s="29" t="str">
        <f t="shared" si="357"/>
        <v>8150-Food</v>
      </c>
    </row>
    <row r="3723" spans="1:30">
      <c r="A3723" t="s">
        <v>699</v>
      </c>
      <c r="B3723" t="s">
        <v>592</v>
      </c>
      <c r="C3723" t="s">
        <v>1420</v>
      </c>
      <c r="D3723" t="s">
        <v>608</v>
      </c>
      <c r="E3723" t="s">
        <v>1721</v>
      </c>
      <c r="F3723"/>
      <c r="G3723" s="159">
        <v>45167</v>
      </c>
      <c r="H3723" t="s">
        <v>1235</v>
      </c>
      <c r="I3723" t="s">
        <v>1188</v>
      </c>
      <c r="J3723" t="s">
        <v>935</v>
      </c>
      <c r="K3723" t="s">
        <v>936</v>
      </c>
      <c r="L3723" s="160" t="s">
        <v>937</v>
      </c>
      <c r="M3723">
        <v>1</v>
      </c>
      <c r="N3723">
        <v>0</v>
      </c>
      <c r="O3723">
        <v>63.46</v>
      </c>
      <c r="P3723">
        <v>63.46</v>
      </c>
      <c r="Q3723">
        <v>6108.75</v>
      </c>
      <c r="R3723">
        <v>17.600000000000001</v>
      </c>
      <c r="S3723" s="193" t="str">
        <f>VLOOKUP(U3723,'[1]Cross ref'!I:J,2,0)</f>
        <v>SCL</v>
      </c>
      <c r="T3723" s="193">
        <f t="shared" si="352"/>
        <v>63.46</v>
      </c>
      <c r="U3723" s="193">
        <f>VLOOKUP(VALUE(C3723),'[1]Cross ref'!G:I,3,0)</f>
        <v>8150</v>
      </c>
      <c r="V3723" s="193">
        <f>IFERROR(VLOOKUP(J3723,'[1]Item List (2)'!C:D,2,0),VLOOKUP(K3723,'[1]Item List (2)'!C:D,2,0))</f>
        <v>50007</v>
      </c>
      <c r="W3723" s="193">
        <f>IFERROR(VLOOKUP(J3723,'[1]Item List (2)'!C:E,3,0),VLOOKUP(K3723,'[1]Item List (2)'!C:E,3,0))</f>
        <v>100</v>
      </c>
      <c r="X3723" s="193">
        <f t="shared" si="353"/>
        <v>0</v>
      </c>
      <c r="Y3723" s="193" t="str">
        <f t="shared" si="354"/>
        <v>ROLL, CINN</v>
      </c>
      <c r="AA3723" s="29">
        <f t="shared" si="355"/>
        <v>63.46</v>
      </c>
      <c r="AB3723" s="29" t="str">
        <f>VLOOKUP(W3723,'[2]Item List (2)'!$I:$J,2,0)</f>
        <v>Food</v>
      </c>
      <c r="AC3723" s="29">
        <f t="shared" si="356"/>
        <v>8150</v>
      </c>
      <c r="AD3723" s="29" t="str">
        <f t="shared" si="357"/>
        <v>8150-Food</v>
      </c>
    </row>
    <row r="3724" spans="1:30">
      <c r="A3724" t="s">
        <v>699</v>
      </c>
      <c r="B3724" t="s">
        <v>592</v>
      </c>
      <c r="C3724" t="s">
        <v>1420</v>
      </c>
      <c r="D3724" t="s">
        <v>608</v>
      </c>
      <c r="E3724" t="s">
        <v>1721</v>
      </c>
      <c r="F3724"/>
      <c r="G3724" s="159">
        <v>45167</v>
      </c>
      <c r="H3724" t="s">
        <v>1280</v>
      </c>
      <c r="I3724" t="s">
        <v>1211</v>
      </c>
      <c r="J3724" t="s">
        <v>806</v>
      </c>
      <c r="K3724" t="s">
        <v>807</v>
      </c>
      <c r="L3724" s="160" t="s">
        <v>808</v>
      </c>
      <c r="M3724">
        <v>1</v>
      </c>
      <c r="N3724">
        <v>0</v>
      </c>
      <c r="O3724">
        <v>70.17</v>
      </c>
      <c r="P3724">
        <v>70.17</v>
      </c>
      <c r="Q3724">
        <v>6108.75</v>
      </c>
      <c r="R3724">
        <v>17.600000000000001</v>
      </c>
      <c r="S3724" s="193" t="str">
        <f>VLOOKUP(U3724,'[1]Cross ref'!I:J,2,0)</f>
        <v>SCL</v>
      </c>
      <c r="T3724" s="193">
        <f t="shared" si="352"/>
        <v>70.17</v>
      </c>
      <c r="U3724" s="193">
        <f>VLOOKUP(VALUE(C3724),'[1]Cross ref'!G:I,3,0)</f>
        <v>8150</v>
      </c>
      <c r="V3724" s="193">
        <f>IFERROR(VLOOKUP(J3724,'[1]Item List (2)'!C:D,2,0),VLOOKUP(K3724,'[1]Item List (2)'!C:D,2,0))</f>
        <v>51001</v>
      </c>
      <c r="W3724" s="193">
        <f>IFERROR(VLOOKUP(J3724,'[1]Item List (2)'!C:E,3,0),VLOOKUP(K3724,'[1]Item List (2)'!C:E,3,0))</f>
        <v>1000</v>
      </c>
      <c r="X3724" s="193">
        <f t="shared" si="353"/>
        <v>0</v>
      </c>
      <c r="Y3724" s="193" t="str">
        <f t="shared" si="354"/>
        <v>WRAP, WESTERN SUPER 4 WAY</v>
      </c>
      <c r="AA3724" s="29">
        <f t="shared" si="355"/>
        <v>70.17</v>
      </c>
      <c r="AB3724" s="29" t="str">
        <f>VLOOKUP(W3724,'[2]Item List (2)'!$I:$J,2,0)</f>
        <v>Paper</v>
      </c>
      <c r="AC3724" s="29">
        <f t="shared" si="356"/>
        <v>8150</v>
      </c>
      <c r="AD3724" s="29" t="str">
        <f t="shared" si="357"/>
        <v>8150-Paper</v>
      </c>
    </row>
    <row r="3725" spans="1:30">
      <c r="A3725" t="s">
        <v>699</v>
      </c>
      <c r="B3725" t="s">
        <v>592</v>
      </c>
      <c r="C3725" t="s">
        <v>1420</v>
      </c>
      <c r="D3725" t="s">
        <v>608</v>
      </c>
      <c r="E3725" t="s">
        <v>1721</v>
      </c>
      <c r="F3725"/>
      <c r="G3725" s="159">
        <v>45167</v>
      </c>
      <c r="H3725" t="s">
        <v>1460</v>
      </c>
      <c r="I3725" t="s">
        <v>1188</v>
      </c>
      <c r="J3725" t="s">
        <v>811</v>
      </c>
      <c r="K3725" t="s">
        <v>1433</v>
      </c>
      <c r="L3725" s="160" t="s">
        <v>831</v>
      </c>
      <c r="M3725">
        <v>3</v>
      </c>
      <c r="N3725">
        <v>0</v>
      </c>
      <c r="O3725">
        <v>22.17</v>
      </c>
      <c r="P3725">
        <v>66.510000000000005</v>
      </c>
      <c r="Q3725">
        <v>6108.75</v>
      </c>
      <c r="R3725">
        <v>17.600000000000001</v>
      </c>
      <c r="S3725" s="193" t="str">
        <f>VLOOKUP(U3725,'[1]Cross ref'!I:J,2,0)</f>
        <v>SCL</v>
      </c>
      <c r="T3725" s="193">
        <f t="shared" si="352"/>
        <v>66.510000000000005</v>
      </c>
      <c r="U3725" s="193">
        <f>VLOOKUP(VALUE(C3725),'[1]Cross ref'!G:I,3,0)</f>
        <v>8150</v>
      </c>
      <c r="V3725" s="193">
        <f>IFERROR(VLOOKUP(J3725,'[1]Item List (2)'!C:D,2,0),VLOOKUP(K3725,'[1]Item List (2)'!C:D,2,0))</f>
        <v>50007</v>
      </c>
      <c r="W3725" s="193">
        <f>IFERROR(VLOOKUP(J3725,'[1]Item List (2)'!C:E,3,0),VLOOKUP(K3725,'[1]Item List (2)'!C:E,3,0))</f>
        <v>100</v>
      </c>
      <c r="X3725" s="193">
        <f t="shared" si="353"/>
        <v>0</v>
      </c>
      <c r="Y3725" s="193" t="str">
        <f t="shared" si="354"/>
        <v>LETTUCE, LINER</v>
      </c>
      <c r="AA3725" s="29">
        <f t="shared" si="355"/>
        <v>66.510000000000005</v>
      </c>
      <c r="AB3725" s="29" t="str">
        <f>VLOOKUP(W3725,'[2]Item List (2)'!$I:$J,2,0)</f>
        <v>Food</v>
      </c>
      <c r="AC3725" s="29">
        <f t="shared" si="356"/>
        <v>8150</v>
      </c>
      <c r="AD3725" s="29" t="str">
        <f t="shared" si="357"/>
        <v>8150-Food</v>
      </c>
    </row>
    <row r="3726" spans="1:30">
      <c r="A3726" t="s">
        <v>699</v>
      </c>
      <c r="B3726" t="s">
        <v>592</v>
      </c>
      <c r="C3726" t="s">
        <v>1420</v>
      </c>
      <c r="D3726" t="s">
        <v>608</v>
      </c>
      <c r="E3726" t="s">
        <v>1721</v>
      </c>
      <c r="F3726"/>
      <c r="G3726" s="159">
        <v>45167</v>
      </c>
      <c r="H3726" t="s">
        <v>1237</v>
      </c>
      <c r="I3726" t="s">
        <v>1188</v>
      </c>
      <c r="J3726" t="s">
        <v>812</v>
      </c>
      <c r="K3726" t="s">
        <v>813</v>
      </c>
      <c r="L3726" s="160" t="s">
        <v>814</v>
      </c>
      <c r="M3726">
        <v>3</v>
      </c>
      <c r="N3726">
        <v>0</v>
      </c>
      <c r="O3726">
        <v>19.57</v>
      </c>
      <c r="P3726">
        <v>58.71</v>
      </c>
      <c r="Q3726">
        <v>6108.75</v>
      </c>
      <c r="R3726">
        <v>17.600000000000001</v>
      </c>
      <c r="S3726" s="193" t="str">
        <f>VLOOKUP(U3726,'[1]Cross ref'!I:J,2,0)</f>
        <v>SCL</v>
      </c>
      <c r="T3726" s="193">
        <f t="shared" si="352"/>
        <v>58.71</v>
      </c>
      <c r="U3726" s="193">
        <f>VLOOKUP(VALUE(C3726),'[1]Cross ref'!G:I,3,0)</f>
        <v>8150</v>
      </c>
      <c r="V3726" s="193">
        <f>IFERROR(VLOOKUP(J3726,'[1]Item List (2)'!C:D,2,0),VLOOKUP(K3726,'[1]Item List (2)'!C:D,2,0))</f>
        <v>50007</v>
      </c>
      <c r="W3726" s="193">
        <f>IFERROR(VLOOKUP(J3726,'[1]Item List (2)'!C:E,3,0),VLOOKUP(K3726,'[1]Item List (2)'!C:E,3,0))</f>
        <v>100</v>
      </c>
      <c r="X3726" s="193">
        <f t="shared" si="353"/>
        <v>0</v>
      </c>
      <c r="Y3726" s="193" t="str">
        <f t="shared" si="354"/>
        <v>TOMATO, RED 5X5 BULK 25LB</v>
      </c>
      <c r="AA3726" s="29">
        <f t="shared" si="355"/>
        <v>58.71</v>
      </c>
      <c r="AB3726" s="29" t="str">
        <f>VLOOKUP(W3726,'[2]Item List (2)'!$I:$J,2,0)</f>
        <v>Food</v>
      </c>
      <c r="AC3726" s="29">
        <f t="shared" si="356"/>
        <v>8150</v>
      </c>
      <c r="AD3726" s="29" t="str">
        <f t="shared" si="357"/>
        <v>8150-Food</v>
      </c>
    </row>
    <row r="3727" spans="1:30">
      <c r="A3727" t="s">
        <v>699</v>
      </c>
      <c r="B3727" t="s">
        <v>592</v>
      </c>
      <c r="C3727" t="s">
        <v>1420</v>
      </c>
      <c r="D3727" t="s">
        <v>608</v>
      </c>
      <c r="E3727" t="s">
        <v>1721</v>
      </c>
      <c r="F3727"/>
      <c r="G3727" s="159">
        <v>45167</v>
      </c>
      <c r="H3727" t="s">
        <v>1302</v>
      </c>
      <c r="I3727" t="s">
        <v>1188</v>
      </c>
      <c r="J3727" t="s">
        <v>871</v>
      </c>
      <c r="K3727" t="s">
        <v>872</v>
      </c>
      <c r="L3727" s="160" t="s">
        <v>814</v>
      </c>
      <c r="M3727">
        <v>1</v>
      </c>
      <c r="N3727">
        <v>0</v>
      </c>
      <c r="O3727">
        <v>14.65</v>
      </c>
      <c r="P3727">
        <v>14.65</v>
      </c>
      <c r="Q3727">
        <v>6108.75</v>
      </c>
      <c r="R3727">
        <v>17.600000000000001</v>
      </c>
      <c r="S3727" s="193" t="str">
        <f>VLOOKUP(U3727,'[1]Cross ref'!I:J,2,0)</f>
        <v>SCL</v>
      </c>
      <c r="T3727" s="193">
        <f t="shared" si="352"/>
        <v>14.65</v>
      </c>
      <c r="U3727" s="193">
        <f>VLOOKUP(VALUE(C3727),'[1]Cross ref'!G:I,3,0)</f>
        <v>8150</v>
      </c>
      <c r="V3727" s="193">
        <f>IFERROR(VLOOKUP(J3727,'[1]Item List (2)'!C:D,2,0),VLOOKUP(K3727,'[1]Item List (2)'!C:D,2,0))</f>
        <v>50007</v>
      </c>
      <c r="W3727" s="193">
        <f>IFERROR(VLOOKUP(J3727,'[1]Item List (2)'!C:E,3,0),VLOOKUP(K3727,'[1]Item List (2)'!C:E,3,0))</f>
        <v>100</v>
      </c>
      <c r="X3727" s="193">
        <f t="shared" si="353"/>
        <v>0</v>
      </c>
      <c r="Y3727" s="193" t="str">
        <f t="shared" si="354"/>
        <v>ONION, RED JMBO</v>
      </c>
      <c r="AA3727" s="29">
        <f t="shared" si="355"/>
        <v>14.65</v>
      </c>
      <c r="AB3727" s="29" t="str">
        <f>VLOOKUP(W3727,'[2]Item List (2)'!$I:$J,2,0)</f>
        <v>Food</v>
      </c>
      <c r="AC3727" s="29">
        <f t="shared" si="356"/>
        <v>8150</v>
      </c>
      <c r="AD3727" s="29" t="str">
        <f t="shared" si="357"/>
        <v>8150-Food</v>
      </c>
    </row>
    <row r="3728" spans="1:30">
      <c r="A3728" t="s">
        <v>699</v>
      </c>
      <c r="B3728" t="s">
        <v>592</v>
      </c>
      <c r="C3728" t="s">
        <v>1420</v>
      </c>
      <c r="D3728" t="s">
        <v>608</v>
      </c>
      <c r="E3728" t="s">
        <v>1721</v>
      </c>
      <c r="F3728"/>
      <c r="G3728" s="159">
        <v>45167</v>
      </c>
      <c r="H3728" t="s">
        <v>1239</v>
      </c>
      <c r="I3728" t="s">
        <v>1188</v>
      </c>
      <c r="J3728" t="s">
        <v>816</v>
      </c>
      <c r="K3728" t="s">
        <v>817</v>
      </c>
      <c r="L3728" s="160" t="s">
        <v>709</v>
      </c>
      <c r="M3728">
        <v>1</v>
      </c>
      <c r="N3728">
        <v>0</v>
      </c>
      <c r="O3728">
        <v>27.07</v>
      </c>
      <c r="P3728">
        <v>27.07</v>
      </c>
      <c r="Q3728">
        <v>6108.75</v>
      </c>
      <c r="R3728">
        <v>17.600000000000001</v>
      </c>
      <c r="S3728" s="193" t="str">
        <f>VLOOKUP(U3728,'[1]Cross ref'!I:J,2,0)</f>
        <v>SCL</v>
      </c>
      <c r="T3728" s="193">
        <f t="shared" si="352"/>
        <v>27.07</v>
      </c>
      <c r="U3728" s="193">
        <f>VLOOKUP(VALUE(C3728),'[1]Cross ref'!G:I,3,0)</f>
        <v>8150</v>
      </c>
      <c r="V3728" s="193">
        <f>IFERROR(VLOOKUP(J3728,'[1]Item List (2)'!C:D,2,0),VLOOKUP(K3728,'[1]Item List (2)'!C:D,2,0))</f>
        <v>50007</v>
      </c>
      <c r="W3728" s="193">
        <f>IFERROR(VLOOKUP(J3728,'[1]Item List (2)'!C:E,3,0),VLOOKUP(K3728,'[1]Item List (2)'!C:E,3,0))</f>
        <v>100</v>
      </c>
      <c r="X3728" s="193">
        <f t="shared" si="353"/>
        <v>0</v>
      </c>
      <c r="Y3728" s="193" t="str">
        <f t="shared" si="354"/>
        <v>PICKLE, CHIP DELI 3/16" CC</v>
      </c>
      <c r="AA3728" s="29">
        <f t="shared" si="355"/>
        <v>27.07</v>
      </c>
      <c r="AB3728" s="29" t="str">
        <f>VLOOKUP(W3728,'[2]Item List (2)'!$I:$J,2,0)</f>
        <v>Food</v>
      </c>
      <c r="AC3728" s="29">
        <f t="shared" si="356"/>
        <v>8150</v>
      </c>
      <c r="AD3728" s="29" t="str">
        <f t="shared" si="357"/>
        <v>8150-Food</v>
      </c>
    </row>
    <row r="3729" spans="1:30">
      <c r="A3729" t="s">
        <v>699</v>
      </c>
      <c r="B3729" t="s">
        <v>592</v>
      </c>
      <c r="C3729" t="s">
        <v>1420</v>
      </c>
      <c r="D3729" t="s">
        <v>608</v>
      </c>
      <c r="E3729" t="s">
        <v>1721</v>
      </c>
      <c r="F3729"/>
      <c r="G3729" s="159">
        <v>45167</v>
      </c>
      <c r="H3729" t="s">
        <v>1282</v>
      </c>
      <c r="I3729" t="s">
        <v>1188</v>
      </c>
      <c r="J3729" t="s">
        <v>758</v>
      </c>
      <c r="K3729" t="s">
        <v>1489</v>
      </c>
      <c r="L3729" s="160" t="s">
        <v>760</v>
      </c>
      <c r="M3729">
        <v>1</v>
      </c>
      <c r="N3729">
        <v>0</v>
      </c>
      <c r="O3729">
        <v>117.62</v>
      </c>
      <c r="P3729">
        <v>117.62</v>
      </c>
      <c r="Q3729">
        <v>6108.75</v>
      </c>
      <c r="R3729">
        <v>17.600000000000001</v>
      </c>
      <c r="S3729" s="193" t="str">
        <f>VLOOKUP(U3729,'[1]Cross ref'!I:J,2,0)</f>
        <v>SCL</v>
      </c>
      <c r="T3729" s="193">
        <f t="shared" si="352"/>
        <v>117.62</v>
      </c>
      <c r="U3729" s="193">
        <f>VLOOKUP(VALUE(C3729),'[1]Cross ref'!G:I,3,0)</f>
        <v>8150</v>
      </c>
      <c r="V3729" s="193">
        <f>IFERROR(VLOOKUP(J3729,'[1]Item List (2)'!C:D,2,0),VLOOKUP(K3729,'[1]Item List (2)'!C:D,2,0))</f>
        <v>50007</v>
      </c>
      <c r="W3729" s="193">
        <f>IFERROR(VLOOKUP(J3729,'[1]Item List (2)'!C:E,3,0),VLOOKUP(K3729,'[1]Item List (2)'!C:E,3,0))</f>
        <v>100</v>
      </c>
      <c r="X3729" s="193">
        <f t="shared" si="353"/>
        <v>0</v>
      </c>
      <c r="Y3729" s="193" t="str">
        <f t="shared" si="354"/>
        <v>CHICKEN, BRST FLT MARNTD 3.5Z FZN</v>
      </c>
      <c r="AA3729" s="29">
        <f t="shared" si="355"/>
        <v>117.62</v>
      </c>
      <c r="AB3729" s="29" t="str">
        <f>VLOOKUP(W3729,'[2]Item List (2)'!$I:$J,2,0)</f>
        <v>Food</v>
      </c>
      <c r="AC3729" s="29">
        <f t="shared" si="356"/>
        <v>8150</v>
      </c>
      <c r="AD3729" s="29" t="str">
        <f t="shared" si="357"/>
        <v>8150-Food</v>
      </c>
    </row>
    <row r="3730" spans="1:30">
      <c r="A3730" t="s">
        <v>699</v>
      </c>
      <c r="B3730" t="s">
        <v>592</v>
      </c>
      <c r="C3730" t="s">
        <v>1420</v>
      </c>
      <c r="D3730" t="s">
        <v>608</v>
      </c>
      <c r="E3730" t="s">
        <v>1721</v>
      </c>
      <c r="F3730"/>
      <c r="G3730" s="159">
        <v>45167</v>
      </c>
      <c r="H3730" t="s">
        <v>1240</v>
      </c>
      <c r="I3730" t="s">
        <v>1188</v>
      </c>
      <c r="J3730" t="s">
        <v>758</v>
      </c>
      <c r="K3730" t="s">
        <v>1490</v>
      </c>
      <c r="L3730" s="160" t="s">
        <v>818</v>
      </c>
      <c r="M3730">
        <v>1</v>
      </c>
      <c r="N3730">
        <v>0</v>
      </c>
      <c r="O3730">
        <v>175.35</v>
      </c>
      <c r="P3730">
        <v>175.35</v>
      </c>
      <c r="Q3730">
        <v>6108.75</v>
      </c>
      <c r="R3730">
        <v>17.600000000000001</v>
      </c>
      <c r="S3730" s="193" t="str">
        <f>VLOOKUP(U3730,'[1]Cross ref'!I:J,2,0)</f>
        <v>SCL</v>
      </c>
      <c r="T3730" s="193">
        <f t="shared" si="352"/>
        <v>175.35</v>
      </c>
      <c r="U3730" s="193">
        <f>VLOOKUP(VALUE(C3730),'[1]Cross ref'!G:I,3,0)</f>
        <v>8150</v>
      </c>
      <c r="V3730" s="193">
        <f>IFERROR(VLOOKUP(J3730,'[1]Item List (2)'!C:D,2,0),VLOOKUP(K3730,'[1]Item List (2)'!C:D,2,0))</f>
        <v>50007</v>
      </c>
      <c r="W3730" s="193">
        <f>IFERROR(VLOOKUP(J3730,'[1]Item List (2)'!C:E,3,0),VLOOKUP(K3730,'[1]Item List (2)'!C:E,3,0))</f>
        <v>100</v>
      </c>
      <c r="X3730" s="193">
        <f t="shared" si="353"/>
        <v>0</v>
      </c>
      <c r="Y3730" s="193" t="str">
        <f t="shared" si="354"/>
        <v>CHICKEN, BRST GR SAVOR 4.25Z CARLS JR</v>
      </c>
      <c r="AA3730" s="29">
        <f t="shared" si="355"/>
        <v>175.35</v>
      </c>
      <c r="AB3730" s="29" t="str">
        <f>VLOOKUP(W3730,'[2]Item List (2)'!$I:$J,2,0)</f>
        <v>Food</v>
      </c>
      <c r="AC3730" s="29">
        <f t="shared" si="356"/>
        <v>8150</v>
      </c>
      <c r="AD3730" s="29" t="str">
        <f t="shared" si="357"/>
        <v>8150-Food</v>
      </c>
    </row>
    <row r="3731" spans="1:30">
      <c r="A3731" t="s">
        <v>699</v>
      </c>
      <c r="B3731" t="s">
        <v>592</v>
      </c>
      <c r="C3731" t="s">
        <v>1420</v>
      </c>
      <c r="D3731" t="s">
        <v>608</v>
      </c>
      <c r="E3731" t="s">
        <v>1721</v>
      </c>
      <c r="F3731"/>
      <c r="G3731" s="159">
        <v>45167</v>
      </c>
      <c r="H3731" t="s">
        <v>1241</v>
      </c>
      <c r="I3731" t="s">
        <v>1188</v>
      </c>
      <c r="J3731" t="s">
        <v>894</v>
      </c>
      <c r="K3731" t="s">
        <v>895</v>
      </c>
      <c r="L3731" s="160" t="s">
        <v>896</v>
      </c>
      <c r="M3731">
        <v>1</v>
      </c>
      <c r="N3731">
        <v>0</v>
      </c>
      <c r="O3731">
        <v>13.66</v>
      </c>
      <c r="P3731">
        <v>13.66</v>
      </c>
      <c r="Q3731">
        <v>6108.75</v>
      </c>
      <c r="R3731">
        <v>17.600000000000001</v>
      </c>
      <c r="S3731" s="193" t="str">
        <f>VLOOKUP(U3731,'[1]Cross ref'!I:J,2,0)</f>
        <v>SCL</v>
      </c>
      <c r="T3731" s="193">
        <f t="shared" si="352"/>
        <v>13.66</v>
      </c>
      <c r="U3731" s="193">
        <f>VLOOKUP(VALUE(C3731),'[1]Cross ref'!G:I,3,0)</f>
        <v>8150</v>
      </c>
      <c r="V3731" s="193">
        <f>IFERROR(VLOOKUP(J3731,'[1]Item List (2)'!C:D,2,0),VLOOKUP(K3731,'[1]Item List (2)'!C:D,2,0))</f>
        <v>50007</v>
      </c>
      <c r="W3731" s="193">
        <f>IFERROR(VLOOKUP(J3731,'[1]Item List (2)'!C:E,3,0),VLOOKUP(K3731,'[1]Item List (2)'!C:E,3,0))</f>
        <v>100</v>
      </c>
      <c r="X3731" s="193">
        <f t="shared" si="353"/>
        <v>0</v>
      </c>
      <c r="Y3731" s="193" t="str">
        <f t="shared" si="354"/>
        <v>WATER, PURIFIED 16.9Z DASANI</v>
      </c>
      <c r="AA3731" s="29">
        <f t="shared" si="355"/>
        <v>13.66</v>
      </c>
      <c r="AB3731" s="29" t="str">
        <f>VLOOKUP(W3731,'[2]Item List (2)'!$I:$J,2,0)</f>
        <v>Food</v>
      </c>
      <c r="AC3731" s="29">
        <f t="shared" si="356"/>
        <v>8150</v>
      </c>
      <c r="AD3731" s="29" t="str">
        <f t="shared" si="357"/>
        <v>8150-Food</v>
      </c>
    </row>
    <row r="3732" spans="1:30">
      <c r="A3732" t="s">
        <v>699</v>
      </c>
      <c r="B3732" t="s">
        <v>592</v>
      </c>
      <c r="C3732" t="s">
        <v>1420</v>
      </c>
      <c r="D3732" t="s">
        <v>608</v>
      </c>
      <c r="E3732" t="s">
        <v>1721</v>
      </c>
      <c r="F3732"/>
      <c r="G3732" s="159">
        <v>45167</v>
      </c>
      <c r="H3732" t="s">
        <v>1244</v>
      </c>
      <c r="I3732" t="s">
        <v>1188</v>
      </c>
      <c r="J3732" t="s">
        <v>827</v>
      </c>
      <c r="K3732" t="s">
        <v>828</v>
      </c>
      <c r="L3732" s="160" t="s">
        <v>829</v>
      </c>
      <c r="M3732">
        <v>1</v>
      </c>
      <c r="N3732">
        <v>0</v>
      </c>
      <c r="O3732">
        <v>30.07</v>
      </c>
      <c r="P3732">
        <v>30.07</v>
      </c>
      <c r="Q3732">
        <v>6108.75</v>
      </c>
      <c r="R3732">
        <v>17.600000000000001</v>
      </c>
      <c r="S3732" s="193" t="str">
        <f>VLOOKUP(U3732,'[1]Cross ref'!I:J,2,0)</f>
        <v>SCL</v>
      </c>
      <c r="T3732" s="193">
        <f t="shared" si="352"/>
        <v>30.07</v>
      </c>
      <c r="U3732" s="193">
        <f>VLOOKUP(VALUE(C3732),'[1]Cross ref'!G:I,3,0)</f>
        <v>8150</v>
      </c>
      <c r="V3732" s="193">
        <f>IFERROR(VLOOKUP(J3732,'[1]Item List (2)'!C:D,2,0),VLOOKUP(K3732,'[1]Item List (2)'!C:D,2,0))</f>
        <v>50007</v>
      </c>
      <c r="W3732" s="193">
        <f>IFERROR(VLOOKUP(J3732,'[1]Item List (2)'!C:E,3,0),VLOOKUP(K3732,'[1]Item List (2)'!C:E,3,0))</f>
        <v>100</v>
      </c>
      <c r="X3732" s="193">
        <f t="shared" si="353"/>
        <v>0</v>
      </c>
      <c r="Y3732" s="193" t="str">
        <f t="shared" si="354"/>
        <v>ONION, YLW</v>
      </c>
      <c r="AA3732" s="29">
        <f t="shared" si="355"/>
        <v>30.07</v>
      </c>
      <c r="AB3732" s="29" t="str">
        <f>VLOOKUP(W3732,'[2]Item List (2)'!$I:$J,2,0)</f>
        <v>Food</v>
      </c>
      <c r="AC3732" s="29">
        <f t="shared" si="356"/>
        <v>8150</v>
      </c>
      <c r="AD3732" s="29" t="str">
        <f t="shared" si="357"/>
        <v>8150-Food</v>
      </c>
    </row>
    <row r="3733" spans="1:30">
      <c r="A3733" t="s">
        <v>699</v>
      </c>
      <c r="B3733" t="s">
        <v>592</v>
      </c>
      <c r="C3733" t="s">
        <v>1420</v>
      </c>
      <c r="D3733" t="s">
        <v>608</v>
      </c>
      <c r="E3733" t="s">
        <v>1721</v>
      </c>
      <c r="F3733"/>
      <c r="G3733" s="159">
        <v>45167</v>
      </c>
      <c r="H3733" t="s">
        <v>1285</v>
      </c>
      <c r="I3733" t="s">
        <v>1211</v>
      </c>
      <c r="J3733" t="s">
        <v>809</v>
      </c>
      <c r="K3733" t="s">
        <v>996</v>
      </c>
      <c r="L3733" s="160" t="s">
        <v>883</v>
      </c>
      <c r="M3733">
        <v>1</v>
      </c>
      <c r="N3733">
        <v>0</v>
      </c>
      <c r="O3733">
        <v>45.63</v>
      </c>
      <c r="P3733">
        <v>45.63</v>
      </c>
      <c r="Q3733">
        <v>6108.75</v>
      </c>
      <c r="R3733">
        <v>17.600000000000001</v>
      </c>
      <c r="S3733" s="193" t="str">
        <f>VLOOKUP(U3733,'[1]Cross ref'!I:J,2,0)</f>
        <v>SCL</v>
      </c>
      <c r="T3733" s="193">
        <f t="shared" si="352"/>
        <v>45.63</v>
      </c>
      <c r="U3733" s="193">
        <f>VLOOKUP(VALUE(C3733),'[1]Cross ref'!G:I,3,0)</f>
        <v>8150</v>
      </c>
      <c r="V3733" s="193">
        <f>IFERROR(VLOOKUP(J3733,'[1]Item List (2)'!C:D,2,0),VLOOKUP(K3733,'[1]Item List (2)'!C:D,2,0))</f>
        <v>51001</v>
      </c>
      <c r="W3733" s="193">
        <f>IFERROR(VLOOKUP(J3733,'[1]Item List (2)'!C:E,3,0),VLOOKUP(K3733,'[1]Item List (2)'!C:E,3,0))</f>
        <v>1000</v>
      </c>
      <c r="X3733" s="193">
        <f t="shared" si="353"/>
        <v>0</v>
      </c>
      <c r="Y3733" s="193" t="str">
        <f t="shared" si="354"/>
        <v>CARTON, FFRY LG FLVR TRAIL</v>
      </c>
      <c r="AA3733" s="29">
        <f t="shared" si="355"/>
        <v>45.63</v>
      </c>
      <c r="AB3733" s="29" t="str">
        <f>VLOOKUP(W3733,'[2]Item List (2)'!$I:$J,2,0)</f>
        <v>Paper</v>
      </c>
      <c r="AC3733" s="29">
        <f t="shared" si="356"/>
        <v>8150</v>
      </c>
      <c r="AD3733" s="29" t="str">
        <f t="shared" si="357"/>
        <v>8150-Paper</v>
      </c>
    </row>
    <row r="3734" spans="1:30">
      <c r="A3734" t="s">
        <v>699</v>
      </c>
      <c r="B3734" t="s">
        <v>592</v>
      </c>
      <c r="C3734" t="s">
        <v>1420</v>
      </c>
      <c r="D3734" t="s">
        <v>608</v>
      </c>
      <c r="E3734" t="s">
        <v>1721</v>
      </c>
      <c r="F3734"/>
      <c r="G3734" s="159">
        <v>45167</v>
      </c>
      <c r="H3734" t="s">
        <v>1248</v>
      </c>
      <c r="I3734" t="s">
        <v>1211</v>
      </c>
      <c r="J3734" t="s">
        <v>809</v>
      </c>
      <c r="K3734" t="s">
        <v>999</v>
      </c>
      <c r="L3734" s="160" t="s">
        <v>888</v>
      </c>
      <c r="M3734">
        <v>1</v>
      </c>
      <c r="N3734">
        <v>0</v>
      </c>
      <c r="O3734">
        <v>58.44</v>
      </c>
      <c r="P3734">
        <v>58.44</v>
      </c>
      <c r="Q3734">
        <v>6108.75</v>
      </c>
      <c r="R3734">
        <v>17.600000000000001</v>
      </c>
      <c r="S3734" s="193" t="str">
        <f>VLOOKUP(U3734,'[1]Cross ref'!I:J,2,0)</f>
        <v>SCL</v>
      </c>
      <c r="T3734" s="193">
        <f t="shared" si="352"/>
        <v>58.44</v>
      </c>
      <c r="U3734" s="193">
        <f>VLOOKUP(VALUE(C3734),'[1]Cross ref'!G:I,3,0)</f>
        <v>8150</v>
      </c>
      <c r="V3734" s="193">
        <f>IFERROR(VLOOKUP(J3734,'[1]Item List (2)'!C:D,2,0),VLOOKUP(K3734,'[1]Item List (2)'!C:D,2,0))</f>
        <v>51001</v>
      </c>
      <c r="W3734" s="193">
        <f>IFERROR(VLOOKUP(J3734,'[1]Item List (2)'!C:E,3,0),VLOOKUP(K3734,'[1]Item List (2)'!C:E,3,0))</f>
        <v>1000</v>
      </c>
      <c r="X3734" s="193">
        <f t="shared" si="353"/>
        <v>0</v>
      </c>
      <c r="Y3734" s="193" t="str">
        <f t="shared" si="354"/>
        <v>CARTON, FFRY MED FLVR TRAIL</v>
      </c>
      <c r="AA3734" s="29">
        <f t="shared" si="355"/>
        <v>58.44</v>
      </c>
      <c r="AB3734" s="29" t="str">
        <f>VLOOKUP(W3734,'[2]Item List (2)'!$I:$J,2,0)</f>
        <v>Paper</v>
      </c>
      <c r="AC3734" s="29">
        <f t="shared" si="356"/>
        <v>8150</v>
      </c>
      <c r="AD3734" s="29" t="str">
        <f t="shared" si="357"/>
        <v>8150-Paper</v>
      </c>
    </row>
    <row r="3735" spans="1:30">
      <c r="A3735" t="s">
        <v>699</v>
      </c>
      <c r="B3735" t="s">
        <v>592</v>
      </c>
      <c r="C3735" t="s">
        <v>1420</v>
      </c>
      <c r="D3735" t="s">
        <v>608</v>
      </c>
      <c r="E3735" t="s">
        <v>1721</v>
      </c>
      <c r="F3735"/>
      <c r="G3735" s="159">
        <v>45167</v>
      </c>
      <c r="H3735" t="s">
        <v>1250</v>
      </c>
      <c r="I3735" t="s">
        <v>1188</v>
      </c>
      <c r="J3735" t="s">
        <v>770</v>
      </c>
      <c r="K3735" t="s">
        <v>832</v>
      </c>
      <c r="L3735" s="160" t="s">
        <v>833</v>
      </c>
      <c r="M3735">
        <v>1</v>
      </c>
      <c r="N3735">
        <v>0</v>
      </c>
      <c r="O3735">
        <v>19.989999999999998</v>
      </c>
      <c r="P3735">
        <v>19.989999999999998</v>
      </c>
      <c r="Q3735">
        <v>6108.75</v>
      </c>
      <c r="R3735">
        <v>17.600000000000001</v>
      </c>
      <c r="S3735" s="193" t="str">
        <f>VLOOKUP(U3735,'[1]Cross ref'!I:J,2,0)</f>
        <v>SCL</v>
      </c>
      <c r="T3735" s="193">
        <f t="shared" si="352"/>
        <v>19.989999999999998</v>
      </c>
      <c r="U3735" s="193">
        <f>VLOOKUP(VALUE(C3735),'[1]Cross ref'!G:I,3,0)</f>
        <v>8150</v>
      </c>
      <c r="V3735" s="193">
        <f>IFERROR(VLOOKUP(J3735,'[1]Item List (2)'!C:D,2,0),VLOOKUP(K3735,'[1]Item List (2)'!C:D,2,0))</f>
        <v>50007</v>
      </c>
      <c r="W3735" s="193">
        <f>IFERROR(VLOOKUP(J3735,'[1]Item List (2)'!C:E,3,0),VLOOKUP(K3735,'[1]Item List (2)'!C:E,3,0))</f>
        <v>100</v>
      </c>
      <c r="X3735" s="193">
        <f t="shared" si="353"/>
        <v>0</v>
      </c>
      <c r="Y3735" s="193" t="str">
        <f t="shared" si="354"/>
        <v>CREAMER, HALF &amp; HALF</v>
      </c>
      <c r="AA3735" s="29">
        <f t="shared" si="355"/>
        <v>19.989999999999998</v>
      </c>
      <c r="AB3735" s="29" t="str">
        <f>VLOOKUP(W3735,'[2]Item List (2)'!$I:$J,2,0)</f>
        <v>Food</v>
      </c>
      <c r="AC3735" s="29">
        <f t="shared" si="356"/>
        <v>8150</v>
      </c>
      <c r="AD3735" s="29" t="str">
        <f t="shared" si="357"/>
        <v>8150-Food</v>
      </c>
    </row>
    <row r="3736" spans="1:30">
      <c r="A3736" t="s">
        <v>699</v>
      </c>
      <c r="B3736" t="s">
        <v>592</v>
      </c>
      <c r="C3736" t="s">
        <v>1420</v>
      </c>
      <c r="D3736" t="s">
        <v>608</v>
      </c>
      <c r="E3736" t="s">
        <v>1721</v>
      </c>
      <c r="F3736"/>
      <c r="G3736" s="159">
        <v>45167</v>
      </c>
      <c r="H3736" t="s">
        <v>1255</v>
      </c>
      <c r="I3736" t="s">
        <v>1211</v>
      </c>
      <c r="J3736" t="s">
        <v>800</v>
      </c>
      <c r="K3736" t="s">
        <v>1047</v>
      </c>
      <c r="L3736" s="160" t="s">
        <v>1048</v>
      </c>
      <c r="M3736">
        <v>1</v>
      </c>
      <c r="N3736">
        <v>0</v>
      </c>
      <c r="O3736">
        <v>66.19</v>
      </c>
      <c r="P3736">
        <v>66.19</v>
      </c>
      <c r="Q3736">
        <v>6108.75</v>
      </c>
      <c r="R3736">
        <v>17.600000000000001</v>
      </c>
      <c r="S3736" s="193" t="str">
        <f>VLOOKUP(U3736,'[1]Cross ref'!I:J,2,0)</f>
        <v>SCL</v>
      </c>
      <c r="T3736" s="193">
        <f t="shared" si="352"/>
        <v>66.19</v>
      </c>
      <c r="U3736" s="193">
        <f>VLOOKUP(VALUE(C3736),'[1]Cross ref'!G:I,3,0)</f>
        <v>8150</v>
      </c>
      <c r="V3736" s="193">
        <f>IFERROR(VLOOKUP(J3736,'[1]Item List (2)'!C:D,2,0),VLOOKUP(K3736,'[1]Item List (2)'!C:D,2,0))</f>
        <v>51001</v>
      </c>
      <c r="W3736" s="193">
        <f>IFERROR(VLOOKUP(J3736,'[1]Item List (2)'!C:E,3,0),VLOOKUP(K3736,'[1]Item List (2)'!C:E,3,0))</f>
        <v>1000</v>
      </c>
      <c r="X3736" s="193">
        <f t="shared" si="353"/>
        <v>0</v>
      </c>
      <c r="Y3736" s="193" t="str">
        <f t="shared" si="354"/>
        <v>CUP, COLD 24Z FLVR TRAIL</v>
      </c>
      <c r="AA3736" s="29">
        <f t="shared" si="355"/>
        <v>66.19</v>
      </c>
      <c r="AB3736" s="29" t="str">
        <f>VLOOKUP(W3736,'[2]Item List (2)'!$I:$J,2,0)</f>
        <v>Paper</v>
      </c>
      <c r="AC3736" s="29">
        <f t="shared" si="356"/>
        <v>8150</v>
      </c>
      <c r="AD3736" s="29" t="str">
        <f t="shared" si="357"/>
        <v>8150-Paper</v>
      </c>
    </row>
    <row r="3737" spans="1:30">
      <c r="A3737" t="s">
        <v>699</v>
      </c>
      <c r="B3737" t="s">
        <v>592</v>
      </c>
      <c r="C3737" t="s">
        <v>1420</v>
      </c>
      <c r="D3737" t="s">
        <v>608</v>
      </c>
      <c r="E3737" t="s">
        <v>1721</v>
      </c>
      <c r="F3737"/>
      <c r="G3737" s="159">
        <v>45167</v>
      </c>
      <c r="H3737" t="s">
        <v>1256</v>
      </c>
      <c r="I3737" t="s">
        <v>1211</v>
      </c>
      <c r="J3737" t="s">
        <v>800</v>
      </c>
      <c r="K3737" t="s">
        <v>1057</v>
      </c>
      <c r="L3737" s="160" t="s">
        <v>1058</v>
      </c>
      <c r="M3737">
        <v>2</v>
      </c>
      <c r="N3737">
        <v>0</v>
      </c>
      <c r="O3737">
        <v>30.68</v>
      </c>
      <c r="P3737">
        <v>61.36</v>
      </c>
      <c r="Q3737">
        <v>6108.75</v>
      </c>
      <c r="R3737">
        <v>17.600000000000001</v>
      </c>
      <c r="S3737" s="193" t="str">
        <f>VLOOKUP(U3737,'[1]Cross ref'!I:J,2,0)</f>
        <v>SCL</v>
      </c>
      <c r="T3737" s="193">
        <f t="shared" si="352"/>
        <v>61.36</v>
      </c>
      <c r="U3737" s="193">
        <f>VLOOKUP(VALUE(C3737),'[1]Cross ref'!G:I,3,0)</f>
        <v>8150</v>
      </c>
      <c r="V3737" s="193">
        <f>IFERROR(VLOOKUP(J3737,'[1]Item List (2)'!C:D,2,0),VLOOKUP(K3737,'[1]Item List (2)'!C:D,2,0))</f>
        <v>51001</v>
      </c>
      <c r="W3737" s="193">
        <f>IFERROR(VLOOKUP(J3737,'[1]Item List (2)'!C:E,3,0),VLOOKUP(K3737,'[1]Item List (2)'!C:E,3,0))</f>
        <v>1000</v>
      </c>
      <c r="X3737" s="193">
        <f t="shared" si="353"/>
        <v>0</v>
      </c>
      <c r="Y3737" s="193" t="str">
        <f t="shared" si="354"/>
        <v>CUP, PLS COLD 32Z FLVR TRAIL</v>
      </c>
      <c r="AA3737" s="29">
        <f t="shared" si="355"/>
        <v>61.36</v>
      </c>
      <c r="AB3737" s="29" t="str">
        <f>VLOOKUP(W3737,'[2]Item List (2)'!$I:$J,2,0)</f>
        <v>Paper</v>
      </c>
      <c r="AC3737" s="29">
        <f t="shared" si="356"/>
        <v>8150</v>
      </c>
      <c r="AD3737" s="29" t="str">
        <f t="shared" si="357"/>
        <v>8150-Paper</v>
      </c>
    </row>
    <row r="3738" spans="1:30">
      <c r="A3738" t="s">
        <v>699</v>
      </c>
      <c r="B3738" t="s">
        <v>592</v>
      </c>
      <c r="C3738" t="s">
        <v>1420</v>
      </c>
      <c r="D3738" t="s">
        <v>608</v>
      </c>
      <c r="E3738" t="s">
        <v>1721</v>
      </c>
      <c r="F3738"/>
      <c r="G3738" s="159">
        <v>45167</v>
      </c>
      <c r="H3738" t="s">
        <v>1325</v>
      </c>
      <c r="I3738" t="s">
        <v>1188</v>
      </c>
      <c r="J3738" t="s">
        <v>764</v>
      </c>
      <c r="K3738" t="s">
        <v>765</v>
      </c>
      <c r="L3738" s="160" t="s">
        <v>766</v>
      </c>
      <c r="M3738">
        <v>1</v>
      </c>
      <c r="N3738">
        <v>0</v>
      </c>
      <c r="O3738">
        <v>23.87</v>
      </c>
      <c r="P3738">
        <v>23.87</v>
      </c>
      <c r="Q3738">
        <v>6108.75</v>
      </c>
      <c r="R3738">
        <v>17.600000000000001</v>
      </c>
      <c r="S3738" s="193" t="str">
        <f>VLOOKUP(U3738,'[1]Cross ref'!I:J,2,0)</f>
        <v>SCL</v>
      </c>
      <c r="T3738" s="193">
        <f t="shared" si="352"/>
        <v>23.87</v>
      </c>
      <c r="U3738" s="193">
        <f>VLOOKUP(VALUE(C3738),'[1]Cross ref'!G:I,3,0)</f>
        <v>8150</v>
      </c>
      <c r="V3738" s="193">
        <f>IFERROR(VLOOKUP(J3738,'[1]Item List (2)'!C:D,2,0),VLOOKUP(K3738,'[1]Item List (2)'!C:D,2,0))</f>
        <v>50007</v>
      </c>
      <c r="W3738" s="193">
        <f>IFERROR(VLOOKUP(J3738,'[1]Item List (2)'!C:E,3,0),VLOOKUP(K3738,'[1]Item List (2)'!C:E,3,0))</f>
        <v>100</v>
      </c>
      <c r="X3738" s="193">
        <f t="shared" si="353"/>
        <v>0</v>
      </c>
      <c r="Y3738" s="193" t="str">
        <f t="shared" si="354"/>
        <v>SAUCE, SPECIAL</v>
      </c>
      <c r="AA3738" s="29">
        <f t="shared" si="355"/>
        <v>23.87</v>
      </c>
      <c r="AB3738" s="29" t="str">
        <f>VLOOKUP(W3738,'[2]Item List (2)'!$I:$J,2,0)</f>
        <v>Food</v>
      </c>
      <c r="AC3738" s="29">
        <f t="shared" si="356"/>
        <v>8150</v>
      </c>
      <c r="AD3738" s="29" t="str">
        <f t="shared" si="357"/>
        <v>8150-Food</v>
      </c>
    </row>
    <row r="3739" spans="1:30">
      <c r="A3739" t="s">
        <v>699</v>
      </c>
      <c r="B3739" t="s">
        <v>592</v>
      </c>
      <c r="C3739" t="s">
        <v>1420</v>
      </c>
      <c r="D3739" t="s">
        <v>608</v>
      </c>
      <c r="E3739" t="s">
        <v>1721</v>
      </c>
      <c r="F3739"/>
      <c r="G3739" s="159">
        <v>45167</v>
      </c>
      <c r="H3739" t="s">
        <v>1258</v>
      </c>
      <c r="I3739" t="s">
        <v>1188</v>
      </c>
      <c r="J3739" t="s">
        <v>825</v>
      </c>
      <c r="K3739" t="s">
        <v>1259</v>
      </c>
      <c r="L3739" s="160" t="s">
        <v>1484</v>
      </c>
      <c r="M3739">
        <v>1</v>
      </c>
      <c r="N3739">
        <v>0</v>
      </c>
      <c r="O3739">
        <v>47.11</v>
      </c>
      <c r="P3739">
        <v>47.11</v>
      </c>
      <c r="Q3739">
        <v>6108.75</v>
      </c>
      <c r="R3739">
        <v>17.600000000000001</v>
      </c>
      <c r="S3739" s="193" t="str">
        <f>VLOOKUP(U3739,'[1]Cross ref'!I:J,2,0)</f>
        <v>SCL</v>
      </c>
      <c r="T3739" s="193">
        <f t="shared" si="352"/>
        <v>47.11</v>
      </c>
      <c r="U3739" s="193">
        <f>VLOOKUP(VALUE(C3739),'[1]Cross ref'!G:I,3,0)</f>
        <v>8150</v>
      </c>
      <c r="V3739" s="193">
        <f>IFERROR(VLOOKUP(J3739,'[1]Item List (2)'!C:D,2,0),VLOOKUP(K3739,'[1]Item List (2)'!C:D,2,0))</f>
        <v>50007</v>
      </c>
      <c r="W3739" s="193">
        <f>IFERROR(VLOOKUP(J3739,'[1]Item List (2)'!C:E,3,0),VLOOKUP(K3739,'[1]Item List (2)'!C:E,3,0))</f>
        <v>100</v>
      </c>
      <c r="X3739" s="193">
        <f t="shared" si="353"/>
        <v>0</v>
      </c>
      <c r="Y3739" s="193" t="str">
        <f t="shared" si="354"/>
        <v>MAYONNAISE, 64Z</v>
      </c>
      <c r="AA3739" s="29">
        <f t="shared" si="355"/>
        <v>47.11</v>
      </c>
      <c r="AB3739" s="29" t="str">
        <f>VLOOKUP(W3739,'[2]Item List (2)'!$I:$J,2,0)</f>
        <v>Food</v>
      </c>
      <c r="AC3739" s="29">
        <f t="shared" si="356"/>
        <v>8150</v>
      </c>
      <c r="AD3739" s="29" t="str">
        <f t="shared" si="357"/>
        <v>8150-Food</v>
      </c>
    </row>
    <row r="3740" spans="1:30">
      <c r="A3740" t="s">
        <v>699</v>
      </c>
      <c r="B3740" t="s">
        <v>592</v>
      </c>
      <c r="C3740" t="s">
        <v>1420</v>
      </c>
      <c r="D3740" t="s">
        <v>608</v>
      </c>
      <c r="E3740" t="s">
        <v>1721</v>
      </c>
      <c r="F3740"/>
      <c r="G3740" s="159">
        <v>45167</v>
      </c>
      <c r="H3740" t="s">
        <v>1260</v>
      </c>
      <c r="I3740" t="s">
        <v>1211</v>
      </c>
      <c r="J3740" t="s">
        <v>730</v>
      </c>
      <c r="K3740" t="s">
        <v>1041</v>
      </c>
      <c r="L3740" s="160" t="s">
        <v>1042</v>
      </c>
      <c r="M3740">
        <v>1</v>
      </c>
      <c r="N3740">
        <v>0</v>
      </c>
      <c r="O3740">
        <v>45.4</v>
      </c>
      <c r="P3740">
        <v>45.4</v>
      </c>
      <c r="Q3740">
        <v>6108.75</v>
      </c>
      <c r="R3740">
        <v>17.600000000000001</v>
      </c>
      <c r="S3740" s="193" t="str">
        <f>VLOOKUP(U3740,'[1]Cross ref'!I:J,2,0)</f>
        <v>SCL</v>
      </c>
      <c r="T3740" s="193">
        <f t="shared" si="352"/>
        <v>45.4</v>
      </c>
      <c r="U3740" s="193">
        <f>VLOOKUP(VALUE(C3740),'[1]Cross ref'!G:I,3,0)</f>
        <v>8150</v>
      </c>
      <c r="V3740" s="193">
        <f>IFERROR(VLOOKUP(J3740,'[1]Item List (2)'!C:D,2,0),VLOOKUP(K3740,'[1]Item List (2)'!C:D,2,0))</f>
        <v>51001</v>
      </c>
      <c r="W3740" s="193">
        <f>IFERROR(VLOOKUP(J3740,'[1]Item List (2)'!C:E,3,0),VLOOKUP(K3740,'[1]Item List (2)'!C:E,3,0))</f>
        <v>1000</v>
      </c>
      <c r="X3740" s="193">
        <f t="shared" si="353"/>
        <v>0</v>
      </c>
      <c r="Y3740" s="193" t="str">
        <f t="shared" si="354"/>
        <v>NAPKIN, 13X8.5 BRN</v>
      </c>
      <c r="AA3740" s="29">
        <f t="shared" si="355"/>
        <v>45.4</v>
      </c>
      <c r="AB3740" s="29" t="str">
        <f>VLOOKUP(W3740,'[2]Item List (2)'!$I:$J,2,0)</f>
        <v>Paper</v>
      </c>
      <c r="AC3740" s="29">
        <f t="shared" si="356"/>
        <v>8150</v>
      </c>
      <c r="AD3740" s="29" t="str">
        <f t="shared" si="357"/>
        <v>8150-Paper</v>
      </c>
    </row>
    <row r="3741" spans="1:30">
      <c r="A3741" t="s">
        <v>699</v>
      </c>
      <c r="B3741" t="s">
        <v>592</v>
      </c>
      <c r="C3741" t="s">
        <v>1420</v>
      </c>
      <c r="D3741" t="s">
        <v>608</v>
      </c>
      <c r="E3741" t="s">
        <v>1721</v>
      </c>
      <c r="F3741"/>
      <c r="G3741" s="159">
        <v>45167</v>
      </c>
      <c r="H3741" t="s">
        <v>1289</v>
      </c>
      <c r="I3741" t="s">
        <v>1190</v>
      </c>
      <c r="J3741" t="s">
        <v>830</v>
      </c>
      <c r="K3741" t="s">
        <v>1493</v>
      </c>
      <c r="L3741" s="160" t="s">
        <v>1004</v>
      </c>
      <c r="M3741">
        <v>1</v>
      </c>
      <c r="N3741">
        <v>0</v>
      </c>
      <c r="O3741">
        <v>69.760000000000005</v>
      </c>
      <c r="P3741">
        <v>69.760000000000005</v>
      </c>
      <c r="Q3741">
        <v>6108.75</v>
      </c>
      <c r="R3741">
        <v>17.600000000000001</v>
      </c>
      <c r="S3741" s="193" t="str">
        <f>VLOOKUP(U3741,'[1]Cross ref'!I:J,2,0)</f>
        <v>SCL</v>
      </c>
      <c r="T3741" s="193">
        <f t="shared" si="352"/>
        <v>69.760000000000005</v>
      </c>
      <c r="U3741" s="193">
        <f>VLOOKUP(VALUE(C3741),'[1]Cross ref'!G:I,3,0)</f>
        <v>8150</v>
      </c>
      <c r="V3741" s="193">
        <f>IFERROR(VLOOKUP(J3741,'[1]Item List (2)'!C:D,2,0),VLOOKUP(K3741,'[1]Item List (2)'!C:D,2,0))</f>
        <v>60507</v>
      </c>
      <c r="W3741" s="193">
        <f>IFERROR(VLOOKUP(J3741,'[1]Item List (2)'!C:E,3,0),VLOOKUP(K3741,'[1]Item List (2)'!C:E,3,0))</f>
        <v>1200</v>
      </c>
      <c r="X3741" s="193">
        <f t="shared" si="353"/>
        <v>0</v>
      </c>
      <c r="Y3741" s="193" t="str">
        <f t="shared" si="354"/>
        <v>TAPE, REGISTER BLANK ROLL 3.125X273</v>
      </c>
      <c r="AA3741" s="29">
        <f t="shared" si="355"/>
        <v>69.760000000000005</v>
      </c>
      <c r="AB3741" s="29" t="str">
        <f>VLOOKUP(W3741,'[2]Item List (2)'!$I:$J,2,0)</f>
        <v>Supplies</v>
      </c>
      <c r="AC3741" s="29">
        <f t="shared" si="356"/>
        <v>8150</v>
      </c>
      <c r="AD3741" s="29" t="str">
        <f t="shared" si="357"/>
        <v>8150-Supplies</v>
      </c>
    </row>
    <row r="3742" spans="1:30">
      <c r="A3742" t="s">
        <v>699</v>
      </c>
      <c r="B3742" t="s">
        <v>592</v>
      </c>
      <c r="C3742" t="s">
        <v>1420</v>
      </c>
      <c r="D3742" t="s">
        <v>608</v>
      </c>
      <c r="E3742" t="s">
        <v>1721</v>
      </c>
      <c r="F3742"/>
      <c r="G3742" s="159">
        <v>45167</v>
      </c>
      <c r="H3742" t="s">
        <v>1186</v>
      </c>
      <c r="I3742" t="s">
        <v>1184</v>
      </c>
      <c r="J3742" t="s">
        <v>834</v>
      </c>
      <c r="K3742" t="s">
        <v>835</v>
      </c>
      <c r="L3742" s="160" t="s">
        <v>836</v>
      </c>
      <c r="M3742">
        <v>1</v>
      </c>
      <c r="N3742">
        <v>0</v>
      </c>
      <c r="P3742">
        <v>38.86</v>
      </c>
      <c r="Q3742">
        <v>6108.75</v>
      </c>
      <c r="R3742">
        <v>17.600000000000001</v>
      </c>
      <c r="S3742" s="193" t="str">
        <f>VLOOKUP(U3742,'[1]Cross ref'!I:J,2,0)</f>
        <v>SCL</v>
      </c>
      <c r="T3742" s="193">
        <f t="shared" si="352"/>
        <v>38.86</v>
      </c>
      <c r="U3742" s="193">
        <f>VLOOKUP(VALUE(C3742),'[1]Cross ref'!G:I,3,0)</f>
        <v>8150</v>
      </c>
      <c r="V3742" s="193">
        <f>IFERROR(VLOOKUP(J3742,'[1]Item List (2)'!C:D,2,0),VLOOKUP(K3742,'[1]Item List (2)'!C:D,2,0))</f>
        <v>50007</v>
      </c>
      <c r="W3742" s="193">
        <f>IFERROR(VLOOKUP(J3742,'[1]Item List (2)'!C:E,3,0),VLOOKUP(K3742,'[1]Item List (2)'!C:E,3,0))</f>
        <v>100</v>
      </c>
      <c r="X3742" s="193">
        <f t="shared" si="353"/>
        <v>-38.86</v>
      </c>
      <c r="Y3742" s="193" t="str">
        <f t="shared" si="354"/>
        <v>SURCHARGE, FUEL</v>
      </c>
      <c r="AA3742" s="29">
        <f t="shared" si="355"/>
        <v>38.86</v>
      </c>
      <c r="AB3742" s="29" t="str">
        <f>VLOOKUP(W3742,'[2]Item List (2)'!$I:$J,2,0)</f>
        <v>Food</v>
      </c>
      <c r="AC3742" s="29">
        <f t="shared" si="356"/>
        <v>8150</v>
      </c>
      <c r="AD3742" s="29" t="str">
        <f t="shared" si="357"/>
        <v>8150-Food</v>
      </c>
    </row>
    <row r="3743" spans="1:30">
      <c r="A3743" t="s">
        <v>699</v>
      </c>
      <c r="B3743" t="s">
        <v>592</v>
      </c>
      <c r="C3743" t="s">
        <v>1420</v>
      </c>
      <c r="D3743" t="s">
        <v>608</v>
      </c>
      <c r="E3743" t="s">
        <v>1721</v>
      </c>
      <c r="F3743"/>
      <c r="G3743" s="159">
        <v>45167</v>
      </c>
      <c r="H3743" t="s">
        <v>1290</v>
      </c>
      <c r="I3743" t="s">
        <v>1190</v>
      </c>
      <c r="J3743" t="s">
        <v>837</v>
      </c>
      <c r="K3743" t="s">
        <v>1497</v>
      </c>
      <c r="L3743" s="160" t="s">
        <v>838</v>
      </c>
      <c r="M3743">
        <v>1</v>
      </c>
      <c r="N3743">
        <v>0</v>
      </c>
      <c r="O3743">
        <v>4.87</v>
      </c>
      <c r="P3743">
        <v>4.87</v>
      </c>
      <c r="Q3743">
        <v>6108.75</v>
      </c>
      <c r="R3743">
        <v>17.600000000000001</v>
      </c>
      <c r="S3743" s="193" t="str">
        <f>VLOOKUP(U3743,'[1]Cross ref'!I:J,2,0)</f>
        <v>SCL</v>
      </c>
      <c r="T3743" s="193">
        <f t="shared" si="352"/>
        <v>4.87</v>
      </c>
      <c r="U3743" s="193">
        <f>VLOOKUP(VALUE(C3743),'[1]Cross ref'!G:I,3,0)</f>
        <v>8150</v>
      </c>
      <c r="V3743" s="193">
        <f>IFERROR(VLOOKUP(J3743,'[1]Item List (2)'!C:D,2,0),VLOOKUP(K3743,'[1]Item List (2)'!C:D,2,0))</f>
        <v>60507</v>
      </c>
      <c r="W3743" s="193">
        <f>IFERROR(VLOOKUP(J3743,'[1]Item List (2)'!C:E,3,0),VLOOKUP(K3743,'[1]Item List (2)'!C:E,3,0))</f>
        <v>1200</v>
      </c>
      <c r="X3743" s="193">
        <f t="shared" si="353"/>
        <v>0</v>
      </c>
      <c r="Y3743" s="193" t="str">
        <f t="shared" si="354"/>
        <v>GRIDDLE SCREEN, 4X5.5" SCOTCH-BRITE</v>
      </c>
      <c r="AA3743" s="29">
        <f t="shared" si="355"/>
        <v>4.87</v>
      </c>
      <c r="AB3743" s="29" t="str">
        <f>VLOOKUP(W3743,'[2]Item List (2)'!$I:$J,2,0)</f>
        <v>Supplies</v>
      </c>
      <c r="AC3743" s="29">
        <f t="shared" si="356"/>
        <v>8150</v>
      </c>
      <c r="AD3743" s="29" t="str">
        <f t="shared" si="357"/>
        <v>8150-Supplies</v>
      </c>
    </row>
    <row r="3744" spans="1:30">
      <c r="A3744" t="s">
        <v>699</v>
      </c>
      <c r="B3744" t="s">
        <v>681</v>
      </c>
      <c r="C3744" t="s">
        <v>1421</v>
      </c>
      <c r="D3744" t="s">
        <v>682</v>
      </c>
      <c r="E3744" t="s">
        <v>1488</v>
      </c>
      <c r="F3744" t="s">
        <v>1722</v>
      </c>
      <c r="G3744" s="159">
        <v>45168</v>
      </c>
      <c r="H3744" t="s">
        <v>1217</v>
      </c>
      <c r="I3744" t="s">
        <v>1188</v>
      </c>
      <c r="J3744" t="s">
        <v>758</v>
      </c>
      <c r="K3744" t="s">
        <v>759</v>
      </c>
      <c r="L3744" s="160" t="s">
        <v>760</v>
      </c>
      <c r="M3744">
        <v>-0.13</v>
      </c>
      <c r="N3744">
        <v>0</v>
      </c>
      <c r="O3744">
        <v>112.36</v>
      </c>
      <c r="P3744">
        <v>-14.61</v>
      </c>
      <c r="Q3744">
        <v>-14.65</v>
      </c>
      <c r="R3744">
        <v>0</v>
      </c>
      <c r="S3744" s="193" t="str">
        <f>VLOOKUP(U3744,'[1]Cross ref'!I:J,2,0)</f>
        <v>SG2</v>
      </c>
      <c r="T3744" s="193">
        <f t="shared" si="352"/>
        <v>-14.61</v>
      </c>
      <c r="U3744" s="193">
        <f>VLOOKUP(VALUE(C3744),'[1]Cross ref'!G:I,3,0)</f>
        <v>7373</v>
      </c>
      <c r="V3744" s="193">
        <f>IFERROR(VLOOKUP(J3744,'[1]Item List (2)'!C:D,2,0),VLOOKUP(K3744,'[1]Item List (2)'!C:D,2,0))</f>
        <v>50007</v>
      </c>
      <c r="W3744" s="193">
        <f>IFERROR(VLOOKUP(J3744,'[1]Item List (2)'!C:E,3,0),VLOOKUP(K3744,'[1]Item List (2)'!C:E,3,0))</f>
        <v>100</v>
      </c>
      <c r="X3744" s="193">
        <f t="shared" si="353"/>
        <v>3.1999999999996476E-3</v>
      </c>
      <c r="Y3744" s="193" t="str">
        <f t="shared" si="354"/>
        <v>CHICKEN, TNDRLOIN STRIP 1.5Z</v>
      </c>
      <c r="AA3744" s="29">
        <f t="shared" si="355"/>
        <v>-14.61</v>
      </c>
      <c r="AB3744" s="29" t="str">
        <f>VLOOKUP(W3744,'[2]Item List (2)'!$I:$J,2,0)</f>
        <v>Food</v>
      </c>
      <c r="AC3744" s="29">
        <f t="shared" si="356"/>
        <v>7373</v>
      </c>
      <c r="AD3744" s="29" t="str">
        <f t="shared" si="357"/>
        <v>7373-Food</v>
      </c>
    </row>
    <row r="3745" spans="1:30">
      <c r="A3745" t="s">
        <v>699</v>
      </c>
      <c r="B3745" t="s">
        <v>681</v>
      </c>
      <c r="C3745" t="s">
        <v>1421</v>
      </c>
      <c r="D3745" t="s">
        <v>682</v>
      </c>
      <c r="E3745" t="s">
        <v>1488</v>
      </c>
      <c r="F3745" t="s">
        <v>1722</v>
      </c>
      <c r="G3745" s="159">
        <v>45168</v>
      </c>
      <c r="H3745" t="s">
        <v>1186</v>
      </c>
      <c r="I3745" t="s">
        <v>1184</v>
      </c>
      <c r="J3745" t="s">
        <v>834</v>
      </c>
      <c r="K3745" t="s">
        <v>835</v>
      </c>
      <c r="L3745" s="160" t="s">
        <v>836</v>
      </c>
      <c r="M3745">
        <v>-1</v>
      </c>
      <c r="N3745">
        <v>0</v>
      </c>
      <c r="P3745">
        <v>-0.04</v>
      </c>
      <c r="Q3745">
        <v>-14.65</v>
      </c>
      <c r="R3745">
        <v>0</v>
      </c>
      <c r="S3745" s="193" t="str">
        <f>VLOOKUP(U3745,'[1]Cross ref'!I:J,2,0)</f>
        <v>SG2</v>
      </c>
      <c r="T3745" s="193">
        <f t="shared" si="352"/>
        <v>-0.04</v>
      </c>
      <c r="U3745" s="193">
        <f>VLOOKUP(VALUE(C3745),'[1]Cross ref'!G:I,3,0)</f>
        <v>7373</v>
      </c>
      <c r="V3745" s="193">
        <f>IFERROR(VLOOKUP(J3745,'[1]Item List (2)'!C:D,2,0),VLOOKUP(K3745,'[1]Item List (2)'!C:D,2,0))</f>
        <v>50007</v>
      </c>
      <c r="W3745" s="193">
        <f>IFERROR(VLOOKUP(J3745,'[1]Item List (2)'!C:E,3,0),VLOOKUP(K3745,'[1]Item List (2)'!C:E,3,0))</f>
        <v>100</v>
      </c>
      <c r="X3745" s="193">
        <f t="shared" si="353"/>
        <v>0.04</v>
      </c>
      <c r="Y3745" s="193" t="str">
        <f t="shared" si="354"/>
        <v>SURCHARGE, FUEL</v>
      </c>
      <c r="AA3745" s="29">
        <f t="shared" si="355"/>
        <v>-0.04</v>
      </c>
      <c r="AB3745" s="29" t="str">
        <f>VLOOKUP(W3745,'[2]Item List (2)'!$I:$J,2,0)</f>
        <v>Food</v>
      </c>
      <c r="AC3745" s="29">
        <f t="shared" si="356"/>
        <v>7373</v>
      </c>
      <c r="AD3745" s="29" t="str">
        <f t="shared" si="357"/>
        <v>7373-Food</v>
      </c>
    </row>
    <row r="3746" spans="1:30">
      <c r="A3746" t="s">
        <v>699</v>
      </c>
      <c r="B3746" t="s">
        <v>681</v>
      </c>
      <c r="C3746" t="s">
        <v>1421</v>
      </c>
      <c r="D3746" t="s">
        <v>682</v>
      </c>
      <c r="E3746" t="s">
        <v>1723</v>
      </c>
      <c r="F3746"/>
      <c r="G3746" s="159">
        <v>45167</v>
      </c>
      <c r="H3746" t="s">
        <v>1292</v>
      </c>
      <c r="I3746" t="s">
        <v>1188</v>
      </c>
      <c r="J3746" t="s">
        <v>710</v>
      </c>
      <c r="K3746" t="s">
        <v>873</v>
      </c>
      <c r="L3746" s="160" t="s">
        <v>709</v>
      </c>
      <c r="M3746">
        <v>1</v>
      </c>
      <c r="N3746">
        <v>0</v>
      </c>
      <c r="O3746">
        <v>99.5</v>
      </c>
      <c r="P3746">
        <v>99.5</v>
      </c>
      <c r="Q3746">
        <v>6067.12</v>
      </c>
      <c r="R3746">
        <v>19.7</v>
      </c>
      <c r="S3746" s="193" t="str">
        <f>VLOOKUP(U3746,'[1]Cross ref'!I:J,2,0)</f>
        <v>SG2</v>
      </c>
      <c r="T3746" s="193">
        <f t="shared" si="352"/>
        <v>99.5</v>
      </c>
      <c r="U3746" s="193">
        <f>VLOOKUP(VALUE(C3746),'[1]Cross ref'!G:I,3,0)</f>
        <v>7373</v>
      </c>
      <c r="V3746" s="193">
        <f>IFERROR(VLOOKUP(J3746,'[1]Item List (2)'!C:D,2,0),VLOOKUP(K3746,'[1]Item List (2)'!C:D,2,0))</f>
        <v>50007</v>
      </c>
      <c r="W3746" s="193">
        <f>IFERROR(VLOOKUP(J3746,'[1]Item List (2)'!C:E,3,0),VLOOKUP(K3746,'[1]Item List (2)'!C:E,3,0))</f>
        <v>100</v>
      </c>
      <c r="X3746" s="193">
        <f t="shared" si="353"/>
        <v>0</v>
      </c>
      <c r="Y3746" s="193" t="str">
        <f t="shared" si="354"/>
        <v>SYRUP, FANTA ORANGE</v>
      </c>
      <c r="AA3746" s="29">
        <f t="shared" si="355"/>
        <v>99.5</v>
      </c>
      <c r="AB3746" s="29" t="str">
        <f>VLOOKUP(W3746,'[2]Item List (2)'!$I:$J,2,0)</f>
        <v>Food</v>
      </c>
      <c r="AC3746" s="29">
        <f t="shared" si="356"/>
        <v>7373</v>
      </c>
      <c r="AD3746" s="29" t="str">
        <f t="shared" si="357"/>
        <v>7373-Food</v>
      </c>
    </row>
    <row r="3747" spans="1:30">
      <c r="A3747" t="s">
        <v>699</v>
      </c>
      <c r="B3747" t="s">
        <v>681</v>
      </c>
      <c r="C3747" t="s">
        <v>1421</v>
      </c>
      <c r="D3747" t="s">
        <v>682</v>
      </c>
      <c r="E3747" t="s">
        <v>1723</v>
      </c>
      <c r="F3747"/>
      <c r="G3747" s="159">
        <v>45167</v>
      </c>
      <c r="H3747" t="s">
        <v>1189</v>
      </c>
      <c r="I3747" t="s">
        <v>1190</v>
      </c>
      <c r="J3747" t="s">
        <v>704</v>
      </c>
      <c r="K3747" t="s">
        <v>1496</v>
      </c>
      <c r="L3747" s="160" t="s">
        <v>705</v>
      </c>
      <c r="M3747">
        <v>2</v>
      </c>
      <c r="N3747">
        <v>0</v>
      </c>
      <c r="O3747">
        <v>3.44</v>
      </c>
      <c r="P3747">
        <v>6.88</v>
      </c>
      <c r="Q3747">
        <v>6067.12</v>
      </c>
      <c r="R3747">
        <v>19.7</v>
      </c>
      <c r="S3747" s="193" t="str">
        <f>VLOOKUP(U3747,'[1]Cross ref'!I:J,2,0)</f>
        <v>SG2</v>
      </c>
      <c r="T3747" s="193">
        <f t="shared" si="352"/>
        <v>6.88</v>
      </c>
      <c r="U3747" s="193">
        <f>VLOOKUP(VALUE(C3747),'[1]Cross ref'!G:I,3,0)</f>
        <v>7373</v>
      </c>
      <c r="V3747" s="193">
        <f>IFERROR(VLOOKUP(J3747,'[1]Item List (2)'!C:D,2,0),VLOOKUP(K3747,'[1]Item List (2)'!C:D,2,0))</f>
        <v>60507</v>
      </c>
      <c r="W3747" s="193">
        <f>IFERROR(VLOOKUP(J3747,'[1]Item List (2)'!C:E,3,0),VLOOKUP(K3747,'[1]Item List (2)'!C:E,3,0))</f>
        <v>1200</v>
      </c>
      <c r="X3747" s="193">
        <f t="shared" si="353"/>
        <v>0</v>
      </c>
      <c r="Y3747" s="193" t="str">
        <f t="shared" si="354"/>
        <v>SEAT COVER, PAPER PERSONAL 1/2 FOLD</v>
      </c>
      <c r="AA3747" s="29">
        <f t="shared" si="355"/>
        <v>6.88</v>
      </c>
      <c r="AB3747" s="29" t="str">
        <f>VLOOKUP(W3747,'[2]Item List (2)'!$I:$J,2,0)</f>
        <v>Supplies</v>
      </c>
      <c r="AC3747" s="29">
        <f t="shared" si="356"/>
        <v>7373</v>
      </c>
      <c r="AD3747" s="29" t="str">
        <f t="shared" si="357"/>
        <v>7373-Supplies</v>
      </c>
    </row>
    <row r="3748" spans="1:30">
      <c r="A3748" t="s">
        <v>699</v>
      </c>
      <c r="B3748" t="s">
        <v>681</v>
      </c>
      <c r="C3748" t="s">
        <v>1421</v>
      </c>
      <c r="D3748" t="s">
        <v>682</v>
      </c>
      <c r="E3748" t="s">
        <v>1723</v>
      </c>
      <c r="F3748"/>
      <c r="G3748" s="159">
        <v>45167</v>
      </c>
      <c r="H3748" t="s">
        <v>1183</v>
      </c>
      <c r="I3748" t="s">
        <v>1184</v>
      </c>
      <c r="J3748" t="s">
        <v>839</v>
      </c>
      <c r="K3748" t="s">
        <v>588</v>
      </c>
      <c r="L3748" s="160" t="s">
        <v>836</v>
      </c>
      <c r="M3748">
        <v>1</v>
      </c>
      <c r="N3748">
        <v>0</v>
      </c>
      <c r="P3748">
        <v>3.93</v>
      </c>
      <c r="Q3748">
        <v>6067.12</v>
      </c>
      <c r="R3748">
        <v>19.7</v>
      </c>
      <c r="S3748" s="193" t="str">
        <f>VLOOKUP(U3748,'[1]Cross ref'!I:J,2,0)</f>
        <v>SG2</v>
      </c>
      <c r="T3748" s="193">
        <f t="shared" si="352"/>
        <v>3.93</v>
      </c>
      <c r="U3748" s="193">
        <f>VLOOKUP(VALUE(C3748),'[1]Cross ref'!G:I,3,0)</f>
        <v>7373</v>
      </c>
      <c r="V3748" s="193">
        <f>IFERROR(VLOOKUP(J3748,'[1]Item List (2)'!C:D,2,0),VLOOKUP(K3748,'[1]Item List (2)'!C:D,2,0))</f>
        <v>50007</v>
      </c>
      <c r="W3748" s="193">
        <f>IFERROR(VLOOKUP(J3748,'[1]Item List (2)'!C:E,3,0),VLOOKUP(K3748,'[1]Item List (2)'!C:E,3,0))</f>
        <v>100</v>
      </c>
      <c r="X3748" s="193">
        <f t="shared" si="353"/>
        <v>-3.93</v>
      </c>
      <c r="Y3748" s="193" t="str">
        <f t="shared" si="354"/>
        <v>SERVICE - PAYMENT TERMS</v>
      </c>
      <c r="AA3748" s="29">
        <f t="shared" si="355"/>
        <v>3.93</v>
      </c>
      <c r="AB3748" s="29" t="str">
        <f>VLOOKUP(W3748,'[2]Item List (2)'!$I:$J,2,0)</f>
        <v>Food</v>
      </c>
      <c r="AC3748" s="29">
        <f t="shared" si="356"/>
        <v>7373</v>
      </c>
      <c r="AD3748" s="29" t="str">
        <f t="shared" si="357"/>
        <v>7373-Food</v>
      </c>
    </row>
    <row r="3749" spans="1:30">
      <c r="A3749" t="s">
        <v>699</v>
      </c>
      <c r="B3749" t="s">
        <v>681</v>
      </c>
      <c r="C3749" t="s">
        <v>1421</v>
      </c>
      <c r="D3749" t="s">
        <v>682</v>
      </c>
      <c r="E3749" t="s">
        <v>1723</v>
      </c>
      <c r="F3749"/>
      <c r="G3749" s="159">
        <v>45167</v>
      </c>
      <c r="H3749" t="s">
        <v>1308</v>
      </c>
      <c r="I3749" t="s">
        <v>1188</v>
      </c>
      <c r="J3749" t="s">
        <v>710</v>
      </c>
      <c r="K3749" t="s">
        <v>902</v>
      </c>
      <c r="L3749" s="160" t="s">
        <v>709</v>
      </c>
      <c r="M3749">
        <v>1</v>
      </c>
      <c r="N3749">
        <v>0</v>
      </c>
      <c r="O3749">
        <v>99.5</v>
      </c>
      <c r="P3749">
        <v>99.5</v>
      </c>
      <c r="Q3749">
        <v>6067.12</v>
      </c>
      <c r="R3749">
        <v>19.7</v>
      </c>
      <c r="S3749" s="193" t="str">
        <f>VLOOKUP(U3749,'[1]Cross ref'!I:J,2,0)</f>
        <v>SG2</v>
      </c>
      <c r="T3749" s="193">
        <f t="shared" si="352"/>
        <v>99.5</v>
      </c>
      <c r="U3749" s="193">
        <f>VLOOKUP(VALUE(C3749),'[1]Cross ref'!G:I,3,0)</f>
        <v>7373</v>
      </c>
      <c r="V3749" s="193">
        <f>IFERROR(VLOOKUP(J3749,'[1]Item List (2)'!C:D,2,0),VLOOKUP(K3749,'[1]Item List (2)'!C:D,2,0))</f>
        <v>50007</v>
      </c>
      <c r="W3749" s="193">
        <f>IFERROR(VLOOKUP(J3749,'[1]Item List (2)'!C:E,3,0),VLOOKUP(K3749,'[1]Item List (2)'!C:E,3,0))</f>
        <v>100</v>
      </c>
      <c r="X3749" s="193">
        <f t="shared" si="353"/>
        <v>0</v>
      </c>
      <c r="Y3749" s="193" t="str">
        <f t="shared" si="354"/>
        <v>SYRUP, DR PEPPER DIET BIB</v>
      </c>
      <c r="AA3749" s="29">
        <f t="shared" si="355"/>
        <v>99.5</v>
      </c>
      <c r="AB3749" s="29" t="str">
        <f>VLOOKUP(W3749,'[2]Item List (2)'!$I:$J,2,0)</f>
        <v>Food</v>
      </c>
      <c r="AC3749" s="29">
        <f t="shared" si="356"/>
        <v>7373</v>
      </c>
      <c r="AD3749" s="29" t="str">
        <f t="shared" si="357"/>
        <v>7373-Food</v>
      </c>
    </row>
    <row r="3750" spans="1:30">
      <c r="A3750" t="s">
        <v>699</v>
      </c>
      <c r="B3750" t="s">
        <v>681</v>
      </c>
      <c r="C3750" t="s">
        <v>1421</v>
      </c>
      <c r="D3750" t="s">
        <v>682</v>
      </c>
      <c r="E3750" t="s">
        <v>1723</v>
      </c>
      <c r="F3750"/>
      <c r="G3750" s="159">
        <v>45167</v>
      </c>
      <c r="H3750" t="s">
        <v>1426</v>
      </c>
      <c r="I3750" t="s">
        <v>1211</v>
      </c>
      <c r="J3750" t="s">
        <v>815</v>
      </c>
      <c r="K3750" t="s">
        <v>1159</v>
      </c>
      <c r="L3750" s="160" t="s">
        <v>1156</v>
      </c>
      <c r="M3750">
        <v>1</v>
      </c>
      <c r="N3750">
        <v>0</v>
      </c>
      <c r="O3750">
        <v>30.27</v>
      </c>
      <c r="P3750">
        <v>30.27</v>
      </c>
      <c r="Q3750">
        <v>6067.12</v>
      </c>
      <c r="R3750">
        <v>19.7</v>
      </c>
      <c r="S3750" s="193" t="str">
        <f>VLOOKUP(U3750,'[1]Cross ref'!I:J,2,0)</f>
        <v>SG2</v>
      </c>
      <c r="T3750" s="193">
        <f t="shared" si="352"/>
        <v>30.27</v>
      </c>
      <c r="U3750" s="193">
        <f>VLOOKUP(VALUE(C3750),'[1]Cross ref'!G:I,3,0)</f>
        <v>7373</v>
      </c>
      <c r="V3750" s="193">
        <f>IFERROR(VLOOKUP(J3750,'[1]Item List (2)'!C:D,2,0),VLOOKUP(K3750,'[1]Item List (2)'!C:D,2,0))</f>
        <v>51001</v>
      </c>
      <c r="W3750" s="193">
        <f>IFERROR(VLOOKUP(J3750,'[1]Item List (2)'!C:E,3,0),VLOOKUP(K3750,'[1]Item List (2)'!C:E,3,0))</f>
        <v>1000</v>
      </c>
      <c r="X3750" s="193">
        <f t="shared" si="353"/>
        <v>0</v>
      </c>
      <c r="Y3750" s="193" t="str">
        <f t="shared" si="354"/>
        <v>LID, PLS SLOT 16-24Z CLR</v>
      </c>
      <c r="AA3750" s="29">
        <f t="shared" si="355"/>
        <v>30.27</v>
      </c>
      <c r="AB3750" s="29" t="str">
        <f>VLOOKUP(W3750,'[2]Item List (2)'!$I:$J,2,0)</f>
        <v>Paper</v>
      </c>
      <c r="AC3750" s="29">
        <f t="shared" si="356"/>
        <v>7373</v>
      </c>
      <c r="AD3750" s="29" t="str">
        <f t="shared" si="357"/>
        <v>7373-Paper</v>
      </c>
    </row>
    <row r="3751" spans="1:30">
      <c r="A3751" t="s">
        <v>699</v>
      </c>
      <c r="B3751" t="s">
        <v>681</v>
      </c>
      <c r="C3751" t="s">
        <v>1421</v>
      </c>
      <c r="D3751" t="s">
        <v>682</v>
      </c>
      <c r="E3751" t="s">
        <v>1723</v>
      </c>
      <c r="F3751"/>
      <c r="G3751" s="159">
        <v>45167</v>
      </c>
      <c r="H3751" t="s">
        <v>1193</v>
      </c>
      <c r="I3751" t="s">
        <v>1188</v>
      </c>
      <c r="J3751" t="s">
        <v>710</v>
      </c>
      <c r="K3751" t="s">
        <v>712</v>
      </c>
      <c r="L3751" s="160" t="s">
        <v>709</v>
      </c>
      <c r="M3751">
        <v>2</v>
      </c>
      <c r="N3751">
        <v>0</v>
      </c>
      <c r="O3751">
        <v>112.77</v>
      </c>
      <c r="P3751">
        <v>225.54</v>
      </c>
      <c r="Q3751">
        <v>6067.12</v>
      </c>
      <c r="R3751">
        <v>19.7</v>
      </c>
      <c r="S3751" s="193" t="str">
        <f>VLOOKUP(U3751,'[1]Cross ref'!I:J,2,0)</f>
        <v>SG2</v>
      </c>
      <c r="T3751" s="193">
        <f t="shared" si="352"/>
        <v>225.54</v>
      </c>
      <c r="U3751" s="193">
        <f>VLOOKUP(VALUE(C3751),'[1]Cross ref'!G:I,3,0)</f>
        <v>7373</v>
      </c>
      <c r="V3751" s="193">
        <f>IFERROR(VLOOKUP(J3751,'[1]Item List (2)'!C:D,2,0),VLOOKUP(K3751,'[1]Item List (2)'!C:D,2,0))</f>
        <v>50007</v>
      </c>
      <c r="W3751" s="193">
        <f>IFERROR(VLOOKUP(J3751,'[1]Item List (2)'!C:E,3,0),VLOOKUP(K3751,'[1]Item List (2)'!C:E,3,0))</f>
        <v>100</v>
      </c>
      <c r="X3751" s="193">
        <f t="shared" si="353"/>
        <v>0</v>
      </c>
      <c r="Y3751" s="193" t="str">
        <f t="shared" si="354"/>
        <v>SYRUP, COKE CLASC BIB (HYCS)</v>
      </c>
      <c r="AA3751" s="29">
        <f t="shared" si="355"/>
        <v>225.54</v>
      </c>
      <c r="AB3751" s="29" t="str">
        <f>VLOOKUP(W3751,'[2]Item List (2)'!$I:$J,2,0)</f>
        <v>Food</v>
      </c>
      <c r="AC3751" s="29">
        <f t="shared" si="356"/>
        <v>7373</v>
      </c>
      <c r="AD3751" s="29" t="str">
        <f t="shared" si="357"/>
        <v>7373-Food</v>
      </c>
    </row>
    <row r="3752" spans="1:30">
      <c r="A3752" t="s">
        <v>699</v>
      </c>
      <c r="B3752" t="s">
        <v>681</v>
      </c>
      <c r="C3752" t="s">
        <v>1421</v>
      </c>
      <c r="D3752" t="s">
        <v>682</v>
      </c>
      <c r="E3752" t="s">
        <v>1723</v>
      </c>
      <c r="F3752"/>
      <c r="G3752" s="159">
        <v>45167</v>
      </c>
      <c r="H3752" t="s">
        <v>1194</v>
      </c>
      <c r="I3752" t="s">
        <v>1188</v>
      </c>
      <c r="J3752" t="s">
        <v>710</v>
      </c>
      <c r="K3752" t="s">
        <v>713</v>
      </c>
      <c r="L3752" s="160" t="s">
        <v>709</v>
      </c>
      <c r="M3752">
        <v>1</v>
      </c>
      <c r="N3752">
        <v>0</v>
      </c>
      <c r="O3752">
        <v>116.08</v>
      </c>
      <c r="P3752">
        <v>116.08</v>
      </c>
      <c r="Q3752">
        <v>6067.12</v>
      </c>
      <c r="R3752">
        <v>19.7</v>
      </c>
      <c r="S3752" s="193" t="str">
        <f>VLOOKUP(U3752,'[1]Cross ref'!I:J,2,0)</f>
        <v>SG2</v>
      </c>
      <c r="T3752" s="193">
        <f t="shared" si="352"/>
        <v>116.08</v>
      </c>
      <c r="U3752" s="193">
        <f>VLOOKUP(VALUE(C3752),'[1]Cross ref'!G:I,3,0)</f>
        <v>7373</v>
      </c>
      <c r="V3752" s="193">
        <f>IFERROR(VLOOKUP(J3752,'[1]Item List (2)'!C:D,2,0),VLOOKUP(K3752,'[1]Item List (2)'!C:D,2,0))</f>
        <v>50007</v>
      </c>
      <c r="W3752" s="193">
        <f>IFERROR(VLOOKUP(J3752,'[1]Item List (2)'!C:E,3,0),VLOOKUP(K3752,'[1]Item List (2)'!C:E,3,0))</f>
        <v>100</v>
      </c>
      <c r="X3752" s="193">
        <f t="shared" si="353"/>
        <v>0</v>
      </c>
      <c r="Y3752" s="193" t="str">
        <f t="shared" si="354"/>
        <v>SYRUP, SPRITE BIB (HYCS)</v>
      </c>
      <c r="AA3752" s="29">
        <f t="shared" si="355"/>
        <v>116.08</v>
      </c>
      <c r="AB3752" s="29" t="str">
        <f>VLOOKUP(W3752,'[2]Item List (2)'!$I:$J,2,0)</f>
        <v>Food</v>
      </c>
      <c r="AC3752" s="29">
        <f t="shared" si="356"/>
        <v>7373</v>
      </c>
      <c r="AD3752" s="29" t="str">
        <f t="shared" si="357"/>
        <v>7373-Food</v>
      </c>
    </row>
    <row r="3753" spans="1:30">
      <c r="A3753" t="s">
        <v>699</v>
      </c>
      <c r="B3753" t="s">
        <v>681</v>
      </c>
      <c r="C3753" t="s">
        <v>1421</v>
      </c>
      <c r="D3753" t="s">
        <v>682</v>
      </c>
      <c r="E3753" t="s">
        <v>1723</v>
      </c>
      <c r="F3753"/>
      <c r="G3753" s="159">
        <v>45167</v>
      </c>
      <c r="H3753" t="s">
        <v>1314</v>
      </c>
      <c r="I3753" t="s">
        <v>1188</v>
      </c>
      <c r="J3753" t="s">
        <v>804</v>
      </c>
      <c r="K3753" t="s">
        <v>915</v>
      </c>
      <c r="L3753" s="160" t="s">
        <v>739</v>
      </c>
      <c r="M3753">
        <v>1</v>
      </c>
      <c r="N3753">
        <v>0</v>
      </c>
      <c r="O3753">
        <v>38.130000000000003</v>
      </c>
      <c r="P3753">
        <v>38.130000000000003</v>
      </c>
      <c r="Q3753">
        <v>6067.12</v>
      </c>
      <c r="R3753">
        <v>19.7</v>
      </c>
      <c r="S3753" s="193" t="str">
        <f>VLOOKUP(U3753,'[1]Cross ref'!I:J,2,0)</f>
        <v>SG2</v>
      </c>
      <c r="T3753" s="193">
        <f t="shared" si="352"/>
        <v>38.130000000000003</v>
      </c>
      <c r="U3753" s="193">
        <f>VLOOKUP(VALUE(C3753),'[1]Cross ref'!G:I,3,0)</f>
        <v>7373</v>
      </c>
      <c r="V3753" s="193">
        <f>IFERROR(VLOOKUP(J3753,'[1]Item List (2)'!C:D,2,0),VLOOKUP(K3753,'[1]Item List (2)'!C:D,2,0))</f>
        <v>50007</v>
      </c>
      <c r="W3753" s="193">
        <f>IFERROR(VLOOKUP(J3753,'[1]Item List (2)'!C:E,3,0),VLOOKUP(K3753,'[1]Item List (2)'!C:E,3,0))</f>
        <v>100</v>
      </c>
      <c r="X3753" s="193">
        <f t="shared" si="353"/>
        <v>0</v>
      </c>
      <c r="Y3753" s="193" t="str">
        <f t="shared" si="354"/>
        <v>CHEESE, MEXICAN BLND SHRD FCY</v>
      </c>
      <c r="AA3753" s="29">
        <f t="shared" si="355"/>
        <v>38.130000000000003</v>
      </c>
      <c r="AB3753" s="29" t="str">
        <f>VLOOKUP(W3753,'[2]Item List (2)'!$I:$J,2,0)</f>
        <v>Food</v>
      </c>
      <c r="AC3753" s="29">
        <f t="shared" si="356"/>
        <v>7373</v>
      </c>
      <c r="AD3753" s="29" t="str">
        <f t="shared" si="357"/>
        <v>7373-Food</v>
      </c>
    </row>
    <row r="3754" spans="1:30">
      <c r="A3754" t="s">
        <v>699</v>
      </c>
      <c r="B3754" t="s">
        <v>681</v>
      </c>
      <c r="C3754" t="s">
        <v>1421</v>
      </c>
      <c r="D3754" t="s">
        <v>682</v>
      </c>
      <c r="E3754" t="s">
        <v>1723</v>
      </c>
      <c r="F3754"/>
      <c r="G3754" s="159">
        <v>45167</v>
      </c>
      <c r="H3754" t="s">
        <v>1265</v>
      </c>
      <c r="I3754" t="s">
        <v>1190</v>
      </c>
      <c r="J3754" t="s">
        <v>903</v>
      </c>
      <c r="K3754" t="s">
        <v>904</v>
      </c>
      <c r="L3754" s="160" t="s">
        <v>905</v>
      </c>
      <c r="M3754">
        <v>3</v>
      </c>
      <c r="N3754">
        <v>0</v>
      </c>
      <c r="O3754">
        <v>22.14</v>
      </c>
      <c r="P3754">
        <v>66.42</v>
      </c>
      <c r="Q3754">
        <v>6067.12</v>
      </c>
      <c r="R3754">
        <v>19.7</v>
      </c>
      <c r="S3754" s="193" t="str">
        <f>VLOOKUP(U3754,'[1]Cross ref'!I:J,2,0)</f>
        <v>SG2</v>
      </c>
      <c r="T3754" s="193">
        <f t="shared" si="352"/>
        <v>66.42</v>
      </c>
      <c r="U3754" s="193">
        <f>VLOOKUP(VALUE(C3754),'[1]Cross ref'!G:I,3,0)</f>
        <v>7373</v>
      </c>
      <c r="V3754" s="193">
        <f>IFERROR(VLOOKUP(J3754,'[1]Item List (2)'!C:D,2,0),VLOOKUP(K3754,'[1]Item List (2)'!C:D,2,0))</f>
        <v>60507</v>
      </c>
      <c r="W3754" s="193">
        <f>IFERROR(VLOOKUP(J3754,'[1]Item List (2)'!C:E,3,0),VLOOKUP(K3754,'[1]Item List (2)'!C:E,3,0))</f>
        <v>1200</v>
      </c>
      <c r="X3754" s="193">
        <f t="shared" si="353"/>
        <v>0</v>
      </c>
      <c r="Y3754" s="193" t="str">
        <f t="shared" si="354"/>
        <v>TOWEL, PAPER MULTIFOLD BRN EF</v>
      </c>
      <c r="AA3754" s="29">
        <f t="shared" si="355"/>
        <v>66.42</v>
      </c>
      <c r="AB3754" s="29" t="str">
        <f>VLOOKUP(W3754,'[2]Item List (2)'!$I:$J,2,0)</f>
        <v>Supplies</v>
      </c>
      <c r="AC3754" s="29">
        <f t="shared" si="356"/>
        <v>7373</v>
      </c>
      <c r="AD3754" s="29" t="str">
        <f t="shared" si="357"/>
        <v>7373-Supplies</v>
      </c>
    </row>
    <row r="3755" spans="1:30">
      <c r="A3755" t="s">
        <v>699</v>
      </c>
      <c r="B3755" t="s">
        <v>681</v>
      </c>
      <c r="C3755" t="s">
        <v>1421</v>
      </c>
      <c r="D3755" t="s">
        <v>682</v>
      </c>
      <c r="E3755" t="s">
        <v>1723</v>
      </c>
      <c r="F3755"/>
      <c r="G3755" s="159">
        <v>45167</v>
      </c>
      <c r="H3755" t="s">
        <v>1309</v>
      </c>
      <c r="I3755" t="s">
        <v>1188</v>
      </c>
      <c r="J3755" t="s">
        <v>724</v>
      </c>
      <c r="K3755" t="s">
        <v>841</v>
      </c>
      <c r="L3755" s="160" t="s">
        <v>842</v>
      </c>
      <c r="M3755">
        <v>1</v>
      </c>
      <c r="N3755">
        <v>0</v>
      </c>
      <c r="O3755">
        <v>16.22</v>
      </c>
      <c r="P3755">
        <v>16.22</v>
      </c>
      <c r="Q3755">
        <v>6067.12</v>
      </c>
      <c r="R3755">
        <v>19.7</v>
      </c>
      <c r="S3755" s="193" t="str">
        <f>VLOOKUP(U3755,'[1]Cross ref'!I:J,2,0)</f>
        <v>SG2</v>
      </c>
      <c r="T3755" s="193">
        <f t="shared" si="352"/>
        <v>16.22</v>
      </c>
      <c r="U3755" s="193">
        <f>VLOOKUP(VALUE(C3755),'[1]Cross ref'!G:I,3,0)</f>
        <v>7373</v>
      </c>
      <c r="V3755" s="193">
        <f>IFERROR(VLOOKUP(J3755,'[1]Item List (2)'!C:D,2,0),VLOOKUP(K3755,'[1]Item List (2)'!C:D,2,0))</f>
        <v>50007</v>
      </c>
      <c r="W3755" s="193">
        <f>IFERROR(VLOOKUP(J3755,'[1]Item List (2)'!C:E,3,0),VLOOKUP(K3755,'[1]Item List (2)'!C:E,3,0))</f>
        <v>100</v>
      </c>
      <c r="X3755" s="193">
        <f t="shared" si="353"/>
        <v>0</v>
      </c>
      <c r="Y3755" s="193" t="str">
        <f t="shared" si="354"/>
        <v>MILK, 1% LF ESL</v>
      </c>
      <c r="AA3755" s="29">
        <f t="shared" si="355"/>
        <v>16.22</v>
      </c>
      <c r="AB3755" s="29" t="str">
        <f>VLOOKUP(W3755,'[2]Item List (2)'!$I:$J,2,0)</f>
        <v>Food</v>
      </c>
      <c r="AC3755" s="29">
        <f t="shared" si="356"/>
        <v>7373</v>
      </c>
      <c r="AD3755" s="29" t="str">
        <f t="shared" si="357"/>
        <v>7373-Food</v>
      </c>
    </row>
    <row r="3756" spans="1:30">
      <c r="A3756" t="s">
        <v>699</v>
      </c>
      <c r="B3756" t="s">
        <v>681</v>
      </c>
      <c r="C3756" t="s">
        <v>1421</v>
      </c>
      <c r="D3756" t="s">
        <v>682</v>
      </c>
      <c r="E3756" t="s">
        <v>1723</v>
      </c>
      <c r="F3756"/>
      <c r="G3756" s="159">
        <v>45167</v>
      </c>
      <c r="H3756" t="s">
        <v>1195</v>
      </c>
      <c r="I3756" t="s">
        <v>1188</v>
      </c>
      <c r="J3756" t="s">
        <v>724</v>
      </c>
      <c r="K3756" t="s">
        <v>906</v>
      </c>
      <c r="L3756" s="160" t="s">
        <v>842</v>
      </c>
      <c r="M3756">
        <v>1</v>
      </c>
      <c r="N3756">
        <v>0</v>
      </c>
      <c r="O3756">
        <v>16.920000000000002</v>
      </c>
      <c r="P3756">
        <v>16.920000000000002</v>
      </c>
      <c r="Q3756">
        <v>6067.12</v>
      </c>
      <c r="R3756">
        <v>19.7</v>
      </c>
      <c r="S3756" s="193" t="str">
        <f>VLOOKUP(U3756,'[1]Cross ref'!I:J,2,0)</f>
        <v>SG2</v>
      </c>
      <c r="T3756" s="193">
        <f t="shared" si="352"/>
        <v>16.920000000000002</v>
      </c>
      <c r="U3756" s="193">
        <f>VLOOKUP(VALUE(C3756),'[1]Cross ref'!G:I,3,0)</f>
        <v>7373</v>
      </c>
      <c r="V3756" s="193">
        <f>IFERROR(VLOOKUP(J3756,'[1]Item List (2)'!C:D,2,0),VLOOKUP(K3756,'[1]Item List (2)'!C:D,2,0))</f>
        <v>50007</v>
      </c>
      <c r="W3756" s="193">
        <f>IFERROR(VLOOKUP(J3756,'[1]Item List (2)'!C:E,3,0),VLOOKUP(K3756,'[1]Item List (2)'!C:E,3,0))</f>
        <v>100</v>
      </c>
      <c r="X3756" s="193">
        <f t="shared" si="353"/>
        <v>0</v>
      </c>
      <c r="Y3756" s="193" t="str">
        <f t="shared" si="354"/>
        <v>MILK, CHOC 1% LF 7Z PLS ESL</v>
      </c>
      <c r="AA3756" s="29">
        <f t="shared" si="355"/>
        <v>16.920000000000002</v>
      </c>
      <c r="AB3756" s="29" t="str">
        <f>VLOOKUP(W3756,'[2]Item List (2)'!$I:$J,2,0)</f>
        <v>Food</v>
      </c>
      <c r="AC3756" s="29">
        <f t="shared" si="356"/>
        <v>7373</v>
      </c>
      <c r="AD3756" s="29" t="str">
        <f t="shared" si="357"/>
        <v>7373-Food</v>
      </c>
    </row>
    <row r="3757" spans="1:30">
      <c r="A3757" t="s">
        <v>699</v>
      </c>
      <c r="B3757" t="s">
        <v>681</v>
      </c>
      <c r="C3757" t="s">
        <v>1421</v>
      </c>
      <c r="D3757" t="s">
        <v>682</v>
      </c>
      <c r="E3757" t="s">
        <v>1723</v>
      </c>
      <c r="F3757"/>
      <c r="G3757" s="159">
        <v>45167</v>
      </c>
      <c r="H3757" t="s">
        <v>1196</v>
      </c>
      <c r="I3757" t="s">
        <v>1188</v>
      </c>
      <c r="J3757" t="s">
        <v>717</v>
      </c>
      <c r="K3757" t="s">
        <v>1568</v>
      </c>
      <c r="L3757" s="160" t="s">
        <v>718</v>
      </c>
      <c r="M3757">
        <v>1</v>
      </c>
      <c r="N3757">
        <v>0</v>
      </c>
      <c r="O3757">
        <v>58.17</v>
      </c>
      <c r="P3757">
        <v>58.17</v>
      </c>
      <c r="Q3757">
        <v>6067.12</v>
      </c>
      <c r="R3757">
        <v>19.7</v>
      </c>
      <c r="S3757" s="193" t="str">
        <f>VLOOKUP(U3757,'[1]Cross ref'!I:J,2,0)</f>
        <v>SG2</v>
      </c>
      <c r="T3757" s="193">
        <f t="shared" si="352"/>
        <v>58.17</v>
      </c>
      <c r="U3757" s="193">
        <f>VLOOKUP(VALUE(C3757),'[1]Cross ref'!G:I,3,0)</f>
        <v>7373</v>
      </c>
      <c r="V3757" s="193">
        <f>IFERROR(VLOOKUP(J3757,'[1]Item List (2)'!C:D,2,0),VLOOKUP(K3757,'[1]Item List (2)'!C:D,2,0))</f>
        <v>50007</v>
      </c>
      <c r="W3757" s="193">
        <f>IFERROR(VLOOKUP(J3757,'[1]Item List (2)'!C:E,3,0),VLOOKUP(K3757,'[1]Item List (2)'!C:E,3,0))</f>
        <v>100</v>
      </c>
      <c r="X3757" s="193">
        <f t="shared" si="353"/>
        <v>0</v>
      </c>
      <c r="Y3757" s="193" t="str">
        <f t="shared" si="354"/>
        <v>EGG, LIQ WHL CAGE FREE P12CE</v>
      </c>
      <c r="AA3757" s="29">
        <f t="shared" si="355"/>
        <v>58.17</v>
      </c>
      <c r="AB3757" s="29" t="str">
        <f>VLOOKUP(W3757,'[2]Item List (2)'!$I:$J,2,0)</f>
        <v>Food</v>
      </c>
      <c r="AC3757" s="29">
        <f t="shared" si="356"/>
        <v>7373</v>
      </c>
      <c r="AD3757" s="29" t="str">
        <f t="shared" si="357"/>
        <v>7373-Food</v>
      </c>
    </row>
    <row r="3758" spans="1:30">
      <c r="A3758" t="s">
        <v>699</v>
      </c>
      <c r="B3758" t="s">
        <v>681</v>
      </c>
      <c r="C3758" t="s">
        <v>1421</v>
      </c>
      <c r="D3758" t="s">
        <v>682</v>
      </c>
      <c r="E3758" t="s">
        <v>1723</v>
      </c>
      <c r="F3758"/>
      <c r="G3758" s="159">
        <v>45167</v>
      </c>
      <c r="H3758" t="s">
        <v>1197</v>
      </c>
      <c r="I3758" t="s">
        <v>1188</v>
      </c>
      <c r="J3758" t="s">
        <v>719</v>
      </c>
      <c r="K3758" t="s">
        <v>720</v>
      </c>
      <c r="L3758" s="160" t="s">
        <v>721</v>
      </c>
      <c r="M3758">
        <v>1</v>
      </c>
      <c r="N3758">
        <v>0</v>
      </c>
      <c r="O3758">
        <v>26.21</v>
      </c>
      <c r="P3758">
        <v>26.21</v>
      </c>
      <c r="Q3758">
        <v>6067.12</v>
      </c>
      <c r="R3758">
        <v>19.7</v>
      </c>
      <c r="S3758" s="193" t="str">
        <f>VLOOKUP(U3758,'[1]Cross ref'!I:J,2,0)</f>
        <v>SG2</v>
      </c>
      <c r="T3758" s="193">
        <f t="shared" si="352"/>
        <v>26.21</v>
      </c>
      <c r="U3758" s="193">
        <f>VLOOKUP(VALUE(C3758),'[1]Cross ref'!G:I,3,0)</f>
        <v>7373</v>
      </c>
      <c r="V3758" s="193">
        <f>IFERROR(VLOOKUP(J3758,'[1]Item List (2)'!C:D,2,0),VLOOKUP(K3758,'[1]Item List (2)'!C:D,2,0))</f>
        <v>50007</v>
      </c>
      <c r="W3758" s="193">
        <f>IFERROR(VLOOKUP(J3758,'[1]Item List (2)'!C:E,3,0),VLOOKUP(K3758,'[1]Item List (2)'!C:E,3,0))</f>
        <v>100</v>
      </c>
      <c r="X3758" s="193">
        <f t="shared" si="353"/>
        <v>0</v>
      </c>
      <c r="Y3758" s="193" t="str">
        <f t="shared" si="354"/>
        <v>JUICE, ORANGE ORIG SIMPLY</v>
      </c>
      <c r="AA3758" s="29">
        <f t="shared" si="355"/>
        <v>26.21</v>
      </c>
      <c r="AB3758" s="29" t="str">
        <f>VLOOKUP(W3758,'[2]Item List (2)'!$I:$J,2,0)</f>
        <v>Food</v>
      </c>
      <c r="AC3758" s="29">
        <f t="shared" si="356"/>
        <v>7373</v>
      </c>
      <c r="AD3758" s="29" t="str">
        <f t="shared" si="357"/>
        <v>7373-Food</v>
      </c>
    </row>
    <row r="3759" spans="1:30">
      <c r="A3759" t="s">
        <v>699</v>
      </c>
      <c r="B3759" t="s">
        <v>681</v>
      </c>
      <c r="C3759" t="s">
        <v>1421</v>
      </c>
      <c r="D3759" t="s">
        <v>682</v>
      </c>
      <c r="E3759" t="s">
        <v>1723</v>
      </c>
      <c r="F3759"/>
      <c r="G3759" s="159">
        <v>45167</v>
      </c>
      <c r="H3759" t="s">
        <v>1198</v>
      </c>
      <c r="I3759" t="s">
        <v>1188</v>
      </c>
      <c r="J3759" t="s">
        <v>702</v>
      </c>
      <c r="K3759" t="s">
        <v>993</v>
      </c>
      <c r="L3759" s="160" t="s">
        <v>723</v>
      </c>
      <c r="M3759">
        <v>1</v>
      </c>
      <c r="N3759">
        <v>0</v>
      </c>
      <c r="O3759">
        <v>20.03</v>
      </c>
      <c r="P3759">
        <v>20.03</v>
      </c>
      <c r="Q3759">
        <v>6067.12</v>
      </c>
      <c r="R3759">
        <v>19.7</v>
      </c>
      <c r="S3759" s="193" t="str">
        <f>VLOOKUP(U3759,'[1]Cross ref'!I:J,2,0)</f>
        <v>SG2</v>
      </c>
      <c r="T3759" s="193">
        <f t="shared" si="352"/>
        <v>20.03</v>
      </c>
      <c r="U3759" s="193">
        <f>VLOOKUP(VALUE(C3759),'[1]Cross ref'!G:I,3,0)</f>
        <v>7373</v>
      </c>
      <c r="V3759" s="193">
        <f>IFERROR(VLOOKUP(J3759,'[1]Item List (2)'!C:D,2,0),VLOOKUP(K3759,'[1]Item List (2)'!C:D,2,0))</f>
        <v>50007</v>
      </c>
      <c r="W3759" s="193">
        <f>IFERROR(VLOOKUP(J3759,'[1]Item List (2)'!C:E,3,0),VLOOKUP(K3759,'[1]Item List (2)'!C:E,3,0))</f>
        <v>100</v>
      </c>
      <c r="X3759" s="193">
        <f t="shared" si="353"/>
        <v>0</v>
      </c>
      <c r="Y3759" s="193" t="str">
        <f t="shared" si="354"/>
        <v>SAUCE, BBQ SWEET &amp; BOLD CUP</v>
      </c>
      <c r="AA3759" s="29">
        <f t="shared" si="355"/>
        <v>20.03</v>
      </c>
      <c r="AB3759" s="29" t="str">
        <f>VLOOKUP(W3759,'[2]Item List (2)'!$I:$J,2,0)</f>
        <v>Food</v>
      </c>
      <c r="AC3759" s="29">
        <f t="shared" si="356"/>
        <v>7373</v>
      </c>
      <c r="AD3759" s="29" t="str">
        <f t="shared" si="357"/>
        <v>7373-Food</v>
      </c>
    </row>
    <row r="3760" spans="1:30">
      <c r="A3760" t="s">
        <v>699</v>
      </c>
      <c r="B3760" t="s">
        <v>681</v>
      </c>
      <c r="C3760" t="s">
        <v>1421</v>
      </c>
      <c r="D3760" t="s">
        <v>682</v>
      </c>
      <c r="E3760" t="s">
        <v>1723</v>
      </c>
      <c r="F3760"/>
      <c r="G3760" s="159">
        <v>45167</v>
      </c>
      <c r="H3760" t="s">
        <v>1200</v>
      </c>
      <c r="I3760" t="s">
        <v>1188</v>
      </c>
      <c r="J3760" t="s">
        <v>703</v>
      </c>
      <c r="K3760" t="s">
        <v>722</v>
      </c>
      <c r="L3760" s="160" t="s">
        <v>723</v>
      </c>
      <c r="M3760">
        <v>1</v>
      </c>
      <c r="N3760">
        <v>0</v>
      </c>
      <c r="O3760">
        <v>26.02</v>
      </c>
      <c r="P3760">
        <v>26.02</v>
      </c>
      <c r="Q3760">
        <v>6067.12</v>
      </c>
      <c r="R3760">
        <v>19.7</v>
      </c>
      <c r="S3760" s="193" t="str">
        <f>VLOOKUP(U3760,'[1]Cross ref'!I:J,2,0)</f>
        <v>SG2</v>
      </c>
      <c r="T3760" s="193">
        <f t="shared" si="352"/>
        <v>26.02</v>
      </c>
      <c r="U3760" s="193">
        <f>VLOOKUP(VALUE(C3760),'[1]Cross ref'!G:I,3,0)</f>
        <v>7373</v>
      </c>
      <c r="V3760" s="193">
        <f>IFERROR(VLOOKUP(J3760,'[1]Item List (2)'!C:D,2,0),VLOOKUP(K3760,'[1]Item List (2)'!C:D,2,0))</f>
        <v>50007</v>
      </c>
      <c r="W3760" s="193">
        <f>IFERROR(VLOOKUP(J3760,'[1]Item List (2)'!C:E,3,0),VLOOKUP(K3760,'[1]Item List (2)'!C:E,3,0))</f>
        <v>100</v>
      </c>
      <c r="X3760" s="193">
        <f t="shared" si="353"/>
        <v>0</v>
      </c>
      <c r="Y3760" s="193" t="str">
        <f t="shared" si="354"/>
        <v>SAUCE, HOUSE CUP</v>
      </c>
      <c r="AA3760" s="29">
        <f t="shared" si="355"/>
        <v>26.02</v>
      </c>
      <c r="AB3760" s="29" t="str">
        <f>VLOOKUP(W3760,'[2]Item List (2)'!$I:$J,2,0)</f>
        <v>Food</v>
      </c>
      <c r="AC3760" s="29">
        <f t="shared" si="356"/>
        <v>7373</v>
      </c>
      <c r="AD3760" s="29" t="str">
        <f t="shared" si="357"/>
        <v>7373-Food</v>
      </c>
    </row>
    <row r="3761" spans="1:30">
      <c r="A3761" t="s">
        <v>699</v>
      </c>
      <c r="B3761" t="s">
        <v>681</v>
      </c>
      <c r="C3761" t="s">
        <v>1421</v>
      </c>
      <c r="D3761" t="s">
        <v>682</v>
      </c>
      <c r="E3761" t="s">
        <v>1723</v>
      </c>
      <c r="F3761"/>
      <c r="G3761" s="159">
        <v>45167</v>
      </c>
      <c r="H3761" t="s">
        <v>1201</v>
      </c>
      <c r="I3761" t="s">
        <v>1188</v>
      </c>
      <c r="J3761" t="s">
        <v>724</v>
      </c>
      <c r="K3761" t="s">
        <v>725</v>
      </c>
      <c r="L3761" s="160" t="s">
        <v>726</v>
      </c>
      <c r="M3761">
        <v>2</v>
      </c>
      <c r="N3761">
        <v>0</v>
      </c>
      <c r="O3761">
        <v>9.5399999999999991</v>
      </c>
      <c r="P3761">
        <v>19.079999999999998</v>
      </c>
      <c r="Q3761">
        <v>6067.12</v>
      </c>
      <c r="R3761">
        <v>19.7</v>
      </c>
      <c r="S3761" s="193" t="str">
        <f>VLOOKUP(U3761,'[1]Cross ref'!I:J,2,0)</f>
        <v>SG2</v>
      </c>
      <c r="T3761" s="193">
        <f t="shared" si="352"/>
        <v>19.079999999999998</v>
      </c>
      <c r="U3761" s="193">
        <f>VLOOKUP(VALUE(C3761),'[1]Cross ref'!G:I,3,0)</f>
        <v>7373</v>
      </c>
      <c r="V3761" s="193">
        <f>IFERROR(VLOOKUP(J3761,'[1]Item List (2)'!C:D,2,0),VLOOKUP(K3761,'[1]Item List (2)'!C:D,2,0))</f>
        <v>50007</v>
      </c>
      <c r="W3761" s="193">
        <f>IFERROR(VLOOKUP(J3761,'[1]Item List (2)'!C:E,3,0),VLOOKUP(K3761,'[1]Item List (2)'!C:E,3,0))</f>
        <v>100</v>
      </c>
      <c r="X3761" s="193">
        <f t="shared" si="353"/>
        <v>0</v>
      </c>
      <c r="Y3761" s="193" t="str">
        <f t="shared" si="354"/>
        <v>MILK, 1%</v>
      </c>
      <c r="AA3761" s="29">
        <f t="shared" si="355"/>
        <v>19.079999999999998</v>
      </c>
      <c r="AB3761" s="29" t="str">
        <f>VLOOKUP(W3761,'[2]Item List (2)'!$I:$J,2,0)</f>
        <v>Food</v>
      </c>
      <c r="AC3761" s="29">
        <f t="shared" si="356"/>
        <v>7373</v>
      </c>
      <c r="AD3761" s="29" t="str">
        <f t="shared" si="357"/>
        <v>7373-Food</v>
      </c>
    </row>
    <row r="3762" spans="1:30">
      <c r="A3762" t="s">
        <v>699</v>
      </c>
      <c r="B3762" t="s">
        <v>681</v>
      </c>
      <c r="C3762" t="s">
        <v>1421</v>
      </c>
      <c r="D3762" t="s">
        <v>682</v>
      </c>
      <c r="E3762" t="s">
        <v>1723</v>
      </c>
      <c r="F3762"/>
      <c r="G3762" s="159">
        <v>45167</v>
      </c>
      <c r="H3762" t="s">
        <v>1299</v>
      </c>
      <c r="I3762" t="s">
        <v>1190</v>
      </c>
      <c r="J3762" t="s">
        <v>727</v>
      </c>
      <c r="K3762" t="s">
        <v>728</v>
      </c>
      <c r="L3762" s="160" t="s">
        <v>729</v>
      </c>
      <c r="M3762">
        <v>1</v>
      </c>
      <c r="N3762">
        <v>0</v>
      </c>
      <c r="O3762">
        <v>16.79</v>
      </c>
      <c r="P3762">
        <v>16.79</v>
      </c>
      <c r="Q3762">
        <v>6067.12</v>
      </c>
      <c r="R3762">
        <v>19.7</v>
      </c>
      <c r="S3762" s="193" t="str">
        <f>VLOOKUP(U3762,'[1]Cross ref'!I:J,2,0)</f>
        <v>SG2</v>
      </c>
      <c r="T3762" s="193">
        <f t="shared" si="352"/>
        <v>16.79</v>
      </c>
      <c r="U3762" s="193">
        <f>VLOOKUP(VALUE(C3762),'[1]Cross ref'!G:I,3,0)</f>
        <v>7373</v>
      </c>
      <c r="V3762" s="193">
        <f>IFERROR(VLOOKUP(J3762,'[1]Item List (2)'!C:D,2,0),VLOOKUP(K3762,'[1]Item List (2)'!C:D,2,0))</f>
        <v>60507</v>
      </c>
      <c r="W3762" s="193">
        <f>IFERROR(VLOOKUP(J3762,'[1]Item List (2)'!C:E,3,0),VLOOKUP(K3762,'[1]Item List (2)'!C:E,3,0))</f>
        <v>1200</v>
      </c>
      <c r="X3762" s="193">
        <f t="shared" si="353"/>
        <v>0</v>
      </c>
      <c r="Y3762" s="193" t="str">
        <f t="shared" si="354"/>
        <v>GLOVE, SYNTH MED</v>
      </c>
      <c r="AA3762" s="29">
        <f t="shared" si="355"/>
        <v>16.79</v>
      </c>
      <c r="AB3762" s="29" t="str">
        <f>VLOOKUP(W3762,'[2]Item List (2)'!$I:$J,2,0)</f>
        <v>Supplies</v>
      </c>
      <c r="AC3762" s="29">
        <f t="shared" si="356"/>
        <v>7373</v>
      </c>
      <c r="AD3762" s="29" t="str">
        <f t="shared" si="357"/>
        <v>7373-Supplies</v>
      </c>
    </row>
    <row r="3763" spans="1:30">
      <c r="A3763" t="s">
        <v>699</v>
      </c>
      <c r="B3763" t="s">
        <v>681</v>
      </c>
      <c r="C3763" t="s">
        <v>1421</v>
      </c>
      <c r="D3763" t="s">
        <v>682</v>
      </c>
      <c r="E3763" t="s">
        <v>1723</v>
      </c>
      <c r="F3763"/>
      <c r="G3763" s="159">
        <v>45167</v>
      </c>
      <c r="H3763" t="s">
        <v>1315</v>
      </c>
      <c r="I3763" t="s">
        <v>1190</v>
      </c>
      <c r="J3763" t="s">
        <v>727</v>
      </c>
      <c r="K3763" t="s">
        <v>899</v>
      </c>
      <c r="L3763" s="160" t="s">
        <v>729</v>
      </c>
      <c r="M3763">
        <v>1</v>
      </c>
      <c r="N3763">
        <v>0</v>
      </c>
      <c r="O3763">
        <v>3.85</v>
      </c>
      <c r="P3763">
        <v>3.85</v>
      </c>
      <c r="Q3763">
        <v>6067.12</v>
      </c>
      <c r="R3763">
        <v>19.7</v>
      </c>
      <c r="S3763" s="193" t="str">
        <f>VLOOKUP(U3763,'[1]Cross ref'!I:J,2,0)</f>
        <v>SG2</v>
      </c>
      <c r="T3763" s="193">
        <f t="shared" si="352"/>
        <v>3.85</v>
      </c>
      <c r="U3763" s="193">
        <f>VLOOKUP(VALUE(C3763),'[1]Cross ref'!G:I,3,0)</f>
        <v>7373</v>
      </c>
      <c r="V3763" s="193">
        <f>IFERROR(VLOOKUP(J3763,'[1]Item List (2)'!C:D,2,0),VLOOKUP(K3763,'[1]Item List (2)'!C:D,2,0))</f>
        <v>60507</v>
      </c>
      <c r="W3763" s="193">
        <f>IFERROR(VLOOKUP(J3763,'[1]Item List (2)'!C:E,3,0),VLOOKUP(K3763,'[1]Item List (2)'!C:E,3,0))</f>
        <v>1200</v>
      </c>
      <c r="X3763" s="193">
        <f t="shared" si="353"/>
        <v>0</v>
      </c>
      <c r="Y3763" s="193" t="str">
        <f t="shared" si="354"/>
        <v>GLOVE, SYNTH XLG</v>
      </c>
      <c r="AA3763" s="29">
        <f t="shared" si="355"/>
        <v>3.85</v>
      </c>
      <c r="AB3763" s="29" t="str">
        <f>VLOOKUP(W3763,'[2]Item List (2)'!$I:$J,2,0)</f>
        <v>Supplies</v>
      </c>
      <c r="AC3763" s="29">
        <f t="shared" si="356"/>
        <v>7373</v>
      </c>
      <c r="AD3763" s="29" t="str">
        <f t="shared" si="357"/>
        <v>7373-Supplies</v>
      </c>
    </row>
    <row r="3764" spans="1:30">
      <c r="A3764" t="s">
        <v>699</v>
      </c>
      <c r="B3764" t="s">
        <v>681</v>
      </c>
      <c r="C3764" t="s">
        <v>1421</v>
      </c>
      <c r="D3764" t="s">
        <v>682</v>
      </c>
      <c r="E3764" t="s">
        <v>1723</v>
      </c>
      <c r="F3764"/>
      <c r="G3764" s="159">
        <v>45167</v>
      </c>
      <c r="H3764" t="s">
        <v>1203</v>
      </c>
      <c r="I3764" t="s">
        <v>1188</v>
      </c>
      <c r="J3764" t="s">
        <v>900</v>
      </c>
      <c r="K3764" t="s">
        <v>907</v>
      </c>
      <c r="L3764" s="160" t="s">
        <v>908</v>
      </c>
      <c r="M3764">
        <v>2</v>
      </c>
      <c r="N3764">
        <v>0</v>
      </c>
      <c r="O3764">
        <v>42.61</v>
      </c>
      <c r="P3764">
        <v>85.22</v>
      </c>
      <c r="Q3764">
        <v>6067.12</v>
      </c>
      <c r="R3764">
        <v>19.7</v>
      </c>
      <c r="S3764" s="193" t="str">
        <f>VLOOKUP(U3764,'[1]Cross ref'!I:J,2,0)</f>
        <v>SG2</v>
      </c>
      <c r="T3764" s="193">
        <f t="shared" si="352"/>
        <v>85.22</v>
      </c>
      <c r="U3764" s="193">
        <f>VLOOKUP(VALUE(C3764),'[1]Cross ref'!G:I,3,0)</f>
        <v>7373</v>
      </c>
      <c r="V3764" s="193">
        <f>IFERROR(VLOOKUP(J3764,'[1]Item List (2)'!C:D,2,0),VLOOKUP(K3764,'[1]Item List (2)'!C:D,2,0))</f>
        <v>50007</v>
      </c>
      <c r="W3764" s="193">
        <f>IFERROR(VLOOKUP(J3764,'[1]Item List (2)'!C:E,3,0),VLOOKUP(K3764,'[1]Item List (2)'!C:E,3,0))</f>
        <v>100</v>
      </c>
      <c r="X3764" s="193">
        <f t="shared" si="353"/>
        <v>0</v>
      </c>
      <c r="Y3764" s="193" t="str">
        <f t="shared" si="354"/>
        <v>PEPPER, CHILE GRN STRIP</v>
      </c>
      <c r="AA3764" s="29">
        <f t="shared" si="355"/>
        <v>85.22</v>
      </c>
      <c r="AB3764" s="29" t="str">
        <f>VLOOKUP(W3764,'[2]Item List (2)'!$I:$J,2,0)</f>
        <v>Food</v>
      </c>
      <c r="AC3764" s="29">
        <f t="shared" si="356"/>
        <v>7373</v>
      </c>
      <c r="AD3764" s="29" t="str">
        <f t="shared" si="357"/>
        <v>7373-Food</v>
      </c>
    </row>
    <row r="3765" spans="1:30">
      <c r="A3765" t="s">
        <v>699</v>
      </c>
      <c r="B3765" t="s">
        <v>681</v>
      </c>
      <c r="C3765" t="s">
        <v>1421</v>
      </c>
      <c r="D3765" t="s">
        <v>682</v>
      </c>
      <c r="E3765" t="s">
        <v>1723</v>
      </c>
      <c r="F3765"/>
      <c r="G3765" s="159">
        <v>45167</v>
      </c>
      <c r="H3765" t="s">
        <v>1205</v>
      </c>
      <c r="I3765" t="s">
        <v>1188</v>
      </c>
      <c r="J3765" t="s">
        <v>734</v>
      </c>
      <c r="K3765" t="s">
        <v>735</v>
      </c>
      <c r="L3765" s="160" t="s">
        <v>736</v>
      </c>
      <c r="M3765">
        <v>14</v>
      </c>
      <c r="N3765">
        <v>0</v>
      </c>
      <c r="O3765">
        <v>76.78</v>
      </c>
      <c r="P3765">
        <v>1074.92</v>
      </c>
      <c r="Q3765">
        <v>6067.12</v>
      </c>
      <c r="R3765">
        <v>19.7</v>
      </c>
      <c r="S3765" s="193" t="str">
        <f>VLOOKUP(U3765,'[1]Cross ref'!I:J,2,0)</f>
        <v>SG2</v>
      </c>
      <c r="T3765" s="193">
        <f t="shared" si="352"/>
        <v>1074.92</v>
      </c>
      <c r="U3765" s="193">
        <f>VLOOKUP(VALUE(C3765),'[1]Cross ref'!G:I,3,0)</f>
        <v>7373</v>
      </c>
      <c r="V3765" s="193">
        <f>IFERROR(VLOOKUP(J3765,'[1]Item List (2)'!C:D,2,0),VLOOKUP(K3765,'[1]Item List (2)'!C:D,2,0))</f>
        <v>50007</v>
      </c>
      <c r="W3765" s="193">
        <f>IFERROR(VLOOKUP(J3765,'[1]Item List (2)'!C:E,3,0),VLOOKUP(K3765,'[1]Item List (2)'!C:E,3,0))</f>
        <v>100</v>
      </c>
      <c r="X3765" s="193">
        <f t="shared" si="353"/>
        <v>0</v>
      </c>
      <c r="Y3765" s="193" t="str">
        <f t="shared" si="354"/>
        <v>BEEF, GRND PTY 3.5Z</v>
      </c>
      <c r="AA3765" s="29">
        <f t="shared" si="355"/>
        <v>1074.92</v>
      </c>
      <c r="AB3765" s="29" t="str">
        <f>VLOOKUP(W3765,'[2]Item List (2)'!$I:$J,2,0)</f>
        <v>Food</v>
      </c>
      <c r="AC3765" s="29">
        <f t="shared" si="356"/>
        <v>7373</v>
      </c>
      <c r="AD3765" s="29" t="str">
        <f t="shared" si="357"/>
        <v>7373-Food</v>
      </c>
    </row>
    <row r="3766" spans="1:30">
      <c r="A3766" t="s">
        <v>699</v>
      </c>
      <c r="B3766" t="s">
        <v>681</v>
      </c>
      <c r="C3766" t="s">
        <v>1421</v>
      </c>
      <c r="D3766" t="s">
        <v>682</v>
      </c>
      <c r="E3766" t="s">
        <v>1723</v>
      </c>
      <c r="F3766"/>
      <c r="G3766" s="159">
        <v>45167</v>
      </c>
      <c r="H3766" t="s">
        <v>1206</v>
      </c>
      <c r="I3766" t="s">
        <v>1188</v>
      </c>
      <c r="J3766" t="s">
        <v>737</v>
      </c>
      <c r="K3766" t="s">
        <v>738</v>
      </c>
      <c r="L3766" s="160" t="s">
        <v>739</v>
      </c>
      <c r="M3766">
        <v>4</v>
      </c>
      <c r="N3766">
        <v>0</v>
      </c>
      <c r="O3766">
        <v>30.72</v>
      </c>
      <c r="P3766">
        <v>122.88</v>
      </c>
      <c r="Q3766">
        <v>6067.12</v>
      </c>
      <c r="R3766">
        <v>19.7</v>
      </c>
      <c r="S3766" s="193" t="str">
        <f>VLOOKUP(U3766,'[1]Cross ref'!I:J,2,0)</f>
        <v>SG2</v>
      </c>
      <c r="T3766" s="193">
        <f t="shared" si="352"/>
        <v>122.88</v>
      </c>
      <c r="U3766" s="193">
        <f>VLOOKUP(VALUE(C3766),'[1]Cross ref'!G:I,3,0)</f>
        <v>7373</v>
      </c>
      <c r="V3766" s="193">
        <f>IFERROR(VLOOKUP(J3766,'[1]Item List (2)'!C:D,2,0),VLOOKUP(K3766,'[1]Item List (2)'!C:D,2,0))</f>
        <v>50007</v>
      </c>
      <c r="W3766" s="193">
        <f>IFERROR(VLOOKUP(J3766,'[1]Item List (2)'!C:E,3,0),VLOOKUP(K3766,'[1]Item List (2)'!C:E,3,0))</f>
        <v>100</v>
      </c>
      <c r="X3766" s="193">
        <f t="shared" si="353"/>
        <v>0</v>
      </c>
      <c r="Y3766" s="193" t="str">
        <f t="shared" si="354"/>
        <v>APPTZR, ONION RING</v>
      </c>
      <c r="AA3766" s="29">
        <f t="shared" si="355"/>
        <v>122.88</v>
      </c>
      <c r="AB3766" s="29" t="str">
        <f>VLOOKUP(W3766,'[2]Item List (2)'!$I:$J,2,0)</f>
        <v>Food</v>
      </c>
      <c r="AC3766" s="29">
        <f t="shared" si="356"/>
        <v>7373</v>
      </c>
      <c r="AD3766" s="29" t="str">
        <f t="shared" si="357"/>
        <v>7373-Food</v>
      </c>
    </row>
    <row r="3767" spans="1:30">
      <c r="A3767" t="s">
        <v>699</v>
      </c>
      <c r="B3767" t="s">
        <v>681</v>
      </c>
      <c r="C3767" t="s">
        <v>1421</v>
      </c>
      <c r="D3767" t="s">
        <v>682</v>
      </c>
      <c r="E3767" t="s">
        <v>1723</v>
      </c>
      <c r="F3767"/>
      <c r="G3767" s="159">
        <v>45167</v>
      </c>
      <c r="H3767" t="s">
        <v>1208</v>
      </c>
      <c r="I3767" t="s">
        <v>1188</v>
      </c>
      <c r="J3767" t="s">
        <v>741</v>
      </c>
      <c r="K3767" t="s">
        <v>742</v>
      </c>
      <c r="L3767" s="160" t="s">
        <v>743</v>
      </c>
      <c r="M3767">
        <v>3</v>
      </c>
      <c r="N3767">
        <v>0</v>
      </c>
      <c r="O3767">
        <v>21.8</v>
      </c>
      <c r="P3767">
        <v>65.400000000000006</v>
      </c>
      <c r="Q3767">
        <v>6067.12</v>
      </c>
      <c r="R3767">
        <v>19.7</v>
      </c>
      <c r="S3767" s="193" t="str">
        <f>VLOOKUP(U3767,'[1]Cross ref'!I:J,2,0)</f>
        <v>SG2</v>
      </c>
      <c r="T3767" s="193">
        <f t="shared" si="352"/>
        <v>65.400000000000006</v>
      </c>
      <c r="U3767" s="193">
        <f>VLOOKUP(VALUE(C3767),'[1]Cross ref'!G:I,3,0)</f>
        <v>7373</v>
      </c>
      <c r="V3767" s="193">
        <f>IFERROR(VLOOKUP(J3767,'[1]Item List (2)'!C:D,2,0),VLOOKUP(K3767,'[1]Item List (2)'!C:D,2,0))</f>
        <v>50007</v>
      </c>
      <c r="W3767" s="193">
        <f>IFERROR(VLOOKUP(J3767,'[1]Item List (2)'!C:E,3,0),VLOOKUP(K3767,'[1]Item List (2)'!C:E,3,0))</f>
        <v>100</v>
      </c>
      <c r="X3767" s="193">
        <f t="shared" si="353"/>
        <v>0</v>
      </c>
      <c r="Y3767" s="193" t="str">
        <f t="shared" si="354"/>
        <v>KETCHUP, PKT</v>
      </c>
      <c r="AA3767" s="29">
        <f t="shared" si="355"/>
        <v>65.400000000000006</v>
      </c>
      <c r="AB3767" s="29" t="str">
        <f>VLOOKUP(W3767,'[2]Item List (2)'!$I:$J,2,0)</f>
        <v>Food</v>
      </c>
      <c r="AC3767" s="29">
        <f t="shared" si="356"/>
        <v>7373</v>
      </c>
      <c r="AD3767" s="29" t="str">
        <f t="shared" si="357"/>
        <v>7373-Food</v>
      </c>
    </row>
    <row r="3768" spans="1:30">
      <c r="A3768" t="s">
        <v>699</v>
      </c>
      <c r="B3768" t="s">
        <v>681</v>
      </c>
      <c r="C3768" t="s">
        <v>1421</v>
      </c>
      <c r="D3768" t="s">
        <v>682</v>
      </c>
      <c r="E3768" t="s">
        <v>1723</v>
      </c>
      <c r="F3768"/>
      <c r="G3768" s="159">
        <v>45167</v>
      </c>
      <c r="H3768" t="s">
        <v>1209</v>
      </c>
      <c r="I3768" t="s">
        <v>1188</v>
      </c>
      <c r="J3768" t="s">
        <v>856</v>
      </c>
      <c r="K3768" t="s">
        <v>857</v>
      </c>
      <c r="L3768" s="160" t="s">
        <v>814</v>
      </c>
      <c r="M3768">
        <v>1</v>
      </c>
      <c r="N3768">
        <v>0</v>
      </c>
      <c r="O3768">
        <v>17.149999999999999</v>
      </c>
      <c r="P3768">
        <v>17.149999999999999</v>
      </c>
      <c r="Q3768">
        <v>6067.12</v>
      </c>
      <c r="R3768">
        <v>19.7</v>
      </c>
      <c r="S3768" s="193" t="str">
        <f>VLOOKUP(U3768,'[1]Cross ref'!I:J,2,0)</f>
        <v>SG2</v>
      </c>
      <c r="T3768" s="193">
        <f t="shared" si="352"/>
        <v>17.149999999999999</v>
      </c>
      <c r="U3768" s="193">
        <f>VLOOKUP(VALUE(C3768),'[1]Cross ref'!G:I,3,0)</f>
        <v>7373</v>
      </c>
      <c r="V3768" s="193">
        <f>IFERROR(VLOOKUP(J3768,'[1]Item List (2)'!C:D,2,0),VLOOKUP(K3768,'[1]Item List (2)'!C:D,2,0))</f>
        <v>50007</v>
      </c>
      <c r="W3768" s="193">
        <f>IFERROR(VLOOKUP(J3768,'[1]Item List (2)'!C:E,3,0),VLOOKUP(K3768,'[1]Item List (2)'!C:E,3,0))</f>
        <v>100</v>
      </c>
      <c r="X3768" s="193">
        <f t="shared" si="353"/>
        <v>0</v>
      </c>
      <c r="Y3768" s="193" t="str">
        <f t="shared" si="354"/>
        <v>BREADING, CHICK TNDR</v>
      </c>
      <c r="AA3768" s="29">
        <f t="shared" si="355"/>
        <v>17.149999999999999</v>
      </c>
      <c r="AB3768" s="29" t="str">
        <f>VLOOKUP(W3768,'[2]Item List (2)'!$I:$J,2,0)</f>
        <v>Food</v>
      </c>
      <c r="AC3768" s="29">
        <f t="shared" si="356"/>
        <v>7373</v>
      </c>
      <c r="AD3768" s="29" t="str">
        <f t="shared" si="357"/>
        <v>7373-Food</v>
      </c>
    </row>
    <row r="3769" spans="1:30">
      <c r="A3769" t="s">
        <v>699</v>
      </c>
      <c r="B3769" t="s">
        <v>681</v>
      </c>
      <c r="C3769" t="s">
        <v>1421</v>
      </c>
      <c r="D3769" t="s">
        <v>682</v>
      </c>
      <c r="E3769" t="s">
        <v>1723</v>
      </c>
      <c r="F3769"/>
      <c r="G3769" s="159">
        <v>45167</v>
      </c>
      <c r="H3769" t="s">
        <v>1212</v>
      </c>
      <c r="I3769" t="s">
        <v>1188</v>
      </c>
      <c r="J3769" t="s">
        <v>747</v>
      </c>
      <c r="K3769" t="s">
        <v>748</v>
      </c>
      <c r="L3769" s="160" t="s">
        <v>749</v>
      </c>
      <c r="M3769">
        <v>1</v>
      </c>
      <c r="N3769">
        <v>0</v>
      </c>
      <c r="O3769">
        <v>33.380000000000003</v>
      </c>
      <c r="P3769">
        <v>33.380000000000003</v>
      </c>
      <c r="Q3769">
        <v>6067.12</v>
      </c>
      <c r="R3769">
        <v>19.7</v>
      </c>
      <c r="S3769" s="193" t="str">
        <f>VLOOKUP(U3769,'[1]Cross ref'!I:J,2,0)</f>
        <v>SG2</v>
      </c>
      <c r="T3769" s="193">
        <f t="shared" si="352"/>
        <v>33.380000000000003</v>
      </c>
      <c r="U3769" s="193">
        <f>VLOOKUP(VALUE(C3769),'[1]Cross ref'!G:I,3,0)</f>
        <v>7373</v>
      </c>
      <c r="V3769" s="193">
        <f>IFERROR(VLOOKUP(J3769,'[1]Item List (2)'!C:D,2,0),VLOOKUP(K3769,'[1]Item List (2)'!C:D,2,0))</f>
        <v>50007</v>
      </c>
      <c r="W3769" s="193">
        <f>IFERROR(VLOOKUP(J3769,'[1]Item List (2)'!C:E,3,0),VLOOKUP(K3769,'[1]Item List (2)'!C:E,3,0))</f>
        <v>100</v>
      </c>
      <c r="X3769" s="193">
        <f t="shared" si="353"/>
        <v>0</v>
      </c>
      <c r="Y3769" s="193" t="str">
        <f t="shared" si="354"/>
        <v>HASHBROWN, RND ZTF</v>
      </c>
      <c r="AA3769" s="29">
        <f t="shared" si="355"/>
        <v>33.380000000000003</v>
      </c>
      <c r="AB3769" s="29" t="str">
        <f>VLOOKUP(W3769,'[2]Item List (2)'!$I:$J,2,0)</f>
        <v>Food</v>
      </c>
      <c r="AC3769" s="29">
        <f t="shared" si="356"/>
        <v>7373</v>
      </c>
      <c r="AD3769" s="29" t="str">
        <f t="shared" si="357"/>
        <v>7373-Food</v>
      </c>
    </row>
    <row r="3770" spans="1:30">
      <c r="A3770" t="s">
        <v>699</v>
      </c>
      <c r="B3770" t="s">
        <v>681</v>
      </c>
      <c r="C3770" t="s">
        <v>1421</v>
      </c>
      <c r="D3770" t="s">
        <v>682</v>
      </c>
      <c r="E3770" t="s">
        <v>1723</v>
      </c>
      <c r="F3770"/>
      <c r="G3770" s="159">
        <v>45167</v>
      </c>
      <c r="H3770" t="s">
        <v>1213</v>
      </c>
      <c r="I3770" t="s">
        <v>1188</v>
      </c>
      <c r="J3770" t="s">
        <v>747</v>
      </c>
      <c r="K3770" t="s">
        <v>750</v>
      </c>
      <c r="L3770" s="160" t="s">
        <v>749</v>
      </c>
      <c r="M3770">
        <v>3</v>
      </c>
      <c r="N3770">
        <v>0</v>
      </c>
      <c r="O3770">
        <v>33.380000000000003</v>
      </c>
      <c r="P3770">
        <v>100.14</v>
      </c>
      <c r="Q3770">
        <v>6067.12</v>
      </c>
      <c r="R3770">
        <v>19.7</v>
      </c>
      <c r="S3770" s="193" t="str">
        <f>VLOOKUP(U3770,'[1]Cross ref'!I:J,2,0)</f>
        <v>SG2</v>
      </c>
      <c r="T3770" s="193">
        <f t="shared" si="352"/>
        <v>100.14</v>
      </c>
      <c r="U3770" s="193">
        <f>VLOOKUP(VALUE(C3770),'[1]Cross ref'!G:I,3,0)</f>
        <v>7373</v>
      </c>
      <c r="V3770" s="193">
        <f>IFERROR(VLOOKUP(J3770,'[1]Item List (2)'!C:D,2,0),VLOOKUP(K3770,'[1]Item List (2)'!C:D,2,0))</f>
        <v>50007</v>
      </c>
      <c r="W3770" s="193">
        <f>IFERROR(VLOOKUP(J3770,'[1]Item List (2)'!C:E,3,0),VLOOKUP(K3770,'[1]Item List (2)'!C:E,3,0))</f>
        <v>100</v>
      </c>
      <c r="X3770" s="193">
        <f t="shared" si="353"/>
        <v>0</v>
      </c>
      <c r="Y3770" s="193" t="str">
        <f t="shared" si="354"/>
        <v>FRIES, CRISS CUT SEASN</v>
      </c>
      <c r="AA3770" s="29">
        <f t="shared" si="355"/>
        <v>100.14</v>
      </c>
      <c r="AB3770" s="29" t="str">
        <f>VLOOKUP(W3770,'[2]Item List (2)'!$I:$J,2,0)</f>
        <v>Food</v>
      </c>
      <c r="AC3770" s="29">
        <f t="shared" si="356"/>
        <v>7373</v>
      </c>
      <c r="AD3770" s="29" t="str">
        <f t="shared" si="357"/>
        <v>7373-Food</v>
      </c>
    </row>
    <row r="3771" spans="1:30">
      <c r="A3771" t="s">
        <v>699</v>
      </c>
      <c r="B3771" t="s">
        <v>681</v>
      </c>
      <c r="C3771" t="s">
        <v>1421</v>
      </c>
      <c r="D3771" t="s">
        <v>682</v>
      </c>
      <c r="E3771" t="s">
        <v>1723</v>
      </c>
      <c r="F3771"/>
      <c r="G3771" s="159">
        <v>45167</v>
      </c>
      <c r="H3771" t="s">
        <v>1214</v>
      </c>
      <c r="I3771" t="s">
        <v>1188</v>
      </c>
      <c r="J3771" t="s">
        <v>747</v>
      </c>
      <c r="K3771" t="s">
        <v>751</v>
      </c>
      <c r="L3771" s="160" t="s">
        <v>752</v>
      </c>
      <c r="M3771">
        <v>13</v>
      </c>
      <c r="N3771">
        <v>0</v>
      </c>
      <c r="O3771">
        <v>35.28</v>
      </c>
      <c r="P3771">
        <v>458.64</v>
      </c>
      <c r="Q3771">
        <v>6067.12</v>
      </c>
      <c r="R3771">
        <v>19.7</v>
      </c>
      <c r="S3771" s="193" t="str">
        <f>VLOOKUP(U3771,'[1]Cross ref'!I:J,2,0)</f>
        <v>SG2</v>
      </c>
      <c r="T3771" s="193">
        <f t="shared" si="352"/>
        <v>458.64</v>
      </c>
      <c r="U3771" s="193">
        <f>VLOOKUP(VALUE(C3771),'[1]Cross ref'!G:I,3,0)</f>
        <v>7373</v>
      </c>
      <c r="V3771" s="193">
        <f>IFERROR(VLOOKUP(J3771,'[1]Item List (2)'!C:D,2,0),VLOOKUP(K3771,'[1]Item List (2)'!C:D,2,0))</f>
        <v>50007</v>
      </c>
      <c r="W3771" s="193">
        <f>IFERROR(VLOOKUP(J3771,'[1]Item List (2)'!C:E,3,0),VLOOKUP(K3771,'[1]Item List (2)'!C:E,3,0))</f>
        <v>100</v>
      </c>
      <c r="X3771" s="193">
        <f t="shared" si="353"/>
        <v>0</v>
      </c>
      <c r="Y3771" s="193" t="str">
        <f t="shared" si="354"/>
        <v>FRIES, SS SK ON</v>
      </c>
      <c r="AA3771" s="29">
        <f t="shared" si="355"/>
        <v>458.64</v>
      </c>
      <c r="AB3771" s="29" t="str">
        <f>VLOOKUP(W3771,'[2]Item List (2)'!$I:$J,2,0)</f>
        <v>Food</v>
      </c>
      <c r="AC3771" s="29">
        <f t="shared" si="356"/>
        <v>7373</v>
      </c>
      <c r="AD3771" s="29" t="str">
        <f t="shared" si="357"/>
        <v>7373-Food</v>
      </c>
    </row>
    <row r="3772" spans="1:30">
      <c r="A3772" t="s">
        <v>699</v>
      </c>
      <c r="B3772" t="s">
        <v>681</v>
      </c>
      <c r="C3772" t="s">
        <v>1421</v>
      </c>
      <c r="D3772" t="s">
        <v>682</v>
      </c>
      <c r="E3772" t="s">
        <v>1723</v>
      </c>
      <c r="F3772"/>
      <c r="G3772" s="159">
        <v>45167</v>
      </c>
      <c r="H3772" t="s">
        <v>1215</v>
      </c>
      <c r="I3772" t="s">
        <v>1188</v>
      </c>
      <c r="J3772" t="s">
        <v>753</v>
      </c>
      <c r="K3772" t="s">
        <v>754</v>
      </c>
      <c r="L3772" s="160" t="s">
        <v>755</v>
      </c>
      <c r="M3772">
        <v>1</v>
      </c>
      <c r="N3772">
        <v>0</v>
      </c>
      <c r="O3772">
        <v>31.31</v>
      </c>
      <c r="P3772">
        <v>31.31</v>
      </c>
      <c r="Q3772">
        <v>6067.12</v>
      </c>
      <c r="R3772">
        <v>19.7</v>
      </c>
      <c r="S3772" s="193" t="str">
        <f>VLOOKUP(U3772,'[1]Cross ref'!I:J,2,0)</f>
        <v>SG2</v>
      </c>
      <c r="T3772" s="193">
        <f t="shared" si="352"/>
        <v>31.31</v>
      </c>
      <c r="U3772" s="193">
        <f>VLOOKUP(VALUE(C3772),'[1]Cross ref'!G:I,3,0)</f>
        <v>7373</v>
      </c>
      <c r="V3772" s="193">
        <f>IFERROR(VLOOKUP(J3772,'[1]Item List (2)'!C:D,2,0),VLOOKUP(K3772,'[1]Item List (2)'!C:D,2,0))</f>
        <v>50007</v>
      </c>
      <c r="W3772" s="193">
        <f>IFERROR(VLOOKUP(J3772,'[1]Item List (2)'!C:E,3,0),VLOOKUP(K3772,'[1]Item List (2)'!C:E,3,0))</f>
        <v>100</v>
      </c>
      <c r="X3772" s="193">
        <f t="shared" si="353"/>
        <v>0</v>
      </c>
      <c r="Y3772" s="193" t="str">
        <f t="shared" si="354"/>
        <v>TORTILLA, FLOUR 10" FZN</v>
      </c>
      <c r="AA3772" s="29">
        <f t="shared" si="355"/>
        <v>31.31</v>
      </c>
      <c r="AB3772" s="29" t="str">
        <f>VLOOKUP(W3772,'[2]Item List (2)'!$I:$J,2,0)</f>
        <v>Food</v>
      </c>
      <c r="AC3772" s="29">
        <f t="shared" si="356"/>
        <v>7373</v>
      </c>
      <c r="AD3772" s="29" t="str">
        <f t="shared" si="357"/>
        <v>7373-Food</v>
      </c>
    </row>
    <row r="3773" spans="1:30">
      <c r="A3773" t="s">
        <v>699</v>
      </c>
      <c r="B3773" t="s">
        <v>681</v>
      </c>
      <c r="C3773" t="s">
        <v>1421</v>
      </c>
      <c r="D3773" t="s">
        <v>682</v>
      </c>
      <c r="E3773" t="s">
        <v>1723</v>
      </c>
      <c r="F3773"/>
      <c r="G3773" s="159">
        <v>45167</v>
      </c>
      <c r="H3773" t="s">
        <v>1216</v>
      </c>
      <c r="I3773" t="s">
        <v>1188</v>
      </c>
      <c r="J3773" t="s">
        <v>859</v>
      </c>
      <c r="K3773" t="s">
        <v>860</v>
      </c>
      <c r="L3773" s="160" t="s">
        <v>861</v>
      </c>
      <c r="M3773">
        <v>1</v>
      </c>
      <c r="N3773">
        <v>0</v>
      </c>
      <c r="O3773">
        <v>29.7</v>
      </c>
      <c r="P3773">
        <v>29.7</v>
      </c>
      <c r="Q3773">
        <v>6067.12</v>
      </c>
      <c r="R3773">
        <v>19.7</v>
      </c>
      <c r="S3773" s="193" t="str">
        <f>VLOOKUP(U3773,'[1]Cross ref'!I:J,2,0)</f>
        <v>SG2</v>
      </c>
      <c r="T3773" s="193">
        <f t="shared" si="352"/>
        <v>29.7</v>
      </c>
      <c r="U3773" s="193">
        <f>VLOOKUP(VALUE(C3773),'[1]Cross ref'!G:I,3,0)</f>
        <v>7373</v>
      </c>
      <c r="V3773" s="193">
        <f>IFERROR(VLOOKUP(J3773,'[1]Item List (2)'!C:D,2,0),VLOOKUP(K3773,'[1]Item List (2)'!C:D,2,0))</f>
        <v>50007</v>
      </c>
      <c r="W3773" s="193">
        <f>IFERROR(VLOOKUP(J3773,'[1]Item List (2)'!C:E,3,0),VLOOKUP(K3773,'[1]Item List (2)'!C:E,3,0))</f>
        <v>100</v>
      </c>
      <c r="X3773" s="193">
        <f t="shared" si="353"/>
        <v>0</v>
      </c>
      <c r="Y3773" s="193" t="str">
        <f t="shared" si="354"/>
        <v>CAKE, CHOC DOME</v>
      </c>
      <c r="AA3773" s="29">
        <f t="shared" si="355"/>
        <v>29.7</v>
      </c>
      <c r="AB3773" s="29" t="str">
        <f>VLOOKUP(W3773,'[2]Item List (2)'!$I:$J,2,0)</f>
        <v>Food</v>
      </c>
      <c r="AC3773" s="29">
        <f t="shared" si="356"/>
        <v>7373</v>
      </c>
      <c r="AD3773" s="29" t="str">
        <f t="shared" si="357"/>
        <v>7373-Food</v>
      </c>
    </row>
    <row r="3774" spans="1:30">
      <c r="A3774" t="s">
        <v>699</v>
      </c>
      <c r="B3774" t="s">
        <v>681</v>
      </c>
      <c r="C3774" t="s">
        <v>1421</v>
      </c>
      <c r="D3774" t="s">
        <v>682</v>
      </c>
      <c r="E3774" t="s">
        <v>1723</v>
      </c>
      <c r="F3774"/>
      <c r="G3774" s="159">
        <v>45167</v>
      </c>
      <c r="H3774" t="s">
        <v>1217</v>
      </c>
      <c r="I3774" t="s">
        <v>1188</v>
      </c>
      <c r="J3774" t="s">
        <v>758</v>
      </c>
      <c r="K3774" t="s">
        <v>759</v>
      </c>
      <c r="L3774" s="160" t="s">
        <v>760</v>
      </c>
      <c r="M3774">
        <v>2</v>
      </c>
      <c r="N3774">
        <v>0</v>
      </c>
      <c r="O3774">
        <v>111.01</v>
      </c>
      <c r="P3774">
        <v>222.02</v>
      </c>
      <c r="Q3774">
        <v>6067.12</v>
      </c>
      <c r="R3774">
        <v>19.7</v>
      </c>
      <c r="S3774" s="193" t="str">
        <f>VLOOKUP(U3774,'[1]Cross ref'!I:J,2,0)</f>
        <v>SG2</v>
      </c>
      <c r="T3774" s="193">
        <f t="shared" si="352"/>
        <v>222.02</v>
      </c>
      <c r="U3774" s="193">
        <f>VLOOKUP(VALUE(C3774),'[1]Cross ref'!G:I,3,0)</f>
        <v>7373</v>
      </c>
      <c r="V3774" s="193">
        <f>IFERROR(VLOOKUP(J3774,'[1]Item List (2)'!C:D,2,0),VLOOKUP(K3774,'[1]Item List (2)'!C:D,2,0))</f>
        <v>50007</v>
      </c>
      <c r="W3774" s="193">
        <f>IFERROR(VLOOKUP(J3774,'[1]Item List (2)'!C:E,3,0),VLOOKUP(K3774,'[1]Item List (2)'!C:E,3,0))</f>
        <v>100</v>
      </c>
      <c r="X3774" s="193">
        <f t="shared" si="353"/>
        <v>0</v>
      </c>
      <c r="Y3774" s="193" t="str">
        <f t="shared" si="354"/>
        <v>CHICKEN, TNDRLOIN STRIP 1.5Z</v>
      </c>
      <c r="AA3774" s="29">
        <f t="shared" si="355"/>
        <v>222.02</v>
      </c>
      <c r="AB3774" s="29" t="str">
        <f>VLOOKUP(W3774,'[2]Item List (2)'!$I:$J,2,0)</f>
        <v>Food</v>
      </c>
      <c r="AC3774" s="29">
        <f t="shared" si="356"/>
        <v>7373</v>
      </c>
      <c r="AD3774" s="29" t="str">
        <f t="shared" si="357"/>
        <v>7373-Food</v>
      </c>
    </row>
    <row r="3775" spans="1:30">
      <c r="A3775" t="s">
        <v>699</v>
      </c>
      <c r="B3775" t="s">
        <v>681</v>
      </c>
      <c r="C3775" t="s">
        <v>1421</v>
      </c>
      <c r="D3775" t="s">
        <v>682</v>
      </c>
      <c r="E3775" t="s">
        <v>1723</v>
      </c>
      <c r="F3775"/>
      <c r="G3775" s="159">
        <v>45167</v>
      </c>
      <c r="H3775" t="s">
        <v>1218</v>
      </c>
      <c r="I3775" t="s">
        <v>1188</v>
      </c>
      <c r="J3775" t="s">
        <v>703</v>
      </c>
      <c r="K3775" t="s">
        <v>997</v>
      </c>
      <c r="L3775" s="160" t="s">
        <v>723</v>
      </c>
      <c r="M3775">
        <v>3</v>
      </c>
      <c r="N3775">
        <v>0</v>
      </c>
      <c r="O3775">
        <v>25.94</v>
      </c>
      <c r="P3775">
        <v>77.819999999999993</v>
      </c>
      <c r="Q3775">
        <v>6067.12</v>
      </c>
      <c r="R3775">
        <v>19.7</v>
      </c>
      <c r="S3775" s="193" t="str">
        <f>VLOOKUP(U3775,'[1]Cross ref'!I:J,2,0)</f>
        <v>SG2</v>
      </c>
      <c r="T3775" s="193">
        <f t="shared" si="352"/>
        <v>77.819999999999993</v>
      </c>
      <c r="U3775" s="193">
        <f>VLOOKUP(VALUE(C3775),'[1]Cross ref'!G:I,3,0)</f>
        <v>7373</v>
      </c>
      <c r="V3775" s="193">
        <f>IFERROR(VLOOKUP(J3775,'[1]Item List (2)'!C:D,2,0),VLOOKUP(K3775,'[1]Item List (2)'!C:D,2,0))</f>
        <v>50007</v>
      </c>
      <c r="W3775" s="193">
        <f>IFERROR(VLOOKUP(J3775,'[1]Item List (2)'!C:E,3,0),VLOOKUP(K3775,'[1]Item List (2)'!C:E,3,0))</f>
        <v>100</v>
      </c>
      <c r="X3775" s="193">
        <f t="shared" si="353"/>
        <v>0</v>
      </c>
      <c r="Y3775" s="193" t="str">
        <f t="shared" si="354"/>
        <v>SAUCE, BTRMILK RANCH CUP</v>
      </c>
      <c r="AA3775" s="29">
        <f t="shared" si="355"/>
        <v>77.819999999999993</v>
      </c>
      <c r="AB3775" s="29" t="str">
        <f>VLOOKUP(W3775,'[2]Item List (2)'!$I:$J,2,0)</f>
        <v>Food</v>
      </c>
      <c r="AC3775" s="29">
        <f t="shared" si="356"/>
        <v>7373</v>
      </c>
      <c r="AD3775" s="29" t="str">
        <f t="shared" si="357"/>
        <v>7373-Food</v>
      </c>
    </row>
    <row r="3776" spans="1:30">
      <c r="A3776" t="s">
        <v>699</v>
      </c>
      <c r="B3776" t="s">
        <v>681</v>
      </c>
      <c r="C3776" t="s">
        <v>1421</v>
      </c>
      <c r="D3776" t="s">
        <v>682</v>
      </c>
      <c r="E3776" t="s">
        <v>1723</v>
      </c>
      <c r="F3776"/>
      <c r="G3776" s="159">
        <v>45167</v>
      </c>
      <c r="H3776" t="s">
        <v>1219</v>
      </c>
      <c r="I3776" t="s">
        <v>1188</v>
      </c>
      <c r="J3776" t="s">
        <v>767</v>
      </c>
      <c r="K3776" t="s">
        <v>768</v>
      </c>
      <c r="L3776" s="160" t="s">
        <v>769</v>
      </c>
      <c r="M3776">
        <v>1</v>
      </c>
      <c r="N3776">
        <v>0</v>
      </c>
      <c r="O3776">
        <v>11.66</v>
      </c>
      <c r="P3776">
        <v>11.66</v>
      </c>
      <c r="Q3776">
        <v>6067.12</v>
      </c>
      <c r="R3776">
        <v>19.7</v>
      </c>
      <c r="S3776" s="193" t="str">
        <f>VLOOKUP(U3776,'[1]Cross ref'!I:J,2,0)</f>
        <v>SG2</v>
      </c>
      <c r="T3776" s="193">
        <f t="shared" si="352"/>
        <v>11.66</v>
      </c>
      <c r="U3776" s="193">
        <f>VLOOKUP(VALUE(C3776),'[1]Cross ref'!G:I,3,0)</f>
        <v>7373</v>
      </c>
      <c r="V3776" s="193">
        <f>IFERROR(VLOOKUP(J3776,'[1]Item List (2)'!C:D,2,0),VLOOKUP(K3776,'[1]Item List (2)'!C:D,2,0))</f>
        <v>50007</v>
      </c>
      <c r="W3776" s="193">
        <f>IFERROR(VLOOKUP(J3776,'[1]Item List (2)'!C:E,3,0),VLOOKUP(K3776,'[1]Item List (2)'!C:E,3,0))</f>
        <v>100</v>
      </c>
      <c r="X3776" s="193">
        <f t="shared" si="353"/>
        <v>0</v>
      </c>
      <c r="Y3776" s="193" t="str">
        <f t="shared" si="354"/>
        <v>SAUCE, BUFFALO CUP</v>
      </c>
      <c r="AA3776" s="29">
        <f t="shared" si="355"/>
        <v>11.66</v>
      </c>
      <c r="AB3776" s="29" t="str">
        <f>VLOOKUP(W3776,'[2]Item List (2)'!$I:$J,2,0)</f>
        <v>Food</v>
      </c>
      <c r="AC3776" s="29">
        <f t="shared" si="356"/>
        <v>7373</v>
      </c>
      <c r="AD3776" s="29" t="str">
        <f t="shared" si="357"/>
        <v>7373-Food</v>
      </c>
    </row>
    <row r="3777" spans="1:30">
      <c r="A3777" t="s">
        <v>699</v>
      </c>
      <c r="B3777" t="s">
        <v>681</v>
      </c>
      <c r="C3777" t="s">
        <v>1421</v>
      </c>
      <c r="D3777" t="s">
        <v>682</v>
      </c>
      <c r="E3777" t="s">
        <v>1723</v>
      </c>
      <c r="F3777"/>
      <c r="G3777" s="159">
        <v>45167</v>
      </c>
      <c r="H3777" t="s">
        <v>1220</v>
      </c>
      <c r="I3777" t="s">
        <v>1188</v>
      </c>
      <c r="J3777" t="s">
        <v>770</v>
      </c>
      <c r="K3777" t="s">
        <v>771</v>
      </c>
      <c r="L3777" s="160" t="s">
        <v>772</v>
      </c>
      <c r="M3777">
        <v>1</v>
      </c>
      <c r="N3777">
        <v>0</v>
      </c>
      <c r="O3777">
        <v>31.38</v>
      </c>
      <c r="P3777">
        <v>31.38</v>
      </c>
      <c r="Q3777">
        <v>6067.12</v>
      </c>
      <c r="R3777">
        <v>19.7</v>
      </c>
      <c r="S3777" s="193" t="str">
        <f>VLOOKUP(U3777,'[1]Cross ref'!I:J,2,0)</f>
        <v>SG2</v>
      </c>
      <c r="T3777" s="193">
        <f t="shared" si="352"/>
        <v>31.38</v>
      </c>
      <c r="U3777" s="193">
        <f>VLOOKUP(VALUE(C3777),'[1]Cross ref'!G:I,3,0)</f>
        <v>7373</v>
      </c>
      <c r="V3777" s="193">
        <f>IFERROR(VLOOKUP(J3777,'[1]Item List (2)'!C:D,2,0),VLOOKUP(K3777,'[1]Item List (2)'!C:D,2,0))</f>
        <v>50007</v>
      </c>
      <c r="W3777" s="193">
        <f>IFERROR(VLOOKUP(J3777,'[1]Item List (2)'!C:E,3,0),VLOOKUP(K3777,'[1]Item List (2)'!C:E,3,0))</f>
        <v>100</v>
      </c>
      <c r="X3777" s="193">
        <f t="shared" si="353"/>
        <v>0</v>
      </c>
      <c r="Y3777" s="193" t="str">
        <f t="shared" si="354"/>
        <v>WHIP CREAM, AEROSOL 17Z</v>
      </c>
      <c r="AA3777" s="29">
        <f t="shared" si="355"/>
        <v>31.38</v>
      </c>
      <c r="AB3777" s="29" t="str">
        <f>VLOOKUP(W3777,'[2]Item List (2)'!$I:$J,2,0)</f>
        <v>Food</v>
      </c>
      <c r="AC3777" s="29">
        <f t="shared" si="356"/>
        <v>7373</v>
      </c>
      <c r="AD3777" s="29" t="str">
        <f t="shared" si="357"/>
        <v>7373-Food</v>
      </c>
    </row>
    <row r="3778" spans="1:30">
      <c r="A3778" t="s">
        <v>699</v>
      </c>
      <c r="B3778" t="s">
        <v>681</v>
      </c>
      <c r="C3778" t="s">
        <v>1421</v>
      </c>
      <c r="D3778" t="s">
        <v>682</v>
      </c>
      <c r="E3778" t="s">
        <v>1723</v>
      </c>
      <c r="F3778"/>
      <c r="G3778" s="159">
        <v>45167</v>
      </c>
      <c r="H3778" t="s">
        <v>1221</v>
      </c>
      <c r="I3778" t="s">
        <v>1188</v>
      </c>
      <c r="J3778" t="s">
        <v>773</v>
      </c>
      <c r="K3778" t="s">
        <v>774</v>
      </c>
      <c r="L3778" s="160" t="s">
        <v>775</v>
      </c>
      <c r="M3778">
        <v>7</v>
      </c>
      <c r="N3778">
        <v>0</v>
      </c>
      <c r="O3778">
        <v>19.78</v>
      </c>
      <c r="P3778">
        <v>138.46</v>
      </c>
      <c r="Q3778">
        <v>6067.12</v>
      </c>
      <c r="R3778">
        <v>19.7</v>
      </c>
      <c r="S3778" s="193" t="str">
        <f>VLOOKUP(U3778,'[1]Cross ref'!I:J,2,0)</f>
        <v>SG2</v>
      </c>
      <c r="T3778" s="193">
        <f t="shared" si="352"/>
        <v>138.46</v>
      </c>
      <c r="U3778" s="193">
        <f>VLOOKUP(VALUE(C3778),'[1]Cross ref'!G:I,3,0)</f>
        <v>7373</v>
      </c>
      <c r="V3778" s="193">
        <f>IFERROR(VLOOKUP(J3778,'[1]Item List (2)'!C:D,2,0),VLOOKUP(K3778,'[1]Item List (2)'!C:D,2,0))</f>
        <v>50007</v>
      </c>
      <c r="W3778" s="193">
        <f>IFERROR(VLOOKUP(J3778,'[1]Item List (2)'!C:E,3,0),VLOOKUP(K3778,'[1]Item List (2)'!C:E,3,0))</f>
        <v>100</v>
      </c>
      <c r="X3778" s="193">
        <f t="shared" si="353"/>
        <v>0</v>
      </c>
      <c r="Y3778" s="193" t="str">
        <f t="shared" si="354"/>
        <v>ICE CREAM, VANILLA SLOW MELT</v>
      </c>
      <c r="AA3778" s="29">
        <f t="shared" si="355"/>
        <v>138.46</v>
      </c>
      <c r="AB3778" s="29" t="str">
        <f>VLOOKUP(W3778,'[2]Item List (2)'!$I:$J,2,0)</f>
        <v>Food</v>
      </c>
      <c r="AC3778" s="29">
        <f t="shared" si="356"/>
        <v>7373</v>
      </c>
      <c r="AD3778" s="29" t="str">
        <f t="shared" si="357"/>
        <v>7373-Food</v>
      </c>
    </row>
    <row r="3779" spans="1:30">
      <c r="A3779" t="s">
        <v>699</v>
      </c>
      <c r="B3779" t="s">
        <v>681</v>
      </c>
      <c r="C3779" t="s">
        <v>1421</v>
      </c>
      <c r="D3779" t="s">
        <v>682</v>
      </c>
      <c r="E3779" t="s">
        <v>1723</v>
      </c>
      <c r="F3779"/>
      <c r="G3779" s="159">
        <v>45167</v>
      </c>
      <c r="H3779" t="s">
        <v>1222</v>
      </c>
      <c r="I3779" t="s">
        <v>1188</v>
      </c>
      <c r="J3779" t="s">
        <v>776</v>
      </c>
      <c r="K3779" t="s">
        <v>777</v>
      </c>
      <c r="L3779" s="160" t="s">
        <v>778</v>
      </c>
      <c r="M3779">
        <v>7</v>
      </c>
      <c r="N3779">
        <v>0</v>
      </c>
      <c r="O3779">
        <v>36.909999999999997</v>
      </c>
      <c r="P3779">
        <v>258.37</v>
      </c>
      <c r="Q3779">
        <v>6067.12</v>
      </c>
      <c r="R3779">
        <v>19.7</v>
      </c>
      <c r="S3779" s="193" t="str">
        <f>VLOOKUP(U3779,'[1]Cross ref'!I:J,2,0)</f>
        <v>SG2</v>
      </c>
      <c r="T3779" s="193">
        <f t="shared" ref="T3779:T3842" si="358">P3779</f>
        <v>258.37</v>
      </c>
      <c r="U3779" s="193">
        <f>VLOOKUP(VALUE(C3779),'[1]Cross ref'!G:I,3,0)</f>
        <v>7373</v>
      </c>
      <c r="V3779" s="193">
        <f>IFERROR(VLOOKUP(J3779,'[1]Item List (2)'!C:D,2,0),VLOOKUP(K3779,'[1]Item List (2)'!C:D,2,0))</f>
        <v>50007</v>
      </c>
      <c r="W3779" s="193">
        <f>IFERROR(VLOOKUP(J3779,'[1]Item List (2)'!C:E,3,0),VLOOKUP(K3779,'[1]Item List (2)'!C:E,3,0))</f>
        <v>100</v>
      </c>
      <c r="X3779" s="193">
        <f t="shared" ref="X3779:X3842" si="359">M3779*O3779-P3779</f>
        <v>0</v>
      </c>
      <c r="Y3779" s="193" t="str">
        <f t="shared" ref="Y3779:Y3842" si="360">K3779</f>
        <v>SHORTENING, LIQ FRY PREM</v>
      </c>
      <c r="AA3779" s="29">
        <f t="shared" ref="AA3779:AA3842" si="361">P3779</f>
        <v>258.37</v>
      </c>
      <c r="AB3779" s="29" t="str">
        <f>VLOOKUP(W3779,'[2]Item List (2)'!$I:$J,2,0)</f>
        <v>Food</v>
      </c>
      <c r="AC3779" s="29">
        <f t="shared" ref="AC3779:AC3842" si="362">U3779</f>
        <v>7373</v>
      </c>
      <c r="AD3779" s="29" t="str">
        <f t="shared" ref="AD3779:AD3842" si="363">AC3779&amp;"-"&amp;AB3779</f>
        <v>7373-Food</v>
      </c>
    </row>
    <row r="3780" spans="1:30">
      <c r="A3780" t="s">
        <v>699</v>
      </c>
      <c r="B3780" t="s">
        <v>681</v>
      </c>
      <c r="C3780" t="s">
        <v>1421</v>
      </c>
      <c r="D3780" t="s">
        <v>682</v>
      </c>
      <c r="E3780" t="s">
        <v>1723</v>
      </c>
      <c r="F3780"/>
      <c r="G3780" s="159">
        <v>45167</v>
      </c>
      <c r="H3780" t="s">
        <v>1361</v>
      </c>
      <c r="I3780" t="s">
        <v>1211</v>
      </c>
      <c r="J3780" t="s">
        <v>815</v>
      </c>
      <c r="K3780" t="s">
        <v>930</v>
      </c>
      <c r="L3780" s="160" t="s">
        <v>931</v>
      </c>
      <c r="M3780">
        <v>1</v>
      </c>
      <c r="N3780">
        <v>0</v>
      </c>
      <c r="O3780">
        <v>23.01</v>
      </c>
      <c r="P3780">
        <v>23.01</v>
      </c>
      <c r="Q3780">
        <v>6067.12</v>
      </c>
      <c r="R3780">
        <v>19.7</v>
      </c>
      <c r="S3780" s="193" t="str">
        <f>VLOOKUP(U3780,'[1]Cross ref'!I:J,2,0)</f>
        <v>SG2</v>
      </c>
      <c r="T3780" s="193">
        <f t="shared" si="358"/>
        <v>23.01</v>
      </c>
      <c r="U3780" s="193">
        <f>VLOOKUP(VALUE(C3780),'[1]Cross ref'!G:I,3,0)</f>
        <v>7373</v>
      </c>
      <c r="V3780" s="193">
        <f>IFERROR(VLOOKUP(J3780,'[1]Item List (2)'!C:D,2,0),VLOOKUP(K3780,'[1]Item List (2)'!C:D,2,0))</f>
        <v>51001</v>
      </c>
      <c r="W3780" s="193">
        <f>IFERROR(VLOOKUP(J3780,'[1]Item List (2)'!C:E,3,0),VLOOKUP(K3780,'[1]Item List (2)'!C:E,3,0))</f>
        <v>1000</v>
      </c>
      <c r="X3780" s="193">
        <f t="shared" si="359"/>
        <v>0</v>
      </c>
      <c r="Y3780" s="193" t="str">
        <f t="shared" si="360"/>
        <v>LID, PLS DOME SHAKE CUP</v>
      </c>
      <c r="AA3780" s="29">
        <f t="shared" si="361"/>
        <v>23.01</v>
      </c>
      <c r="AB3780" s="29" t="str">
        <f>VLOOKUP(W3780,'[2]Item List (2)'!$I:$J,2,0)</f>
        <v>Paper</v>
      </c>
      <c r="AC3780" s="29">
        <f t="shared" si="362"/>
        <v>7373</v>
      </c>
      <c r="AD3780" s="29" t="str">
        <f t="shared" si="363"/>
        <v>7373-Paper</v>
      </c>
    </row>
    <row r="3781" spans="1:30">
      <c r="A3781" t="s">
        <v>699</v>
      </c>
      <c r="B3781" t="s">
        <v>681</v>
      </c>
      <c r="C3781" t="s">
        <v>1421</v>
      </c>
      <c r="D3781" t="s">
        <v>682</v>
      </c>
      <c r="E3781" t="s">
        <v>1723</v>
      </c>
      <c r="F3781"/>
      <c r="G3781" s="159">
        <v>45167</v>
      </c>
      <c r="H3781" t="s">
        <v>1380</v>
      </c>
      <c r="I3781" t="s">
        <v>1188</v>
      </c>
      <c r="J3781" t="s">
        <v>953</v>
      </c>
      <c r="K3781" t="s">
        <v>1151</v>
      </c>
      <c r="L3781" s="160" t="s">
        <v>766</v>
      </c>
      <c r="M3781">
        <v>1</v>
      </c>
      <c r="N3781">
        <v>0</v>
      </c>
      <c r="O3781">
        <v>69.22</v>
      </c>
      <c r="P3781">
        <v>69.22</v>
      </c>
      <c r="Q3781">
        <v>6067.12</v>
      </c>
      <c r="R3781">
        <v>19.7</v>
      </c>
      <c r="S3781" s="193" t="str">
        <f>VLOOKUP(U3781,'[1]Cross ref'!I:J,2,0)</f>
        <v>SG2</v>
      </c>
      <c r="T3781" s="193">
        <f t="shared" si="358"/>
        <v>69.22</v>
      </c>
      <c r="U3781" s="193">
        <f>VLOOKUP(VALUE(C3781),'[1]Cross ref'!G:I,3,0)</f>
        <v>7373</v>
      </c>
      <c r="V3781" s="193">
        <f>IFERROR(VLOOKUP(J3781,'[1]Item List (2)'!C:D,2,0),VLOOKUP(K3781,'[1]Item List (2)'!C:D,2,0))</f>
        <v>50007</v>
      </c>
      <c r="W3781" s="193">
        <f>IFERROR(VLOOKUP(J3781,'[1]Item List (2)'!C:E,3,0),VLOOKUP(K3781,'[1]Item List (2)'!C:E,3,0))</f>
        <v>100</v>
      </c>
      <c r="X3781" s="193">
        <f t="shared" si="359"/>
        <v>0</v>
      </c>
      <c r="Y3781" s="193" t="str">
        <f t="shared" si="360"/>
        <v>LEMONADE, FZN</v>
      </c>
      <c r="AA3781" s="29">
        <f t="shared" si="361"/>
        <v>69.22</v>
      </c>
      <c r="AB3781" s="29" t="str">
        <f>VLOOKUP(W3781,'[2]Item List (2)'!$I:$J,2,0)</f>
        <v>Food</v>
      </c>
      <c r="AC3781" s="29">
        <f t="shared" si="362"/>
        <v>7373</v>
      </c>
      <c r="AD3781" s="29" t="str">
        <f t="shared" si="363"/>
        <v>7373-Food</v>
      </c>
    </row>
    <row r="3782" spans="1:30">
      <c r="A3782" t="s">
        <v>699</v>
      </c>
      <c r="B3782" t="s">
        <v>681</v>
      </c>
      <c r="C3782" t="s">
        <v>1421</v>
      </c>
      <c r="D3782" t="s">
        <v>682</v>
      </c>
      <c r="E3782" t="s">
        <v>1723</v>
      </c>
      <c r="F3782"/>
      <c r="G3782" s="159">
        <v>45167</v>
      </c>
      <c r="H3782" t="s">
        <v>1223</v>
      </c>
      <c r="I3782" t="s">
        <v>1188</v>
      </c>
      <c r="J3782" t="s">
        <v>758</v>
      </c>
      <c r="K3782" t="s">
        <v>780</v>
      </c>
      <c r="L3782" s="160" t="s">
        <v>781</v>
      </c>
      <c r="M3782">
        <v>3</v>
      </c>
      <c r="N3782">
        <v>0</v>
      </c>
      <c r="O3782">
        <v>37.6</v>
      </c>
      <c r="P3782">
        <v>112.8</v>
      </c>
      <c r="Q3782">
        <v>6067.12</v>
      </c>
      <c r="R3782">
        <v>19.7</v>
      </c>
      <c r="S3782" s="193" t="str">
        <f>VLOOKUP(U3782,'[1]Cross ref'!I:J,2,0)</f>
        <v>SG2</v>
      </c>
      <c r="T3782" s="193">
        <f t="shared" si="358"/>
        <v>112.8</v>
      </c>
      <c r="U3782" s="193">
        <f>VLOOKUP(VALUE(C3782),'[1]Cross ref'!G:I,3,0)</f>
        <v>7373</v>
      </c>
      <c r="V3782" s="193">
        <f>IFERROR(VLOOKUP(J3782,'[1]Item List (2)'!C:D,2,0),VLOOKUP(K3782,'[1]Item List (2)'!C:D,2,0))</f>
        <v>50007</v>
      </c>
      <c r="W3782" s="193">
        <f>IFERROR(VLOOKUP(J3782,'[1]Item List (2)'!C:E,3,0),VLOOKUP(K3782,'[1]Item List (2)'!C:E,3,0))</f>
        <v>100</v>
      </c>
      <c r="X3782" s="193">
        <f t="shared" si="359"/>
        <v>0</v>
      </c>
      <c r="Y3782" s="193" t="str">
        <f t="shared" si="360"/>
        <v>CHICKEN, PTY SPCY 3Z</v>
      </c>
      <c r="AA3782" s="29">
        <f t="shared" si="361"/>
        <v>112.8</v>
      </c>
      <c r="AB3782" s="29" t="str">
        <f>VLOOKUP(W3782,'[2]Item List (2)'!$I:$J,2,0)</f>
        <v>Food</v>
      </c>
      <c r="AC3782" s="29">
        <f t="shared" si="362"/>
        <v>7373</v>
      </c>
      <c r="AD3782" s="29" t="str">
        <f t="shared" si="363"/>
        <v>7373-Food</v>
      </c>
    </row>
    <row r="3783" spans="1:30">
      <c r="A3783" t="s">
        <v>699</v>
      </c>
      <c r="B3783" t="s">
        <v>681</v>
      </c>
      <c r="C3783" t="s">
        <v>1421</v>
      </c>
      <c r="D3783" t="s">
        <v>682</v>
      </c>
      <c r="E3783" t="s">
        <v>1723</v>
      </c>
      <c r="F3783"/>
      <c r="G3783" s="159">
        <v>45167</v>
      </c>
      <c r="H3783" t="s">
        <v>1273</v>
      </c>
      <c r="I3783" t="s">
        <v>1190</v>
      </c>
      <c r="J3783" t="s">
        <v>727</v>
      </c>
      <c r="K3783" t="s">
        <v>782</v>
      </c>
      <c r="L3783" s="160" t="s">
        <v>729</v>
      </c>
      <c r="M3783">
        <v>1</v>
      </c>
      <c r="N3783">
        <v>0</v>
      </c>
      <c r="O3783">
        <v>16.79</v>
      </c>
      <c r="P3783">
        <v>16.79</v>
      </c>
      <c r="Q3783">
        <v>6067.12</v>
      </c>
      <c r="R3783">
        <v>19.7</v>
      </c>
      <c r="S3783" s="193" t="str">
        <f>VLOOKUP(U3783,'[1]Cross ref'!I:J,2,0)</f>
        <v>SG2</v>
      </c>
      <c r="T3783" s="193">
        <f t="shared" si="358"/>
        <v>16.79</v>
      </c>
      <c r="U3783" s="193">
        <f>VLOOKUP(VALUE(C3783),'[1]Cross ref'!G:I,3,0)</f>
        <v>7373</v>
      </c>
      <c r="V3783" s="193">
        <f>IFERROR(VLOOKUP(J3783,'[1]Item List (2)'!C:D,2,0),VLOOKUP(K3783,'[1]Item List (2)'!C:D,2,0))</f>
        <v>60507</v>
      </c>
      <c r="W3783" s="193">
        <f>IFERROR(VLOOKUP(J3783,'[1]Item List (2)'!C:E,3,0),VLOOKUP(K3783,'[1]Item List (2)'!C:E,3,0))</f>
        <v>1200</v>
      </c>
      <c r="X3783" s="193">
        <f t="shared" si="359"/>
        <v>0</v>
      </c>
      <c r="Y3783" s="193" t="str">
        <f t="shared" si="360"/>
        <v>GLOVE, SYNTH LG</v>
      </c>
      <c r="AA3783" s="29">
        <f t="shared" si="361"/>
        <v>16.79</v>
      </c>
      <c r="AB3783" s="29" t="str">
        <f>VLOOKUP(W3783,'[2]Item List (2)'!$I:$J,2,0)</f>
        <v>Supplies</v>
      </c>
      <c r="AC3783" s="29">
        <f t="shared" si="362"/>
        <v>7373</v>
      </c>
      <c r="AD3783" s="29" t="str">
        <f t="shared" si="363"/>
        <v>7373-Supplies</v>
      </c>
    </row>
    <row r="3784" spans="1:30">
      <c r="A3784" t="s">
        <v>699</v>
      </c>
      <c r="B3784" t="s">
        <v>681</v>
      </c>
      <c r="C3784" t="s">
        <v>1421</v>
      </c>
      <c r="D3784" t="s">
        <v>682</v>
      </c>
      <c r="E3784" t="s">
        <v>1723</v>
      </c>
      <c r="F3784"/>
      <c r="G3784" s="159">
        <v>45167</v>
      </c>
      <c r="H3784" t="s">
        <v>1224</v>
      </c>
      <c r="I3784" t="s">
        <v>1188</v>
      </c>
      <c r="J3784" t="s">
        <v>737</v>
      </c>
      <c r="K3784" t="s">
        <v>783</v>
      </c>
      <c r="L3784" s="160" t="s">
        <v>784</v>
      </c>
      <c r="M3784">
        <v>1</v>
      </c>
      <c r="N3784">
        <v>0</v>
      </c>
      <c r="O3784">
        <v>29.39</v>
      </c>
      <c r="P3784">
        <v>29.39</v>
      </c>
      <c r="Q3784">
        <v>6067.12</v>
      </c>
      <c r="R3784">
        <v>19.7</v>
      </c>
      <c r="S3784" s="193" t="str">
        <f>VLOOKUP(U3784,'[1]Cross ref'!I:J,2,0)</f>
        <v>SG2</v>
      </c>
      <c r="T3784" s="193">
        <f t="shared" si="358"/>
        <v>29.39</v>
      </c>
      <c r="U3784" s="193">
        <f>VLOOKUP(VALUE(C3784),'[1]Cross ref'!G:I,3,0)</f>
        <v>7373</v>
      </c>
      <c r="V3784" s="193">
        <f>IFERROR(VLOOKUP(J3784,'[1]Item List (2)'!C:D,2,0),VLOOKUP(K3784,'[1]Item List (2)'!C:D,2,0))</f>
        <v>50007</v>
      </c>
      <c r="W3784" s="193">
        <f>IFERROR(VLOOKUP(J3784,'[1]Item List (2)'!C:E,3,0),VLOOKUP(K3784,'[1]Item List (2)'!C:E,3,0))</f>
        <v>100</v>
      </c>
      <c r="X3784" s="193">
        <f t="shared" si="359"/>
        <v>0</v>
      </c>
      <c r="Y3784" s="193" t="str">
        <f t="shared" si="360"/>
        <v>SQUASH, ZUCCHINI BRD SLI</v>
      </c>
      <c r="AA3784" s="29">
        <f t="shared" si="361"/>
        <v>29.39</v>
      </c>
      <c r="AB3784" s="29" t="str">
        <f>VLOOKUP(W3784,'[2]Item List (2)'!$I:$J,2,0)</f>
        <v>Food</v>
      </c>
      <c r="AC3784" s="29">
        <f t="shared" si="362"/>
        <v>7373</v>
      </c>
      <c r="AD3784" s="29" t="str">
        <f t="shared" si="363"/>
        <v>7373-Food</v>
      </c>
    </row>
    <row r="3785" spans="1:30">
      <c r="A3785" t="s">
        <v>699</v>
      </c>
      <c r="B3785" t="s">
        <v>681</v>
      </c>
      <c r="C3785" t="s">
        <v>1421</v>
      </c>
      <c r="D3785" t="s">
        <v>682</v>
      </c>
      <c r="E3785" t="s">
        <v>1723</v>
      </c>
      <c r="F3785"/>
      <c r="G3785" s="159">
        <v>45167</v>
      </c>
      <c r="H3785" t="s">
        <v>1225</v>
      </c>
      <c r="I3785" t="s">
        <v>1188</v>
      </c>
      <c r="J3785" t="s">
        <v>785</v>
      </c>
      <c r="K3785" t="s">
        <v>1180</v>
      </c>
      <c r="L3785" s="160" t="s">
        <v>786</v>
      </c>
      <c r="M3785">
        <v>3</v>
      </c>
      <c r="N3785">
        <v>0</v>
      </c>
      <c r="O3785">
        <v>90.57</v>
      </c>
      <c r="P3785">
        <v>271.70999999999998</v>
      </c>
      <c r="Q3785">
        <v>6067.12</v>
      </c>
      <c r="R3785">
        <v>19.7</v>
      </c>
      <c r="S3785" s="193" t="str">
        <f>VLOOKUP(U3785,'[1]Cross ref'!I:J,2,0)</f>
        <v>SG2</v>
      </c>
      <c r="T3785" s="193">
        <f t="shared" si="358"/>
        <v>271.70999999999998</v>
      </c>
      <c r="U3785" s="193">
        <f>VLOOKUP(VALUE(C3785),'[1]Cross ref'!G:I,3,0)</f>
        <v>7373</v>
      </c>
      <c r="V3785" s="193">
        <f>IFERROR(VLOOKUP(J3785,'[1]Item List (2)'!C:D,2,0),VLOOKUP(K3785,'[1]Item List (2)'!C:D,2,0))</f>
        <v>50007</v>
      </c>
      <c r="W3785" s="193">
        <f>IFERROR(VLOOKUP(J3785,'[1]Item List (2)'!C:E,3,0),VLOOKUP(K3785,'[1]Item List (2)'!C:E,3,0))</f>
        <v>100</v>
      </c>
      <c r="X3785" s="193">
        <f t="shared" si="359"/>
        <v>0</v>
      </c>
      <c r="Y3785" s="193" t="str">
        <f t="shared" si="360"/>
        <v>BACON, 500 SLICES FC</v>
      </c>
      <c r="AA3785" s="29">
        <f t="shared" si="361"/>
        <v>271.70999999999998</v>
      </c>
      <c r="AB3785" s="29" t="str">
        <f>VLOOKUP(W3785,'[2]Item List (2)'!$I:$J,2,0)</f>
        <v>Food</v>
      </c>
      <c r="AC3785" s="29">
        <f t="shared" si="362"/>
        <v>7373</v>
      </c>
      <c r="AD3785" s="29" t="str">
        <f t="shared" si="363"/>
        <v>7373-Food</v>
      </c>
    </row>
    <row r="3786" spans="1:30">
      <c r="A3786" t="s">
        <v>699</v>
      </c>
      <c r="B3786" t="s">
        <v>681</v>
      </c>
      <c r="C3786" t="s">
        <v>1421</v>
      </c>
      <c r="D3786" t="s">
        <v>682</v>
      </c>
      <c r="E3786" t="s">
        <v>1723</v>
      </c>
      <c r="F3786"/>
      <c r="G3786" s="159">
        <v>45167</v>
      </c>
      <c r="H3786" t="s">
        <v>1226</v>
      </c>
      <c r="I3786" t="s">
        <v>1188</v>
      </c>
      <c r="J3786" t="s">
        <v>734</v>
      </c>
      <c r="K3786" t="s">
        <v>787</v>
      </c>
      <c r="L3786" s="160" t="s">
        <v>788</v>
      </c>
      <c r="M3786">
        <v>2</v>
      </c>
      <c r="N3786">
        <v>0</v>
      </c>
      <c r="O3786">
        <v>81.59</v>
      </c>
      <c r="P3786">
        <v>163.18</v>
      </c>
      <c r="Q3786">
        <v>6067.12</v>
      </c>
      <c r="R3786">
        <v>19.7</v>
      </c>
      <c r="S3786" s="193" t="str">
        <f>VLOOKUP(U3786,'[1]Cross ref'!I:J,2,0)</f>
        <v>SG2</v>
      </c>
      <c r="T3786" s="193">
        <f t="shared" si="358"/>
        <v>163.18</v>
      </c>
      <c r="U3786" s="193">
        <f>VLOOKUP(VALUE(C3786),'[1]Cross ref'!G:I,3,0)</f>
        <v>7373</v>
      </c>
      <c r="V3786" s="193">
        <f>IFERROR(VLOOKUP(J3786,'[1]Item List (2)'!C:D,2,0),VLOOKUP(K3786,'[1]Item List (2)'!C:D,2,0))</f>
        <v>50007</v>
      </c>
      <c r="W3786" s="193">
        <f>IFERROR(VLOOKUP(J3786,'[1]Item List (2)'!C:E,3,0),VLOOKUP(K3786,'[1]Item List (2)'!C:E,3,0))</f>
        <v>100</v>
      </c>
      <c r="X3786" s="193">
        <f t="shared" si="359"/>
        <v>0</v>
      </c>
      <c r="Y3786" s="193" t="str">
        <f t="shared" si="360"/>
        <v>BEEF, GRND PTY 1.78Z</v>
      </c>
      <c r="AA3786" s="29">
        <f t="shared" si="361"/>
        <v>163.18</v>
      </c>
      <c r="AB3786" s="29" t="str">
        <f>VLOOKUP(W3786,'[2]Item List (2)'!$I:$J,2,0)</f>
        <v>Food</v>
      </c>
      <c r="AC3786" s="29">
        <f t="shared" si="362"/>
        <v>7373</v>
      </c>
      <c r="AD3786" s="29" t="str">
        <f t="shared" si="363"/>
        <v>7373-Food</v>
      </c>
    </row>
    <row r="3787" spans="1:30">
      <c r="A3787" t="s">
        <v>699</v>
      </c>
      <c r="B3787" t="s">
        <v>681</v>
      </c>
      <c r="C3787" t="s">
        <v>1421</v>
      </c>
      <c r="D3787" t="s">
        <v>682</v>
      </c>
      <c r="E3787" t="s">
        <v>1723</v>
      </c>
      <c r="F3787"/>
      <c r="G3787" s="159">
        <v>45167</v>
      </c>
      <c r="H3787" t="s">
        <v>1318</v>
      </c>
      <c r="I3787" t="s">
        <v>1188</v>
      </c>
      <c r="J3787" t="s">
        <v>789</v>
      </c>
      <c r="K3787" t="s">
        <v>790</v>
      </c>
      <c r="L3787" s="160" t="s">
        <v>791</v>
      </c>
      <c r="M3787">
        <v>1</v>
      </c>
      <c r="N3787">
        <v>0</v>
      </c>
      <c r="O3787">
        <v>25.95</v>
      </c>
      <c r="P3787">
        <v>25.95</v>
      </c>
      <c r="Q3787">
        <v>6067.12</v>
      </c>
      <c r="R3787">
        <v>19.7</v>
      </c>
      <c r="S3787" s="193" t="str">
        <f>VLOOKUP(U3787,'[1]Cross ref'!I:J,2,0)</f>
        <v>SG2</v>
      </c>
      <c r="T3787" s="193">
        <f t="shared" si="358"/>
        <v>25.95</v>
      </c>
      <c r="U3787" s="193">
        <f>VLOOKUP(VALUE(C3787),'[1]Cross ref'!G:I,3,0)</f>
        <v>7373</v>
      </c>
      <c r="V3787" s="193">
        <f>IFERROR(VLOOKUP(J3787,'[1]Item List (2)'!C:D,2,0),VLOOKUP(K3787,'[1]Item List (2)'!C:D,2,0))</f>
        <v>50007</v>
      </c>
      <c r="W3787" s="193">
        <f>IFERROR(VLOOKUP(J3787,'[1]Item List (2)'!C:E,3,0),VLOOKUP(K3787,'[1]Item List (2)'!C:E,3,0))</f>
        <v>100</v>
      </c>
      <c r="X3787" s="193">
        <f t="shared" si="359"/>
        <v>0</v>
      </c>
      <c r="Y3787" s="193" t="str">
        <f t="shared" si="360"/>
        <v>BREAD, SOURDOUGH THICKER SLI</v>
      </c>
      <c r="AA3787" s="29">
        <f t="shared" si="361"/>
        <v>25.95</v>
      </c>
      <c r="AB3787" s="29" t="str">
        <f>VLOOKUP(W3787,'[2]Item List (2)'!$I:$J,2,0)</f>
        <v>Food</v>
      </c>
      <c r="AC3787" s="29">
        <f t="shared" si="362"/>
        <v>7373</v>
      </c>
      <c r="AD3787" s="29" t="str">
        <f t="shared" si="363"/>
        <v>7373-Food</v>
      </c>
    </row>
    <row r="3788" spans="1:30">
      <c r="A3788" t="s">
        <v>699</v>
      </c>
      <c r="B3788" t="s">
        <v>681</v>
      </c>
      <c r="C3788" t="s">
        <v>1421</v>
      </c>
      <c r="D3788" t="s">
        <v>682</v>
      </c>
      <c r="E3788" t="s">
        <v>1723</v>
      </c>
      <c r="F3788"/>
      <c r="G3788" s="159">
        <v>45167</v>
      </c>
      <c r="H3788" t="s">
        <v>1230</v>
      </c>
      <c r="I3788" t="s">
        <v>1188</v>
      </c>
      <c r="J3788" t="s">
        <v>737</v>
      </c>
      <c r="K3788" t="s">
        <v>794</v>
      </c>
      <c r="L3788" s="160" t="s">
        <v>795</v>
      </c>
      <c r="M3788">
        <v>2</v>
      </c>
      <c r="N3788">
        <v>0</v>
      </c>
      <c r="O3788">
        <v>39.79</v>
      </c>
      <c r="P3788">
        <v>79.58</v>
      </c>
      <c r="Q3788">
        <v>6067.12</v>
      </c>
      <c r="R3788">
        <v>19.7</v>
      </c>
      <c r="S3788" s="193" t="str">
        <f>VLOOKUP(U3788,'[1]Cross ref'!I:J,2,0)</f>
        <v>SG2</v>
      </c>
      <c r="T3788" s="193">
        <f t="shared" si="358"/>
        <v>79.58</v>
      </c>
      <c r="U3788" s="193">
        <f>VLOOKUP(VALUE(C3788),'[1]Cross ref'!G:I,3,0)</f>
        <v>7373</v>
      </c>
      <c r="V3788" s="193">
        <f>IFERROR(VLOOKUP(J3788,'[1]Item List (2)'!C:D,2,0),VLOOKUP(K3788,'[1]Item List (2)'!C:D,2,0))</f>
        <v>50007</v>
      </c>
      <c r="W3788" s="193">
        <f>IFERROR(VLOOKUP(J3788,'[1]Item List (2)'!C:E,3,0),VLOOKUP(K3788,'[1]Item List (2)'!C:E,3,0))</f>
        <v>100</v>
      </c>
      <c r="X3788" s="193">
        <f t="shared" si="359"/>
        <v>0</v>
      </c>
      <c r="Y3788" s="193" t="str">
        <f t="shared" si="360"/>
        <v>APPTZR, JALAPENO BRD CHSE BITE</v>
      </c>
      <c r="AA3788" s="29">
        <f t="shared" si="361"/>
        <v>79.58</v>
      </c>
      <c r="AB3788" s="29" t="str">
        <f>VLOOKUP(W3788,'[2]Item List (2)'!$I:$J,2,0)</f>
        <v>Food</v>
      </c>
      <c r="AC3788" s="29">
        <f t="shared" si="362"/>
        <v>7373</v>
      </c>
      <c r="AD3788" s="29" t="str">
        <f t="shared" si="363"/>
        <v>7373-Food</v>
      </c>
    </row>
    <row r="3789" spans="1:30">
      <c r="A3789" t="s">
        <v>699</v>
      </c>
      <c r="B3789" t="s">
        <v>681</v>
      </c>
      <c r="C3789" t="s">
        <v>1421</v>
      </c>
      <c r="D3789" t="s">
        <v>682</v>
      </c>
      <c r="E3789" t="s">
        <v>1723</v>
      </c>
      <c r="F3789"/>
      <c r="G3789" s="159">
        <v>45167</v>
      </c>
      <c r="H3789" t="s">
        <v>1231</v>
      </c>
      <c r="I3789" t="s">
        <v>1188</v>
      </c>
      <c r="J3789" t="s">
        <v>734</v>
      </c>
      <c r="K3789" t="s">
        <v>796</v>
      </c>
      <c r="L3789" s="160" t="s">
        <v>797</v>
      </c>
      <c r="M3789">
        <v>1</v>
      </c>
      <c r="N3789">
        <v>0</v>
      </c>
      <c r="O3789">
        <v>76.44</v>
      </c>
      <c r="P3789">
        <v>76.44</v>
      </c>
      <c r="Q3789">
        <v>6067.12</v>
      </c>
      <c r="R3789">
        <v>19.7</v>
      </c>
      <c r="S3789" s="193" t="str">
        <f>VLOOKUP(U3789,'[1]Cross ref'!I:J,2,0)</f>
        <v>SG2</v>
      </c>
      <c r="T3789" s="193">
        <f t="shared" si="358"/>
        <v>76.44</v>
      </c>
      <c r="U3789" s="193">
        <f>VLOOKUP(VALUE(C3789),'[1]Cross ref'!G:I,3,0)</f>
        <v>7373</v>
      </c>
      <c r="V3789" s="193">
        <f>IFERROR(VLOOKUP(J3789,'[1]Item List (2)'!C:D,2,0),VLOOKUP(K3789,'[1]Item List (2)'!C:D,2,0))</f>
        <v>50007</v>
      </c>
      <c r="W3789" s="193">
        <f>IFERROR(VLOOKUP(J3789,'[1]Item List (2)'!C:E,3,0),VLOOKUP(K3789,'[1]Item List (2)'!C:E,3,0))</f>
        <v>100</v>
      </c>
      <c r="X3789" s="193">
        <f t="shared" si="359"/>
        <v>0</v>
      </c>
      <c r="Y3789" s="193" t="str">
        <f t="shared" si="360"/>
        <v>BEEF, GRND PTY 5.33Z ANGUS IQF</v>
      </c>
      <c r="AA3789" s="29">
        <f t="shared" si="361"/>
        <v>76.44</v>
      </c>
      <c r="AB3789" s="29" t="str">
        <f>VLOOKUP(W3789,'[2]Item List (2)'!$I:$J,2,0)</f>
        <v>Food</v>
      </c>
      <c r="AC3789" s="29">
        <f t="shared" si="362"/>
        <v>7373</v>
      </c>
      <c r="AD3789" s="29" t="str">
        <f t="shared" si="363"/>
        <v>7373-Food</v>
      </c>
    </row>
    <row r="3790" spans="1:30">
      <c r="A3790" t="s">
        <v>699</v>
      </c>
      <c r="B3790" t="s">
        <v>681</v>
      </c>
      <c r="C3790" t="s">
        <v>1421</v>
      </c>
      <c r="D3790" t="s">
        <v>682</v>
      </c>
      <c r="E3790" t="s">
        <v>1723</v>
      </c>
      <c r="F3790"/>
      <c r="G3790" s="159">
        <v>45167</v>
      </c>
      <c r="H3790" t="s">
        <v>1232</v>
      </c>
      <c r="I3790" t="s">
        <v>1188</v>
      </c>
      <c r="J3790" t="s">
        <v>758</v>
      </c>
      <c r="K3790" t="s">
        <v>798</v>
      </c>
      <c r="L3790" s="160" t="s">
        <v>799</v>
      </c>
      <c r="M3790">
        <v>4</v>
      </c>
      <c r="N3790">
        <v>0</v>
      </c>
      <c r="O3790">
        <v>46.88</v>
      </c>
      <c r="P3790">
        <v>187.52</v>
      </c>
      <c r="Q3790">
        <v>6067.12</v>
      </c>
      <c r="R3790">
        <v>19.7</v>
      </c>
      <c r="S3790" s="193" t="str">
        <f>VLOOKUP(U3790,'[1]Cross ref'!I:J,2,0)</f>
        <v>SG2</v>
      </c>
      <c r="T3790" s="193">
        <f t="shared" si="358"/>
        <v>187.52</v>
      </c>
      <c r="U3790" s="193">
        <f>VLOOKUP(VALUE(C3790),'[1]Cross ref'!G:I,3,0)</f>
        <v>7373</v>
      </c>
      <c r="V3790" s="193">
        <f>IFERROR(VLOOKUP(J3790,'[1]Item List (2)'!C:D,2,0),VLOOKUP(K3790,'[1]Item List (2)'!C:D,2,0))</f>
        <v>50007</v>
      </c>
      <c r="W3790" s="193">
        <f>IFERROR(VLOOKUP(J3790,'[1]Item List (2)'!C:E,3,0),VLOOKUP(K3790,'[1]Item List (2)'!C:E,3,0))</f>
        <v>100</v>
      </c>
      <c r="X3790" s="193">
        <f t="shared" si="359"/>
        <v>0</v>
      </c>
      <c r="Y3790" s="193" t="str">
        <f t="shared" si="360"/>
        <v>CHICKEN, NUGGET BRD STAR SHP</v>
      </c>
      <c r="AA3790" s="29">
        <f t="shared" si="361"/>
        <v>187.52</v>
      </c>
      <c r="AB3790" s="29" t="str">
        <f>VLOOKUP(W3790,'[2]Item List (2)'!$I:$J,2,0)</f>
        <v>Food</v>
      </c>
      <c r="AC3790" s="29">
        <f t="shared" si="362"/>
        <v>7373</v>
      </c>
      <c r="AD3790" s="29" t="str">
        <f t="shared" si="363"/>
        <v>7373-Food</v>
      </c>
    </row>
    <row r="3791" spans="1:30">
      <c r="A3791" t="s">
        <v>699</v>
      </c>
      <c r="B3791" t="s">
        <v>681</v>
      </c>
      <c r="C3791" t="s">
        <v>1421</v>
      </c>
      <c r="D3791" t="s">
        <v>682</v>
      </c>
      <c r="E3791" t="s">
        <v>1723</v>
      </c>
      <c r="F3791"/>
      <c r="G3791" s="159">
        <v>45167</v>
      </c>
      <c r="H3791" t="s">
        <v>1233</v>
      </c>
      <c r="I3791" t="s">
        <v>1188</v>
      </c>
      <c r="J3791" t="s">
        <v>801</v>
      </c>
      <c r="K3791" t="s">
        <v>802</v>
      </c>
      <c r="L3791" s="160" t="s">
        <v>803</v>
      </c>
      <c r="M3791">
        <v>2</v>
      </c>
      <c r="N3791">
        <v>0</v>
      </c>
      <c r="O3791">
        <v>24.1</v>
      </c>
      <c r="P3791">
        <v>48.2</v>
      </c>
      <c r="Q3791">
        <v>6067.12</v>
      </c>
      <c r="R3791">
        <v>19.7</v>
      </c>
      <c r="S3791" s="193" t="str">
        <f>VLOOKUP(U3791,'[1]Cross ref'!I:J,2,0)</f>
        <v>SG2</v>
      </c>
      <c r="T3791" s="193">
        <f t="shared" si="358"/>
        <v>48.2</v>
      </c>
      <c r="U3791" s="193">
        <f>VLOOKUP(VALUE(C3791),'[1]Cross ref'!G:I,3,0)</f>
        <v>7373</v>
      </c>
      <c r="V3791" s="193">
        <f>IFERROR(VLOOKUP(J3791,'[1]Item List (2)'!C:D,2,0),VLOOKUP(K3791,'[1]Item List (2)'!C:D,2,0))</f>
        <v>50007</v>
      </c>
      <c r="W3791" s="193">
        <f>IFERROR(VLOOKUP(J3791,'[1]Item List (2)'!C:E,3,0),VLOOKUP(K3791,'[1]Item List (2)'!C:E,3,0))</f>
        <v>100</v>
      </c>
      <c r="X3791" s="193">
        <f t="shared" si="359"/>
        <v>0</v>
      </c>
      <c r="Y3791" s="193" t="str">
        <f t="shared" si="360"/>
        <v>BISCUIT, BUTTERMILK PARBKD</v>
      </c>
      <c r="AA3791" s="29">
        <f t="shared" si="361"/>
        <v>48.2</v>
      </c>
      <c r="AB3791" s="29" t="str">
        <f>VLOOKUP(W3791,'[2]Item List (2)'!$I:$J,2,0)</f>
        <v>Food</v>
      </c>
      <c r="AC3791" s="29">
        <f t="shared" si="362"/>
        <v>7373</v>
      </c>
      <c r="AD3791" s="29" t="str">
        <f t="shared" si="363"/>
        <v>7373-Food</v>
      </c>
    </row>
    <row r="3792" spans="1:30">
      <c r="A3792" t="s">
        <v>699</v>
      </c>
      <c r="B3792" t="s">
        <v>681</v>
      </c>
      <c r="C3792" t="s">
        <v>1421</v>
      </c>
      <c r="D3792" t="s">
        <v>682</v>
      </c>
      <c r="E3792" t="s">
        <v>1723</v>
      </c>
      <c r="F3792"/>
      <c r="G3792" s="159">
        <v>45167</v>
      </c>
      <c r="H3792" t="s">
        <v>1277</v>
      </c>
      <c r="I3792" t="s">
        <v>1188</v>
      </c>
      <c r="J3792" t="s">
        <v>724</v>
      </c>
      <c r="K3792" t="s">
        <v>866</v>
      </c>
      <c r="L3792" s="160" t="s">
        <v>867</v>
      </c>
      <c r="M3792">
        <v>1</v>
      </c>
      <c r="N3792">
        <v>0</v>
      </c>
      <c r="O3792">
        <v>12.91</v>
      </c>
      <c r="P3792">
        <v>12.91</v>
      </c>
      <c r="Q3792">
        <v>6067.12</v>
      </c>
      <c r="R3792">
        <v>19.7</v>
      </c>
      <c r="S3792" s="193" t="str">
        <f>VLOOKUP(U3792,'[1]Cross ref'!I:J,2,0)</f>
        <v>SG2</v>
      </c>
      <c r="T3792" s="193">
        <f t="shared" si="358"/>
        <v>12.91</v>
      </c>
      <c r="U3792" s="193">
        <f>VLOOKUP(VALUE(C3792),'[1]Cross ref'!G:I,3,0)</f>
        <v>7373</v>
      </c>
      <c r="V3792" s="193">
        <f>IFERROR(VLOOKUP(J3792,'[1]Item List (2)'!C:D,2,0),VLOOKUP(K3792,'[1]Item List (2)'!C:D,2,0))</f>
        <v>50007</v>
      </c>
      <c r="W3792" s="193">
        <f>IFERROR(VLOOKUP(J3792,'[1]Item List (2)'!C:E,3,0),VLOOKUP(K3792,'[1]Item List (2)'!C:E,3,0))</f>
        <v>100</v>
      </c>
      <c r="X3792" s="193">
        <f t="shared" si="359"/>
        <v>0</v>
      </c>
      <c r="Y3792" s="193" t="str">
        <f t="shared" si="360"/>
        <v>BUTTERMILK, 1% LF</v>
      </c>
      <c r="AA3792" s="29">
        <f t="shared" si="361"/>
        <v>12.91</v>
      </c>
      <c r="AB3792" s="29" t="str">
        <f>VLOOKUP(W3792,'[2]Item List (2)'!$I:$J,2,0)</f>
        <v>Food</v>
      </c>
      <c r="AC3792" s="29">
        <f t="shared" si="362"/>
        <v>7373</v>
      </c>
      <c r="AD3792" s="29" t="str">
        <f t="shared" si="363"/>
        <v>7373-Food</v>
      </c>
    </row>
    <row r="3793" spans="1:30">
      <c r="A3793" t="s">
        <v>699</v>
      </c>
      <c r="B3793" t="s">
        <v>681</v>
      </c>
      <c r="C3793" t="s">
        <v>1421</v>
      </c>
      <c r="D3793" t="s">
        <v>682</v>
      </c>
      <c r="E3793" t="s">
        <v>1723</v>
      </c>
      <c r="F3793"/>
      <c r="G3793" s="159">
        <v>45167</v>
      </c>
      <c r="H3793" t="s">
        <v>1234</v>
      </c>
      <c r="I3793" t="s">
        <v>1188</v>
      </c>
      <c r="J3793" t="s">
        <v>804</v>
      </c>
      <c r="K3793" t="s">
        <v>805</v>
      </c>
      <c r="L3793" s="160" t="s">
        <v>760</v>
      </c>
      <c r="M3793">
        <v>1</v>
      </c>
      <c r="N3793">
        <v>0</v>
      </c>
      <c r="O3793">
        <v>77.97</v>
      </c>
      <c r="P3793">
        <v>77.97</v>
      </c>
      <c r="Q3793">
        <v>6067.12</v>
      </c>
      <c r="R3793">
        <v>19.7</v>
      </c>
      <c r="S3793" s="193" t="str">
        <f>VLOOKUP(U3793,'[1]Cross ref'!I:J,2,0)</f>
        <v>SG2</v>
      </c>
      <c r="T3793" s="193">
        <f t="shared" si="358"/>
        <v>77.97</v>
      </c>
      <c r="U3793" s="193">
        <f>VLOOKUP(VALUE(C3793),'[1]Cross ref'!G:I,3,0)</f>
        <v>7373</v>
      </c>
      <c r="V3793" s="193">
        <f>IFERROR(VLOOKUP(J3793,'[1]Item List (2)'!C:D,2,0),VLOOKUP(K3793,'[1]Item List (2)'!C:D,2,0))</f>
        <v>50007</v>
      </c>
      <c r="W3793" s="193">
        <f>IFERROR(VLOOKUP(J3793,'[1]Item List (2)'!C:E,3,0),VLOOKUP(K3793,'[1]Item List (2)'!C:E,3,0))</f>
        <v>100</v>
      </c>
      <c r="X3793" s="193">
        <f t="shared" si="359"/>
        <v>0</v>
      </c>
      <c r="Y3793" s="193" t="str">
        <f t="shared" si="360"/>
        <v>CHEESE, AMER SHRP SLI 200CT SM</v>
      </c>
      <c r="AA3793" s="29">
        <f t="shared" si="361"/>
        <v>77.97</v>
      </c>
      <c r="AB3793" s="29" t="str">
        <f>VLOOKUP(W3793,'[2]Item List (2)'!$I:$J,2,0)</f>
        <v>Food</v>
      </c>
      <c r="AC3793" s="29">
        <f t="shared" si="362"/>
        <v>7373</v>
      </c>
      <c r="AD3793" s="29" t="str">
        <f t="shared" si="363"/>
        <v>7373-Food</v>
      </c>
    </row>
    <row r="3794" spans="1:30">
      <c r="A3794" t="s">
        <v>699</v>
      </c>
      <c r="B3794" t="s">
        <v>681</v>
      </c>
      <c r="C3794" t="s">
        <v>1421</v>
      </c>
      <c r="D3794" t="s">
        <v>682</v>
      </c>
      <c r="E3794" t="s">
        <v>1723</v>
      </c>
      <c r="F3794"/>
      <c r="G3794" s="159">
        <v>45167</v>
      </c>
      <c r="H3794" t="s">
        <v>1460</v>
      </c>
      <c r="I3794" t="s">
        <v>1188</v>
      </c>
      <c r="J3794" t="s">
        <v>811</v>
      </c>
      <c r="K3794" t="s">
        <v>1433</v>
      </c>
      <c r="L3794" s="160" t="s">
        <v>831</v>
      </c>
      <c r="M3794">
        <v>2</v>
      </c>
      <c r="N3794">
        <v>0</v>
      </c>
      <c r="O3794">
        <v>22.17</v>
      </c>
      <c r="P3794">
        <v>44.34</v>
      </c>
      <c r="Q3794">
        <v>6067.12</v>
      </c>
      <c r="R3794">
        <v>19.7</v>
      </c>
      <c r="S3794" s="193" t="str">
        <f>VLOOKUP(U3794,'[1]Cross ref'!I:J,2,0)</f>
        <v>SG2</v>
      </c>
      <c r="T3794" s="193">
        <f t="shared" si="358"/>
        <v>44.34</v>
      </c>
      <c r="U3794" s="193">
        <f>VLOOKUP(VALUE(C3794),'[1]Cross ref'!G:I,3,0)</f>
        <v>7373</v>
      </c>
      <c r="V3794" s="193">
        <f>IFERROR(VLOOKUP(J3794,'[1]Item List (2)'!C:D,2,0),VLOOKUP(K3794,'[1]Item List (2)'!C:D,2,0))</f>
        <v>50007</v>
      </c>
      <c r="W3794" s="193">
        <f>IFERROR(VLOOKUP(J3794,'[1]Item List (2)'!C:E,3,0),VLOOKUP(K3794,'[1]Item List (2)'!C:E,3,0))</f>
        <v>100</v>
      </c>
      <c r="X3794" s="193">
        <f t="shared" si="359"/>
        <v>0</v>
      </c>
      <c r="Y3794" s="193" t="str">
        <f t="shared" si="360"/>
        <v>LETTUCE, LINER</v>
      </c>
      <c r="AA3794" s="29">
        <f t="shared" si="361"/>
        <v>44.34</v>
      </c>
      <c r="AB3794" s="29" t="str">
        <f>VLOOKUP(W3794,'[2]Item List (2)'!$I:$J,2,0)</f>
        <v>Food</v>
      </c>
      <c r="AC3794" s="29">
        <f t="shared" si="362"/>
        <v>7373</v>
      </c>
      <c r="AD3794" s="29" t="str">
        <f t="shared" si="363"/>
        <v>7373-Food</v>
      </c>
    </row>
    <row r="3795" spans="1:30">
      <c r="A3795" t="s">
        <v>699</v>
      </c>
      <c r="B3795" t="s">
        <v>681</v>
      </c>
      <c r="C3795" t="s">
        <v>1421</v>
      </c>
      <c r="D3795" t="s">
        <v>682</v>
      </c>
      <c r="E3795" t="s">
        <v>1723</v>
      </c>
      <c r="F3795"/>
      <c r="G3795" s="159">
        <v>45167</v>
      </c>
      <c r="H3795" t="s">
        <v>1237</v>
      </c>
      <c r="I3795" t="s">
        <v>1188</v>
      </c>
      <c r="J3795" t="s">
        <v>812</v>
      </c>
      <c r="K3795" t="s">
        <v>813</v>
      </c>
      <c r="L3795" s="160" t="s">
        <v>814</v>
      </c>
      <c r="M3795">
        <v>2</v>
      </c>
      <c r="N3795">
        <v>0</v>
      </c>
      <c r="O3795">
        <v>19.57</v>
      </c>
      <c r="P3795">
        <v>39.14</v>
      </c>
      <c r="Q3795">
        <v>6067.12</v>
      </c>
      <c r="R3795">
        <v>19.7</v>
      </c>
      <c r="S3795" s="193" t="str">
        <f>VLOOKUP(U3795,'[1]Cross ref'!I:J,2,0)</f>
        <v>SG2</v>
      </c>
      <c r="T3795" s="193">
        <f t="shared" si="358"/>
        <v>39.14</v>
      </c>
      <c r="U3795" s="193">
        <f>VLOOKUP(VALUE(C3795),'[1]Cross ref'!G:I,3,0)</f>
        <v>7373</v>
      </c>
      <c r="V3795" s="193">
        <f>IFERROR(VLOOKUP(J3795,'[1]Item List (2)'!C:D,2,0),VLOOKUP(K3795,'[1]Item List (2)'!C:D,2,0))</f>
        <v>50007</v>
      </c>
      <c r="W3795" s="193">
        <f>IFERROR(VLOOKUP(J3795,'[1]Item List (2)'!C:E,3,0),VLOOKUP(K3795,'[1]Item List (2)'!C:E,3,0))</f>
        <v>100</v>
      </c>
      <c r="X3795" s="193">
        <f t="shared" si="359"/>
        <v>0</v>
      </c>
      <c r="Y3795" s="193" t="str">
        <f t="shared" si="360"/>
        <v>TOMATO, RED 5X5 BULK 25LB</v>
      </c>
      <c r="AA3795" s="29">
        <f t="shared" si="361"/>
        <v>39.14</v>
      </c>
      <c r="AB3795" s="29" t="str">
        <f>VLOOKUP(W3795,'[2]Item List (2)'!$I:$J,2,0)</f>
        <v>Food</v>
      </c>
      <c r="AC3795" s="29">
        <f t="shared" si="362"/>
        <v>7373</v>
      </c>
      <c r="AD3795" s="29" t="str">
        <f t="shared" si="363"/>
        <v>7373-Food</v>
      </c>
    </row>
    <row r="3796" spans="1:30">
      <c r="A3796" t="s">
        <v>699</v>
      </c>
      <c r="B3796" t="s">
        <v>681</v>
      </c>
      <c r="C3796" t="s">
        <v>1421</v>
      </c>
      <c r="D3796" t="s">
        <v>682</v>
      </c>
      <c r="E3796" t="s">
        <v>1723</v>
      </c>
      <c r="F3796"/>
      <c r="G3796" s="159">
        <v>45167</v>
      </c>
      <c r="H3796" t="s">
        <v>1301</v>
      </c>
      <c r="I3796" t="s">
        <v>1188</v>
      </c>
      <c r="J3796" t="s">
        <v>819</v>
      </c>
      <c r="K3796" t="s">
        <v>1038</v>
      </c>
      <c r="L3796" s="160" t="s">
        <v>1039</v>
      </c>
      <c r="M3796">
        <v>1</v>
      </c>
      <c r="N3796">
        <v>0</v>
      </c>
      <c r="O3796">
        <v>38.47</v>
      </c>
      <c r="P3796">
        <v>38.47</v>
      </c>
      <c r="Q3796">
        <v>6067.12</v>
      </c>
      <c r="R3796">
        <v>19.7</v>
      </c>
      <c r="S3796" s="193" t="str">
        <f>VLOOKUP(U3796,'[1]Cross ref'!I:J,2,0)</f>
        <v>SG2</v>
      </c>
      <c r="T3796" s="193">
        <f t="shared" si="358"/>
        <v>38.47</v>
      </c>
      <c r="U3796" s="193">
        <f>VLOOKUP(VALUE(C3796),'[1]Cross ref'!G:I,3,0)</f>
        <v>7373</v>
      </c>
      <c r="V3796" s="193">
        <f>IFERROR(VLOOKUP(J3796,'[1]Item List (2)'!C:D,2,0),VLOOKUP(K3796,'[1]Item List (2)'!C:D,2,0))</f>
        <v>50007</v>
      </c>
      <c r="W3796" s="193">
        <f>IFERROR(VLOOKUP(J3796,'[1]Item List (2)'!C:E,3,0),VLOOKUP(K3796,'[1]Item List (2)'!C:E,3,0))</f>
        <v>100</v>
      </c>
      <c r="X3796" s="193">
        <f t="shared" si="359"/>
        <v>0</v>
      </c>
      <c r="Y3796" s="193" t="str">
        <f t="shared" si="360"/>
        <v>SYRUP, MAPLE FLVR CUP PC</v>
      </c>
      <c r="AA3796" s="29">
        <f t="shared" si="361"/>
        <v>38.47</v>
      </c>
      <c r="AB3796" s="29" t="str">
        <f>VLOOKUP(W3796,'[2]Item List (2)'!$I:$J,2,0)</f>
        <v>Food</v>
      </c>
      <c r="AC3796" s="29">
        <f t="shared" si="362"/>
        <v>7373</v>
      </c>
      <c r="AD3796" s="29" t="str">
        <f t="shared" si="363"/>
        <v>7373-Food</v>
      </c>
    </row>
    <row r="3797" spans="1:30">
      <c r="A3797" t="s">
        <v>699</v>
      </c>
      <c r="B3797" t="s">
        <v>681</v>
      </c>
      <c r="C3797" t="s">
        <v>1421</v>
      </c>
      <c r="D3797" t="s">
        <v>682</v>
      </c>
      <c r="E3797" t="s">
        <v>1723</v>
      </c>
      <c r="F3797"/>
      <c r="G3797" s="159">
        <v>45167</v>
      </c>
      <c r="H3797" t="s">
        <v>1238</v>
      </c>
      <c r="I3797" t="s">
        <v>1188</v>
      </c>
      <c r="J3797" t="s">
        <v>927</v>
      </c>
      <c r="K3797" t="s">
        <v>928</v>
      </c>
      <c r="L3797" s="160" t="s">
        <v>929</v>
      </c>
      <c r="M3797">
        <v>1</v>
      </c>
      <c r="N3797">
        <v>0</v>
      </c>
      <c r="O3797">
        <v>68.599999999999994</v>
      </c>
      <c r="P3797">
        <v>68.599999999999994</v>
      </c>
      <c r="Q3797">
        <v>6067.12</v>
      </c>
      <c r="R3797">
        <v>19.7</v>
      </c>
      <c r="S3797" s="193" t="str">
        <f>VLOOKUP(U3797,'[1]Cross ref'!I:J,2,0)</f>
        <v>SG2</v>
      </c>
      <c r="T3797" s="193">
        <f t="shared" si="358"/>
        <v>68.599999999999994</v>
      </c>
      <c r="U3797" s="193">
        <f>VLOOKUP(VALUE(C3797),'[1]Cross ref'!G:I,3,0)</f>
        <v>7373</v>
      </c>
      <c r="V3797" s="193">
        <f>IFERROR(VLOOKUP(J3797,'[1]Item List (2)'!C:D,2,0),VLOOKUP(K3797,'[1]Item List (2)'!C:D,2,0))</f>
        <v>50007</v>
      </c>
      <c r="W3797" s="193">
        <f>IFERROR(VLOOKUP(J3797,'[1]Item List (2)'!C:E,3,0),VLOOKUP(K3797,'[1]Item List (2)'!C:E,3,0))</f>
        <v>100</v>
      </c>
      <c r="X3797" s="193">
        <f t="shared" si="359"/>
        <v>0</v>
      </c>
      <c r="Y3797" s="193" t="str">
        <f t="shared" si="360"/>
        <v>COOKIE, CHOC CHIP THWSRV 1.25Z</v>
      </c>
      <c r="AA3797" s="29">
        <f t="shared" si="361"/>
        <v>68.599999999999994</v>
      </c>
      <c r="AB3797" s="29" t="str">
        <f>VLOOKUP(W3797,'[2]Item List (2)'!$I:$J,2,0)</f>
        <v>Food</v>
      </c>
      <c r="AC3797" s="29">
        <f t="shared" si="362"/>
        <v>7373</v>
      </c>
      <c r="AD3797" s="29" t="str">
        <f t="shared" si="363"/>
        <v>7373-Food</v>
      </c>
    </row>
    <row r="3798" spans="1:30">
      <c r="A3798" t="s">
        <v>699</v>
      </c>
      <c r="B3798" t="s">
        <v>681</v>
      </c>
      <c r="C3798" t="s">
        <v>1421</v>
      </c>
      <c r="D3798" t="s">
        <v>682</v>
      </c>
      <c r="E3798" t="s">
        <v>1723</v>
      </c>
      <c r="F3798"/>
      <c r="G3798" s="159">
        <v>45167</v>
      </c>
      <c r="H3798" t="s">
        <v>1239</v>
      </c>
      <c r="I3798" t="s">
        <v>1188</v>
      </c>
      <c r="J3798" t="s">
        <v>816</v>
      </c>
      <c r="K3798" t="s">
        <v>817</v>
      </c>
      <c r="L3798" s="160" t="s">
        <v>709</v>
      </c>
      <c r="M3798">
        <v>1</v>
      </c>
      <c r="N3798">
        <v>0</v>
      </c>
      <c r="O3798">
        <v>27.07</v>
      </c>
      <c r="P3798">
        <v>27.07</v>
      </c>
      <c r="Q3798">
        <v>6067.12</v>
      </c>
      <c r="R3798">
        <v>19.7</v>
      </c>
      <c r="S3798" s="193" t="str">
        <f>VLOOKUP(U3798,'[1]Cross ref'!I:J,2,0)</f>
        <v>SG2</v>
      </c>
      <c r="T3798" s="193">
        <f t="shared" si="358"/>
        <v>27.07</v>
      </c>
      <c r="U3798" s="193">
        <f>VLOOKUP(VALUE(C3798),'[1]Cross ref'!G:I,3,0)</f>
        <v>7373</v>
      </c>
      <c r="V3798" s="193">
        <f>IFERROR(VLOOKUP(J3798,'[1]Item List (2)'!C:D,2,0),VLOOKUP(K3798,'[1]Item List (2)'!C:D,2,0))</f>
        <v>50007</v>
      </c>
      <c r="W3798" s="193">
        <f>IFERROR(VLOOKUP(J3798,'[1]Item List (2)'!C:E,3,0),VLOOKUP(K3798,'[1]Item List (2)'!C:E,3,0))</f>
        <v>100</v>
      </c>
      <c r="X3798" s="193">
        <f t="shared" si="359"/>
        <v>0</v>
      </c>
      <c r="Y3798" s="193" t="str">
        <f t="shared" si="360"/>
        <v>PICKLE, CHIP DELI 3/16" CC</v>
      </c>
      <c r="AA3798" s="29">
        <f t="shared" si="361"/>
        <v>27.07</v>
      </c>
      <c r="AB3798" s="29" t="str">
        <f>VLOOKUP(W3798,'[2]Item List (2)'!$I:$J,2,0)</f>
        <v>Food</v>
      </c>
      <c r="AC3798" s="29">
        <f t="shared" si="362"/>
        <v>7373</v>
      </c>
      <c r="AD3798" s="29" t="str">
        <f t="shared" si="363"/>
        <v>7373-Food</v>
      </c>
    </row>
    <row r="3799" spans="1:30">
      <c r="A3799" t="s">
        <v>699</v>
      </c>
      <c r="B3799" t="s">
        <v>681</v>
      </c>
      <c r="C3799" t="s">
        <v>1421</v>
      </c>
      <c r="D3799" t="s">
        <v>682</v>
      </c>
      <c r="E3799" t="s">
        <v>1723</v>
      </c>
      <c r="F3799"/>
      <c r="G3799" s="159">
        <v>45167</v>
      </c>
      <c r="H3799" t="s">
        <v>1282</v>
      </c>
      <c r="I3799" t="s">
        <v>1188</v>
      </c>
      <c r="J3799" t="s">
        <v>758</v>
      </c>
      <c r="K3799" t="s">
        <v>1489</v>
      </c>
      <c r="L3799" s="160" t="s">
        <v>760</v>
      </c>
      <c r="M3799">
        <v>1</v>
      </c>
      <c r="N3799">
        <v>0</v>
      </c>
      <c r="O3799">
        <v>117.62</v>
      </c>
      <c r="P3799">
        <v>117.62</v>
      </c>
      <c r="Q3799">
        <v>6067.12</v>
      </c>
      <c r="R3799">
        <v>19.7</v>
      </c>
      <c r="S3799" s="193" t="str">
        <f>VLOOKUP(U3799,'[1]Cross ref'!I:J,2,0)</f>
        <v>SG2</v>
      </c>
      <c r="T3799" s="193">
        <f t="shared" si="358"/>
        <v>117.62</v>
      </c>
      <c r="U3799" s="193">
        <f>VLOOKUP(VALUE(C3799),'[1]Cross ref'!G:I,3,0)</f>
        <v>7373</v>
      </c>
      <c r="V3799" s="193">
        <f>IFERROR(VLOOKUP(J3799,'[1]Item List (2)'!C:D,2,0),VLOOKUP(K3799,'[1]Item List (2)'!C:D,2,0))</f>
        <v>50007</v>
      </c>
      <c r="W3799" s="193">
        <f>IFERROR(VLOOKUP(J3799,'[1]Item List (2)'!C:E,3,0),VLOOKUP(K3799,'[1]Item List (2)'!C:E,3,0))</f>
        <v>100</v>
      </c>
      <c r="X3799" s="193">
        <f t="shared" si="359"/>
        <v>0</v>
      </c>
      <c r="Y3799" s="193" t="str">
        <f t="shared" si="360"/>
        <v>CHICKEN, BRST FLT MARNTD 3.5Z FZN</v>
      </c>
      <c r="AA3799" s="29">
        <f t="shared" si="361"/>
        <v>117.62</v>
      </c>
      <c r="AB3799" s="29" t="str">
        <f>VLOOKUP(W3799,'[2]Item List (2)'!$I:$J,2,0)</f>
        <v>Food</v>
      </c>
      <c r="AC3799" s="29">
        <f t="shared" si="362"/>
        <v>7373</v>
      </c>
      <c r="AD3799" s="29" t="str">
        <f t="shared" si="363"/>
        <v>7373-Food</v>
      </c>
    </row>
    <row r="3800" spans="1:30">
      <c r="A3800" t="s">
        <v>699</v>
      </c>
      <c r="B3800" t="s">
        <v>681</v>
      </c>
      <c r="C3800" t="s">
        <v>1421</v>
      </c>
      <c r="D3800" t="s">
        <v>682</v>
      </c>
      <c r="E3800" t="s">
        <v>1723</v>
      </c>
      <c r="F3800"/>
      <c r="G3800" s="159">
        <v>45167</v>
      </c>
      <c r="H3800" t="s">
        <v>1240</v>
      </c>
      <c r="I3800" t="s">
        <v>1188</v>
      </c>
      <c r="J3800" t="s">
        <v>758</v>
      </c>
      <c r="K3800" t="s">
        <v>1490</v>
      </c>
      <c r="L3800" s="160" t="s">
        <v>818</v>
      </c>
      <c r="M3800">
        <v>1</v>
      </c>
      <c r="N3800">
        <v>0</v>
      </c>
      <c r="O3800">
        <v>175.35</v>
      </c>
      <c r="P3800">
        <v>175.35</v>
      </c>
      <c r="Q3800">
        <v>6067.12</v>
      </c>
      <c r="R3800">
        <v>19.7</v>
      </c>
      <c r="S3800" s="193" t="str">
        <f>VLOOKUP(U3800,'[1]Cross ref'!I:J,2,0)</f>
        <v>SG2</v>
      </c>
      <c r="T3800" s="193">
        <f t="shared" si="358"/>
        <v>175.35</v>
      </c>
      <c r="U3800" s="193">
        <f>VLOOKUP(VALUE(C3800),'[1]Cross ref'!G:I,3,0)</f>
        <v>7373</v>
      </c>
      <c r="V3800" s="193">
        <f>IFERROR(VLOOKUP(J3800,'[1]Item List (2)'!C:D,2,0),VLOOKUP(K3800,'[1]Item List (2)'!C:D,2,0))</f>
        <v>50007</v>
      </c>
      <c r="W3800" s="193">
        <f>IFERROR(VLOOKUP(J3800,'[1]Item List (2)'!C:E,3,0),VLOOKUP(K3800,'[1]Item List (2)'!C:E,3,0))</f>
        <v>100</v>
      </c>
      <c r="X3800" s="193">
        <f t="shared" si="359"/>
        <v>0</v>
      </c>
      <c r="Y3800" s="193" t="str">
        <f t="shared" si="360"/>
        <v>CHICKEN, BRST GR SAVOR 4.25Z CARLS JR</v>
      </c>
      <c r="AA3800" s="29">
        <f t="shared" si="361"/>
        <v>175.35</v>
      </c>
      <c r="AB3800" s="29" t="str">
        <f>VLOOKUP(W3800,'[2]Item List (2)'!$I:$J,2,0)</f>
        <v>Food</v>
      </c>
      <c r="AC3800" s="29">
        <f t="shared" si="362"/>
        <v>7373</v>
      </c>
      <c r="AD3800" s="29" t="str">
        <f t="shared" si="363"/>
        <v>7373-Food</v>
      </c>
    </row>
    <row r="3801" spans="1:30">
      <c r="A3801" t="s">
        <v>699</v>
      </c>
      <c r="B3801" t="s">
        <v>681</v>
      </c>
      <c r="C3801" t="s">
        <v>1421</v>
      </c>
      <c r="D3801" t="s">
        <v>682</v>
      </c>
      <c r="E3801" t="s">
        <v>1723</v>
      </c>
      <c r="F3801"/>
      <c r="G3801" s="159">
        <v>45167</v>
      </c>
      <c r="H3801" t="s">
        <v>1579</v>
      </c>
      <c r="I3801" t="s">
        <v>1188</v>
      </c>
      <c r="J3801" t="s">
        <v>764</v>
      </c>
      <c r="K3801" t="s">
        <v>1580</v>
      </c>
      <c r="L3801" s="160" t="s">
        <v>766</v>
      </c>
      <c r="M3801">
        <v>1</v>
      </c>
      <c r="N3801">
        <v>0</v>
      </c>
      <c r="O3801">
        <v>32.32</v>
      </c>
      <c r="P3801">
        <v>32.32</v>
      </c>
      <c r="Q3801">
        <v>6067.12</v>
      </c>
      <c r="R3801">
        <v>19.7</v>
      </c>
      <c r="S3801" s="193" t="str">
        <f>VLOOKUP(U3801,'[1]Cross ref'!I:J,2,0)</f>
        <v>SG2</v>
      </c>
      <c r="T3801" s="193">
        <f t="shared" si="358"/>
        <v>32.32</v>
      </c>
      <c r="U3801" s="193">
        <f>VLOOKUP(VALUE(C3801),'[1]Cross ref'!G:I,3,0)</f>
        <v>7373</v>
      </c>
      <c r="V3801" s="193">
        <f>IFERROR(VLOOKUP(J3801,'[1]Item List (2)'!C:D,2,0),VLOOKUP(K3801,'[1]Item List (2)'!C:D,2,0))</f>
        <v>50007</v>
      </c>
      <c r="W3801" s="193">
        <f>IFERROR(VLOOKUP(J3801,'[1]Item List (2)'!C:E,3,0),VLOOKUP(K3801,'[1]Item List (2)'!C:E,3,0))</f>
        <v>100</v>
      </c>
      <c r="X3801" s="193">
        <f t="shared" si="359"/>
        <v>0</v>
      </c>
      <c r="Y3801" s="193" t="str">
        <f t="shared" si="360"/>
        <v>SAUCE, SANTA FE W-CAGE FREE EGG</v>
      </c>
      <c r="AA3801" s="29">
        <f t="shared" si="361"/>
        <v>32.32</v>
      </c>
      <c r="AB3801" s="29" t="str">
        <f>VLOOKUP(W3801,'[2]Item List (2)'!$I:$J,2,0)</f>
        <v>Food</v>
      </c>
      <c r="AC3801" s="29">
        <f t="shared" si="362"/>
        <v>7373</v>
      </c>
      <c r="AD3801" s="29" t="str">
        <f t="shared" si="363"/>
        <v>7373-Food</v>
      </c>
    </row>
    <row r="3802" spans="1:30">
      <c r="A3802" t="s">
        <v>699</v>
      </c>
      <c r="B3802" t="s">
        <v>681</v>
      </c>
      <c r="C3802" t="s">
        <v>1421</v>
      </c>
      <c r="D3802" t="s">
        <v>682</v>
      </c>
      <c r="E3802" t="s">
        <v>1723</v>
      </c>
      <c r="F3802"/>
      <c r="G3802" s="159">
        <v>45167</v>
      </c>
      <c r="H3802" t="s">
        <v>1244</v>
      </c>
      <c r="I3802" t="s">
        <v>1188</v>
      </c>
      <c r="J3802" t="s">
        <v>827</v>
      </c>
      <c r="K3802" t="s">
        <v>828</v>
      </c>
      <c r="L3802" s="160" t="s">
        <v>829</v>
      </c>
      <c r="M3802">
        <v>1</v>
      </c>
      <c r="N3802">
        <v>0</v>
      </c>
      <c r="O3802">
        <v>30.07</v>
      </c>
      <c r="P3802">
        <v>30.07</v>
      </c>
      <c r="Q3802">
        <v>6067.12</v>
      </c>
      <c r="R3802">
        <v>19.7</v>
      </c>
      <c r="S3802" s="193" t="str">
        <f>VLOOKUP(U3802,'[1]Cross ref'!I:J,2,0)</f>
        <v>SG2</v>
      </c>
      <c r="T3802" s="193">
        <f t="shared" si="358"/>
        <v>30.07</v>
      </c>
      <c r="U3802" s="193">
        <f>VLOOKUP(VALUE(C3802),'[1]Cross ref'!G:I,3,0)</f>
        <v>7373</v>
      </c>
      <c r="V3802" s="193">
        <f>IFERROR(VLOOKUP(J3802,'[1]Item List (2)'!C:D,2,0),VLOOKUP(K3802,'[1]Item List (2)'!C:D,2,0))</f>
        <v>50007</v>
      </c>
      <c r="W3802" s="193">
        <f>IFERROR(VLOOKUP(J3802,'[1]Item List (2)'!C:E,3,0),VLOOKUP(K3802,'[1]Item List (2)'!C:E,3,0))</f>
        <v>100</v>
      </c>
      <c r="X3802" s="193">
        <f t="shared" si="359"/>
        <v>0</v>
      </c>
      <c r="Y3802" s="193" t="str">
        <f t="shared" si="360"/>
        <v>ONION, YLW</v>
      </c>
      <c r="AA3802" s="29">
        <f t="shared" si="361"/>
        <v>30.07</v>
      </c>
      <c r="AB3802" s="29" t="str">
        <f>VLOOKUP(W3802,'[2]Item List (2)'!$I:$J,2,0)</f>
        <v>Food</v>
      </c>
      <c r="AC3802" s="29">
        <f t="shared" si="362"/>
        <v>7373</v>
      </c>
      <c r="AD3802" s="29" t="str">
        <f t="shared" si="363"/>
        <v>7373-Food</v>
      </c>
    </row>
    <row r="3803" spans="1:30">
      <c r="A3803" t="s">
        <v>699</v>
      </c>
      <c r="B3803" t="s">
        <v>681</v>
      </c>
      <c r="C3803" t="s">
        <v>1421</v>
      </c>
      <c r="D3803" t="s">
        <v>682</v>
      </c>
      <c r="E3803" t="s">
        <v>1723</v>
      </c>
      <c r="F3803"/>
      <c r="G3803" s="159">
        <v>45167</v>
      </c>
      <c r="H3803" t="s">
        <v>1304</v>
      </c>
      <c r="I3803" t="s">
        <v>1211</v>
      </c>
      <c r="J3803" t="s">
        <v>809</v>
      </c>
      <c r="K3803" t="s">
        <v>1034</v>
      </c>
      <c r="L3803" s="160" t="s">
        <v>1035</v>
      </c>
      <c r="M3803">
        <v>1</v>
      </c>
      <c r="N3803">
        <v>0</v>
      </c>
      <c r="O3803">
        <v>47.12</v>
      </c>
      <c r="P3803">
        <v>47.12</v>
      </c>
      <c r="Q3803">
        <v>6067.12</v>
      </c>
      <c r="R3803">
        <v>19.7</v>
      </c>
      <c r="S3803" s="193" t="str">
        <f>VLOOKUP(U3803,'[1]Cross ref'!I:J,2,0)</f>
        <v>SG2</v>
      </c>
      <c r="T3803" s="193">
        <f t="shared" si="358"/>
        <v>47.12</v>
      </c>
      <c r="U3803" s="193">
        <f>VLOOKUP(VALUE(C3803),'[1]Cross ref'!G:I,3,0)</f>
        <v>7373</v>
      </c>
      <c r="V3803" s="193">
        <f>IFERROR(VLOOKUP(J3803,'[1]Item List (2)'!C:D,2,0),VLOOKUP(K3803,'[1]Item List (2)'!C:D,2,0))</f>
        <v>51001</v>
      </c>
      <c r="W3803" s="193">
        <f>IFERROR(VLOOKUP(J3803,'[1]Item List (2)'!C:E,3,0),VLOOKUP(K3803,'[1]Item List (2)'!C:E,3,0))</f>
        <v>1000</v>
      </c>
      <c r="X3803" s="193">
        <f t="shared" si="359"/>
        <v>0</v>
      </c>
      <c r="Y3803" s="193" t="str">
        <f t="shared" si="360"/>
        <v>CARTON, FFRY SM FLVR TRAIL</v>
      </c>
      <c r="AA3803" s="29">
        <f t="shared" si="361"/>
        <v>47.12</v>
      </c>
      <c r="AB3803" s="29" t="str">
        <f>VLOOKUP(W3803,'[2]Item List (2)'!$I:$J,2,0)</f>
        <v>Paper</v>
      </c>
      <c r="AC3803" s="29">
        <f t="shared" si="362"/>
        <v>7373</v>
      </c>
      <c r="AD3803" s="29" t="str">
        <f t="shared" si="363"/>
        <v>7373-Paper</v>
      </c>
    </row>
    <row r="3804" spans="1:30">
      <c r="A3804" t="s">
        <v>699</v>
      </c>
      <c r="B3804" t="s">
        <v>681</v>
      </c>
      <c r="C3804" t="s">
        <v>1421</v>
      </c>
      <c r="D3804" t="s">
        <v>682</v>
      </c>
      <c r="E3804" t="s">
        <v>1723</v>
      </c>
      <c r="F3804"/>
      <c r="G3804" s="159">
        <v>45167</v>
      </c>
      <c r="H3804" t="s">
        <v>1250</v>
      </c>
      <c r="I3804" t="s">
        <v>1188</v>
      </c>
      <c r="J3804" t="s">
        <v>770</v>
      </c>
      <c r="K3804" t="s">
        <v>832</v>
      </c>
      <c r="L3804" s="160" t="s">
        <v>833</v>
      </c>
      <c r="M3804">
        <v>1</v>
      </c>
      <c r="N3804">
        <v>0</v>
      </c>
      <c r="O3804">
        <v>19.989999999999998</v>
      </c>
      <c r="P3804">
        <v>19.989999999999998</v>
      </c>
      <c r="Q3804">
        <v>6067.12</v>
      </c>
      <c r="R3804">
        <v>19.7</v>
      </c>
      <c r="S3804" s="193" t="str">
        <f>VLOOKUP(U3804,'[1]Cross ref'!I:J,2,0)</f>
        <v>SG2</v>
      </c>
      <c r="T3804" s="193">
        <f t="shared" si="358"/>
        <v>19.989999999999998</v>
      </c>
      <c r="U3804" s="193">
        <f>VLOOKUP(VALUE(C3804),'[1]Cross ref'!G:I,3,0)</f>
        <v>7373</v>
      </c>
      <c r="V3804" s="193">
        <f>IFERROR(VLOOKUP(J3804,'[1]Item List (2)'!C:D,2,0),VLOOKUP(K3804,'[1]Item List (2)'!C:D,2,0))</f>
        <v>50007</v>
      </c>
      <c r="W3804" s="193">
        <f>IFERROR(VLOOKUP(J3804,'[1]Item List (2)'!C:E,3,0),VLOOKUP(K3804,'[1]Item List (2)'!C:E,3,0))</f>
        <v>100</v>
      </c>
      <c r="X3804" s="193">
        <f t="shared" si="359"/>
        <v>0</v>
      </c>
      <c r="Y3804" s="193" t="str">
        <f t="shared" si="360"/>
        <v>CREAMER, HALF &amp; HALF</v>
      </c>
      <c r="AA3804" s="29">
        <f t="shared" si="361"/>
        <v>19.989999999999998</v>
      </c>
      <c r="AB3804" s="29" t="str">
        <f>VLOOKUP(W3804,'[2]Item List (2)'!$I:$J,2,0)</f>
        <v>Food</v>
      </c>
      <c r="AC3804" s="29">
        <f t="shared" si="362"/>
        <v>7373</v>
      </c>
      <c r="AD3804" s="29" t="str">
        <f t="shared" si="363"/>
        <v>7373-Food</v>
      </c>
    </row>
    <row r="3805" spans="1:30">
      <c r="A3805" t="s">
        <v>699</v>
      </c>
      <c r="B3805" t="s">
        <v>681</v>
      </c>
      <c r="C3805" t="s">
        <v>1421</v>
      </c>
      <c r="D3805" t="s">
        <v>682</v>
      </c>
      <c r="E3805" t="s">
        <v>1723</v>
      </c>
      <c r="F3805"/>
      <c r="G3805" s="159">
        <v>45167</v>
      </c>
      <c r="H3805" t="s">
        <v>1251</v>
      </c>
      <c r="I3805" t="s">
        <v>1211</v>
      </c>
      <c r="J3805" t="s">
        <v>800</v>
      </c>
      <c r="K3805" t="s">
        <v>1002</v>
      </c>
      <c r="L3805" s="160" t="s">
        <v>931</v>
      </c>
      <c r="M3805">
        <v>1</v>
      </c>
      <c r="N3805">
        <v>0</v>
      </c>
      <c r="O3805">
        <v>82.08</v>
      </c>
      <c r="P3805">
        <v>82.08</v>
      </c>
      <c r="Q3805">
        <v>6067.12</v>
      </c>
      <c r="R3805">
        <v>19.7</v>
      </c>
      <c r="S3805" s="193" t="str">
        <f>VLOOKUP(U3805,'[1]Cross ref'!I:J,2,0)</f>
        <v>SG2</v>
      </c>
      <c r="T3805" s="193">
        <f t="shared" si="358"/>
        <v>82.08</v>
      </c>
      <c r="U3805" s="193">
        <f>VLOOKUP(VALUE(C3805),'[1]Cross ref'!G:I,3,0)</f>
        <v>7373</v>
      </c>
      <c r="V3805" s="193">
        <f>IFERROR(VLOOKUP(J3805,'[1]Item List (2)'!C:D,2,0),VLOOKUP(K3805,'[1]Item List (2)'!C:D,2,0))</f>
        <v>51001</v>
      </c>
      <c r="W3805" s="193">
        <f>IFERROR(VLOOKUP(J3805,'[1]Item List (2)'!C:E,3,0),VLOOKUP(K3805,'[1]Item List (2)'!C:E,3,0))</f>
        <v>1000</v>
      </c>
      <c r="X3805" s="193">
        <f t="shared" si="359"/>
        <v>0</v>
      </c>
      <c r="Y3805" s="193" t="str">
        <f t="shared" si="360"/>
        <v>CUP, SHAKE 16Z</v>
      </c>
      <c r="AA3805" s="29">
        <f t="shared" si="361"/>
        <v>82.08</v>
      </c>
      <c r="AB3805" s="29" t="str">
        <f>VLOOKUP(W3805,'[2]Item List (2)'!$I:$J,2,0)</f>
        <v>Paper</v>
      </c>
      <c r="AC3805" s="29">
        <f t="shared" si="362"/>
        <v>7373</v>
      </c>
      <c r="AD3805" s="29" t="str">
        <f t="shared" si="363"/>
        <v>7373-Paper</v>
      </c>
    </row>
    <row r="3806" spans="1:30">
      <c r="A3806" t="s">
        <v>699</v>
      </c>
      <c r="B3806" t="s">
        <v>681</v>
      </c>
      <c r="C3806" t="s">
        <v>1421</v>
      </c>
      <c r="D3806" t="s">
        <v>682</v>
      </c>
      <c r="E3806" t="s">
        <v>1723</v>
      </c>
      <c r="F3806"/>
      <c r="G3806" s="159">
        <v>45167</v>
      </c>
      <c r="H3806" t="s">
        <v>1254</v>
      </c>
      <c r="I3806" t="s">
        <v>1211</v>
      </c>
      <c r="J3806" t="s">
        <v>809</v>
      </c>
      <c r="K3806" t="s">
        <v>989</v>
      </c>
      <c r="L3806" s="160" t="s">
        <v>706</v>
      </c>
      <c r="M3806">
        <v>1</v>
      </c>
      <c r="N3806">
        <v>0</v>
      </c>
      <c r="O3806">
        <v>26.37</v>
      </c>
      <c r="P3806">
        <v>26.37</v>
      </c>
      <c r="Q3806">
        <v>6067.12</v>
      </c>
      <c r="R3806">
        <v>19.7</v>
      </c>
      <c r="S3806" s="193" t="str">
        <f>VLOOKUP(U3806,'[1]Cross ref'!I:J,2,0)</f>
        <v>SG2</v>
      </c>
      <c r="T3806" s="193">
        <f t="shared" si="358"/>
        <v>26.37</v>
      </c>
      <c r="U3806" s="193">
        <f>VLOOKUP(VALUE(C3806),'[1]Cross ref'!G:I,3,0)</f>
        <v>7373</v>
      </c>
      <c r="V3806" s="193">
        <f>IFERROR(VLOOKUP(J3806,'[1]Item List (2)'!C:D,2,0),VLOOKUP(K3806,'[1]Item List (2)'!C:D,2,0))</f>
        <v>51001</v>
      </c>
      <c r="W3806" s="193">
        <f>IFERROR(VLOOKUP(J3806,'[1]Item List (2)'!C:E,3,0),VLOOKUP(K3806,'[1]Item List (2)'!C:E,3,0))</f>
        <v>1000</v>
      </c>
      <c r="X3806" s="193">
        <f t="shared" si="359"/>
        <v>0</v>
      </c>
      <c r="Y3806" s="193" t="str">
        <f t="shared" si="360"/>
        <v>BAG, #8 FLVR TRAILS</v>
      </c>
      <c r="AA3806" s="29">
        <f t="shared" si="361"/>
        <v>26.37</v>
      </c>
      <c r="AB3806" s="29" t="str">
        <f>VLOOKUP(W3806,'[2]Item List (2)'!$I:$J,2,0)</f>
        <v>Paper</v>
      </c>
      <c r="AC3806" s="29">
        <f t="shared" si="362"/>
        <v>7373</v>
      </c>
      <c r="AD3806" s="29" t="str">
        <f t="shared" si="363"/>
        <v>7373-Paper</v>
      </c>
    </row>
    <row r="3807" spans="1:30">
      <c r="A3807" t="s">
        <v>699</v>
      </c>
      <c r="B3807" t="s">
        <v>681</v>
      </c>
      <c r="C3807" t="s">
        <v>1421</v>
      </c>
      <c r="D3807" t="s">
        <v>682</v>
      </c>
      <c r="E3807" t="s">
        <v>1723</v>
      </c>
      <c r="F3807"/>
      <c r="G3807" s="159">
        <v>45167</v>
      </c>
      <c r="H3807" t="s">
        <v>1255</v>
      </c>
      <c r="I3807" t="s">
        <v>1211</v>
      </c>
      <c r="J3807" t="s">
        <v>800</v>
      </c>
      <c r="K3807" t="s">
        <v>1047</v>
      </c>
      <c r="L3807" s="160" t="s">
        <v>1048</v>
      </c>
      <c r="M3807">
        <v>1</v>
      </c>
      <c r="N3807">
        <v>0</v>
      </c>
      <c r="O3807">
        <v>66.19</v>
      </c>
      <c r="P3807" s="222">
        <v>66.19</v>
      </c>
      <c r="Q3807">
        <v>6067.12</v>
      </c>
      <c r="R3807">
        <v>19.7</v>
      </c>
      <c r="S3807" s="193" t="str">
        <f>VLOOKUP(U3807,'[1]Cross ref'!I:J,2,0)</f>
        <v>SG2</v>
      </c>
      <c r="T3807" s="193">
        <f t="shared" si="358"/>
        <v>66.19</v>
      </c>
      <c r="U3807" s="193">
        <f>VLOOKUP(VALUE(C3807),'[1]Cross ref'!G:I,3,0)</f>
        <v>7373</v>
      </c>
      <c r="V3807" s="193">
        <f>IFERROR(VLOOKUP(J3807,'[1]Item List (2)'!C:D,2,0),VLOOKUP(K3807,'[1]Item List (2)'!C:D,2,0))</f>
        <v>51001</v>
      </c>
      <c r="W3807" s="193">
        <f>IFERROR(VLOOKUP(J3807,'[1]Item List (2)'!C:E,3,0),VLOOKUP(K3807,'[1]Item List (2)'!C:E,3,0))</f>
        <v>1000</v>
      </c>
      <c r="X3807" s="193">
        <f t="shared" si="359"/>
        <v>0</v>
      </c>
      <c r="Y3807" s="193" t="str">
        <f t="shared" si="360"/>
        <v>CUP, COLD 24Z FLVR TRAIL</v>
      </c>
      <c r="AA3807" s="29">
        <f t="shared" si="361"/>
        <v>66.19</v>
      </c>
      <c r="AB3807" s="29" t="str">
        <f>VLOOKUP(W3807,'[2]Item List (2)'!$I:$J,2,0)</f>
        <v>Paper</v>
      </c>
      <c r="AC3807" s="29">
        <f t="shared" si="362"/>
        <v>7373</v>
      </c>
      <c r="AD3807" s="29" t="str">
        <f t="shared" si="363"/>
        <v>7373-Paper</v>
      </c>
    </row>
    <row r="3808" spans="1:30">
      <c r="A3808" t="s">
        <v>699</v>
      </c>
      <c r="B3808" t="s">
        <v>681</v>
      </c>
      <c r="C3808" t="s">
        <v>1421</v>
      </c>
      <c r="D3808" t="s">
        <v>682</v>
      </c>
      <c r="E3808" t="s">
        <v>1723</v>
      </c>
      <c r="F3808"/>
      <c r="G3808" s="159">
        <v>45167</v>
      </c>
      <c r="H3808" t="s">
        <v>1256</v>
      </c>
      <c r="I3808" t="s">
        <v>1211</v>
      </c>
      <c r="J3808" t="s">
        <v>800</v>
      </c>
      <c r="K3808" t="s">
        <v>1057</v>
      </c>
      <c r="L3808" s="160" t="s">
        <v>1058</v>
      </c>
      <c r="M3808">
        <v>1</v>
      </c>
      <c r="N3808">
        <v>0</v>
      </c>
      <c r="O3808">
        <v>30.68</v>
      </c>
      <c r="P3808">
        <v>30.68</v>
      </c>
      <c r="Q3808">
        <v>6067.12</v>
      </c>
      <c r="R3808">
        <v>19.7</v>
      </c>
      <c r="S3808" s="193" t="str">
        <f>VLOOKUP(U3808,'[1]Cross ref'!I:J,2,0)</f>
        <v>SG2</v>
      </c>
      <c r="T3808" s="193">
        <f t="shared" si="358"/>
        <v>30.68</v>
      </c>
      <c r="U3808" s="193">
        <f>VLOOKUP(VALUE(C3808),'[1]Cross ref'!G:I,3,0)</f>
        <v>7373</v>
      </c>
      <c r="V3808" s="193">
        <f>IFERROR(VLOOKUP(J3808,'[1]Item List (2)'!C:D,2,0),VLOOKUP(K3808,'[1]Item List (2)'!C:D,2,0))</f>
        <v>51001</v>
      </c>
      <c r="W3808" s="193">
        <f>IFERROR(VLOOKUP(J3808,'[1]Item List (2)'!C:E,3,0),VLOOKUP(K3808,'[1]Item List (2)'!C:E,3,0))</f>
        <v>1000</v>
      </c>
      <c r="X3808" s="193">
        <f t="shared" si="359"/>
        <v>0</v>
      </c>
      <c r="Y3808" s="193" t="str">
        <f t="shared" si="360"/>
        <v>CUP, PLS COLD 32Z FLVR TRAIL</v>
      </c>
      <c r="AA3808" s="29">
        <f t="shared" si="361"/>
        <v>30.68</v>
      </c>
      <c r="AB3808" s="29" t="str">
        <f>VLOOKUP(W3808,'[2]Item List (2)'!$I:$J,2,0)</f>
        <v>Paper</v>
      </c>
      <c r="AC3808" s="29">
        <f t="shared" si="362"/>
        <v>7373</v>
      </c>
      <c r="AD3808" s="29" t="str">
        <f t="shared" si="363"/>
        <v>7373-Paper</v>
      </c>
    </row>
    <row r="3809" spans="1:30">
      <c r="A3809" t="s">
        <v>699</v>
      </c>
      <c r="B3809" t="s">
        <v>681</v>
      </c>
      <c r="C3809" t="s">
        <v>1421</v>
      </c>
      <c r="D3809" t="s">
        <v>682</v>
      </c>
      <c r="E3809" t="s">
        <v>1723</v>
      </c>
      <c r="F3809"/>
      <c r="G3809" s="159">
        <v>45167</v>
      </c>
      <c r="H3809" t="s">
        <v>1288</v>
      </c>
      <c r="I3809" t="s">
        <v>1188</v>
      </c>
      <c r="J3809" t="s">
        <v>702</v>
      </c>
      <c r="K3809" t="s">
        <v>793</v>
      </c>
      <c r="L3809" s="160" t="s">
        <v>766</v>
      </c>
      <c r="M3809">
        <v>2</v>
      </c>
      <c r="N3809">
        <v>0</v>
      </c>
      <c r="O3809">
        <v>22.91</v>
      </c>
      <c r="P3809">
        <v>45.82</v>
      </c>
      <c r="Q3809">
        <v>6067.12</v>
      </c>
      <c r="R3809">
        <v>19.7</v>
      </c>
      <c r="S3809" s="193" t="str">
        <f>VLOOKUP(U3809,'[1]Cross ref'!I:J,2,0)</f>
        <v>SG2</v>
      </c>
      <c r="T3809" s="193">
        <f t="shared" si="358"/>
        <v>45.82</v>
      </c>
      <c r="U3809" s="193">
        <f>VLOOKUP(VALUE(C3809),'[1]Cross ref'!G:I,3,0)</f>
        <v>7373</v>
      </c>
      <c r="V3809" s="193">
        <f>IFERROR(VLOOKUP(J3809,'[1]Item List (2)'!C:D,2,0),VLOOKUP(K3809,'[1]Item List (2)'!C:D,2,0))</f>
        <v>50007</v>
      </c>
      <c r="W3809" s="193">
        <f>IFERROR(VLOOKUP(J3809,'[1]Item List (2)'!C:E,3,0),VLOOKUP(K3809,'[1]Item List (2)'!C:E,3,0))</f>
        <v>100</v>
      </c>
      <c r="X3809" s="193">
        <f t="shared" si="359"/>
        <v>0</v>
      </c>
      <c r="Y3809" s="193" t="str">
        <f t="shared" si="360"/>
        <v>SAUCE, BBQ</v>
      </c>
      <c r="AA3809" s="29">
        <f t="shared" si="361"/>
        <v>45.82</v>
      </c>
      <c r="AB3809" s="29" t="str">
        <f>VLOOKUP(W3809,'[2]Item List (2)'!$I:$J,2,0)</f>
        <v>Food</v>
      </c>
      <c r="AC3809" s="29">
        <f t="shared" si="362"/>
        <v>7373</v>
      </c>
      <c r="AD3809" s="29" t="str">
        <f t="shared" si="363"/>
        <v>7373-Food</v>
      </c>
    </row>
    <row r="3810" spans="1:30">
      <c r="A3810" t="s">
        <v>699</v>
      </c>
      <c r="B3810" t="s">
        <v>681</v>
      </c>
      <c r="C3810" t="s">
        <v>1421</v>
      </c>
      <c r="D3810" t="s">
        <v>682</v>
      </c>
      <c r="E3810" t="s">
        <v>1723</v>
      </c>
      <c r="F3810"/>
      <c r="G3810" s="159">
        <v>45167</v>
      </c>
      <c r="H3810" t="s">
        <v>1325</v>
      </c>
      <c r="I3810" t="s">
        <v>1188</v>
      </c>
      <c r="J3810" t="s">
        <v>764</v>
      </c>
      <c r="K3810" t="s">
        <v>765</v>
      </c>
      <c r="L3810" s="160" t="s">
        <v>766</v>
      </c>
      <c r="M3810">
        <v>1</v>
      </c>
      <c r="N3810">
        <v>0</v>
      </c>
      <c r="O3810">
        <v>23.87</v>
      </c>
      <c r="P3810">
        <v>23.87</v>
      </c>
      <c r="Q3810">
        <v>6067.12</v>
      </c>
      <c r="R3810">
        <v>19.7</v>
      </c>
      <c r="S3810" s="193" t="str">
        <f>VLOOKUP(U3810,'[1]Cross ref'!I:J,2,0)</f>
        <v>SG2</v>
      </c>
      <c r="T3810" s="193">
        <f t="shared" si="358"/>
        <v>23.87</v>
      </c>
      <c r="U3810" s="193">
        <f>VLOOKUP(VALUE(C3810),'[1]Cross ref'!G:I,3,0)</f>
        <v>7373</v>
      </c>
      <c r="V3810" s="193">
        <f>IFERROR(VLOOKUP(J3810,'[1]Item List (2)'!C:D,2,0),VLOOKUP(K3810,'[1]Item List (2)'!C:D,2,0))</f>
        <v>50007</v>
      </c>
      <c r="W3810" s="193">
        <f>IFERROR(VLOOKUP(J3810,'[1]Item List (2)'!C:E,3,0),VLOOKUP(K3810,'[1]Item List (2)'!C:E,3,0))</f>
        <v>100</v>
      </c>
      <c r="X3810" s="193">
        <f t="shared" si="359"/>
        <v>0</v>
      </c>
      <c r="Y3810" s="193" t="str">
        <f t="shared" si="360"/>
        <v>SAUCE, SPECIAL</v>
      </c>
      <c r="AA3810" s="29">
        <f t="shared" si="361"/>
        <v>23.87</v>
      </c>
      <c r="AB3810" s="29" t="str">
        <f>VLOOKUP(W3810,'[2]Item List (2)'!$I:$J,2,0)</f>
        <v>Food</v>
      </c>
      <c r="AC3810" s="29">
        <f t="shared" si="362"/>
        <v>7373</v>
      </c>
      <c r="AD3810" s="29" t="str">
        <f t="shared" si="363"/>
        <v>7373-Food</v>
      </c>
    </row>
    <row r="3811" spans="1:30">
      <c r="A3811" t="s">
        <v>699</v>
      </c>
      <c r="B3811" t="s">
        <v>681</v>
      </c>
      <c r="C3811" t="s">
        <v>1421</v>
      </c>
      <c r="D3811" t="s">
        <v>682</v>
      </c>
      <c r="E3811" t="s">
        <v>1723</v>
      </c>
      <c r="F3811"/>
      <c r="G3811" s="159">
        <v>45167</v>
      </c>
      <c r="H3811" t="s">
        <v>1258</v>
      </c>
      <c r="I3811" t="s">
        <v>1188</v>
      </c>
      <c r="J3811" t="s">
        <v>825</v>
      </c>
      <c r="K3811" t="s">
        <v>1259</v>
      </c>
      <c r="L3811" s="160" t="s">
        <v>1484</v>
      </c>
      <c r="M3811">
        <v>1</v>
      </c>
      <c r="N3811">
        <v>0</v>
      </c>
      <c r="O3811">
        <v>47.11</v>
      </c>
      <c r="P3811">
        <v>47.11</v>
      </c>
      <c r="Q3811">
        <v>6067.12</v>
      </c>
      <c r="R3811">
        <v>19.7</v>
      </c>
      <c r="S3811" s="193" t="str">
        <f>VLOOKUP(U3811,'[1]Cross ref'!I:J,2,0)</f>
        <v>SG2</v>
      </c>
      <c r="T3811" s="193">
        <f t="shared" si="358"/>
        <v>47.11</v>
      </c>
      <c r="U3811" s="193">
        <f>VLOOKUP(VALUE(C3811),'[1]Cross ref'!G:I,3,0)</f>
        <v>7373</v>
      </c>
      <c r="V3811" s="193">
        <f>IFERROR(VLOOKUP(J3811,'[1]Item List (2)'!C:D,2,0),VLOOKUP(K3811,'[1]Item List (2)'!C:D,2,0))</f>
        <v>50007</v>
      </c>
      <c r="W3811" s="193">
        <f>IFERROR(VLOOKUP(J3811,'[1]Item List (2)'!C:E,3,0),VLOOKUP(K3811,'[1]Item List (2)'!C:E,3,0))</f>
        <v>100</v>
      </c>
      <c r="X3811" s="193">
        <f t="shared" si="359"/>
        <v>0</v>
      </c>
      <c r="Y3811" s="193" t="str">
        <f t="shared" si="360"/>
        <v>MAYONNAISE, 64Z</v>
      </c>
      <c r="AA3811" s="29">
        <f t="shared" si="361"/>
        <v>47.11</v>
      </c>
      <c r="AB3811" s="29" t="str">
        <f>VLOOKUP(W3811,'[2]Item List (2)'!$I:$J,2,0)</f>
        <v>Food</v>
      </c>
      <c r="AC3811" s="29">
        <f t="shared" si="362"/>
        <v>7373</v>
      </c>
      <c r="AD3811" s="29" t="str">
        <f t="shared" si="363"/>
        <v>7373-Food</v>
      </c>
    </row>
    <row r="3812" spans="1:30">
      <c r="A3812" t="s">
        <v>699</v>
      </c>
      <c r="B3812" t="s">
        <v>681</v>
      </c>
      <c r="C3812" t="s">
        <v>1421</v>
      </c>
      <c r="D3812" t="s">
        <v>682</v>
      </c>
      <c r="E3812" t="s">
        <v>1723</v>
      </c>
      <c r="F3812"/>
      <c r="G3812" s="159">
        <v>45167</v>
      </c>
      <c r="H3812" t="s">
        <v>1260</v>
      </c>
      <c r="I3812" t="s">
        <v>1211</v>
      </c>
      <c r="J3812" t="s">
        <v>730</v>
      </c>
      <c r="K3812" t="s">
        <v>1041</v>
      </c>
      <c r="L3812" s="160" t="s">
        <v>1042</v>
      </c>
      <c r="M3812">
        <v>1</v>
      </c>
      <c r="N3812">
        <v>0</v>
      </c>
      <c r="O3812">
        <v>45.4</v>
      </c>
      <c r="P3812">
        <v>45.4</v>
      </c>
      <c r="Q3812">
        <v>6067.12</v>
      </c>
      <c r="R3812">
        <v>19.7</v>
      </c>
      <c r="S3812" s="193" t="str">
        <f>VLOOKUP(U3812,'[1]Cross ref'!I:J,2,0)</f>
        <v>SG2</v>
      </c>
      <c r="T3812" s="193">
        <f t="shared" si="358"/>
        <v>45.4</v>
      </c>
      <c r="U3812" s="193">
        <f>VLOOKUP(VALUE(C3812),'[1]Cross ref'!G:I,3,0)</f>
        <v>7373</v>
      </c>
      <c r="V3812" s="193">
        <f>IFERROR(VLOOKUP(J3812,'[1]Item List (2)'!C:D,2,0),VLOOKUP(K3812,'[1]Item List (2)'!C:D,2,0))</f>
        <v>51001</v>
      </c>
      <c r="W3812" s="193">
        <f>IFERROR(VLOOKUP(J3812,'[1]Item List (2)'!C:E,3,0),VLOOKUP(K3812,'[1]Item List (2)'!C:E,3,0))</f>
        <v>1000</v>
      </c>
      <c r="X3812" s="193">
        <f t="shared" si="359"/>
        <v>0</v>
      </c>
      <c r="Y3812" s="193" t="str">
        <f t="shared" si="360"/>
        <v>NAPKIN, 13X8.5 BRN</v>
      </c>
      <c r="AA3812" s="29">
        <f t="shared" si="361"/>
        <v>45.4</v>
      </c>
      <c r="AB3812" s="29" t="str">
        <f>VLOOKUP(W3812,'[2]Item List (2)'!$I:$J,2,0)</f>
        <v>Paper</v>
      </c>
      <c r="AC3812" s="29">
        <f t="shared" si="362"/>
        <v>7373</v>
      </c>
      <c r="AD3812" s="29" t="str">
        <f t="shared" si="363"/>
        <v>7373-Paper</v>
      </c>
    </row>
    <row r="3813" spans="1:30">
      <c r="A3813" t="s">
        <v>699</v>
      </c>
      <c r="B3813" t="s">
        <v>681</v>
      </c>
      <c r="C3813" t="s">
        <v>1421</v>
      </c>
      <c r="D3813" t="s">
        <v>682</v>
      </c>
      <c r="E3813" t="s">
        <v>1723</v>
      </c>
      <c r="F3813"/>
      <c r="G3813" s="159">
        <v>45167</v>
      </c>
      <c r="H3813" t="s">
        <v>1289</v>
      </c>
      <c r="I3813" t="s">
        <v>1190</v>
      </c>
      <c r="J3813" t="s">
        <v>830</v>
      </c>
      <c r="K3813" t="s">
        <v>1493</v>
      </c>
      <c r="L3813" s="160" t="s">
        <v>1004</v>
      </c>
      <c r="M3813">
        <v>1</v>
      </c>
      <c r="N3813">
        <v>0</v>
      </c>
      <c r="O3813">
        <v>69.760000000000005</v>
      </c>
      <c r="P3813">
        <v>69.760000000000005</v>
      </c>
      <c r="Q3813">
        <v>6067.12</v>
      </c>
      <c r="R3813">
        <v>19.7</v>
      </c>
      <c r="S3813" s="193" t="str">
        <f>VLOOKUP(U3813,'[1]Cross ref'!I:J,2,0)</f>
        <v>SG2</v>
      </c>
      <c r="T3813" s="193">
        <f t="shared" si="358"/>
        <v>69.760000000000005</v>
      </c>
      <c r="U3813" s="193">
        <f>VLOOKUP(VALUE(C3813),'[1]Cross ref'!G:I,3,0)</f>
        <v>7373</v>
      </c>
      <c r="V3813" s="193">
        <f>IFERROR(VLOOKUP(J3813,'[1]Item List (2)'!C:D,2,0),VLOOKUP(K3813,'[1]Item List (2)'!C:D,2,0))</f>
        <v>60507</v>
      </c>
      <c r="W3813" s="193">
        <f>IFERROR(VLOOKUP(J3813,'[1]Item List (2)'!C:E,3,0),VLOOKUP(K3813,'[1]Item List (2)'!C:E,3,0))</f>
        <v>1200</v>
      </c>
      <c r="X3813" s="193">
        <f t="shared" si="359"/>
        <v>0</v>
      </c>
      <c r="Y3813" s="193" t="str">
        <f t="shared" si="360"/>
        <v>TAPE, REGISTER BLANK ROLL 3.125X273</v>
      </c>
      <c r="AA3813" s="29">
        <f t="shared" si="361"/>
        <v>69.760000000000005</v>
      </c>
      <c r="AB3813" s="29" t="str">
        <f>VLOOKUP(W3813,'[2]Item List (2)'!$I:$J,2,0)</f>
        <v>Supplies</v>
      </c>
      <c r="AC3813" s="29">
        <f t="shared" si="362"/>
        <v>7373</v>
      </c>
      <c r="AD3813" s="29" t="str">
        <f t="shared" si="363"/>
        <v>7373-Supplies</v>
      </c>
    </row>
    <row r="3814" spans="1:30">
      <c r="A3814" t="s">
        <v>699</v>
      </c>
      <c r="B3814" t="s">
        <v>681</v>
      </c>
      <c r="C3814" t="s">
        <v>1421</v>
      </c>
      <c r="D3814" t="s">
        <v>682</v>
      </c>
      <c r="E3814" t="s">
        <v>1723</v>
      </c>
      <c r="F3814"/>
      <c r="G3814" s="159">
        <v>45167</v>
      </c>
      <c r="H3814" t="s">
        <v>1306</v>
      </c>
      <c r="I3814" t="s">
        <v>1211</v>
      </c>
      <c r="J3814" t="s">
        <v>912</v>
      </c>
      <c r="K3814" t="s">
        <v>1153</v>
      </c>
      <c r="L3814" s="160" t="s">
        <v>1154</v>
      </c>
      <c r="M3814">
        <v>1</v>
      </c>
      <c r="N3814">
        <v>0</v>
      </c>
      <c r="O3814">
        <v>48.42</v>
      </c>
      <c r="P3814">
        <v>48.42</v>
      </c>
      <c r="Q3814">
        <v>6067.12</v>
      </c>
      <c r="R3814">
        <v>19.7</v>
      </c>
      <c r="S3814" s="193" t="str">
        <f>VLOOKUP(U3814,'[1]Cross ref'!I:J,2,0)</f>
        <v>SG2</v>
      </c>
      <c r="T3814" s="193">
        <f t="shared" si="358"/>
        <v>48.42</v>
      </c>
      <c r="U3814" s="193">
        <f>VLOOKUP(VALUE(C3814),'[1]Cross ref'!G:I,3,0)</f>
        <v>7373</v>
      </c>
      <c r="V3814" s="193">
        <f>IFERROR(VLOOKUP(J3814,'[1]Item List (2)'!C:D,2,0),VLOOKUP(K3814,'[1]Item List (2)'!C:D,2,0))</f>
        <v>51001</v>
      </c>
      <c r="W3814" s="193">
        <f>IFERROR(VLOOKUP(J3814,'[1]Item List (2)'!C:E,3,0),VLOOKUP(K3814,'[1]Item List (2)'!C:E,3,0))</f>
        <v>1000</v>
      </c>
      <c r="X3814" s="193">
        <f t="shared" si="359"/>
        <v>0</v>
      </c>
      <c r="Y3814" s="193" t="str">
        <f t="shared" si="360"/>
        <v>STRAW, WRPD 8.5" RED</v>
      </c>
      <c r="AA3814" s="29">
        <f t="shared" si="361"/>
        <v>48.42</v>
      </c>
      <c r="AB3814" s="29" t="str">
        <f>VLOOKUP(W3814,'[2]Item List (2)'!$I:$J,2,0)</f>
        <v>Paper</v>
      </c>
      <c r="AC3814" s="29">
        <f t="shared" si="362"/>
        <v>7373</v>
      </c>
      <c r="AD3814" s="29" t="str">
        <f t="shared" si="363"/>
        <v>7373-Paper</v>
      </c>
    </row>
    <row r="3815" spans="1:30">
      <c r="A3815" t="s">
        <v>699</v>
      </c>
      <c r="B3815" t="s">
        <v>681</v>
      </c>
      <c r="C3815" t="s">
        <v>1421</v>
      </c>
      <c r="D3815" t="s">
        <v>682</v>
      </c>
      <c r="E3815" t="s">
        <v>1723</v>
      </c>
      <c r="F3815"/>
      <c r="G3815" s="159">
        <v>45167</v>
      </c>
      <c r="H3815" t="s">
        <v>1261</v>
      </c>
      <c r="I3815" t="s">
        <v>1188</v>
      </c>
      <c r="J3815" t="s">
        <v>756</v>
      </c>
      <c r="K3815" t="s">
        <v>1491</v>
      </c>
      <c r="L3815" s="160" t="s">
        <v>757</v>
      </c>
      <c r="M3815">
        <v>1</v>
      </c>
      <c r="N3815">
        <v>0</v>
      </c>
      <c r="O3815">
        <v>39.82</v>
      </c>
      <c r="P3815">
        <v>39.82</v>
      </c>
      <c r="Q3815">
        <v>6067.12</v>
      </c>
      <c r="R3815">
        <v>19.7</v>
      </c>
      <c r="S3815" s="193" t="str">
        <f>VLOOKUP(U3815,'[1]Cross ref'!I:J,2,0)</f>
        <v>SG2</v>
      </c>
      <c r="T3815" s="193">
        <f t="shared" si="358"/>
        <v>39.82</v>
      </c>
      <c r="U3815" s="193">
        <f>VLOOKUP(VALUE(C3815),'[1]Cross ref'!G:I,3,0)</f>
        <v>7373</v>
      </c>
      <c r="V3815" s="193">
        <f>IFERROR(VLOOKUP(J3815,'[1]Item List (2)'!C:D,2,0),VLOOKUP(K3815,'[1]Item List (2)'!C:D,2,0))</f>
        <v>50007</v>
      </c>
      <c r="W3815" s="193">
        <f>IFERROR(VLOOKUP(J3815,'[1]Item List (2)'!C:E,3,0),VLOOKUP(K3815,'[1]Item List (2)'!C:E,3,0))</f>
        <v>100</v>
      </c>
      <c r="X3815" s="193">
        <f t="shared" si="359"/>
        <v>0</v>
      </c>
      <c r="Y3815" s="193" t="str">
        <f t="shared" si="360"/>
        <v>FRENCH TOAST, STICK ORIGINAL CARLS JR</v>
      </c>
      <c r="AA3815" s="29">
        <f t="shared" si="361"/>
        <v>39.82</v>
      </c>
      <c r="AB3815" s="29" t="str">
        <f>VLOOKUP(W3815,'[2]Item List (2)'!$I:$J,2,0)</f>
        <v>Food</v>
      </c>
      <c r="AC3815" s="29">
        <f t="shared" si="362"/>
        <v>7373</v>
      </c>
      <c r="AD3815" s="29" t="str">
        <f t="shared" si="363"/>
        <v>7373-Food</v>
      </c>
    </row>
    <row r="3816" spans="1:30">
      <c r="A3816" t="s">
        <v>699</v>
      </c>
      <c r="B3816" t="s">
        <v>681</v>
      </c>
      <c r="C3816" t="s">
        <v>1421</v>
      </c>
      <c r="D3816" t="s">
        <v>682</v>
      </c>
      <c r="E3816" t="s">
        <v>1723</v>
      </c>
      <c r="F3816"/>
      <c r="G3816" s="159">
        <v>45167</v>
      </c>
      <c r="H3816" t="s">
        <v>1186</v>
      </c>
      <c r="I3816" t="s">
        <v>1184</v>
      </c>
      <c r="J3816" t="s">
        <v>834</v>
      </c>
      <c r="K3816" t="s">
        <v>835</v>
      </c>
      <c r="L3816" s="160" t="s">
        <v>836</v>
      </c>
      <c r="M3816">
        <v>1</v>
      </c>
      <c r="N3816">
        <v>0</v>
      </c>
      <c r="P3816">
        <v>39.15</v>
      </c>
      <c r="Q3816">
        <v>6067.12</v>
      </c>
      <c r="R3816">
        <v>19.7</v>
      </c>
      <c r="S3816" s="193" t="str">
        <f>VLOOKUP(U3816,'[1]Cross ref'!I:J,2,0)</f>
        <v>SG2</v>
      </c>
      <c r="T3816" s="193">
        <f t="shared" si="358"/>
        <v>39.15</v>
      </c>
      <c r="U3816" s="193">
        <f>VLOOKUP(VALUE(C3816),'[1]Cross ref'!G:I,3,0)</f>
        <v>7373</v>
      </c>
      <c r="V3816" s="193">
        <f>IFERROR(VLOOKUP(J3816,'[1]Item List (2)'!C:D,2,0),VLOOKUP(K3816,'[1]Item List (2)'!C:D,2,0))</f>
        <v>50007</v>
      </c>
      <c r="W3816" s="193">
        <f>IFERROR(VLOOKUP(J3816,'[1]Item List (2)'!C:E,3,0),VLOOKUP(K3816,'[1]Item List (2)'!C:E,3,0))</f>
        <v>100</v>
      </c>
      <c r="X3816" s="193">
        <f t="shared" si="359"/>
        <v>-39.15</v>
      </c>
      <c r="Y3816" s="193" t="str">
        <f t="shared" si="360"/>
        <v>SURCHARGE, FUEL</v>
      </c>
      <c r="AA3816" s="29">
        <f t="shared" si="361"/>
        <v>39.15</v>
      </c>
      <c r="AB3816" s="29" t="str">
        <f>VLOOKUP(W3816,'[2]Item List (2)'!$I:$J,2,0)</f>
        <v>Food</v>
      </c>
      <c r="AC3816" s="29">
        <f t="shared" si="362"/>
        <v>7373</v>
      </c>
      <c r="AD3816" s="29" t="str">
        <f t="shared" si="363"/>
        <v>7373-Food</v>
      </c>
    </row>
    <row r="3817" spans="1:30">
      <c r="A3817" t="s">
        <v>699</v>
      </c>
      <c r="B3817" t="s">
        <v>681</v>
      </c>
      <c r="C3817" t="s">
        <v>1422</v>
      </c>
      <c r="D3817" t="s">
        <v>684</v>
      </c>
      <c r="E3817" t="s">
        <v>1724</v>
      </c>
      <c r="F3817"/>
      <c r="G3817" s="159">
        <v>45168</v>
      </c>
      <c r="H3817" t="s">
        <v>1183</v>
      </c>
      <c r="I3817" t="s">
        <v>1184</v>
      </c>
      <c r="J3817" t="s">
        <v>839</v>
      </c>
      <c r="K3817" t="s">
        <v>588</v>
      </c>
      <c r="L3817" s="160" t="s">
        <v>836</v>
      </c>
      <c r="M3817">
        <v>1</v>
      </c>
      <c r="N3817">
        <v>0</v>
      </c>
      <c r="P3817">
        <v>3.9</v>
      </c>
      <c r="Q3817">
        <v>6098.77</v>
      </c>
      <c r="R3817">
        <v>16.579999999999998</v>
      </c>
      <c r="S3817" s="193" t="str">
        <f>VLOOKUP(U3817,'[1]Cross ref'!I:J,2,0)</f>
        <v>SG2</v>
      </c>
      <c r="T3817" s="193">
        <f t="shared" si="358"/>
        <v>3.9</v>
      </c>
      <c r="U3817" s="193">
        <f>VLOOKUP(VALUE(C3817),'[1]Cross ref'!G:I,3,0)</f>
        <v>7382</v>
      </c>
      <c r="V3817" s="193">
        <f>IFERROR(VLOOKUP(J3817,'[1]Item List (2)'!C:D,2,0),VLOOKUP(K3817,'[1]Item List (2)'!C:D,2,0))</f>
        <v>50007</v>
      </c>
      <c r="W3817" s="193">
        <f>IFERROR(VLOOKUP(J3817,'[1]Item List (2)'!C:E,3,0),VLOOKUP(K3817,'[1]Item List (2)'!C:E,3,0))</f>
        <v>100</v>
      </c>
      <c r="X3817" s="193">
        <f t="shared" si="359"/>
        <v>-3.9</v>
      </c>
      <c r="Y3817" s="193" t="str">
        <f t="shared" si="360"/>
        <v>SERVICE - PAYMENT TERMS</v>
      </c>
      <c r="AA3817" s="29">
        <f t="shared" si="361"/>
        <v>3.9</v>
      </c>
      <c r="AB3817" s="29" t="str">
        <f>VLOOKUP(W3817,'[2]Item List (2)'!$I:$J,2,0)</f>
        <v>Food</v>
      </c>
      <c r="AC3817" s="29">
        <f t="shared" si="362"/>
        <v>7382</v>
      </c>
      <c r="AD3817" s="29" t="str">
        <f t="shared" si="363"/>
        <v>7382-Food</v>
      </c>
    </row>
    <row r="3818" spans="1:30">
      <c r="A3818" t="s">
        <v>699</v>
      </c>
      <c r="B3818" t="s">
        <v>681</v>
      </c>
      <c r="C3818" t="s">
        <v>1422</v>
      </c>
      <c r="D3818" t="s">
        <v>684</v>
      </c>
      <c r="E3818" t="s">
        <v>1724</v>
      </c>
      <c r="F3818"/>
      <c r="G3818" s="159">
        <v>45168</v>
      </c>
      <c r="H3818" t="s">
        <v>1339</v>
      </c>
      <c r="I3818" t="s">
        <v>1188</v>
      </c>
      <c r="J3818" t="s">
        <v>767</v>
      </c>
      <c r="K3818" t="s">
        <v>941</v>
      </c>
      <c r="L3818" s="160" t="s">
        <v>942</v>
      </c>
      <c r="M3818">
        <v>1</v>
      </c>
      <c r="N3818">
        <v>0</v>
      </c>
      <c r="O3818">
        <v>13.17</v>
      </c>
      <c r="P3818">
        <v>13.17</v>
      </c>
      <c r="Q3818">
        <v>6098.77</v>
      </c>
      <c r="R3818">
        <v>16.579999999999998</v>
      </c>
      <c r="S3818" s="193" t="str">
        <f>VLOOKUP(U3818,'[1]Cross ref'!I:J,2,0)</f>
        <v>SG2</v>
      </c>
      <c r="T3818" s="193">
        <f t="shared" si="358"/>
        <v>13.17</v>
      </c>
      <c r="U3818" s="193">
        <f>VLOOKUP(VALUE(C3818),'[1]Cross ref'!G:I,3,0)</f>
        <v>7382</v>
      </c>
      <c r="V3818" s="193">
        <f>IFERROR(VLOOKUP(J3818,'[1]Item List (2)'!C:D,2,0),VLOOKUP(K3818,'[1]Item List (2)'!C:D,2,0))</f>
        <v>50007</v>
      </c>
      <c r="W3818" s="193">
        <f>IFERROR(VLOOKUP(J3818,'[1]Item List (2)'!C:E,3,0),VLOOKUP(K3818,'[1]Item List (2)'!C:E,3,0))</f>
        <v>100</v>
      </c>
      <c r="X3818" s="193">
        <f t="shared" si="359"/>
        <v>0</v>
      </c>
      <c r="Y3818" s="193" t="str">
        <f t="shared" si="360"/>
        <v>SAUCE, HOT MEX PC</v>
      </c>
      <c r="AA3818" s="29">
        <f t="shared" si="361"/>
        <v>13.17</v>
      </c>
      <c r="AB3818" s="29" t="str">
        <f>VLOOKUP(W3818,'[2]Item List (2)'!$I:$J,2,0)</f>
        <v>Food</v>
      </c>
      <c r="AC3818" s="29">
        <f t="shared" si="362"/>
        <v>7382</v>
      </c>
      <c r="AD3818" s="29" t="str">
        <f t="shared" si="363"/>
        <v>7382-Food</v>
      </c>
    </row>
    <row r="3819" spans="1:30">
      <c r="A3819" t="s">
        <v>699</v>
      </c>
      <c r="B3819" t="s">
        <v>681</v>
      </c>
      <c r="C3819" t="s">
        <v>1422</v>
      </c>
      <c r="D3819" t="s">
        <v>684</v>
      </c>
      <c r="E3819" t="s">
        <v>1724</v>
      </c>
      <c r="F3819"/>
      <c r="G3819" s="159">
        <v>45168</v>
      </c>
      <c r="H3819" t="s">
        <v>1264</v>
      </c>
      <c r="I3819" t="s">
        <v>1188</v>
      </c>
      <c r="J3819" t="s">
        <v>707</v>
      </c>
      <c r="K3819" t="s">
        <v>708</v>
      </c>
      <c r="L3819" s="160" t="s">
        <v>709</v>
      </c>
      <c r="M3819">
        <v>1</v>
      </c>
      <c r="N3819">
        <v>0</v>
      </c>
      <c r="O3819">
        <v>99.5</v>
      </c>
      <c r="P3819">
        <v>99.5</v>
      </c>
      <c r="Q3819">
        <v>6098.77</v>
      </c>
      <c r="R3819">
        <v>16.579999999999998</v>
      </c>
      <c r="S3819" s="193" t="str">
        <f>VLOOKUP(U3819,'[1]Cross ref'!I:J,2,0)</f>
        <v>SG2</v>
      </c>
      <c r="T3819" s="193">
        <f t="shared" si="358"/>
        <v>99.5</v>
      </c>
      <c r="U3819" s="193">
        <f>VLOOKUP(VALUE(C3819),'[1]Cross ref'!G:I,3,0)</f>
        <v>7382</v>
      </c>
      <c r="V3819" s="193">
        <f>IFERROR(VLOOKUP(J3819,'[1]Item List (2)'!C:D,2,0),VLOOKUP(K3819,'[1]Item List (2)'!C:D,2,0))</f>
        <v>50007</v>
      </c>
      <c r="W3819" s="193">
        <f>IFERROR(VLOOKUP(J3819,'[1]Item List (2)'!C:E,3,0),VLOOKUP(K3819,'[1]Item List (2)'!C:E,3,0))</f>
        <v>100</v>
      </c>
      <c r="X3819" s="193">
        <f t="shared" si="359"/>
        <v>0</v>
      </c>
      <c r="Y3819" s="193" t="str">
        <f t="shared" si="360"/>
        <v>SYRUP, POWERADE MTN BLAST BIB</v>
      </c>
      <c r="AA3819" s="29">
        <f t="shared" si="361"/>
        <v>99.5</v>
      </c>
      <c r="AB3819" s="29" t="str">
        <f>VLOOKUP(W3819,'[2]Item List (2)'!$I:$J,2,0)</f>
        <v>Food</v>
      </c>
      <c r="AC3819" s="29">
        <f t="shared" si="362"/>
        <v>7382</v>
      </c>
      <c r="AD3819" s="29" t="str">
        <f t="shared" si="363"/>
        <v>7382-Food</v>
      </c>
    </row>
    <row r="3820" spans="1:30">
      <c r="A3820" t="s">
        <v>699</v>
      </c>
      <c r="B3820" t="s">
        <v>681</v>
      </c>
      <c r="C3820" t="s">
        <v>1422</v>
      </c>
      <c r="D3820" t="s">
        <v>684</v>
      </c>
      <c r="E3820" t="s">
        <v>1724</v>
      </c>
      <c r="F3820"/>
      <c r="G3820" s="159">
        <v>45168</v>
      </c>
      <c r="H3820" t="s">
        <v>1192</v>
      </c>
      <c r="I3820" t="s">
        <v>1188</v>
      </c>
      <c r="J3820" t="s">
        <v>921</v>
      </c>
      <c r="K3820" t="s">
        <v>922</v>
      </c>
      <c r="L3820" s="160" t="s">
        <v>923</v>
      </c>
      <c r="M3820">
        <v>1</v>
      </c>
      <c r="N3820">
        <v>0</v>
      </c>
      <c r="O3820">
        <v>3.65</v>
      </c>
      <c r="P3820">
        <v>3.65</v>
      </c>
      <c r="Q3820">
        <v>6098.77</v>
      </c>
      <c r="R3820">
        <v>16.579999999999998</v>
      </c>
      <c r="S3820" s="193" t="str">
        <f>VLOOKUP(U3820,'[1]Cross ref'!I:J,2,0)</f>
        <v>SG2</v>
      </c>
      <c r="T3820" s="193">
        <f t="shared" si="358"/>
        <v>3.65</v>
      </c>
      <c r="U3820" s="193">
        <f>VLOOKUP(VALUE(C3820),'[1]Cross ref'!G:I,3,0)</f>
        <v>7382</v>
      </c>
      <c r="V3820" s="193">
        <f>IFERROR(VLOOKUP(J3820,'[1]Item List (2)'!C:D,2,0),VLOOKUP(K3820,'[1]Item List (2)'!C:D,2,0))</f>
        <v>50007</v>
      </c>
      <c r="W3820" s="193">
        <f>IFERROR(VLOOKUP(J3820,'[1]Item List (2)'!C:E,3,0),VLOOKUP(K3820,'[1]Item List (2)'!C:E,3,0))</f>
        <v>100</v>
      </c>
      <c r="X3820" s="193">
        <f t="shared" si="359"/>
        <v>0</v>
      </c>
      <c r="Y3820" s="193" t="str">
        <f t="shared" si="360"/>
        <v>CILANTRO, CELLO CLEANED</v>
      </c>
      <c r="AA3820" s="29">
        <f t="shared" si="361"/>
        <v>3.65</v>
      </c>
      <c r="AB3820" s="29" t="str">
        <f>VLOOKUP(W3820,'[2]Item List (2)'!$I:$J,2,0)</f>
        <v>Food</v>
      </c>
      <c r="AC3820" s="29">
        <f t="shared" si="362"/>
        <v>7382</v>
      </c>
      <c r="AD3820" s="29" t="str">
        <f t="shared" si="363"/>
        <v>7382-Food</v>
      </c>
    </row>
    <row r="3821" spans="1:30">
      <c r="A3821" t="s">
        <v>699</v>
      </c>
      <c r="B3821" t="s">
        <v>681</v>
      </c>
      <c r="C3821" t="s">
        <v>1422</v>
      </c>
      <c r="D3821" t="s">
        <v>684</v>
      </c>
      <c r="E3821" t="s">
        <v>1724</v>
      </c>
      <c r="F3821"/>
      <c r="G3821" s="159">
        <v>45168</v>
      </c>
      <c r="H3821" t="s">
        <v>1313</v>
      </c>
      <c r="I3821" t="s">
        <v>1188</v>
      </c>
      <c r="J3821" t="s">
        <v>710</v>
      </c>
      <c r="K3821" t="s">
        <v>711</v>
      </c>
      <c r="L3821" s="160" t="s">
        <v>701</v>
      </c>
      <c r="M3821">
        <v>1</v>
      </c>
      <c r="N3821">
        <v>0</v>
      </c>
      <c r="O3821">
        <v>51.9</v>
      </c>
      <c r="P3821">
        <v>51.9</v>
      </c>
      <c r="Q3821">
        <v>6098.77</v>
      </c>
      <c r="R3821">
        <v>16.579999999999998</v>
      </c>
      <c r="S3821" s="193" t="str">
        <f>VLOOKUP(U3821,'[1]Cross ref'!I:J,2,0)</f>
        <v>SG2</v>
      </c>
      <c r="T3821" s="193">
        <f t="shared" si="358"/>
        <v>51.9</v>
      </c>
      <c r="U3821" s="193">
        <f>VLOOKUP(VALUE(C3821),'[1]Cross ref'!G:I,3,0)</f>
        <v>7382</v>
      </c>
      <c r="V3821" s="193">
        <f>IFERROR(VLOOKUP(J3821,'[1]Item List (2)'!C:D,2,0),VLOOKUP(K3821,'[1]Item List (2)'!C:D,2,0))</f>
        <v>50007</v>
      </c>
      <c r="W3821" s="193">
        <f>IFERROR(VLOOKUP(J3821,'[1]Item List (2)'!C:E,3,0),VLOOKUP(K3821,'[1]Item List (2)'!C:E,3,0))</f>
        <v>100</v>
      </c>
      <c r="X3821" s="193">
        <f t="shared" si="359"/>
        <v>0</v>
      </c>
      <c r="Y3821" s="193" t="str">
        <f t="shared" si="360"/>
        <v>SYRUP, COKE ZERO SUGAR BIB</v>
      </c>
      <c r="AA3821" s="29">
        <f t="shared" si="361"/>
        <v>51.9</v>
      </c>
      <c r="AB3821" s="29" t="str">
        <f>VLOOKUP(W3821,'[2]Item List (2)'!$I:$J,2,0)</f>
        <v>Food</v>
      </c>
      <c r="AC3821" s="29">
        <f t="shared" si="362"/>
        <v>7382</v>
      </c>
      <c r="AD3821" s="29" t="str">
        <f t="shared" si="363"/>
        <v>7382-Food</v>
      </c>
    </row>
    <row r="3822" spans="1:30">
      <c r="A3822" t="s">
        <v>699</v>
      </c>
      <c r="B3822" t="s">
        <v>681</v>
      </c>
      <c r="C3822" t="s">
        <v>1422</v>
      </c>
      <c r="D3822" t="s">
        <v>684</v>
      </c>
      <c r="E3822" t="s">
        <v>1724</v>
      </c>
      <c r="F3822"/>
      <c r="G3822" s="159">
        <v>45168</v>
      </c>
      <c r="H3822" t="s">
        <v>1193</v>
      </c>
      <c r="I3822" t="s">
        <v>1188</v>
      </c>
      <c r="J3822" t="s">
        <v>710</v>
      </c>
      <c r="K3822" t="s">
        <v>712</v>
      </c>
      <c r="L3822" s="160" t="s">
        <v>709</v>
      </c>
      <c r="M3822">
        <v>2</v>
      </c>
      <c r="N3822">
        <v>0</v>
      </c>
      <c r="O3822">
        <v>112.77</v>
      </c>
      <c r="P3822">
        <v>225.54</v>
      </c>
      <c r="Q3822">
        <v>6098.77</v>
      </c>
      <c r="R3822">
        <v>16.579999999999998</v>
      </c>
      <c r="S3822" s="193" t="str">
        <f>VLOOKUP(U3822,'[1]Cross ref'!I:J,2,0)</f>
        <v>SG2</v>
      </c>
      <c r="T3822" s="193">
        <f t="shared" si="358"/>
        <v>225.54</v>
      </c>
      <c r="U3822" s="193">
        <f>VLOOKUP(VALUE(C3822),'[1]Cross ref'!G:I,3,0)</f>
        <v>7382</v>
      </c>
      <c r="V3822" s="193">
        <f>IFERROR(VLOOKUP(J3822,'[1]Item List (2)'!C:D,2,0),VLOOKUP(K3822,'[1]Item List (2)'!C:D,2,0))</f>
        <v>50007</v>
      </c>
      <c r="W3822" s="193">
        <f>IFERROR(VLOOKUP(J3822,'[1]Item List (2)'!C:E,3,0),VLOOKUP(K3822,'[1]Item List (2)'!C:E,3,0))</f>
        <v>100</v>
      </c>
      <c r="X3822" s="193">
        <f t="shared" si="359"/>
        <v>0</v>
      </c>
      <c r="Y3822" s="193" t="str">
        <f t="shared" si="360"/>
        <v>SYRUP, COKE CLASC BIB (HYCS)</v>
      </c>
      <c r="AA3822" s="29">
        <f t="shared" si="361"/>
        <v>225.54</v>
      </c>
      <c r="AB3822" s="29" t="str">
        <f>VLOOKUP(W3822,'[2]Item List (2)'!$I:$J,2,0)</f>
        <v>Food</v>
      </c>
      <c r="AC3822" s="29">
        <f t="shared" si="362"/>
        <v>7382</v>
      </c>
      <c r="AD3822" s="29" t="str">
        <f t="shared" si="363"/>
        <v>7382-Food</v>
      </c>
    </row>
    <row r="3823" spans="1:30">
      <c r="A3823" t="s">
        <v>699</v>
      </c>
      <c r="B3823" t="s">
        <v>681</v>
      </c>
      <c r="C3823" t="s">
        <v>1422</v>
      </c>
      <c r="D3823" t="s">
        <v>684</v>
      </c>
      <c r="E3823" t="s">
        <v>1724</v>
      </c>
      <c r="F3823"/>
      <c r="G3823" s="159">
        <v>45168</v>
      </c>
      <c r="H3823" t="s">
        <v>1430</v>
      </c>
      <c r="I3823" t="s">
        <v>1190</v>
      </c>
      <c r="J3823" t="s">
        <v>1142</v>
      </c>
      <c r="K3823" t="s">
        <v>1551</v>
      </c>
      <c r="L3823" s="160" t="s">
        <v>845</v>
      </c>
      <c r="M3823">
        <v>1</v>
      </c>
      <c r="N3823">
        <v>0</v>
      </c>
      <c r="O3823">
        <v>27.84</v>
      </c>
      <c r="P3823">
        <v>27.84</v>
      </c>
      <c r="Q3823">
        <v>6098.77</v>
      </c>
      <c r="R3823">
        <v>16.579999999999998</v>
      </c>
      <c r="S3823" s="193" t="str">
        <f>VLOOKUP(U3823,'[1]Cross ref'!I:J,2,0)</f>
        <v>SG2</v>
      </c>
      <c r="T3823" s="193">
        <f t="shared" si="358"/>
        <v>27.84</v>
      </c>
      <c r="U3823" s="193">
        <f>VLOOKUP(VALUE(C3823),'[1]Cross ref'!G:I,3,0)</f>
        <v>7382</v>
      </c>
      <c r="V3823" s="193">
        <f>IFERROR(VLOOKUP(J3823,'[1]Item List (2)'!C:D,2,0),VLOOKUP(K3823,'[1]Item List (2)'!C:D,2,0))</f>
        <v>60507</v>
      </c>
      <c r="W3823" s="193">
        <f>IFERROR(VLOOKUP(J3823,'[1]Item List (2)'!C:E,3,0),VLOOKUP(K3823,'[1]Item List (2)'!C:E,3,0))</f>
        <v>1200</v>
      </c>
      <c r="X3823" s="193">
        <f t="shared" si="359"/>
        <v>0</v>
      </c>
      <c r="Y3823" s="193" t="str">
        <f t="shared" si="360"/>
        <v>CLEANER, DEGREE GRILL AND BUN TOASTER</v>
      </c>
      <c r="AA3823" s="29">
        <f t="shared" si="361"/>
        <v>27.84</v>
      </c>
      <c r="AB3823" s="29" t="str">
        <f>VLOOKUP(W3823,'[2]Item List (2)'!$I:$J,2,0)</f>
        <v>Supplies</v>
      </c>
      <c r="AC3823" s="29">
        <f t="shared" si="362"/>
        <v>7382</v>
      </c>
      <c r="AD3823" s="29" t="str">
        <f t="shared" si="363"/>
        <v>7382-Supplies</v>
      </c>
    </row>
    <row r="3824" spans="1:30">
      <c r="A3824" t="s">
        <v>699</v>
      </c>
      <c r="B3824" t="s">
        <v>681</v>
      </c>
      <c r="C3824" t="s">
        <v>1422</v>
      </c>
      <c r="D3824" t="s">
        <v>684</v>
      </c>
      <c r="E3824" t="s">
        <v>1724</v>
      </c>
      <c r="F3824"/>
      <c r="G3824" s="159">
        <v>45168</v>
      </c>
      <c r="H3824" t="s">
        <v>1314</v>
      </c>
      <c r="I3824" t="s">
        <v>1188</v>
      </c>
      <c r="J3824" t="s">
        <v>804</v>
      </c>
      <c r="K3824" t="s">
        <v>915</v>
      </c>
      <c r="L3824" s="160" t="s">
        <v>739</v>
      </c>
      <c r="M3824">
        <v>1</v>
      </c>
      <c r="N3824">
        <v>0</v>
      </c>
      <c r="O3824">
        <v>38.130000000000003</v>
      </c>
      <c r="P3824">
        <v>38.130000000000003</v>
      </c>
      <c r="Q3824">
        <v>6098.77</v>
      </c>
      <c r="R3824">
        <v>16.579999999999998</v>
      </c>
      <c r="S3824" s="193" t="str">
        <f>VLOOKUP(U3824,'[1]Cross ref'!I:J,2,0)</f>
        <v>SG2</v>
      </c>
      <c r="T3824" s="193">
        <f t="shared" si="358"/>
        <v>38.130000000000003</v>
      </c>
      <c r="U3824" s="193">
        <f>VLOOKUP(VALUE(C3824),'[1]Cross ref'!G:I,3,0)</f>
        <v>7382</v>
      </c>
      <c r="V3824" s="193">
        <f>IFERROR(VLOOKUP(J3824,'[1]Item List (2)'!C:D,2,0),VLOOKUP(K3824,'[1]Item List (2)'!C:D,2,0))</f>
        <v>50007</v>
      </c>
      <c r="W3824" s="193">
        <f>IFERROR(VLOOKUP(J3824,'[1]Item List (2)'!C:E,3,0),VLOOKUP(K3824,'[1]Item List (2)'!C:E,3,0))</f>
        <v>100</v>
      </c>
      <c r="X3824" s="193">
        <f t="shared" si="359"/>
        <v>0</v>
      </c>
      <c r="Y3824" s="193" t="str">
        <f t="shared" si="360"/>
        <v>CHEESE, MEXICAN BLND SHRD FCY</v>
      </c>
      <c r="AA3824" s="29">
        <f t="shared" si="361"/>
        <v>38.130000000000003</v>
      </c>
      <c r="AB3824" s="29" t="str">
        <f>VLOOKUP(W3824,'[2]Item List (2)'!$I:$J,2,0)</f>
        <v>Food</v>
      </c>
      <c r="AC3824" s="29">
        <f t="shared" si="362"/>
        <v>7382</v>
      </c>
      <c r="AD3824" s="29" t="str">
        <f t="shared" si="363"/>
        <v>7382-Food</v>
      </c>
    </row>
    <row r="3825" spans="1:30">
      <c r="A3825" t="s">
        <v>699</v>
      </c>
      <c r="B3825" t="s">
        <v>681</v>
      </c>
      <c r="C3825" t="s">
        <v>1422</v>
      </c>
      <c r="D3825" t="s">
        <v>684</v>
      </c>
      <c r="E3825" t="s">
        <v>1724</v>
      </c>
      <c r="F3825"/>
      <c r="G3825" s="159">
        <v>45168</v>
      </c>
      <c r="H3825" t="s">
        <v>1334</v>
      </c>
      <c r="I3825" t="s">
        <v>1190</v>
      </c>
      <c r="J3825" t="s">
        <v>846</v>
      </c>
      <c r="K3825" t="s">
        <v>847</v>
      </c>
      <c r="L3825" s="160" t="s">
        <v>848</v>
      </c>
      <c r="M3825">
        <v>1</v>
      </c>
      <c r="N3825">
        <v>0</v>
      </c>
      <c r="O3825">
        <v>19.38</v>
      </c>
      <c r="P3825">
        <v>19.38</v>
      </c>
      <c r="Q3825">
        <v>6098.77</v>
      </c>
      <c r="R3825">
        <v>16.579999999999998</v>
      </c>
      <c r="S3825" s="193" t="str">
        <f>VLOOKUP(U3825,'[1]Cross ref'!I:J,2,0)</f>
        <v>SG2</v>
      </c>
      <c r="T3825" s="193">
        <f t="shared" si="358"/>
        <v>19.38</v>
      </c>
      <c r="U3825" s="193">
        <f>VLOOKUP(VALUE(C3825),'[1]Cross ref'!G:I,3,0)</f>
        <v>7382</v>
      </c>
      <c r="V3825" s="193">
        <f>IFERROR(VLOOKUP(J3825,'[1]Item List (2)'!C:D,2,0),VLOOKUP(K3825,'[1]Item List (2)'!C:D,2,0))</f>
        <v>51001</v>
      </c>
      <c r="W3825" s="193">
        <f>IFERROR(VLOOKUP(J3825,'[1]Item List (2)'!C:E,3,0),VLOOKUP(K3825,'[1]Item List (2)'!C:E,3,0))</f>
        <v>1000</v>
      </c>
      <c r="X3825" s="193">
        <f t="shared" si="359"/>
        <v>0</v>
      </c>
      <c r="Y3825" s="193" t="str">
        <f t="shared" si="360"/>
        <v>FILM, 18"X3000' CUTTER BOX</v>
      </c>
      <c r="AA3825" s="29">
        <f t="shared" si="361"/>
        <v>19.38</v>
      </c>
      <c r="AB3825" s="29" t="str">
        <f>VLOOKUP(W3825,'[2]Item List (2)'!$I:$J,2,0)</f>
        <v>Paper</v>
      </c>
      <c r="AC3825" s="29">
        <f t="shared" si="362"/>
        <v>7382</v>
      </c>
      <c r="AD3825" s="29" t="str">
        <f t="shared" si="363"/>
        <v>7382-Paper</v>
      </c>
    </row>
    <row r="3826" spans="1:30">
      <c r="A3826" t="s">
        <v>699</v>
      </c>
      <c r="B3826" t="s">
        <v>681</v>
      </c>
      <c r="C3826" t="s">
        <v>1422</v>
      </c>
      <c r="D3826" t="s">
        <v>684</v>
      </c>
      <c r="E3826" t="s">
        <v>1724</v>
      </c>
      <c r="F3826"/>
      <c r="G3826" s="159">
        <v>45168</v>
      </c>
      <c r="H3826" t="s">
        <v>1327</v>
      </c>
      <c r="I3826" t="s">
        <v>1190</v>
      </c>
      <c r="J3826" t="s">
        <v>892</v>
      </c>
      <c r="K3826" t="s">
        <v>924</v>
      </c>
      <c r="L3826" s="160" t="s">
        <v>925</v>
      </c>
      <c r="M3826">
        <v>1</v>
      </c>
      <c r="N3826">
        <v>0</v>
      </c>
      <c r="O3826">
        <v>26.4</v>
      </c>
      <c r="P3826">
        <v>26.4</v>
      </c>
      <c r="Q3826">
        <v>6098.77</v>
      </c>
      <c r="R3826">
        <v>16.579999999999998</v>
      </c>
      <c r="S3826" s="193" t="str">
        <f>VLOOKUP(U3826,'[1]Cross ref'!I:J,2,0)</f>
        <v>SG2</v>
      </c>
      <c r="T3826" s="193">
        <f t="shared" si="358"/>
        <v>26.4</v>
      </c>
      <c r="U3826" s="193">
        <f>VLOOKUP(VALUE(C3826),'[1]Cross ref'!G:I,3,0)</f>
        <v>7382</v>
      </c>
      <c r="V3826" s="193">
        <f>IFERROR(VLOOKUP(J3826,'[1]Item List (2)'!C:D,2,0),VLOOKUP(K3826,'[1]Item List (2)'!C:D,2,0))</f>
        <v>60507</v>
      </c>
      <c r="W3826" s="193">
        <f>IFERROR(VLOOKUP(J3826,'[1]Item List (2)'!C:E,3,0),VLOOKUP(K3826,'[1]Item List (2)'!C:E,3,0))</f>
        <v>1200</v>
      </c>
      <c r="X3826" s="193">
        <f t="shared" si="359"/>
        <v>0</v>
      </c>
      <c r="Y3826" s="193" t="str">
        <f t="shared" si="360"/>
        <v>DEGREASER, INSIDE OUT HEAVY</v>
      </c>
      <c r="AA3826" s="29">
        <f t="shared" si="361"/>
        <v>26.4</v>
      </c>
      <c r="AB3826" s="29" t="str">
        <f>VLOOKUP(W3826,'[2]Item List (2)'!$I:$J,2,0)</f>
        <v>Supplies</v>
      </c>
      <c r="AC3826" s="29">
        <f t="shared" si="362"/>
        <v>7382</v>
      </c>
      <c r="AD3826" s="29" t="str">
        <f t="shared" si="363"/>
        <v>7382-Supplies</v>
      </c>
    </row>
    <row r="3827" spans="1:30">
      <c r="A3827" t="s">
        <v>699</v>
      </c>
      <c r="B3827" t="s">
        <v>681</v>
      </c>
      <c r="C3827" t="s">
        <v>1422</v>
      </c>
      <c r="D3827" t="s">
        <v>684</v>
      </c>
      <c r="E3827" t="s">
        <v>1724</v>
      </c>
      <c r="F3827"/>
      <c r="G3827" s="159">
        <v>45168</v>
      </c>
      <c r="H3827" t="s">
        <v>1197</v>
      </c>
      <c r="I3827" t="s">
        <v>1188</v>
      </c>
      <c r="J3827" t="s">
        <v>719</v>
      </c>
      <c r="K3827" t="s">
        <v>720</v>
      </c>
      <c r="L3827" s="160" t="s">
        <v>721</v>
      </c>
      <c r="M3827">
        <v>1</v>
      </c>
      <c r="N3827">
        <v>0</v>
      </c>
      <c r="O3827">
        <v>26.21</v>
      </c>
      <c r="P3827">
        <v>26.21</v>
      </c>
      <c r="Q3827">
        <v>6098.77</v>
      </c>
      <c r="R3827">
        <v>16.579999999999998</v>
      </c>
      <c r="S3827" s="193" t="str">
        <f>VLOOKUP(U3827,'[1]Cross ref'!I:J,2,0)</f>
        <v>SG2</v>
      </c>
      <c r="T3827" s="193">
        <f t="shared" si="358"/>
        <v>26.21</v>
      </c>
      <c r="U3827" s="193">
        <f>VLOOKUP(VALUE(C3827),'[1]Cross ref'!G:I,3,0)</f>
        <v>7382</v>
      </c>
      <c r="V3827" s="193">
        <f>IFERROR(VLOOKUP(J3827,'[1]Item List (2)'!C:D,2,0),VLOOKUP(K3827,'[1]Item List (2)'!C:D,2,0))</f>
        <v>50007</v>
      </c>
      <c r="W3827" s="193">
        <f>IFERROR(VLOOKUP(J3827,'[1]Item List (2)'!C:E,3,0),VLOOKUP(K3827,'[1]Item List (2)'!C:E,3,0))</f>
        <v>100</v>
      </c>
      <c r="X3827" s="193">
        <f t="shared" si="359"/>
        <v>0</v>
      </c>
      <c r="Y3827" s="193" t="str">
        <f t="shared" si="360"/>
        <v>JUICE, ORANGE ORIG SIMPLY</v>
      </c>
      <c r="AA3827" s="29">
        <f t="shared" si="361"/>
        <v>26.21</v>
      </c>
      <c r="AB3827" s="29" t="str">
        <f>VLOOKUP(W3827,'[2]Item List (2)'!$I:$J,2,0)</f>
        <v>Food</v>
      </c>
      <c r="AC3827" s="29">
        <f t="shared" si="362"/>
        <v>7382</v>
      </c>
      <c r="AD3827" s="29" t="str">
        <f t="shared" si="363"/>
        <v>7382-Food</v>
      </c>
    </row>
    <row r="3828" spans="1:30">
      <c r="A3828" t="s">
        <v>699</v>
      </c>
      <c r="B3828" t="s">
        <v>681</v>
      </c>
      <c r="C3828" t="s">
        <v>1422</v>
      </c>
      <c r="D3828" t="s">
        <v>684</v>
      </c>
      <c r="E3828" t="s">
        <v>1724</v>
      </c>
      <c r="F3828"/>
      <c r="G3828" s="159">
        <v>45168</v>
      </c>
      <c r="H3828" t="s">
        <v>1198</v>
      </c>
      <c r="I3828" t="s">
        <v>1188</v>
      </c>
      <c r="J3828" t="s">
        <v>702</v>
      </c>
      <c r="K3828" t="s">
        <v>993</v>
      </c>
      <c r="L3828" s="160" t="s">
        <v>723</v>
      </c>
      <c r="M3828">
        <v>1</v>
      </c>
      <c r="N3828">
        <v>0</v>
      </c>
      <c r="O3828">
        <v>20.03</v>
      </c>
      <c r="P3828">
        <v>20.03</v>
      </c>
      <c r="Q3828">
        <v>6098.77</v>
      </c>
      <c r="R3828">
        <v>16.579999999999998</v>
      </c>
      <c r="S3828" s="193" t="str">
        <f>VLOOKUP(U3828,'[1]Cross ref'!I:J,2,0)</f>
        <v>SG2</v>
      </c>
      <c r="T3828" s="193">
        <f t="shared" si="358"/>
        <v>20.03</v>
      </c>
      <c r="U3828" s="193">
        <f>VLOOKUP(VALUE(C3828),'[1]Cross ref'!G:I,3,0)</f>
        <v>7382</v>
      </c>
      <c r="V3828" s="193">
        <f>IFERROR(VLOOKUP(J3828,'[1]Item List (2)'!C:D,2,0),VLOOKUP(K3828,'[1]Item List (2)'!C:D,2,0))</f>
        <v>50007</v>
      </c>
      <c r="W3828" s="193">
        <f>IFERROR(VLOOKUP(J3828,'[1]Item List (2)'!C:E,3,0),VLOOKUP(K3828,'[1]Item List (2)'!C:E,3,0))</f>
        <v>100</v>
      </c>
      <c r="X3828" s="193">
        <f t="shared" si="359"/>
        <v>0</v>
      </c>
      <c r="Y3828" s="193" t="str">
        <f t="shared" si="360"/>
        <v>SAUCE, BBQ SWEET &amp; BOLD CUP</v>
      </c>
      <c r="AA3828" s="29">
        <f t="shared" si="361"/>
        <v>20.03</v>
      </c>
      <c r="AB3828" s="29" t="str">
        <f>VLOOKUP(W3828,'[2]Item List (2)'!$I:$J,2,0)</f>
        <v>Food</v>
      </c>
      <c r="AC3828" s="29">
        <f t="shared" si="362"/>
        <v>7382</v>
      </c>
      <c r="AD3828" s="29" t="str">
        <f t="shared" si="363"/>
        <v>7382-Food</v>
      </c>
    </row>
    <row r="3829" spans="1:30">
      <c r="A3829" t="s">
        <v>699</v>
      </c>
      <c r="B3829" t="s">
        <v>681</v>
      </c>
      <c r="C3829" t="s">
        <v>1422</v>
      </c>
      <c r="D3829" t="s">
        <v>684</v>
      </c>
      <c r="E3829" t="s">
        <v>1724</v>
      </c>
      <c r="F3829"/>
      <c r="G3829" s="159">
        <v>45168</v>
      </c>
      <c r="H3829" t="s">
        <v>1199</v>
      </c>
      <c r="I3829" t="s">
        <v>1188</v>
      </c>
      <c r="J3829" t="s">
        <v>714</v>
      </c>
      <c r="K3829" t="s">
        <v>998</v>
      </c>
      <c r="L3829" s="160" t="s">
        <v>723</v>
      </c>
      <c r="M3829">
        <v>1</v>
      </c>
      <c r="N3829">
        <v>0</v>
      </c>
      <c r="O3829">
        <v>30.8</v>
      </c>
      <c r="P3829">
        <v>30.8</v>
      </c>
      <c r="Q3829">
        <v>6098.77</v>
      </c>
      <c r="R3829">
        <v>16.579999999999998</v>
      </c>
      <c r="S3829" s="193" t="str">
        <f>VLOOKUP(U3829,'[1]Cross ref'!I:J,2,0)</f>
        <v>SG2</v>
      </c>
      <c r="T3829" s="193">
        <f t="shared" si="358"/>
        <v>30.8</v>
      </c>
      <c r="U3829" s="193">
        <f>VLOOKUP(VALUE(C3829),'[1]Cross ref'!G:I,3,0)</f>
        <v>7382</v>
      </c>
      <c r="V3829" s="193">
        <f>IFERROR(VLOOKUP(J3829,'[1]Item List (2)'!C:D,2,0),VLOOKUP(K3829,'[1]Item List (2)'!C:D,2,0))</f>
        <v>50007</v>
      </c>
      <c r="W3829" s="193">
        <f>IFERROR(VLOOKUP(J3829,'[1]Item List (2)'!C:E,3,0),VLOOKUP(K3829,'[1]Item List (2)'!C:E,3,0))</f>
        <v>100</v>
      </c>
      <c r="X3829" s="193">
        <f t="shared" si="359"/>
        <v>0</v>
      </c>
      <c r="Y3829" s="193" t="str">
        <f t="shared" si="360"/>
        <v>SAUCE, HNY MUST CUP</v>
      </c>
      <c r="AA3829" s="29">
        <f t="shared" si="361"/>
        <v>30.8</v>
      </c>
      <c r="AB3829" s="29" t="str">
        <f>VLOOKUP(W3829,'[2]Item List (2)'!$I:$J,2,0)</f>
        <v>Food</v>
      </c>
      <c r="AC3829" s="29">
        <f t="shared" si="362"/>
        <v>7382</v>
      </c>
      <c r="AD3829" s="29" t="str">
        <f t="shared" si="363"/>
        <v>7382-Food</v>
      </c>
    </row>
    <row r="3830" spans="1:30">
      <c r="A3830" t="s">
        <v>699</v>
      </c>
      <c r="B3830" t="s">
        <v>681</v>
      </c>
      <c r="C3830" t="s">
        <v>1422</v>
      </c>
      <c r="D3830" t="s">
        <v>684</v>
      </c>
      <c r="E3830" t="s">
        <v>1724</v>
      </c>
      <c r="F3830"/>
      <c r="G3830" s="159">
        <v>45168</v>
      </c>
      <c r="H3830" t="s">
        <v>1200</v>
      </c>
      <c r="I3830" t="s">
        <v>1188</v>
      </c>
      <c r="J3830" t="s">
        <v>703</v>
      </c>
      <c r="K3830" t="s">
        <v>722</v>
      </c>
      <c r="L3830" s="160" t="s">
        <v>723</v>
      </c>
      <c r="M3830">
        <v>4</v>
      </c>
      <c r="N3830">
        <v>0</v>
      </c>
      <c r="O3830">
        <v>26.02</v>
      </c>
      <c r="P3830">
        <v>104.08</v>
      </c>
      <c r="Q3830">
        <v>6098.77</v>
      </c>
      <c r="R3830">
        <v>16.579999999999998</v>
      </c>
      <c r="S3830" s="193" t="str">
        <f>VLOOKUP(U3830,'[1]Cross ref'!I:J,2,0)</f>
        <v>SG2</v>
      </c>
      <c r="T3830" s="193">
        <f t="shared" si="358"/>
        <v>104.08</v>
      </c>
      <c r="U3830" s="193">
        <f>VLOOKUP(VALUE(C3830),'[1]Cross ref'!G:I,3,0)</f>
        <v>7382</v>
      </c>
      <c r="V3830" s="193">
        <f>IFERROR(VLOOKUP(J3830,'[1]Item List (2)'!C:D,2,0),VLOOKUP(K3830,'[1]Item List (2)'!C:D,2,0))</f>
        <v>50007</v>
      </c>
      <c r="W3830" s="193">
        <f>IFERROR(VLOOKUP(J3830,'[1]Item List (2)'!C:E,3,0),VLOOKUP(K3830,'[1]Item List (2)'!C:E,3,0))</f>
        <v>100</v>
      </c>
      <c r="X3830" s="193">
        <f t="shared" si="359"/>
        <v>0</v>
      </c>
      <c r="Y3830" s="193" t="str">
        <f t="shared" si="360"/>
        <v>SAUCE, HOUSE CUP</v>
      </c>
      <c r="AA3830" s="29">
        <f t="shared" si="361"/>
        <v>104.08</v>
      </c>
      <c r="AB3830" s="29" t="str">
        <f>VLOOKUP(W3830,'[2]Item List (2)'!$I:$J,2,0)</f>
        <v>Food</v>
      </c>
      <c r="AC3830" s="29">
        <f t="shared" si="362"/>
        <v>7382</v>
      </c>
      <c r="AD3830" s="29" t="str">
        <f t="shared" si="363"/>
        <v>7382-Food</v>
      </c>
    </row>
    <row r="3831" spans="1:30">
      <c r="A3831" t="s">
        <v>699</v>
      </c>
      <c r="B3831" t="s">
        <v>681</v>
      </c>
      <c r="C3831" t="s">
        <v>1422</v>
      </c>
      <c r="D3831" t="s">
        <v>684</v>
      </c>
      <c r="E3831" t="s">
        <v>1724</v>
      </c>
      <c r="F3831"/>
      <c r="G3831" s="159">
        <v>45168</v>
      </c>
      <c r="H3831" t="s">
        <v>1201</v>
      </c>
      <c r="I3831" t="s">
        <v>1188</v>
      </c>
      <c r="J3831" t="s">
        <v>724</v>
      </c>
      <c r="K3831" t="s">
        <v>725</v>
      </c>
      <c r="L3831" s="160" t="s">
        <v>726</v>
      </c>
      <c r="M3831">
        <v>2</v>
      </c>
      <c r="N3831">
        <v>0</v>
      </c>
      <c r="O3831">
        <v>9.5399999999999991</v>
      </c>
      <c r="P3831">
        <v>19.079999999999998</v>
      </c>
      <c r="Q3831">
        <v>6098.77</v>
      </c>
      <c r="R3831">
        <v>16.579999999999998</v>
      </c>
      <c r="S3831" s="193" t="str">
        <f>VLOOKUP(U3831,'[1]Cross ref'!I:J,2,0)</f>
        <v>SG2</v>
      </c>
      <c r="T3831" s="193">
        <f t="shared" si="358"/>
        <v>19.079999999999998</v>
      </c>
      <c r="U3831" s="193">
        <f>VLOOKUP(VALUE(C3831),'[1]Cross ref'!G:I,3,0)</f>
        <v>7382</v>
      </c>
      <c r="V3831" s="193">
        <f>IFERROR(VLOOKUP(J3831,'[1]Item List (2)'!C:D,2,0),VLOOKUP(K3831,'[1]Item List (2)'!C:D,2,0))</f>
        <v>50007</v>
      </c>
      <c r="W3831" s="193">
        <f>IFERROR(VLOOKUP(J3831,'[1]Item List (2)'!C:E,3,0),VLOOKUP(K3831,'[1]Item List (2)'!C:E,3,0))</f>
        <v>100</v>
      </c>
      <c r="X3831" s="193">
        <f t="shared" si="359"/>
        <v>0</v>
      </c>
      <c r="Y3831" s="193" t="str">
        <f t="shared" si="360"/>
        <v>MILK, 1%</v>
      </c>
      <c r="AA3831" s="29">
        <f t="shared" si="361"/>
        <v>19.079999999999998</v>
      </c>
      <c r="AB3831" s="29" t="str">
        <f>VLOOKUP(W3831,'[2]Item List (2)'!$I:$J,2,0)</f>
        <v>Food</v>
      </c>
      <c r="AC3831" s="29">
        <f t="shared" si="362"/>
        <v>7382</v>
      </c>
      <c r="AD3831" s="29" t="str">
        <f t="shared" si="363"/>
        <v>7382-Food</v>
      </c>
    </row>
    <row r="3832" spans="1:30">
      <c r="A3832" t="s">
        <v>699</v>
      </c>
      <c r="B3832" t="s">
        <v>681</v>
      </c>
      <c r="C3832" t="s">
        <v>1422</v>
      </c>
      <c r="D3832" t="s">
        <v>684</v>
      </c>
      <c r="E3832" t="s">
        <v>1724</v>
      </c>
      <c r="F3832"/>
      <c r="G3832" s="159">
        <v>45168</v>
      </c>
      <c r="H3832" t="s">
        <v>1204</v>
      </c>
      <c r="I3832" t="s">
        <v>1188</v>
      </c>
      <c r="J3832" t="s">
        <v>731</v>
      </c>
      <c r="K3832" t="s">
        <v>732</v>
      </c>
      <c r="L3832" s="160" t="s">
        <v>733</v>
      </c>
      <c r="M3832">
        <v>1</v>
      </c>
      <c r="N3832">
        <v>0</v>
      </c>
      <c r="O3832">
        <v>40.54</v>
      </c>
      <c r="P3832">
        <v>40.54</v>
      </c>
      <c r="Q3832">
        <v>6098.77</v>
      </c>
      <c r="R3832">
        <v>16.579999999999998</v>
      </c>
      <c r="S3832" s="193" t="str">
        <f>VLOOKUP(U3832,'[1]Cross ref'!I:J,2,0)</f>
        <v>SG2</v>
      </c>
      <c r="T3832" s="193">
        <f t="shared" si="358"/>
        <v>40.54</v>
      </c>
      <c r="U3832" s="193">
        <f>VLOOKUP(VALUE(C3832),'[1]Cross ref'!G:I,3,0)</f>
        <v>7382</v>
      </c>
      <c r="V3832" s="193">
        <f>IFERROR(VLOOKUP(J3832,'[1]Item List (2)'!C:D,2,0),VLOOKUP(K3832,'[1]Item List (2)'!C:D,2,0))</f>
        <v>50007</v>
      </c>
      <c r="W3832" s="193">
        <f>IFERROR(VLOOKUP(J3832,'[1]Item List (2)'!C:E,3,0),VLOOKUP(K3832,'[1]Item List (2)'!C:E,3,0))</f>
        <v>100</v>
      </c>
      <c r="X3832" s="193">
        <f t="shared" si="359"/>
        <v>0</v>
      </c>
      <c r="Y3832" s="193" t="str">
        <f t="shared" si="360"/>
        <v>CHEESECAKE, STAWBRY 3.5Z</v>
      </c>
      <c r="AA3832" s="29">
        <f t="shared" si="361"/>
        <v>40.54</v>
      </c>
      <c r="AB3832" s="29" t="str">
        <f>VLOOKUP(W3832,'[2]Item List (2)'!$I:$J,2,0)</f>
        <v>Food</v>
      </c>
      <c r="AC3832" s="29">
        <f t="shared" si="362"/>
        <v>7382</v>
      </c>
      <c r="AD3832" s="29" t="str">
        <f t="shared" si="363"/>
        <v>7382-Food</v>
      </c>
    </row>
    <row r="3833" spans="1:30">
      <c r="A3833" t="s">
        <v>699</v>
      </c>
      <c r="B3833" t="s">
        <v>681</v>
      </c>
      <c r="C3833" t="s">
        <v>1422</v>
      </c>
      <c r="D3833" t="s">
        <v>684</v>
      </c>
      <c r="E3833" t="s">
        <v>1724</v>
      </c>
      <c r="F3833"/>
      <c r="G3833" s="159">
        <v>45168</v>
      </c>
      <c r="H3833" t="s">
        <v>1205</v>
      </c>
      <c r="I3833" t="s">
        <v>1188</v>
      </c>
      <c r="J3833" t="s">
        <v>734</v>
      </c>
      <c r="K3833" t="s">
        <v>735</v>
      </c>
      <c r="L3833" s="160" t="s">
        <v>736</v>
      </c>
      <c r="M3833">
        <v>18</v>
      </c>
      <c r="N3833">
        <v>0</v>
      </c>
      <c r="O3833">
        <v>76.78</v>
      </c>
      <c r="P3833">
        <v>1382.04</v>
      </c>
      <c r="Q3833">
        <v>6098.77</v>
      </c>
      <c r="R3833">
        <v>16.579999999999998</v>
      </c>
      <c r="S3833" s="193" t="str">
        <f>VLOOKUP(U3833,'[1]Cross ref'!I:J,2,0)</f>
        <v>SG2</v>
      </c>
      <c r="T3833" s="193">
        <f t="shared" si="358"/>
        <v>1382.04</v>
      </c>
      <c r="U3833" s="193">
        <f>VLOOKUP(VALUE(C3833),'[1]Cross ref'!G:I,3,0)</f>
        <v>7382</v>
      </c>
      <c r="V3833" s="193">
        <f>IFERROR(VLOOKUP(J3833,'[1]Item List (2)'!C:D,2,0),VLOOKUP(K3833,'[1]Item List (2)'!C:D,2,0))</f>
        <v>50007</v>
      </c>
      <c r="W3833" s="193">
        <f>IFERROR(VLOOKUP(J3833,'[1]Item List (2)'!C:E,3,0),VLOOKUP(K3833,'[1]Item List (2)'!C:E,3,0))</f>
        <v>100</v>
      </c>
      <c r="X3833" s="193">
        <f t="shared" si="359"/>
        <v>0</v>
      </c>
      <c r="Y3833" s="193" t="str">
        <f t="shared" si="360"/>
        <v>BEEF, GRND PTY 3.5Z</v>
      </c>
      <c r="AA3833" s="29">
        <f t="shared" si="361"/>
        <v>1382.04</v>
      </c>
      <c r="AB3833" s="29" t="str">
        <f>VLOOKUP(W3833,'[2]Item List (2)'!$I:$J,2,0)</f>
        <v>Food</v>
      </c>
      <c r="AC3833" s="29">
        <f t="shared" si="362"/>
        <v>7382</v>
      </c>
      <c r="AD3833" s="29" t="str">
        <f t="shared" si="363"/>
        <v>7382-Food</v>
      </c>
    </row>
    <row r="3834" spans="1:30">
      <c r="A3834" t="s">
        <v>699</v>
      </c>
      <c r="B3834" t="s">
        <v>681</v>
      </c>
      <c r="C3834" t="s">
        <v>1422</v>
      </c>
      <c r="D3834" t="s">
        <v>684</v>
      </c>
      <c r="E3834" t="s">
        <v>1724</v>
      </c>
      <c r="F3834"/>
      <c r="G3834" s="159">
        <v>45168</v>
      </c>
      <c r="H3834" t="s">
        <v>1311</v>
      </c>
      <c r="I3834" t="s">
        <v>1190</v>
      </c>
      <c r="J3834" t="s">
        <v>909</v>
      </c>
      <c r="K3834" t="s">
        <v>910</v>
      </c>
      <c r="L3834" s="160" t="s">
        <v>911</v>
      </c>
      <c r="M3834">
        <v>1</v>
      </c>
      <c r="N3834">
        <v>0</v>
      </c>
      <c r="O3834">
        <v>56.85</v>
      </c>
      <c r="P3834">
        <v>56.85</v>
      </c>
      <c r="Q3834">
        <v>6098.77</v>
      </c>
      <c r="R3834">
        <v>16.579999999999998</v>
      </c>
      <c r="S3834" s="193" t="str">
        <f>VLOOKUP(U3834,'[1]Cross ref'!I:J,2,0)</f>
        <v>SG2</v>
      </c>
      <c r="T3834" s="193">
        <f t="shared" si="358"/>
        <v>56.85</v>
      </c>
      <c r="U3834" s="193">
        <f>VLOOKUP(VALUE(C3834),'[1]Cross ref'!G:I,3,0)</f>
        <v>7382</v>
      </c>
      <c r="V3834" s="193">
        <f>IFERROR(VLOOKUP(J3834,'[1]Item List (2)'!C:D,2,0),VLOOKUP(K3834,'[1]Item List (2)'!C:D,2,0))</f>
        <v>60507</v>
      </c>
      <c r="W3834" s="193">
        <f>IFERROR(VLOOKUP(J3834,'[1]Item List (2)'!C:E,3,0),VLOOKUP(K3834,'[1]Item List (2)'!C:E,3,0))</f>
        <v>1200</v>
      </c>
      <c r="X3834" s="193">
        <f t="shared" si="359"/>
        <v>0</v>
      </c>
      <c r="Y3834" s="193" t="str">
        <f t="shared" si="360"/>
        <v>FILTER POWDER, MAGNESOL</v>
      </c>
      <c r="AA3834" s="29">
        <f t="shared" si="361"/>
        <v>56.85</v>
      </c>
      <c r="AB3834" s="29" t="str">
        <f>VLOOKUP(W3834,'[2]Item List (2)'!$I:$J,2,0)</f>
        <v>Supplies</v>
      </c>
      <c r="AC3834" s="29">
        <f t="shared" si="362"/>
        <v>7382</v>
      </c>
      <c r="AD3834" s="29" t="str">
        <f t="shared" si="363"/>
        <v>7382-Supplies</v>
      </c>
    </row>
    <row r="3835" spans="1:30">
      <c r="A3835" t="s">
        <v>699</v>
      </c>
      <c r="B3835" t="s">
        <v>681</v>
      </c>
      <c r="C3835" t="s">
        <v>1422</v>
      </c>
      <c r="D3835" t="s">
        <v>684</v>
      </c>
      <c r="E3835" t="s">
        <v>1724</v>
      </c>
      <c r="F3835"/>
      <c r="G3835" s="159">
        <v>45168</v>
      </c>
      <c r="H3835" t="s">
        <v>1206</v>
      </c>
      <c r="I3835" t="s">
        <v>1188</v>
      </c>
      <c r="J3835" t="s">
        <v>737</v>
      </c>
      <c r="K3835" t="s">
        <v>738</v>
      </c>
      <c r="L3835" s="160" t="s">
        <v>739</v>
      </c>
      <c r="M3835">
        <v>3</v>
      </c>
      <c r="N3835">
        <v>0</v>
      </c>
      <c r="O3835">
        <v>30.72</v>
      </c>
      <c r="P3835">
        <v>92.16</v>
      </c>
      <c r="Q3835">
        <v>6098.77</v>
      </c>
      <c r="R3835">
        <v>16.579999999999998</v>
      </c>
      <c r="S3835" s="193" t="str">
        <f>VLOOKUP(U3835,'[1]Cross ref'!I:J,2,0)</f>
        <v>SG2</v>
      </c>
      <c r="T3835" s="193">
        <f t="shared" si="358"/>
        <v>92.16</v>
      </c>
      <c r="U3835" s="193">
        <f>VLOOKUP(VALUE(C3835),'[1]Cross ref'!G:I,3,0)</f>
        <v>7382</v>
      </c>
      <c r="V3835" s="193">
        <f>IFERROR(VLOOKUP(J3835,'[1]Item List (2)'!C:D,2,0),VLOOKUP(K3835,'[1]Item List (2)'!C:D,2,0))</f>
        <v>50007</v>
      </c>
      <c r="W3835" s="193">
        <f>IFERROR(VLOOKUP(J3835,'[1]Item List (2)'!C:E,3,0),VLOOKUP(K3835,'[1]Item List (2)'!C:E,3,0))</f>
        <v>100</v>
      </c>
      <c r="X3835" s="193">
        <f t="shared" si="359"/>
        <v>0</v>
      </c>
      <c r="Y3835" s="193" t="str">
        <f t="shared" si="360"/>
        <v>APPTZR, ONION RING</v>
      </c>
      <c r="AA3835" s="29">
        <f t="shared" si="361"/>
        <v>92.16</v>
      </c>
      <c r="AB3835" s="29" t="str">
        <f>VLOOKUP(W3835,'[2]Item List (2)'!$I:$J,2,0)</f>
        <v>Food</v>
      </c>
      <c r="AC3835" s="29">
        <f t="shared" si="362"/>
        <v>7382</v>
      </c>
      <c r="AD3835" s="29" t="str">
        <f t="shared" si="363"/>
        <v>7382-Food</v>
      </c>
    </row>
    <row r="3836" spans="1:30">
      <c r="A3836" t="s">
        <v>699</v>
      </c>
      <c r="B3836" t="s">
        <v>681</v>
      </c>
      <c r="C3836" t="s">
        <v>1422</v>
      </c>
      <c r="D3836" t="s">
        <v>684</v>
      </c>
      <c r="E3836" t="s">
        <v>1724</v>
      </c>
      <c r="F3836"/>
      <c r="G3836" s="159">
        <v>45168</v>
      </c>
      <c r="H3836" t="s">
        <v>1208</v>
      </c>
      <c r="I3836" t="s">
        <v>1188</v>
      </c>
      <c r="J3836" t="s">
        <v>741</v>
      </c>
      <c r="K3836" t="s">
        <v>742</v>
      </c>
      <c r="L3836" s="160" t="s">
        <v>743</v>
      </c>
      <c r="M3836">
        <v>3</v>
      </c>
      <c r="N3836">
        <v>0</v>
      </c>
      <c r="O3836">
        <v>21.8</v>
      </c>
      <c r="P3836">
        <v>65.400000000000006</v>
      </c>
      <c r="Q3836">
        <v>6098.77</v>
      </c>
      <c r="R3836">
        <v>16.579999999999998</v>
      </c>
      <c r="S3836" s="193" t="str">
        <f>VLOOKUP(U3836,'[1]Cross ref'!I:J,2,0)</f>
        <v>SG2</v>
      </c>
      <c r="T3836" s="193">
        <f t="shared" si="358"/>
        <v>65.400000000000006</v>
      </c>
      <c r="U3836" s="193">
        <f>VLOOKUP(VALUE(C3836),'[1]Cross ref'!G:I,3,0)</f>
        <v>7382</v>
      </c>
      <c r="V3836" s="193">
        <f>IFERROR(VLOOKUP(J3836,'[1]Item List (2)'!C:D,2,0),VLOOKUP(K3836,'[1]Item List (2)'!C:D,2,0))</f>
        <v>50007</v>
      </c>
      <c r="W3836" s="193">
        <f>IFERROR(VLOOKUP(J3836,'[1]Item List (2)'!C:E,3,0),VLOOKUP(K3836,'[1]Item List (2)'!C:E,3,0))</f>
        <v>100</v>
      </c>
      <c r="X3836" s="193">
        <f t="shared" si="359"/>
        <v>0</v>
      </c>
      <c r="Y3836" s="193" t="str">
        <f t="shared" si="360"/>
        <v>KETCHUP, PKT</v>
      </c>
      <c r="AA3836" s="29">
        <f t="shared" si="361"/>
        <v>65.400000000000006</v>
      </c>
      <c r="AB3836" s="29" t="str">
        <f>VLOOKUP(W3836,'[2]Item List (2)'!$I:$J,2,0)</f>
        <v>Food</v>
      </c>
      <c r="AC3836" s="29">
        <f t="shared" si="362"/>
        <v>7382</v>
      </c>
      <c r="AD3836" s="29" t="str">
        <f t="shared" si="363"/>
        <v>7382-Food</v>
      </c>
    </row>
    <row r="3837" spans="1:30">
      <c r="A3837" t="s">
        <v>699</v>
      </c>
      <c r="B3837" t="s">
        <v>681</v>
      </c>
      <c r="C3837" t="s">
        <v>1422</v>
      </c>
      <c r="D3837" t="s">
        <v>684</v>
      </c>
      <c r="E3837" t="s">
        <v>1724</v>
      </c>
      <c r="F3837"/>
      <c r="G3837" s="159">
        <v>45168</v>
      </c>
      <c r="H3837" t="s">
        <v>1212</v>
      </c>
      <c r="I3837" t="s">
        <v>1188</v>
      </c>
      <c r="J3837" t="s">
        <v>747</v>
      </c>
      <c r="K3837" t="s">
        <v>748</v>
      </c>
      <c r="L3837" s="160" t="s">
        <v>749</v>
      </c>
      <c r="M3837">
        <v>1</v>
      </c>
      <c r="N3837">
        <v>0</v>
      </c>
      <c r="O3837">
        <v>33.380000000000003</v>
      </c>
      <c r="P3837">
        <v>33.380000000000003</v>
      </c>
      <c r="Q3837">
        <v>6098.77</v>
      </c>
      <c r="R3837">
        <v>16.579999999999998</v>
      </c>
      <c r="S3837" s="193" t="str">
        <f>VLOOKUP(U3837,'[1]Cross ref'!I:J,2,0)</f>
        <v>SG2</v>
      </c>
      <c r="T3837" s="193">
        <f t="shared" si="358"/>
        <v>33.380000000000003</v>
      </c>
      <c r="U3837" s="193">
        <f>VLOOKUP(VALUE(C3837),'[1]Cross ref'!G:I,3,0)</f>
        <v>7382</v>
      </c>
      <c r="V3837" s="193">
        <f>IFERROR(VLOOKUP(J3837,'[1]Item List (2)'!C:D,2,0),VLOOKUP(K3837,'[1]Item List (2)'!C:D,2,0))</f>
        <v>50007</v>
      </c>
      <c r="W3837" s="193">
        <f>IFERROR(VLOOKUP(J3837,'[1]Item List (2)'!C:E,3,0),VLOOKUP(K3837,'[1]Item List (2)'!C:E,3,0))</f>
        <v>100</v>
      </c>
      <c r="X3837" s="193">
        <f t="shared" si="359"/>
        <v>0</v>
      </c>
      <c r="Y3837" s="193" t="str">
        <f t="shared" si="360"/>
        <v>HASHBROWN, RND ZTF</v>
      </c>
      <c r="AA3837" s="29">
        <f t="shared" si="361"/>
        <v>33.380000000000003</v>
      </c>
      <c r="AB3837" s="29" t="str">
        <f>VLOOKUP(W3837,'[2]Item List (2)'!$I:$J,2,0)</f>
        <v>Food</v>
      </c>
      <c r="AC3837" s="29">
        <f t="shared" si="362"/>
        <v>7382</v>
      </c>
      <c r="AD3837" s="29" t="str">
        <f t="shared" si="363"/>
        <v>7382-Food</v>
      </c>
    </row>
    <row r="3838" spans="1:30">
      <c r="A3838" t="s">
        <v>699</v>
      </c>
      <c r="B3838" t="s">
        <v>681</v>
      </c>
      <c r="C3838" t="s">
        <v>1422</v>
      </c>
      <c r="D3838" t="s">
        <v>684</v>
      </c>
      <c r="E3838" t="s">
        <v>1724</v>
      </c>
      <c r="F3838"/>
      <c r="G3838" s="159">
        <v>45168</v>
      </c>
      <c r="H3838" t="s">
        <v>1213</v>
      </c>
      <c r="I3838" t="s">
        <v>1188</v>
      </c>
      <c r="J3838" t="s">
        <v>747</v>
      </c>
      <c r="K3838" t="s">
        <v>750</v>
      </c>
      <c r="L3838" s="160" t="s">
        <v>749</v>
      </c>
      <c r="M3838">
        <v>2</v>
      </c>
      <c r="N3838">
        <v>0</v>
      </c>
      <c r="O3838">
        <v>33.380000000000003</v>
      </c>
      <c r="P3838">
        <v>66.760000000000005</v>
      </c>
      <c r="Q3838">
        <v>6098.77</v>
      </c>
      <c r="R3838">
        <v>16.579999999999998</v>
      </c>
      <c r="S3838" s="193" t="str">
        <f>VLOOKUP(U3838,'[1]Cross ref'!I:J,2,0)</f>
        <v>SG2</v>
      </c>
      <c r="T3838" s="193">
        <f t="shared" si="358"/>
        <v>66.760000000000005</v>
      </c>
      <c r="U3838" s="193">
        <f>VLOOKUP(VALUE(C3838),'[1]Cross ref'!G:I,3,0)</f>
        <v>7382</v>
      </c>
      <c r="V3838" s="193">
        <f>IFERROR(VLOOKUP(J3838,'[1]Item List (2)'!C:D,2,0),VLOOKUP(K3838,'[1]Item List (2)'!C:D,2,0))</f>
        <v>50007</v>
      </c>
      <c r="W3838" s="193">
        <f>IFERROR(VLOOKUP(J3838,'[1]Item List (2)'!C:E,3,0),VLOOKUP(K3838,'[1]Item List (2)'!C:E,3,0))</f>
        <v>100</v>
      </c>
      <c r="X3838" s="193">
        <f t="shared" si="359"/>
        <v>0</v>
      </c>
      <c r="Y3838" s="193" t="str">
        <f t="shared" si="360"/>
        <v>FRIES, CRISS CUT SEASN</v>
      </c>
      <c r="AA3838" s="29">
        <f t="shared" si="361"/>
        <v>66.760000000000005</v>
      </c>
      <c r="AB3838" s="29" t="str">
        <f>VLOOKUP(W3838,'[2]Item List (2)'!$I:$J,2,0)</f>
        <v>Food</v>
      </c>
      <c r="AC3838" s="29">
        <f t="shared" si="362"/>
        <v>7382</v>
      </c>
      <c r="AD3838" s="29" t="str">
        <f t="shared" si="363"/>
        <v>7382-Food</v>
      </c>
    </row>
    <row r="3839" spans="1:30">
      <c r="A3839" t="s">
        <v>699</v>
      </c>
      <c r="B3839" t="s">
        <v>681</v>
      </c>
      <c r="C3839" t="s">
        <v>1422</v>
      </c>
      <c r="D3839" t="s">
        <v>684</v>
      </c>
      <c r="E3839" t="s">
        <v>1724</v>
      </c>
      <c r="F3839"/>
      <c r="G3839" s="159">
        <v>45168</v>
      </c>
      <c r="H3839" t="s">
        <v>1214</v>
      </c>
      <c r="I3839" t="s">
        <v>1188</v>
      </c>
      <c r="J3839" t="s">
        <v>747</v>
      </c>
      <c r="K3839" t="s">
        <v>751</v>
      </c>
      <c r="L3839" s="160" t="s">
        <v>752</v>
      </c>
      <c r="M3839">
        <v>12</v>
      </c>
      <c r="N3839">
        <v>0</v>
      </c>
      <c r="O3839">
        <v>35.28</v>
      </c>
      <c r="P3839">
        <v>423.36</v>
      </c>
      <c r="Q3839">
        <v>6098.77</v>
      </c>
      <c r="R3839">
        <v>16.579999999999998</v>
      </c>
      <c r="S3839" s="193" t="str">
        <f>VLOOKUP(U3839,'[1]Cross ref'!I:J,2,0)</f>
        <v>SG2</v>
      </c>
      <c r="T3839" s="193">
        <f t="shared" si="358"/>
        <v>423.36</v>
      </c>
      <c r="U3839" s="193">
        <f>VLOOKUP(VALUE(C3839),'[1]Cross ref'!G:I,3,0)</f>
        <v>7382</v>
      </c>
      <c r="V3839" s="193">
        <f>IFERROR(VLOOKUP(J3839,'[1]Item List (2)'!C:D,2,0),VLOOKUP(K3839,'[1]Item List (2)'!C:D,2,0))</f>
        <v>50007</v>
      </c>
      <c r="W3839" s="193">
        <f>IFERROR(VLOOKUP(J3839,'[1]Item List (2)'!C:E,3,0),VLOOKUP(K3839,'[1]Item List (2)'!C:E,3,0))</f>
        <v>100</v>
      </c>
      <c r="X3839" s="193">
        <f t="shared" si="359"/>
        <v>0</v>
      </c>
      <c r="Y3839" s="193" t="str">
        <f t="shared" si="360"/>
        <v>FRIES, SS SK ON</v>
      </c>
      <c r="AA3839" s="29">
        <f t="shared" si="361"/>
        <v>423.36</v>
      </c>
      <c r="AB3839" s="29" t="str">
        <f>VLOOKUP(W3839,'[2]Item List (2)'!$I:$J,2,0)</f>
        <v>Food</v>
      </c>
      <c r="AC3839" s="29">
        <f t="shared" si="362"/>
        <v>7382</v>
      </c>
      <c r="AD3839" s="29" t="str">
        <f t="shared" si="363"/>
        <v>7382-Food</v>
      </c>
    </row>
    <row r="3840" spans="1:30">
      <c r="A3840" t="s">
        <v>699</v>
      </c>
      <c r="B3840" t="s">
        <v>681</v>
      </c>
      <c r="C3840" t="s">
        <v>1422</v>
      </c>
      <c r="D3840" t="s">
        <v>684</v>
      </c>
      <c r="E3840" t="s">
        <v>1724</v>
      </c>
      <c r="F3840"/>
      <c r="G3840" s="159">
        <v>45168</v>
      </c>
      <c r="H3840" t="s">
        <v>1215</v>
      </c>
      <c r="I3840" t="s">
        <v>1188</v>
      </c>
      <c r="J3840" t="s">
        <v>753</v>
      </c>
      <c r="K3840" t="s">
        <v>754</v>
      </c>
      <c r="L3840" s="160" t="s">
        <v>755</v>
      </c>
      <c r="M3840">
        <v>1</v>
      </c>
      <c r="N3840">
        <v>0</v>
      </c>
      <c r="O3840">
        <v>31.31</v>
      </c>
      <c r="P3840">
        <v>31.31</v>
      </c>
      <c r="Q3840">
        <v>6098.77</v>
      </c>
      <c r="R3840">
        <v>16.579999999999998</v>
      </c>
      <c r="S3840" s="193" t="str">
        <f>VLOOKUP(U3840,'[1]Cross ref'!I:J,2,0)</f>
        <v>SG2</v>
      </c>
      <c r="T3840" s="193">
        <f t="shared" si="358"/>
        <v>31.31</v>
      </c>
      <c r="U3840" s="193">
        <f>VLOOKUP(VALUE(C3840),'[1]Cross ref'!G:I,3,0)</f>
        <v>7382</v>
      </c>
      <c r="V3840" s="193">
        <f>IFERROR(VLOOKUP(J3840,'[1]Item List (2)'!C:D,2,0),VLOOKUP(K3840,'[1]Item List (2)'!C:D,2,0))</f>
        <v>50007</v>
      </c>
      <c r="W3840" s="193">
        <f>IFERROR(VLOOKUP(J3840,'[1]Item List (2)'!C:E,3,0),VLOOKUP(K3840,'[1]Item List (2)'!C:E,3,0))</f>
        <v>100</v>
      </c>
      <c r="X3840" s="193">
        <f t="shared" si="359"/>
        <v>0</v>
      </c>
      <c r="Y3840" s="193" t="str">
        <f t="shared" si="360"/>
        <v>TORTILLA, FLOUR 10" FZN</v>
      </c>
      <c r="AA3840" s="29">
        <f t="shared" si="361"/>
        <v>31.31</v>
      </c>
      <c r="AB3840" s="29" t="str">
        <f>VLOOKUP(W3840,'[2]Item List (2)'!$I:$J,2,0)</f>
        <v>Food</v>
      </c>
      <c r="AC3840" s="29">
        <f t="shared" si="362"/>
        <v>7382</v>
      </c>
      <c r="AD3840" s="29" t="str">
        <f t="shared" si="363"/>
        <v>7382-Food</v>
      </c>
    </row>
    <row r="3841" spans="1:30">
      <c r="A3841" t="s">
        <v>699</v>
      </c>
      <c r="B3841" t="s">
        <v>681</v>
      </c>
      <c r="C3841" t="s">
        <v>1422</v>
      </c>
      <c r="D3841" t="s">
        <v>684</v>
      </c>
      <c r="E3841" t="s">
        <v>1724</v>
      </c>
      <c r="F3841"/>
      <c r="G3841" s="159">
        <v>45168</v>
      </c>
      <c r="H3841" t="s">
        <v>1216</v>
      </c>
      <c r="I3841" t="s">
        <v>1188</v>
      </c>
      <c r="J3841" t="s">
        <v>859</v>
      </c>
      <c r="K3841" t="s">
        <v>860</v>
      </c>
      <c r="L3841" s="160" t="s">
        <v>861</v>
      </c>
      <c r="M3841">
        <v>1</v>
      </c>
      <c r="N3841">
        <v>0</v>
      </c>
      <c r="O3841">
        <v>29.7</v>
      </c>
      <c r="P3841">
        <v>29.7</v>
      </c>
      <c r="Q3841">
        <v>6098.77</v>
      </c>
      <c r="R3841">
        <v>16.579999999999998</v>
      </c>
      <c r="S3841" s="193" t="str">
        <f>VLOOKUP(U3841,'[1]Cross ref'!I:J,2,0)</f>
        <v>SG2</v>
      </c>
      <c r="T3841" s="193">
        <f t="shared" si="358"/>
        <v>29.7</v>
      </c>
      <c r="U3841" s="193">
        <f>VLOOKUP(VALUE(C3841),'[1]Cross ref'!G:I,3,0)</f>
        <v>7382</v>
      </c>
      <c r="V3841" s="193">
        <f>IFERROR(VLOOKUP(J3841,'[1]Item List (2)'!C:D,2,0),VLOOKUP(K3841,'[1]Item List (2)'!C:D,2,0))</f>
        <v>50007</v>
      </c>
      <c r="W3841" s="193">
        <f>IFERROR(VLOOKUP(J3841,'[1]Item List (2)'!C:E,3,0),VLOOKUP(K3841,'[1]Item List (2)'!C:E,3,0))</f>
        <v>100</v>
      </c>
      <c r="X3841" s="193">
        <f t="shared" si="359"/>
        <v>0</v>
      </c>
      <c r="Y3841" s="193" t="str">
        <f t="shared" si="360"/>
        <v>CAKE, CHOC DOME</v>
      </c>
      <c r="AA3841" s="29">
        <f t="shared" si="361"/>
        <v>29.7</v>
      </c>
      <c r="AB3841" s="29" t="str">
        <f>VLOOKUP(W3841,'[2]Item List (2)'!$I:$J,2,0)</f>
        <v>Food</v>
      </c>
      <c r="AC3841" s="29">
        <f t="shared" si="362"/>
        <v>7382</v>
      </c>
      <c r="AD3841" s="29" t="str">
        <f t="shared" si="363"/>
        <v>7382-Food</v>
      </c>
    </row>
    <row r="3842" spans="1:30">
      <c r="A3842" t="s">
        <v>699</v>
      </c>
      <c r="B3842" t="s">
        <v>681</v>
      </c>
      <c r="C3842" t="s">
        <v>1422</v>
      </c>
      <c r="D3842" t="s">
        <v>684</v>
      </c>
      <c r="E3842" t="s">
        <v>1724</v>
      </c>
      <c r="F3842"/>
      <c r="G3842" s="159">
        <v>45168</v>
      </c>
      <c r="H3842" t="s">
        <v>1217</v>
      </c>
      <c r="I3842" t="s">
        <v>1188</v>
      </c>
      <c r="J3842" t="s">
        <v>758</v>
      </c>
      <c r="K3842" t="s">
        <v>759</v>
      </c>
      <c r="L3842" s="160" t="s">
        <v>760</v>
      </c>
      <c r="M3842">
        <v>1</v>
      </c>
      <c r="N3842">
        <v>0</v>
      </c>
      <c r="O3842">
        <v>111.01</v>
      </c>
      <c r="P3842">
        <v>111.01</v>
      </c>
      <c r="Q3842">
        <v>6098.77</v>
      </c>
      <c r="R3842">
        <v>16.579999999999998</v>
      </c>
      <c r="S3842" s="193" t="str">
        <f>VLOOKUP(U3842,'[1]Cross ref'!I:J,2,0)</f>
        <v>SG2</v>
      </c>
      <c r="T3842" s="193">
        <f t="shared" si="358"/>
        <v>111.01</v>
      </c>
      <c r="U3842" s="193">
        <f>VLOOKUP(VALUE(C3842),'[1]Cross ref'!G:I,3,0)</f>
        <v>7382</v>
      </c>
      <c r="V3842" s="193">
        <f>IFERROR(VLOOKUP(J3842,'[1]Item List (2)'!C:D,2,0),VLOOKUP(K3842,'[1]Item List (2)'!C:D,2,0))</f>
        <v>50007</v>
      </c>
      <c r="W3842" s="193">
        <f>IFERROR(VLOOKUP(J3842,'[1]Item List (2)'!C:E,3,0),VLOOKUP(K3842,'[1]Item List (2)'!C:E,3,0))</f>
        <v>100</v>
      </c>
      <c r="X3842" s="193">
        <f t="shared" si="359"/>
        <v>0</v>
      </c>
      <c r="Y3842" s="193" t="str">
        <f t="shared" si="360"/>
        <v>CHICKEN, TNDRLOIN STRIP 1.5Z</v>
      </c>
      <c r="AA3842" s="29">
        <f t="shared" si="361"/>
        <v>111.01</v>
      </c>
      <c r="AB3842" s="29" t="str">
        <f>VLOOKUP(W3842,'[2]Item List (2)'!$I:$J,2,0)</f>
        <v>Food</v>
      </c>
      <c r="AC3842" s="29">
        <f t="shared" si="362"/>
        <v>7382</v>
      </c>
      <c r="AD3842" s="29" t="str">
        <f t="shared" si="363"/>
        <v>7382-Food</v>
      </c>
    </row>
    <row r="3843" spans="1:30">
      <c r="A3843" t="s">
        <v>699</v>
      </c>
      <c r="B3843" t="s">
        <v>681</v>
      </c>
      <c r="C3843" t="s">
        <v>1422</v>
      </c>
      <c r="D3843" t="s">
        <v>684</v>
      </c>
      <c r="E3843" t="s">
        <v>1724</v>
      </c>
      <c r="F3843"/>
      <c r="G3843" s="159">
        <v>45168</v>
      </c>
      <c r="H3843" t="s">
        <v>1219</v>
      </c>
      <c r="I3843" t="s">
        <v>1188</v>
      </c>
      <c r="J3843" t="s">
        <v>767</v>
      </c>
      <c r="K3843" t="s">
        <v>768</v>
      </c>
      <c r="L3843" s="160" t="s">
        <v>769</v>
      </c>
      <c r="M3843">
        <v>1</v>
      </c>
      <c r="N3843">
        <v>0</v>
      </c>
      <c r="O3843">
        <v>11.66</v>
      </c>
      <c r="P3843">
        <v>11.66</v>
      </c>
      <c r="Q3843">
        <v>6098.77</v>
      </c>
      <c r="R3843">
        <v>16.579999999999998</v>
      </c>
      <c r="S3843" s="193" t="str">
        <f>VLOOKUP(U3843,'[1]Cross ref'!I:J,2,0)</f>
        <v>SG2</v>
      </c>
      <c r="T3843" s="193">
        <f t="shared" ref="T3843:T3886" si="364">P3843</f>
        <v>11.66</v>
      </c>
      <c r="U3843" s="193">
        <f>VLOOKUP(VALUE(C3843),'[1]Cross ref'!G:I,3,0)</f>
        <v>7382</v>
      </c>
      <c r="V3843" s="193">
        <f>IFERROR(VLOOKUP(J3843,'[1]Item List (2)'!C:D,2,0),VLOOKUP(K3843,'[1]Item List (2)'!C:D,2,0))</f>
        <v>50007</v>
      </c>
      <c r="W3843" s="193">
        <f>IFERROR(VLOOKUP(J3843,'[1]Item List (2)'!C:E,3,0),VLOOKUP(K3843,'[1]Item List (2)'!C:E,3,0))</f>
        <v>100</v>
      </c>
      <c r="X3843" s="193">
        <f t="shared" ref="X3843:X3886" si="365">M3843*O3843-P3843</f>
        <v>0</v>
      </c>
      <c r="Y3843" s="193" t="str">
        <f t="shared" ref="Y3843:Y3886" si="366">K3843</f>
        <v>SAUCE, BUFFALO CUP</v>
      </c>
      <c r="AA3843" s="29">
        <f t="shared" ref="AA3843:AA3886" si="367">P3843</f>
        <v>11.66</v>
      </c>
      <c r="AB3843" s="29" t="str">
        <f>VLOOKUP(W3843,'[2]Item List (2)'!$I:$J,2,0)</f>
        <v>Food</v>
      </c>
      <c r="AC3843" s="29">
        <f t="shared" ref="AC3843:AC3886" si="368">U3843</f>
        <v>7382</v>
      </c>
      <c r="AD3843" s="29" t="str">
        <f t="shared" ref="AD3843:AD3886" si="369">AC3843&amp;"-"&amp;AB3843</f>
        <v>7382-Food</v>
      </c>
    </row>
    <row r="3844" spans="1:30">
      <c r="A3844" t="s">
        <v>699</v>
      </c>
      <c r="B3844" t="s">
        <v>681</v>
      </c>
      <c r="C3844" t="s">
        <v>1422</v>
      </c>
      <c r="D3844" t="s">
        <v>684</v>
      </c>
      <c r="E3844" t="s">
        <v>1724</v>
      </c>
      <c r="F3844"/>
      <c r="G3844" s="159">
        <v>45168</v>
      </c>
      <c r="H3844" t="s">
        <v>1220</v>
      </c>
      <c r="I3844" t="s">
        <v>1188</v>
      </c>
      <c r="J3844" t="s">
        <v>770</v>
      </c>
      <c r="K3844" t="s">
        <v>771</v>
      </c>
      <c r="L3844" s="160" t="s">
        <v>772</v>
      </c>
      <c r="M3844">
        <v>1</v>
      </c>
      <c r="N3844">
        <v>0</v>
      </c>
      <c r="O3844">
        <v>31.38</v>
      </c>
      <c r="P3844">
        <v>31.38</v>
      </c>
      <c r="Q3844">
        <v>6098.77</v>
      </c>
      <c r="R3844">
        <v>16.579999999999998</v>
      </c>
      <c r="S3844" s="193" t="str">
        <f>VLOOKUP(U3844,'[1]Cross ref'!I:J,2,0)</f>
        <v>SG2</v>
      </c>
      <c r="T3844" s="193">
        <f t="shared" si="364"/>
        <v>31.38</v>
      </c>
      <c r="U3844" s="193">
        <f>VLOOKUP(VALUE(C3844),'[1]Cross ref'!G:I,3,0)</f>
        <v>7382</v>
      </c>
      <c r="V3844" s="193">
        <f>IFERROR(VLOOKUP(J3844,'[1]Item List (2)'!C:D,2,0),VLOOKUP(K3844,'[1]Item List (2)'!C:D,2,0))</f>
        <v>50007</v>
      </c>
      <c r="W3844" s="193">
        <f>IFERROR(VLOOKUP(J3844,'[1]Item List (2)'!C:E,3,0),VLOOKUP(K3844,'[1]Item List (2)'!C:E,3,0))</f>
        <v>100</v>
      </c>
      <c r="X3844" s="193">
        <f t="shared" si="365"/>
        <v>0</v>
      </c>
      <c r="Y3844" s="193" t="str">
        <f t="shared" si="366"/>
        <v>WHIP CREAM, AEROSOL 17Z</v>
      </c>
      <c r="AA3844" s="29">
        <f t="shared" si="367"/>
        <v>31.38</v>
      </c>
      <c r="AB3844" s="29" t="str">
        <f>VLOOKUP(W3844,'[2]Item List (2)'!$I:$J,2,0)</f>
        <v>Food</v>
      </c>
      <c r="AC3844" s="29">
        <f t="shared" si="368"/>
        <v>7382</v>
      </c>
      <c r="AD3844" s="29" t="str">
        <f t="shared" si="369"/>
        <v>7382-Food</v>
      </c>
    </row>
    <row r="3845" spans="1:30">
      <c r="A3845" t="s">
        <v>699</v>
      </c>
      <c r="B3845" t="s">
        <v>681</v>
      </c>
      <c r="C3845" t="s">
        <v>1422</v>
      </c>
      <c r="D3845" t="s">
        <v>684</v>
      </c>
      <c r="E3845" t="s">
        <v>1724</v>
      </c>
      <c r="F3845"/>
      <c r="G3845" s="159">
        <v>45168</v>
      </c>
      <c r="H3845" t="s">
        <v>1221</v>
      </c>
      <c r="I3845" t="s">
        <v>1188</v>
      </c>
      <c r="J3845" t="s">
        <v>773</v>
      </c>
      <c r="K3845" t="s">
        <v>774</v>
      </c>
      <c r="L3845" s="160" t="s">
        <v>775</v>
      </c>
      <c r="M3845">
        <v>4</v>
      </c>
      <c r="N3845">
        <v>0</v>
      </c>
      <c r="O3845">
        <v>19.78</v>
      </c>
      <c r="P3845">
        <v>79.12</v>
      </c>
      <c r="Q3845">
        <v>6098.77</v>
      </c>
      <c r="R3845">
        <v>16.579999999999998</v>
      </c>
      <c r="S3845" s="193" t="str">
        <f>VLOOKUP(U3845,'[1]Cross ref'!I:J,2,0)</f>
        <v>SG2</v>
      </c>
      <c r="T3845" s="193">
        <f t="shared" si="364"/>
        <v>79.12</v>
      </c>
      <c r="U3845" s="193">
        <f>VLOOKUP(VALUE(C3845),'[1]Cross ref'!G:I,3,0)</f>
        <v>7382</v>
      </c>
      <c r="V3845" s="193">
        <f>IFERROR(VLOOKUP(J3845,'[1]Item List (2)'!C:D,2,0),VLOOKUP(K3845,'[1]Item List (2)'!C:D,2,0))</f>
        <v>50007</v>
      </c>
      <c r="W3845" s="193">
        <f>IFERROR(VLOOKUP(J3845,'[1]Item List (2)'!C:E,3,0),VLOOKUP(K3845,'[1]Item List (2)'!C:E,3,0))</f>
        <v>100</v>
      </c>
      <c r="X3845" s="193">
        <f t="shared" si="365"/>
        <v>0</v>
      </c>
      <c r="Y3845" s="193" t="str">
        <f t="shared" si="366"/>
        <v>ICE CREAM, VANILLA SLOW MELT</v>
      </c>
      <c r="AA3845" s="29">
        <f t="shared" si="367"/>
        <v>79.12</v>
      </c>
      <c r="AB3845" s="29" t="str">
        <f>VLOOKUP(W3845,'[2]Item List (2)'!$I:$J,2,0)</f>
        <v>Food</v>
      </c>
      <c r="AC3845" s="29">
        <f t="shared" si="368"/>
        <v>7382</v>
      </c>
      <c r="AD3845" s="29" t="str">
        <f t="shared" si="369"/>
        <v>7382-Food</v>
      </c>
    </row>
    <row r="3846" spans="1:30">
      <c r="A3846" t="s">
        <v>699</v>
      </c>
      <c r="B3846" t="s">
        <v>681</v>
      </c>
      <c r="C3846" t="s">
        <v>1422</v>
      </c>
      <c r="D3846" t="s">
        <v>684</v>
      </c>
      <c r="E3846" t="s">
        <v>1724</v>
      </c>
      <c r="F3846"/>
      <c r="G3846" s="159">
        <v>45168</v>
      </c>
      <c r="H3846" t="s">
        <v>1222</v>
      </c>
      <c r="I3846" t="s">
        <v>1188</v>
      </c>
      <c r="J3846" t="s">
        <v>776</v>
      </c>
      <c r="K3846" t="s">
        <v>777</v>
      </c>
      <c r="L3846" s="160" t="s">
        <v>778</v>
      </c>
      <c r="M3846">
        <v>7</v>
      </c>
      <c r="N3846">
        <v>0</v>
      </c>
      <c r="O3846">
        <v>36.909999999999997</v>
      </c>
      <c r="P3846">
        <v>258.37</v>
      </c>
      <c r="Q3846">
        <v>6098.77</v>
      </c>
      <c r="R3846">
        <v>16.579999999999998</v>
      </c>
      <c r="S3846" s="193" t="str">
        <f>VLOOKUP(U3846,'[1]Cross ref'!I:J,2,0)</f>
        <v>SG2</v>
      </c>
      <c r="T3846" s="193">
        <f t="shared" si="364"/>
        <v>258.37</v>
      </c>
      <c r="U3846" s="193">
        <f>VLOOKUP(VALUE(C3846),'[1]Cross ref'!G:I,3,0)</f>
        <v>7382</v>
      </c>
      <c r="V3846" s="193">
        <f>IFERROR(VLOOKUP(J3846,'[1]Item List (2)'!C:D,2,0),VLOOKUP(K3846,'[1]Item List (2)'!C:D,2,0))</f>
        <v>50007</v>
      </c>
      <c r="W3846" s="193">
        <f>IFERROR(VLOOKUP(J3846,'[1]Item List (2)'!C:E,3,0),VLOOKUP(K3846,'[1]Item List (2)'!C:E,3,0))</f>
        <v>100</v>
      </c>
      <c r="X3846" s="193">
        <f t="shared" si="365"/>
        <v>0</v>
      </c>
      <c r="Y3846" s="193" t="str">
        <f t="shared" si="366"/>
        <v>SHORTENING, LIQ FRY PREM</v>
      </c>
      <c r="AA3846" s="29">
        <f t="shared" si="367"/>
        <v>258.37</v>
      </c>
      <c r="AB3846" s="29" t="str">
        <f>VLOOKUP(W3846,'[2]Item List (2)'!$I:$J,2,0)</f>
        <v>Food</v>
      </c>
      <c r="AC3846" s="29">
        <f t="shared" si="368"/>
        <v>7382</v>
      </c>
      <c r="AD3846" s="29" t="str">
        <f t="shared" si="369"/>
        <v>7382-Food</v>
      </c>
    </row>
    <row r="3847" spans="1:30">
      <c r="A3847" t="s">
        <v>699</v>
      </c>
      <c r="B3847" t="s">
        <v>681</v>
      </c>
      <c r="C3847" t="s">
        <v>1422</v>
      </c>
      <c r="D3847" t="s">
        <v>684</v>
      </c>
      <c r="E3847" t="s">
        <v>1724</v>
      </c>
      <c r="F3847"/>
      <c r="G3847" s="159">
        <v>45168</v>
      </c>
      <c r="H3847" t="s">
        <v>1346</v>
      </c>
      <c r="I3847" t="s">
        <v>1188</v>
      </c>
      <c r="J3847" t="s">
        <v>734</v>
      </c>
      <c r="K3847" t="s">
        <v>917</v>
      </c>
      <c r="L3847" s="160" t="s">
        <v>918</v>
      </c>
      <c r="M3847">
        <v>1</v>
      </c>
      <c r="N3847">
        <v>0</v>
      </c>
      <c r="O3847">
        <v>166.32</v>
      </c>
      <c r="P3847">
        <v>166.32</v>
      </c>
      <c r="Q3847">
        <v>6098.77</v>
      </c>
      <c r="R3847">
        <v>16.579999999999998</v>
      </c>
      <c r="S3847" s="193" t="str">
        <f>VLOOKUP(U3847,'[1]Cross ref'!I:J,2,0)</f>
        <v>SG2</v>
      </c>
      <c r="T3847" s="193">
        <f t="shared" si="364"/>
        <v>166.32</v>
      </c>
      <c r="U3847" s="193">
        <f>VLOOKUP(VALUE(C3847),'[1]Cross ref'!G:I,3,0)</f>
        <v>7382</v>
      </c>
      <c r="V3847" s="193">
        <f>IFERROR(VLOOKUP(J3847,'[1]Item List (2)'!C:D,2,0),VLOOKUP(K3847,'[1]Item List (2)'!C:D,2,0))</f>
        <v>50007</v>
      </c>
      <c r="W3847" s="193">
        <f>IFERROR(VLOOKUP(J3847,'[1]Item List (2)'!C:E,3,0),VLOOKUP(K3847,'[1]Item List (2)'!C:E,3,0))</f>
        <v>100</v>
      </c>
      <c r="X3847" s="193">
        <f t="shared" si="365"/>
        <v>0</v>
      </c>
      <c r="Y3847" s="193" t="str">
        <f t="shared" si="366"/>
        <v>BEEF, STEAK FC</v>
      </c>
      <c r="AA3847" s="29">
        <f t="shared" si="367"/>
        <v>166.32</v>
      </c>
      <c r="AB3847" s="29" t="str">
        <f>VLOOKUP(W3847,'[2]Item List (2)'!$I:$J,2,0)</f>
        <v>Food</v>
      </c>
      <c r="AC3847" s="29">
        <f t="shared" si="368"/>
        <v>7382</v>
      </c>
      <c r="AD3847" s="29" t="str">
        <f t="shared" si="369"/>
        <v>7382-Food</v>
      </c>
    </row>
    <row r="3848" spans="1:30">
      <c r="A3848" t="s">
        <v>699</v>
      </c>
      <c r="B3848" t="s">
        <v>681</v>
      </c>
      <c r="C3848" t="s">
        <v>1422</v>
      </c>
      <c r="D3848" t="s">
        <v>684</v>
      </c>
      <c r="E3848" t="s">
        <v>1724</v>
      </c>
      <c r="F3848"/>
      <c r="G3848" s="159">
        <v>45168</v>
      </c>
      <c r="H3848" t="s">
        <v>1366</v>
      </c>
      <c r="I3848" t="s">
        <v>1190</v>
      </c>
      <c r="J3848" t="s">
        <v>820</v>
      </c>
      <c r="K3848" t="s">
        <v>950</v>
      </c>
      <c r="L3848" s="160" t="s">
        <v>883</v>
      </c>
      <c r="M3848">
        <v>1</v>
      </c>
      <c r="N3848">
        <v>0</v>
      </c>
      <c r="O3848">
        <v>21.18</v>
      </c>
      <c r="P3848">
        <v>21.18</v>
      </c>
      <c r="Q3848">
        <v>6098.77</v>
      </c>
      <c r="R3848">
        <v>16.579999999999998</v>
      </c>
      <c r="S3848" s="193" t="str">
        <f>VLOOKUP(U3848,'[1]Cross ref'!I:J,2,0)</f>
        <v>SG2</v>
      </c>
      <c r="T3848" s="193">
        <f t="shared" si="364"/>
        <v>21.18</v>
      </c>
      <c r="U3848" s="193">
        <f>VLOOKUP(VALUE(C3848),'[1]Cross ref'!G:I,3,0)</f>
        <v>7382</v>
      </c>
      <c r="V3848" s="193">
        <f>IFERROR(VLOOKUP(J3848,'[1]Item List (2)'!C:D,2,0),VLOOKUP(K3848,'[1]Item List (2)'!C:D,2,0))</f>
        <v>51001</v>
      </c>
      <c r="W3848" s="193">
        <f>IFERROR(VLOOKUP(J3848,'[1]Item List (2)'!C:E,3,0),VLOOKUP(K3848,'[1]Item List (2)'!C:E,3,0))</f>
        <v>1000</v>
      </c>
      <c r="X3848" s="193">
        <f t="shared" si="365"/>
        <v>0</v>
      </c>
      <c r="Y3848" s="193" t="str">
        <f t="shared" si="366"/>
        <v>TRAY, MICRO</v>
      </c>
      <c r="AA3848" s="29">
        <f t="shared" si="367"/>
        <v>21.18</v>
      </c>
      <c r="AB3848" s="29" t="str">
        <f>VLOOKUP(W3848,'[2]Item List (2)'!$I:$J,2,0)</f>
        <v>Paper</v>
      </c>
      <c r="AC3848" s="29">
        <f t="shared" si="368"/>
        <v>7382</v>
      </c>
      <c r="AD3848" s="29" t="str">
        <f t="shared" si="369"/>
        <v>7382-Paper</v>
      </c>
    </row>
    <row r="3849" spans="1:30">
      <c r="A3849" t="s">
        <v>699</v>
      </c>
      <c r="B3849" t="s">
        <v>681</v>
      </c>
      <c r="C3849" t="s">
        <v>1422</v>
      </c>
      <c r="D3849" t="s">
        <v>684</v>
      </c>
      <c r="E3849" t="s">
        <v>1724</v>
      </c>
      <c r="F3849"/>
      <c r="G3849" s="159">
        <v>45168</v>
      </c>
      <c r="H3849" t="s">
        <v>1272</v>
      </c>
      <c r="I3849" t="s">
        <v>1211</v>
      </c>
      <c r="J3849" t="s">
        <v>815</v>
      </c>
      <c r="K3849" t="s">
        <v>1145</v>
      </c>
      <c r="L3849" s="160" t="s">
        <v>1146</v>
      </c>
      <c r="M3849">
        <v>1</v>
      </c>
      <c r="N3849">
        <v>0</v>
      </c>
      <c r="O3849">
        <v>28.75</v>
      </c>
      <c r="P3849">
        <v>28.75</v>
      </c>
      <c r="Q3849">
        <v>6098.77</v>
      </c>
      <c r="R3849">
        <v>16.579999999999998</v>
      </c>
      <c r="S3849" s="193" t="str">
        <f>VLOOKUP(U3849,'[1]Cross ref'!I:J,2,0)</f>
        <v>SG2</v>
      </c>
      <c r="T3849" s="193">
        <f t="shared" si="364"/>
        <v>28.75</v>
      </c>
      <c r="U3849" s="193">
        <f>VLOOKUP(VALUE(C3849),'[1]Cross ref'!G:I,3,0)</f>
        <v>7382</v>
      </c>
      <c r="V3849" s="193">
        <f>IFERROR(VLOOKUP(J3849,'[1]Item List (2)'!C:D,2,0),VLOOKUP(K3849,'[1]Item List (2)'!C:D,2,0))</f>
        <v>51001</v>
      </c>
      <c r="W3849" s="193">
        <f>IFERROR(VLOOKUP(J3849,'[1]Item List (2)'!C:E,3,0),VLOOKUP(K3849,'[1]Item List (2)'!C:E,3,0))</f>
        <v>1000</v>
      </c>
      <c r="X3849" s="193">
        <f t="shared" si="365"/>
        <v>0</v>
      </c>
      <c r="Y3849" s="193" t="str">
        <f t="shared" si="366"/>
        <v>LID, CUP CRUISER 32Z</v>
      </c>
      <c r="AA3849" s="29">
        <f t="shared" si="367"/>
        <v>28.75</v>
      </c>
      <c r="AB3849" s="29" t="str">
        <f>VLOOKUP(W3849,'[2]Item List (2)'!$I:$J,2,0)</f>
        <v>Paper</v>
      </c>
      <c r="AC3849" s="29">
        <f t="shared" si="368"/>
        <v>7382</v>
      </c>
      <c r="AD3849" s="29" t="str">
        <f t="shared" si="369"/>
        <v>7382-Paper</v>
      </c>
    </row>
    <row r="3850" spans="1:30">
      <c r="A3850" s="217" t="s">
        <v>699</v>
      </c>
      <c r="B3850" s="217" t="s">
        <v>681</v>
      </c>
      <c r="C3850" s="217" t="s">
        <v>1422</v>
      </c>
      <c r="D3850" s="217" t="s">
        <v>684</v>
      </c>
      <c r="E3850" s="217" t="s">
        <v>1724</v>
      </c>
      <c r="F3850" s="217"/>
      <c r="G3850" s="218">
        <v>45168</v>
      </c>
      <c r="H3850" s="217" t="s">
        <v>1223</v>
      </c>
      <c r="I3850" s="217" t="s">
        <v>1188</v>
      </c>
      <c r="J3850" s="217" t="s">
        <v>758</v>
      </c>
      <c r="K3850" s="217" t="s">
        <v>780</v>
      </c>
      <c r="L3850" s="217" t="s">
        <v>781</v>
      </c>
      <c r="M3850" s="219">
        <v>3</v>
      </c>
      <c r="N3850" s="220">
        <v>0</v>
      </c>
      <c r="O3850" s="219">
        <v>37.6</v>
      </c>
      <c r="P3850" s="220">
        <v>112.8</v>
      </c>
      <c r="Q3850" s="219">
        <v>6098.77</v>
      </c>
      <c r="R3850" s="219">
        <v>16.579999999999998</v>
      </c>
      <c r="S3850" s="193" t="str">
        <f>VLOOKUP(U3850,'[1]Cross ref'!I:J,2,0)</f>
        <v>SG2</v>
      </c>
      <c r="T3850" s="193">
        <f t="shared" si="364"/>
        <v>112.8</v>
      </c>
      <c r="U3850" s="193">
        <f>VLOOKUP(VALUE(C3850),'[1]Cross ref'!G:I,3,0)</f>
        <v>7382</v>
      </c>
      <c r="V3850" s="193">
        <f>IFERROR(VLOOKUP(J3850,'[1]Item List (2)'!C:D,2,0),VLOOKUP(K3850,'[1]Item List (2)'!C:D,2,0))</f>
        <v>50007</v>
      </c>
      <c r="W3850" s="193">
        <f>IFERROR(VLOOKUP(J3850,'[1]Item List (2)'!C:E,3,0),VLOOKUP(K3850,'[1]Item List (2)'!C:E,3,0))</f>
        <v>100</v>
      </c>
      <c r="X3850" s="193">
        <f t="shared" si="365"/>
        <v>0</v>
      </c>
      <c r="Y3850" s="193" t="str">
        <f t="shared" si="366"/>
        <v>CHICKEN, PTY SPCY 3Z</v>
      </c>
      <c r="AA3850" s="29">
        <f t="shared" si="367"/>
        <v>112.8</v>
      </c>
      <c r="AB3850" s="29" t="str">
        <f>VLOOKUP(W3850,'[2]Item List (2)'!$I:$J,2,0)</f>
        <v>Food</v>
      </c>
      <c r="AC3850" s="29">
        <f t="shared" si="368"/>
        <v>7382</v>
      </c>
      <c r="AD3850" s="29" t="str">
        <f t="shared" si="369"/>
        <v>7382-Food</v>
      </c>
    </row>
    <row r="3851" spans="1:30">
      <c r="A3851" s="217" t="s">
        <v>699</v>
      </c>
      <c r="B3851" s="217" t="s">
        <v>681</v>
      </c>
      <c r="C3851" s="217" t="s">
        <v>1422</v>
      </c>
      <c r="D3851" s="217" t="s">
        <v>684</v>
      </c>
      <c r="E3851" s="217" t="s">
        <v>1724</v>
      </c>
      <c r="F3851" s="217"/>
      <c r="G3851" s="218">
        <v>45168</v>
      </c>
      <c r="H3851" s="217" t="s">
        <v>1317</v>
      </c>
      <c r="I3851" s="217" t="s">
        <v>1190</v>
      </c>
      <c r="J3851" s="217" t="s">
        <v>727</v>
      </c>
      <c r="K3851" s="217" t="s">
        <v>782</v>
      </c>
      <c r="L3851" s="217" t="s">
        <v>729</v>
      </c>
      <c r="M3851" s="219">
        <v>2</v>
      </c>
      <c r="N3851" s="220">
        <v>0</v>
      </c>
      <c r="O3851" s="219">
        <v>3.84</v>
      </c>
      <c r="P3851" s="220">
        <v>7.68</v>
      </c>
      <c r="Q3851" s="219">
        <v>6098.77</v>
      </c>
      <c r="R3851" s="219">
        <v>16.579999999999998</v>
      </c>
      <c r="S3851" s="193" t="str">
        <f>VLOOKUP(U3851,'[1]Cross ref'!I:J,2,0)</f>
        <v>SG2</v>
      </c>
      <c r="T3851" s="193">
        <f t="shared" si="364"/>
        <v>7.68</v>
      </c>
      <c r="U3851" s="193">
        <f>VLOOKUP(VALUE(C3851),'[1]Cross ref'!G:I,3,0)</f>
        <v>7382</v>
      </c>
      <c r="V3851" s="193">
        <f>IFERROR(VLOOKUP(J3851,'[1]Item List (2)'!C:D,2,0),VLOOKUP(K3851,'[1]Item List (2)'!C:D,2,0))</f>
        <v>60507</v>
      </c>
      <c r="W3851" s="193">
        <f>IFERROR(VLOOKUP(J3851,'[1]Item List (2)'!C:E,3,0),VLOOKUP(K3851,'[1]Item List (2)'!C:E,3,0))</f>
        <v>1200</v>
      </c>
      <c r="X3851" s="193">
        <f t="shared" si="365"/>
        <v>0</v>
      </c>
      <c r="Y3851" s="193" t="str">
        <f t="shared" si="366"/>
        <v>GLOVE, SYNTH LG</v>
      </c>
      <c r="AA3851" s="29">
        <f t="shared" si="367"/>
        <v>7.68</v>
      </c>
      <c r="AB3851" s="29" t="str">
        <f>VLOOKUP(W3851,'[2]Item List (2)'!$I:$J,2,0)</f>
        <v>Supplies</v>
      </c>
      <c r="AC3851" s="29">
        <f t="shared" si="368"/>
        <v>7382</v>
      </c>
      <c r="AD3851" s="29" t="str">
        <f t="shared" si="369"/>
        <v>7382-Supplies</v>
      </c>
    </row>
    <row r="3852" spans="1:30">
      <c r="A3852" s="217" t="s">
        <v>699</v>
      </c>
      <c r="B3852" s="217" t="s">
        <v>681</v>
      </c>
      <c r="C3852" s="217" t="s">
        <v>1422</v>
      </c>
      <c r="D3852" s="217" t="s">
        <v>684</v>
      </c>
      <c r="E3852" s="217" t="s">
        <v>1724</v>
      </c>
      <c r="F3852" s="217"/>
      <c r="G3852" s="218">
        <v>45168</v>
      </c>
      <c r="H3852" s="217" t="s">
        <v>1225</v>
      </c>
      <c r="I3852" s="217" t="s">
        <v>1188</v>
      </c>
      <c r="J3852" s="217" t="s">
        <v>785</v>
      </c>
      <c r="K3852" s="217" t="s">
        <v>1180</v>
      </c>
      <c r="L3852" s="217" t="s">
        <v>786</v>
      </c>
      <c r="M3852" s="219">
        <v>3</v>
      </c>
      <c r="N3852" s="220">
        <v>0</v>
      </c>
      <c r="O3852" s="219">
        <v>90.57</v>
      </c>
      <c r="P3852" s="220">
        <v>271.70999999999998</v>
      </c>
      <c r="Q3852" s="219">
        <v>6098.77</v>
      </c>
      <c r="R3852" s="219">
        <v>16.579999999999998</v>
      </c>
      <c r="S3852" s="193" t="str">
        <f>VLOOKUP(U3852,'[1]Cross ref'!I:J,2,0)</f>
        <v>SG2</v>
      </c>
      <c r="T3852" s="193">
        <f t="shared" si="364"/>
        <v>271.70999999999998</v>
      </c>
      <c r="U3852" s="193">
        <f>VLOOKUP(VALUE(C3852),'[1]Cross ref'!G:I,3,0)</f>
        <v>7382</v>
      </c>
      <c r="V3852" s="193">
        <f>IFERROR(VLOOKUP(J3852,'[1]Item List (2)'!C:D,2,0),VLOOKUP(K3852,'[1]Item List (2)'!C:D,2,0))</f>
        <v>50007</v>
      </c>
      <c r="W3852" s="193">
        <f>IFERROR(VLOOKUP(J3852,'[1]Item List (2)'!C:E,3,0),VLOOKUP(K3852,'[1]Item List (2)'!C:E,3,0))</f>
        <v>100</v>
      </c>
      <c r="X3852" s="193">
        <f t="shared" si="365"/>
        <v>0</v>
      </c>
      <c r="Y3852" s="193" t="str">
        <f t="shared" si="366"/>
        <v>BACON, 500 SLICES FC</v>
      </c>
      <c r="AA3852" s="29">
        <f t="shared" si="367"/>
        <v>271.70999999999998</v>
      </c>
      <c r="AB3852" s="29" t="str">
        <f>VLOOKUP(W3852,'[2]Item List (2)'!$I:$J,2,0)</f>
        <v>Food</v>
      </c>
      <c r="AC3852" s="29">
        <f t="shared" si="368"/>
        <v>7382</v>
      </c>
      <c r="AD3852" s="29" t="str">
        <f t="shared" si="369"/>
        <v>7382-Food</v>
      </c>
    </row>
    <row r="3853" spans="1:30">
      <c r="A3853" s="217" t="s">
        <v>699</v>
      </c>
      <c r="B3853" s="217" t="s">
        <v>681</v>
      </c>
      <c r="C3853" s="217" t="s">
        <v>1422</v>
      </c>
      <c r="D3853" s="217" t="s">
        <v>684</v>
      </c>
      <c r="E3853" s="217" t="s">
        <v>1724</v>
      </c>
      <c r="F3853" s="217"/>
      <c r="G3853" s="218">
        <v>45168</v>
      </c>
      <c r="H3853" s="217" t="s">
        <v>1226</v>
      </c>
      <c r="I3853" s="217" t="s">
        <v>1188</v>
      </c>
      <c r="J3853" s="217" t="s">
        <v>734</v>
      </c>
      <c r="K3853" s="217" t="s">
        <v>787</v>
      </c>
      <c r="L3853" s="217" t="s">
        <v>788</v>
      </c>
      <c r="M3853" s="219">
        <v>2</v>
      </c>
      <c r="N3853" s="220">
        <v>0</v>
      </c>
      <c r="O3853" s="219">
        <v>81.59</v>
      </c>
      <c r="P3853" s="220">
        <v>163.18</v>
      </c>
      <c r="Q3853" s="219">
        <v>6098.77</v>
      </c>
      <c r="R3853" s="219">
        <v>16.579999999999998</v>
      </c>
      <c r="S3853" s="193" t="str">
        <f>VLOOKUP(U3853,'[1]Cross ref'!I:J,2,0)</f>
        <v>SG2</v>
      </c>
      <c r="T3853" s="193">
        <f t="shared" si="364"/>
        <v>163.18</v>
      </c>
      <c r="U3853" s="193">
        <f>VLOOKUP(VALUE(C3853),'[1]Cross ref'!G:I,3,0)</f>
        <v>7382</v>
      </c>
      <c r="V3853" s="193">
        <f>IFERROR(VLOOKUP(J3853,'[1]Item List (2)'!C:D,2,0),VLOOKUP(K3853,'[1]Item List (2)'!C:D,2,0))</f>
        <v>50007</v>
      </c>
      <c r="W3853" s="193">
        <f>IFERROR(VLOOKUP(J3853,'[1]Item List (2)'!C:E,3,0),VLOOKUP(K3853,'[1]Item List (2)'!C:E,3,0))</f>
        <v>100</v>
      </c>
      <c r="X3853" s="193">
        <f t="shared" si="365"/>
        <v>0</v>
      </c>
      <c r="Y3853" s="193" t="str">
        <f t="shared" si="366"/>
        <v>BEEF, GRND PTY 1.78Z</v>
      </c>
      <c r="AA3853" s="29">
        <f t="shared" si="367"/>
        <v>163.18</v>
      </c>
      <c r="AB3853" s="29" t="str">
        <f>VLOOKUP(W3853,'[2]Item List (2)'!$I:$J,2,0)</f>
        <v>Food</v>
      </c>
      <c r="AC3853" s="29">
        <f t="shared" si="368"/>
        <v>7382</v>
      </c>
      <c r="AD3853" s="29" t="str">
        <f t="shared" si="369"/>
        <v>7382-Food</v>
      </c>
    </row>
    <row r="3854" spans="1:30">
      <c r="A3854" s="217" t="s">
        <v>699</v>
      </c>
      <c r="B3854" s="217" t="s">
        <v>681</v>
      </c>
      <c r="C3854" s="217" t="s">
        <v>1422</v>
      </c>
      <c r="D3854" s="217" t="s">
        <v>684</v>
      </c>
      <c r="E3854" s="217" t="s">
        <v>1724</v>
      </c>
      <c r="F3854" s="217"/>
      <c r="G3854" s="218">
        <v>45168</v>
      </c>
      <c r="H3854" s="217" t="s">
        <v>1229</v>
      </c>
      <c r="I3854" s="217" t="s">
        <v>1188</v>
      </c>
      <c r="J3854" s="217" t="s">
        <v>804</v>
      </c>
      <c r="K3854" s="217" t="s">
        <v>863</v>
      </c>
      <c r="L3854" s="217" t="s">
        <v>760</v>
      </c>
      <c r="M3854" s="219">
        <v>2</v>
      </c>
      <c r="N3854" s="220">
        <v>0</v>
      </c>
      <c r="O3854" s="219">
        <v>77.569999999999993</v>
      </c>
      <c r="P3854" s="220">
        <v>155.13999999999999</v>
      </c>
      <c r="Q3854" s="219">
        <v>6098.77</v>
      </c>
      <c r="R3854" s="219">
        <v>16.579999999999998</v>
      </c>
      <c r="S3854" s="193" t="str">
        <f>VLOOKUP(U3854,'[1]Cross ref'!I:J,2,0)</f>
        <v>SG2</v>
      </c>
      <c r="T3854" s="193">
        <f t="shared" si="364"/>
        <v>155.13999999999999</v>
      </c>
      <c r="U3854" s="193">
        <f>VLOOKUP(VALUE(C3854),'[1]Cross ref'!G:I,3,0)</f>
        <v>7382</v>
      </c>
      <c r="V3854" s="193">
        <f>IFERROR(VLOOKUP(J3854,'[1]Item List (2)'!C:D,2,0),VLOOKUP(K3854,'[1]Item List (2)'!C:D,2,0))</f>
        <v>50007</v>
      </c>
      <c r="W3854" s="193">
        <f>IFERROR(VLOOKUP(J3854,'[1]Item List (2)'!C:E,3,0),VLOOKUP(K3854,'[1]Item List (2)'!C:E,3,0))</f>
        <v>100</v>
      </c>
      <c r="X3854" s="193">
        <f t="shared" si="365"/>
        <v>0</v>
      </c>
      <c r="Y3854" s="193" t="str">
        <f t="shared" si="366"/>
        <v>CHEESE, AMER SHRP SLI 144CT</v>
      </c>
      <c r="AA3854" s="29">
        <f t="shared" si="367"/>
        <v>155.13999999999999</v>
      </c>
      <c r="AB3854" s="29" t="str">
        <f>VLOOKUP(W3854,'[2]Item List (2)'!$I:$J,2,0)</f>
        <v>Food</v>
      </c>
      <c r="AC3854" s="29">
        <f t="shared" si="368"/>
        <v>7382</v>
      </c>
      <c r="AD3854" s="29" t="str">
        <f t="shared" si="369"/>
        <v>7382-Food</v>
      </c>
    </row>
    <row r="3855" spans="1:30">
      <c r="A3855" s="217" t="s">
        <v>699</v>
      </c>
      <c r="B3855" s="217" t="s">
        <v>681</v>
      </c>
      <c r="C3855" s="217" t="s">
        <v>1422</v>
      </c>
      <c r="D3855" s="217" t="s">
        <v>684</v>
      </c>
      <c r="E3855" s="217" t="s">
        <v>1724</v>
      </c>
      <c r="F3855" s="217"/>
      <c r="G3855" s="218">
        <v>45168</v>
      </c>
      <c r="H3855" s="217" t="s">
        <v>1230</v>
      </c>
      <c r="I3855" s="217" t="s">
        <v>1188</v>
      </c>
      <c r="J3855" s="217" t="s">
        <v>737</v>
      </c>
      <c r="K3855" s="217" t="s">
        <v>794</v>
      </c>
      <c r="L3855" s="217" t="s">
        <v>795</v>
      </c>
      <c r="M3855" s="219">
        <v>2</v>
      </c>
      <c r="N3855" s="220">
        <v>0</v>
      </c>
      <c r="O3855" s="219">
        <v>39.79</v>
      </c>
      <c r="P3855" s="220">
        <v>79.58</v>
      </c>
      <c r="Q3855" s="219">
        <v>6098.77</v>
      </c>
      <c r="R3855" s="219">
        <v>16.579999999999998</v>
      </c>
      <c r="S3855" s="193" t="str">
        <f>VLOOKUP(U3855,'[1]Cross ref'!I:J,2,0)</f>
        <v>SG2</v>
      </c>
      <c r="T3855" s="193">
        <f t="shared" si="364"/>
        <v>79.58</v>
      </c>
      <c r="U3855" s="193">
        <f>VLOOKUP(VALUE(C3855),'[1]Cross ref'!G:I,3,0)</f>
        <v>7382</v>
      </c>
      <c r="V3855" s="193">
        <f>IFERROR(VLOOKUP(J3855,'[1]Item List (2)'!C:D,2,0),VLOOKUP(K3855,'[1]Item List (2)'!C:D,2,0))</f>
        <v>50007</v>
      </c>
      <c r="W3855" s="193">
        <f>IFERROR(VLOOKUP(J3855,'[1]Item List (2)'!C:E,3,0),VLOOKUP(K3855,'[1]Item List (2)'!C:E,3,0))</f>
        <v>100</v>
      </c>
      <c r="X3855" s="193">
        <f t="shared" si="365"/>
        <v>0</v>
      </c>
      <c r="Y3855" s="193" t="str">
        <f t="shared" si="366"/>
        <v>APPTZR, JALAPENO BRD CHSE BITE</v>
      </c>
      <c r="AA3855" s="29">
        <f t="shared" si="367"/>
        <v>79.58</v>
      </c>
      <c r="AB3855" s="29" t="str">
        <f>VLOOKUP(W3855,'[2]Item List (2)'!$I:$J,2,0)</f>
        <v>Food</v>
      </c>
      <c r="AC3855" s="29">
        <f t="shared" si="368"/>
        <v>7382</v>
      </c>
      <c r="AD3855" s="29" t="str">
        <f t="shared" si="369"/>
        <v>7382-Food</v>
      </c>
    </row>
    <row r="3856" spans="1:30">
      <c r="A3856" s="217" t="s">
        <v>699</v>
      </c>
      <c r="B3856" s="217" t="s">
        <v>681</v>
      </c>
      <c r="C3856" s="217" t="s">
        <v>1422</v>
      </c>
      <c r="D3856" s="217" t="s">
        <v>684</v>
      </c>
      <c r="E3856" s="217" t="s">
        <v>1724</v>
      </c>
      <c r="F3856" s="217"/>
      <c r="G3856" s="218">
        <v>45168</v>
      </c>
      <c r="H3856" s="217" t="s">
        <v>1231</v>
      </c>
      <c r="I3856" s="217" t="s">
        <v>1188</v>
      </c>
      <c r="J3856" s="217" t="s">
        <v>734</v>
      </c>
      <c r="K3856" s="217" t="s">
        <v>796</v>
      </c>
      <c r="L3856" s="217" t="s">
        <v>797</v>
      </c>
      <c r="M3856" s="219">
        <v>2</v>
      </c>
      <c r="N3856" s="220">
        <v>0</v>
      </c>
      <c r="O3856" s="219">
        <v>76.44</v>
      </c>
      <c r="P3856" s="220">
        <v>152.88</v>
      </c>
      <c r="Q3856" s="219">
        <v>6098.77</v>
      </c>
      <c r="R3856" s="219">
        <v>16.579999999999998</v>
      </c>
      <c r="S3856" s="193" t="str">
        <f>VLOOKUP(U3856,'[1]Cross ref'!I:J,2,0)</f>
        <v>SG2</v>
      </c>
      <c r="T3856" s="193">
        <f t="shared" si="364"/>
        <v>152.88</v>
      </c>
      <c r="U3856" s="193">
        <f>VLOOKUP(VALUE(C3856),'[1]Cross ref'!G:I,3,0)</f>
        <v>7382</v>
      </c>
      <c r="V3856" s="193">
        <f>IFERROR(VLOOKUP(J3856,'[1]Item List (2)'!C:D,2,0),VLOOKUP(K3856,'[1]Item List (2)'!C:D,2,0))</f>
        <v>50007</v>
      </c>
      <c r="W3856" s="193">
        <f>IFERROR(VLOOKUP(J3856,'[1]Item List (2)'!C:E,3,0),VLOOKUP(K3856,'[1]Item List (2)'!C:E,3,0))</f>
        <v>100</v>
      </c>
      <c r="X3856" s="193">
        <f t="shared" si="365"/>
        <v>0</v>
      </c>
      <c r="Y3856" s="193" t="str">
        <f t="shared" si="366"/>
        <v>BEEF, GRND PTY 5.33Z ANGUS IQF</v>
      </c>
      <c r="AA3856" s="29">
        <f t="shared" si="367"/>
        <v>152.88</v>
      </c>
      <c r="AB3856" s="29" t="str">
        <f>VLOOKUP(W3856,'[2]Item List (2)'!$I:$J,2,0)</f>
        <v>Food</v>
      </c>
      <c r="AC3856" s="29">
        <f t="shared" si="368"/>
        <v>7382</v>
      </c>
      <c r="AD3856" s="29" t="str">
        <f t="shared" si="369"/>
        <v>7382-Food</v>
      </c>
    </row>
    <row r="3857" spans="1:30">
      <c r="A3857" s="217" t="s">
        <v>699</v>
      </c>
      <c r="B3857" s="217" t="s">
        <v>681</v>
      </c>
      <c r="C3857" s="217" t="s">
        <v>1422</v>
      </c>
      <c r="D3857" s="217" t="s">
        <v>684</v>
      </c>
      <c r="E3857" s="217" t="s">
        <v>1724</v>
      </c>
      <c r="F3857" s="217"/>
      <c r="G3857" s="218">
        <v>45168</v>
      </c>
      <c r="H3857" s="217" t="s">
        <v>1232</v>
      </c>
      <c r="I3857" s="217" t="s">
        <v>1188</v>
      </c>
      <c r="J3857" s="217" t="s">
        <v>758</v>
      </c>
      <c r="K3857" s="217" t="s">
        <v>798</v>
      </c>
      <c r="L3857" s="217" t="s">
        <v>799</v>
      </c>
      <c r="M3857" s="219">
        <v>4</v>
      </c>
      <c r="N3857" s="220">
        <v>0</v>
      </c>
      <c r="O3857" s="219">
        <v>46.88</v>
      </c>
      <c r="P3857" s="220">
        <v>187.52</v>
      </c>
      <c r="Q3857" s="219">
        <v>6098.77</v>
      </c>
      <c r="R3857" s="219">
        <v>16.579999999999998</v>
      </c>
      <c r="S3857" s="193" t="str">
        <f>VLOOKUP(U3857,'[1]Cross ref'!I:J,2,0)</f>
        <v>SG2</v>
      </c>
      <c r="T3857" s="193">
        <f t="shared" si="364"/>
        <v>187.52</v>
      </c>
      <c r="U3857" s="193">
        <f>VLOOKUP(VALUE(C3857),'[1]Cross ref'!G:I,3,0)</f>
        <v>7382</v>
      </c>
      <c r="V3857" s="193">
        <f>IFERROR(VLOOKUP(J3857,'[1]Item List (2)'!C:D,2,0),VLOOKUP(K3857,'[1]Item List (2)'!C:D,2,0))</f>
        <v>50007</v>
      </c>
      <c r="W3857" s="193">
        <f>IFERROR(VLOOKUP(J3857,'[1]Item List (2)'!C:E,3,0),VLOOKUP(K3857,'[1]Item List (2)'!C:E,3,0))</f>
        <v>100</v>
      </c>
      <c r="X3857" s="193">
        <f t="shared" si="365"/>
        <v>0</v>
      </c>
      <c r="Y3857" s="193" t="str">
        <f t="shared" si="366"/>
        <v>CHICKEN, NUGGET BRD STAR SHP</v>
      </c>
      <c r="AA3857" s="29">
        <f t="shared" si="367"/>
        <v>187.52</v>
      </c>
      <c r="AB3857" s="29" t="str">
        <f>VLOOKUP(W3857,'[2]Item List (2)'!$I:$J,2,0)</f>
        <v>Food</v>
      </c>
      <c r="AC3857" s="29">
        <f t="shared" si="368"/>
        <v>7382</v>
      </c>
      <c r="AD3857" s="29" t="str">
        <f t="shared" si="369"/>
        <v>7382-Food</v>
      </c>
    </row>
    <row r="3858" spans="1:30">
      <c r="A3858" s="217" t="s">
        <v>699</v>
      </c>
      <c r="B3858" s="217" t="s">
        <v>681</v>
      </c>
      <c r="C3858" s="217" t="s">
        <v>1422</v>
      </c>
      <c r="D3858" s="217" t="s">
        <v>684</v>
      </c>
      <c r="E3858" s="217" t="s">
        <v>1724</v>
      </c>
      <c r="F3858" s="217"/>
      <c r="G3858" s="218">
        <v>45168</v>
      </c>
      <c r="H3858" s="217" t="s">
        <v>1275</v>
      </c>
      <c r="I3858" s="217" t="s">
        <v>1211</v>
      </c>
      <c r="J3858" s="217" t="s">
        <v>815</v>
      </c>
      <c r="K3858" s="217" t="s">
        <v>1001</v>
      </c>
      <c r="L3858" s="217" t="s">
        <v>967</v>
      </c>
      <c r="M3858" s="219">
        <v>1</v>
      </c>
      <c r="N3858" s="220">
        <v>0</v>
      </c>
      <c r="O3858" s="219">
        <v>42.86</v>
      </c>
      <c r="P3858" s="220">
        <v>42.86</v>
      </c>
      <c r="Q3858" s="219">
        <v>6098.77</v>
      </c>
      <c r="R3858" s="219">
        <v>16.579999999999998</v>
      </c>
      <c r="S3858" s="193" t="str">
        <f>VLOOKUP(U3858,'[1]Cross ref'!I:J,2,0)</f>
        <v>SG2</v>
      </c>
      <c r="T3858" s="193">
        <f t="shared" si="364"/>
        <v>42.86</v>
      </c>
      <c r="U3858" s="193">
        <f>VLOOKUP(VALUE(C3858),'[1]Cross ref'!G:I,3,0)</f>
        <v>7382</v>
      </c>
      <c r="V3858" s="193">
        <f>IFERROR(VLOOKUP(J3858,'[1]Item List (2)'!C:D,2,0),VLOOKUP(K3858,'[1]Item List (2)'!C:D,2,0))</f>
        <v>51001</v>
      </c>
      <c r="W3858" s="193">
        <f>IFERROR(VLOOKUP(J3858,'[1]Item List (2)'!C:E,3,0),VLOOKUP(K3858,'[1]Item List (2)'!C:E,3,0))</f>
        <v>1000</v>
      </c>
      <c r="X3858" s="193">
        <f t="shared" si="365"/>
        <v>0</v>
      </c>
      <c r="Y3858" s="193" t="str">
        <f t="shared" si="366"/>
        <v>LID, RECLOSEABLE CJ</v>
      </c>
      <c r="AA3858" s="29">
        <f t="shared" si="367"/>
        <v>42.86</v>
      </c>
      <c r="AB3858" s="29" t="str">
        <f>VLOOKUP(W3858,'[2]Item List (2)'!$I:$J,2,0)</f>
        <v>Paper</v>
      </c>
      <c r="AC3858" s="29">
        <f t="shared" si="368"/>
        <v>7382</v>
      </c>
      <c r="AD3858" s="29" t="str">
        <f t="shared" si="369"/>
        <v>7382-Paper</v>
      </c>
    </row>
    <row r="3859" spans="1:30">
      <c r="A3859" s="217" t="s">
        <v>699</v>
      </c>
      <c r="B3859" s="217" t="s">
        <v>681</v>
      </c>
      <c r="C3859" s="217" t="s">
        <v>1422</v>
      </c>
      <c r="D3859" s="217" t="s">
        <v>684</v>
      </c>
      <c r="E3859" s="217" t="s">
        <v>1724</v>
      </c>
      <c r="F3859" s="217"/>
      <c r="G3859" s="218">
        <v>45168</v>
      </c>
      <c r="H3859" s="217" t="s">
        <v>1350</v>
      </c>
      <c r="I3859" s="217" t="s">
        <v>1211</v>
      </c>
      <c r="J3859" s="217" t="s">
        <v>815</v>
      </c>
      <c r="K3859" s="217" t="s">
        <v>1351</v>
      </c>
      <c r="L3859" s="217" t="s">
        <v>1279</v>
      </c>
      <c r="M3859" s="219">
        <v>1</v>
      </c>
      <c r="N3859" s="220">
        <v>0</v>
      </c>
      <c r="O3859" s="219">
        <v>26.23</v>
      </c>
      <c r="P3859" s="220">
        <v>26.23</v>
      </c>
      <c r="Q3859" s="219">
        <v>6098.77</v>
      </c>
      <c r="R3859" s="219">
        <v>16.579999999999998</v>
      </c>
      <c r="S3859" s="193" t="str">
        <f>VLOOKUP(U3859,'[1]Cross ref'!I:J,2,0)</f>
        <v>SG2</v>
      </c>
      <c r="T3859" s="193">
        <f t="shared" si="364"/>
        <v>26.23</v>
      </c>
      <c r="U3859" s="193">
        <f>VLOOKUP(VALUE(C3859),'[1]Cross ref'!G:I,3,0)</f>
        <v>7382</v>
      </c>
      <c r="V3859" s="193">
        <f>IFERROR(VLOOKUP(J3859,'[1]Item List (2)'!C:D,2,0),VLOOKUP(K3859,'[1]Item List (2)'!C:D,2,0))</f>
        <v>51001</v>
      </c>
      <c r="W3859" s="193">
        <f>IFERROR(VLOOKUP(J3859,'[1]Item List (2)'!C:E,3,0),VLOOKUP(K3859,'[1]Item List (2)'!C:E,3,0))</f>
        <v>1000</v>
      </c>
      <c r="X3859" s="193">
        <f t="shared" si="365"/>
        <v>0</v>
      </c>
      <c r="Y3859" s="193" t="str">
        <f t="shared" si="366"/>
        <v>LID, SOUFFLE CUP 1.5Z</v>
      </c>
      <c r="AA3859" s="29">
        <f t="shared" si="367"/>
        <v>26.23</v>
      </c>
      <c r="AB3859" s="29" t="str">
        <f>VLOOKUP(W3859,'[2]Item List (2)'!$I:$J,2,0)</f>
        <v>Paper</v>
      </c>
      <c r="AC3859" s="29">
        <f t="shared" si="368"/>
        <v>7382</v>
      </c>
      <c r="AD3859" s="29" t="str">
        <f t="shared" si="369"/>
        <v>7382-Paper</v>
      </c>
    </row>
    <row r="3860" spans="1:30">
      <c r="A3860" s="217" t="s">
        <v>699</v>
      </c>
      <c r="B3860" s="217" t="s">
        <v>681</v>
      </c>
      <c r="C3860" s="217" t="s">
        <v>1422</v>
      </c>
      <c r="D3860" s="217" t="s">
        <v>684</v>
      </c>
      <c r="E3860" s="217" t="s">
        <v>1724</v>
      </c>
      <c r="F3860" s="217"/>
      <c r="G3860" s="218">
        <v>45168</v>
      </c>
      <c r="H3860" s="217" t="s">
        <v>1233</v>
      </c>
      <c r="I3860" s="217" t="s">
        <v>1188</v>
      </c>
      <c r="J3860" s="217" t="s">
        <v>801</v>
      </c>
      <c r="K3860" s="217" t="s">
        <v>802</v>
      </c>
      <c r="L3860" s="217" t="s">
        <v>803</v>
      </c>
      <c r="M3860" s="219">
        <v>1</v>
      </c>
      <c r="N3860" s="220">
        <v>0</v>
      </c>
      <c r="O3860" s="219">
        <v>24.1</v>
      </c>
      <c r="P3860" s="220">
        <v>24.1</v>
      </c>
      <c r="Q3860" s="219">
        <v>6098.77</v>
      </c>
      <c r="R3860" s="219">
        <v>16.579999999999998</v>
      </c>
      <c r="S3860" s="193" t="str">
        <f>VLOOKUP(U3860,'[1]Cross ref'!I:J,2,0)</f>
        <v>SG2</v>
      </c>
      <c r="T3860" s="193">
        <f t="shared" si="364"/>
        <v>24.1</v>
      </c>
      <c r="U3860" s="193">
        <f>VLOOKUP(VALUE(C3860),'[1]Cross ref'!G:I,3,0)</f>
        <v>7382</v>
      </c>
      <c r="V3860" s="193">
        <f>IFERROR(VLOOKUP(J3860,'[1]Item List (2)'!C:D,2,0),VLOOKUP(K3860,'[1]Item List (2)'!C:D,2,0))</f>
        <v>50007</v>
      </c>
      <c r="W3860" s="193">
        <f>IFERROR(VLOOKUP(J3860,'[1]Item List (2)'!C:E,3,0),VLOOKUP(K3860,'[1]Item List (2)'!C:E,3,0))</f>
        <v>100</v>
      </c>
      <c r="X3860" s="193">
        <f t="shared" si="365"/>
        <v>0</v>
      </c>
      <c r="Y3860" s="193" t="str">
        <f t="shared" si="366"/>
        <v>BISCUIT, BUTTERMILK PARBKD</v>
      </c>
      <c r="AA3860" s="29">
        <f t="shared" si="367"/>
        <v>24.1</v>
      </c>
      <c r="AB3860" s="29" t="str">
        <f>VLOOKUP(W3860,'[2]Item List (2)'!$I:$J,2,0)</f>
        <v>Food</v>
      </c>
      <c r="AC3860" s="29">
        <f t="shared" si="368"/>
        <v>7382</v>
      </c>
      <c r="AD3860" s="29" t="str">
        <f t="shared" si="369"/>
        <v>7382-Food</v>
      </c>
    </row>
    <row r="3861" spans="1:30">
      <c r="A3861" s="217" t="s">
        <v>699</v>
      </c>
      <c r="B3861" s="217" t="s">
        <v>681</v>
      </c>
      <c r="C3861" s="217" t="s">
        <v>1422</v>
      </c>
      <c r="D3861" s="217" t="s">
        <v>684</v>
      </c>
      <c r="E3861" s="217" t="s">
        <v>1724</v>
      </c>
      <c r="F3861" s="217"/>
      <c r="G3861" s="218">
        <v>45168</v>
      </c>
      <c r="H3861" s="217" t="s">
        <v>1277</v>
      </c>
      <c r="I3861" s="217" t="s">
        <v>1188</v>
      </c>
      <c r="J3861" s="217" t="s">
        <v>724</v>
      </c>
      <c r="K3861" s="217" t="s">
        <v>866</v>
      </c>
      <c r="L3861" s="217" t="s">
        <v>867</v>
      </c>
      <c r="M3861" s="219">
        <v>1</v>
      </c>
      <c r="N3861" s="220">
        <v>0</v>
      </c>
      <c r="O3861" s="219">
        <v>12.91</v>
      </c>
      <c r="P3861" s="220">
        <v>12.91</v>
      </c>
      <c r="Q3861" s="219">
        <v>6098.77</v>
      </c>
      <c r="R3861" s="219">
        <v>16.579999999999998</v>
      </c>
      <c r="S3861" s="193" t="str">
        <f>VLOOKUP(U3861,'[1]Cross ref'!I:J,2,0)</f>
        <v>SG2</v>
      </c>
      <c r="T3861" s="193">
        <f t="shared" si="364"/>
        <v>12.91</v>
      </c>
      <c r="U3861" s="193">
        <f>VLOOKUP(VALUE(C3861),'[1]Cross ref'!G:I,3,0)</f>
        <v>7382</v>
      </c>
      <c r="V3861" s="193">
        <f>IFERROR(VLOOKUP(J3861,'[1]Item List (2)'!C:D,2,0),VLOOKUP(K3861,'[1]Item List (2)'!C:D,2,0))</f>
        <v>50007</v>
      </c>
      <c r="W3861" s="193">
        <f>IFERROR(VLOOKUP(J3861,'[1]Item List (2)'!C:E,3,0),VLOOKUP(K3861,'[1]Item List (2)'!C:E,3,0))</f>
        <v>100</v>
      </c>
      <c r="X3861" s="193">
        <f t="shared" si="365"/>
        <v>0</v>
      </c>
      <c r="Y3861" s="193" t="str">
        <f t="shared" si="366"/>
        <v>BUTTERMILK, 1% LF</v>
      </c>
      <c r="AA3861" s="29">
        <f t="shared" si="367"/>
        <v>12.91</v>
      </c>
      <c r="AB3861" s="29" t="str">
        <f>VLOOKUP(W3861,'[2]Item List (2)'!$I:$J,2,0)</f>
        <v>Food</v>
      </c>
      <c r="AC3861" s="29">
        <f t="shared" si="368"/>
        <v>7382</v>
      </c>
      <c r="AD3861" s="29" t="str">
        <f t="shared" si="369"/>
        <v>7382-Food</v>
      </c>
    </row>
    <row r="3862" spans="1:30">
      <c r="A3862" s="217" t="s">
        <v>699</v>
      </c>
      <c r="B3862" s="217" t="s">
        <v>681</v>
      </c>
      <c r="C3862" s="217" t="s">
        <v>1422</v>
      </c>
      <c r="D3862" s="217" t="s">
        <v>684</v>
      </c>
      <c r="E3862" s="217" t="s">
        <v>1724</v>
      </c>
      <c r="F3862" s="217"/>
      <c r="G3862" s="218">
        <v>45168</v>
      </c>
      <c r="H3862" s="217" t="s">
        <v>1234</v>
      </c>
      <c r="I3862" s="217" t="s">
        <v>1188</v>
      </c>
      <c r="J3862" s="217" t="s">
        <v>804</v>
      </c>
      <c r="K3862" s="217" t="s">
        <v>805</v>
      </c>
      <c r="L3862" s="217" t="s">
        <v>760</v>
      </c>
      <c r="M3862" s="219">
        <v>1</v>
      </c>
      <c r="N3862" s="220">
        <v>0</v>
      </c>
      <c r="O3862" s="219">
        <v>77.97</v>
      </c>
      <c r="P3862" s="220">
        <v>77.97</v>
      </c>
      <c r="Q3862" s="219">
        <v>6098.77</v>
      </c>
      <c r="R3862" s="219">
        <v>16.579999999999998</v>
      </c>
      <c r="S3862" s="193" t="str">
        <f>VLOOKUP(U3862,'[1]Cross ref'!I:J,2,0)</f>
        <v>SG2</v>
      </c>
      <c r="T3862" s="193">
        <f t="shared" si="364"/>
        <v>77.97</v>
      </c>
      <c r="U3862" s="193">
        <f>VLOOKUP(VALUE(C3862),'[1]Cross ref'!G:I,3,0)</f>
        <v>7382</v>
      </c>
      <c r="V3862" s="193">
        <f>IFERROR(VLOOKUP(J3862,'[1]Item List (2)'!C:D,2,0),VLOOKUP(K3862,'[1]Item List (2)'!C:D,2,0))</f>
        <v>50007</v>
      </c>
      <c r="W3862" s="193">
        <f>IFERROR(VLOOKUP(J3862,'[1]Item List (2)'!C:E,3,0),VLOOKUP(K3862,'[1]Item List (2)'!C:E,3,0))</f>
        <v>100</v>
      </c>
      <c r="X3862" s="193">
        <f t="shared" si="365"/>
        <v>0</v>
      </c>
      <c r="Y3862" s="193" t="str">
        <f t="shared" si="366"/>
        <v>CHEESE, AMER SHRP SLI 200CT SM</v>
      </c>
      <c r="AA3862" s="29">
        <f t="shared" si="367"/>
        <v>77.97</v>
      </c>
      <c r="AB3862" s="29" t="str">
        <f>VLOOKUP(W3862,'[2]Item List (2)'!$I:$J,2,0)</f>
        <v>Food</v>
      </c>
      <c r="AC3862" s="29">
        <f t="shared" si="368"/>
        <v>7382</v>
      </c>
      <c r="AD3862" s="29" t="str">
        <f t="shared" si="369"/>
        <v>7382-Food</v>
      </c>
    </row>
    <row r="3863" spans="1:30">
      <c r="A3863" s="217" t="s">
        <v>699</v>
      </c>
      <c r="B3863" s="217" t="s">
        <v>681</v>
      </c>
      <c r="C3863" s="217" t="s">
        <v>1422</v>
      </c>
      <c r="D3863" s="217" t="s">
        <v>684</v>
      </c>
      <c r="E3863" s="217" t="s">
        <v>1724</v>
      </c>
      <c r="F3863" s="217"/>
      <c r="G3863" s="218">
        <v>45168</v>
      </c>
      <c r="H3863" s="217" t="s">
        <v>1278</v>
      </c>
      <c r="I3863" s="217" t="s">
        <v>1188</v>
      </c>
      <c r="J3863" s="217" t="s">
        <v>868</v>
      </c>
      <c r="K3863" s="217" t="s">
        <v>869</v>
      </c>
      <c r="L3863" s="217" t="s">
        <v>870</v>
      </c>
      <c r="M3863" s="219">
        <v>1</v>
      </c>
      <c r="N3863" s="220">
        <v>0</v>
      </c>
      <c r="O3863" s="219">
        <v>107.29</v>
      </c>
      <c r="P3863" s="220">
        <v>107.29</v>
      </c>
      <c r="Q3863" s="219">
        <v>6098.77</v>
      </c>
      <c r="R3863" s="219">
        <v>16.579999999999998</v>
      </c>
      <c r="S3863" s="193" t="str">
        <f>VLOOKUP(U3863,'[1]Cross ref'!I:J,2,0)</f>
        <v>SG2</v>
      </c>
      <c r="T3863" s="193">
        <f t="shared" si="364"/>
        <v>107.29</v>
      </c>
      <c r="U3863" s="193">
        <f>VLOOKUP(VALUE(C3863),'[1]Cross ref'!G:I,3,0)</f>
        <v>7382</v>
      </c>
      <c r="V3863" s="193">
        <f>IFERROR(VLOOKUP(J3863,'[1]Item List (2)'!C:D,2,0),VLOOKUP(K3863,'[1]Item List (2)'!C:D,2,0))</f>
        <v>50007</v>
      </c>
      <c r="W3863" s="193">
        <f>IFERROR(VLOOKUP(J3863,'[1]Item List (2)'!C:E,3,0),VLOOKUP(K3863,'[1]Item List (2)'!C:E,3,0))</f>
        <v>100</v>
      </c>
      <c r="X3863" s="193">
        <f t="shared" si="365"/>
        <v>0</v>
      </c>
      <c r="Y3863" s="193" t="str">
        <f t="shared" si="366"/>
        <v>BURGER, BEYOND MEAT 3.7Z</v>
      </c>
      <c r="AA3863" s="29">
        <f t="shared" si="367"/>
        <v>107.29</v>
      </c>
      <c r="AB3863" s="29" t="str">
        <f>VLOOKUP(W3863,'[2]Item List (2)'!$I:$J,2,0)</f>
        <v>Food</v>
      </c>
      <c r="AC3863" s="29">
        <f t="shared" si="368"/>
        <v>7382</v>
      </c>
      <c r="AD3863" s="29" t="str">
        <f t="shared" si="369"/>
        <v>7382-Food</v>
      </c>
    </row>
    <row r="3864" spans="1:30">
      <c r="A3864" s="217" t="s">
        <v>699</v>
      </c>
      <c r="B3864" s="217" t="s">
        <v>681</v>
      </c>
      <c r="C3864" s="217" t="s">
        <v>1422</v>
      </c>
      <c r="D3864" s="217" t="s">
        <v>684</v>
      </c>
      <c r="E3864" s="217" t="s">
        <v>1724</v>
      </c>
      <c r="F3864" s="217"/>
      <c r="G3864" s="218">
        <v>45168</v>
      </c>
      <c r="H3864" s="217" t="s">
        <v>1460</v>
      </c>
      <c r="I3864" s="217" t="s">
        <v>1188</v>
      </c>
      <c r="J3864" s="217" t="s">
        <v>811</v>
      </c>
      <c r="K3864" s="217" t="s">
        <v>1433</v>
      </c>
      <c r="L3864" s="217" t="s">
        <v>831</v>
      </c>
      <c r="M3864" s="219">
        <v>3</v>
      </c>
      <c r="N3864" s="220">
        <v>0</v>
      </c>
      <c r="O3864" s="219">
        <v>22.17</v>
      </c>
      <c r="P3864" s="220">
        <v>66.510000000000005</v>
      </c>
      <c r="Q3864" s="219">
        <v>6098.77</v>
      </c>
      <c r="R3864" s="219">
        <v>16.579999999999998</v>
      </c>
      <c r="S3864" s="193" t="str">
        <f>VLOOKUP(U3864,'[1]Cross ref'!I:J,2,0)</f>
        <v>SG2</v>
      </c>
      <c r="T3864" s="193">
        <f t="shared" si="364"/>
        <v>66.510000000000005</v>
      </c>
      <c r="U3864" s="193">
        <f>VLOOKUP(VALUE(C3864),'[1]Cross ref'!G:I,3,0)</f>
        <v>7382</v>
      </c>
      <c r="V3864" s="193">
        <f>IFERROR(VLOOKUP(J3864,'[1]Item List (2)'!C:D,2,0),VLOOKUP(K3864,'[1]Item List (2)'!C:D,2,0))</f>
        <v>50007</v>
      </c>
      <c r="W3864" s="193">
        <f>IFERROR(VLOOKUP(J3864,'[1]Item List (2)'!C:E,3,0),VLOOKUP(K3864,'[1]Item List (2)'!C:E,3,0))</f>
        <v>100</v>
      </c>
      <c r="X3864" s="193">
        <f t="shared" si="365"/>
        <v>0</v>
      </c>
      <c r="Y3864" s="193" t="str">
        <f t="shared" si="366"/>
        <v>LETTUCE, LINER</v>
      </c>
      <c r="AA3864" s="29">
        <f t="shared" si="367"/>
        <v>66.510000000000005</v>
      </c>
      <c r="AB3864" s="29" t="str">
        <f>VLOOKUP(W3864,'[2]Item List (2)'!$I:$J,2,0)</f>
        <v>Food</v>
      </c>
      <c r="AC3864" s="29">
        <f t="shared" si="368"/>
        <v>7382</v>
      </c>
      <c r="AD3864" s="29" t="str">
        <f t="shared" si="369"/>
        <v>7382-Food</v>
      </c>
    </row>
    <row r="3865" spans="1:30">
      <c r="A3865" s="217" t="s">
        <v>699</v>
      </c>
      <c r="B3865" s="217" t="s">
        <v>681</v>
      </c>
      <c r="C3865" s="217" t="s">
        <v>1422</v>
      </c>
      <c r="D3865" s="217" t="s">
        <v>684</v>
      </c>
      <c r="E3865" s="217" t="s">
        <v>1724</v>
      </c>
      <c r="F3865" s="217"/>
      <c r="G3865" s="218">
        <v>45168</v>
      </c>
      <c r="H3865" s="217" t="s">
        <v>1237</v>
      </c>
      <c r="I3865" s="217" t="s">
        <v>1188</v>
      </c>
      <c r="J3865" s="217" t="s">
        <v>812</v>
      </c>
      <c r="K3865" s="217" t="s">
        <v>813</v>
      </c>
      <c r="L3865" s="217" t="s">
        <v>814</v>
      </c>
      <c r="M3865" s="219">
        <v>3</v>
      </c>
      <c r="N3865" s="220">
        <v>0</v>
      </c>
      <c r="O3865" s="219">
        <v>19.57</v>
      </c>
      <c r="P3865" s="220">
        <v>58.71</v>
      </c>
      <c r="Q3865" s="219">
        <v>6098.77</v>
      </c>
      <c r="R3865" s="219">
        <v>16.579999999999998</v>
      </c>
      <c r="S3865" s="193" t="str">
        <f>VLOOKUP(U3865,'[1]Cross ref'!I:J,2,0)</f>
        <v>SG2</v>
      </c>
      <c r="T3865" s="193">
        <f t="shared" si="364"/>
        <v>58.71</v>
      </c>
      <c r="U3865" s="193">
        <f>VLOOKUP(VALUE(C3865),'[1]Cross ref'!G:I,3,0)</f>
        <v>7382</v>
      </c>
      <c r="V3865" s="193">
        <f>IFERROR(VLOOKUP(J3865,'[1]Item List (2)'!C:D,2,0),VLOOKUP(K3865,'[1]Item List (2)'!C:D,2,0))</f>
        <v>50007</v>
      </c>
      <c r="W3865" s="193">
        <f>IFERROR(VLOOKUP(J3865,'[1]Item List (2)'!C:E,3,0),VLOOKUP(K3865,'[1]Item List (2)'!C:E,3,0))</f>
        <v>100</v>
      </c>
      <c r="X3865" s="193">
        <f t="shared" si="365"/>
        <v>0</v>
      </c>
      <c r="Y3865" s="193" t="str">
        <f t="shared" si="366"/>
        <v>TOMATO, RED 5X5 BULK 25LB</v>
      </c>
      <c r="AA3865" s="29">
        <f t="shared" si="367"/>
        <v>58.71</v>
      </c>
      <c r="AB3865" s="29" t="str">
        <f>VLOOKUP(W3865,'[2]Item List (2)'!$I:$J,2,0)</f>
        <v>Food</v>
      </c>
      <c r="AC3865" s="29">
        <f t="shared" si="368"/>
        <v>7382</v>
      </c>
      <c r="AD3865" s="29" t="str">
        <f t="shared" si="369"/>
        <v>7382-Food</v>
      </c>
    </row>
    <row r="3866" spans="1:30">
      <c r="A3866" s="217" t="s">
        <v>699</v>
      </c>
      <c r="B3866" s="217" t="s">
        <v>681</v>
      </c>
      <c r="C3866" s="217" t="s">
        <v>1422</v>
      </c>
      <c r="D3866" s="217" t="s">
        <v>684</v>
      </c>
      <c r="E3866" s="217" t="s">
        <v>1724</v>
      </c>
      <c r="F3866" s="217"/>
      <c r="G3866" s="218">
        <v>45168</v>
      </c>
      <c r="H3866" s="217" t="s">
        <v>1302</v>
      </c>
      <c r="I3866" s="217" t="s">
        <v>1188</v>
      </c>
      <c r="J3866" s="217" t="s">
        <v>871</v>
      </c>
      <c r="K3866" s="217" t="s">
        <v>872</v>
      </c>
      <c r="L3866" s="217" t="s">
        <v>814</v>
      </c>
      <c r="M3866" s="219">
        <v>1</v>
      </c>
      <c r="N3866" s="220">
        <v>0</v>
      </c>
      <c r="O3866" s="219">
        <v>14.65</v>
      </c>
      <c r="P3866" s="220">
        <v>14.65</v>
      </c>
      <c r="Q3866" s="219">
        <v>6098.77</v>
      </c>
      <c r="R3866" s="219">
        <v>16.579999999999998</v>
      </c>
      <c r="S3866" s="193" t="str">
        <f>VLOOKUP(U3866,'[1]Cross ref'!I:J,2,0)</f>
        <v>SG2</v>
      </c>
      <c r="T3866" s="193">
        <f t="shared" si="364"/>
        <v>14.65</v>
      </c>
      <c r="U3866" s="193">
        <f>VLOOKUP(VALUE(C3866),'[1]Cross ref'!G:I,3,0)</f>
        <v>7382</v>
      </c>
      <c r="V3866" s="193">
        <f>IFERROR(VLOOKUP(J3866,'[1]Item List (2)'!C:D,2,0),VLOOKUP(K3866,'[1]Item List (2)'!C:D,2,0))</f>
        <v>50007</v>
      </c>
      <c r="W3866" s="193">
        <f>IFERROR(VLOOKUP(J3866,'[1]Item List (2)'!C:E,3,0),VLOOKUP(K3866,'[1]Item List (2)'!C:E,3,0))</f>
        <v>100</v>
      </c>
      <c r="X3866" s="193">
        <f t="shared" si="365"/>
        <v>0</v>
      </c>
      <c r="Y3866" s="193" t="str">
        <f t="shared" si="366"/>
        <v>ONION, RED JMBO</v>
      </c>
      <c r="AA3866" s="29">
        <f t="shared" si="367"/>
        <v>14.65</v>
      </c>
      <c r="AB3866" s="29" t="str">
        <f>VLOOKUP(W3866,'[2]Item List (2)'!$I:$J,2,0)</f>
        <v>Food</v>
      </c>
      <c r="AC3866" s="29">
        <f t="shared" si="368"/>
        <v>7382</v>
      </c>
      <c r="AD3866" s="29" t="str">
        <f t="shared" si="369"/>
        <v>7382-Food</v>
      </c>
    </row>
    <row r="3867" spans="1:30">
      <c r="A3867" s="217" t="s">
        <v>699</v>
      </c>
      <c r="B3867" s="217" t="s">
        <v>681</v>
      </c>
      <c r="C3867" s="217" t="s">
        <v>1422</v>
      </c>
      <c r="D3867" s="217" t="s">
        <v>684</v>
      </c>
      <c r="E3867" s="217" t="s">
        <v>1724</v>
      </c>
      <c r="F3867" s="217"/>
      <c r="G3867" s="218">
        <v>45168</v>
      </c>
      <c r="H3867" s="217" t="s">
        <v>1239</v>
      </c>
      <c r="I3867" s="217" t="s">
        <v>1188</v>
      </c>
      <c r="J3867" s="217" t="s">
        <v>816</v>
      </c>
      <c r="K3867" s="217" t="s">
        <v>817</v>
      </c>
      <c r="L3867" s="217" t="s">
        <v>709</v>
      </c>
      <c r="M3867" s="219">
        <v>1</v>
      </c>
      <c r="N3867" s="220">
        <v>0</v>
      </c>
      <c r="O3867" s="219">
        <v>27.07</v>
      </c>
      <c r="P3867" s="220">
        <v>27.07</v>
      </c>
      <c r="Q3867" s="219">
        <v>6098.77</v>
      </c>
      <c r="R3867" s="219">
        <v>16.579999999999998</v>
      </c>
      <c r="S3867" s="193" t="str">
        <f>VLOOKUP(U3867,'[1]Cross ref'!I:J,2,0)</f>
        <v>SG2</v>
      </c>
      <c r="T3867" s="193">
        <f t="shared" si="364"/>
        <v>27.07</v>
      </c>
      <c r="U3867" s="193">
        <f>VLOOKUP(VALUE(C3867),'[1]Cross ref'!G:I,3,0)</f>
        <v>7382</v>
      </c>
      <c r="V3867" s="193">
        <f>IFERROR(VLOOKUP(J3867,'[1]Item List (2)'!C:D,2,0),VLOOKUP(K3867,'[1]Item List (2)'!C:D,2,0))</f>
        <v>50007</v>
      </c>
      <c r="W3867" s="193">
        <f>IFERROR(VLOOKUP(J3867,'[1]Item List (2)'!C:E,3,0),VLOOKUP(K3867,'[1]Item List (2)'!C:E,3,0))</f>
        <v>100</v>
      </c>
      <c r="X3867" s="193">
        <f t="shared" si="365"/>
        <v>0</v>
      </c>
      <c r="Y3867" s="193" t="str">
        <f t="shared" si="366"/>
        <v>PICKLE, CHIP DELI 3/16" CC</v>
      </c>
      <c r="AA3867" s="29">
        <f t="shared" si="367"/>
        <v>27.07</v>
      </c>
      <c r="AB3867" s="29" t="str">
        <f>VLOOKUP(W3867,'[2]Item List (2)'!$I:$J,2,0)</f>
        <v>Food</v>
      </c>
      <c r="AC3867" s="29">
        <f t="shared" si="368"/>
        <v>7382</v>
      </c>
      <c r="AD3867" s="29" t="str">
        <f t="shared" si="369"/>
        <v>7382-Food</v>
      </c>
    </row>
    <row r="3868" spans="1:30">
      <c r="A3868" s="217" t="s">
        <v>699</v>
      </c>
      <c r="B3868" s="217" t="s">
        <v>681</v>
      </c>
      <c r="C3868" s="217" t="s">
        <v>1422</v>
      </c>
      <c r="D3868" s="217" t="s">
        <v>684</v>
      </c>
      <c r="E3868" s="217" t="s">
        <v>1724</v>
      </c>
      <c r="F3868" s="217"/>
      <c r="G3868" s="218">
        <v>45168</v>
      </c>
      <c r="H3868" s="217" t="s">
        <v>1240</v>
      </c>
      <c r="I3868" s="217" t="s">
        <v>1188</v>
      </c>
      <c r="J3868" s="217" t="s">
        <v>758</v>
      </c>
      <c r="K3868" s="217" t="s">
        <v>1490</v>
      </c>
      <c r="L3868" s="217" t="s">
        <v>818</v>
      </c>
      <c r="M3868" s="219">
        <v>1</v>
      </c>
      <c r="N3868" s="220">
        <v>0</v>
      </c>
      <c r="O3868" s="219">
        <v>175.35</v>
      </c>
      <c r="P3868" s="220">
        <v>175.35</v>
      </c>
      <c r="Q3868" s="219">
        <v>6098.77</v>
      </c>
      <c r="R3868" s="219">
        <v>16.579999999999998</v>
      </c>
      <c r="S3868" s="193" t="str">
        <f>VLOOKUP(U3868,'[1]Cross ref'!I:J,2,0)</f>
        <v>SG2</v>
      </c>
      <c r="T3868" s="193">
        <f t="shared" si="364"/>
        <v>175.35</v>
      </c>
      <c r="U3868" s="193">
        <f>VLOOKUP(VALUE(C3868),'[1]Cross ref'!G:I,3,0)</f>
        <v>7382</v>
      </c>
      <c r="V3868" s="193">
        <f>IFERROR(VLOOKUP(J3868,'[1]Item List (2)'!C:D,2,0),VLOOKUP(K3868,'[1]Item List (2)'!C:D,2,0))</f>
        <v>50007</v>
      </c>
      <c r="W3868" s="193">
        <f>IFERROR(VLOOKUP(J3868,'[1]Item List (2)'!C:E,3,0),VLOOKUP(K3868,'[1]Item List (2)'!C:E,3,0))</f>
        <v>100</v>
      </c>
      <c r="X3868" s="193">
        <f t="shared" si="365"/>
        <v>0</v>
      </c>
      <c r="Y3868" s="193" t="str">
        <f t="shared" si="366"/>
        <v>CHICKEN, BRST GR SAVOR 4.25Z CARLS JR</v>
      </c>
      <c r="AA3868" s="29">
        <f t="shared" si="367"/>
        <v>175.35</v>
      </c>
      <c r="AB3868" s="29" t="str">
        <f>VLOOKUP(W3868,'[2]Item List (2)'!$I:$J,2,0)</f>
        <v>Food</v>
      </c>
      <c r="AC3868" s="29">
        <f t="shared" si="368"/>
        <v>7382</v>
      </c>
      <c r="AD3868" s="29" t="str">
        <f t="shared" si="369"/>
        <v>7382-Food</v>
      </c>
    </row>
    <row r="3869" spans="1:30">
      <c r="A3869" s="217" t="s">
        <v>699</v>
      </c>
      <c r="B3869" s="217" t="s">
        <v>681</v>
      </c>
      <c r="C3869" s="217" t="s">
        <v>1422</v>
      </c>
      <c r="D3869" s="217" t="s">
        <v>684</v>
      </c>
      <c r="E3869" s="217" t="s">
        <v>1724</v>
      </c>
      <c r="F3869" s="217"/>
      <c r="G3869" s="218">
        <v>45168</v>
      </c>
      <c r="H3869" s="217" t="s">
        <v>1241</v>
      </c>
      <c r="I3869" s="217" t="s">
        <v>1188</v>
      </c>
      <c r="J3869" s="217" t="s">
        <v>894</v>
      </c>
      <c r="K3869" s="217" t="s">
        <v>895</v>
      </c>
      <c r="L3869" s="217" t="s">
        <v>896</v>
      </c>
      <c r="M3869" s="219">
        <v>2</v>
      </c>
      <c r="N3869" s="220">
        <v>0</v>
      </c>
      <c r="O3869" s="219">
        <v>13.66</v>
      </c>
      <c r="P3869" s="220">
        <v>27.32</v>
      </c>
      <c r="Q3869" s="219">
        <v>6098.77</v>
      </c>
      <c r="R3869" s="219">
        <v>16.579999999999998</v>
      </c>
      <c r="S3869" s="193" t="str">
        <f>VLOOKUP(U3869,'[1]Cross ref'!I:J,2,0)</f>
        <v>SG2</v>
      </c>
      <c r="T3869" s="193">
        <f t="shared" si="364"/>
        <v>27.32</v>
      </c>
      <c r="U3869" s="193">
        <f>VLOOKUP(VALUE(C3869),'[1]Cross ref'!G:I,3,0)</f>
        <v>7382</v>
      </c>
      <c r="V3869" s="193">
        <f>IFERROR(VLOOKUP(J3869,'[1]Item List (2)'!C:D,2,0),VLOOKUP(K3869,'[1]Item List (2)'!C:D,2,0))</f>
        <v>50007</v>
      </c>
      <c r="W3869" s="193">
        <f>IFERROR(VLOOKUP(J3869,'[1]Item List (2)'!C:E,3,0),VLOOKUP(K3869,'[1]Item List (2)'!C:E,3,0))</f>
        <v>100</v>
      </c>
      <c r="X3869" s="193">
        <f t="shared" si="365"/>
        <v>0</v>
      </c>
      <c r="Y3869" s="193" t="str">
        <f t="shared" si="366"/>
        <v>WATER, PURIFIED 16.9Z DASANI</v>
      </c>
      <c r="AA3869" s="29">
        <f t="shared" si="367"/>
        <v>27.32</v>
      </c>
      <c r="AB3869" s="29" t="str">
        <f>VLOOKUP(W3869,'[2]Item List (2)'!$I:$J,2,0)</f>
        <v>Food</v>
      </c>
      <c r="AC3869" s="29">
        <f t="shared" si="368"/>
        <v>7382</v>
      </c>
      <c r="AD3869" s="29" t="str">
        <f t="shared" si="369"/>
        <v>7382-Food</v>
      </c>
    </row>
    <row r="3870" spans="1:30">
      <c r="A3870" s="217" t="s">
        <v>699</v>
      </c>
      <c r="B3870" s="217" t="s">
        <v>681</v>
      </c>
      <c r="C3870" s="217" t="s">
        <v>1422</v>
      </c>
      <c r="D3870" s="217" t="s">
        <v>684</v>
      </c>
      <c r="E3870" s="217" t="s">
        <v>1724</v>
      </c>
      <c r="F3870" s="217"/>
      <c r="G3870" s="218">
        <v>45168</v>
      </c>
      <c r="H3870" s="217" t="s">
        <v>1473</v>
      </c>
      <c r="I3870" s="217" t="s">
        <v>1211</v>
      </c>
      <c r="J3870" s="217" t="s">
        <v>806</v>
      </c>
      <c r="K3870" s="217" t="s">
        <v>1474</v>
      </c>
      <c r="L3870" s="217" t="s">
        <v>1475</v>
      </c>
      <c r="M3870" s="219">
        <v>1</v>
      </c>
      <c r="N3870" s="220">
        <v>0</v>
      </c>
      <c r="O3870" s="219">
        <v>86.88</v>
      </c>
      <c r="P3870" s="220">
        <v>86.88</v>
      </c>
      <c r="Q3870" s="219">
        <v>6098.77</v>
      </c>
      <c r="R3870" s="219">
        <v>16.579999999999998</v>
      </c>
      <c r="S3870" s="193" t="str">
        <f>VLOOKUP(U3870,'[1]Cross ref'!I:J,2,0)</f>
        <v>SG2</v>
      </c>
      <c r="T3870" s="193">
        <f t="shared" si="364"/>
        <v>86.88</v>
      </c>
      <c r="U3870" s="193">
        <f>VLOOKUP(VALUE(C3870),'[1]Cross ref'!G:I,3,0)</f>
        <v>7382</v>
      </c>
      <c r="V3870" s="193">
        <f>IFERROR(VLOOKUP(J3870,'[1]Item List (2)'!C:D,2,0),VLOOKUP(K3870,'[1]Item List (2)'!C:D,2,0))</f>
        <v>51001</v>
      </c>
      <c r="W3870" s="193">
        <f>IFERROR(VLOOKUP(J3870,'[1]Item List (2)'!C:E,3,0),VLOOKUP(K3870,'[1]Item List (2)'!C:E,3,0))</f>
        <v>1000</v>
      </c>
      <c r="X3870" s="193">
        <f t="shared" si="365"/>
        <v>0</v>
      </c>
      <c r="Y3870" s="193" t="str">
        <f t="shared" si="366"/>
        <v>WRAP, CHICKEN 15</v>
      </c>
      <c r="AA3870" s="29">
        <f t="shared" si="367"/>
        <v>86.88</v>
      </c>
      <c r="AB3870" s="29" t="str">
        <f>VLOOKUP(W3870,'[2]Item List (2)'!$I:$J,2,0)</f>
        <v>Paper</v>
      </c>
      <c r="AC3870" s="29">
        <f t="shared" si="368"/>
        <v>7382</v>
      </c>
      <c r="AD3870" s="29" t="str">
        <f t="shared" si="369"/>
        <v>7382-Paper</v>
      </c>
    </row>
    <row r="3871" spans="1:30">
      <c r="A3871" s="217" t="s">
        <v>699</v>
      </c>
      <c r="B3871" s="217" t="s">
        <v>681</v>
      </c>
      <c r="C3871" s="217" t="s">
        <v>1422</v>
      </c>
      <c r="D3871" s="217" t="s">
        <v>684</v>
      </c>
      <c r="E3871" s="217" t="s">
        <v>1724</v>
      </c>
      <c r="F3871" s="217"/>
      <c r="G3871" s="218">
        <v>45168</v>
      </c>
      <c r="H3871" s="217" t="s">
        <v>1244</v>
      </c>
      <c r="I3871" s="217" t="s">
        <v>1188</v>
      </c>
      <c r="J3871" s="217" t="s">
        <v>827</v>
      </c>
      <c r="K3871" s="217" t="s">
        <v>828</v>
      </c>
      <c r="L3871" s="217" t="s">
        <v>829</v>
      </c>
      <c r="M3871" s="219">
        <v>1</v>
      </c>
      <c r="N3871" s="220">
        <v>0</v>
      </c>
      <c r="O3871" s="219">
        <v>30.07</v>
      </c>
      <c r="P3871" s="220">
        <v>30.07</v>
      </c>
      <c r="Q3871" s="219">
        <v>6098.77</v>
      </c>
      <c r="R3871" s="219">
        <v>16.579999999999998</v>
      </c>
      <c r="S3871" s="193" t="str">
        <f>VLOOKUP(U3871,'[1]Cross ref'!I:J,2,0)</f>
        <v>SG2</v>
      </c>
      <c r="T3871" s="193">
        <f t="shared" si="364"/>
        <v>30.07</v>
      </c>
      <c r="U3871" s="193">
        <f>VLOOKUP(VALUE(C3871),'[1]Cross ref'!G:I,3,0)</f>
        <v>7382</v>
      </c>
      <c r="V3871" s="193">
        <f>IFERROR(VLOOKUP(J3871,'[1]Item List (2)'!C:D,2,0),VLOOKUP(K3871,'[1]Item List (2)'!C:D,2,0))</f>
        <v>50007</v>
      </c>
      <c r="W3871" s="193">
        <f>IFERROR(VLOOKUP(J3871,'[1]Item List (2)'!C:E,3,0),VLOOKUP(K3871,'[1]Item List (2)'!C:E,3,0))</f>
        <v>100</v>
      </c>
      <c r="X3871" s="193">
        <f t="shared" si="365"/>
        <v>0</v>
      </c>
      <c r="Y3871" s="193" t="str">
        <f t="shared" si="366"/>
        <v>ONION, YLW</v>
      </c>
      <c r="AA3871" s="29">
        <f t="shared" si="367"/>
        <v>30.07</v>
      </c>
      <c r="AB3871" s="29" t="str">
        <f>VLOOKUP(W3871,'[2]Item List (2)'!$I:$J,2,0)</f>
        <v>Food</v>
      </c>
      <c r="AC3871" s="29">
        <f t="shared" si="368"/>
        <v>7382</v>
      </c>
      <c r="AD3871" s="29" t="str">
        <f t="shared" si="369"/>
        <v>7382-Food</v>
      </c>
    </row>
    <row r="3872" spans="1:30">
      <c r="A3872" s="217" t="s">
        <v>699</v>
      </c>
      <c r="B3872" s="217" t="s">
        <v>681</v>
      </c>
      <c r="C3872" s="217" t="s">
        <v>1422</v>
      </c>
      <c r="D3872" s="217" t="s">
        <v>684</v>
      </c>
      <c r="E3872" s="217" t="s">
        <v>1724</v>
      </c>
      <c r="F3872" s="217"/>
      <c r="G3872" s="218">
        <v>45168</v>
      </c>
      <c r="H3872" s="217" t="s">
        <v>1285</v>
      </c>
      <c r="I3872" s="217" t="s">
        <v>1211</v>
      </c>
      <c r="J3872" s="217" t="s">
        <v>809</v>
      </c>
      <c r="K3872" s="217" t="s">
        <v>996</v>
      </c>
      <c r="L3872" s="217" t="s">
        <v>883</v>
      </c>
      <c r="M3872" s="219">
        <v>1</v>
      </c>
      <c r="N3872" s="220">
        <v>0</v>
      </c>
      <c r="O3872" s="219">
        <v>45.63</v>
      </c>
      <c r="P3872" s="220">
        <v>45.63</v>
      </c>
      <c r="Q3872" s="219">
        <v>6098.77</v>
      </c>
      <c r="R3872" s="219">
        <v>16.579999999999998</v>
      </c>
      <c r="S3872" s="193" t="str">
        <f>VLOOKUP(U3872,'[1]Cross ref'!I:J,2,0)</f>
        <v>SG2</v>
      </c>
      <c r="T3872" s="193">
        <f t="shared" si="364"/>
        <v>45.63</v>
      </c>
      <c r="U3872" s="193">
        <f>VLOOKUP(VALUE(C3872),'[1]Cross ref'!G:I,3,0)</f>
        <v>7382</v>
      </c>
      <c r="V3872" s="193">
        <f>IFERROR(VLOOKUP(J3872,'[1]Item List (2)'!C:D,2,0),VLOOKUP(K3872,'[1]Item List (2)'!C:D,2,0))</f>
        <v>51001</v>
      </c>
      <c r="W3872" s="193">
        <f>IFERROR(VLOOKUP(J3872,'[1]Item List (2)'!C:E,3,0),VLOOKUP(K3872,'[1]Item List (2)'!C:E,3,0))</f>
        <v>1000</v>
      </c>
      <c r="X3872" s="193">
        <f t="shared" si="365"/>
        <v>0</v>
      </c>
      <c r="Y3872" s="193" t="str">
        <f t="shared" si="366"/>
        <v>CARTON, FFRY LG FLVR TRAIL</v>
      </c>
      <c r="AA3872" s="29">
        <f t="shared" si="367"/>
        <v>45.63</v>
      </c>
      <c r="AB3872" s="29" t="str">
        <f>VLOOKUP(W3872,'[2]Item List (2)'!$I:$J,2,0)</f>
        <v>Paper</v>
      </c>
      <c r="AC3872" s="29">
        <f t="shared" si="368"/>
        <v>7382</v>
      </c>
      <c r="AD3872" s="29" t="str">
        <f t="shared" si="369"/>
        <v>7382-Paper</v>
      </c>
    </row>
    <row r="3873" spans="1:30">
      <c r="A3873" s="217" t="s">
        <v>699</v>
      </c>
      <c r="B3873" s="217" t="s">
        <v>681</v>
      </c>
      <c r="C3873" s="217" t="s">
        <v>1422</v>
      </c>
      <c r="D3873" s="217" t="s">
        <v>684</v>
      </c>
      <c r="E3873" s="217" t="s">
        <v>1724</v>
      </c>
      <c r="F3873" s="217"/>
      <c r="G3873" s="218">
        <v>45168</v>
      </c>
      <c r="H3873" s="217" t="s">
        <v>1249</v>
      </c>
      <c r="I3873" s="217" t="s">
        <v>1211</v>
      </c>
      <c r="J3873" s="217" t="s">
        <v>820</v>
      </c>
      <c r="K3873" s="217" t="s">
        <v>1495</v>
      </c>
      <c r="L3873" s="217" t="s">
        <v>821</v>
      </c>
      <c r="M3873" s="219">
        <v>1</v>
      </c>
      <c r="N3873" s="220">
        <v>0</v>
      </c>
      <c r="O3873" s="219">
        <v>48.25</v>
      </c>
      <c r="P3873" s="220">
        <v>48.25</v>
      </c>
      <c r="Q3873" s="219">
        <v>6098.77</v>
      </c>
      <c r="R3873" s="219">
        <v>16.579999999999998</v>
      </c>
      <c r="S3873" s="193" t="str">
        <f>VLOOKUP(U3873,'[1]Cross ref'!I:J,2,0)</f>
        <v>SG2</v>
      </c>
      <c r="T3873" s="193">
        <f t="shared" si="364"/>
        <v>48.25</v>
      </c>
      <c r="U3873" s="193">
        <f>VLOOKUP(VALUE(C3873),'[1]Cross ref'!G:I,3,0)</f>
        <v>7382</v>
      </c>
      <c r="V3873" s="193">
        <f>IFERROR(VLOOKUP(J3873,'[1]Item List (2)'!C:D,2,0),VLOOKUP(K3873,'[1]Item List (2)'!C:D,2,0))</f>
        <v>51001</v>
      </c>
      <c r="W3873" s="193">
        <f>IFERROR(VLOOKUP(J3873,'[1]Item List (2)'!C:E,3,0),VLOOKUP(K3873,'[1]Item List (2)'!C:E,3,0))</f>
        <v>1000</v>
      </c>
      <c r="X3873" s="193">
        <f t="shared" si="365"/>
        <v>0</v>
      </c>
      <c r="Y3873" s="193" t="str">
        <f t="shared" si="366"/>
        <v>CONTAINER, CLAMSHELL DUAL SIDED</v>
      </c>
      <c r="AA3873" s="29">
        <f t="shared" si="367"/>
        <v>48.25</v>
      </c>
      <c r="AB3873" s="29" t="str">
        <f>VLOOKUP(W3873,'[2]Item List (2)'!$I:$J,2,0)</f>
        <v>Paper</v>
      </c>
      <c r="AC3873" s="29">
        <f t="shared" si="368"/>
        <v>7382</v>
      </c>
      <c r="AD3873" s="29" t="str">
        <f t="shared" si="369"/>
        <v>7382-Paper</v>
      </c>
    </row>
    <row r="3874" spans="1:30">
      <c r="A3874" s="217" t="s">
        <v>699</v>
      </c>
      <c r="B3874" s="217" t="s">
        <v>681</v>
      </c>
      <c r="C3874" s="217" t="s">
        <v>1422</v>
      </c>
      <c r="D3874" s="217" t="s">
        <v>684</v>
      </c>
      <c r="E3874" s="217" t="s">
        <v>1724</v>
      </c>
      <c r="F3874" s="217"/>
      <c r="G3874" s="218">
        <v>45168</v>
      </c>
      <c r="H3874" s="217" t="s">
        <v>1250</v>
      </c>
      <c r="I3874" s="217" t="s">
        <v>1188</v>
      </c>
      <c r="J3874" s="217" t="s">
        <v>770</v>
      </c>
      <c r="K3874" s="217" t="s">
        <v>832</v>
      </c>
      <c r="L3874" s="217" t="s">
        <v>833</v>
      </c>
      <c r="M3874" s="219">
        <v>1</v>
      </c>
      <c r="N3874" s="220">
        <v>0</v>
      </c>
      <c r="O3874" s="219">
        <v>19.989999999999998</v>
      </c>
      <c r="P3874" s="220">
        <v>19.989999999999998</v>
      </c>
      <c r="Q3874" s="219">
        <v>6098.77</v>
      </c>
      <c r="R3874" s="219">
        <v>16.579999999999998</v>
      </c>
      <c r="S3874" s="193" t="str">
        <f>VLOOKUP(U3874,'[1]Cross ref'!I:J,2,0)</f>
        <v>SG2</v>
      </c>
      <c r="T3874" s="193">
        <f t="shared" si="364"/>
        <v>19.989999999999998</v>
      </c>
      <c r="U3874" s="193">
        <f>VLOOKUP(VALUE(C3874),'[1]Cross ref'!G:I,3,0)</f>
        <v>7382</v>
      </c>
      <c r="V3874" s="193">
        <f>IFERROR(VLOOKUP(J3874,'[1]Item List (2)'!C:D,2,0),VLOOKUP(K3874,'[1]Item List (2)'!C:D,2,0))</f>
        <v>50007</v>
      </c>
      <c r="W3874" s="193">
        <f>IFERROR(VLOOKUP(J3874,'[1]Item List (2)'!C:E,3,0),VLOOKUP(K3874,'[1]Item List (2)'!C:E,3,0))</f>
        <v>100</v>
      </c>
      <c r="X3874" s="193">
        <f t="shared" si="365"/>
        <v>0</v>
      </c>
      <c r="Y3874" s="193" t="str">
        <f t="shared" si="366"/>
        <v>CREAMER, HALF &amp; HALF</v>
      </c>
      <c r="AA3874" s="29">
        <f t="shared" si="367"/>
        <v>19.989999999999998</v>
      </c>
      <c r="AB3874" s="29" t="str">
        <f>VLOOKUP(W3874,'[2]Item List (2)'!$I:$J,2,0)</f>
        <v>Food</v>
      </c>
      <c r="AC3874" s="29">
        <f t="shared" si="368"/>
        <v>7382</v>
      </c>
      <c r="AD3874" s="29" t="str">
        <f t="shared" si="369"/>
        <v>7382-Food</v>
      </c>
    </row>
    <row r="3875" spans="1:30">
      <c r="A3875" s="217" t="s">
        <v>699</v>
      </c>
      <c r="B3875" s="217" t="s">
        <v>681</v>
      </c>
      <c r="C3875" s="217" t="s">
        <v>1422</v>
      </c>
      <c r="D3875" s="217" t="s">
        <v>684</v>
      </c>
      <c r="E3875" s="217" t="s">
        <v>1724</v>
      </c>
      <c r="F3875" s="217"/>
      <c r="G3875" s="218">
        <v>45168</v>
      </c>
      <c r="H3875" s="217" t="s">
        <v>1253</v>
      </c>
      <c r="I3875" s="217" t="s">
        <v>1211</v>
      </c>
      <c r="J3875" s="217" t="s">
        <v>809</v>
      </c>
      <c r="K3875" s="217" t="s">
        <v>991</v>
      </c>
      <c r="L3875" s="217" t="s">
        <v>822</v>
      </c>
      <c r="M3875" s="219">
        <v>1</v>
      </c>
      <c r="N3875" s="220">
        <v>0</v>
      </c>
      <c r="O3875" s="219">
        <v>16.89</v>
      </c>
      <c r="P3875" s="220">
        <v>16.89</v>
      </c>
      <c r="Q3875" s="219">
        <v>6098.77</v>
      </c>
      <c r="R3875" s="219">
        <v>16.579999999999998</v>
      </c>
      <c r="S3875" s="193" t="str">
        <f>VLOOKUP(U3875,'[1]Cross ref'!I:J,2,0)</f>
        <v>SG2</v>
      </c>
      <c r="T3875" s="193">
        <f t="shared" si="364"/>
        <v>16.89</v>
      </c>
      <c r="U3875" s="193">
        <f>VLOOKUP(VALUE(C3875),'[1]Cross ref'!G:I,3,0)</f>
        <v>7382</v>
      </c>
      <c r="V3875" s="193">
        <f>IFERROR(VLOOKUP(J3875,'[1]Item List (2)'!C:D,2,0),VLOOKUP(K3875,'[1]Item List (2)'!C:D,2,0))</f>
        <v>51001</v>
      </c>
      <c r="W3875" s="193">
        <f>IFERROR(VLOOKUP(J3875,'[1]Item List (2)'!C:E,3,0),VLOOKUP(K3875,'[1]Item List (2)'!C:E,3,0))</f>
        <v>1000</v>
      </c>
      <c r="X3875" s="193">
        <f t="shared" si="365"/>
        <v>0</v>
      </c>
      <c r="Y3875" s="193" t="str">
        <f t="shared" si="366"/>
        <v>BAG, #12 FVLR TRAILS</v>
      </c>
      <c r="AA3875" s="29">
        <f t="shared" si="367"/>
        <v>16.89</v>
      </c>
      <c r="AB3875" s="29" t="str">
        <f>VLOOKUP(W3875,'[2]Item List (2)'!$I:$J,2,0)</f>
        <v>Paper</v>
      </c>
      <c r="AC3875" s="29">
        <f t="shared" si="368"/>
        <v>7382</v>
      </c>
      <c r="AD3875" s="29" t="str">
        <f t="shared" si="369"/>
        <v>7382-Paper</v>
      </c>
    </row>
    <row r="3876" spans="1:30">
      <c r="A3876" s="217" t="s">
        <v>699</v>
      </c>
      <c r="B3876" s="217" t="s">
        <v>681</v>
      </c>
      <c r="C3876" s="217" t="s">
        <v>1422</v>
      </c>
      <c r="D3876" s="217" t="s">
        <v>684</v>
      </c>
      <c r="E3876" s="217" t="s">
        <v>1724</v>
      </c>
      <c r="F3876" s="217"/>
      <c r="G3876" s="218">
        <v>45168</v>
      </c>
      <c r="H3876" s="217" t="s">
        <v>1254</v>
      </c>
      <c r="I3876" s="217" t="s">
        <v>1211</v>
      </c>
      <c r="J3876" s="217" t="s">
        <v>809</v>
      </c>
      <c r="K3876" s="217" t="s">
        <v>989</v>
      </c>
      <c r="L3876" s="217" t="s">
        <v>706</v>
      </c>
      <c r="M3876" s="219">
        <v>1</v>
      </c>
      <c r="N3876" s="220">
        <v>0</v>
      </c>
      <c r="O3876" s="219">
        <v>26.37</v>
      </c>
      <c r="P3876" s="220">
        <v>26.37</v>
      </c>
      <c r="Q3876" s="219">
        <v>6098.77</v>
      </c>
      <c r="R3876" s="219">
        <v>16.579999999999998</v>
      </c>
      <c r="S3876" s="193" t="str">
        <f>VLOOKUP(U3876,'[1]Cross ref'!I:J,2,0)</f>
        <v>SG2</v>
      </c>
      <c r="T3876" s="193">
        <f t="shared" si="364"/>
        <v>26.37</v>
      </c>
      <c r="U3876" s="193">
        <f>VLOOKUP(VALUE(C3876),'[1]Cross ref'!G:I,3,0)</f>
        <v>7382</v>
      </c>
      <c r="V3876" s="193">
        <f>IFERROR(VLOOKUP(J3876,'[1]Item List (2)'!C:D,2,0),VLOOKUP(K3876,'[1]Item List (2)'!C:D,2,0))</f>
        <v>51001</v>
      </c>
      <c r="W3876" s="193">
        <f>IFERROR(VLOOKUP(J3876,'[1]Item List (2)'!C:E,3,0),VLOOKUP(K3876,'[1]Item List (2)'!C:E,3,0))</f>
        <v>1000</v>
      </c>
      <c r="X3876" s="193">
        <f t="shared" si="365"/>
        <v>0</v>
      </c>
      <c r="Y3876" s="193" t="str">
        <f t="shared" si="366"/>
        <v>BAG, #8 FLVR TRAILS</v>
      </c>
      <c r="AA3876" s="29">
        <f t="shared" si="367"/>
        <v>26.37</v>
      </c>
      <c r="AB3876" s="29" t="str">
        <f>VLOOKUP(W3876,'[2]Item List (2)'!$I:$J,2,0)</f>
        <v>Paper</v>
      </c>
      <c r="AC3876" s="29">
        <f t="shared" si="368"/>
        <v>7382</v>
      </c>
      <c r="AD3876" s="29" t="str">
        <f t="shared" si="369"/>
        <v>7382-Paper</v>
      </c>
    </row>
    <row r="3877" spans="1:30">
      <c r="A3877" s="217" t="s">
        <v>699</v>
      </c>
      <c r="B3877" s="217" t="s">
        <v>681</v>
      </c>
      <c r="C3877" s="217" t="s">
        <v>1422</v>
      </c>
      <c r="D3877" s="217" t="s">
        <v>684</v>
      </c>
      <c r="E3877" s="217" t="s">
        <v>1724</v>
      </c>
      <c r="F3877" s="217"/>
      <c r="G3877" s="218">
        <v>45168</v>
      </c>
      <c r="H3877" s="217" t="s">
        <v>1305</v>
      </c>
      <c r="I3877" s="217" t="s">
        <v>1211</v>
      </c>
      <c r="J3877" s="217" t="s">
        <v>809</v>
      </c>
      <c r="K3877" s="217" t="s">
        <v>994</v>
      </c>
      <c r="L3877" s="217" t="s">
        <v>822</v>
      </c>
      <c r="M3877" s="219">
        <v>1</v>
      </c>
      <c r="N3877" s="220">
        <v>0</v>
      </c>
      <c r="O3877" s="219">
        <v>10.7</v>
      </c>
      <c r="P3877" s="220">
        <v>10.7</v>
      </c>
      <c r="Q3877" s="219">
        <v>6098.77</v>
      </c>
      <c r="R3877" s="219">
        <v>16.579999999999998</v>
      </c>
      <c r="S3877" s="193" t="str">
        <f>VLOOKUP(U3877,'[1]Cross ref'!I:J,2,0)</f>
        <v>SG2</v>
      </c>
      <c r="T3877" s="193">
        <f t="shared" si="364"/>
        <v>10.7</v>
      </c>
      <c r="U3877" s="193">
        <f>VLOOKUP(VALUE(C3877),'[1]Cross ref'!G:I,3,0)</f>
        <v>7382</v>
      </c>
      <c r="V3877" s="193">
        <f>IFERROR(VLOOKUP(J3877,'[1]Item List (2)'!C:D,2,0),VLOOKUP(K3877,'[1]Item List (2)'!C:D,2,0))</f>
        <v>51001</v>
      </c>
      <c r="W3877" s="193">
        <f>IFERROR(VLOOKUP(J3877,'[1]Item List (2)'!C:E,3,0),VLOOKUP(K3877,'[1]Item List (2)'!C:E,3,0))</f>
        <v>1000</v>
      </c>
      <c r="X3877" s="193">
        <f t="shared" si="365"/>
        <v>0</v>
      </c>
      <c r="Y3877" s="193" t="str">
        <f t="shared" si="366"/>
        <v>BAG, #4 FLVR TRAILS</v>
      </c>
      <c r="AA3877" s="29">
        <f t="shared" si="367"/>
        <v>10.7</v>
      </c>
      <c r="AB3877" s="29" t="str">
        <f>VLOOKUP(W3877,'[2]Item List (2)'!$I:$J,2,0)</f>
        <v>Paper</v>
      </c>
      <c r="AC3877" s="29">
        <f t="shared" si="368"/>
        <v>7382</v>
      </c>
      <c r="AD3877" s="29" t="str">
        <f t="shared" si="369"/>
        <v>7382-Paper</v>
      </c>
    </row>
    <row r="3878" spans="1:30">
      <c r="A3878" s="217" t="s">
        <v>699</v>
      </c>
      <c r="B3878" s="217" t="s">
        <v>681</v>
      </c>
      <c r="C3878" s="217" t="s">
        <v>1422</v>
      </c>
      <c r="D3878" s="217" t="s">
        <v>684</v>
      </c>
      <c r="E3878" s="217" t="s">
        <v>1724</v>
      </c>
      <c r="F3878" s="217"/>
      <c r="G3878" s="218">
        <v>45168</v>
      </c>
      <c r="H3878" s="217" t="s">
        <v>1286</v>
      </c>
      <c r="I3878" s="217" t="s">
        <v>1211</v>
      </c>
      <c r="J3878" s="217" t="s">
        <v>809</v>
      </c>
      <c r="K3878" s="217" t="s">
        <v>1031</v>
      </c>
      <c r="L3878" s="217" t="s">
        <v>810</v>
      </c>
      <c r="M3878" s="219">
        <v>1</v>
      </c>
      <c r="N3878" s="220">
        <v>0</v>
      </c>
      <c r="O3878" s="219">
        <v>27.95</v>
      </c>
      <c r="P3878" s="220">
        <v>27.95</v>
      </c>
      <c r="Q3878" s="219">
        <v>6098.77</v>
      </c>
      <c r="R3878" s="219">
        <v>16.579999999999998</v>
      </c>
      <c r="S3878" s="193" t="str">
        <f>VLOOKUP(U3878,'[1]Cross ref'!I:J,2,0)</f>
        <v>SG2</v>
      </c>
      <c r="T3878" s="193">
        <f t="shared" si="364"/>
        <v>27.95</v>
      </c>
      <c r="U3878" s="193">
        <f>VLOOKUP(VALUE(C3878),'[1]Cross ref'!G:I,3,0)</f>
        <v>7382</v>
      </c>
      <c r="V3878" s="193">
        <f>IFERROR(VLOOKUP(J3878,'[1]Item List (2)'!C:D,2,0),VLOOKUP(K3878,'[1]Item List (2)'!C:D,2,0))</f>
        <v>51001</v>
      </c>
      <c r="W3878" s="193">
        <f>IFERROR(VLOOKUP(J3878,'[1]Item List (2)'!C:E,3,0),VLOOKUP(K3878,'[1]Item List (2)'!C:E,3,0))</f>
        <v>1000</v>
      </c>
      <c r="X3878" s="193">
        <f t="shared" si="365"/>
        <v>0</v>
      </c>
      <c r="Y3878" s="193" t="str">
        <f t="shared" si="366"/>
        <v>BAG, ALL PURPOSE FLVR TRAILS</v>
      </c>
      <c r="AA3878" s="29">
        <f t="shared" si="367"/>
        <v>27.95</v>
      </c>
      <c r="AB3878" s="29" t="str">
        <f>VLOOKUP(W3878,'[2]Item List (2)'!$I:$J,2,0)</f>
        <v>Paper</v>
      </c>
      <c r="AC3878" s="29">
        <f t="shared" si="368"/>
        <v>7382</v>
      </c>
      <c r="AD3878" s="29" t="str">
        <f t="shared" si="369"/>
        <v>7382-Paper</v>
      </c>
    </row>
    <row r="3879" spans="1:30">
      <c r="A3879" s="217" t="s">
        <v>699</v>
      </c>
      <c r="B3879" s="217" t="s">
        <v>681</v>
      </c>
      <c r="C3879" s="217" t="s">
        <v>1422</v>
      </c>
      <c r="D3879" s="217" t="s">
        <v>684</v>
      </c>
      <c r="E3879" s="217" t="s">
        <v>1724</v>
      </c>
      <c r="F3879" s="217"/>
      <c r="G3879" s="218">
        <v>45168</v>
      </c>
      <c r="H3879" s="217" t="s">
        <v>1256</v>
      </c>
      <c r="I3879" s="217" t="s">
        <v>1211</v>
      </c>
      <c r="J3879" s="217" t="s">
        <v>800</v>
      </c>
      <c r="K3879" s="217" t="s">
        <v>1057</v>
      </c>
      <c r="L3879" s="217" t="s">
        <v>1058</v>
      </c>
      <c r="M3879" s="219">
        <v>2</v>
      </c>
      <c r="N3879" s="220">
        <v>0</v>
      </c>
      <c r="O3879" s="219">
        <v>30.68</v>
      </c>
      <c r="P3879" s="220">
        <v>61.36</v>
      </c>
      <c r="Q3879" s="219">
        <v>6098.77</v>
      </c>
      <c r="R3879" s="219">
        <v>16.579999999999998</v>
      </c>
      <c r="S3879" s="193" t="str">
        <f>VLOOKUP(U3879,'[1]Cross ref'!I:J,2,0)</f>
        <v>SG2</v>
      </c>
      <c r="T3879" s="193">
        <f t="shared" si="364"/>
        <v>61.36</v>
      </c>
      <c r="U3879" s="193">
        <f>VLOOKUP(VALUE(C3879),'[1]Cross ref'!G:I,3,0)</f>
        <v>7382</v>
      </c>
      <c r="V3879" s="193">
        <f>IFERROR(VLOOKUP(J3879,'[1]Item List (2)'!C:D,2,0),VLOOKUP(K3879,'[1]Item List (2)'!C:D,2,0))</f>
        <v>51001</v>
      </c>
      <c r="W3879" s="193">
        <f>IFERROR(VLOOKUP(J3879,'[1]Item List (2)'!C:E,3,0),VLOOKUP(K3879,'[1]Item List (2)'!C:E,3,0))</f>
        <v>1000</v>
      </c>
      <c r="X3879" s="193">
        <f t="shared" si="365"/>
        <v>0</v>
      </c>
      <c r="Y3879" s="193" t="str">
        <f t="shared" si="366"/>
        <v>CUP, PLS COLD 32Z FLVR TRAIL</v>
      </c>
      <c r="AA3879" s="29">
        <f t="shared" si="367"/>
        <v>61.36</v>
      </c>
      <c r="AB3879" s="29" t="str">
        <f>VLOOKUP(W3879,'[2]Item List (2)'!$I:$J,2,0)</f>
        <v>Paper</v>
      </c>
      <c r="AC3879" s="29">
        <f t="shared" si="368"/>
        <v>7382</v>
      </c>
      <c r="AD3879" s="29" t="str">
        <f t="shared" si="369"/>
        <v>7382-Paper</v>
      </c>
    </row>
    <row r="3880" spans="1:30">
      <c r="A3880" s="217" t="s">
        <v>699</v>
      </c>
      <c r="B3880" s="217" t="s">
        <v>681</v>
      </c>
      <c r="C3880" s="217" t="s">
        <v>1422</v>
      </c>
      <c r="D3880" s="217" t="s">
        <v>684</v>
      </c>
      <c r="E3880" s="217" t="s">
        <v>1724</v>
      </c>
      <c r="F3880" s="217"/>
      <c r="G3880" s="218">
        <v>45168</v>
      </c>
      <c r="H3880" s="217" t="s">
        <v>1348</v>
      </c>
      <c r="I3880" s="217" t="s">
        <v>1188</v>
      </c>
      <c r="J3880" s="217" t="s">
        <v>804</v>
      </c>
      <c r="K3880" s="217" t="s">
        <v>1059</v>
      </c>
      <c r="L3880" s="217" t="s">
        <v>739</v>
      </c>
      <c r="M3880" s="219">
        <v>1</v>
      </c>
      <c r="N3880" s="220">
        <v>0</v>
      </c>
      <c r="O3880" s="219">
        <v>43.47</v>
      </c>
      <c r="P3880" s="220">
        <v>43.47</v>
      </c>
      <c r="Q3880" s="219">
        <v>6098.77</v>
      </c>
      <c r="R3880" s="219">
        <v>16.579999999999998</v>
      </c>
      <c r="S3880" s="193" t="str">
        <f>VLOOKUP(U3880,'[1]Cross ref'!I:J,2,0)</f>
        <v>SG2</v>
      </c>
      <c r="T3880" s="193">
        <f t="shared" si="364"/>
        <v>43.47</v>
      </c>
      <c r="U3880" s="193">
        <f>VLOOKUP(VALUE(C3880),'[1]Cross ref'!G:I,3,0)</f>
        <v>7382</v>
      </c>
      <c r="V3880" s="193">
        <f>IFERROR(VLOOKUP(J3880,'[1]Item List (2)'!C:D,2,0),VLOOKUP(K3880,'[1]Item List (2)'!C:D,2,0))</f>
        <v>50007</v>
      </c>
      <c r="W3880" s="193">
        <f>IFERROR(VLOOKUP(J3880,'[1]Item List (2)'!C:E,3,0),VLOOKUP(K3880,'[1]Item List (2)'!C:E,3,0))</f>
        <v>100</v>
      </c>
      <c r="X3880" s="193">
        <f t="shared" si="365"/>
        <v>0</v>
      </c>
      <c r="Y3880" s="193" t="str">
        <f t="shared" si="366"/>
        <v>CHEESE, PEPPERJACK 160CT</v>
      </c>
      <c r="AA3880" s="29">
        <f t="shared" si="367"/>
        <v>43.47</v>
      </c>
      <c r="AB3880" s="29" t="str">
        <f>VLOOKUP(W3880,'[2]Item List (2)'!$I:$J,2,0)</f>
        <v>Food</v>
      </c>
      <c r="AC3880" s="29">
        <f t="shared" si="368"/>
        <v>7382</v>
      </c>
      <c r="AD3880" s="29" t="str">
        <f t="shared" si="369"/>
        <v>7382-Food</v>
      </c>
    </row>
    <row r="3881" spans="1:30">
      <c r="A3881" s="217" t="s">
        <v>699</v>
      </c>
      <c r="B3881" s="217" t="s">
        <v>681</v>
      </c>
      <c r="C3881" s="217" t="s">
        <v>1422</v>
      </c>
      <c r="D3881" s="217" t="s">
        <v>684</v>
      </c>
      <c r="E3881" s="217" t="s">
        <v>1724</v>
      </c>
      <c r="F3881" s="217"/>
      <c r="G3881" s="218">
        <v>45168</v>
      </c>
      <c r="H3881" s="217" t="s">
        <v>1257</v>
      </c>
      <c r="I3881" s="217" t="s">
        <v>1188</v>
      </c>
      <c r="J3881" s="217" t="s">
        <v>764</v>
      </c>
      <c r="K3881" s="217" t="s">
        <v>1181</v>
      </c>
      <c r="L3881" s="217" t="s">
        <v>766</v>
      </c>
      <c r="M3881" s="219">
        <v>1</v>
      </c>
      <c r="N3881" s="220">
        <v>0</v>
      </c>
      <c r="O3881" s="219">
        <v>32.25</v>
      </c>
      <c r="P3881" s="220">
        <v>32.25</v>
      </c>
      <c r="Q3881" s="219">
        <v>6098.77</v>
      </c>
      <c r="R3881" s="219">
        <v>16.579999999999998</v>
      </c>
      <c r="S3881" s="193" t="str">
        <f>VLOOKUP(U3881,'[1]Cross ref'!I:J,2,0)</f>
        <v>SG2</v>
      </c>
      <c r="T3881" s="193">
        <f t="shared" si="364"/>
        <v>32.25</v>
      </c>
      <c r="U3881" s="193">
        <f>VLOOKUP(VALUE(C3881),'[1]Cross ref'!G:I,3,0)</f>
        <v>7382</v>
      </c>
      <c r="V3881" s="193">
        <f>IFERROR(VLOOKUP(J3881,'[1]Item List (2)'!C:D,2,0),VLOOKUP(K3881,'[1]Item List (2)'!C:D,2,0))</f>
        <v>50007</v>
      </c>
      <c r="W3881" s="193">
        <f>IFERROR(VLOOKUP(J3881,'[1]Item List (2)'!C:E,3,0),VLOOKUP(K3881,'[1]Item List (2)'!C:E,3,0))</f>
        <v>100</v>
      </c>
      <c r="X3881" s="193">
        <f t="shared" si="365"/>
        <v>0</v>
      </c>
      <c r="Y3881" s="193" t="str">
        <f t="shared" si="366"/>
        <v>SAUCE, CLASSIC</v>
      </c>
      <c r="AA3881" s="29">
        <f t="shared" si="367"/>
        <v>32.25</v>
      </c>
      <c r="AB3881" s="29" t="str">
        <f>VLOOKUP(W3881,'[2]Item List (2)'!$I:$J,2,0)</f>
        <v>Food</v>
      </c>
      <c r="AC3881" s="29">
        <f t="shared" si="368"/>
        <v>7382</v>
      </c>
      <c r="AD3881" s="29" t="str">
        <f t="shared" si="369"/>
        <v>7382-Food</v>
      </c>
    </row>
    <row r="3882" spans="1:30">
      <c r="A3882" s="217" t="s">
        <v>699</v>
      </c>
      <c r="B3882" s="217" t="s">
        <v>681</v>
      </c>
      <c r="C3882" s="217" t="s">
        <v>1422</v>
      </c>
      <c r="D3882" s="217" t="s">
        <v>684</v>
      </c>
      <c r="E3882" s="217" t="s">
        <v>1724</v>
      </c>
      <c r="F3882" s="217"/>
      <c r="G3882" s="218">
        <v>45168</v>
      </c>
      <c r="H3882" s="217" t="s">
        <v>1288</v>
      </c>
      <c r="I3882" s="217" t="s">
        <v>1188</v>
      </c>
      <c r="J3882" s="217" t="s">
        <v>702</v>
      </c>
      <c r="K3882" s="217" t="s">
        <v>793</v>
      </c>
      <c r="L3882" s="217" t="s">
        <v>766</v>
      </c>
      <c r="M3882" s="219">
        <v>1</v>
      </c>
      <c r="N3882" s="220">
        <v>0</v>
      </c>
      <c r="O3882" s="219">
        <v>22.91</v>
      </c>
      <c r="P3882" s="220">
        <v>22.91</v>
      </c>
      <c r="Q3882" s="219">
        <v>6098.77</v>
      </c>
      <c r="R3882" s="219">
        <v>16.579999999999998</v>
      </c>
      <c r="S3882" s="193" t="str">
        <f>VLOOKUP(U3882,'[1]Cross ref'!I:J,2,0)</f>
        <v>SG2</v>
      </c>
      <c r="T3882" s="193">
        <f t="shared" si="364"/>
        <v>22.91</v>
      </c>
      <c r="U3882" s="193">
        <f>VLOOKUP(VALUE(C3882),'[1]Cross ref'!G:I,3,0)</f>
        <v>7382</v>
      </c>
      <c r="V3882" s="193">
        <f>IFERROR(VLOOKUP(J3882,'[1]Item List (2)'!C:D,2,0),VLOOKUP(K3882,'[1]Item List (2)'!C:D,2,0))</f>
        <v>50007</v>
      </c>
      <c r="W3882" s="193">
        <f>IFERROR(VLOOKUP(J3882,'[1]Item List (2)'!C:E,3,0),VLOOKUP(K3882,'[1]Item List (2)'!C:E,3,0))</f>
        <v>100</v>
      </c>
      <c r="X3882" s="193">
        <f t="shared" si="365"/>
        <v>0</v>
      </c>
      <c r="Y3882" s="193" t="str">
        <f t="shared" si="366"/>
        <v>SAUCE, BBQ</v>
      </c>
      <c r="AA3882" s="29">
        <f t="shared" si="367"/>
        <v>22.91</v>
      </c>
      <c r="AB3882" s="29" t="str">
        <f>VLOOKUP(W3882,'[2]Item List (2)'!$I:$J,2,0)</f>
        <v>Food</v>
      </c>
      <c r="AC3882" s="29">
        <f t="shared" si="368"/>
        <v>7382</v>
      </c>
      <c r="AD3882" s="29" t="str">
        <f t="shared" si="369"/>
        <v>7382-Food</v>
      </c>
    </row>
    <row r="3883" spans="1:30">
      <c r="A3883" s="217" t="s">
        <v>699</v>
      </c>
      <c r="B3883" s="217" t="s">
        <v>681</v>
      </c>
      <c r="C3883" s="217" t="s">
        <v>1422</v>
      </c>
      <c r="D3883" s="217" t="s">
        <v>684</v>
      </c>
      <c r="E3883" s="217" t="s">
        <v>1724</v>
      </c>
      <c r="F3883" s="217"/>
      <c r="G3883" s="218">
        <v>45168</v>
      </c>
      <c r="H3883" s="217" t="s">
        <v>1325</v>
      </c>
      <c r="I3883" s="217" t="s">
        <v>1188</v>
      </c>
      <c r="J3883" s="217" t="s">
        <v>764</v>
      </c>
      <c r="K3883" s="217" t="s">
        <v>765</v>
      </c>
      <c r="L3883" s="217" t="s">
        <v>766</v>
      </c>
      <c r="M3883" s="219">
        <v>2</v>
      </c>
      <c r="N3883" s="220">
        <v>0</v>
      </c>
      <c r="O3883" s="219">
        <v>23.87</v>
      </c>
      <c r="P3883" s="220">
        <v>47.74</v>
      </c>
      <c r="Q3883" s="219">
        <v>6098.77</v>
      </c>
      <c r="R3883" s="219">
        <v>16.579999999999998</v>
      </c>
      <c r="S3883" s="193" t="str">
        <f>VLOOKUP(U3883,'[1]Cross ref'!I:J,2,0)</f>
        <v>SG2</v>
      </c>
      <c r="T3883" s="193">
        <f t="shared" si="364"/>
        <v>47.74</v>
      </c>
      <c r="U3883" s="193">
        <f>VLOOKUP(VALUE(C3883),'[1]Cross ref'!G:I,3,0)</f>
        <v>7382</v>
      </c>
      <c r="V3883" s="193">
        <f>IFERROR(VLOOKUP(J3883,'[1]Item List (2)'!C:D,2,0),VLOOKUP(K3883,'[1]Item List (2)'!C:D,2,0))</f>
        <v>50007</v>
      </c>
      <c r="W3883" s="193">
        <f>IFERROR(VLOOKUP(J3883,'[1]Item List (2)'!C:E,3,0),VLOOKUP(K3883,'[1]Item List (2)'!C:E,3,0))</f>
        <v>100</v>
      </c>
      <c r="X3883" s="193">
        <f t="shared" si="365"/>
        <v>0</v>
      </c>
      <c r="Y3883" s="193" t="str">
        <f t="shared" si="366"/>
        <v>SAUCE, SPECIAL</v>
      </c>
      <c r="AA3883" s="29">
        <f t="shared" si="367"/>
        <v>47.74</v>
      </c>
      <c r="AB3883" s="29" t="str">
        <f>VLOOKUP(W3883,'[2]Item List (2)'!$I:$J,2,0)</f>
        <v>Food</v>
      </c>
      <c r="AC3883" s="29">
        <f t="shared" si="368"/>
        <v>7382</v>
      </c>
      <c r="AD3883" s="29" t="str">
        <f t="shared" si="369"/>
        <v>7382-Food</v>
      </c>
    </row>
    <row r="3884" spans="1:30">
      <c r="A3884" s="217" t="s">
        <v>699</v>
      </c>
      <c r="B3884" s="217" t="s">
        <v>681</v>
      </c>
      <c r="C3884" s="217" t="s">
        <v>1422</v>
      </c>
      <c r="D3884" s="217" t="s">
        <v>684</v>
      </c>
      <c r="E3884" s="217" t="s">
        <v>1724</v>
      </c>
      <c r="F3884" s="217"/>
      <c r="G3884" s="218">
        <v>45168</v>
      </c>
      <c r="H3884" s="217" t="s">
        <v>1258</v>
      </c>
      <c r="I3884" s="217" t="s">
        <v>1188</v>
      </c>
      <c r="J3884" s="217" t="s">
        <v>825</v>
      </c>
      <c r="K3884" s="217" t="s">
        <v>1259</v>
      </c>
      <c r="L3884" s="217" t="s">
        <v>1484</v>
      </c>
      <c r="M3884" s="219">
        <v>1</v>
      </c>
      <c r="N3884" s="220">
        <v>0</v>
      </c>
      <c r="O3884" s="219">
        <v>47.11</v>
      </c>
      <c r="P3884" s="220">
        <v>47.11</v>
      </c>
      <c r="Q3884" s="219">
        <v>6098.77</v>
      </c>
      <c r="R3884" s="219">
        <v>16.579999999999998</v>
      </c>
      <c r="S3884" s="193" t="str">
        <f>VLOOKUP(U3884,'[1]Cross ref'!I:J,2,0)</f>
        <v>SG2</v>
      </c>
      <c r="T3884" s="193">
        <f t="shared" si="364"/>
        <v>47.11</v>
      </c>
      <c r="U3884" s="193">
        <f>VLOOKUP(VALUE(C3884),'[1]Cross ref'!G:I,3,0)</f>
        <v>7382</v>
      </c>
      <c r="V3884" s="193">
        <f>IFERROR(VLOOKUP(J3884,'[1]Item List (2)'!C:D,2,0),VLOOKUP(K3884,'[1]Item List (2)'!C:D,2,0))</f>
        <v>50007</v>
      </c>
      <c r="W3884" s="193">
        <f>IFERROR(VLOOKUP(J3884,'[1]Item List (2)'!C:E,3,0),VLOOKUP(K3884,'[1]Item List (2)'!C:E,3,0))</f>
        <v>100</v>
      </c>
      <c r="X3884" s="193">
        <f t="shared" si="365"/>
        <v>0</v>
      </c>
      <c r="Y3884" s="193" t="str">
        <f t="shared" si="366"/>
        <v>MAYONNAISE, 64Z</v>
      </c>
      <c r="AA3884" s="29">
        <f t="shared" si="367"/>
        <v>47.11</v>
      </c>
      <c r="AB3884" s="29" t="str">
        <f>VLOOKUP(W3884,'[2]Item List (2)'!$I:$J,2,0)</f>
        <v>Food</v>
      </c>
      <c r="AC3884" s="29">
        <f t="shared" si="368"/>
        <v>7382</v>
      </c>
      <c r="AD3884" s="29" t="str">
        <f t="shared" si="369"/>
        <v>7382-Food</v>
      </c>
    </row>
    <row r="3885" spans="1:30">
      <c r="A3885" s="217" t="s">
        <v>699</v>
      </c>
      <c r="B3885" s="217" t="s">
        <v>681</v>
      </c>
      <c r="C3885" s="217" t="s">
        <v>1422</v>
      </c>
      <c r="D3885" s="217" t="s">
        <v>684</v>
      </c>
      <c r="E3885" s="217" t="s">
        <v>1724</v>
      </c>
      <c r="F3885" s="217"/>
      <c r="G3885" s="218">
        <v>45168</v>
      </c>
      <c r="H3885" s="217" t="s">
        <v>1260</v>
      </c>
      <c r="I3885" s="217" t="s">
        <v>1211</v>
      </c>
      <c r="J3885" s="217" t="s">
        <v>730</v>
      </c>
      <c r="K3885" s="217" t="s">
        <v>1041</v>
      </c>
      <c r="L3885" s="217" t="s">
        <v>1042</v>
      </c>
      <c r="M3885" s="219">
        <v>1</v>
      </c>
      <c r="N3885" s="220">
        <v>0</v>
      </c>
      <c r="O3885" s="219">
        <v>45.4</v>
      </c>
      <c r="P3885" s="220">
        <v>45.4</v>
      </c>
      <c r="Q3885" s="219">
        <v>6098.77</v>
      </c>
      <c r="R3885" s="219">
        <v>16.579999999999998</v>
      </c>
      <c r="S3885" s="193" t="str">
        <f>VLOOKUP(U3885,'[1]Cross ref'!I:J,2,0)</f>
        <v>SG2</v>
      </c>
      <c r="T3885" s="193">
        <f t="shared" si="364"/>
        <v>45.4</v>
      </c>
      <c r="U3885" s="193">
        <f>VLOOKUP(VALUE(C3885),'[1]Cross ref'!G:I,3,0)</f>
        <v>7382</v>
      </c>
      <c r="V3885" s="193">
        <f>IFERROR(VLOOKUP(J3885,'[1]Item List (2)'!C:D,2,0),VLOOKUP(K3885,'[1]Item List (2)'!C:D,2,0))</f>
        <v>51001</v>
      </c>
      <c r="W3885" s="193">
        <f>IFERROR(VLOOKUP(J3885,'[1]Item List (2)'!C:E,3,0),VLOOKUP(K3885,'[1]Item List (2)'!C:E,3,0))</f>
        <v>1000</v>
      </c>
      <c r="X3885" s="193">
        <f t="shared" si="365"/>
        <v>0</v>
      </c>
      <c r="Y3885" s="193" t="str">
        <f t="shared" si="366"/>
        <v>NAPKIN, 13X8.5 BRN</v>
      </c>
      <c r="AA3885" s="29">
        <f t="shared" si="367"/>
        <v>45.4</v>
      </c>
      <c r="AB3885" s="29" t="str">
        <f>VLOOKUP(W3885,'[2]Item List (2)'!$I:$J,2,0)</f>
        <v>Paper</v>
      </c>
      <c r="AC3885" s="29">
        <f t="shared" si="368"/>
        <v>7382</v>
      </c>
      <c r="AD3885" s="29" t="str">
        <f t="shared" si="369"/>
        <v>7382-Paper</v>
      </c>
    </row>
    <row r="3886" spans="1:30">
      <c r="A3886" s="217" t="s">
        <v>699</v>
      </c>
      <c r="B3886" s="217" t="s">
        <v>681</v>
      </c>
      <c r="C3886" s="217" t="s">
        <v>1422</v>
      </c>
      <c r="D3886" s="217" t="s">
        <v>684</v>
      </c>
      <c r="E3886" s="217" t="s">
        <v>1724</v>
      </c>
      <c r="F3886" s="217"/>
      <c r="G3886" s="218">
        <v>45168</v>
      </c>
      <c r="H3886" s="217" t="s">
        <v>1186</v>
      </c>
      <c r="I3886" s="217" t="s">
        <v>1184</v>
      </c>
      <c r="J3886" s="217" t="s">
        <v>834</v>
      </c>
      <c r="K3886" s="217" t="s">
        <v>835</v>
      </c>
      <c r="L3886" s="217" t="s">
        <v>836</v>
      </c>
      <c r="M3886" s="219">
        <v>1</v>
      </c>
      <c r="N3886" s="220">
        <v>0</v>
      </c>
      <c r="O3886" s="219"/>
      <c r="P3886" s="220">
        <v>38.86</v>
      </c>
      <c r="Q3886" s="219">
        <v>6098.77</v>
      </c>
      <c r="R3886" s="219">
        <v>16.579999999999998</v>
      </c>
      <c r="S3886" s="193" t="str">
        <f>VLOOKUP(U3886,'[1]Cross ref'!I:J,2,0)</f>
        <v>SG2</v>
      </c>
      <c r="T3886" s="193">
        <f t="shared" si="364"/>
        <v>38.86</v>
      </c>
      <c r="U3886" s="193">
        <f>VLOOKUP(VALUE(C3886),'[1]Cross ref'!G:I,3,0)</f>
        <v>7382</v>
      </c>
      <c r="V3886" s="193">
        <f>IFERROR(VLOOKUP(J3886,'[1]Item List (2)'!C:D,2,0),VLOOKUP(K3886,'[1]Item List (2)'!C:D,2,0))</f>
        <v>50007</v>
      </c>
      <c r="W3886" s="193">
        <f>IFERROR(VLOOKUP(J3886,'[1]Item List (2)'!C:E,3,0),VLOOKUP(K3886,'[1]Item List (2)'!C:E,3,0))</f>
        <v>100</v>
      </c>
      <c r="X3886" s="193">
        <f t="shared" si="365"/>
        <v>-38.86</v>
      </c>
      <c r="Y3886" s="193" t="str">
        <f t="shared" si="366"/>
        <v>SURCHARGE, FUEL</v>
      </c>
      <c r="AA3886" s="29">
        <f t="shared" si="367"/>
        <v>38.86</v>
      </c>
      <c r="AB3886" s="29" t="str">
        <f>VLOOKUP(W3886,'[2]Item List (2)'!$I:$J,2,0)</f>
        <v>Food</v>
      </c>
      <c r="AC3886" s="29">
        <f t="shared" si="368"/>
        <v>7382</v>
      </c>
      <c r="AD3886" s="29" t="str">
        <f t="shared" si="369"/>
        <v>7382-Food</v>
      </c>
    </row>
    <row r="3887" spans="1:30">
      <c r="A3887" s="217"/>
      <c r="B3887" s="217"/>
      <c r="C3887" s="217"/>
      <c r="D3887" s="217"/>
      <c r="E3887" s="217"/>
      <c r="F3887" s="217"/>
      <c r="G3887" s="218"/>
      <c r="H3887" s="217"/>
      <c r="I3887" s="217"/>
      <c r="J3887" s="217"/>
      <c r="K3887" s="217"/>
      <c r="L3887" s="217"/>
      <c r="M3887" s="219"/>
      <c r="N3887" s="220"/>
      <c r="O3887" s="219"/>
      <c r="P3887" s="220"/>
      <c r="Q3887" s="219"/>
      <c r="R3887" s="219"/>
    </row>
    <row r="3888" spans="1:30">
      <c r="A3888" s="217"/>
      <c r="B3888" s="217"/>
      <c r="C3888" s="217"/>
      <c r="D3888" s="217"/>
      <c r="E3888" s="217"/>
      <c r="F3888" s="217"/>
      <c r="G3888" s="218"/>
      <c r="H3888" s="217"/>
      <c r="I3888" s="217"/>
      <c r="J3888" s="217"/>
      <c r="K3888" s="217"/>
      <c r="L3888" s="217"/>
      <c r="M3888" s="219"/>
      <c r="N3888" s="220"/>
      <c r="O3888" s="219"/>
      <c r="P3888" s="220"/>
      <c r="Q3888" s="219"/>
      <c r="R3888" s="219"/>
    </row>
    <row r="3889" spans="1:18">
      <c r="A3889" s="217"/>
      <c r="B3889" s="217"/>
      <c r="C3889" s="217"/>
      <c r="D3889" s="217"/>
      <c r="E3889" s="217"/>
      <c r="F3889" s="217"/>
      <c r="G3889" s="218"/>
      <c r="H3889" s="217"/>
      <c r="I3889" s="217"/>
      <c r="J3889" s="217"/>
      <c r="K3889" s="217"/>
      <c r="L3889" s="217"/>
      <c r="M3889" s="219"/>
      <c r="N3889" s="220"/>
      <c r="O3889" s="219"/>
      <c r="P3889" s="220"/>
      <c r="Q3889" s="219"/>
      <c r="R3889" s="219"/>
    </row>
    <row r="3890" spans="1:18">
      <c r="A3890" s="217"/>
      <c r="B3890" s="217"/>
      <c r="C3890" s="217"/>
      <c r="D3890" s="217"/>
      <c r="E3890" s="217"/>
      <c r="F3890" s="217"/>
      <c r="G3890" s="218"/>
      <c r="H3890" s="217"/>
      <c r="I3890" s="217"/>
      <c r="J3890" s="217"/>
      <c r="K3890" s="217"/>
      <c r="L3890" s="217"/>
      <c r="M3890" s="219"/>
      <c r="N3890" s="220"/>
      <c r="O3890" s="219"/>
      <c r="P3890" s="220"/>
      <c r="Q3890" s="219"/>
      <c r="R3890" s="219"/>
    </row>
    <row r="3891" spans="1:18">
      <c r="A3891" s="217"/>
      <c r="B3891" s="217"/>
      <c r="C3891" s="217"/>
      <c r="D3891" s="217"/>
      <c r="E3891" s="217"/>
      <c r="F3891" s="217"/>
      <c r="G3891" s="218"/>
      <c r="H3891" s="217"/>
      <c r="I3891" s="217"/>
      <c r="J3891" s="217"/>
      <c r="K3891" s="217"/>
      <c r="L3891" s="217"/>
      <c r="M3891" s="219"/>
      <c r="N3891" s="220"/>
      <c r="O3891" s="219"/>
      <c r="P3891" s="220"/>
      <c r="Q3891" s="219"/>
      <c r="R3891" s="219"/>
    </row>
    <row r="3892" spans="1:18">
      <c r="A3892" s="217"/>
      <c r="B3892" s="217"/>
      <c r="C3892" s="217"/>
      <c r="D3892" s="217"/>
      <c r="E3892" s="217"/>
      <c r="F3892" s="217"/>
      <c r="G3892" s="218"/>
      <c r="H3892" s="217"/>
      <c r="I3892" s="217"/>
      <c r="J3892" s="217"/>
      <c r="K3892" s="217"/>
      <c r="L3892" s="217"/>
      <c r="M3892" s="219"/>
      <c r="N3892" s="220"/>
      <c r="O3892" s="219"/>
      <c r="P3892" s="220"/>
      <c r="Q3892" s="219"/>
      <c r="R3892" s="219"/>
    </row>
    <row r="3893" spans="1:18">
      <c r="A3893" s="217"/>
      <c r="B3893" s="217"/>
      <c r="C3893" s="217"/>
      <c r="D3893" s="217"/>
      <c r="E3893" s="217"/>
      <c r="F3893" s="217"/>
      <c r="G3893" s="218"/>
      <c r="H3893" s="217"/>
      <c r="I3893" s="217"/>
      <c r="J3893" s="217"/>
      <c r="K3893" s="217"/>
      <c r="L3893" s="217"/>
      <c r="M3893" s="219"/>
      <c r="N3893" s="220"/>
      <c r="O3893" s="219"/>
      <c r="P3893" s="220"/>
      <c r="Q3893" s="219"/>
      <c r="R3893" s="219"/>
    </row>
    <row r="3894" spans="1:18">
      <c r="A3894" s="217"/>
      <c r="B3894" s="217"/>
      <c r="C3894" s="217"/>
      <c r="D3894" s="217"/>
      <c r="E3894" s="217"/>
      <c r="F3894" s="217"/>
      <c r="G3894" s="218"/>
      <c r="H3894" s="217"/>
      <c r="I3894" s="217"/>
      <c r="J3894" s="217"/>
      <c r="K3894" s="217"/>
      <c r="L3894" s="217"/>
      <c r="M3894" s="219"/>
      <c r="N3894" s="220"/>
      <c r="O3894" s="219"/>
      <c r="P3894" s="220"/>
      <c r="Q3894" s="219"/>
      <c r="R3894" s="219"/>
    </row>
    <row r="3895" spans="1:18">
      <c r="A3895" s="217"/>
      <c r="B3895" s="217"/>
      <c r="C3895" s="217"/>
      <c r="D3895" s="217"/>
      <c r="E3895" s="217"/>
      <c r="F3895" s="217"/>
      <c r="G3895" s="218"/>
      <c r="H3895" s="217"/>
      <c r="I3895" s="217"/>
      <c r="J3895" s="217"/>
      <c r="K3895" s="217"/>
      <c r="L3895" s="217"/>
      <c r="M3895" s="219"/>
      <c r="N3895" s="220"/>
      <c r="O3895" s="219"/>
      <c r="P3895" s="220"/>
      <c r="Q3895" s="219"/>
      <c r="R3895" s="219"/>
    </row>
    <row r="3896" spans="1:18">
      <c r="A3896" s="217"/>
      <c r="B3896" s="217"/>
      <c r="C3896" s="217"/>
      <c r="D3896" s="217"/>
      <c r="E3896" s="217"/>
      <c r="F3896" s="217"/>
      <c r="G3896" s="218"/>
      <c r="H3896" s="217"/>
      <c r="I3896" s="217"/>
      <c r="J3896" s="217"/>
      <c r="K3896" s="217"/>
      <c r="L3896" s="217"/>
      <c r="M3896" s="219"/>
      <c r="N3896" s="220"/>
      <c r="O3896" s="219"/>
      <c r="P3896" s="220"/>
      <c r="Q3896" s="219"/>
      <c r="R3896" s="219"/>
    </row>
    <row r="3897" spans="1:18">
      <c r="A3897" s="217"/>
      <c r="B3897" s="217"/>
      <c r="C3897" s="217"/>
      <c r="D3897" s="217"/>
      <c r="E3897" s="217"/>
      <c r="F3897" s="217"/>
      <c r="G3897" s="218"/>
      <c r="H3897" s="217"/>
      <c r="I3897" s="217"/>
      <c r="J3897" s="217"/>
      <c r="K3897" s="217"/>
      <c r="L3897" s="217"/>
      <c r="M3897" s="219"/>
      <c r="N3897" s="220"/>
      <c r="O3897" s="219"/>
      <c r="P3897" s="220"/>
      <c r="Q3897" s="219"/>
      <c r="R3897" s="219"/>
    </row>
    <row r="3898" spans="1:18">
      <c r="A3898" s="217"/>
      <c r="B3898" s="217"/>
      <c r="C3898" s="217"/>
      <c r="D3898" s="217"/>
      <c r="E3898" s="217"/>
      <c r="F3898" s="217"/>
      <c r="G3898" s="218"/>
      <c r="H3898" s="217"/>
      <c r="I3898" s="217"/>
      <c r="J3898" s="217"/>
      <c r="K3898" s="217"/>
      <c r="L3898" s="217"/>
      <c r="M3898" s="219"/>
      <c r="N3898" s="220"/>
      <c r="O3898" s="219"/>
      <c r="P3898" s="220"/>
      <c r="Q3898" s="219"/>
      <c r="R3898" s="219"/>
    </row>
    <row r="3899" spans="1:18">
      <c r="A3899" s="217"/>
      <c r="B3899" s="217"/>
      <c r="C3899" s="217"/>
      <c r="D3899" s="217"/>
      <c r="E3899" s="217"/>
      <c r="F3899" s="217"/>
      <c r="G3899" s="218"/>
      <c r="H3899" s="217"/>
      <c r="I3899" s="217"/>
      <c r="J3899" s="217"/>
      <c r="K3899" s="217"/>
      <c r="L3899" s="217"/>
      <c r="M3899" s="219"/>
      <c r="N3899" s="220"/>
      <c r="O3899" s="219"/>
      <c r="P3899" s="220"/>
      <c r="Q3899" s="219"/>
      <c r="R3899" s="219"/>
    </row>
    <row r="3900" spans="1:18">
      <c r="A3900" s="217"/>
      <c r="B3900" s="217"/>
      <c r="C3900" s="217"/>
      <c r="D3900" s="217"/>
      <c r="E3900" s="217"/>
      <c r="F3900" s="217"/>
      <c r="G3900" s="218"/>
      <c r="H3900" s="217"/>
      <c r="I3900" s="217"/>
      <c r="J3900" s="217"/>
      <c r="K3900" s="217"/>
      <c r="L3900" s="217"/>
      <c r="M3900" s="219"/>
      <c r="N3900" s="220"/>
      <c r="O3900" s="219"/>
      <c r="P3900" s="220"/>
      <c r="Q3900" s="219"/>
      <c r="R3900" s="219"/>
    </row>
    <row r="3901" spans="1:18">
      <c r="A3901" s="217"/>
      <c r="B3901" s="217"/>
      <c r="C3901" s="217"/>
      <c r="D3901" s="217"/>
      <c r="E3901" s="217"/>
      <c r="F3901" s="217"/>
      <c r="G3901" s="218"/>
      <c r="H3901" s="217"/>
      <c r="I3901" s="217"/>
      <c r="J3901" s="217"/>
      <c r="K3901" s="217"/>
      <c r="L3901" s="217"/>
      <c r="M3901" s="219"/>
      <c r="N3901" s="220"/>
      <c r="O3901" s="219"/>
      <c r="P3901" s="220"/>
      <c r="Q3901" s="219"/>
      <c r="R3901" s="219"/>
    </row>
    <row r="3902" spans="1:18">
      <c r="A3902" s="217"/>
      <c r="B3902" s="217"/>
      <c r="C3902" s="217"/>
      <c r="D3902" s="217"/>
      <c r="E3902" s="217"/>
      <c r="F3902" s="217"/>
      <c r="G3902" s="218"/>
      <c r="H3902" s="217"/>
      <c r="I3902" s="217"/>
      <c r="J3902" s="217"/>
      <c r="K3902" s="217"/>
      <c r="L3902" s="217"/>
      <c r="M3902" s="219"/>
      <c r="N3902" s="220"/>
      <c r="O3902" s="219"/>
      <c r="P3902" s="220"/>
      <c r="Q3902" s="219"/>
      <c r="R3902" s="219"/>
    </row>
    <row r="3903" spans="1:18">
      <c r="A3903" s="217"/>
      <c r="B3903" s="217"/>
      <c r="C3903" s="217"/>
      <c r="D3903" s="217"/>
      <c r="E3903" s="217"/>
      <c r="F3903" s="217"/>
      <c r="G3903" s="218"/>
      <c r="H3903" s="217"/>
      <c r="I3903" s="217"/>
      <c r="J3903" s="217"/>
      <c r="K3903" s="217"/>
      <c r="L3903" s="217"/>
      <c r="M3903" s="219"/>
      <c r="N3903" s="220"/>
      <c r="O3903" s="219"/>
      <c r="P3903" s="220"/>
      <c r="Q3903" s="219"/>
      <c r="R3903" s="219"/>
    </row>
    <row r="3904" spans="1:18">
      <c r="A3904" s="217"/>
      <c r="B3904" s="217"/>
      <c r="C3904" s="217"/>
      <c r="D3904" s="217"/>
      <c r="E3904" s="217"/>
      <c r="F3904" s="217"/>
      <c r="G3904" s="218"/>
      <c r="H3904" s="217"/>
      <c r="I3904" s="217"/>
      <c r="J3904" s="217"/>
      <c r="K3904" s="217"/>
      <c r="L3904" s="217"/>
      <c r="M3904" s="219"/>
      <c r="N3904" s="220"/>
      <c r="O3904" s="219"/>
      <c r="P3904" s="220"/>
      <c r="Q3904" s="219"/>
      <c r="R3904" s="219"/>
    </row>
    <row r="3905" spans="1:18">
      <c r="A3905" s="217"/>
      <c r="B3905" s="217"/>
      <c r="C3905" s="217"/>
      <c r="D3905" s="217"/>
      <c r="E3905" s="217"/>
      <c r="F3905" s="217"/>
      <c r="G3905" s="218"/>
      <c r="H3905" s="217"/>
      <c r="I3905" s="217"/>
      <c r="J3905" s="217"/>
      <c r="K3905" s="217"/>
      <c r="L3905" s="217"/>
      <c r="M3905" s="219"/>
      <c r="N3905" s="220"/>
      <c r="O3905" s="219"/>
      <c r="P3905" s="220"/>
      <c r="Q3905" s="219"/>
      <c r="R3905" s="219"/>
    </row>
    <row r="3906" spans="1:18">
      <c r="A3906" s="217"/>
      <c r="B3906" s="217"/>
      <c r="C3906" s="217"/>
      <c r="D3906" s="217"/>
      <c r="E3906" s="217"/>
      <c r="F3906" s="217"/>
      <c r="G3906" s="218"/>
      <c r="H3906" s="217"/>
      <c r="I3906" s="217"/>
      <c r="J3906" s="217"/>
      <c r="K3906" s="217"/>
      <c r="L3906" s="217"/>
      <c r="M3906" s="219"/>
      <c r="N3906" s="220"/>
      <c r="O3906" s="219"/>
      <c r="P3906" s="220"/>
      <c r="Q3906" s="219"/>
      <c r="R3906" s="219"/>
    </row>
    <row r="3907" spans="1:18">
      <c r="A3907" s="217"/>
      <c r="B3907" s="217"/>
      <c r="C3907" s="217"/>
      <c r="D3907" s="217"/>
      <c r="E3907" s="217"/>
      <c r="F3907" s="217"/>
      <c r="G3907" s="218"/>
      <c r="H3907" s="217"/>
      <c r="I3907" s="217"/>
      <c r="J3907" s="217"/>
      <c r="K3907" s="217"/>
      <c r="L3907" s="217"/>
      <c r="M3907" s="219"/>
      <c r="N3907" s="220"/>
      <c r="O3907" s="219"/>
      <c r="P3907" s="220"/>
      <c r="Q3907" s="219"/>
      <c r="R3907" s="219"/>
    </row>
    <row r="3908" spans="1:18">
      <c r="A3908" s="217"/>
      <c r="B3908" s="217"/>
      <c r="C3908" s="217"/>
      <c r="D3908" s="217"/>
      <c r="E3908" s="217"/>
      <c r="F3908" s="217"/>
      <c r="G3908" s="218"/>
      <c r="H3908" s="217"/>
      <c r="I3908" s="217"/>
      <c r="J3908" s="217"/>
      <c r="K3908" s="217"/>
      <c r="L3908" s="217"/>
      <c r="M3908" s="219"/>
      <c r="N3908" s="220"/>
      <c r="O3908" s="219"/>
      <c r="P3908" s="220"/>
      <c r="Q3908" s="219"/>
      <c r="R3908" s="219"/>
    </row>
    <row r="3909" spans="1:18">
      <c r="A3909" s="217"/>
      <c r="B3909" s="217"/>
      <c r="C3909" s="217"/>
      <c r="D3909" s="217"/>
      <c r="E3909" s="217"/>
      <c r="F3909" s="217"/>
      <c r="G3909" s="218"/>
      <c r="H3909" s="217"/>
      <c r="I3909" s="217"/>
      <c r="J3909" s="217"/>
      <c r="K3909" s="217"/>
      <c r="L3909" s="217"/>
      <c r="M3909" s="219"/>
      <c r="N3909" s="220"/>
      <c r="O3909" s="219"/>
      <c r="P3909" s="220"/>
      <c r="Q3909" s="219"/>
      <c r="R3909" s="219"/>
    </row>
    <row r="3910" spans="1:18">
      <c r="A3910" s="217"/>
      <c r="B3910" s="217"/>
      <c r="C3910" s="217"/>
      <c r="D3910" s="217"/>
      <c r="E3910" s="217"/>
      <c r="F3910" s="217"/>
      <c r="G3910" s="218"/>
      <c r="H3910" s="217"/>
      <c r="I3910" s="217"/>
      <c r="J3910" s="217"/>
      <c r="K3910" s="217"/>
      <c r="L3910" s="217"/>
      <c r="M3910" s="219"/>
      <c r="N3910" s="220"/>
      <c r="O3910" s="219"/>
      <c r="P3910" s="220"/>
      <c r="Q3910" s="219"/>
      <c r="R3910" s="219"/>
    </row>
    <row r="3911" spans="1:18">
      <c r="A3911" s="217"/>
      <c r="B3911" s="217"/>
      <c r="C3911" s="217"/>
      <c r="D3911" s="217"/>
      <c r="E3911" s="217"/>
      <c r="F3911" s="217"/>
      <c r="G3911" s="218"/>
      <c r="H3911" s="217"/>
      <c r="I3911" s="217"/>
      <c r="J3911" s="217"/>
      <c r="K3911" s="217"/>
      <c r="L3911" s="217"/>
      <c r="M3911" s="219"/>
      <c r="N3911" s="220"/>
      <c r="O3911" s="219"/>
      <c r="P3911" s="220"/>
      <c r="Q3911" s="219"/>
      <c r="R3911" s="219"/>
    </row>
    <row r="3912" spans="1:18">
      <c r="A3912" s="217"/>
      <c r="B3912" s="217"/>
      <c r="C3912" s="217"/>
      <c r="D3912" s="217"/>
      <c r="E3912" s="217"/>
      <c r="F3912" s="217"/>
      <c r="G3912" s="218"/>
      <c r="H3912" s="217"/>
      <c r="I3912" s="217"/>
      <c r="J3912" s="217"/>
      <c r="K3912" s="217"/>
      <c r="L3912" s="217"/>
      <c r="M3912" s="219"/>
      <c r="N3912" s="220"/>
      <c r="O3912" s="219"/>
      <c r="P3912" s="220"/>
      <c r="Q3912" s="219"/>
      <c r="R3912" s="219"/>
    </row>
    <row r="3913" spans="1:18">
      <c r="A3913" s="217"/>
      <c r="B3913" s="217"/>
      <c r="C3913" s="217"/>
      <c r="D3913" s="217"/>
      <c r="E3913" s="217"/>
      <c r="F3913" s="217"/>
      <c r="G3913" s="218"/>
      <c r="H3913" s="217"/>
      <c r="I3913" s="217"/>
      <c r="J3913" s="217"/>
      <c r="K3913" s="217"/>
      <c r="L3913" s="217"/>
      <c r="M3913" s="219"/>
      <c r="N3913" s="220"/>
      <c r="O3913" s="219"/>
      <c r="P3913" s="220"/>
      <c r="Q3913" s="219"/>
      <c r="R3913" s="219"/>
    </row>
    <row r="3914" spans="1:18">
      <c r="A3914" s="217"/>
      <c r="B3914" s="217"/>
      <c r="C3914" s="217"/>
      <c r="D3914" s="217"/>
      <c r="E3914" s="217"/>
      <c r="F3914" s="217"/>
      <c r="G3914" s="218"/>
      <c r="H3914" s="217"/>
      <c r="I3914" s="217"/>
      <c r="J3914" s="217"/>
      <c r="K3914" s="217"/>
      <c r="L3914" s="217"/>
      <c r="M3914" s="219"/>
      <c r="N3914" s="220"/>
      <c r="O3914" s="219"/>
      <c r="P3914" s="220"/>
      <c r="Q3914" s="219"/>
      <c r="R3914" s="219"/>
    </row>
    <row r="3915" spans="1:18">
      <c r="A3915" s="217"/>
      <c r="B3915" s="217"/>
      <c r="C3915" s="217"/>
      <c r="D3915" s="217"/>
      <c r="E3915" s="217"/>
      <c r="F3915" s="217"/>
      <c r="G3915" s="218"/>
      <c r="H3915" s="217"/>
      <c r="I3915" s="217"/>
      <c r="J3915" s="217"/>
      <c r="K3915" s="217"/>
      <c r="L3915" s="217"/>
      <c r="M3915" s="219"/>
      <c r="N3915" s="220"/>
      <c r="O3915" s="219"/>
      <c r="P3915" s="220"/>
      <c r="Q3915" s="219"/>
      <c r="R3915" s="219"/>
    </row>
    <row r="3916" spans="1:18">
      <c r="A3916" s="217"/>
      <c r="B3916" s="217"/>
      <c r="C3916" s="217"/>
      <c r="D3916" s="217"/>
      <c r="E3916" s="217"/>
      <c r="F3916" s="217"/>
      <c r="G3916" s="218"/>
      <c r="H3916" s="217"/>
      <c r="I3916" s="217"/>
      <c r="J3916" s="217"/>
      <c r="K3916" s="217"/>
      <c r="L3916" s="217"/>
      <c r="M3916" s="219"/>
      <c r="N3916" s="220"/>
      <c r="O3916" s="219"/>
      <c r="P3916" s="220"/>
      <c r="Q3916" s="219"/>
      <c r="R3916" s="219"/>
    </row>
    <row r="3917" spans="1:18">
      <c r="A3917" s="217"/>
      <c r="B3917" s="217"/>
      <c r="C3917" s="217"/>
      <c r="D3917" s="217"/>
      <c r="E3917" s="217"/>
      <c r="F3917" s="217"/>
      <c r="G3917" s="218"/>
      <c r="H3917" s="217"/>
      <c r="I3917" s="217"/>
      <c r="J3917" s="217"/>
      <c r="K3917" s="217"/>
      <c r="L3917" s="217"/>
      <c r="M3917" s="219"/>
      <c r="N3917" s="220"/>
      <c r="O3917" s="219"/>
      <c r="P3917" s="220"/>
      <c r="Q3917" s="219"/>
      <c r="R3917" s="219"/>
    </row>
    <row r="3918" spans="1:18">
      <c r="A3918" s="217"/>
      <c r="B3918" s="217"/>
      <c r="C3918" s="217"/>
      <c r="D3918" s="217"/>
      <c r="E3918" s="217"/>
      <c r="F3918" s="217"/>
      <c r="G3918" s="218"/>
      <c r="H3918" s="217"/>
      <c r="I3918" s="217"/>
      <c r="J3918" s="217"/>
      <c r="K3918" s="217"/>
      <c r="L3918" s="217"/>
      <c r="M3918" s="219"/>
      <c r="N3918" s="220"/>
      <c r="O3918" s="219"/>
      <c r="P3918" s="220"/>
      <c r="Q3918" s="219"/>
      <c r="R3918" s="219"/>
    </row>
    <row r="3919" spans="1:18">
      <c r="A3919" s="217"/>
      <c r="B3919" s="217"/>
      <c r="C3919" s="217"/>
      <c r="D3919" s="217"/>
      <c r="E3919" s="217"/>
      <c r="F3919" s="217"/>
      <c r="G3919" s="218"/>
      <c r="H3919" s="217"/>
      <c r="I3919" s="217"/>
      <c r="J3919" s="217"/>
      <c r="K3919" s="217"/>
      <c r="L3919" s="217"/>
      <c r="M3919" s="219"/>
      <c r="N3919" s="220"/>
      <c r="O3919" s="219"/>
      <c r="P3919" s="220"/>
      <c r="Q3919" s="219"/>
      <c r="R3919" s="219"/>
    </row>
    <row r="3920" spans="1:18">
      <c r="A3920" s="217"/>
      <c r="B3920" s="217"/>
      <c r="C3920" s="217"/>
      <c r="D3920" s="217"/>
      <c r="E3920" s="217"/>
      <c r="F3920" s="217"/>
      <c r="G3920" s="218"/>
      <c r="H3920" s="217"/>
      <c r="I3920" s="217"/>
      <c r="J3920" s="217"/>
      <c r="K3920" s="217"/>
      <c r="L3920" s="217"/>
      <c r="M3920" s="219"/>
      <c r="N3920" s="220"/>
      <c r="O3920" s="219"/>
      <c r="P3920" s="220"/>
      <c r="Q3920" s="219"/>
      <c r="R3920" s="219"/>
    </row>
    <row r="3921" spans="1:18">
      <c r="A3921" s="217"/>
      <c r="B3921" s="217"/>
      <c r="C3921" s="217"/>
      <c r="D3921" s="217"/>
      <c r="E3921" s="217"/>
      <c r="F3921" s="217"/>
      <c r="G3921" s="218"/>
      <c r="H3921" s="217"/>
      <c r="I3921" s="217"/>
      <c r="J3921" s="217"/>
      <c r="K3921" s="217"/>
      <c r="L3921" s="217"/>
      <c r="M3921" s="219"/>
      <c r="N3921" s="220"/>
      <c r="O3921" s="219"/>
      <c r="P3921" s="220"/>
      <c r="Q3921" s="219"/>
      <c r="R3921" s="219"/>
    </row>
    <row r="3922" spans="1:18">
      <c r="A3922" s="217"/>
      <c r="B3922" s="217"/>
      <c r="C3922" s="217"/>
      <c r="D3922" s="217"/>
      <c r="E3922" s="217"/>
      <c r="F3922" s="217"/>
      <c r="G3922" s="218"/>
      <c r="H3922" s="217"/>
      <c r="I3922" s="217"/>
      <c r="J3922" s="217"/>
      <c r="K3922" s="217"/>
      <c r="L3922" s="217"/>
      <c r="M3922" s="219"/>
      <c r="N3922" s="220"/>
      <c r="O3922" s="219"/>
      <c r="P3922" s="220"/>
      <c r="Q3922" s="219"/>
      <c r="R3922" s="219"/>
    </row>
    <row r="3923" spans="1:18">
      <c r="A3923" s="217"/>
      <c r="B3923" s="217"/>
      <c r="C3923" s="217"/>
      <c r="D3923" s="217"/>
      <c r="E3923" s="217"/>
      <c r="F3923" s="217"/>
      <c r="G3923" s="218"/>
      <c r="H3923" s="217"/>
      <c r="I3923" s="217"/>
      <c r="J3923" s="217"/>
      <c r="K3923" s="217"/>
      <c r="L3923" s="217"/>
      <c r="M3923" s="219"/>
      <c r="N3923" s="220"/>
      <c r="O3923" s="219"/>
      <c r="P3923" s="220"/>
      <c r="Q3923" s="219"/>
      <c r="R3923" s="219"/>
    </row>
    <row r="3924" spans="1:18">
      <c r="A3924" s="217"/>
      <c r="B3924" s="217"/>
      <c r="C3924" s="217"/>
      <c r="D3924" s="217"/>
      <c r="E3924" s="217"/>
      <c r="F3924" s="217"/>
      <c r="G3924" s="218"/>
      <c r="H3924" s="217"/>
      <c r="I3924" s="217"/>
      <c r="J3924" s="217"/>
      <c r="K3924" s="217"/>
      <c r="L3924" s="217"/>
      <c r="M3924" s="219"/>
      <c r="N3924" s="220"/>
      <c r="O3924" s="219"/>
      <c r="P3924" s="220"/>
      <c r="Q3924" s="219"/>
      <c r="R3924" s="219"/>
    </row>
    <row r="3925" spans="1:18">
      <c r="A3925" s="217"/>
      <c r="B3925" s="217"/>
      <c r="C3925" s="217"/>
      <c r="D3925" s="217"/>
      <c r="E3925" s="217"/>
      <c r="F3925" s="217"/>
      <c r="G3925" s="218"/>
      <c r="H3925" s="217"/>
      <c r="I3925" s="217"/>
      <c r="J3925" s="217"/>
      <c r="K3925" s="217"/>
      <c r="L3925" s="217"/>
      <c r="M3925" s="219"/>
      <c r="N3925" s="220"/>
      <c r="O3925" s="219"/>
      <c r="P3925" s="220"/>
      <c r="Q3925" s="219"/>
      <c r="R3925" s="219"/>
    </row>
    <row r="3926" spans="1:18">
      <c r="A3926" s="217"/>
      <c r="B3926" s="217"/>
      <c r="C3926" s="217"/>
      <c r="D3926" s="217"/>
      <c r="E3926" s="217"/>
      <c r="F3926" s="217"/>
      <c r="G3926" s="218"/>
      <c r="H3926" s="217"/>
      <c r="I3926" s="217"/>
      <c r="J3926" s="217"/>
      <c r="K3926" s="217"/>
      <c r="L3926" s="217"/>
      <c r="M3926" s="219"/>
      <c r="N3926" s="220"/>
      <c r="O3926" s="219"/>
      <c r="P3926" s="220"/>
      <c r="Q3926" s="219"/>
      <c r="R3926" s="219"/>
    </row>
    <row r="3927" spans="1:18">
      <c r="A3927" s="217"/>
      <c r="B3927" s="217"/>
      <c r="C3927" s="217"/>
      <c r="D3927" s="217"/>
      <c r="E3927" s="217"/>
      <c r="F3927" s="217"/>
      <c r="G3927" s="218"/>
      <c r="H3927" s="217"/>
      <c r="I3927" s="217"/>
      <c r="J3927" s="217"/>
      <c r="K3927" s="217"/>
      <c r="L3927" s="217"/>
      <c r="M3927" s="219"/>
      <c r="N3927" s="220"/>
      <c r="O3927" s="219"/>
      <c r="P3927" s="220"/>
      <c r="Q3927" s="219"/>
      <c r="R3927" s="219"/>
    </row>
    <row r="3928" spans="1:18">
      <c r="A3928" s="217"/>
      <c r="B3928" s="217"/>
      <c r="C3928" s="217"/>
      <c r="D3928" s="217"/>
      <c r="E3928" s="217"/>
      <c r="F3928" s="217"/>
      <c r="G3928" s="218"/>
      <c r="H3928" s="217"/>
      <c r="I3928" s="217"/>
      <c r="J3928" s="217"/>
      <c r="K3928" s="217"/>
      <c r="L3928" s="217"/>
      <c r="M3928" s="219"/>
      <c r="N3928" s="220"/>
      <c r="O3928" s="219"/>
      <c r="P3928" s="220"/>
      <c r="Q3928" s="219"/>
      <c r="R3928" s="219"/>
    </row>
    <row r="3929" spans="1:18">
      <c r="A3929" s="217"/>
      <c r="B3929" s="217"/>
      <c r="C3929" s="217"/>
      <c r="D3929" s="217"/>
      <c r="E3929" s="217"/>
      <c r="F3929" s="217"/>
      <c r="G3929" s="218"/>
      <c r="H3929" s="217"/>
      <c r="I3929" s="217"/>
      <c r="J3929" s="217"/>
      <c r="K3929" s="217"/>
      <c r="L3929" s="217"/>
      <c r="M3929" s="219"/>
      <c r="N3929" s="220"/>
      <c r="O3929" s="219"/>
      <c r="P3929" s="220"/>
      <c r="Q3929" s="219"/>
      <c r="R3929" s="219"/>
    </row>
    <row r="3930" spans="1:18">
      <c r="A3930" s="217"/>
      <c r="B3930" s="217"/>
      <c r="C3930" s="217"/>
      <c r="D3930" s="217"/>
      <c r="E3930" s="217"/>
      <c r="F3930" s="217"/>
      <c r="G3930" s="218"/>
      <c r="H3930" s="217"/>
      <c r="I3930" s="217"/>
      <c r="J3930" s="217"/>
      <c r="K3930" s="217"/>
      <c r="L3930" s="217"/>
      <c r="M3930" s="219"/>
      <c r="N3930" s="220"/>
      <c r="O3930" s="219"/>
      <c r="P3930" s="220"/>
      <c r="Q3930" s="219"/>
      <c r="R3930" s="219"/>
    </row>
    <row r="3931" spans="1:18">
      <c r="A3931" s="217"/>
      <c r="B3931" s="217"/>
      <c r="C3931" s="217"/>
      <c r="D3931" s="217"/>
      <c r="E3931" s="217"/>
      <c r="F3931" s="217"/>
      <c r="G3931" s="218"/>
      <c r="H3931" s="217"/>
      <c r="I3931" s="217"/>
      <c r="J3931" s="217"/>
      <c r="K3931" s="217"/>
      <c r="L3931" s="217"/>
      <c r="M3931" s="219"/>
      <c r="N3931" s="220"/>
      <c r="O3931" s="219"/>
      <c r="P3931" s="220"/>
      <c r="Q3931" s="219"/>
      <c r="R3931" s="219"/>
    </row>
    <row r="3932" spans="1:18">
      <c r="A3932" s="217"/>
      <c r="B3932" s="217"/>
      <c r="C3932" s="217"/>
      <c r="D3932" s="217"/>
      <c r="E3932" s="217"/>
      <c r="F3932" s="217"/>
      <c r="G3932" s="218"/>
      <c r="H3932" s="217"/>
      <c r="I3932" s="217"/>
      <c r="J3932" s="217"/>
      <c r="K3932" s="217"/>
      <c r="L3932" s="217"/>
      <c r="M3932" s="219"/>
      <c r="N3932" s="220"/>
      <c r="O3932" s="219"/>
      <c r="P3932" s="220"/>
      <c r="Q3932" s="219"/>
      <c r="R3932" s="219"/>
    </row>
    <row r="3933" spans="1:18">
      <c r="A3933" s="217"/>
      <c r="B3933" s="217"/>
      <c r="C3933" s="217"/>
      <c r="D3933" s="217"/>
      <c r="E3933" s="217"/>
      <c r="F3933" s="217"/>
      <c r="G3933" s="218"/>
      <c r="H3933" s="217"/>
      <c r="I3933" s="217"/>
      <c r="J3933" s="217"/>
      <c r="K3933" s="217"/>
      <c r="L3933" s="217"/>
      <c r="M3933" s="219"/>
      <c r="N3933" s="220"/>
      <c r="O3933" s="219"/>
      <c r="P3933" s="220"/>
      <c r="Q3933" s="219"/>
      <c r="R3933" s="219"/>
    </row>
    <row r="3934" spans="1:18">
      <c r="A3934" s="217"/>
      <c r="B3934" s="217"/>
      <c r="C3934" s="217"/>
      <c r="D3934" s="217"/>
      <c r="E3934" s="217"/>
      <c r="F3934" s="217"/>
      <c r="G3934" s="218"/>
      <c r="H3934" s="217"/>
      <c r="I3934" s="217"/>
      <c r="J3934" s="217"/>
      <c r="K3934" s="217"/>
      <c r="L3934" s="217"/>
      <c r="M3934" s="219"/>
      <c r="N3934" s="220"/>
      <c r="O3934" s="219"/>
      <c r="P3934" s="220"/>
      <c r="Q3934" s="219"/>
      <c r="R3934" s="219"/>
    </row>
    <row r="3935" spans="1:18">
      <c r="A3935" s="217"/>
      <c r="B3935" s="217"/>
      <c r="C3935" s="217"/>
      <c r="D3935" s="217"/>
      <c r="E3935" s="217"/>
      <c r="F3935" s="217"/>
      <c r="G3935" s="218"/>
      <c r="H3935" s="217"/>
      <c r="I3935" s="217"/>
      <c r="J3935" s="217"/>
      <c r="K3935" s="217"/>
      <c r="L3935" s="217"/>
      <c r="M3935" s="219"/>
      <c r="N3935" s="220"/>
      <c r="O3935" s="219"/>
      <c r="P3935" s="220"/>
      <c r="Q3935" s="219"/>
      <c r="R3935" s="219"/>
    </row>
    <row r="3936" spans="1:18">
      <c r="A3936" s="217"/>
      <c r="B3936" s="217"/>
      <c r="C3936" s="217"/>
      <c r="D3936" s="217"/>
      <c r="E3936" s="217"/>
      <c r="F3936" s="217"/>
      <c r="G3936" s="218"/>
      <c r="H3936" s="217"/>
      <c r="I3936" s="217"/>
      <c r="J3936" s="217"/>
      <c r="K3936" s="217"/>
      <c r="L3936" s="217"/>
      <c r="M3936" s="219"/>
      <c r="N3936" s="220"/>
      <c r="O3936" s="219"/>
      <c r="P3936" s="220"/>
      <c r="Q3936" s="219"/>
      <c r="R3936" s="219"/>
    </row>
    <row r="3937" spans="1:18">
      <c r="A3937" s="217"/>
      <c r="B3937" s="217"/>
      <c r="C3937" s="217"/>
      <c r="D3937" s="217"/>
      <c r="E3937" s="217"/>
      <c r="F3937" s="217"/>
      <c r="G3937" s="218"/>
      <c r="H3937" s="217"/>
      <c r="I3937" s="217"/>
      <c r="J3937" s="217"/>
      <c r="K3937" s="217"/>
      <c r="L3937" s="217"/>
      <c r="M3937" s="219"/>
      <c r="N3937" s="220"/>
      <c r="O3937" s="219"/>
      <c r="P3937" s="220"/>
      <c r="Q3937" s="219"/>
      <c r="R3937" s="219"/>
    </row>
    <row r="3938" spans="1:18">
      <c r="A3938" s="217"/>
      <c r="B3938" s="217"/>
      <c r="C3938" s="217"/>
      <c r="D3938" s="217"/>
      <c r="E3938" s="217"/>
      <c r="F3938" s="217"/>
      <c r="G3938" s="218"/>
      <c r="H3938" s="217"/>
      <c r="I3938" s="217"/>
      <c r="J3938" s="217"/>
      <c r="K3938" s="217"/>
      <c r="L3938" s="217"/>
      <c r="M3938" s="219"/>
      <c r="N3938" s="220"/>
      <c r="O3938" s="219"/>
      <c r="P3938" s="220"/>
      <c r="Q3938" s="219"/>
      <c r="R3938" s="219"/>
    </row>
    <row r="3939" spans="1:18">
      <c r="A3939" s="217"/>
      <c r="B3939" s="217"/>
      <c r="C3939" s="217"/>
      <c r="D3939" s="217"/>
      <c r="E3939" s="217"/>
      <c r="F3939" s="217"/>
      <c r="G3939" s="218"/>
      <c r="H3939" s="217"/>
      <c r="I3939" s="217"/>
      <c r="J3939" s="217"/>
      <c r="K3939" s="217"/>
      <c r="L3939" s="217"/>
      <c r="M3939" s="219"/>
      <c r="N3939" s="220"/>
      <c r="O3939" s="219"/>
      <c r="P3939" s="220"/>
      <c r="Q3939" s="219"/>
      <c r="R3939" s="219"/>
    </row>
    <row r="3940" spans="1:18">
      <c r="A3940" s="217"/>
      <c r="B3940" s="217"/>
      <c r="C3940" s="217"/>
      <c r="D3940" s="217"/>
      <c r="E3940" s="217"/>
      <c r="F3940" s="217"/>
      <c r="G3940" s="218"/>
      <c r="H3940" s="217"/>
      <c r="I3940" s="217"/>
      <c r="J3940" s="217"/>
      <c r="K3940" s="217"/>
      <c r="L3940" s="217"/>
      <c r="M3940" s="219"/>
      <c r="N3940" s="220"/>
      <c r="O3940" s="219"/>
      <c r="P3940" s="220"/>
      <c r="Q3940" s="219"/>
      <c r="R3940" s="219"/>
    </row>
    <row r="3941" spans="1:18">
      <c r="A3941" s="217"/>
      <c r="B3941" s="217"/>
      <c r="C3941" s="217"/>
      <c r="D3941" s="217"/>
      <c r="E3941" s="217"/>
      <c r="F3941" s="217"/>
      <c r="G3941" s="218"/>
      <c r="H3941" s="217"/>
      <c r="I3941" s="217"/>
      <c r="J3941" s="217"/>
      <c r="K3941" s="217"/>
      <c r="L3941" s="217"/>
      <c r="M3941" s="219"/>
      <c r="N3941" s="220"/>
      <c r="O3941" s="219"/>
      <c r="P3941" s="220"/>
      <c r="Q3941" s="219"/>
      <c r="R3941" s="219"/>
    </row>
    <row r="3942" spans="1:18">
      <c r="A3942" s="217"/>
      <c r="B3942" s="217"/>
      <c r="C3942" s="217"/>
      <c r="D3942" s="217"/>
      <c r="E3942" s="217"/>
      <c r="F3942" s="217"/>
      <c r="G3942" s="218"/>
      <c r="H3942" s="217"/>
      <c r="I3942" s="217"/>
      <c r="J3942" s="217"/>
      <c r="K3942" s="217"/>
      <c r="L3942" s="217"/>
      <c r="M3942" s="219"/>
      <c r="N3942" s="220"/>
      <c r="O3942" s="219"/>
      <c r="P3942" s="220"/>
      <c r="Q3942" s="219"/>
      <c r="R3942" s="219"/>
    </row>
    <row r="3943" spans="1:18">
      <c r="A3943" s="217"/>
      <c r="B3943" s="217"/>
      <c r="C3943" s="217"/>
      <c r="D3943" s="217"/>
      <c r="E3943" s="217"/>
      <c r="F3943" s="217"/>
      <c r="G3943" s="218"/>
      <c r="H3943" s="217"/>
      <c r="I3943" s="217"/>
      <c r="J3943" s="217"/>
      <c r="K3943" s="217"/>
      <c r="L3943" s="217"/>
      <c r="M3943" s="219"/>
      <c r="N3943" s="220"/>
      <c r="O3943" s="219"/>
      <c r="P3943" s="220"/>
      <c r="Q3943" s="219"/>
      <c r="R3943" s="219"/>
    </row>
    <row r="3944" spans="1:18">
      <c r="A3944" s="217"/>
      <c r="B3944" s="217"/>
      <c r="C3944" s="217"/>
      <c r="D3944" s="217"/>
      <c r="E3944" s="217"/>
      <c r="F3944" s="217"/>
      <c r="G3944" s="218"/>
      <c r="H3944" s="217"/>
      <c r="I3944" s="217"/>
      <c r="J3944" s="217"/>
      <c r="K3944" s="217"/>
      <c r="L3944" s="217"/>
      <c r="M3944" s="219"/>
      <c r="N3944" s="220"/>
      <c r="O3944" s="219"/>
      <c r="P3944" s="220"/>
      <c r="Q3944" s="219"/>
      <c r="R3944" s="219"/>
    </row>
    <row r="3945" spans="1:18">
      <c r="A3945" s="217"/>
      <c r="B3945" s="217"/>
      <c r="C3945" s="217"/>
      <c r="D3945" s="217"/>
      <c r="E3945" s="217"/>
      <c r="F3945" s="217"/>
      <c r="G3945" s="218"/>
      <c r="H3945" s="217"/>
      <c r="I3945" s="217"/>
      <c r="J3945" s="217"/>
      <c r="K3945" s="217"/>
      <c r="L3945" s="217"/>
      <c r="M3945" s="219"/>
      <c r="N3945" s="220"/>
      <c r="O3945" s="219"/>
      <c r="P3945" s="220"/>
      <c r="Q3945" s="219"/>
      <c r="R3945" s="219"/>
    </row>
    <row r="3946" spans="1:18">
      <c r="A3946" s="217"/>
      <c r="B3946" s="217"/>
      <c r="C3946" s="217"/>
      <c r="D3946" s="217"/>
      <c r="E3946" s="217"/>
      <c r="F3946" s="217"/>
      <c r="G3946" s="218"/>
      <c r="H3946" s="217"/>
      <c r="I3946" s="217"/>
      <c r="J3946" s="217"/>
      <c r="K3946" s="217"/>
      <c r="L3946" s="217"/>
      <c r="M3946" s="219"/>
      <c r="N3946" s="220"/>
      <c r="O3946" s="219"/>
      <c r="P3946" s="220"/>
      <c r="Q3946" s="219"/>
      <c r="R3946" s="219"/>
    </row>
    <row r="3947" spans="1:18">
      <c r="A3947" s="217"/>
      <c r="B3947" s="217"/>
      <c r="C3947" s="217"/>
      <c r="D3947" s="217"/>
      <c r="E3947" s="217"/>
      <c r="F3947" s="217"/>
      <c r="G3947" s="218"/>
      <c r="H3947" s="217"/>
      <c r="I3947" s="217"/>
      <c r="J3947" s="217"/>
      <c r="K3947" s="217"/>
      <c r="L3947" s="217"/>
      <c r="M3947" s="219"/>
      <c r="N3947" s="220"/>
      <c r="O3947" s="219"/>
      <c r="P3947" s="220"/>
      <c r="Q3947" s="219"/>
      <c r="R3947" s="219"/>
    </row>
    <row r="3948" spans="1:18">
      <c r="A3948" s="217"/>
      <c r="B3948" s="217"/>
      <c r="C3948" s="217"/>
      <c r="D3948" s="217"/>
      <c r="E3948" s="217"/>
      <c r="F3948" s="217"/>
      <c r="G3948" s="218"/>
      <c r="H3948" s="217"/>
      <c r="I3948" s="217"/>
      <c r="J3948" s="217"/>
      <c r="K3948" s="217"/>
      <c r="L3948" s="217"/>
      <c r="M3948" s="219"/>
      <c r="N3948" s="220"/>
      <c r="O3948" s="219"/>
      <c r="P3948" s="220"/>
      <c r="Q3948" s="219"/>
      <c r="R3948" s="219"/>
    </row>
    <row r="3949" spans="1:18">
      <c r="A3949" s="217"/>
      <c r="B3949" s="217"/>
      <c r="C3949" s="217"/>
      <c r="D3949" s="217"/>
      <c r="E3949" s="217"/>
      <c r="F3949" s="217"/>
      <c r="G3949" s="218"/>
      <c r="H3949" s="217"/>
      <c r="I3949" s="217"/>
      <c r="J3949" s="217"/>
      <c r="K3949" s="217"/>
      <c r="L3949" s="217"/>
      <c r="M3949" s="219"/>
      <c r="N3949" s="220"/>
      <c r="O3949" s="219"/>
      <c r="P3949" s="220"/>
      <c r="Q3949" s="219"/>
      <c r="R3949" s="219"/>
    </row>
    <row r="3950" spans="1:18">
      <c r="A3950" s="217"/>
      <c r="B3950" s="217"/>
      <c r="C3950" s="217"/>
      <c r="D3950" s="217"/>
      <c r="E3950" s="217"/>
      <c r="F3950" s="217"/>
      <c r="G3950" s="218"/>
      <c r="H3950" s="217"/>
      <c r="I3950" s="217"/>
      <c r="J3950" s="217"/>
      <c r="K3950" s="217"/>
      <c r="L3950" s="217"/>
      <c r="M3950" s="219"/>
      <c r="N3950" s="220"/>
      <c r="O3950" s="219"/>
      <c r="P3950" s="220"/>
      <c r="Q3950" s="219"/>
      <c r="R3950" s="219"/>
    </row>
    <row r="3951" spans="1:18">
      <c r="A3951" s="217"/>
      <c r="B3951" s="217"/>
      <c r="C3951" s="217"/>
      <c r="D3951" s="217"/>
      <c r="E3951" s="217"/>
      <c r="F3951" s="217"/>
      <c r="G3951" s="218"/>
      <c r="H3951" s="217"/>
      <c r="I3951" s="217"/>
      <c r="J3951" s="217"/>
      <c r="K3951" s="217"/>
      <c r="L3951" s="217"/>
      <c r="M3951" s="219"/>
      <c r="N3951" s="220"/>
      <c r="O3951" s="219"/>
      <c r="P3951" s="220"/>
      <c r="Q3951" s="219"/>
      <c r="R3951" s="219"/>
    </row>
    <row r="3952" spans="1:18">
      <c r="A3952" s="217"/>
      <c r="B3952" s="217"/>
      <c r="C3952" s="217"/>
      <c r="D3952" s="217"/>
      <c r="E3952" s="217"/>
      <c r="F3952" s="217"/>
      <c r="G3952" s="218"/>
      <c r="H3952" s="217"/>
      <c r="I3952" s="217"/>
      <c r="J3952" s="217"/>
      <c r="K3952" s="217"/>
      <c r="L3952" s="217"/>
      <c r="M3952" s="219"/>
      <c r="N3952" s="220"/>
      <c r="O3952" s="219"/>
      <c r="P3952" s="220"/>
      <c r="Q3952" s="219"/>
      <c r="R3952" s="219"/>
    </row>
    <row r="3953" spans="1:18">
      <c r="A3953" s="217"/>
      <c r="B3953" s="217"/>
      <c r="C3953" s="217"/>
      <c r="D3953" s="217"/>
      <c r="E3953" s="217"/>
      <c r="F3953" s="217"/>
      <c r="G3953" s="218"/>
      <c r="H3953" s="217"/>
      <c r="I3953" s="217"/>
      <c r="J3953" s="217"/>
      <c r="K3953" s="217"/>
      <c r="L3953" s="217"/>
      <c r="M3953" s="219"/>
      <c r="N3953" s="220"/>
      <c r="O3953" s="219"/>
      <c r="P3953" s="220"/>
      <c r="Q3953" s="219"/>
      <c r="R3953" s="219"/>
    </row>
    <row r="3954" spans="1:18">
      <c r="A3954" s="217"/>
      <c r="B3954" s="217"/>
      <c r="C3954" s="217"/>
      <c r="D3954" s="217"/>
      <c r="E3954" s="217"/>
      <c r="F3954" s="217"/>
      <c r="G3954" s="218"/>
      <c r="H3954" s="217"/>
      <c r="I3954" s="217"/>
      <c r="J3954" s="217"/>
      <c r="K3954" s="217"/>
      <c r="L3954" s="217"/>
      <c r="M3954" s="219"/>
      <c r="N3954" s="220"/>
      <c r="O3954" s="219"/>
      <c r="P3954" s="220"/>
      <c r="Q3954" s="219"/>
      <c r="R3954" s="219"/>
    </row>
    <row r="3955" spans="1:18">
      <c r="A3955" s="217"/>
      <c r="B3955" s="217"/>
      <c r="C3955" s="217"/>
      <c r="D3955" s="217"/>
      <c r="E3955" s="217"/>
      <c r="F3955" s="217"/>
      <c r="G3955" s="218"/>
      <c r="H3955" s="217"/>
      <c r="I3955" s="217"/>
      <c r="J3955" s="217"/>
      <c r="K3955" s="217"/>
      <c r="L3955" s="217"/>
      <c r="M3955" s="219"/>
      <c r="N3955" s="220"/>
      <c r="O3955" s="219"/>
      <c r="P3955" s="220"/>
      <c r="Q3955" s="219"/>
      <c r="R3955" s="219"/>
    </row>
    <row r="3956" spans="1:18">
      <c r="A3956" s="217"/>
      <c r="B3956" s="217"/>
      <c r="C3956" s="217"/>
      <c r="D3956" s="217"/>
      <c r="E3956" s="217"/>
      <c r="F3956" s="217"/>
      <c r="G3956" s="218"/>
      <c r="H3956" s="217"/>
      <c r="I3956" s="217"/>
      <c r="J3956" s="217"/>
      <c r="K3956" s="217"/>
      <c r="L3956" s="217"/>
      <c r="M3956" s="219"/>
      <c r="N3956" s="220"/>
      <c r="O3956" s="219"/>
      <c r="P3956" s="220"/>
      <c r="Q3956" s="219"/>
      <c r="R3956" s="219"/>
    </row>
    <row r="3957" spans="1:18">
      <c r="A3957" s="217"/>
      <c r="B3957" s="217"/>
      <c r="C3957" s="217"/>
      <c r="D3957" s="217"/>
      <c r="E3957" s="217"/>
      <c r="F3957" s="217"/>
      <c r="G3957" s="218"/>
      <c r="H3957" s="217"/>
      <c r="I3957" s="217"/>
      <c r="J3957" s="217"/>
      <c r="K3957" s="217"/>
      <c r="L3957" s="217"/>
      <c r="M3957" s="219"/>
      <c r="N3957" s="220"/>
      <c r="O3957" s="219"/>
      <c r="P3957" s="220"/>
      <c r="Q3957" s="219"/>
      <c r="R3957" s="219"/>
    </row>
    <row r="3958" spans="1:18">
      <c r="A3958" s="217"/>
      <c r="B3958" s="217"/>
      <c r="C3958" s="217"/>
      <c r="D3958" s="217"/>
      <c r="E3958" s="217"/>
      <c r="F3958" s="217"/>
      <c r="G3958" s="218"/>
      <c r="H3958" s="217"/>
      <c r="I3958" s="217"/>
      <c r="J3958" s="217"/>
      <c r="K3958" s="217"/>
      <c r="L3958" s="217"/>
      <c r="M3958" s="219"/>
      <c r="N3958" s="220"/>
      <c r="O3958" s="219"/>
      <c r="P3958" s="220"/>
      <c r="Q3958" s="219"/>
      <c r="R3958" s="219"/>
    </row>
    <row r="3959" spans="1:18">
      <c r="A3959" s="217"/>
      <c r="B3959" s="217"/>
      <c r="C3959" s="217"/>
      <c r="D3959" s="217"/>
      <c r="E3959" s="217"/>
      <c r="F3959" s="217"/>
      <c r="G3959" s="218"/>
      <c r="H3959" s="217"/>
      <c r="I3959" s="217"/>
      <c r="J3959" s="217"/>
      <c r="K3959" s="217"/>
      <c r="L3959" s="217"/>
      <c r="M3959" s="219"/>
      <c r="N3959" s="220"/>
      <c r="O3959" s="219"/>
      <c r="P3959" s="220"/>
      <c r="Q3959" s="219"/>
      <c r="R3959" s="219"/>
    </row>
    <row r="3960" spans="1:18">
      <c r="A3960" s="217"/>
      <c r="B3960" s="217"/>
      <c r="C3960" s="217"/>
      <c r="D3960" s="217"/>
      <c r="E3960" s="217"/>
      <c r="F3960" s="217"/>
      <c r="G3960" s="218"/>
      <c r="H3960" s="217"/>
      <c r="I3960" s="217"/>
      <c r="J3960" s="217"/>
      <c r="K3960" s="217"/>
      <c r="L3960" s="217"/>
      <c r="M3960" s="219"/>
      <c r="N3960" s="220"/>
      <c r="O3960" s="219"/>
      <c r="P3960" s="220"/>
      <c r="Q3960" s="219"/>
      <c r="R3960" s="219"/>
    </row>
    <row r="3961" spans="1:18">
      <c r="A3961" s="217"/>
      <c r="B3961" s="217"/>
      <c r="C3961" s="217"/>
      <c r="D3961" s="217"/>
      <c r="E3961" s="217"/>
      <c r="F3961" s="217"/>
      <c r="G3961" s="218"/>
      <c r="H3961" s="217"/>
      <c r="I3961" s="217"/>
      <c r="J3961" s="217"/>
      <c r="K3961" s="217"/>
      <c r="L3961" s="217"/>
      <c r="M3961" s="219"/>
      <c r="N3961" s="220"/>
      <c r="O3961" s="219"/>
      <c r="P3961" s="220"/>
      <c r="Q3961" s="219"/>
      <c r="R3961" s="219"/>
    </row>
    <row r="3962" spans="1:18">
      <c r="A3962" s="217"/>
      <c r="B3962" s="217"/>
      <c r="C3962" s="217"/>
      <c r="D3962" s="217"/>
      <c r="E3962" s="217"/>
      <c r="F3962" s="217"/>
      <c r="G3962" s="218"/>
      <c r="H3962" s="217"/>
      <c r="I3962" s="217"/>
      <c r="J3962" s="217"/>
      <c r="K3962" s="217"/>
      <c r="L3962" s="217"/>
      <c r="M3962" s="219"/>
      <c r="N3962" s="220"/>
      <c r="O3962" s="219"/>
      <c r="P3962" s="220"/>
      <c r="Q3962" s="219"/>
      <c r="R3962" s="219"/>
    </row>
    <row r="3963" spans="1:18">
      <c r="A3963" s="217"/>
      <c r="B3963" s="217"/>
      <c r="C3963" s="217"/>
      <c r="D3963" s="217"/>
      <c r="E3963" s="217"/>
      <c r="F3963" s="217"/>
      <c r="G3963" s="218"/>
      <c r="H3963" s="217"/>
      <c r="I3963" s="217"/>
      <c r="J3963" s="217"/>
      <c r="K3963" s="217"/>
      <c r="L3963" s="217"/>
      <c r="M3963" s="219"/>
      <c r="N3963" s="220"/>
      <c r="O3963" s="219"/>
      <c r="P3963" s="220"/>
      <c r="Q3963" s="219"/>
      <c r="R3963" s="219"/>
    </row>
    <row r="3964" spans="1:18">
      <c r="A3964" s="217"/>
      <c r="B3964" s="217"/>
      <c r="C3964" s="217"/>
      <c r="D3964" s="217"/>
      <c r="E3964" s="217"/>
      <c r="F3964" s="217"/>
      <c r="G3964" s="218"/>
      <c r="H3964" s="217"/>
      <c r="I3964" s="217"/>
      <c r="J3964" s="217"/>
      <c r="K3964" s="217"/>
      <c r="L3964" s="217"/>
      <c r="M3964" s="219"/>
      <c r="N3964" s="220"/>
      <c r="O3964" s="219"/>
      <c r="P3964" s="220"/>
      <c r="Q3964" s="219"/>
      <c r="R3964" s="219"/>
    </row>
    <row r="3965" spans="1:18">
      <c r="A3965" s="217"/>
      <c r="B3965" s="217"/>
      <c r="C3965" s="217"/>
      <c r="D3965" s="217"/>
      <c r="E3965" s="217"/>
      <c r="F3965" s="217"/>
      <c r="G3965" s="218"/>
      <c r="H3965" s="217"/>
      <c r="I3965" s="217"/>
      <c r="J3965" s="217"/>
      <c r="K3965" s="217"/>
      <c r="L3965" s="217"/>
      <c r="M3965" s="219"/>
      <c r="N3965" s="220"/>
      <c r="O3965" s="219"/>
      <c r="P3965" s="220"/>
      <c r="Q3965" s="219"/>
      <c r="R3965" s="219"/>
    </row>
    <row r="3966" spans="1:18">
      <c r="A3966" s="217"/>
      <c r="B3966" s="217"/>
      <c r="C3966" s="217"/>
      <c r="D3966" s="217"/>
      <c r="E3966" s="217"/>
      <c r="F3966" s="217"/>
      <c r="G3966" s="218"/>
      <c r="H3966" s="217"/>
      <c r="I3966" s="217"/>
      <c r="J3966" s="217"/>
      <c r="K3966" s="217"/>
      <c r="L3966" s="217"/>
      <c r="M3966" s="219"/>
      <c r="N3966" s="220"/>
      <c r="O3966" s="219"/>
      <c r="P3966" s="220"/>
      <c r="Q3966" s="219"/>
      <c r="R3966" s="219"/>
    </row>
    <row r="3967" spans="1:18">
      <c r="A3967" s="217"/>
      <c r="B3967" s="217"/>
      <c r="C3967" s="217"/>
      <c r="D3967" s="217"/>
      <c r="E3967" s="217"/>
      <c r="F3967" s="217"/>
      <c r="G3967" s="218"/>
      <c r="H3967" s="217"/>
      <c r="I3967" s="217"/>
      <c r="J3967" s="217"/>
      <c r="K3967" s="217"/>
      <c r="L3967" s="217"/>
      <c r="M3967" s="219"/>
      <c r="N3967" s="220"/>
      <c r="O3967" s="219"/>
      <c r="P3967" s="220"/>
      <c r="Q3967" s="219"/>
      <c r="R3967" s="219"/>
    </row>
    <row r="3968" spans="1:18">
      <c r="A3968" s="217"/>
      <c r="B3968" s="217"/>
      <c r="C3968" s="217"/>
      <c r="D3968" s="217"/>
      <c r="E3968" s="217"/>
      <c r="F3968" s="217"/>
      <c r="G3968" s="218"/>
      <c r="H3968" s="217"/>
      <c r="I3968" s="217"/>
      <c r="J3968" s="217"/>
      <c r="K3968" s="217"/>
      <c r="L3968" s="217"/>
      <c r="M3968" s="219"/>
      <c r="N3968" s="220"/>
      <c r="O3968" s="219"/>
      <c r="P3968" s="220"/>
      <c r="Q3968" s="219"/>
      <c r="R3968" s="219"/>
    </row>
    <row r="3969" spans="1:18">
      <c r="A3969" s="217"/>
      <c r="B3969" s="217"/>
      <c r="C3969" s="217"/>
      <c r="D3969" s="217"/>
      <c r="E3969" s="217"/>
      <c r="F3969" s="217"/>
      <c r="G3969" s="218"/>
      <c r="H3969" s="217"/>
      <c r="I3969" s="217"/>
      <c r="J3969" s="217"/>
      <c r="K3969" s="217"/>
      <c r="L3969" s="217"/>
      <c r="M3969" s="219"/>
      <c r="N3969" s="220"/>
      <c r="O3969" s="219"/>
      <c r="P3969" s="220"/>
      <c r="Q3969" s="219"/>
      <c r="R3969" s="219"/>
    </row>
    <row r="3970" spans="1:18">
      <c r="A3970" s="217"/>
      <c r="B3970" s="217"/>
      <c r="C3970" s="217"/>
      <c r="D3970" s="217"/>
      <c r="E3970" s="217"/>
      <c r="F3970" s="217"/>
      <c r="G3970" s="218"/>
      <c r="H3970" s="217"/>
      <c r="I3970" s="217"/>
      <c r="J3970" s="217"/>
      <c r="K3970" s="217"/>
      <c r="L3970" s="217"/>
      <c r="M3970" s="219"/>
      <c r="N3970" s="220"/>
      <c r="O3970" s="219"/>
      <c r="P3970" s="220"/>
      <c r="Q3970" s="219"/>
      <c r="R3970" s="219"/>
    </row>
    <row r="3971" spans="1:18">
      <c r="A3971" s="217"/>
      <c r="B3971" s="217"/>
      <c r="C3971" s="217"/>
      <c r="D3971" s="217"/>
      <c r="E3971" s="217"/>
      <c r="F3971" s="217"/>
      <c r="G3971" s="218"/>
      <c r="H3971" s="217"/>
      <c r="I3971" s="217"/>
      <c r="J3971" s="217"/>
      <c r="K3971" s="217"/>
      <c r="L3971" s="217"/>
      <c r="M3971" s="219"/>
      <c r="N3971" s="220"/>
      <c r="O3971" s="219"/>
      <c r="P3971" s="220"/>
      <c r="Q3971" s="219"/>
      <c r="R3971" s="219"/>
    </row>
    <row r="3972" spans="1:18">
      <c r="A3972" s="217"/>
      <c r="B3972" s="217"/>
      <c r="C3972" s="217"/>
      <c r="D3972" s="217"/>
      <c r="E3972" s="217"/>
      <c r="F3972" s="217"/>
      <c r="G3972" s="218"/>
      <c r="H3972" s="217"/>
      <c r="I3972" s="217"/>
      <c r="J3972" s="217"/>
      <c r="K3972" s="217"/>
      <c r="L3972" s="217"/>
      <c r="M3972" s="219"/>
      <c r="N3972" s="220"/>
      <c r="O3972" s="219"/>
      <c r="P3972" s="220"/>
      <c r="Q3972" s="219"/>
      <c r="R3972" s="219"/>
    </row>
    <row r="3973" spans="1:18">
      <c r="A3973" s="217"/>
      <c r="B3973" s="217"/>
      <c r="C3973" s="217"/>
      <c r="D3973" s="217"/>
      <c r="E3973" s="217"/>
      <c r="F3973" s="217"/>
      <c r="G3973" s="218"/>
      <c r="H3973" s="217"/>
      <c r="I3973" s="217"/>
      <c r="J3973" s="217"/>
      <c r="K3973" s="217"/>
      <c r="L3973" s="217"/>
      <c r="M3973" s="219"/>
      <c r="N3973" s="220"/>
      <c r="O3973" s="219"/>
      <c r="P3973" s="220"/>
      <c r="Q3973" s="219"/>
      <c r="R3973" s="219"/>
    </row>
    <row r="3974" spans="1:18">
      <c r="A3974" s="217"/>
      <c r="B3974" s="217"/>
      <c r="C3974" s="217"/>
      <c r="D3974" s="217"/>
      <c r="E3974" s="217"/>
      <c r="F3974" s="217"/>
      <c r="G3974" s="218"/>
      <c r="H3974" s="217"/>
      <c r="I3974" s="217"/>
      <c r="J3974" s="217"/>
      <c r="K3974" s="217"/>
      <c r="L3974" s="217"/>
      <c r="M3974" s="219"/>
      <c r="N3974" s="220"/>
      <c r="O3974" s="219"/>
      <c r="P3974" s="220"/>
      <c r="Q3974" s="219"/>
      <c r="R3974" s="219"/>
    </row>
    <row r="3975" spans="1:18">
      <c r="A3975" s="217"/>
      <c r="B3975" s="217"/>
      <c r="C3975" s="217"/>
      <c r="D3975" s="217"/>
      <c r="E3975" s="217"/>
      <c r="F3975" s="217"/>
      <c r="G3975" s="218"/>
      <c r="H3975" s="217"/>
      <c r="I3975" s="217"/>
      <c r="J3975" s="217"/>
      <c r="K3975" s="217"/>
      <c r="L3975" s="217"/>
      <c r="M3975" s="219"/>
      <c r="N3975" s="220"/>
      <c r="O3975" s="219"/>
      <c r="P3975" s="220"/>
      <c r="Q3975" s="219"/>
      <c r="R3975" s="219"/>
    </row>
    <row r="3976" spans="1:18">
      <c r="A3976" s="217"/>
      <c r="B3976" s="217"/>
      <c r="C3976" s="217"/>
      <c r="D3976" s="217"/>
      <c r="E3976" s="217"/>
      <c r="F3976" s="217"/>
      <c r="G3976" s="218"/>
      <c r="H3976" s="217"/>
      <c r="I3976" s="217"/>
      <c r="J3976" s="217"/>
      <c r="K3976" s="217"/>
      <c r="L3976" s="217"/>
      <c r="M3976" s="219"/>
      <c r="N3976" s="220"/>
      <c r="O3976" s="219"/>
      <c r="P3976" s="220"/>
      <c r="Q3976" s="219"/>
      <c r="R3976" s="219"/>
    </row>
    <row r="3977" spans="1:18">
      <c r="A3977" s="217"/>
      <c r="B3977" s="217"/>
      <c r="C3977" s="217"/>
      <c r="D3977" s="217"/>
      <c r="E3977" s="217"/>
      <c r="F3977" s="217"/>
      <c r="G3977" s="218"/>
      <c r="H3977" s="217"/>
      <c r="I3977" s="217"/>
      <c r="J3977" s="217"/>
      <c r="K3977" s="217"/>
      <c r="L3977" s="217"/>
      <c r="M3977" s="219"/>
      <c r="N3977" s="220"/>
      <c r="O3977" s="219"/>
      <c r="P3977" s="220"/>
      <c r="Q3977" s="219"/>
      <c r="R3977" s="219"/>
    </row>
    <row r="3978" spans="1:18">
      <c r="A3978" s="217"/>
      <c r="B3978" s="217"/>
      <c r="C3978" s="217"/>
      <c r="D3978" s="217"/>
      <c r="E3978" s="217"/>
      <c r="F3978" s="217"/>
      <c r="G3978" s="218"/>
      <c r="H3978" s="217"/>
      <c r="I3978" s="217"/>
      <c r="J3978" s="217"/>
      <c r="K3978" s="217"/>
      <c r="L3978" s="217"/>
      <c r="M3978" s="219"/>
      <c r="N3978" s="220"/>
      <c r="O3978" s="219"/>
      <c r="P3978" s="220"/>
      <c r="Q3978" s="219"/>
      <c r="R3978" s="219"/>
    </row>
    <row r="3979" spans="1:18">
      <c r="A3979" s="217"/>
      <c r="B3979" s="217"/>
      <c r="C3979" s="217"/>
      <c r="D3979" s="217"/>
      <c r="E3979" s="217"/>
      <c r="F3979" s="217"/>
      <c r="G3979" s="218"/>
      <c r="H3979" s="217"/>
      <c r="I3979" s="217"/>
      <c r="J3979" s="217"/>
      <c r="K3979" s="217"/>
      <c r="L3979" s="217"/>
      <c r="M3979" s="219"/>
      <c r="N3979" s="220"/>
      <c r="O3979" s="219"/>
      <c r="P3979" s="220"/>
      <c r="Q3979" s="219"/>
      <c r="R3979" s="219"/>
    </row>
    <row r="3980" spans="1:18">
      <c r="A3980" s="217"/>
      <c r="B3980" s="217"/>
      <c r="C3980" s="217"/>
      <c r="D3980" s="217"/>
      <c r="E3980" s="217"/>
      <c r="F3980" s="217"/>
      <c r="G3980" s="218"/>
      <c r="H3980" s="217"/>
      <c r="I3980" s="217"/>
      <c r="J3980" s="217"/>
      <c r="K3980" s="217"/>
      <c r="L3980" s="217"/>
      <c r="M3980" s="219"/>
      <c r="N3980" s="220"/>
      <c r="O3980" s="219"/>
      <c r="P3980" s="220"/>
      <c r="Q3980" s="219"/>
      <c r="R3980" s="219"/>
    </row>
    <row r="3981" spans="1:18">
      <c r="A3981" s="217"/>
      <c r="B3981" s="217"/>
      <c r="C3981" s="217"/>
      <c r="D3981" s="217"/>
      <c r="E3981" s="217"/>
      <c r="F3981" s="217"/>
      <c r="G3981" s="218"/>
      <c r="H3981" s="217"/>
      <c r="I3981" s="217"/>
      <c r="J3981" s="217"/>
      <c r="K3981" s="217"/>
      <c r="L3981" s="217"/>
      <c r="M3981" s="219"/>
      <c r="N3981" s="220"/>
      <c r="O3981" s="219"/>
      <c r="P3981" s="220"/>
      <c r="Q3981" s="219"/>
      <c r="R3981" s="219"/>
    </row>
    <row r="3982" spans="1:18">
      <c r="A3982" s="217"/>
      <c r="B3982" s="217"/>
      <c r="C3982" s="217"/>
      <c r="D3982" s="217"/>
      <c r="E3982" s="217"/>
      <c r="F3982" s="217"/>
      <c r="G3982" s="218"/>
      <c r="H3982" s="217"/>
      <c r="I3982" s="217"/>
      <c r="J3982" s="217"/>
      <c r="K3982" s="217"/>
      <c r="L3982" s="217"/>
      <c r="M3982" s="219"/>
      <c r="N3982" s="220"/>
      <c r="O3982" s="219"/>
      <c r="P3982" s="220"/>
      <c r="Q3982" s="219"/>
      <c r="R3982" s="219"/>
    </row>
    <row r="3983" spans="1:18">
      <c r="A3983" s="217"/>
      <c r="B3983" s="217"/>
      <c r="C3983" s="217"/>
      <c r="D3983" s="217"/>
      <c r="E3983" s="217"/>
      <c r="F3983" s="217"/>
      <c r="G3983" s="218"/>
      <c r="H3983" s="217"/>
      <c r="I3983" s="217"/>
      <c r="J3983" s="217"/>
      <c r="K3983" s="217"/>
      <c r="L3983" s="217"/>
      <c r="M3983" s="219"/>
      <c r="N3983" s="220"/>
      <c r="O3983" s="219"/>
      <c r="P3983" s="220"/>
      <c r="Q3983" s="219"/>
      <c r="R3983" s="219"/>
    </row>
    <row r="3984" spans="1:18">
      <c r="A3984" s="217"/>
      <c r="B3984" s="217"/>
      <c r="C3984" s="217"/>
      <c r="D3984" s="217"/>
      <c r="E3984" s="217"/>
      <c r="F3984" s="217"/>
      <c r="G3984" s="218"/>
      <c r="H3984" s="217"/>
      <c r="I3984" s="217"/>
      <c r="J3984" s="217"/>
      <c r="K3984" s="217"/>
      <c r="L3984" s="217"/>
      <c r="M3984" s="219"/>
      <c r="N3984" s="220"/>
      <c r="O3984" s="219"/>
      <c r="P3984" s="220"/>
      <c r="Q3984" s="219"/>
      <c r="R3984" s="219"/>
    </row>
    <row r="3985" spans="1:18">
      <c r="A3985" s="217"/>
      <c r="B3985" s="217"/>
      <c r="C3985" s="217"/>
      <c r="D3985" s="217"/>
      <c r="E3985" s="217"/>
      <c r="F3985" s="217"/>
      <c r="G3985" s="218"/>
      <c r="H3985" s="217"/>
      <c r="I3985" s="217"/>
      <c r="J3985" s="217"/>
      <c r="K3985" s="217"/>
      <c r="L3985" s="217"/>
      <c r="M3985" s="219"/>
      <c r="N3985" s="220"/>
      <c r="O3985" s="219"/>
      <c r="P3985" s="220"/>
      <c r="Q3985" s="219"/>
      <c r="R3985" s="219"/>
    </row>
    <row r="3986" spans="1:18">
      <c r="A3986" s="217"/>
      <c r="B3986" s="217"/>
      <c r="C3986" s="217"/>
      <c r="D3986" s="217"/>
      <c r="E3986" s="217"/>
      <c r="F3986" s="217"/>
      <c r="G3986" s="218"/>
      <c r="H3986" s="217"/>
      <c r="I3986" s="217"/>
      <c r="J3986" s="217"/>
      <c r="K3986" s="217"/>
      <c r="L3986" s="217"/>
      <c r="M3986" s="219"/>
      <c r="N3986" s="220"/>
      <c r="O3986" s="219"/>
      <c r="P3986" s="220"/>
      <c r="Q3986" s="219"/>
      <c r="R3986" s="219"/>
    </row>
    <row r="3987" spans="1:18">
      <c r="A3987" s="217"/>
      <c r="B3987" s="217"/>
      <c r="C3987" s="217"/>
      <c r="D3987" s="217"/>
      <c r="E3987" s="217"/>
      <c r="F3987" s="217"/>
      <c r="G3987" s="218"/>
      <c r="H3987" s="217"/>
      <c r="I3987" s="217"/>
      <c r="J3987" s="217"/>
      <c r="K3987" s="217"/>
      <c r="L3987" s="217"/>
      <c r="M3987" s="219"/>
      <c r="N3987" s="220"/>
      <c r="O3987" s="219"/>
      <c r="P3987" s="220"/>
      <c r="Q3987" s="219"/>
      <c r="R3987" s="219"/>
    </row>
    <row r="3988" spans="1:18">
      <c r="A3988" s="217"/>
      <c r="B3988" s="217"/>
      <c r="C3988" s="217"/>
      <c r="D3988" s="217"/>
      <c r="E3988" s="217"/>
      <c r="F3988" s="217"/>
      <c r="G3988" s="218"/>
      <c r="H3988" s="217"/>
      <c r="I3988" s="217"/>
      <c r="J3988" s="217"/>
      <c r="K3988" s="217"/>
      <c r="L3988" s="217"/>
      <c r="M3988" s="219"/>
      <c r="N3988" s="220"/>
      <c r="O3988" s="219"/>
      <c r="P3988" s="220"/>
      <c r="Q3988" s="219"/>
      <c r="R3988" s="219"/>
    </row>
    <row r="3989" spans="1:18">
      <c r="A3989" s="217"/>
      <c r="B3989" s="217"/>
      <c r="C3989" s="217"/>
      <c r="D3989" s="217"/>
      <c r="E3989" s="217"/>
      <c r="F3989" s="217"/>
      <c r="G3989" s="218"/>
      <c r="H3989" s="217"/>
      <c r="I3989" s="217"/>
      <c r="J3989" s="217"/>
      <c r="K3989" s="217"/>
      <c r="L3989" s="217"/>
      <c r="M3989" s="219"/>
      <c r="N3989" s="220"/>
      <c r="O3989" s="219"/>
      <c r="P3989" s="220"/>
      <c r="Q3989" s="219"/>
      <c r="R3989" s="219"/>
    </row>
    <row r="3990" spans="1:18">
      <c r="A3990" s="217"/>
      <c r="B3990" s="217"/>
      <c r="C3990" s="217"/>
      <c r="D3990" s="217"/>
      <c r="E3990" s="217"/>
      <c r="F3990" s="217"/>
      <c r="G3990" s="218"/>
      <c r="H3990" s="217"/>
      <c r="I3990" s="217"/>
      <c r="J3990" s="217"/>
      <c r="K3990" s="217"/>
      <c r="L3990" s="217"/>
      <c r="M3990" s="219"/>
      <c r="N3990" s="220"/>
      <c r="O3990" s="219"/>
      <c r="P3990" s="220"/>
      <c r="Q3990" s="219"/>
      <c r="R3990" s="219"/>
    </row>
    <row r="3991" spans="1:18">
      <c r="A3991" s="217"/>
      <c r="B3991" s="217"/>
      <c r="C3991" s="217"/>
      <c r="D3991" s="217"/>
      <c r="E3991" s="217"/>
      <c r="F3991" s="217"/>
      <c r="G3991" s="218"/>
      <c r="H3991" s="217"/>
      <c r="I3991" s="217"/>
      <c r="J3991" s="217"/>
      <c r="K3991" s="217"/>
      <c r="L3991" s="217"/>
      <c r="M3991" s="219"/>
      <c r="N3991" s="220"/>
      <c r="O3991" s="219"/>
      <c r="P3991" s="220"/>
      <c r="Q3991" s="219"/>
      <c r="R3991" s="219"/>
    </row>
    <row r="3992" spans="1:18">
      <c r="A3992" s="217"/>
      <c r="B3992" s="217"/>
      <c r="C3992" s="217"/>
      <c r="D3992" s="217"/>
      <c r="E3992" s="217"/>
      <c r="F3992" s="217"/>
      <c r="G3992" s="218"/>
      <c r="H3992" s="217"/>
      <c r="I3992" s="217"/>
      <c r="J3992" s="217"/>
      <c r="K3992" s="217"/>
      <c r="L3992" s="217"/>
      <c r="M3992" s="219"/>
      <c r="N3992" s="220"/>
      <c r="O3992" s="219"/>
      <c r="P3992" s="220"/>
      <c r="Q3992" s="219"/>
      <c r="R3992" s="219"/>
    </row>
    <row r="3993" spans="1:18">
      <c r="A3993" s="217"/>
      <c r="B3993" s="217"/>
      <c r="C3993" s="217"/>
      <c r="D3993" s="217"/>
      <c r="E3993" s="217"/>
      <c r="F3993" s="217"/>
      <c r="G3993" s="218"/>
      <c r="H3993" s="217"/>
      <c r="I3993" s="217"/>
      <c r="J3993" s="217"/>
      <c r="K3993" s="217"/>
      <c r="L3993" s="217"/>
      <c r="M3993" s="219"/>
      <c r="N3993" s="220"/>
      <c r="O3993" s="219"/>
      <c r="P3993" s="220"/>
      <c r="Q3993" s="219"/>
      <c r="R3993" s="219"/>
    </row>
    <row r="3994" spans="1:18">
      <c r="A3994" s="217"/>
      <c r="B3994" s="217"/>
      <c r="C3994" s="217"/>
      <c r="D3994" s="217"/>
      <c r="E3994" s="217"/>
      <c r="F3994" s="217"/>
      <c r="G3994" s="218"/>
      <c r="H3994" s="217"/>
      <c r="I3994" s="217"/>
      <c r="J3994" s="217"/>
      <c r="K3994" s="217"/>
      <c r="L3994" s="217"/>
      <c r="M3994" s="219"/>
      <c r="N3994" s="220"/>
      <c r="O3994" s="219"/>
      <c r="P3994" s="220"/>
      <c r="Q3994" s="219"/>
      <c r="R3994" s="219"/>
    </row>
    <row r="3995" spans="1:18">
      <c r="A3995" s="217"/>
      <c r="B3995" s="217"/>
      <c r="C3995" s="217"/>
      <c r="D3995" s="217"/>
      <c r="E3995" s="217"/>
      <c r="F3995" s="217"/>
      <c r="G3995" s="218"/>
      <c r="H3995" s="217"/>
      <c r="I3995" s="217"/>
      <c r="J3995" s="217"/>
      <c r="K3995" s="217"/>
      <c r="L3995" s="217"/>
      <c r="M3995" s="219"/>
      <c r="N3995" s="220"/>
      <c r="O3995" s="219"/>
      <c r="P3995" s="220"/>
      <c r="Q3995" s="219"/>
      <c r="R3995" s="219"/>
    </row>
    <row r="3996" spans="1:18">
      <c r="A3996" s="217"/>
      <c r="B3996" s="217"/>
      <c r="C3996" s="217"/>
      <c r="D3996" s="217"/>
      <c r="E3996" s="217"/>
      <c r="F3996" s="217"/>
      <c r="G3996" s="218"/>
      <c r="H3996" s="217"/>
      <c r="I3996" s="217"/>
      <c r="J3996" s="217"/>
      <c r="K3996" s="217"/>
      <c r="L3996" s="217"/>
      <c r="M3996" s="219"/>
      <c r="N3996" s="220"/>
      <c r="O3996" s="219"/>
      <c r="P3996" s="220"/>
      <c r="Q3996" s="219"/>
      <c r="R3996" s="219"/>
    </row>
    <row r="3997" spans="1:18">
      <c r="A3997" s="217"/>
      <c r="B3997" s="217"/>
      <c r="C3997" s="217"/>
      <c r="D3997" s="217"/>
      <c r="E3997" s="217"/>
      <c r="F3997" s="217"/>
      <c r="G3997" s="218"/>
      <c r="H3997" s="217"/>
      <c r="I3997" s="217"/>
      <c r="J3997" s="217"/>
      <c r="K3997" s="217"/>
      <c r="L3997" s="217"/>
      <c r="M3997" s="219"/>
      <c r="N3997" s="220"/>
      <c r="O3997" s="219"/>
      <c r="P3997" s="220"/>
      <c r="Q3997" s="219"/>
      <c r="R3997" s="219"/>
    </row>
    <row r="3998" spans="1:18">
      <c r="A3998" s="217"/>
      <c r="B3998" s="217"/>
      <c r="C3998" s="217"/>
      <c r="D3998" s="217"/>
      <c r="E3998" s="217"/>
      <c r="F3998" s="217"/>
      <c r="G3998" s="218"/>
      <c r="H3998" s="217"/>
      <c r="I3998" s="217"/>
      <c r="J3998" s="217"/>
      <c r="K3998" s="217"/>
      <c r="L3998" s="217"/>
      <c r="M3998" s="219"/>
      <c r="N3998" s="220"/>
      <c r="O3998" s="219"/>
      <c r="P3998" s="220"/>
      <c r="Q3998" s="219"/>
      <c r="R3998" s="219"/>
    </row>
    <row r="3999" spans="1:18">
      <c r="A3999" s="217"/>
      <c r="B3999" s="217"/>
      <c r="C3999" s="217"/>
      <c r="D3999" s="217"/>
      <c r="E3999" s="217"/>
      <c r="F3999" s="217"/>
      <c r="G3999" s="218"/>
      <c r="H3999" s="217"/>
      <c r="I3999" s="217"/>
      <c r="J3999" s="217"/>
      <c r="K3999" s="217"/>
      <c r="L3999" s="217"/>
      <c r="M3999" s="219"/>
      <c r="N3999" s="220"/>
      <c r="O3999" s="219"/>
      <c r="P3999" s="220"/>
      <c r="Q3999" s="219"/>
      <c r="R3999" s="219"/>
    </row>
    <row r="4000" spans="1:18">
      <c r="A4000" s="217"/>
      <c r="B4000" s="217"/>
      <c r="C4000" s="217"/>
      <c r="D4000" s="217"/>
      <c r="E4000" s="217"/>
      <c r="F4000" s="217"/>
      <c r="G4000" s="218"/>
      <c r="H4000" s="217"/>
      <c r="I4000" s="217"/>
      <c r="J4000" s="217"/>
      <c r="K4000" s="217"/>
      <c r="L4000" s="217"/>
      <c r="M4000" s="219"/>
      <c r="N4000" s="220"/>
      <c r="O4000" s="219"/>
      <c r="P4000" s="220"/>
      <c r="Q4000" s="219"/>
      <c r="R4000" s="219"/>
    </row>
    <row r="4001" spans="1:18">
      <c r="A4001" s="217"/>
      <c r="B4001" s="217"/>
      <c r="C4001" s="217"/>
      <c r="D4001" s="217"/>
      <c r="E4001" s="217"/>
      <c r="F4001" s="217"/>
      <c r="G4001" s="218"/>
      <c r="H4001" s="217"/>
      <c r="I4001" s="217"/>
      <c r="J4001" s="217"/>
      <c r="K4001" s="217"/>
      <c r="L4001" s="217"/>
      <c r="M4001" s="219"/>
      <c r="N4001" s="220"/>
      <c r="O4001" s="219"/>
      <c r="P4001" s="220"/>
      <c r="Q4001" s="219"/>
      <c r="R4001" s="219"/>
    </row>
    <row r="4002" spans="1:18">
      <c r="A4002" s="217"/>
      <c r="B4002" s="217"/>
      <c r="C4002" s="217"/>
      <c r="D4002" s="217"/>
      <c r="E4002" s="217"/>
      <c r="F4002" s="217"/>
      <c r="G4002" s="218"/>
      <c r="H4002" s="217"/>
      <c r="I4002" s="217"/>
      <c r="J4002" s="217"/>
      <c r="K4002" s="217"/>
      <c r="L4002" s="217"/>
      <c r="M4002" s="219"/>
      <c r="N4002" s="220"/>
      <c r="O4002" s="219"/>
      <c r="P4002" s="220"/>
      <c r="Q4002" s="219"/>
      <c r="R4002" s="219"/>
    </row>
    <row r="4003" spans="1:18">
      <c r="A4003" s="217"/>
      <c r="B4003" s="217"/>
      <c r="C4003" s="217"/>
      <c r="D4003" s="217"/>
      <c r="E4003" s="217"/>
      <c r="F4003" s="217"/>
      <c r="G4003" s="218"/>
      <c r="H4003" s="217"/>
      <c r="I4003" s="217"/>
      <c r="J4003" s="217"/>
      <c r="K4003" s="217"/>
      <c r="L4003" s="217"/>
      <c r="M4003" s="219"/>
      <c r="N4003" s="220"/>
      <c r="O4003" s="219"/>
      <c r="P4003" s="220"/>
      <c r="Q4003" s="219"/>
      <c r="R4003" s="219"/>
    </row>
    <row r="4004" spans="1:18">
      <c r="A4004" s="217"/>
      <c r="B4004" s="217"/>
      <c r="C4004" s="217"/>
      <c r="D4004" s="217"/>
      <c r="E4004" s="217"/>
      <c r="F4004" s="217"/>
      <c r="G4004" s="218"/>
      <c r="H4004" s="217"/>
      <c r="I4004" s="217"/>
      <c r="J4004" s="217"/>
      <c r="K4004" s="217"/>
      <c r="L4004" s="217"/>
      <c r="M4004" s="219"/>
      <c r="N4004" s="220"/>
      <c r="O4004" s="219"/>
      <c r="P4004" s="220"/>
      <c r="Q4004" s="219"/>
      <c r="R4004" s="219"/>
    </row>
    <row r="4005" spans="1:18">
      <c r="A4005" s="217"/>
      <c r="B4005" s="217"/>
      <c r="C4005" s="217"/>
      <c r="D4005" s="217"/>
      <c r="E4005" s="217"/>
      <c r="F4005" s="217"/>
      <c r="G4005" s="218"/>
      <c r="H4005" s="217"/>
      <c r="I4005" s="217"/>
      <c r="J4005" s="217"/>
      <c r="K4005" s="217"/>
      <c r="L4005" s="217"/>
      <c r="M4005" s="219"/>
      <c r="N4005" s="220"/>
      <c r="O4005" s="219"/>
      <c r="P4005" s="220"/>
      <c r="Q4005" s="219"/>
      <c r="R4005" s="219"/>
    </row>
    <row r="4006" spans="1:18">
      <c r="A4006" s="217"/>
      <c r="B4006" s="217"/>
      <c r="C4006" s="217"/>
      <c r="D4006" s="217"/>
      <c r="E4006" s="217"/>
      <c r="F4006" s="217"/>
      <c r="G4006" s="218"/>
      <c r="H4006" s="217"/>
      <c r="I4006" s="217"/>
      <c r="J4006" s="217"/>
      <c r="K4006" s="217"/>
      <c r="L4006" s="217"/>
      <c r="M4006" s="219"/>
      <c r="N4006" s="220"/>
      <c r="O4006" s="219"/>
      <c r="P4006" s="220"/>
      <c r="Q4006" s="219"/>
      <c r="R4006" s="219"/>
    </row>
    <row r="4007" spans="1:18">
      <c r="A4007" s="217"/>
      <c r="B4007" s="217"/>
      <c r="C4007" s="217"/>
      <c r="D4007" s="217"/>
      <c r="E4007" s="217"/>
      <c r="F4007" s="217"/>
      <c r="G4007" s="218"/>
      <c r="H4007" s="217"/>
      <c r="I4007" s="217"/>
      <c r="J4007" s="217"/>
      <c r="K4007" s="217"/>
      <c r="L4007" s="217"/>
      <c r="M4007" s="219"/>
      <c r="N4007" s="220"/>
      <c r="O4007" s="219"/>
      <c r="P4007" s="220"/>
      <c r="Q4007" s="219"/>
      <c r="R4007" s="219"/>
    </row>
    <row r="4008" spans="1:18">
      <c r="A4008" s="217"/>
      <c r="B4008" s="217"/>
      <c r="C4008" s="217"/>
      <c r="D4008" s="217"/>
      <c r="E4008" s="217"/>
      <c r="F4008" s="217"/>
      <c r="G4008" s="218"/>
      <c r="H4008" s="217"/>
      <c r="I4008" s="217"/>
      <c r="J4008" s="217"/>
      <c r="K4008" s="217"/>
      <c r="L4008" s="217"/>
      <c r="M4008" s="219"/>
      <c r="N4008" s="220"/>
      <c r="O4008" s="219"/>
      <c r="P4008" s="220"/>
      <c r="Q4008" s="219"/>
      <c r="R4008" s="219"/>
    </row>
    <row r="4009" spans="1:18">
      <c r="A4009" s="217"/>
      <c r="B4009" s="217"/>
      <c r="C4009" s="217"/>
      <c r="D4009" s="217"/>
      <c r="E4009" s="217"/>
      <c r="F4009" s="217"/>
      <c r="G4009" s="218"/>
      <c r="H4009" s="217"/>
      <c r="I4009" s="217"/>
      <c r="J4009" s="217"/>
      <c r="K4009" s="217"/>
      <c r="L4009" s="217"/>
      <c r="M4009" s="219"/>
      <c r="N4009" s="220"/>
      <c r="O4009" s="219"/>
      <c r="P4009" s="220"/>
      <c r="Q4009" s="219"/>
      <c r="R4009" s="219"/>
    </row>
    <row r="4010" spans="1:18">
      <c r="A4010" s="217"/>
      <c r="B4010" s="217"/>
      <c r="C4010" s="217"/>
      <c r="D4010" s="217"/>
      <c r="E4010" s="217"/>
      <c r="F4010" s="217"/>
      <c r="G4010" s="218"/>
      <c r="H4010" s="217"/>
      <c r="I4010" s="217"/>
      <c r="J4010" s="217"/>
      <c r="K4010" s="217"/>
      <c r="L4010" s="217"/>
      <c r="M4010" s="219"/>
      <c r="N4010" s="220"/>
      <c r="O4010" s="219"/>
      <c r="P4010" s="220"/>
      <c r="Q4010" s="219"/>
      <c r="R4010" s="219"/>
    </row>
    <row r="4011" spans="1:18">
      <c r="A4011" s="217"/>
      <c r="B4011" s="217"/>
      <c r="C4011" s="217"/>
      <c r="D4011" s="217"/>
      <c r="E4011" s="217"/>
      <c r="F4011" s="217"/>
      <c r="G4011" s="218"/>
      <c r="H4011" s="217"/>
      <c r="I4011" s="217"/>
      <c r="J4011" s="217"/>
      <c r="K4011" s="217"/>
      <c r="L4011" s="217"/>
      <c r="M4011" s="219"/>
      <c r="N4011" s="220"/>
      <c r="O4011" s="219"/>
      <c r="P4011" s="220"/>
      <c r="Q4011" s="219"/>
      <c r="R4011" s="219"/>
    </row>
    <row r="4012" spans="1:18">
      <c r="A4012" s="217"/>
      <c r="B4012" s="217"/>
      <c r="C4012" s="217"/>
      <c r="D4012" s="217"/>
      <c r="E4012" s="217"/>
      <c r="F4012" s="217"/>
      <c r="G4012" s="218"/>
      <c r="H4012" s="217"/>
      <c r="I4012" s="217"/>
      <c r="J4012" s="217"/>
      <c r="K4012" s="217"/>
      <c r="L4012" s="217"/>
      <c r="M4012" s="219"/>
      <c r="N4012" s="220"/>
      <c r="O4012" s="219"/>
      <c r="P4012" s="220"/>
      <c r="Q4012" s="219"/>
      <c r="R4012" s="219"/>
    </row>
    <row r="4013" spans="1:18">
      <c r="A4013" s="217"/>
      <c r="B4013" s="217"/>
      <c r="C4013" s="217"/>
      <c r="D4013" s="217"/>
      <c r="E4013" s="217"/>
      <c r="F4013" s="217"/>
      <c r="G4013" s="218"/>
      <c r="H4013" s="217"/>
      <c r="I4013" s="217"/>
      <c r="J4013" s="217"/>
      <c r="K4013" s="217"/>
      <c r="L4013" s="217"/>
      <c r="M4013" s="219"/>
      <c r="N4013" s="220"/>
      <c r="O4013" s="219"/>
      <c r="P4013" s="220"/>
      <c r="Q4013" s="219"/>
      <c r="R4013" s="219"/>
    </row>
    <row r="4014" spans="1:18">
      <c r="A4014" s="217"/>
      <c r="B4014" s="217"/>
      <c r="C4014" s="217"/>
      <c r="D4014" s="217"/>
      <c r="E4014" s="217"/>
      <c r="F4014" s="217"/>
      <c r="G4014" s="218"/>
      <c r="H4014" s="217"/>
      <c r="I4014" s="217"/>
      <c r="J4014" s="217"/>
      <c r="K4014" s="217"/>
      <c r="L4014" s="217"/>
      <c r="M4014" s="219"/>
      <c r="N4014" s="220"/>
      <c r="O4014" s="219"/>
      <c r="P4014" s="220"/>
      <c r="Q4014" s="219"/>
      <c r="R4014" s="219"/>
    </row>
    <row r="4015" spans="1:18">
      <c r="A4015" s="217"/>
      <c r="B4015" s="217"/>
      <c r="C4015" s="217"/>
      <c r="D4015" s="217"/>
      <c r="E4015" s="217"/>
      <c r="F4015" s="217"/>
      <c r="G4015" s="218"/>
      <c r="H4015" s="217"/>
      <c r="I4015" s="217"/>
      <c r="J4015" s="217"/>
      <c r="K4015" s="217"/>
      <c r="L4015" s="217"/>
      <c r="M4015" s="219"/>
      <c r="N4015" s="220"/>
      <c r="O4015" s="219"/>
      <c r="P4015" s="220"/>
      <c r="Q4015" s="219"/>
      <c r="R4015" s="219"/>
    </row>
    <row r="4016" spans="1:18">
      <c r="A4016" s="217"/>
      <c r="B4016" s="217"/>
      <c r="C4016" s="217"/>
      <c r="D4016" s="217"/>
      <c r="E4016" s="217"/>
      <c r="F4016" s="217"/>
      <c r="G4016" s="218"/>
      <c r="H4016" s="217"/>
      <c r="I4016" s="217"/>
      <c r="J4016" s="217"/>
      <c r="K4016" s="217"/>
      <c r="L4016" s="217"/>
      <c r="M4016" s="219"/>
      <c r="N4016" s="220"/>
      <c r="O4016" s="219"/>
      <c r="P4016" s="220"/>
      <c r="Q4016" s="219"/>
      <c r="R4016" s="219"/>
    </row>
    <row r="4017" spans="1:18">
      <c r="A4017" s="217"/>
      <c r="B4017" s="217"/>
      <c r="C4017" s="217"/>
      <c r="D4017" s="217"/>
      <c r="E4017" s="217"/>
      <c r="F4017" s="217"/>
      <c r="G4017" s="218"/>
      <c r="H4017" s="217"/>
      <c r="I4017" s="217"/>
      <c r="J4017" s="217"/>
      <c r="K4017" s="217"/>
      <c r="L4017" s="217"/>
      <c r="M4017" s="219"/>
      <c r="N4017" s="220"/>
      <c r="O4017" s="219"/>
      <c r="P4017" s="220"/>
      <c r="Q4017" s="219"/>
      <c r="R4017" s="219"/>
    </row>
    <row r="4018" spans="1:18">
      <c r="A4018" s="217"/>
      <c r="B4018" s="217"/>
      <c r="C4018" s="217"/>
      <c r="D4018" s="217"/>
      <c r="E4018" s="217"/>
      <c r="F4018" s="217"/>
      <c r="G4018" s="218"/>
      <c r="H4018" s="217"/>
      <c r="I4018" s="217"/>
      <c r="J4018" s="217"/>
      <c r="K4018" s="217"/>
      <c r="L4018" s="217"/>
      <c r="M4018" s="219"/>
      <c r="N4018" s="220"/>
      <c r="O4018" s="219"/>
      <c r="P4018" s="220"/>
      <c r="Q4018" s="219"/>
      <c r="R4018" s="219"/>
    </row>
    <row r="4019" spans="1:18">
      <c r="A4019" s="217"/>
      <c r="B4019" s="217"/>
      <c r="C4019" s="217"/>
      <c r="D4019" s="217"/>
      <c r="E4019" s="217"/>
      <c r="F4019" s="217"/>
      <c r="G4019" s="218"/>
      <c r="H4019" s="217"/>
      <c r="I4019" s="217"/>
      <c r="J4019" s="217"/>
      <c r="K4019" s="217"/>
      <c r="L4019" s="217"/>
      <c r="M4019" s="219"/>
      <c r="N4019" s="220"/>
      <c r="O4019" s="219"/>
      <c r="P4019" s="220"/>
      <c r="Q4019" s="219"/>
      <c r="R4019" s="219"/>
    </row>
    <row r="4020" spans="1:18">
      <c r="A4020" s="217"/>
      <c r="B4020" s="217"/>
      <c r="C4020" s="217"/>
      <c r="D4020" s="217"/>
      <c r="E4020" s="217"/>
      <c r="F4020" s="217"/>
      <c r="G4020" s="218"/>
      <c r="H4020" s="217"/>
      <c r="I4020" s="217"/>
      <c r="J4020" s="217"/>
      <c r="K4020" s="217"/>
      <c r="L4020" s="217"/>
      <c r="M4020" s="219"/>
      <c r="N4020" s="220"/>
      <c r="O4020" s="219"/>
      <c r="P4020" s="220"/>
      <c r="Q4020" s="219"/>
      <c r="R4020" s="219"/>
    </row>
    <row r="4021" spans="1:18">
      <c r="A4021" s="217"/>
      <c r="B4021" s="217"/>
      <c r="C4021" s="217"/>
      <c r="D4021" s="217"/>
      <c r="E4021" s="217"/>
      <c r="F4021" s="217"/>
      <c r="G4021" s="218"/>
      <c r="H4021" s="217"/>
      <c r="I4021" s="217"/>
      <c r="J4021" s="217"/>
      <c r="K4021" s="217"/>
      <c r="L4021" s="217"/>
      <c r="M4021" s="219"/>
      <c r="N4021" s="220"/>
      <c r="O4021" s="219"/>
      <c r="P4021" s="220"/>
      <c r="Q4021" s="219"/>
      <c r="R4021" s="219"/>
    </row>
    <row r="4022" spans="1:18">
      <c r="A4022" s="217"/>
      <c r="B4022" s="217"/>
      <c r="C4022" s="217"/>
      <c r="D4022" s="217"/>
      <c r="E4022" s="217"/>
      <c r="F4022" s="217"/>
      <c r="G4022" s="218"/>
      <c r="H4022" s="217"/>
      <c r="I4022" s="217"/>
      <c r="J4022" s="217"/>
      <c r="K4022" s="217"/>
      <c r="L4022" s="217"/>
      <c r="M4022" s="219"/>
      <c r="N4022" s="220"/>
      <c r="O4022" s="219"/>
      <c r="P4022" s="220"/>
      <c r="Q4022" s="219"/>
      <c r="R4022" s="219"/>
    </row>
    <row r="4023" spans="1:18">
      <c r="A4023" s="217"/>
      <c r="B4023" s="217"/>
      <c r="C4023" s="217"/>
      <c r="D4023" s="217"/>
      <c r="E4023" s="217"/>
      <c r="F4023" s="217"/>
      <c r="G4023" s="218"/>
      <c r="H4023" s="217"/>
      <c r="I4023" s="217"/>
      <c r="J4023" s="217"/>
      <c r="K4023" s="217"/>
      <c r="L4023" s="217"/>
      <c r="M4023" s="219"/>
      <c r="N4023" s="220"/>
      <c r="O4023" s="219"/>
      <c r="P4023" s="220"/>
      <c r="Q4023" s="219"/>
      <c r="R4023" s="219"/>
    </row>
    <row r="4024" spans="1:18">
      <c r="A4024" s="217"/>
      <c r="B4024" s="217"/>
      <c r="C4024" s="217"/>
      <c r="D4024" s="217"/>
      <c r="E4024" s="217"/>
      <c r="F4024" s="217"/>
      <c r="G4024" s="218"/>
      <c r="H4024" s="217"/>
      <c r="I4024" s="217"/>
      <c r="J4024" s="217"/>
      <c r="K4024" s="217"/>
      <c r="L4024" s="217"/>
      <c r="M4024" s="219"/>
      <c r="N4024" s="220"/>
      <c r="O4024" s="219"/>
      <c r="P4024" s="220"/>
      <c r="Q4024" s="219"/>
      <c r="R4024" s="219"/>
    </row>
    <row r="4025" spans="1:18">
      <c r="A4025" s="217"/>
      <c r="B4025" s="217"/>
      <c r="C4025" s="217"/>
      <c r="D4025" s="217"/>
      <c r="E4025" s="217"/>
      <c r="F4025" s="217"/>
      <c r="G4025" s="218"/>
      <c r="H4025" s="217"/>
      <c r="I4025" s="217"/>
      <c r="J4025" s="217"/>
      <c r="K4025" s="217"/>
      <c r="L4025" s="217"/>
      <c r="M4025" s="219"/>
      <c r="N4025" s="220"/>
      <c r="O4025" s="219"/>
      <c r="P4025" s="220"/>
      <c r="Q4025" s="219"/>
      <c r="R4025" s="219"/>
    </row>
    <row r="4026" spans="1:18">
      <c r="A4026" s="217"/>
      <c r="B4026" s="217"/>
      <c r="C4026" s="217"/>
      <c r="D4026" s="217"/>
      <c r="E4026" s="217"/>
      <c r="F4026" s="217"/>
      <c r="G4026" s="218"/>
      <c r="H4026" s="217"/>
      <c r="I4026" s="217"/>
      <c r="J4026" s="217"/>
      <c r="K4026" s="217"/>
      <c r="L4026" s="217"/>
      <c r="M4026" s="219"/>
      <c r="N4026" s="220"/>
      <c r="O4026" s="219"/>
      <c r="P4026" s="220"/>
      <c r="Q4026" s="219"/>
      <c r="R4026" s="219"/>
    </row>
    <row r="4027" spans="1:18">
      <c r="A4027" s="217"/>
      <c r="B4027" s="217"/>
      <c r="C4027" s="217"/>
      <c r="D4027" s="217"/>
      <c r="E4027" s="217"/>
      <c r="F4027" s="217"/>
      <c r="G4027" s="218"/>
      <c r="H4027" s="217"/>
      <c r="I4027" s="217"/>
      <c r="J4027" s="217"/>
      <c r="K4027" s="217"/>
      <c r="L4027" s="217"/>
      <c r="M4027" s="219"/>
      <c r="N4027" s="220"/>
      <c r="O4027" s="219"/>
      <c r="P4027" s="220"/>
      <c r="Q4027" s="219"/>
      <c r="R4027" s="219"/>
    </row>
    <row r="4028" spans="1:18">
      <c r="A4028" s="217"/>
      <c r="B4028" s="217"/>
      <c r="C4028" s="217"/>
      <c r="D4028" s="217"/>
      <c r="E4028" s="217"/>
      <c r="F4028" s="217"/>
      <c r="G4028" s="218"/>
      <c r="H4028" s="217"/>
      <c r="I4028" s="217"/>
      <c r="J4028" s="217"/>
      <c r="K4028" s="217"/>
      <c r="L4028" s="217"/>
      <c r="M4028" s="219"/>
      <c r="N4028" s="220"/>
      <c r="O4028" s="219"/>
      <c r="P4028" s="220"/>
      <c r="Q4028" s="219"/>
      <c r="R4028" s="219"/>
    </row>
    <row r="4029" spans="1:18">
      <c r="A4029" s="217"/>
      <c r="B4029" s="217"/>
      <c r="C4029" s="217"/>
      <c r="D4029" s="217"/>
      <c r="E4029" s="217"/>
      <c r="F4029" s="217"/>
      <c r="G4029" s="218"/>
      <c r="H4029" s="217"/>
      <c r="I4029" s="217"/>
      <c r="J4029" s="217"/>
      <c r="K4029" s="217"/>
      <c r="L4029" s="217"/>
      <c r="M4029" s="219"/>
      <c r="N4029" s="220"/>
      <c r="O4029" s="219"/>
      <c r="P4029" s="220"/>
      <c r="Q4029" s="219"/>
      <c r="R4029" s="219"/>
    </row>
    <row r="4030" spans="1:18">
      <c r="A4030" s="217"/>
      <c r="B4030" s="217"/>
      <c r="C4030" s="217"/>
      <c r="D4030" s="217"/>
      <c r="E4030" s="217"/>
      <c r="F4030" s="217"/>
      <c r="G4030" s="218"/>
      <c r="H4030" s="217"/>
      <c r="I4030" s="217"/>
      <c r="J4030" s="217"/>
      <c r="K4030" s="217"/>
      <c r="L4030" s="217"/>
      <c r="M4030" s="219"/>
      <c r="N4030" s="220"/>
      <c r="O4030" s="219"/>
      <c r="P4030" s="220"/>
      <c r="Q4030" s="219"/>
      <c r="R4030" s="219"/>
    </row>
    <row r="4031" spans="1:18">
      <c r="A4031" s="217"/>
      <c r="B4031" s="217"/>
      <c r="C4031" s="217"/>
      <c r="D4031" s="217"/>
      <c r="E4031" s="217"/>
      <c r="F4031" s="217"/>
      <c r="G4031" s="218"/>
      <c r="H4031" s="217"/>
      <c r="I4031" s="217"/>
      <c r="J4031" s="217"/>
      <c r="K4031" s="217"/>
      <c r="L4031" s="217"/>
      <c r="M4031" s="219"/>
      <c r="N4031" s="220"/>
      <c r="O4031" s="219"/>
      <c r="P4031" s="220"/>
      <c r="Q4031" s="219"/>
      <c r="R4031" s="219"/>
    </row>
    <row r="4032" spans="1:18">
      <c r="A4032" s="217"/>
      <c r="B4032" s="217"/>
      <c r="C4032" s="217"/>
      <c r="D4032" s="217"/>
      <c r="E4032" s="217"/>
      <c r="F4032" s="217"/>
      <c r="G4032" s="218"/>
      <c r="H4032" s="217"/>
      <c r="I4032" s="217"/>
      <c r="J4032" s="217"/>
      <c r="K4032" s="217"/>
      <c r="L4032" s="217"/>
      <c r="M4032" s="219"/>
      <c r="N4032" s="220"/>
      <c r="O4032" s="219"/>
      <c r="P4032" s="220"/>
      <c r="Q4032" s="219"/>
      <c r="R4032" s="219"/>
    </row>
    <row r="4033" spans="1:18">
      <c r="A4033" s="217"/>
      <c r="B4033" s="217"/>
      <c r="C4033" s="217"/>
      <c r="D4033" s="217"/>
      <c r="E4033" s="217"/>
      <c r="F4033" s="217"/>
      <c r="G4033" s="218"/>
      <c r="H4033" s="217"/>
      <c r="I4033" s="217"/>
      <c r="J4033" s="217"/>
      <c r="K4033" s="217"/>
      <c r="L4033" s="217"/>
      <c r="M4033" s="219"/>
      <c r="N4033" s="220"/>
      <c r="O4033" s="219"/>
      <c r="P4033" s="220"/>
      <c r="Q4033" s="219"/>
      <c r="R4033" s="219"/>
    </row>
    <row r="4034" spans="1:18">
      <c r="A4034" s="217"/>
      <c r="B4034" s="217"/>
      <c r="C4034" s="217"/>
      <c r="D4034" s="217"/>
      <c r="E4034" s="217"/>
      <c r="F4034" s="217"/>
      <c r="G4034" s="218"/>
      <c r="H4034" s="217"/>
      <c r="I4034" s="217"/>
      <c r="J4034" s="217"/>
      <c r="K4034" s="217"/>
      <c r="L4034" s="217"/>
      <c r="M4034" s="219"/>
      <c r="N4034" s="220"/>
      <c r="O4034" s="219"/>
      <c r="P4034" s="220"/>
      <c r="Q4034" s="219"/>
      <c r="R4034" s="219"/>
    </row>
    <row r="4035" spans="1:18">
      <c r="A4035" s="217"/>
      <c r="B4035" s="217"/>
      <c r="C4035" s="217"/>
      <c r="D4035" s="217"/>
      <c r="E4035" s="217"/>
      <c r="F4035" s="217"/>
      <c r="G4035" s="218"/>
      <c r="H4035" s="217"/>
      <c r="I4035" s="217"/>
      <c r="J4035" s="217"/>
      <c r="K4035" s="217"/>
      <c r="L4035" s="217"/>
      <c r="M4035" s="219"/>
      <c r="N4035" s="220"/>
      <c r="O4035" s="219"/>
      <c r="P4035" s="220"/>
      <c r="Q4035" s="219"/>
      <c r="R4035" s="219"/>
    </row>
    <row r="4036" spans="1:18">
      <c r="A4036" s="217"/>
      <c r="B4036" s="217"/>
      <c r="C4036" s="217"/>
      <c r="D4036" s="217"/>
      <c r="E4036" s="217"/>
      <c r="F4036" s="217"/>
      <c r="G4036" s="218"/>
      <c r="H4036" s="217"/>
      <c r="I4036" s="217"/>
      <c r="J4036" s="217"/>
      <c r="K4036" s="217"/>
      <c r="L4036" s="217"/>
      <c r="M4036" s="219"/>
      <c r="N4036" s="220"/>
      <c r="O4036" s="219"/>
      <c r="P4036" s="220"/>
      <c r="Q4036" s="219"/>
      <c r="R4036" s="219"/>
    </row>
    <row r="4037" spans="1:18">
      <c r="A4037" s="217"/>
      <c r="B4037" s="217"/>
      <c r="C4037" s="217"/>
      <c r="D4037" s="217"/>
      <c r="E4037" s="217"/>
      <c r="F4037" s="217"/>
      <c r="G4037" s="218"/>
      <c r="H4037" s="217"/>
      <c r="I4037" s="217"/>
      <c r="J4037" s="217"/>
      <c r="K4037" s="217"/>
      <c r="L4037" s="217"/>
      <c r="M4037" s="219"/>
      <c r="N4037" s="220"/>
      <c r="O4037" s="219"/>
      <c r="P4037" s="220"/>
      <c r="Q4037" s="219"/>
      <c r="R4037" s="219"/>
    </row>
    <row r="4038" spans="1:18">
      <c r="A4038" s="217"/>
      <c r="B4038" s="217"/>
      <c r="C4038" s="217"/>
      <c r="D4038" s="217"/>
      <c r="E4038" s="217"/>
      <c r="F4038" s="217"/>
      <c r="G4038" s="218"/>
      <c r="H4038" s="217"/>
      <c r="I4038" s="217"/>
      <c r="J4038" s="217"/>
      <c r="K4038" s="217"/>
      <c r="L4038" s="217"/>
      <c r="M4038" s="219"/>
      <c r="N4038" s="220"/>
      <c r="O4038" s="219"/>
      <c r="P4038" s="220"/>
      <c r="Q4038" s="219"/>
      <c r="R4038" s="219"/>
    </row>
    <row r="4039" spans="1:18">
      <c r="A4039" s="217"/>
      <c r="B4039" s="217"/>
      <c r="C4039" s="217"/>
      <c r="D4039" s="217"/>
      <c r="E4039" s="217"/>
      <c r="F4039" s="217"/>
      <c r="G4039" s="218"/>
      <c r="H4039" s="217"/>
      <c r="I4039" s="217"/>
      <c r="J4039" s="217"/>
      <c r="K4039" s="217"/>
      <c r="L4039" s="217"/>
      <c r="M4039" s="219"/>
      <c r="N4039" s="220"/>
      <c r="O4039" s="219"/>
      <c r="P4039" s="220"/>
      <c r="Q4039" s="219"/>
      <c r="R4039" s="219"/>
    </row>
    <row r="4040" spans="1:18">
      <c r="A4040" s="217"/>
      <c r="B4040" s="217"/>
      <c r="C4040" s="217"/>
      <c r="D4040" s="217"/>
      <c r="E4040" s="217"/>
      <c r="F4040" s="217"/>
      <c r="G4040" s="218"/>
      <c r="H4040" s="217"/>
      <c r="I4040" s="217"/>
      <c r="J4040" s="217"/>
      <c r="K4040" s="217"/>
      <c r="L4040" s="217"/>
      <c r="M4040" s="219"/>
      <c r="N4040" s="220"/>
      <c r="O4040" s="219"/>
      <c r="P4040" s="220"/>
      <c r="Q4040" s="219"/>
      <c r="R4040" s="219"/>
    </row>
    <row r="4041" spans="1:18">
      <c r="A4041" s="217"/>
      <c r="B4041" s="217"/>
      <c r="C4041" s="217"/>
      <c r="D4041" s="217"/>
      <c r="E4041" s="217"/>
      <c r="F4041" s="217"/>
      <c r="G4041" s="218"/>
      <c r="H4041" s="217"/>
      <c r="I4041" s="217"/>
      <c r="J4041" s="217"/>
      <c r="K4041" s="217"/>
      <c r="L4041" s="217"/>
      <c r="M4041" s="219"/>
      <c r="N4041" s="220"/>
      <c r="O4041" s="219"/>
      <c r="P4041" s="220"/>
      <c r="Q4041" s="219"/>
      <c r="R4041" s="219"/>
    </row>
    <row r="4042" spans="1:18">
      <c r="A4042" s="217"/>
      <c r="B4042" s="217"/>
      <c r="C4042" s="217"/>
      <c r="D4042" s="217"/>
      <c r="E4042" s="217"/>
      <c r="F4042" s="217"/>
      <c r="G4042" s="218"/>
      <c r="H4042" s="217"/>
      <c r="I4042" s="217"/>
      <c r="J4042" s="217"/>
      <c r="K4042" s="217"/>
      <c r="L4042" s="217"/>
      <c r="M4042" s="219"/>
      <c r="N4042" s="220"/>
      <c r="O4042" s="219"/>
      <c r="P4042" s="220"/>
      <c r="Q4042" s="219"/>
      <c r="R4042" s="219"/>
    </row>
    <row r="4043" spans="1:18">
      <c r="A4043" s="217"/>
      <c r="B4043" s="217"/>
      <c r="C4043" s="217"/>
      <c r="D4043" s="217"/>
      <c r="E4043" s="217"/>
      <c r="F4043" s="217"/>
      <c r="G4043" s="218"/>
      <c r="H4043" s="217"/>
      <c r="I4043" s="217"/>
      <c r="J4043" s="217"/>
      <c r="K4043" s="217"/>
      <c r="L4043" s="217"/>
      <c r="M4043" s="219"/>
      <c r="N4043" s="220"/>
      <c r="O4043" s="219"/>
      <c r="P4043" s="220"/>
      <c r="Q4043" s="219"/>
      <c r="R4043" s="219"/>
    </row>
    <row r="4044" spans="1:18">
      <c r="A4044" s="217"/>
      <c r="B4044" s="217"/>
      <c r="C4044" s="217"/>
      <c r="D4044" s="217"/>
      <c r="E4044" s="217"/>
      <c r="F4044" s="217"/>
      <c r="G4044" s="218"/>
      <c r="H4044" s="217"/>
      <c r="I4044" s="217"/>
      <c r="J4044" s="217"/>
      <c r="K4044" s="217"/>
      <c r="L4044" s="217"/>
      <c r="M4044" s="219"/>
      <c r="N4044" s="220"/>
      <c r="O4044" s="219"/>
      <c r="P4044" s="220"/>
      <c r="Q4044" s="219"/>
      <c r="R4044" s="219"/>
    </row>
    <row r="4045" spans="1:18">
      <c r="A4045" s="217"/>
      <c r="B4045" s="217"/>
      <c r="C4045" s="217"/>
      <c r="D4045" s="217"/>
      <c r="E4045" s="217"/>
      <c r="F4045" s="217"/>
      <c r="G4045" s="218"/>
      <c r="H4045" s="217"/>
      <c r="I4045" s="217"/>
      <c r="J4045" s="217"/>
      <c r="K4045" s="217"/>
      <c r="L4045" s="217"/>
      <c r="M4045" s="219"/>
      <c r="N4045" s="220"/>
      <c r="O4045" s="219"/>
      <c r="P4045" s="220"/>
      <c r="Q4045" s="219"/>
      <c r="R4045" s="219"/>
    </row>
    <row r="4046" spans="1:18">
      <c r="A4046" s="217"/>
      <c r="B4046" s="217"/>
      <c r="C4046" s="217"/>
      <c r="D4046" s="217"/>
      <c r="E4046" s="217"/>
      <c r="F4046" s="217"/>
      <c r="G4046" s="218"/>
      <c r="H4046" s="217"/>
      <c r="I4046" s="217"/>
      <c r="J4046" s="217"/>
      <c r="K4046" s="217"/>
      <c r="L4046" s="217"/>
      <c r="M4046" s="219"/>
      <c r="N4046" s="220"/>
      <c r="O4046" s="219"/>
      <c r="P4046" s="220"/>
      <c r="Q4046" s="219"/>
      <c r="R4046" s="219"/>
    </row>
    <row r="4047" spans="1:18">
      <c r="A4047" s="217"/>
      <c r="B4047" s="217"/>
      <c r="C4047" s="217"/>
      <c r="D4047" s="217"/>
      <c r="E4047" s="217"/>
      <c r="F4047" s="217"/>
      <c r="G4047" s="218"/>
      <c r="H4047" s="217"/>
      <c r="I4047" s="217"/>
      <c r="J4047" s="217"/>
      <c r="K4047" s="217"/>
      <c r="L4047" s="217"/>
      <c r="M4047" s="219"/>
      <c r="N4047" s="220"/>
      <c r="O4047" s="219"/>
      <c r="P4047" s="220"/>
      <c r="Q4047" s="219"/>
      <c r="R4047" s="219"/>
    </row>
    <row r="4048" spans="1:18">
      <c r="A4048" s="217"/>
      <c r="B4048" s="217"/>
      <c r="C4048" s="217"/>
      <c r="D4048" s="217"/>
      <c r="E4048" s="217"/>
      <c r="F4048" s="217"/>
      <c r="G4048" s="218"/>
      <c r="H4048" s="217"/>
      <c r="I4048" s="217"/>
      <c r="J4048" s="217"/>
      <c r="K4048" s="217"/>
      <c r="L4048" s="217"/>
      <c r="M4048" s="219"/>
      <c r="N4048" s="220"/>
      <c r="O4048" s="219"/>
      <c r="P4048" s="220"/>
      <c r="Q4048" s="219"/>
      <c r="R4048" s="219"/>
    </row>
    <row r="4049" spans="1:18">
      <c r="A4049" s="217"/>
      <c r="B4049" s="217"/>
      <c r="C4049" s="217"/>
      <c r="D4049" s="217"/>
      <c r="E4049" s="217"/>
      <c r="F4049" s="217"/>
      <c r="G4049" s="218"/>
      <c r="H4049" s="217"/>
      <c r="I4049" s="217"/>
      <c r="J4049" s="217"/>
      <c r="K4049" s="217"/>
      <c r="L4049" s="217"/>
      <c r="M4049" s="219"/>
      <c r="N4049" s="220"/>
      <c r="O4049" s="219"/>
      <c r="P4049" s="220"/>
      <c r="Q4049" s="219"/>
      <c r="R4049" s="219"/>
    </row>
    <row r="4050" spans="1:18">
      <c r="A4050" s="217"/>
      <c r="B4050" s="217"/>
      <c r="C4050" s="217"/>
      <c r="D4050" s="217"/>
      <c r="E4050" s="217"/>
      <c r="F4050" s="217"/>
      <c r="G4050" s="218"/>
      <c r="H4050" s="217"/>
      <c r="I4050" s="217"/>
      <c r="J4050" s="217"/>
      <c r="K4050" s="217"/>
      <c r="L4050" s="217"/>
      <c r="M4050" s="219"/>
      <c r="N4050" s="220"/>
      <c r="O4050" s="219"/>
      <c r="P4050" s="220"/>
      <c r="Q4050" s="219"/>
      <c r="R4050" s="219"/>
    </row>
    <row r="4051" spans="1:18">
      <c r="A4051" s="217"/>
      <c r="B4051" s="217"/>
      <c r="C4051" s="217"/>
      <c r="D4051" s="217"/>
      <c r="E4051" s="217"/>
      <c r="F4051" s="217"/>
      <c r="G4051" s="218"/>
      <c r="H4051" s="217"/>
      <c r="I4051" s="217"/>
      <c r="J4051" s="217"/>
      <c r="K4051" s="217"/>
      <c r="L4051" s="217"/>
      <c r="M4051" s="219"/>
      <c r="N4051" s="220"/>
      <c r="O4051" s="219"/>
      <c r="P4051" s="220"/>
      <c r="Q4051" s="219"/>
      <c r="R4051" s="219"/>
    </row>
    <row r="4052" spans="1:18">
      <c r="A4052" s="217"/>
      <c r="B4052" s="217"/>
      <c r="C4052" s="217"/>
      <c r="D4052" s="217"/>
      <c r="E4052" s="217"/>
      <c r="F4052" s="217"/>
      <c r="G4052" s="218"/>
      <c r="H4052" s="217"/>
      <c r="I4052" s="217"/>
      <c r="J4052" s="217"/>
      <c r="K4052" s="217"/>
      <c r="L4052" s="217"/>
      <c r="M4052" s="219"/>
      <c r="N4052" s="220"/>
      <c r="O4052" s="219"/>
      <c r="P4052" s="220"/>
      <c r="Q4052" s="219"/>
      <c r="R4052" s="219"/>
    </row>
    <row r="4053" spans="1:18">
      <c r="A4053" s="217"/>
      <c r="B4053" s="217"/>
      <c r="C4053" s="217"/>
      <c r="D4053" s="217"/>
      <c r="E4053" s="217"/>
      <c r="F4053" s="217"/>
      <c r="G4053" s="218"/>
      <c r="H4053" s="217"/>
      <c r="I4053" s="217"/>
      <c r="J4053" s="217"/>
      <c r="K4053" s="217"/>
      <c r="L4053" s="217"/>
      <c r="M4053" s="219"/>
      <c r="N4053" s="220"/>
      <c r="O4053" s="219"/>
      <c r="P4053" s="220"/>
      <c r="Q4053" s="219"/>
      <c r="R4053" s="219"/>
    </row>
    <row r="4054" spans="1:18">
      <c r="A4054" s="217"/>
      <c r="B4054" s="217"/>
      <c r="C4054" s="217"/>
      <c r="D4054" s="217"/>
      <c r="E4054" s="217"/>
      <c r="F4054" s="217"/>
      <c r="G4054" s="218"/>
      <c r="H4054" s="217"/>
      <c r="I4054" s="217"/>
      <c r="J4054" s="217"/>
      <c r="K4054" s="217"/>
      <c r="L4054" s="217"/>
      <c r="M4054" s="219"/>
      <c r="N4054" s="220"/>
      <c r="O4054" s="219"/>
      <c r="P4054" s="220"/>
      <c r="Q4054" s="219"/>
      <c r="R4054" s="219"/>
    </row>
    <row r="4055" spans="1:18">
      <c r="A4055" s="217"/>
      <c r="B4055" s="217"/>
      <c r="C4055" s="217"/>
      <c r="D4055" s="217"/>
      <c r="E4055" s="217"/>
      <c r="F4055" s="217"/>
      <c r="G4055" s="218"/>
      <c r="H4055" s="217"/>
      <c r="I4055" s="217"/>
      <c r="J4055" s="217"/>
      <c r="K4055" s="217"/>
      <c r="L4055" s="217"/>
      <c r="M4055" s="219"/>
      <c r="N4055" s="220"/>
      <c r="O4055" s="219"/>
      <c r="P4055" s="220"/>
      <c r="Q4055" s="219"/>
      <c r="R4055" s="219"/>
    </row>
    <row r="4056" spans="1:18">
      <c r="A4056" s="217"/>
      <c r="B4056" s="217"/>
      <c r="C4056" s="217"/>
      <c r="D4056" s="217"/>
      <c r="E4056" s="217"/>
      <c r="F4056" s="217"/>
      <c r="G4056" s="218"/>
      <c r="H4056" s="217"/>
      <c r="I4056" s="217"/>
      <c r="J4056" s="217"/>
      <c r="K4056" s="217"/>
      <c r="L4056" s="217"/>
      <c r="M4056" s="219"/>
      <c r="N4056" s="220"/>
      <c r="O4056" s="219"/>
      <c r="P4056" s="220"/>
      <c r="Q4056" s="219"/>
      <c r="R4056" s="219"/>
    </row>
    <row r="4057" spans="1:18">
      <c r="A4057" s="217"/>
      <c r="B4057" s="217"/>
      <c r="C4057" s="217"/>
      <c r="D4057" s="217"/>
      <c r="E4057" s="217"/>
      <c r="F4057" s="217"/>
      <c r="G4057" s="218"/>
      <c r="H4057" s="217"/>
      <c r="I4057" s="217"/>
      <c r="J4057" s="217"/>
      <c r="K4057" s="217"/>
      <c r="L4057" s="217"/>
      <c r="M4057" s="219"/>
      <c r="N4057" s="220"/>
      <c r="O4057" s="219"/>
      <c r="P4057" s="220"/>
      <c r="Q4057" s="219"/>
      <c r="R4057" s="219"/>
    </row>
    <row r="4058" spans="1:18">
      <c r="A4058" s="217"/>
      <c r="B4058" s="217"/>
      <c r="C4058" s="217"/>
      <c r="D4058" s="217"/>
      <c r="E4058" s="217"/>
      <c r="F4058" s="217"/>
      <c r="G4058" s="218"/>
      <c r="H4058" s="217"/>
      <c r="I4058" s="217"/>
      <c r="J4058" s="217"/>
      <c r="K4058" s="217"/>
      <c r="L4058" s="217"/>
      <c r="M4058" s="219"/>
      <c r="N4058" s="220"/>
      <c r="O4058" s="219"/>
      <c r="P4058" s="220"/>
      <c r="Q4058" s="219"/>
      <c r="R4058" s="219"/>
    </row>
    <row r="4059" spans="1:18">
      <c r="A4059" s="217"/>
      <c r="B4059" s="217"/>
      <c r="C4059" s="217"/>
      <c r="D4059" s="217"/>
      <c r="E4059" s="217"/>
      <c r="F4059" s="217"/>
      <c r="G4059" s="218"/>
      <c r="H4059" s="217"/>
      <c r="I4059" s="217"/>
      <c r="J4059" s="217"/>
      <c r="K4059" s="217"/>
      <c r="L4059" s="217"/>
      <c r="M4059" s="219"/>
      <c r="N4059" s="220"/>
      <c r="O4059" s="219"/>
      <c r="P4059" s="220"/>
      <c r="Q4059" s="219"/>
      <c r="R4059" s="219"/>
    </row>
    <row r="4060" spans="1:18">
      <c r="A4060" s="217"/>
      <c r="B4060" s="217"/>
      <c r="C4060" s="217"/>
      <c r="D4060" s="217"/>
      <c r="E4060" s="217"/>
      <c r="F4060" s="217"/>
      <c r="G4060" s="218"/>
      <c r="H4060" s="217"/>
      <c r="I4060" s="217"/>
      <c r="J4060" s="217"/>
      <c r="K4060" s="217"/>
      <c r="L4060" s="217"/>
      <c r="M4060" s="219"/>
      <c r="N4060" s="220"/>
      <c r="O4060" s="219"/>
      <c r="P4060" s="220"/>
      <c r="Q4060" s="219"/>
      <c r="R4060" s="219"/>
    </row>
    <row r="4061" spans="1:18">
      <c r="A4061" s="217"/>
      <c r="B4061" s="217"/>
      <c r="C4061" s="217"/>
      <c r="D4061" s="217"/>
      <c r="E4061" s="217"/>
      <c r="F4061" s="217"/>
      <c r="G4061" s="218"/>
      <c r="H4061" s="217"/>
      <c r="I4061" s="217"/>
      <c r="J4061" s="217"/>
      <c r="K4061" s="217"/>
      <c r="L4061" s="217"/>
      <c r="M4061" s="219"/>
      <c r="N4061" s="220"/>
      <c r="O4061" s="219"/>
      <c r="P4061" s="220"/>
      <c r="Q4061" s="219"/>
      <c r="R4061" s="219"/>
    </row>
    <row r="4062" spans="1:18">
      <c r="A4062" s="217"/>
      <c r="B4062" s="217"/>
      <c r="C4062" s="217"/>
      <c r="D4062" s="217"/>
      <c r="E4062" s="217"/>
      <c r="F4062" s="217"/>
      <c r="G4062" s="218"/>
      <c r="H4062" s="217"/>
      <c r="I4062" s="217"/>
      <c r="J4062" s="217"/>
      <c r="K4062" s="217"/>
      <c r="L4062" s="217"/>
      <c r="M4062" s="219"/>
      <c r="N4062" s="220"/>
      <c r="O4062" s="219"/>
      <c r="P4062" s="220"/>
      <c r="Q4062" s="219"/>
      <c r="R4062" s="219"/>
    </row>
    <row r="4063" spans="1:18">
      <c r="A4063" s="217"/>
      <c r="B4063" s="217"/>
      <c r="C4063" s="217"/>
      <c r="D4063" s="217"/>
      <c r="E4063" s="217"/>
      <c r="F4063" s="217"/>
      <c r="G4063" s="218"/>
      <c r="H4063" s="217"/>
      <c r="I4063" s="217"/>
      <c r="J4063" s="217"/>
      <c r="K4063" s="217"/>
      <c r="L4063" s="217"/>
      <c r="M4063" s="219"/>
      <c r="N4063" s="220"/>
      <c r="O4063" s="219"/>
      <c r="P4063" s="220"/>
      <c r="Q4063" s="219"/>
      <c r="R4063" s="219"/>
    </row>
    <row r="4064" spans="1:18">
      <c r="A4064" s="217"/>
      <c r="B4064" s="217"/>
      <c r="C4064" s="217"/>
      <c r="D4064" s="217"/>
      <c r="E4064" s="217"/>
      <c r="F4064" s="217"/>
      <c r="G4064" s="218"/>
      <c r="H4064" s="217"/>
      <c r="I4064" s="217"/>
      <c r="J4064" s="217"/>
      <c r="K4064" s="217"/>
      <c r="L4064" s="217"/>
      <c r="M4064" s="219"/>
      <c r="N4064" s="220"/>
      <c r="O4064" s="219"/>
      <c r="P4064" s="220"/>
      <c r="Q4064" s="219"/>
      <c r="R4064" s="219"/>
    </row>
    <row r="4065" spans="1:18">
      <c r="A4065" s="217"/>
      <c r="B4065" s="217"/>
      <c r="C4065" s="217"/>
      <c r="D4065" s="217"/>
      <c r="E4065" s="217"/>
      <c r="F4065" s="217"/>
      <c r="G4065" s="218"/>
      <c r="H4065" s="217"/>
      <c r="I4065" s="217"/>
      <c r="J4065" s="217"/>
      <c r="K4065" s="217"/>
      <c r="L4065" s="217"/>
      <c r="M4065" s="219"/>
      <c r="N4065" s="220"/>
      <c r="O4065" s="219"/>
      <c r="P4065" s="220"/>
      <c r="Q4065" s="219"/>
      <c r="R4065" s="219"/>
    </row>
    <row r="4066" spans="1:18">
      <c r="A4066" s="217"/>
      <c r="B4066" s="217"/>
      <c r="C4066" s="217"/>
      <c r="D4066" s="217"/>
      <c r="E4066" s="217"/>
      <c r="F4066" s="217"/>
      <c r="G4066" s="218"/>
      <c r="H4066" s="217"/>
      <c r="I4066" s="217"/>
      <c r="J4066" s="217"/>
      <c r="K4066" s="217"/>
      <c r="L4066" s="217"/>
      <c r="M4066" s="219"/>
      <c r="N4066" s="220"/>
      <c r="O4066" s="219"/>
      <c r="P4066" s="220"/>
      <c r="Q4066" s="219"/>
      <c r="R4066" s="219"/>
    </row>
    <row r="4067" spans="1:18">
      <c r="A4067" s="217"/>
      <c r="B4067" s="217"/>
      <c r="C4067" s="217"/>
      <c r="D4067" s="217"/>
      <c r="E4067" s="217"/>
      <c r="F4067" s="217"/>
      <c r="G4067" s="218"/>
      <c r="H4067" s="217"/>
      <c r="I4067" s="217"/>
      <c r="J4067" s="217"/>
      <c r="K4067" s="217"/>
      <c r="L4067" s="217"/>
      <c r="M4067" s="219"/>
      <c r="N4067" s="220"/>
      <c r="O4067" s="219"/>
      <c r="P4067" s="220"/>
      <c r="Q4067" s="219"/>
      <c r="R4067" s="219"/>
    </row>
    <row r="4068" spans="1:18">
      <c r="A4068" s="217"/>
      <c r="B4068" s="217"/>
      <c r="C4068" s="217"/>
      <c r="D4068" s="217"/>
      <c r="E4068" s="217"/>
      <c r="F4068" s="217"/>
      <c r="G4068" s="218"/>
      <c r="H4068" s="217"/>
      <c r="I4068" s="217"/>
      <c r="J4068" s="217"/>
      <c r="K4068" s="217"/>
      <c r="L4068" s="217"/>
      <c r="M4068" s="219"/>
      <c r="N4068" s="220"/>
      <c r="O4068" s="219"/>
      <c r="P4068" s="220"/>
      <c r="Q4068" s="219"/>
      <c r="R4068" s="219"/>
    </row>
    <row r="4069" spans="1:18">
      <c r="A4069" s="217"/>
      <c r="B4069" s="217"/>
      <c r="C4069" s="217"/>
      <c r="D4069" s="217"/>
      <c r="E4069" s="217"/>
      <c r="F4069" s="217"/>
      <c r="G4069" s="218"/>
      <c r="H4069" s="217"/>
      <c r="I4069" s="217"/>
      <c r="J4069" s="217"/>
      <c r="K4069" s="217"/>
      <c r="L4069" s="217"/>
      <c r="M4069" s="219"/>
      <c r="N4069" s="220"/>
      <c r="O4069" s="219"/>
      <c r="P4069" s="220"/>
      <c r="Q4069" s="219"/>
      <c r="R4069" s="219"/>
    </row>
    <row r="4070" spans="1:18">
      <c r="A4070" s="217"/>
      <c r="B4070" s="217"/>
      <c r="C4070" s="217"/>
      <c r="D4070" s="217"/>
      <c r="E4070" s="217"/>
      <c r="F4070" s="217"/>
      <c r="G4070" s="218"/>
      <c r="H4070" s="217"/>
      <c r="I4070" s="217"/>
      <c r="J4070" s="217"/>
      <c r="K4070" s="217"/>
      <c r="L4070" s="217"/>
      <c r="M4070" s="219"/>
      <c r="N4070" s="220"/>
      <c r="O4070" s="219"/>
      <c r="P4070" s="220"/>
      <c r="Q4070" s="219"/>
      <c r="R4070" s="219"/>
    </row>
    <row r="4071" spans="1:18">
      <c r="A4071" s="217"/>
      <c r="B4071" s="217"/>
      <c r="C4071" s="217"/>
      <c r="D4071" s="217"/>
      <c r="E4071" s="217"/>
      <c r="F4071" s="217"/>
      <c r="G4071" s="218"/>
      <c r="H4071" s="217"/>
      <c r="I4071" s="217"/>
      <c r="J4071" s="217"/>
      <c r="K4071" s="217"/>
      <c r="L4071" s="217"/>
      <c r="M4071" s="219"/>
      <c r="N4071" s="220"/>
      <c r="O4071" s="219"/>
      <c r="P4071" s="220"/>
      <c r="Q4071" s="219"/>
      <c r="R4071" s="219"/>
    </row>
    <row r="4072" spans="1:18">
      <c r="A4072" s="217"/>
      <c r="B4072" s="217"/>
      <c r="C4072" s="217"/>
      <c r="D4072" s="217"/>
      <c r="E4072" s="217"/>
      <c r="F4072" s="217"/>
      <c r="G4072" s="218"/>
      <c r="H4072" s="217"/>
      <c r="I4072" s="217"/>
      <c r="J4072" s="217"/>
      <c r="K4072" s="217"/>
      <c r="L4072" s="217"/>
      <c r="M4072" s="219"/>
      <c r="N4072" s="220"/>
      <c r="O4072" s="219"/>
      <c r="P4072" s="220"/>
      <c r="Q4072" s="219"/>
      <c r="R4072" s="219"/>
    </row>
    <row r="4073" spans="1:18">
      <c r="A4073" s="217"/>
      <c r="B4073" s="217"/>
      <c r="C4073" s="217"/>
      <c r="D4073" s="217"/>
      <c r="E4073" s="217"/>
      <c r="F4073" s="217"/>
      <c r="G4073" s="218"/>
      <c r="H4073" s="217"/>
      <c r="I4073" s="217"/>
      <c r="J4073" s="217"/>
      <c r="K4073" s="217"/>
      <c r="L4073" s="217"/>
      <c r="M4073" s="219"/>
      <c r="N4073" s="220"/>
      <c r="O4073" s="219"/>
      <c r="P4073" s="220"/>
      <c r="Q4073" s="219"/>
      <c r="R4073" s="219"/>
    </row>
    <row r="4074" spans="1:18">
      <c r="A4074" s="217"/>
      <c r="B4074" s="217"/>
      <c r="C4074" s="217"/>
      <c r="D4074" s="217"/>
      <c r="E4074" s="217"/>
      <c r="F4074" s="217"/>
      <c r="G4074" s="218"/>
      <c r="H4074" s="217"/>
      <c r="I4074" s="217"/>
      <c r="J4074" s="217"/>
      <c r="K4074" s="217"/>
      <c r="L4074" s="217"/>
      <c r="M4074" s="219"/>
      <c r="N4074" s="220"/>
      <c r="O4074" s="219"/>
      <c r="P4074" s="220"/>
      <c r="Q4074" s="219"/>
      <c r="R4074" s="219"/>
    </row>
    <row r="4075" spans="1:18">
      <c r="A4075" s="217"/>
      <c r="B4075" s="217"/>
      <c r="C4075" s="217"/>
      <c r="D4075" s="217"/>
      <c r="E4075" s="217"/>
      <c r="F4075" s="217"/>
      <c r="G4075" s="218"/>
      <c r="H4075" s="217"/>
      <c r="I4075" s="217"/>
      <c r="J4075" s="217"/>
      <c r="K4075" s="217"/>
      <c r="L4075" s="217"/>
      <c r="M4075" s="219"/>
      <c r="N4075" s="220"/>
      <c r="O4075" s="219"/>
      <c r="P4075" s="220"/>
      <c r="Q4075" s="219"/>
      <c r="R4075" s="219"/>
    </row>
    <row r="4076" spans="1:18">
      <c r="A4076" s="217"/>
      <c r="B4076" s="217"/>
      <c r="C4076" s="217"/>
      <c r="D4076" s="217"/>
      <c r="E4076" s="217"/>
      <c r="F4076" s="217"/>
      <c r="G4076" s="218"/>
      <c r="H4076" s="217"/>
      <c r="I4076" s="217"/>
      <c r="J4076" s="217"/>
      <c r="K4076" s="217"/>
      <c r="L4076" s="217"/>
      <c r="M4076" s="219"/>
      <c r="N4076" s="220"/>
      <c r="O4076" s="219"/>
      <c r="P4076" s="220"/>
      <c r="Q4076" s="219"/>
      <c r="R4076" s="219"/>
    </row>
    <row r="4077" spans="1:18">
      <c r="A4077" s="217"/>
      <c r="B4077" s="217"/>
      <c r="C4077" s="217"/>
      <c r="D4077" s="217"/>
      <c r="E4077" s="217"/>
      <c r="F4077" s="217"/>
      <c r="G4077" s="218"/>
      <c r="H4077" s="217"/>
      <c r="I4077" s="217"/>
      <c r="J4077" s="217"/>
      <c r="K4077" s="217"/>
      <c r="L4077" s="217"/>
      <c r="M4077" s="219"/>
      <c r="N4077" s="220"/>
      <c r="O4077" s="219"/>
      <c r="P4077" s="220"/>
      <c r="Q4077" s="219"/>
      <c r="R4077" s="219"/>
    </row>
    <row r="4078" spans="1:18">
      <c r="A4078" s="217"/>
      <c r="B4078" s="217"/>
      <c r="C4078" s="217"/>
      <c r="D4078" s="217"/>
      <c r="E4078" s="217"/>
      <c r="F4078" s="217"/>
      <c r="G4078" s="218"/>
      <c r="H4078" s="217"/>
      <c r="I4078" s="217"/>
      <c r="J4078" s="217"/>
      <c r="K4078" s="217"/>
      <c r="L4078" s="217"/>
      <c r="M4078" s="219"/>
      <c r="N4078" s="220"/>
      <c r="O4078" s="219"/>
      <c r="P4078" s="220"/>
      <c r="Q4078" s="219"/>
      <c r="R4078" s="219"/>
    </row>
    <row r="4079" spans="1:18">
      <c r="A4079" s="217"/>
      <c r="B4079" s="217"/>
      <c r="C4079" s="217"/>
      <c r="D4079" s="217"/>
      <c r="E4079" s="217"/>
      <c r="F4079" s="217"/>
      <c r="G4079" s="218"/>
      <c r="H4079" s="217"/>
      <c r="I4079" s="217"/>
      <c r="J4079" s="217"/>
      <c r="K4079" s="217"/>
      <c r="L4079" s="217"/>
      <c r="M4079" s="219"/>
      <c r="N4079" s="220"/>
      <c r="O4079" s="219"/>
      <c r="P4079" s="220"/>
      <c r="Q4079" s="219"/>
      <c r="R4079" s="219"/>
    </row>
    <row r="4080" spans="1:18">
      <c r="A4080" s="217"/>
      <c r="B4080" s="217"/>
      <c r="C4080" s="217"/>
      <c r="D4080" s="217"/>
      <c r="E4080" s="217"/>
      <c r="F4080" s="217"/>
      <c r="G4080" s="218"/>
      <c r="H4080" s="217"/>
      <c r="I4080" s="217"/>
      <c r="J4080" s="217"/>
      <c r="K4080" s="217"/>
      <c r="L4080" s="217"/>
      <c r="M4080" s="219"/>
      <c r="N4080" s="220"/>
      <c r="O4080" s="219"/>
      <c r="P4080" s="220"/>
      <c r="Q4080" s="219"/>
      <c r="R4080" s="219"/>
    </row>
    <row r="4081" spans="1:18">
      <c r="A4081" s="217"/>
      <c r="B4081" s="217"/>
      <c r="C4081" s="217"/>
      <c r="D4081" s="217"/>
      <c r="E4081" s="217"/>
      <c r="F4081" s="217"/>
      <c r="G4081" s="218"/>
      <c r="H4081" s="217"/>
      <c r="I4081" s="217"/>
      <c r="J4081" s="217"/>
      <c r="K4081" s="217"/>
      <c r="L4081" s="217"/>
      <c r="M4081" s="219"/>
      <c r="N4081" s="220"/>
      <c r="O4081" s="219"/>
      <c r="P4081" s="220"/>
      <c r="Q4081" s="219"/>
      <c r="R4081" s="219"/>
    </row>
    <row r="4082" spans="1:18">
      <c r="A4082" s="217"/>
      <c r="B4082" s="217"/>
      <c r="C4082" s="217"/>
      <c r="D4082" s="217"/>
      <c r="E4082" s="217"/>
      <c r="F4082" s="217"/>
      <c r="G4082" s="218"/>
      <c r="H4082" s="217"/>
      <c r="I4082" s="217"/>
      <c r="J4082" s="217"/>
      <c r="K4082" s="217"/>
      <c r="L4082" s="217"/>
      <c r="M4082" s="219"/>
      <c r="N4082" s="220"/>
      <c r="O4082" s="219"/>
      <c r="P4082" s="220"/>
      <c r="Q4082" s="219"/>
      <c r="R4082" s="219"/>
    </row>
    <row r="4083" spans="1:18">
      <c r="A4083" s="217"/>
      <c r="B4083" s="217"/>
      <c r="C4083" s="217"/>
      <c r="D4083" s="217"/>
      <c r="E4083" s="217"/>
      <c r="F4083" s="217"/>
      <c r="G4083" s="218"/>
      <c r="H4083" s="217"/>
      <c r="I4083" s="217"/>
      <c r="J4083" s="217"/>
      <c r="K4083" s="217"/>
      <c r="L4083" s="217"/>
      <c r="M4083" s="219"/>
      <c r="N4083" s="220"/>
      <c r="O4083" s="219"/>
      <c r="P4083" s="220"/>
      <c r="Q4083" s="219"/>
      <c r="R4083" s="219"/>
    </row>
    <row r="4084" spans="1:18">
      <c r="A4084" s="217"/>
      <c r="B4084" s="217"/>
      <c r="C4084" s="217"/>
      <c r="D4084" s="217"/>
      <c r="E4084" s="217"/>
      <c r="F4084" s="217"/>
      <c r="G4084" s="218"/>
      <c r="H4084" s="217"/>
      <c r="I4084" s="217"/>
      <c r="J4084" s="217"/>
      <c r="K4084" s="217"/>
      <c r="L4084" s="217"/>
      <c r="M4084" s="219"/>
      <c r="N4084" s="220"/>
      <c r="O4084" s="219"/>
      <c r="P4084" s="220"/>
      <c r="Q4084" s="219"/>
      <c r="R4084" s="219"/>
    </row>
    <row r="4085" spans="1:18">
      <c r="A4085" s="217"/>
      <c r="B4085" s="217"/>
      <c r="C4085" s="217"/>
      <c r="D4085" s="217"/>
      <c r="E4085" s="217"/>
      <c r="F4085" s="217"/>
      <c r="G4085" s="218"/>
      <c r="H4085" s="217"/>
      <c r="I4085" s="217"/>
      <c r="J4085" s="217"/>
      <c r="K4085" s="217"/>
      <c r="L4085" s="217"/>
      <c r="M4085" s="219"/>
      <c r="N4085" s="220"/>
      <c r="O4085" s="219"/>
      <c r="P4085" s="220"/>
      <c r="Q4085" s="219"/>
      <c r="R4085" s="219"/>
    </row>
    <row r="4086" spans="1:18">
      <c r="A4086" s="217"/>
      <c r="B4086" s="217"/>
      <c r="C4086" s="217"/>
      <c r="D4086" s="217"/>
      <c r="E4086" s="217"/>
      <c r="F4086" s="217"/>
      <c r="G4086" s="218"/>
      <c r="H4086" s="217"/>
      <c r="I4086" s="217"/>
      <c r="J4086" s="217"/>
      <c r="K4086" s="217"/>
      <c r="L4086" s="217"/>
      <c r="M4086" s="219"/>
      <c r="N4086" s="220"/>
      <c r="O4086" s="219"/>
      <c r="P4086" s="220"/>
      <c r="Q4086" s="219"/>
      <c r="R4086" s="219"/>
    </row>
    <row r="4087" spans="1:18">
      <c r="A4087" s="217"/>
      <c r="B4087" s="217"/>
      <c r="C4087" s="217"/>
      <c r="D4087" s="217"/>
      <c r="E4087" s="217"/>
      <c r="F4087" s="217"/>
      <c r="G4087" s="218"/>
      <c r="H4087" s="217"/>
      <c r="I4087" s="217"/>
      <c r="J4087" s="217"/>
      <c r="K4087" s="217"/>
      <c r="L4087" s="217"/>
      <c r="M4087" s="219"/>
      <c r="N4087" s="220"/>
      <c r="O4087" s="219"/>
      <c r="P4087" s="220"/>
      <c r="Q4087" s="219"/>
      <c r="R4087" s="219"/>
    </row>
    <row r="4088" spans="1:18">
      <c r="A4088" s="217"/>
      <c r="B4088" s="217"/>
      <c r="C4088" s="217"/>
      <c r="D4088" s="217"/>
      <c r="E4088" s="217"/>
      <c r="F4088" s="217"/>
      <c r="G4088" s="218"/>
      <c r="H4088" s="217"/>
      <c r="I4088" s="217"/>
      <c r="J4088" s="217"/>
      <c r="K4088" s="217"/>
      <c r="L4088" s="217"/>
      <c r="M4088" s="219"/>
      <c r="N4088" s="220"/>
      <c r="O4088" s="219"/>
      <c r="P4088" s="220"/>
      <c r="Q4088" s="219"/>
      <c r="R4088" s="219"/>
    </row>
    <row r="4089" spans="1:18">
      <c r="A4089" s="217"/>
      <c r="B4089" s="217"/>
      <c r="C4089" s="217"/>
      <c r="D4089" s="217"/>
      <c r="E4089" s="217"/>
      <c r="F4089" s="217"/>
      <c r="G4089" s="218"/>
      <c r="H4089" s="217"/>
      <c r="I4089" s="217"/>
      <c r="J4089" s="217"/>
      <c r="K4089" s="217"/>
      <c r="L4089" s="217"/>
      <c r="M4089" s="219"/>
      <c r="N4089" s="220"/>
      <c r="O4089" s="219"/>
      <c r="P4089" s="220"/>
      <c r="Q4089" s="219"/>
      <c r="R4089" s="219"/>
    </row>
    <row r="4090" spans="1:18">
      <c r="A4090" s="217"/>
      <c r="B4090" s="217"/>
      <c r="C4090" s="217"/>
      <c r="D4090" s="217"/>
      <c r="E4090" s="217"/>
      <c r="F4090" s="217"/>
      <c r="G4090" s="218"/>
      <c r="H4090" s="217"/>
      <c r="I4090" s="217"/>
      <c r="J4090" s="217"/>
      <c r="K4090" s="217"/>
      <c r="L4090" s="217"/>
      <c r="M4090" s="219"/>
      <c r="N4090" s="220"/>
      <c r="O4090" s="219"/>
      <c r="P4090" s="220"/>
      <c r="Q4090" s="219"/>
      <c r="R4090" s="219"/>
    </row>
    <row r="4091" spans="1:18">
      <c r="A4091" s="217"/>
      <c r="B4091" s="217"/>
      <c r="C4091" s="217"/>
      <c r="D4091" s="217"/>
      <c r="E4091" s="217"/>
      <c r="F4091" s="217"/>
      <c r="G4091" s="218"/>
      <c r="H4091" s="217"/>
      <c r="I4091" s="217"/>
      <c r="J4091" s="217"/>
      <c r="K4091" s="217"/>
      <c r="L4091" s="217"/>
      <c r="M4091" s="219"/>
      <c r="N4091" s="220"/>
      <c r="O4091" s="219"/>
      <c r="P4091" s="220"/>
      <c r="Q4091" s="219"/>
      <c r="R4091" s="219"/>
    </row>
    <row r="4092" spans="1:18">
      <c r="A4092" s="217"/>
      <c r="B4092" s="217"/>
      <c r="C4092" s="217"/>
      <c r="D4092" s="217"/>
      <c r="E4092" s="217"/>
      <c r="F4092" s="217"/>
      <c r="G4092" s="218"/>
      <c r="H4092" s="217"/>
      <c r="I4092" s="217"/>
      <c r="J4092" s="217"/>
      <c r="K4092" s="217"/>
      <c r="L4092" s="217"/>
      <c r="M4092" s="219"/>
      <c r="N4092" s="220"/>
      <c r="O4092" s="219"/>
      <c r="P4092" s="220"/>
      <c r="Q4092" s="219"/>
      <c r="R4092" s="219"/>
    </row>
    <row r="4093" spans="1:18">
      <c r="A4093" s="217"/>
      <c r="B4093" s="217"/>
      <c r="C4093" s="217"/>
      <c r="D4093" s="217"/>
      <c r="E4093" s="217"/>
      <c r="F4093" s="217"/>
      <c r="G4093" s="218"/>
      <c r="H4093" s="217"/>
      <c r="I4093" s="217"/>
      <c r="J4093" s="217"/>
      <c r="K4093" s="217"/>
      <c r="L4093" s="217"/>
      <c r="M4093" s="219"/>
      <c r="N4093" s="220"/>
      <c r="O4093" s="219"/>
      <c r="P4093" s="220"/>
      <c r="Q4093" s="219"/>
      <c r="R4093" s="219"/>
    </row>
    <row r="4094" spans="1:18">
      <c r="A4094" s="217"/>
      <c r="B4094" s="217"/>
      <c r="C4094" s="217"/>
      <c r="D4094" s="217"/>
      <c r="E4094" s="217"/>
      <c r="F4094" s="217"/>
      <c r="G4094" s="218"/>
      <c r="H4094" s="217"/>
      <c r="I4094" s="217"/>
      <c r="J4094" s="217"/>
      <c r="K4094" s="217"/>
      <c r="L4094" s="217"/>
      <c r="M4094" s="219"/>
      <c r="N4094" s="220"/>
      <c r="O4094" s="219"/>
      <c r="P4094" s="220"/>
      <c r="Q4094" s="219"/>
      <c r="R4094" s="219"/>
    </row>
    <row r="4095" spans="1:18">
      <c r="A4095" s="217"/>
      <c r="B4095" s="217"/>
      <c r="C4095" s="217"/>
      <c r="D4095" s="217"/>
      <c r="E4095" s="217"/>
      <c r="F4095" s="217"/>
      <c r="G4095" s="218"/>
      <c r="H4095" s="217"/>
      <c r="I4095" s="217"/>
      <c r="J4095" s="217"/>
      <c r="K4095" s="217"/>
      <c r="L4095" s="217"/>
      <c r="M4095" s="219"/>
      <c r="N4095" s="220"/>
      <c r="O4095" s="219"/>
      <c r="P4095" s="220"/>
      <c r="Q4095" s="219"/>
      <c r="R4095" s="219"/>
    </row>
    <row r="4096" spans="1:18">
      <c r="A4096" s="217"/>
      <c r="B4096" s="217"/>
      <c r="C4096" s="217"/>
      <c r="D4096" s="217"/>
      <c r="E4096" s="217"/>
      <c r="F4096" s="217"/>
      <c r="G4096" s="218"/>
      <c r="H4096" s="217"/>
      <c r="I4096" s="217"/>
      <c r="J4096" s="217"/>
      <c r="K4096" s="217"/>
      <c r="L4096" s="217"/>
      <c r="M4096" s="219"/>
      <c r="N4096" s="220"/>
      <c r="O4096" s="219"/>
      <c r="P4096" s="220"/>
      <c r="Q4096" s="219"/>
      <c r="R4096" s="219"/>
    </row>
    <row r="4097" spans="1:18">
      <c r="A4097" s="217"/>
      <c r="B4097" s="217"/>
      <c r="C4097" s="217"/>
      <c r="D4097" s="217"/>
      <c r="E4097" s="217"/>
      <c r="F4097" s="217"/>
      <c r="G4097" s="218"/>
      <c r="H4097" s="217"/>
      <c r="I4097" s="217"/>
      <c r="J4097" s="217"/>
      <c r="K4097" s="217"/>
      <c r="L4097" s="217"/>
      <c r="M4097" s="219"/>
      <c r="N4097" s="220"/>
      <c r="O4097" s="219"/>
      <c r="P4097" s="220"/>
      <c r="Q4097" s="219"/>
      <c r="R4097" s="219"/>
    </row>
    <row r="4098" spans="1:18">
      <c r="A4098" s="217"/>
      <c r="B4098" s="217"/>
      <c r="C4098" s="217"/>
      <c r="D4098" s="217"/>
      <c r="E4098" s="217"/>
      <c r="F4098" s="217"/>
      <c r="G4098" s="218"/>
      <c r="H4098" s="217"/>
      <c r="I4098" s="217"/>
      <c r="J4098" s="217"/>
      <c r="K4098" s="217"/>
      <c r="L4098" s="217"/>
      <c r="M4098" s="219"/>
      <c r="N4098" s="220"/>
      <c r="O4098" s="219"/>
      <c r="P4098" s="220"/>
      <c r="Q4098" s="219"/>
      <c r="R4098" s="219"/>
    </row>
    <row r="4099" spans="1:18">
      <c r="A4099" s="217"/>
      <c r="B4099" s="217"/>
      <c r="C4099" s="217"/>
      <c r="D4099" s="217"/>
      <c r="E4099" s="217"/>
      <c r="F4099" s="217"/>
      <c r="G4099" s="218"/>
      <c r="H4099" s="217"/>
      <c r="I4099" s="217"/>
      <c r="J4099" s="217"/>
      <c r="K4099" s="217"/>
      <c r="L4099" s="217"/>
      <c r="M4099" s="219"/>
      <c r="N4099" s="220"/>
      <c r="O4099" s="219"/>
      <c r="P4099" s="220"/>
      <c r="Q4099" s="219"/>
      <c r="R4099" s="219"/>
    </row>
    <row r="4100" spans="1:18">
      <c r="A4100" s="217"/>
      <c r="B4100" s="217"/>
      <c r="C4100" s="217"/>
      <c r="D4100" s="217"/>
      <c r="E4100" s="217"/>
      <c r="F4100" s="217"/>
      <c r="G4100" s="218"/>
      <c r="H4100" s="217"/>
      <c r="I4100" s="217"/>
      <c r="J4100" s="217"/>
      <c r="K4100" s="217"/>
      <c r="L4100" s="217"/>
      <c r="M4100" s="219"/>
      <c r="N4100" s="220"/>
      <c r="O4100" s="219"/>
      <c r="P4100" s="220"/>
      <c r="Q4100" s="219"/>
      <c r="R4100" s="219"/>
    </row>
    <row r="4101" spans="1:18">
      <c r="A4101" s="217"/>
      <c r="B4101" s="217"/>
      <c r="C4101" s="217"/>
      <c r="D4101" s="217"/>
      <c r="E4101" s="217"/>
      <c r="F4101" s="217"/>
      <c r="G4101" s="218"/>
      <c r="H4101" s="217"/>
      <c r="I4101" s="217"/>
      <c r="J4101" s="217"/>
      <c r="K4101" s="217"/>
      <c r="L4101" s="217"/>
      <c r="M4101" s="219"/>
      <c r="N4101" s="220"/>
      <c r="O4101" s="219"/>
      <c r="P4101" s="220"/>
      <c r="Q4101" s="219"/>
      <c r="R4101" s="219"/>
    </row>
    <row r="4102" spans="1:18">
      <c r="A4102" s="217"/>
      <c r="B4102" s="217"/>
      <c r="C4102" s="217"/>
      <c r="D4102" s="217"/>
      <c r="E4102" s="217"/>
      <c r="F4102" s="217"/>
      <c r="G4102" s="218"/>
      <c r="H4102" s="217"/>
      <c r="I4102" s="217"/>
      <c r="J4102" s="217"/>
      <c r="K4102" s="217"/>
      <c r="L4102" s="217"/>
      <c r="M4102" s="219"/>
      <c r="N4102" s="220"/>
      <c r="O4102" s="219"/>
      <c r="P4102" s="220"/>
      <c r="Q4102" s="219"/>
      <c r="R4102" s="219"/>
    </row>
    <row r="4103" spans="1:18">
      <c r="A4103" s="217"/>
      <c r="B4103" s="217"/>
      <c r="C4103" s="217"/>
      <c r="D4103" s="217"/>
      <c r="E4103" s="217"/>
      <c r="F4103" s="217"/>
      <c r="G4103" s="218"/>
      <c r="H4103" s="217"/>
      <c r="I4103" s="217"/>
      <c r="J4103" s="217"/>
      <c r="K4103" s="217"/>
      <c r="L4103" s="217"/>
      <c r="M4103" s="219"/>
      <c r="N4103" s="220"/>
      <c r="O4103" s="219"/>
      <c r="P4103" s="220"/>
      <c r="Q4103" s="219"/>
      <c r="R4103" s="219"/>
    </row>
    <row r="4104" spans="1:18">
      <c r="A4104" s="217"/>
      <c r="B4104" s="217"/>
      <c r="C4104" s="217"/>
      <c r="D4104" s="217"/>
      <c r="E4104" s="217"/>
      <c r="F4104" s="217"/>
      <c r="G4104" s="218"/>
      <c r="H4104" s="217"/>
      <c r="I4104" s="217"/>
      <c r="J4104" s="217"/>
      <c r="K4104" s="217"/>
      <c r="L4104" s="217"/>
      <c r="M4104" s="219"/>
      <c r="N4104" s="220"/>
      <c r="O4104" s="219"/>
      <c r="P4104" s="220"/>
      <c r="Q4104" s="219"/>
      <c r="R4104" s="219"/>
    </row>
    <row r="4105" spans="1:18">
      <c r="A4105" s="217"/>
      <c r="B4105" s="217"/>
      <c r="C4105" s="217"/>
      <c r="D4105" s="217"/>
      <c r="E4105" s="217"/>
      <c r="F4105" s="217"/>
      <c r="G4105" s="218"/>
      <c r="H4105" s="217"/>
      <c r="I4105" s="217"/>
      <c r="J4105" s="217"/>
      <c r="K4105" s="217"/>
      <c r="L4105" s="217"/>
      <c r="M4105" s="219"/>
      <c r="N4105" s="220"/>
      <c r="O4105" s="219"/>
      <c r="P4105" s="220"/>
      <c r="Q4105" s="219"/>
      <c r="R4105" s="219"/>
    </row>
    <row r="4106" spans="1:18">
      <c r="A4106" s="217"/>
      <c r="B4106" s="217"/>
      <c r="C4106" s="217"/>
      <c r="D4106" s="217"/>
      <c r="E4106" s="217"/>
      <c r="F4106" s="217"/>
      <c r="G4106" s="218"/>
      <c r="H4106" s="217"/>
      <c r="I4106" s="217"/>
      <c r="J4106" s="217"/>
      <c r="K4106" s="217"/>
      <c r="L4106" s="217"/>
      <c r="M4106" s="219"/>
      <c r="N4106" s="220"/>
      <c r="O4106" s="219"/>
      <c r="P4106" s="220"/>
      <c r="Q4106" s="219"/>
      <c r="R4106" s="219"/>
    </row>
    <row r="4107" spans="1:18">
      <c r="A4107" s="217"/>
      <c r="B4107" s="217"/>
      <c r="C4107" s="217"/>
      <c r="D4107" s="217"/>
      <c r="E4107" s="217"/>
      <c r="F4107" s="217"/>
      <c r="G4107" s="218"/>
      <c r="H4107" s="217"/>
      <c r="I4107" s="217"/>
      <c r="J4107" s="217"/>
      <c r="K4107" s="217"/>
      <c r="L4107" s="217"/>
      <c r="M4107" s="219"/>
      <c r="N4107" s="220"/>
      <c r="O4107" s="219"/>
      <c r="P4107" s="220"/>
      <c r="Q4107" s="219"/>
      <c r="R4107" s="219"/>
    </row>
    <row r="4108" spans="1:18">
      <c r="A4108" s="217"/>
      <c r="B4108" s="217"/>
      <c r="C4108" s="217"/>
      <c r="D4108" s="217"/>
      <c r="E4108" s="217"/>
      <c r="F4108" s="217"/>
      <c r="G4108" s="218"/>
      <c r="H4108" s="217"/>
      <c r="I4108" s="217"/>
      <c r="J4108" s="217"/>
      <c r="K4108" s="217"/>
      <c r="L4108" s="217"/>
      <c r="M4108" s="219"/>
      <c r="N4108" s="220"/>
      <c r="O4108" s="219"/>
      <c r="P4108" s="220"/>
      <c r="Q4108" s="219"/>
      <c r="R4108" s="219"/>
    </row>
    <row r="4109" spans="1:18">
      <c r="A4109" s="217"/>
      <c r="B4109" s="217"/>
      <c r="C4109" s="217"/>
      <c r="D4109" s="217"/>
      <c r="E4109" s="217"/>
      <c r="F4109" s="217"/>
      <c r="G4109" s="218"/>
      <c r="H4109" s="217"/>
      <c r="I4109" s="217"/>
      <c r="J4109" s="217"/>
      <c r="K4109" s="217"/>
      <c r="L4109" s="217"/>
      <c r="M4109" s="219"/>
      <c r="N4109" s="220"/>
      <c r="O4109" s="219"/>
      <c r="P4109" s="220"/>
      <c r="Q4109" s="219"/>
      <c r="R4109" s="219"/>
    </row>
    <row r="4110" spans="1:18">
      <c r="A4110" s="217"/>
      <c r="B4110" s="217"/>
      <c r="C4110" s="217"/>
      <c r="D4110" s="217"/>
      <c r="E4110" s="217"/>
      <c r="F4110" s="217"/>
      <c r="G4110" s="218"/>
      <c r="H4110" s="217"/>
      <c r="I4110" s="217"/>
      <c r="J4110" s="217"/>
      <c r="K4110" s="217"/>
      <c r="L4110" s="217"/>
      <c r="M4110" s="219"/>
      <c r="N4110" s="220"/>
      <c r="O4110" s="219"/>
      <c r="P4110" s="220"/>
      <c r="Q4110" s="219"/>
      <c r="R4110" s="219"/>
    </row>
    <row r="4111" spans="1:18">
      <c r="A4111" s="217"/>
      <c r="B4111" s="217"/>
      <c r="C4111" s="217"/>
      <c r="D4111" s="217"/>
      <c r="E4111" s="217"/>
      <c r="F4111" s="217"/>
      <c r="G4111" s="218"/>
      <c r="H4111" s="217"/>
      <c r="I4111" s="217"/>
      <c r="J4111" s="217"/>
      <c r="K4111" s="217"/>
      <c r="L4111" s="217"/>
      <c r="M4111" s="219"/>
      <c r="N4111" s="220"/>
      <c r="O4111" s="219"/>
      <c r="P4111" s="220"/>
      <c r="Q4111" s="219"/>
      <c r="R4111" s="219"/>
    </row>
    <row r="4112" spans="1:18">
      <c r="A4112" s="217"/>
      <c r="B4112" s="217"/>
      <c r="C4112" s="217"/>
      <c r="D4112" s="217"/>
      <c r="E4112" s="217"/>
      <c r="F4112" s="217"/>
      <c r="G4112" s="218"/>
      <c r="H4112" s="217"/>
      <c r="I4112" s="217"/>
      <c r="J4112" s="217"/>
      <c r="K4112" s="217"/>
      <c r="L4112" s="217"/>
      <c r="M4112" s="219"/>
      <c r="N4112" s="220"/>
      <c r="O4112" s="219"/>
      <c r="P4112" s="220"/>
      <c r="Q4112" s="219"/>
      <c r="R4112" s="219"/>
    </row>
    <row r="4113" spans="1:18">
      <c r="A4113" s="217"/>
      <c r="B4113" s="217"/>
      <c r="C4113" s="217"/>
      <c r="D4113" s="217"/>
      <c r="E4113" s="217"/>
      <c r="F4113" s="217"/>
      <c r="G4113" s="218"/>
      <c r="H4113" s="217"/>
      <c r="I4113" s="217"/>
      <c r="J4113" s="217"/>
      <c r="K4113" s="217"/>
      <c r="L4113" s="217"/>
      <c r="M4113" s="219"/>
      <c r="N4113" s="220"/>
      <c r="O4113" s="219"/>
      <c r="P4113" s="220"/>
      <c r="Q4113" s="219"/>
      <c r="R4113" s="219"/>
    </row>
    <row r="4114" spans="1:18">
      <c r="A4114" s="217"/>
      <c r="B4114" s="217"/>
      <c r="C4114" s="217"/>
      <c r="D4114" s="217"/>
      <c r="E4114" s="217"/>
      <c r="F4114" s="217"/>
      <c r="G4114" s="218"/>
      <c r="H4114" s="217"/>
      <c r="I4114" s="217"/>
      <c r="J4114" s="217"/>
      <c r="K4114" s="217"/>
      <c r="L4114" s="217"/>
      <c r="M4114" s="219"/>
      <c r="N4114" s="220"/>
      <c r="O4114" s="219"/>
      <c r="P4114" s="220"/>
      <c r="Q4114" s="219"/>
      <c r="R4114" s="219"/>
    </row>
    <row r="4115" spans="1:18">
      <c r="A4115" s="217"/>
      <c r="B4115" s="217"/>
      <c r="C4115" s="217"/>
      <c r="D4115" s="217"/>
      <c r="E4115" s="217"/>
      <c r="F4115" s="217"/>
      <c r="G4115" s="218"/>
      <c r="H4115" s="217"/>
      <c r="I4115" s="217"/>
      <c r="J4115" s="217"/>
      <c r="K4115" s="217"/>
      <c r="L4115" s="217"/>
      <c r="M4115" s="219"/>
      <c r="N4115" s="220"/>
      <c r="O4115" s="219"/>
      <c r="P4115" s="220"/>
      <c r="Q4115" s="219"/>
      <c r="R4115" s="219"/>
    </row>
    <row r="4116" spans="1:18">
      <c r="A4116" s="217"/>
      <c r="B4116" s="217"/>
      <c r="C4116" s="217"/>
      <c r="D4116" s="217"/>
      <c r="E4116" s="217"/>
      <c r="F4116" s="217"/>
      <c r="G4116" s="218"/>
      <c r="H4116" s="217"/>
      <c r="I4116" s="217"/>
      <c r="J4116" s="217"/>
      <c r="K4116" s="217"/>
      <c r="L4116" s="217"/>
      <c r="M4116" s="219"/>
      <c r="N4116" s="220"/>
      <c r="O4116" s="219"/>
      <c r="P4116" s="220"/>
      <c r="Q4116" s="219"/>
      <c r="R4116" s="219"/>
    </row>
    <row r="4117" spans="1:18">
      <c r="A4117" s="217"/>
      <c r="B4117" s="217"/>
      <c r="C4117" s="217"/>
      <c r="D4117" s="217"/>
      <c r="E4117" s="217"/>
      <c r="F4117" s="217"/>
      <c r="G4117" s="218"/>
      <c r="H4117" s="217"/>
      <c r="I4117" s="217"/>
      <c r="J4117" s="217"/>
      <c r="K4117" s="217"/>
      <c r="L4117" s="217"/>
      <c r="M4117" s="219"/>
      <c r="N4117" s="220"/>
      <c r="O4117" s="219"/>
      <c r="P4117" s="220"/>
      <c r="Q4117" s="219"/>
      <c r="R4117" s="219"/>
    </row>
    <row r="4118" spans="1:18">
      <c r="A4118" s="217"/>
      <c r="B4118" s="217"/>
      <c r="C4118" s="217"/>
      <c r="D4118" s="217"/>
      <c r="E4118" s="217"/>
      <c r="F4118" s="217"/>
      <c r="G4118" s="218"/>
      <c r="H4118" s="217"/>
      <c r="I4118" s="217"/>
      <c r="J4118" s="217"/>
      <c r="K4118" s="217"/>
      <c r="L4118" s="217"/>
      <c r="M4118" s="219"/>
      <c r="N4118" s="220"/>
      <c r="O4118" s="219"/>
      <c r="P4118" s="220"/>
      <c r="Q4118" s="219"/>
      <c r="R4118" s="219"/>
    </row>
    <row r="4119" spans="1:18">
      <c r="A4119" s="217"/>
      <c r="B4119" s="217"/>
      <c r="C4119" s="217"/>
      <c r="D4119" s="217"/>
      <c r="E4119" s="217"/>
      <c r="F4119" s="217"/>
      <c r="G4119" s="218"/>
      <c r="H4119" s="217"/>
      <c r="I4119" s="217"/>
      <c r="J4119" s="217"/>
      <c r="K4119" s="217"/>
      <c r="L4119" s="217"/>
      <c r="M4119" s="219"/>
      <c r="N4119" s="220"/>
      <c r="O4119" s="219"/>
      <c r="P4119" s="220"/>
      <c r="Q4119" s="219"/>
      <c r="R4119" s="219"/>
    </row>
    <row r="4120" spans="1:18">
      <c r="A4120" s="217"/>
      <c r="B4120" s="217"/>
      <c r="C4120" s="217"/>
      <c r="D4120" s="217"/>
      <c r="E4120" s="217"/>
      <c r="F4120" s="217"/>
      <c r="G4120" s="218"/>
      <c r="H4120" s="217"/>
      <c r="I4120" s="217"/>
      <c r="J4120" s="217"/>
      <c r="K4120" s="217"/>
      <c r="L4120" s="217"/>
      <c r="M4120" s="219"/>
      <c r="N4120" s="220"/>
      <c r="O4120" s="219"/>
      <c r="P4120" s="220"/>
      <c r="Q4120" s="219"/>
      <c r="R4120" s="219"/>
    </row>
    <row r="4121" spans="1:18">
      <c r="A4121" s="217"/>
      <c r="B4121" s="217"/>
      <c r="C4121" s="217"/>
      <c r="D4121" s="217"/>
      <c r="E4121" s="217"/>
      <c r="F4121" s="217"/>
      <c r="G4121" s="218"/>
      <c r="H4121" s="217"/>
      <c r="I4121" s="217"/>
      <c r="J4121" s="217"/>
      <c r="K4121" s="217"/>
      <c r="L4121" s="217"/>
      <c r="M4121" s="219"/>
      <c r="N4121" s="220"/>
      <c r="O4121" s="219"/>
      <c r="P4121" s="220"/>
      <c r="Q4121" s="219"/>
      <c r="R4121" s="219"/>
    </row>
    <row r="4122" spans="1:18">
      <c r="A4122" s="217"/>
      <c r="B4122" s="217"/>
      <c r="C4122" s="217"/>
      <c r="D4122" s="217"/>
      <c r="E4122" s="217"/>
      <c r="F4122" s="217"/>
      <c r="G4122" s="218"/>
      <c r="H4122" s="217"/>
      <c r="I4122" s="217"/>
      <c r="J4122" s="217"/>
      <c r="K4122" s="217"/>
      <c r="L4122" s="217"/>
      <c r="M4122" s="219"/>
      <c r="N4122" s="220"/>
      <c r="O4122" s="219"/>
      <c r="P4122" s="220"/>
      <c r="Q4122" s="219"/>
      <c r="R4122" s="219"/>
    </row>
    <row r="4123" spans="1:18">
      <c r="A4123" s="217"/>
      <c r="B4123" s="217"/>
      <c r="C4123" s="217"/>
      <c r="D4123" s="217"/>
      <c r="E4123" s="217"/>
      <c r="F4123" s="217"/>
      <c r="G4123" s="218"/>
      <c r="H4123" s="217"/>
      <c r="I4123" s="217"/>
      <c r="J4123" s="217"/>
      <c r="K4123" s="217"/>
      <c r="L4123" s="217"/>
      <c r="M4123" s="219"/>
      <c r="N4123" s="220"/>
      <c r="O4123" s="219"/>
      <c r="P4123" s="220"/>
      <c r="Q4123" s="219"/>
      <c r="R4123" s="219"/>
    </row>
    <row r="4124" spans="1:18">
      <c r="A4124" s="217"/>
      <c r="B4124" s="217"/>
      <c r="C4124" s="217"/>
      <c r="D4124" s="217"/>
      <c r="E4124" s="217"/>
      <c r="F4124" s="217"/>
      <c r="G4124" s="218"/>
      <c r="H4124" s="217"/>
      <c r="I4124" s="217"/>
      <c r="J4124" s="217"/>
      <c r="K4124" s="217"/>
      <c r="L4124" s="217"/>
      <c r="M4124" s="219"/>
      <c r="N4124" s="220"/>
      <c r="O4124" s="219"/>
      <c r="P4124" s="220"/>
      <c r="Q4124" s="219"/>
      <c r="R4124" s="219"/>
    </row>
    <row r="4125" spans="1:18">
      <c r="A4125" s="217"/>
      <c r="B4125" s="217"/>
      <c r="C4125" s="217"/>
      <c r="D4125" s="217"/>
      <c r="E4125" s="217"/>
      <c r="F4125" s="217"/>
      <c r="G4125" s="218"/>
      <c r="H4125" s="217"/>
      <c r="I4125" s="217"/>
      <c r="J4125" s="217"/>
      <c r="K4125" s="217"/>
      <c r="L4125" s="217"/>
      <c r="M4125" s="219"/>
      <c r="N4125" s="220"/>
      <c r="O4125" s="219"/>
      <c r="P4125" s="220"/>
      <c r="Q4125" s="219"/>
      <c r="R4125" s="219"/>
    </row>
    <row r="4126" spans="1:18">
      <c r="A4126" s="217"/>
      <c r="B4126" s="217"/>
      <c r="C4126" s="217"/>
      <c r="D4126" s="217"/>
      <c r="E4126" s="217"/>
      <c r="F4126" s="217"/>
      <c r="G4126" s="218"/>
      <c r="H4126" s="217"/>
      <c r="I4126" s="217"/>
      <c r="J4126" s="217"/>
      <c r="K4126" s="217"/>
      <c r="L4126" s="217"/>
      <c r="M4126" s="219"/>
      <c r="N4126" s="220"/>
      <c r="O4126" s="219"/>
      <c r="P4126" s="220"/>
      <c r="Q4126" s="219"/>
      <c r="R4126" s="219"/>
    </row>
    <row r="4127" spans="1:18">
      <c r="A4127" s="217"/>
      <c r="B4127" s="217"/>
      <c r="C4127" s="217"/>
      <c r="D4127" s="217"/>
      <c r="E4127" s="217"/>
      <c r="F4127" s="217"/>
      <c r="G4127" s="218"/>
      <c r="H4127" s="217"/>
      <c r="I4127" s="217"/>
      <c r="J4127" s="217"/>
      <c r="K4127" s="217"/>
      <c r="L4127" s="217"/>
      <c r="M4127" s="219"/>
      <c r="N4127" s="220"/>
      <c r="O4127" s="219"/>
      <c r="P4127" s="220"/>
      <c r="Q4127" s="219"/>
      <c r="R4127" s="219"/>
    </row>
    <row r="4128" spans="1:18">
      <c r="A4128" s="217"/>
      <c r="B4128" s="217"/>
      <c r="C4128" s="217"/>
      <c r="D4128" s="217"/>
      <c r="E4128" s="217"/>
      <c r="F4128" s="217"/>
      <c r="G4128" s="218"/>
      <c r="H4128" s="217"/>
      <c r="I4128" s="217"/>
      <c r="J4128" s="217"/>
      <c r="K4128" s="217"/>
      <c r="L4128" s="217"/>
      <c r="M4128" s="219"/>
      <c r="N4128" s="220"/>
      <c r="O4128" s="219"/>
      <c r="P4128" s="220"/>
      <c r="Q4128" s="219"/>
      <c r="R4128" s="219"/>
    </row>
    <row r="4129" spans="1:18">
      <c r="A4129" s="217"/>
      <c r="B4129" s="217"/>
      <c r="C4129" s="217"/>
      <c r="D4129" s="217"/>
      <c r="E4129" s="217"/>
      <c r="F4129" s="217"/>
      <c r="G4129" s="218"/>
      <c r="H4129" s="217"/>
      <c r="I4129" s="217"/>
      <c r="J4129" s="217"/>
      <c r="K4129" s="217"/>
      <c r="L4129" s="217"/>
      <c r="M4129" s="219"/>
      <c r="N4129" s="220"/>
      <c r="O4129" s="219"/>
      <c r="P4129" s="220"/>
      <c r="Q4129" s="219"/>
      <c r="R4129" s="219"/>
    </row>
    <row r="4130" spans="1:18">
      <c r="A4130" s="217"/>
      <c r="B4130" s="217"/>
      <c r="C4130" s="217"/>
      <c r="D4130" s="217"/>
      <c r="E4130" s="217"/>
      <c r="F4130" s="217"/>
      <c r="G4130" s="218"/>
      <c r="H4130" s="217"/>
      <c r="I4130" s="217"/>
      <c r="J4130" s="217"/>
      <c r="K4130" s="217"/>
      <c r="L4130" s="217"/>
      <c r="M4130" s="219"/>
      <c r="N4130" s="220"/>
      <c r="O4130" s="219"/>
      <c r="P4130" s="220"/>
      <c r="Q4130" s="219"/>
      <c r="R4130" s="219"/>
    </row>
    <row r="4131" spans="1:18">
      <c r="A4131" s="217"/>
      <c r="B4131" s="217"/>
      <c r="C4131" s="217"/>
      <c r="D4131" s="217"/>
      <c r="E4131" s="217"/>
      <c r="F4131" s="217"/>
      <c r="G4131" s="218"/>
      <c r="H4131" s="217"/>
      <c r="I4131" s="217"/>
      <c r="J4131" s="217"/>
      <c r="K4131" s="217"/>
      <c r="L4131" s="217"/>
      <c r="M4131" s="219"/>
      <c r="N4131" s="220"/>
      <c r="O4131" s="219"/>
      <c r="P4131" s="220"/>
      <c r="Q4131" s="219"/>
      <c r="R4131" s="219"/>
    </row>
    <row r="4132" spans="1:18">
      <c r="A4132" s="217"/>
      <c r="B4132" s="217"/>
      <c r="C4132" s="217"/>
      <c r="D4132" s="217"/>
      <c r="E4132" s="217"/>
      <c r="F4132" s="217"/>
      <c r="G4132" s="218"/>
      <c r="H4132" s="217"/>
      <c r="I4132" s="217"/>
      <c r="J4132" s="217"/>
      <c r="K4132" s="217"/>
      <c r="L4132" s="217"/>
      <c r="M4132" s="219"/>
      <c r="N4132" s="220"/>
      <c r="O4132" s="219"/>
      <c r="P4132" s="220"/>
      <c r="Q4132" s="219"/>
      <c r="R4132" s="219"/>
    </row>
    <row r="4133" spans="1:18">
      <c r="A4133" s="217"/>
      <c r="B4133" s="217"/>
      <c r="C4133" s="217"/>
      <c r="D4133" s="217"/>
      <c r="E4133" s="217"/>
      <c r="F4133" s="217"/>
      <c r="G4133" s="218"/>
      <c r="H4133" s="217"/>
      <c r="I4133" s="217"/>
      <c r="J4133" s="217"/>
      <c r="K4133" s="217"/>
      <c r="L4133" s="217"/>
      <c r="M4133" s="219"/>
      <c r="N4133" s="220"/>
      <c r="O4133" s="219"/>
      <c r="P4133" s="220"/>
      <c r="Q4133" s="219"/>
      <c r="R4133" s="219"/>
    </row>
    <row r="4134" spans="1:18">
      <c r="A4134" s="217"/>
      <c r="B4134" s="217"/>
      <c r="C4134" s="217"/>
      <c r="D4134" s="217"/>
      <c r="E4134" s="217"/>
      <c r="F4134" s="217"/>
      <c r="G4134" s="218"/>
      <c r="H4134" s="217"/>
      <c r="I4134" s="217"/>
      <c r="J4134" s="217"/>
      <c r="K4134" s="217"/>
      <c r="L4134" s="217"/>
      <c r="M4134" s="219"/>
      <c r="N4134" s="220"/>
      <c r="O4134" s="219"/>
      <c r="P4134" s="220"/>
      <c r="Q4134" s="219"/>
      <c r="R4134" s="219"/>
    </row>
    <row r="4135" spans="1:18">
      <c r="A4135" s="217"/>
      <c r="B4135" s="217"/>
      <c r="C4135" s="217"/>
      <c r="D4135" s="217"/>
      <c r="E4135" s="217"/>
      <c r="F4135" s="217"/>
      <c r="G4135" s="218"/>
      <c r="H4135" s="217"/>
      <c r="I4135" s="217"/>
      <c r="J4135" s="217"/>
      <c r="K4135" s="217"/>
      <c r="L4135" s="217"/>
      <c r="M4135" s="219"/>
      <c r="N4135" s="220"/>
      <c r="O4135" s="219"/>
      <c r="P4135" s="220"/>
      <c r="Q4135" s="219"/>
      <c r="R4135" s="219"/>
    </row>
    <row r="4136" spans="1:18">
      <c r="A4136" s="217"/>
      <c r="B4136" s="217"/>
      <c r="C4136" s="217"/>
      <c r="D4136" s="217"/>
      <c r="E4136" s="217"/>
      <c r="F4136" s="217"/>
      <c r="G4136" s="218"/>
      <c r="H4136" s="217"/>
      <c r="I4136" s="217"/>
      <c r="J4136" s="217"/>
      <c r="K4136" s="217"/>
      <c r="L4136" s="217"/>
      <c r="M4136" s="219"/>
      <c r="N4136" s="220"/>
      <c r="O4136" s="219"/>
      <c r="P4136" s="220"/>
      <c r="Q4136" s="219"/>
      <c r="R4136" s="219"/>
    </row>
    <row r="4137" spans="1:18">
      <c r="A4137" s="217"/>
      <c r="B4137" s="217"/>
      <c r="C4137" s="217"/>
      <c r="D4137" s="217"/>
      <c r="E4137" s="217"/>
      <c r="F4137" s="217"/>
      <c r="G4137" s="218"/>
      <c r="H4137" s="217"/>
      <c r="I4137" s="217"/>
      <c r="J4137" s="217"/>
      <c r="K4137" s="217"/>
      <c r="L4137" s="217"/>
      <c r="M4137" s="219"/>
      <c r="N4137" s="220"/>
      <c r="O4137" s="219"/>
      <c r="P4137" s="220"/>
      <c r="Q4137" s="219"/>
      <c r="R4137" s="219"/>
    </row>
    <row r="4138" spans="1:18">
      <c r="A4138" s="217"/>
      <c r="B4138" s="217"/>
      <c r="C4138" s="217"/>
      <c r="D4138" s="217"/>
      <c r="E4138" s="217"/>
      <c r="F4138" s="217"/>
      <c r="G4138" s="218"/>
      <c r="H4138" s="217"/>
      <c r="I4138" s="217"/>
      <c r="J4138" s="217"/>
      <c r="K4138" s="217"/>
      <c r="L4138" s="217"/>
      <c r="M4138" s="219"/>
      <c r="N4138" s="220"/>
      <c r="O4138" s="219"/>
      <c r="P4138" s="220"/>
      <c r="Q4138" s="219"/>
      <c r="R4138" s="219"/>
    </row>
    <row r="4139" spans="1:18">
      <c r="A4139" s="217"/>
      <c r="B4139" s="217"/>
      <c r="C4139" s="217"/>
      <c r="D4139" s="217"/>
      <c r="E4139" s="217"/>
      <c r="F4139" s="217"/>
      <c r="G4139" s="218"/>
      <c r="H4139" s="217"/>
      <c r="I4139" s="217"/>
      <c r="J4139" s="217"/>
      <c r="K4139" s="217"/>
      <c r="L4139" s="217"/>
      <c r="M4139" s="219"/>
      <c r="N4139" s="220"/>
      <c r="O4139" s="219"/>
      <c r="P4139" s="220"/>
      <c r="Q4139" s="219"/>
      <c r="R4139" s="219"/>
    </row>
    <row r="4140" spans="1:18">
      <c r="A4140" s="217"/>
      <c r="B4140" s="217"/>
      <c r="C4140" s="217"/>
      <c r="D4140" s="217"/>
      <c r="E4140" s="217"/>
      <c r="F4140" s="217"/>
      <c r="G4140" s="218"/>
      <c r="H4140" s="217"/>
      <c r="I4140" s="217"/>
      <c r="J4140" s="217"/>
      <c r="K4140" s="217"/>
      <c r="L4140" s="217"/>
      <c r="M4140" s="219"/>
      <c r="N4140" s="220"/>
      <c r="O4140" s="219"/>
      <c r="P4140" s="220"/>
      <c r="Q4140" s="219"/>
      <c r="R4140" s="219"/>
    </row>
    <row r="4141" spans="1:18">
      <c r="A4141" s="217"/>
      <c r="B4141" s="217"/>
      <c r="C4141" s="217"/>
      <c r="D4141" s="217"/>
      <c r="E4141" s="217"/>
      <c r="F4141" s="217"/>
      <c r="G4141" s="218"/>
      <c r="H4141" s="217"/>
      <c r="I4141" s="217"/>
      <c r="J4141" s="217"/>
      <c r="K4141" s="217"/>
      <c r="L4141" s="217"/>
      <c r="M4141" s="219"/>
      <c r="N4141" s="220"/>
      <c r="O4141" s="219"/>
      <c r="P4141" s="220"/>
      <c r="Q4141" s="219"/>
      <c r="R4141" s="219"/>
    </row>
    <row r="4142" spans="1:18">
      <c r="A4142" s="217"/>
      <c r="B4142" s="217"/>
      <c r="C4142" s="217"/>
      <c r="D4142" s="217"/>
      <c r="E4142" s="217"/>
      <c r="F4142" s="217"/>
      <c r="G4142" s="218"/>
      <c r="H4142" s="217"/>
      <c r="I4142" s="217"/>
      <c r="J4142" s="217"/>
      <c r="K4142" s="217"/>
      <c r="L4142" s="217"/>
      <c r="M4142" s="219"/>
      <c r="N4142" s="220"/>
      <c r="O4142" s="219"/>
      <c r="P4142" s="220"/>
      <c r="Q4142" s="219"/>
      <c r="R4142" s="219"/>
    </row>
    <row r="4143" spans="1:18">
      <c r="A4143" s="217"/>
      <c r="B4143" s="217"/>
      <c r="C4143" s="217"/>
      <c r="D4143" s="217"/>
      <c r="E4143" s="217"/>
      <c r="F4143" s="217"/>
      <c r="G4143" s="218"/>
      <c r="H4143" s="217"/>
      <c r="I4143" s="217"/>
      <c r="J4143" s="217"/>
      <c r="K4143" s="217"/>
      <c r="L4143" s="217"/>
      <c r="M4143" s="219"/>
      <c r="N4143" s="220"/>
      <c r="O4143" s="219"/>
      <c r="P4143" s="220"/>
      <c r="Q4143" s="219"/>
      <c r="R4143" s="219"/>
    </row>
    <row r="4144" spans="1:18">
      <c r="A4144" s="217"/>
      <c r="B4144" s="217"/>
      <c r="C4144" s="217"/>
      <c r="D4144" s="217"/>
      <c r="E4144" s="217"/>
      <c r="F4144" s="217"/>
      <c r="G4144" s="218"/>
      <c r="H4144" s="217"/>
      <c r="I4144" s="217"/>
      <c r="J4144" s="217"/>
      <c r="K4144" s="217"/>
      <c r="L4144" s="217"/>
      <c r="M4144" s="219"/>
      <c r="N4144" s="220"/>
      <c r="O4144" s="219"/>
      <c r="P4144" s="220"/>
      <c r="Q4144" s="219"/>
      <c r="R4144" s="219"/>
    </row>
    <row r="4145" spans="1:18">
      <c r="A4145" s="217"/>
      <c r="B4145" s="217"/>
      <c r="C4145" s="217"/>
      <c r="D4145" s="217"/>
      <c r="E4145" s="217"/>
      <c r="F4145" s="217"/>
      <c r="G4145" s="218"/>
      <c r="H4145" s="217"/>
      <c r="I4145" s="217"/>
      <c r="J4145" s="217"/>
      <c r="K4145" s="217"/>
      <c r="L4145" s="217"/>
      <c r="M4145" s="219"/>
      <c r="N4145" s="220"/>
      <c r="O4145" s="219"/>
      <c r="P4145" s="220"/>
      <c r="Q4145" s="219"/>
      <c r="R4145" s="219"/>
    </row>
    <row r="4146" spans="1:18">
      <c r="A4146" s="217"/>
      <c r="B4146" s="217"/>
      <c r="C4146" s="217"/>
      <c r="D4146" s="217"/>
      <c r="E4146" s="217"/>
      <c r="F4146" s="217"/>
      <c r="G4146" s="218"/>
      <c r="H4146" s="217"/>
      <c r="I4146" s="217"/>
      <c r="J4146" s="217"/>
      <c r="K4146" s="217"/>
      <c r="L4146" s="217"/>
      <c r="M4146" s="219"/>
      <c r="N4146" s="220"/>
      <c r="O4146" s="219"/>
      <c r="P4146" s="220"/>
      <c r="Q4146" s="219"/>
      <c r="R4146" s="219"/>
    </row>
    <row r="4147" spans="1:18">
      <c r="A4147" s="217"/>
      <c r="B4147" s="217"/>
      <c r="C4147" s="217"/>
      <c r="D4147" s="217"/>
      <c r="E4147" s="217"/>
      <c r="F4147" s="217"/>
      <c r="G4147" s="218"/>
      <c r="H4147" s="217"/>
      <c r="I4147" s="217"/>
      <c r="J4147" s="217"/>
      <c r="K4147" s="217"/>
      <c r="L4147" s="217"/>
      <c r="M4147" s="219"/>
      <c r="N4147" s="220"/>
      <c r="O4147" s="219"/>
      <c r="P4147" s="220"/>
      <c r="Q4147" s="219"/>
      <c r="R4147" s="219"/>
    </row>
    <row r="4148" spans="1:18">
      <c r="A4148" s="217"/>
      <c r="B4148" s="217"/>
      <c r="C4148" s="217"/>
      <c r="D4148" s="217"/>
      <c r="E4148" s="217"/>
      <c r="F4148" s="217"/>
      <c r="G4148" s="218"/>
      <c r="H4148" s="217"/>
      <c r="I4148" s="217"/>
      <c r="J4148" s="217"/>
      <c r="K4148" s="217"/>
      <c r="L4148" s="217"/>
      <c r="M4148" s="219"/>
      <c r="N4148" s="220"/>
      <c r="O4148" s="219"/>
      <c r="P4148" s="220"/>
      <c r="Q4148" s="219"/>
      <c r="R4148" s="219"/>
    </row>
    <row r="4149" spans="1:18">
      <c r="A4149" s="217"/>
      <c r="B4149" s="217"/>
      <c r="C4149" s="217"/>
      <c r="D4149" s="217"/>
      <c r="E4149" s="217"/>
      <c r="F4149" s="217"/>
      <c r="G4149" s="218"/>
      <c r="H4149" s="217"/>
      <c r="I4149" s="217"/>
      <c r="J4149" s="217"/>
      <c r="K4149" s="217"/>
      <c r="L4149" s="217"/>
      <c r="M4149" s="219"/>
      <c r="N4149" s="220"/>
      <c r="O4149" s="219"/>
      <c r="P4149" s="220"/>
      <c r="Q4149" s="219"/>
      <c r="R4149" s="219"/>
    </row>
    <row r="4150" spans="1:18">
      <c r="A4150" s="217"/>
      <c r="B4150" s="217"/>
      <c r="C4150" s="217"/>
      <c r="D4150" s="217"/>
      <c r="E4150" s="217"/>
      <c r="F4150" s="217"/>
      <c r="G4150" s="218"/>
      <c r="H4150" s="217"/>
      <c r="I4150" s="217"/>
      <c r="J4150" s="217"/>
      <c r="K4150" s="217"/>
      <c r="L4150" s="217"/>
      <c r="M4150" s="219"/>
      <c r="N4150" s="220"/>
      <c r="O4150" s="219"/>
      <c r="P4150" s="220"/>
      <c r="Q4150" s="219"/>
      <c r="R4150" s="219"/>
    </row>
    <row r="4151" spans="1:18">
      <c r="A4151" s="217"/>
      <c r="B4151" s="217"/>
      <c r="C4151" s="217"/>
      <c r="D4151" s="217"/>
      <c r="E4151" s="217"/>
      <c r="F4151" s="217"/>
      <c r="G4151" s="218"/>
      <c r="H4151" s="217"/>
      <c r="I4151" s="217"/>
      <c r="J4151" s="217"/>
      <c r="K4151" s="217"/>
      <c r="L4151" s="217"/>
      <c r="M4151" s="219"/>
      <c r="N4151" s="220"/>
      <c r="O4151" s="219"/>
      <c r="P4151" s="220"/>
      <c r="Q4151" s="219"/>
      <c r="R4151" s="219"/>
    </row>
    <row r="4152" spans="1:18">
      <c r="A4152" s="217"/>
      <c r="B4152" s="217"/>
      <c r="C4152" s="217"/>
      <c r="D4152" s="217"/>
      <c r="E4152" s="217"/>
      <c r="F4152" s="217"/>
      <c r="G4152" s="218"/>
      <c r="H4152" s="217"/>
      <c r="I4152" s="217"/>
      <c r="J4152" s="217"/>
      <c r="K4152" s="217"/>
      <c r="L4152" s="217"/>
      <c r="M4152" s="219"/>
      <c r="N4152" s="220"/>
      <c r="O4152" s="219"/>
      <c r="P4152" s="220"/>
      <c r="Q4152" s="219"/>
      <c r="R4152" s="219"/>
    </row>
    <row r="4153" spans="1:18">
      <c r="A4153" s="217"/>
      <c r="B4153" s="217"/>
      <c r="C4153" s="217"/>
      <c r="D4153" s="217"/>
      <c r="E4153" s="217"/>
      <c r="F4153" s="217"/>
      <c r="G4153" s="218"/>
      <c r="H4153" s="217"/>
      <c r="I4153" s="217"/>
      <c r="J4153" s="217"/>
      <c r="K4153" s="217"/>
      <c r="L4153" s="217"/>
      <c r="M4153" s="219"/>
      <c r="N4153" s="220"/>
      <c r="O4153" s="219"/>
      <c r="P4153" s="220"/>
      <c r="Q4153" s="219"/>
      <c r="R4153" s="219"/>
    </row>
    <row r="4154" spans="1:18">
      <c r="A4154" s="217"/>
      <c r="B4154" s="217"/>
      <c r="C4154" s="217"/>
      <c r="D4154" s="217"/>
      <c r="E4154" s="217"/>
      <c r="F4154" s="217"/>
      <c r="G4154" s="218"/>
      <c r="H4154" s="217"/>
      <c r="I4154" s="217"/>
      <c r="J4154" s="217"/>
      <c r="K4154" s="217"/>
      <c r="L4154" s="217"/>
      <c r="M4154" s="219"/>
      <c r="N4154" s="220"/>
      <c r="O4154" s="219"/>
      <c r="P4154" s="220"/>
      <c r="Q4154" s="219"/>
      <c r="R4154" s="219"/>
    </row>
    <row r="4155" spans="1:18">
      <c r="A4155" s="217"/>
      <c r="B4155" s="217"/>
      <c r="C4155" s="217"/>
      <c r="D4155" s="217"/>
      <c r="E4155" s="217"/>
      <c r="F4155" s="217"/>
      <c r="G4155" s="218"/>
      <c r="H4155" s="217"/>
      <c r="I4155" s="217"/>
      <c r="J4155" s="217"/>
      <c r="K4155" s="217"/>
      <c r="L4155" s="217"/>
      <c r="M4155" s="219"/>
      <c r="N4155" s="220"/>
      <c r="O4155" s="219"/>
      <c r="P4155" s="220"/>
      <c r="Q4155" s="219"/>
      <c r="R4155" s="219"/>
    </row>
    <row r="4156" spans="1:18">
      <c r="A4156" s="217"/>
      <c r="B4156" s="217"/>
      <c r="C4156" s="217"/>
      <c r="D4156" s="217"/>
      <c r="E4156" s="217"/>
      <c r="F4156" s="217"/>
      <c r="G4156" s="218"/>
      <c r="H4156" s="217"/>
      <c r="I4156" s="217"/>
      <c r="J4156" s="217"/>
      <c r="K4156" s="217"/>
      <c r="L4156" s="217"/>
      <c r="M4156" s="219"/>
      <c r="N4156" s="220"/>
      <c r="O4156" s="219"/>
      <c r="P4156" s="220"/>
      <c r="Q4156" s="219"/>
      <c r="R4156" s="219"/>
    </row>
    <row r="4157" spans="1:18">
      <c r="A4157" s="217"/>
      <c r="B4157" s="217"/>
      <c r="C4157" s="217"/>
      <c r="D4157" s="217"/>
      <c r="E4157" s="217"/>
      <c r="F4157" s="217"/>
      <c r="G4157" s="218"/>
      <c r="H4157" s="217"/>
      <c r="I4157" s="217"/>
      <c r="J4157" s="217"/>
      <c r="K4157" s="217"/>
      <c r="L4157" s="217"/>
      <c r="M4157" s="219"/>
      <c r="N4157" s="220"/>
      <c r="O4157" s="219"/>
      <c r="P4157" s="220"/>
      <c r="Q4157" s="219"/>
      <c r="R4157" s="219"/>
    </row>
    <row r="4158" spans="1:18">
      <c r="A4158" s="217"/>
      <c r="B4158" s="217"/>
      <c r="C4158" s="217"/>
      <c r="D4158" s="217"/>
      <c r="E4158" s="217"/>
      <c r="F4158" s="217"/>
      <c r="G4158" s="218"/>
      <c r="H4158" s="217"/>
      <c r="I4158" s="217"/>
      <c r="J4158" s="217"/>
      <c r="K4158" s="217"/>
      <c r="L4158" s="217"/>
      <c r="M4158" s="219"/>
      <c r="N4158" s="220"/>
      <c r="O4158" s="219"/>
      <c r="P4158" s="220"/>
      <c r="Q4158" s="219"/>
      <c r="R4158" s="219"/>
    </row>
    <row r="4159" spans="1:18">
      <c r="A4159" s="217"/>
      <c r="B4159" s="217"/>
      <c r="C4159" s="217"/>
      <c r="D4159" s="217"/>
      <c r="E4159" s="217"/>
      <c r="F4159" s="217"/>
      <c r="G4159" s="218"/>
      <c r="H4159" s="217"/>
      <c r="I4159" s="217"/>
      <c r="J4159" s="217"/>
      <c r="K4159" s="217"/>
      <c r="L4159" s="217"/>
      <c r="M4159" s="219"/>
      <c r="N4159" s="220"/>
      <c r="O4159" s="219"/>
      <c r="P4159" s="220"/>
      <c r="Q4159" s="219"/>
      <c r="R4159" s="219"/>
    </row>
    <row r="4160" spans="1:18">
      <c r="A4160" s="217"/>
      <c r="B4160" s="217"/>
      <c r="C4160" s="217"/>
      <c r="D4160" s="217"/>
      <c r="E4160" s="217"/>
      <c r="F4160" s="217"/>
      <c r="G4160" s="218"/>
      <c r="H4160" s="217"/>
      <c r="I4160" s="217"/>
      <c r="J4160" s="217"/>
      <c r="K4160" s="217"/>
      <c r="L4160" s="217"/>
      <c r="M4160" s="219"/>
      <c r="N4160" s="220"/>
      <c r="O4160" s="219"/>
      <c r="P4160" s="220"/>
      <c r="Q4160" s="219"/>
      <c r="R4160" s="219"/>
    </row>
    <row r="4161" spans="1:18">
      <c r="A4161" s="217"/>
      <c r="B4161" s="217"/>
      <c r="C4161" s="217"/>
      <c r="D4161" s="217"/>
      <c r="E4161" s="217"/>
      <c r="F4161" s="217"/>
      <c r="G4161" s="218"/>
      <c r="H4161" s="217"/>
      <c r="I4161" s="217"/>
      <c r="J4161" s="217"/>
      <c r="K4161" s="217"/>
      <c r="L4161" s="217"/>
      <c r="M4161" s="219"/>
      <c r="N4161" s="220"/>
      <c r="O4161" s="219"/>
      <c r="P4161" s="220"/>
      <c r="Q4161" s="219"/>
      <c r="R4161" s="219"/>
    </row>
    <row r="4162" spans="1:18">
      <c r="A4162" s="217"/>
      <c r="B4162" s="217"/>
      <c r="C4162" s="217"/>
      <c r="D4162" s="217"/>
      <c r="E4162" s="217"/>
      <c r="F4162" s="217"/>
      <c r="G4162" s="218"/>
      <c r="H4162" s="217"/>
      <c r="I4162" s="217"/>
      <c r="J4162" s="217"/>
      <c r="K4162" s="217"/>
      <c r="L4162" s="217"/>
      <c r="M4162" s="219"/>
      <c r="N4162" s="220"/>
      <c r="O4162" s="219"/>
      <c r="P4162" s="220"/>
      <c r="Q4162" s="219"/>
      <c r="R4162" s="219"/>
    </row>
    <row r="4163" spans="1:18">
      <c r="A4163" s="217"/>
      <c r="B4163" s="217"/>
      <c r="C4163" s="217"/>
      <c r="D4163" s="217"/>
      <c r="E4163" s="217"/>
      <c r="F4163" s="217"/>
      <c r="G4163" s="218"/>
      <c r="H4163" s="217"/>
      <c r="I4163" s="217"/>
      <c r="J4163" s="217"/>
      <c r="K4163" s="217"/>
      <c r="L4163" s="217"/>
      <c r="M4163" s="219"/>
      <c r="N4163" s="220"/>
      <c r="O4163" s="219"/>
      <c r="P4163" s="220"/>
      <c r="Q4163" s="219"/>
      <c r="R4163" s="219"/>
    </row>
    <row r="4164" spans="1:18">
      <c r="A4164" s="217"/>
      <c r="B4164" s="217"/>
      <c r="C4164" s="217"/>
      <c r="D4164" s="217"/>
      <c r="E4164" s="217"/>
      <c r="F4164" s="217"/>
      <c r="G4164" s="218"/>
      <c r="H4164" s="217"/>
      <c r="I4164" s="217"/>
      <c r="J4164" s="217"/>
      <c r="K4164" s="217"/>
      <c r="L4164" s="217"/>
      <c r="M4164" s="219"/>
      <c r="N4164" s="220"/>
      <c r="O4164" s="219"/>
      <c r="P4164" s="220"/>
      <c r="Q4164" s="219"/>
      <c r="R4164" s="219"/>
    </row>
    <row r="4165" spans="1:18">
      <c r="A4165" s="217"/>
      <c r="B4165" s="217"/>
      <c r="C4165" s="217"/>
      <c r="D4165" s="217"/>
      <c r="E4165" s="217"/>
      <c r="F4165" s="217"/>
      <c r="G4165" s="218"/>
      <c r="H4165" s="217"/>
      <c r="I4165" s="217"/>
      <c r="J4165" s="217"/>
      <c r="K4165" s="217"/>
      <c r="L4165" s="217"/>
      <c r="M4165" s="219"/>
      <c r="N4165" s="220"/>
      <c r="O4165" s="219"/>
      <c r="P4165" s="220"/>
      <c r="Q4165" s="219"/>
      <c r="R4165" s="219"/>
    </row>
    <row r="4166" spans="1:18">
      <c r="A4166" s="217"/>
      <c r="B4166" s="217"/>
      <c r="C4166" s="217"/>
      <c r="D4166" s="217"/>
      <c r="E4166" s="217"/>
      <c r="F4166" s="217"/>
      <c r="G4166" s="218"/>
      <c r="H4166" s="217"/>
      <c r="I4166" s="217"/>
      <c r="J4166" s="217"/>
      <c r="K4166" s="217"/>
      <c r="L4166" s="217"/>
      <c r="M4166" s="219"/>
      <c r="N4166" s="220"/>
      <c r="O4166" s="219"/>
      <c r="P4166" s="220"/>
      <c r="Q4166" s="219"/>
      <c r="R4166" s="219"/>
    </row>
    <row r="4167" spans="1:18">
      <c r="A4167" s="217"/>
      <c r="B4167" s="217"/>
      <c r="C4167" s="217"/>
      <c r="D4167" s="217"/>
      <c r="E4167" s="217"/>
      <c r="F4167" s="217"/>
      <c r="G4167" s="218"/>
      <c r="H4167" s="217"/>
      <c r="I4167" s="217"/>
      <c r="J4167" s="217"/>
      <c r="K4167" s="217"/>
      <c r="L4167" s="217"/>
      <c r="M4167" s="219"/>
      <c r="N4167" s="220"/>
      <c r="O4167" s="219"/>
      <c r="P4167" s="220"/>
      <c r="Q4167" s="219"/>
      <c r="R4167" s="219"/>
    </row>
    <row r="4168" spans="1:18">
      <c r="A4168" s="217"/>
      <c r="B4168" s="217"/>
      <c r="C4168" s="217"/>
      <c r="D4168" s="217"/>
      <c r="E4168" s="217"/>
      <c r="F4168" s="217"/>
      <c r="G4168" s="218"/>
      <c r="H4168" s="217"/>
      <c r="I4168" s="217"/>
      <c r="J4168" s="217"/>
      <c r="K4168" s="217"/>
      <c r="L4168" s="217"/>
      <c r="M4168" s="219"/>
      <c r="N4168" s="220"/>
      <c r="O4168" s="219"/>
      <c r="P4168" s="220"/>
      <c r="Q4168" s="219"/>
      <c r="R4168" s="219"/>
    </row>
    <row r="4169" spans="1:18">
      <c r="A4169" s="217"/>
      <c r="B4169" s="217"/>
      <c r="C4169" s="217"/>
      <c r="D4169" s="217"/>
      <c r="E4169" s="217"/>
      <c r="F4169" s="217"/>
      <c r="G4169" s="218"/>
      <c r="H4169" s="217"/>
      <c r="I4169" s="217"/>
      <c r="J4169" s="217"/>
      <c r="K4169" s="217"/>
      <c r="L4169" s="217"/>
      <c r="M4169" s="219"/>
      <c r="N4169" s="220"/>
      <c r="O4169" s="219"/>
      <c r="P4169" s="220"/>
      <c r="Q4169" s="219"/>
      <c r="R4169" s="219"/>
    </row>
    <row r="4170" spans="1:18">
      <c r="A4170" s="217"/>
      <c r="B4170" s="217"/>
      <c r="C4170" s="217"/>
      <c r="D4170" s="217"/>
      <c r="E4170" s="217"/>
      <c r="F4170" s="217"/>
      <c r="G4170" s="218"/>
      <c r="H4170" s="217"/>
      <c r="I4170" s="217"/>
      <c r="J4170" s="217"/>
      <c r="K4170" s="217"/>
      <c r="L4170" s="217"/>
      <c r="M4170" s="219"/>
      <c r="N4170" s="220"/>
      <c r="O4170" s="219"/>
      <c r="P4170" s="220"/>
      <c r="Q4170" s="219"/>
      <c r="R4170" s="219"/>
    </row>
    <row r="4171" spans="1:18">
      <c r="A4171" s="217"/>
      <c r="B4171" s="217"/>
      <c r="C4171" s="217"/>
      <c r="D4171" s="217"/>
      <c r="E4171" s="217"/>
      <c r="F4171" s="217"/>
      <c r="G4171" s="218"/>
      <c r="H4171" s="217"/>
      <c r="I4171" s="217"/>
      <c r="J4171" s="217"/>
      <c r="K4171" s="217"/>
      <c r="L4171" s="217"/>
      <c r="M4171" s="219"/>
      <c r="N4171" s="220"/>
      <c r="O4171" s="219"/>
      <c r="P4171" s="220"/>
      <c r="Q4171" s="219"/>
      <c r="R4171" s="219"/>
    </row>
    <row r="4172" spans="1:18">
      <c r="A4172" s="217"/>
      <c r="B4172" s="217"/>
      <c r="C4172" s="217"/>
      <c r="D4172" s="217"/>
      <c r="E4172" s="217"/>
      <c r="F4172" s="217"/>
      <c r="G4172" s="218"/>
      <c r="H4172" s="217"/>
      <c r="I4172" s="217"/>
      <c r="J4172" s="217"/>
      <c r="K4172" s="217"/>
      <c r="L4172" s="217"/>
      <c r="M4172" s="219"/>
      <c r="N4172" s="220"/>
      <c r="O4172" s="219"/>
      <c r="P4172" s="220"/>
      <c r="Q4172" s="219"/>
      <c r="R4172" s="219"/>
    </row>
    <row r="4173" spans="1:18">
      <c r="A4173" s="217"/>
      <c r="B4173" s="217"/>
      <c r="C4173" s="217"/>
      <c r="D4173" s="217"/>
      <c r="E4173" s="217"/>
      <c r="F4173" s="217"/>
      <c r="G4173" s="218"/>
      <c r="H4173" s="217"/>
      <c r="I4173" s="217"/>
      <c r="J4173" s="217"/>
      <c r="K4173" s="217"/>
      <c r="L4173" s="217"/>
      <c r="M4173" s="219"/>
      <c r="N4173" s="220"/>
      <c r="O4173" s="219"/>
      <c r="P4173" s="220"/>
      <c r="Q4173" s="219"/>
      <c r="R4173" s="219"/>
    </row>
    <row r="4174" spans="1:18">
      <c r="A4174" s="217"/>
      <c r="B4174" s="217"/>
      <c r="C4174" s="217"/>
      <c r="D4174" s="217"/>
      <c r="E4174" s="217"/>
      <c r="F4174" s="217"/>
      <c r="G4174" s="218"/>
      <c r="H4174" s="217"/>
      <c r="I4174" s="217"/>
      <c r="J4174" s="217"/>
      <c r="K4174" s="217"/>
      <c r="L4174" s="217"/>
      <c r="M4174" s="219"/>
      <c r="N4174" s="220"/>
      <c r="O4174" s="219"/>
      <c r="P4174" s="220"/>
      <c r="Q4174" s="219"/>
      <c r="R4174" s="219"/>
    </row>
    <row r="4175" spans="1:18">
      <c r="A4175" s="217"/>
      <c r="B4175" s="217"/>
      <c r="C4175" s="217"/>
      <c r="D4175" s="217"/>
      <c r="E4175" s="217"/>
      <c r="F4175" s="217"/>
      <c r="G4175" s="218"/>
      <c r="H4175" s="217"/>
      <c r="I4175" s="217"/>
      <c r="J4175" s="217"/>
      <c r="K4175" s="217"/>
      <c r="L4175" s="217"/>
      <c r="M4175" s="219"/>
      <c r="N4175" s="220"/>
      <c r="O4175" s="219"/>
      <c r="P4175" s="220"/>
      <c r="Q4175" s="219"/>
      <c r="R4175" s="219"/>
    </row>
    <row r="4176" spans="1:18">
      <c r="A4176" s="217"/>
      <c r="B4176" s="217"/>
      <c r="C4176" s="217"/>
      <c r="D4176" s="217"/>
      <c r="E4176" s="217"/>
      <c r="F4176" s="217"/>
      <c r="G4176" s="218"/>
      <c r="H4176" s="217"/>
      <c r="I4176" s="217"/>
      <c r="J4176" s="217"/>
      <c r="K4176" s="217"/>
      <c r="L4176" s="217"/>
      <c r="M4176" s="219"/>
      <c r="N4176" s="220"/>
      <c r="O4176" s="219"/>
      <c r="P4176" s="220"/>
      <c r="Q4176" s="219"/>
      <c r="R4176" s="219"/>
    </row>
    <row r="4177" spans="1:18">
      <c r="A4177" s="217"/>
      <c r="B4177" s="217"/>
      <c r="C4177" s="217"/>
      <c r="D4177" s="217"/>
      <c r="E4177" s="217"/>
      <c r="F4177" s="217"/>
      <c r="G4177" s="218"/>
      <c r="H4177" s="217"/>
      <c r="I4177" s="217"/>
      <c r="J4177" s="217"/>
      <c r="K4177" s="217"/>
      <c r="L4177" s="217"/>
      <c r="M4177" s="219"/>
      <c r="N4177" s="220"/>
      <c r="O4177" s="219"/>
      <c r="P4177" s="220"/>
      <c r="Q4177" s="219"/>
      <c r="R4177" s="219"/>
    </row>
    <row r="4178" spans="1:18">
      <c r="A4178" s="217"/>
      <c r="B4178" s="217"/>
      <c r="C4178" s="217"/>
      <c r="D4178" s="217"/>
      <c r="E4178" s="217"/>
      <c r="F4178" s="217"/>
      <c r="G4178" s="218"/>
      <c r="H4178" s="217"/>
      <c r="I4178" s="217"/>
      <c r="J4178" s="217"/>
      <c r="K4178" s="217"/>
      <c r="L4178" s="217"/>
      <c r="M4178" s="219"/>
      <c r="N4178" s="220"/>
      <c r="O4178" s="219"/>
      <c r="P4178" s="220"/>
      <c r="Q4178" s="219"/>
      <c r="R4178" s="219"/>
    </row>
    <row r="4179" spans="1:18">
      <c r="A4179" s="217"/>
      <c r="B4179" s="217"/>
      <c r="C4179" s="217"/>
      <c r="D4179" s="217"/>
      <c r="E4179" s="217"/>
      <c r="F4179" s="217"/>
      <c r="G4179" s="218"/>
      <c r="H4179" s="217"/>
      <c r="I4179" s="217"/>
      <c r="J4179" s="217"/>
      <c r="K4179" s="217"/>
      <c r="L4179" s="217"/>
      <c r="M4179" s="219"/>
      <c r="N4179" s="220"/>
      <c r="O4179" s="219"/>
      <c r="P4179" s="220"/>
      <c r="Q4179" s="219"/>
      <c r="R4179" s="219"/>
    </row>
    <row r="4180" spans="1:18">
      <c r="A4180" s="217"/>
      <c r="B4180" s="217"/>
      <c r="C4180" s="217"/>
      <c r="D4180" s="217"/>
      <c r="E4180" s="217"/>
      <c r="F4180" s="217"/>
      <c r="G4180" s="218"/>
      <c r="H4180" s="217"/>
      <c r="I4180" s="217"/>
      <c r="J4180" s="217"/>
      <c r="K4180" s="217"/>
      <c r="L4180" s="217"/>
      <c r="M4180" s="219"/>
      <c r="N4180" s="220"/>
      <c r="O4180" s="219"/>
      <c r="P4180" s="220"/>
      <c r="Q4180" s="219"/>
      <c r="R4180" s="219"/>
    </row>
    <row r="4181" spans="1:18">
      <c r="A4181" s="217"/>
      <c r="B4181" s="217"/>
      <c r="C4181" s="217"/>
      <c r="D4181" s="217"/>
      <c r="E4181" s="217"/>
      <c r="F4181" s="217"/>
      <c r="G4181" s="218"/>
      <c r="H4181" s="217"/>
      <c r="I4181" s="217"/>
      <c r="J4181" s="217"/>
      <c r="K4181" s="217"/>
      <c r="L4181" s="217"/>
      <c r="M4181" s="219"/>
      <c r="N4181" s="220"/>
      <c r="O4181" s="219"/>
      <c r="P4181" s="220"/>
      <c r="Q4181" s="219"/>
      <c r="R4181" s="219"/>
    </row>
    <row r="4182" spans="1:18">
      <c r="A4182" s="217"/>
      <c r="B4182" s="217"/>
      <c r="C4182" s="217"/>
      <c r="D4182" s="217"/>
      <c r="E4182" s="217"/>
      <c r="F4182" s="217"/>
      <c r="G4182" s="218"/>
      <c r="H4182" s="217"/>
      <c r="I4182" s="217"/>
      <c r="J4182" s="217"/>
      <c r="K4182" s="217"/>
      <c r="L4182" s="217"/>
      <c r="M4182" s="219"/>
      <c r="N4182" s="220"/>
      <c r="O4182" s="219"/>
      <c r="P4182" s="220"/>
      <c r="Q4182" s="219"/>
      <c r="R4182" s="219"/>
    </row>
    <row r="4183" spans="1:18">
      <c r="A4183" s="217"/>
      <c r="B4183" s="217"/>
      <c r="C4183" s="217"/>
      <c r="D4183" s="217"/>
      <c r="E4183" s="217"/>
      <c r="F4183" s="217"/>
      <c r="G4183" s="218"/>
      <c r="H4183" s="217"/>
      <c r="I4183" s="217"/>
      <c r="J4183" s="217"/>
      <c r="K4183" s="217"/>
      <c r="L4183" s="217"/>
      <c r="M4183" s="219"/>
      <c r="N4183" s="220"/>
      <c r="O4183" s="219"/>
      <c r="P4183" s="220"/>
      <c r="Q4183" s="219"/>
      <c r="R4183" s="219"/>
    </row>
    <row r="4184" spans="1:18">
      <c r="A4184" s="217"/>
      <c r="B4184" s="217"/>
      <c r="C4184" s="217"/>
      <c r="D4184" s="217"/>
      <c r="E4184" s="217"/>
      <c r="F4184" s="217"/>
      <c r="G4184" s="218"/>
      <c r="H4184" s="217"/>
      <c r="I4184" s="217"/>
      <c r="J4184" s="217"/>
      <c r="K4184" s="217"/>
      <c r="L4184" s="217"/>
      <c r="M4184" s="219"/>
      <c r="N4184" s="220"/>
      <c r="O4184" s="219"/>
      <c r="P4184" s="220"/>
      <c r="Q4184" s="219"/>
      <c r="R4184" s="219"/>
    </row>
    <row r="4185" spans="1:18">
      <c r="A4185" s="217"/>
      <c r="B4185" s="217"/>
      <c r="C4185" s="217"/>
      <c r="D4185" s="217"/>
      <c r="E4185" s="217"/>
      <c r="F4185" s="217"/>
      <c r="G4185" s="218"/>
      <c r="H4185" s="217"/>
      <c r="I4185" s="217"/>
      <c r="J4185" s="217"/>
      <c r="K4185" s="217"/>
      <c r="L4185" s="217"/>
      <c r="M4185" s="219"/>
      <c r="N4185" s="220"/>
      <c r="O4185" s="219"/>
      <c r="P4185" s="220"/>
      <c r="Q4185" s="219"/>
      <c r="R4185" s="219"/>
    </row>
    <row r="4186" spans="1:18">
      <c r="A4186" s="217"/>
      <c r="B4186" s="217"/>
      <c r="C4186" s="217"/>
      <c r="D4186" s="217"/>
      <c r="E4186" s="217"/>
      <c r="F4186" s="217"/>
      <c r="G4186" s="218"/>
      <c r="H4186" s="217"/>
      <c r="I4186" s="217"/>
      <c r="J4186" s="217"/>
      <c r="K4186" s="217"/>
      <c r="L4186" s="217"/>
      <c r="M4186" s="219"/>
      <c r="N4186" s="220"/>
      <c r="O4186" s="219"/>
      <c r="P4186" s="220"/>
      <c r="Q4186" s="219"/>
      <c r="R4186" s="219"/>
    </row>
    <row r="4187" spans="1:18">
      <c r="A4187" s="217"/>
      <c r="B4187" s="217"/>
      <c r="C4187" s="217"/>
      <c r="D4187" s="217"/>
      <c r="E4187" s="217"/>
      <c r="F4187" s="217"/>
      <c r="G4187" s="218"/>
      <c r="H4187" s="217"/>
      <c r="I4187" s="217"/>
      <c r="J4187" s="217"/>
      <c r="K4187" s="217"/>
      <c r="L4187" s="217"/>
      <c r="M4187" s="219"/>
      <c r="N4187" s="220"/>
      <c r="O4187" s="219"/>
      <c r="P4187" s="220"/>
      <c r="Q4187" s="219"/>
      <c r="R4187" s="219"/>
    </row>
    <row r="4188" spans="1:18">
      <c r="A4188" s="217"/>
      <c r="B4188" s="217"/>
      <c r="C4188" s="217"/>
      <c r="D4188" s="217"/>
      <c r="E4188" s="217"/>
      <c r="F4188" s="217"/>
      <c r="G4188" s="218"/>
      <c r="H4188" s="217"/>
      <c r="I4188" s="217"/>
      <c r="J4188" s="217"/>
      <c r="K4188" s="217"/>
      <c r="L4188" s="217"/>
      <c r="M4188" s="219"/>
      <c r="N4188" s="220"/>
      <c r="O4188" s="219"/>
      <c r="P4188" s="220"/>
      <c r="Q4188" s="219"/>
      <c r="R4188" s="219"/>
    </row>
    <row r="4189" spans="1:18">
      <c r="A4189" s="217"/>
      <c r="B4189" s="217"/>
      <c r="C4189" s="217"/>
      <c r="D4189" s="217"/>
      <c r="E4189" s="217"/>
      <c r="F4189" s="217"/>
      <c r="G4189" s="218"/>
      <c r="H4189" s="217"/>
      <c r="I4189" s="217"/>
      <c r="J4189" s="217"/>
      <c r="K4189" s="217"/>
      <c r="L4189" s="217"/>
      <c r="M4189" s="219"/>
      <c r="N4189" s="220"/>
      <c r="O4189" s="219"/>
      <c r="P4189" s="220"/>
      <c r="Q4189" s="219"/>
      <c r="R4189" s="219"/>
    </row>
    <row r="4190" spans="1:18">
      <c r="A4190" s="217"/>
      <c r="B4190" s="217"/>
      <c r="C4190" s="217"/>
      <c r="D4190" s="217"/>
      <c r="E4190" s="217"/>
      <c r="F4190" s="217"/>
      <c r="G4190" s="218"/>
      <c r="H4190" s="217"/>
      <c r="I4190" s="217"/>
      <c r="J4190" s="217"/>
      <c r="K4190" s="217"/>
      <c r="L4190" s="217"/>
      <c r="M4190" s="219"/>
      <c r="N4190" s="220"/>
      <c r="O4190" s="219"/>
      <c r="P4190" s="220"/>
      <c r="Q4190" s="219"/>
      <c r="R4190" s="219"/>
    </row>
    <row r="4191" spans="1:18">
      <c r="A4191" s="217"/>
      <c r="B4191" s="217"/>
      <c r="C4191" s="217"/>
      <c r="D4191" s="217"/>
      <c r="E4191" s="217"/>
      <c r="F4191" s="217"/>
      <c r="G4191" s="218"/>
      <c r="H4191" s="217"/>
      <c r="I4191" s="217"/>
      <c r="J4191" s="217"/>
      <c r="K4191" s="217"/>
      <c r="L4191" s="217"/>
      <c r="M4191" s="219"/>
      <c r="N4191" s="220"/>
      <c r="O4191" s="219"/>
      <c r="P4191" s="220"/>
      <c r="Q4191" s="219"/>
      <c r="R4191" s="219"/>
    </row>
    <row r="4192" spans="1:18">
      <c r="A4192" s="217"/>
      <c r="B4192" s="217"/>
      <c r="C4192" s="217"/>
      <c r="D4192" s="217"/>
      <c r="E4192" s="217"/>
      <c r="F4192" s="217"/>
      <c r="G4192" s="218"/>
      <c r="H4192" s="217"/>
      <c r="I4192" s="217"/>
      <c r="J4192" s="217"/>
      <c r="K4192" s="217"/>
      <c r="L4192" s="217"/>
      <c r="M4192" s="219"/>
      <c r="N4192" s="220"/>
      <c r="O4192" s="219"/>
      <c r="P4192" s="220"/>
      <c r="Q4192" s="219"/>
      <c r="R4192" s="219"/>
    </row>
    <row r="4193" spans="1:18">
      <c r="A4193" s="217"/>
      <c r="B4193" s="217"/>
      <c r="C4193" s="217"/>
      <c r="D4193" s="217"/>
      <c r="E4193" s="217"/>
      <c r="F4193" s="217"/>
      <c r="G4193" s="218"/>
      <c r="H4193" s="217"/>
      <c r="I4193" s="217"/>
      <c r="J4193" s="217"/>
      <c r="K4193" s="217"/>
      <c r="L4193" s="217"/>
      <c r="M4193" s="219"/>
      <c r="N4193" s="220"/>
      <c r="O4193" s="219"/>
      <c r="P4193" s="220"/>
      <c r="Q4193" s="219"/>
      <c r="R4193" s="219"/>
    </row>
    <row r="4194" spans="1:18">
      <c r="A4194" s="217"/>
      <c r="B4194" s="217"/>
      <c r="C4194" s="217"/>
      <c r="D4194" s="217"/>
      <c r="E4194" s="217"/>
      <c r="F4194" s="217"/>
      <c r="G4194" s="218"/>
      <c r="H4194" s="217"/>
      <c r="I4194" s="217"/>
      <c r="J4194" s="217"/>
      <c r="K4194" s="217"/>
      <c r="L4194" s="217"/>
      <c r="M4194" s="219"/>
      <c r="N4194" s="220"/>
      <c r="O4194" s="219"/>
      <c r="P4194" s="220"/>
      <c r="Q4194" s="219"/>
      <c r="R4194" s="219"/>
    </row>
    <row r="4195" spans="1:18">
      <c r="A4195" s="217"/>
      <c r="B4195" s="217"/>
      <c r="C4195" s="217"/>
      <c r="D4195" s="217"/>
      <c r="E4195" s="217"/>
      <c r="F4195" s="217"/>
      <c r="G4195" s="218"/>
      <c r="H4195" s="217"/>
      <c r="I4195" s="217"/>
      <c r="J4195" s="217"/>
      <c r="K4195" s="217"/>
      <c r="L4195" s="217"/>
      <c r="M4195" s="219"/>
      <c r="N4195" s="220"/>
      <c r="O4195" s="219"/>
      <c r="P4195" s="220"/>
      <c r="Q4195" s="219"/>
      <c r="R4195" s="219"/>
    </row>
    <row r="4196" spans="1:18">
      <c r="A4196" s="217"/>
      <c r="B4196" s="217"/>
      <c r="C4196" s="217"/>
      <c r="D4196" s="217"/>
      <c r="E4196" s="217"/>
      <c r="F4196" s="217"/>
      <c r="G4196" s="218"/>
      <c r="H4196" s="217"/>
      <c r="I4196" s="217"/>
      <c r="J4196" s="217"/>
      <c r="K4196" s="217"/>
      <c r="L4196" s="217"/>
      <c r="M4196" s="219"/>
      <c r="N4196" s="220"/>
      <c r="O4196" s="219"/>
      <c r="P4196" s="220"/>
      <c r="Q4196" s="219"/>
      <c r="R4196" s="219"/>
    </row>
    <row r="4197" spans="1:18">
      <c r="A4197" s="217"/>
      <c r="B4197" s="217"/>
      <c r="C4197" s="217"/>
      <c r="D4197" s="217"/>
      <c r="E4197" s="217"/>
      <c r="F4197" s="217"/>
      <c r="G4197" s="218"/>
      <c r="H4197" s="217"/>
      <c r="I4197" s="217"/>
      <c r="J4197" s="217"/>
      <c r="K4197" s="217"/>
      <c r="L4197" s="217"/>
      <c r="M4197" s="219"/>
      <c r="N4197" s="220"/>
      <c r="O4197" s="219"/>
      <c r="P4197" s="220"/>
      <c r="Q4197" s="219"/>
      <c r="R4197" s="219"/>
    </row>
    <row r="4198" spans="1:18">
      <c r="A4198" s="217"/>
      <c r="B4198" s="217"/>
      <c r="C4198" s="217"/>
      <c r="D4198" s="217"/>
      <c r="E4198" s="217"/>
      <c r="F4198" s="217"/>
      <c r="G4198" s="218"/>
      <c r="H4198" s="217"/>
      <c r="I4198" s="217"/>
      <c r="J4198" s="217"/>
      <c r="K4198" s="217"/>
      <c r="L4198" s="217"/>
      <c r="M4198" s="219"/>
      <c r="N4198" s="220"/>
      <c r="O4198" s="219"/>
      <c r="P4198" s="220"/>
      <c r="Q4198" s="219"/>
      <c r="R4198" s="219"/>
    </row>
    <row r="4199" spans="1:18">
      <c r="A4199" s="217"/>
      <c r="B4199" s="217"/>
      <c r="C4199" s="217"/>
      <c r="D4199" s="217"/>
      <c r="E4199" s="217"/>
      <c r="F4199" s="217"/>
      <c r="G4199" s="218"/>
      <c r="H4199" s="217"/>
      <c r="I4199" s="217"/>
      <c r="J4199" s="217"/>
      <c r="K4199" s="217"/>
      <c r="L4199" s="217"/>
      <c r="M4199" s="219"/>
      <c r="N4199" s="220"/>
      <c r="O4199" s="219"/>
      <c r="P4199" s="220"/>
      <c r="Q4199" s="219"/>
      <c r="R4199" s="219"/>
    </row>
    <row r="4200" spans="1:18">
      <c r="A4200" s="217"/>
      <c r="B4200" s="217"/>
      <c r="C4200" s="217"/>
      <c r="D4200" s="217"/>
      <c r="E4200" s="217"/>
      <c r="F4200" s="217"/>
      <c r="G4200" s="218"/>
      <c r="H4200" s="217"/>
      <c r="I4200" s="217"/>
      <c r="J4200" s="217"/>
      <c r="K4200" s="217"/>
      <c r="L4200" s="217"/>
      <c r="M4200" s="219"/>
      <c r="N4200" s="220"/>
      <c r="O4200" s="219"/>
      <c r="P4200" s="220"/>
      <c r="Q4200" s="219"/>
      <c r="R4200" s="219"/>
    </row>
    <row r="4201" spans="1:18">
      <c r="A4201" s="217"/>
      <c r="B4201" s="217"/>
      <c r="C4201" s="217"/>
      <c r="D4201" s="217"/>
      <c r="E4201" s="217"/>
      <c r="F4201" s="217"/>
      <c r="G4201" s="218"/>
      <c r="H4201" s="217"/>
      <c r="I4201" s="217"/>
      <c r="J4201" s="217"/>
      <c r="K4201" s="217"/>
      <c r="L4201" s="217"/>
      <c r="M4201" s="219"/>
      <c r="N4201" s="220"/>
      <c r="O4201" s="219"/>
      <c r="P4201" s="220"/>
      <c r="Q4201" s="219"/>
      <c r="R4201" s="219"/>
    </row>
    <row r="4202" spans="1:18">
      <c r="A4202" s="217"/>
      <c r="B4202" s="217"/>
      <c r="C4202" s="217"/>
      <c r="D4202" s="217"/>
      <c r="E4202" s="217"/>
      <c r="F4202" s="217"/>
      <c r="G4202" s="218"/>
      <c r="H4202" s="217"/>
      <c r="I4202" s="217"/>
      <c r="J4202" s="217"/>
      <c r="K4202" s="217"/>
      <c r="L4202" s="217"/>
      <c r="M4202" s="219"/>
      <c r="N4202" s="220"/>
      <c r="O4202" s="219"/>
      <c r="P4202" s="220"/>
      <c r="Q4202" s="219"/>
      <c r="R4202" s="219"/>
    </row>
    <row r="4203" spans="1:18">
      <c r="A4203" s="217"/>
      <c r="B4203" s="217"/>
      <c r="C4203" s="217"/>
      <c r="D4203" s="217"/>
      <c r="E4203" s="217"/>
      <c r="F4203" s="217"/>
      <c r="G4203" s="218"/>
      <c r="H4203" s="217"/>
      <c r="I4203" s="217"/>
      <c r="J4203" s="217"/>
      <c r="K4203" s="217"/>
      <c r="L4203" s="217"/>
      <c r="M4203" s="219"/>
      <c r="N4203" s="220"/>
      <c r="O4203" s="219"/>
      <c r="P4203" s="220"/>
      <c r="Q4203" s="219"/>
      <c r="R4203" s="219"/>
    </row>
    <row r="4204" spans="1:18">
      <c r="A4204" s="217"/>
      <c r="B4204" s="217"/>
      <c r="C4204" s="217"/>
      <c r="D4204" s="217"/>
      <c r="E4204" s="217"/>
      <c r="F4204" s="217"/>
      <c r="G4204" s="218"/>
      <c r="H4204" s="217"/>
      <c r="I4204" s="217"/>
      <c r="J4204" s="217"/>
      <c r="K4204" s="217"/>
      <c r="L4204" s="217"/>
      <c r="M4204" s="219"/>
      <c r="N4204" s="220"/>
      <c r="O4204" s="219"/>
      <c r="P4204" s="220"/>
      <c r="Q4204" s="219"/>
      <c r="R4204" s="219"/>
    </row>
    <row r="4205" spans="1:18">
      <c r="A4205" s="217"/>
      <c r="B4205" s="217"/>
      <c r="C4205" s="217"/>
      <c r="D4205" s="217"/>
      <c r="E4205" s="217"/>
      <c r="F4205" s="217"/>
      <c r="G4205" s="218"/>
      <c r="H4205" s="217"/>
      <c r="I4205" s="217"/>
      <c r="J4205" s="217"/>
      <c r="K4205" s="217"/>
      <c r="L4205" s="217"/>
      <c r="M4205" s="219"/>
      <c r="N4205" s="220"/>
      <c r="O4205" s="219"/>
      <c r="P4205" s="220"/>
      <c r="Q4205" s="219"/>
      <c r="R4205" s="219"/>
    </row>
    <row r="4206" spans="1:18">
      <c r="A4206" s="217"/>
      <c r="B4206" s="217"/>
      <c r="C4206" s="217"/>
      <c r="D4206" s="217"/>
      <c r="E4206" s="217"/>
      <c r="F4206" s="217"/>
      <c r="G4206" s="218"/>
      <c r="H4206" s="217"/>
      <c r="I4206" s="217"/>
      <c r="J4206" s="217"/>
      <c r="K4206" s="217"/>
      <c r="L4206" s="217"/>
      <c r="M4206" s="219"/>
      <c r="N4206" s="220"/>
      <c r="O4206" s="219"/>
      <c r="P4206" s="220"/>
      <c r="Q4206" s="219"/>
      <c r="R4206" s="219"/>
    </row>
    <row r="4207" spans="1:18">
      <c r="A4207" s="217"/>
      <c r="B4207" s="217"/>
      <c r="C4207" s="217"/>
      <c r="D4207" s="217"/>
      <c r="E4207" s="217"/>
      <c r="F4207" s="217"/>
      <c r="G4207" s="218"/>
      <c r="H4207" s="217"/>
      <c r="I4207" s="217"/>
      <c r="J4207" s="217"/>
      <c r="K4207" s="217"/>
      <c r="L4207" s="217"/>
      <c r="M4207" s="219"/>
      <c r="N4207" s="220"/>
      <c r="O4207" s="219"/>
      <c r="P4207" s="220"/>
      <c r="Q4207" s="219"/>
      <c r="R4207" s="219"/>
    </row>
    <row r="4208" spans="1:18">
      <c r="A4208" s="217"/>
      <c r="B4208" s="217"/>
      <c r="C4208" s="217"/>
      <c r="D4208" s="217"/>
      <c r="E4208" s="217"/>
      <c r="F4208" s="217"/>
      <c r="G4208" s="218"/>
      <c r="H4208" s="217"/>
      <c r="I4208" s="217"/>
      <c r="J4208" s="217"/>
      <c r="K4208" s="217"/>
      <c r="L4208" s="217"/>
      <c r="M4208" s="219"/>
      <c r="N4208" s="220"/>
      <c r="O4208" s="219"/>
      <c r="P4208" s="220"/>
      <c r="Q4208" s="219"/>
      <c r="R4208" s="219"/>
    </row>
    <row r="4209" spans="1:18">
      <c r="A4209" s="217"/>
      <c r="B4209" s="217"/>
      <c r="C4209" s="217"/>
      <c r="D4209" s="217"/>
      <c r="E4209" s="217"/>
      <c r="F4209" s="217"/>
      <c r="G4209" s="218"/>
      <c r="H4209" s="217"/>
      <c r="I4209" s="217"/>
      <c r="J4209" s="217"/>
      <c r="K4209" s="217"/>
      <c r="L4209" s="217"/>
      <c r="M4209" s="219"/>
      <c r="N4209" s="220"/>
      <c r="O4209" s="219"/>
      <c r="P4209" s="220"/>
      <c r="Q4209" s="219"/>
      <c r="R4209" s="219"/>
    </row>
    <row r="4210" spans="1:18">
      <c r="A4210" s="217"/>
      <c r="B4210" s="217"/>
      <c r="C4210" s="217"/>
      <c r="D4210" s="217"/>
      <c r="E4210" s="217"/>
      <c r="F4210" s="217"/>
      <c r="G4210" s="218"/>
      <c r="H4210" s="217"/>
      <c r="I4210" s="217"/>
      <c r="J4210" s="217"/>
      <c r="K4210" s="217"/>
      <c r="L4210" s="217"/>
      <c r="M4210" s="219"/>
      <c r="N4210" s="220"/>
      <c r="O4210" s="219"/>
      <c r="P4210" s="220"/>
      <c r="Q4210" s="219"/>
      <c r="R4210" s="219"/>
    </row>
    <row r="4211" spans="1:18">
      <c r="A4211" s="217"/>
      <c r="B4211" s="217"/>
      <c r="C4211" s="217"/>
      <c r="D4211" s="217"/>
      <c r="E4211" s="217"/>
      <c r="F4211" s="217"/>
      <c r="G4211" s="218"/>
      <c r="H4211" s="217"/>
      <c r="I4211" s="217"/>
      <c r="J4211" s="217"/>
      <c r="K4211" s="217"/>
      <c r="L4211" s="217"/>
      <c r="M4211" s="219"/>
      <c r="N4211" s="220"/>
      <c r="O4211" s="219"/>
      <c r="P4211" s="220"/>
      <c r="Q4211" s="219"/>
      <c r="R4211" s="219"/>
    </row>
    <row r="4212" spans="1:18">
      <c r="A4212" s="217"/>
      <c r="B4212" s="217"/>
      <c r="C4212" s="217"/>
      <c r="D4212" s="217"/>
      <c r="E4212" s="217"/>
      <c r="F4212" s="217"/>
      <c r="G4212" s="218"/>
      <c r="H4212" s="217"/>
      <c r="I4212" s="217"/>
      <c r="J4212" s="217"/>
      <c r="K4212" s="217"/>
      <c r="L4212" s="217"/>
      <c r="M4212" s="219"/>
      <c r="N4212" s="220"/>
      <c r="O4212" s="219"/>
      <c r="P4212" s="220"/>
      <c r="Q4212" s="219"/>
      <c r="R4212" s="219"/>
    </row>
    <row r="4213" spans="1:18">
      <c r="A4213" s="217"/>
      <c r="B4213" s="217"/>
      <c r="C4213" s="217"/>
      <c r="D4213" s="217"/>
      <c r="E4213" s="217"/>
      <c r="F4213" s="217"/>
      <c r="G4213" s="218"/>
      <c r="H4213" s="217"/>
      <c r="I4213" s="217"/>
      <c r="J4213" s="217"/>
      <c r="K4213" s="217"/>
      <c r="L4213" s="217"/>
      <c r="M4213" s="219"/>
      <c r="N4213" s="220"/>
      <c r="O4213" s="219"/>
      <c r="P4213" s="220"/>
      <c r="Q4213" s="219"/>
      <c r="R4213" s="219"/>
    </row>
    <row r="4214" spans="1:18">
      <c r="A4214" s="217"/>
      <c r="B4214" s="217"/>
      <c r="C4214" s="217"/>
      <c r="D4214" s="217"/>
      <c r="E4214" s="217"/>
      <c r="F4214" s="217"/>
      <c r="G4214" s="218"/>
      <c r="H4214" s="217"/>
      <c r="I4214" s="217"/>
      <c r="J4214" s="217"/>
      <c r="K4214" s="217"/>
      <c r="L4214" s="217"/>
      <c r="M4214" s="219"/>
      <c r="N4214" s="220"/>
      <c r="O4214" s="219"/>
      <c r="P4214" s="220"/>
      <c r="Q4214" s="219"/>
      <c r="R4214" s="219"/>
    </row>
    <row r="4215" spans="1:18">
      <c r="A4215" s="217"/>
      <c r="B4215" s="217"/>
      <c r="C4215" s="217"/>
      <c r="D4215" s="217"/>
      <c r="E4215" s="217"/>
      <c r="F4215" s="217"/>
      <c r="G4215" s="218"/>
      <c r="H4215" s="217"/>
      <c r="I4215" s="217"/>
      <c r="J4215" s="217"/>
      <c r="K4215" s="217"/>
      <c r="L4215" s="217"/>
      <c r="M4215" s="219"/>
      <c r="N4215" s="220"/>
      <c r="O4215" s="219"/>
      <c r="P4215" s="220"/>
      <c r="Q4215" s="219"/>
      <c r="R4215" s="219"/>
    </row>
    <row r="4216" spans="1:18">
      <c r="A4216" s="217"/>
      <c r="B4216" s="217"/>
      <c r="C4216" s="217"/>
      <c r="D4216" s="217"/>
      <c r="E4216" s="217"/>
      <c r="F4216" s="217"/>
      <c r="G4216" s="218"/>
      <c r="H4216" s="217"/>
      <c r="I4216" s="217"/>
      <c r="J4216" s="217"/>
      <c r="K4216" s="217"/>
      <c r="L4216" s="217"/>
      <c r="M4216" s="219"/>
      <c r="N4216" s="220"/>
      <c r="O4216" s="219"/>
      <c r="P4216" s="220"/>
      <c r="Q4216" s="219"/>
      <c r="R4216" s="219"/>
    </row>
    <row r="4217" spans="1:18">
      <c r="A4217" s="217"/>
      <c r="B4217" s="217"/>
      <c r="C4217" s="217"/>
      <c r="D4217" s="217"/>
      <c r="E4217" s="217"/>
      <c r="F4217" s="217"/>
      <c r="G4217" s="218"/>
      <c r="H4217" s="217"/>
      <c r="I4217" s="217"/>
      <c r="J4217" s="217"/>
      <c r="K4217" s="217"/>
      <c r="L4217" s="217"/>
      <c r="M4217" s="219"/>
      <c r="N4217" s="220"/>
      <c r="O4217" s="219"/>
      <c r="P4217" s="220"/>
      <c r="Q4217" s="219"/>
      <c r="R4217" s="219"/>
    </row>
    <row r="4218" spans="1:18">
      <c r="A4218" s="217"/>
      <c r="B4218" s="217"/>
      <c r="C4218" s="217"/>
      <c r="D4218" s="217"/>
      <c r="E4218" s="217"/>
      <c r="F4218" s="217"/>
      <c r="G4218" s="218"/>
      <c r="H4218" s="217"/>
      <c r="I4218" s="217"/>
      <c r="J4218" s="217"/>
      <c r="K4218" s="217"/>
      <c r="L4218" s="217"/>
      <c r="M4218" s="219"/>
      <c r="N4218" s="220"/>
      <c r="O4218" s="219"/>
      <c r="P4218" s="220"/>
      <c r="Q4218" s="219"/>
      <c r="R4218" s="219"/>
    </row>
    <row r="4219" spans="1:18">
      <c r="A4219" s="217"/>
      <c r="B4219" s="217"/>
      <c r="C4219" s="217"/>
      <c r="D4219" s="217"/>
      <c r="E4219" s="217"/>
      <c r="F4219" s="217"/>
      <c r="G4219" s="218"/>
      <c r="H4219" s="217"/>
      <c r="I4219" s="217"/>
      <c r="J4219" s="217"/>
      <c r="K4219" s="217"/>
      <c r="L4219" s="217"/>
      <c r="M4219" s="219"/>
      <c r="N4219" s="220"/>
      <c r="O4219" s="219"/>
      <c r="P4219" s="220"/>
      <c r="Q4219" s="219"/>
      <c r="R4219" s="219"/>
    </row>
    <row r="4220" spans="1:18">
      <c r="A4220" s="217"/>
      <c r="B4220" s="217"/>
      <c r="C4220" s="217"/>
      <c r="D4220" s="217"/>
      <c r="E4220" s="217"/>
      <c r="F4220" s="217"/>
      <c r="G4220" s="218"/>
      <c r="H4220" s="217"/>
      <c r="I4220" s="217"/>
      <c r="J4220" s="217"/>
      <c r="K4220" s="217"/>
      <c r="L4220" s="217"/>
      <c r="M4220" s="219"/>
      <c r="N4220" s="220"/>
      <c r="O4220" s="219"/>
      <c r="P4220" s="220"/>
      <c r="Q4220" s="219"/>
      <c r="R4220" s="219"/>
    </row>
    <row r="4221" spans="1:18">
      <c r="A4221" s="217"/>
      <c r="B4221" s="217"/>
      <c r="C4221" s="217"/>
      <c r="D4221" s="217"/>
      <c r="E4221" s="217"/>
      <c r="F4221" s="217"/>
      <c r="G4221" s="218"/>
      <c r="H4221" s="217"/>
      <c r="I4221" s="217"/>
      <c r="J4221" s="217"/>
      <c r="K4221" s="217"/>
      <c r="L4221" s="217"/>
      <c r="M4221" s="219"/>
      <c r="N4221" s="220"/>
      <c r="O4221" s="219"/>
      <c r="P4221" s="220"/>
      <c r="Q4221" s="219"/>
      <c r="R4221" s="219"/>
    </row>
    <row r="4222" spans="1:18">
      <c r="A4222" s="217"/>
      <c r="B4222" s="217"/>
      <c r="C4222" s="217"/>
      <c r="D4222" s="217"/>
      <c r="E4222" s="217"/>
      <c r="F4222" s="217"/>
      <c r="G4222" s="218"/>
      <c r="H4222" s="217"/>
      <c r="I4222" s="217"/>
      <c r="J4222" s="217"/>
      <c r="K4222" s="217"/>
      <c r="L4222" s="217"/>
      <c r="M4222" s="219"/>
      <c r="N4222" s="220"/>
      <c r="O4222" s="219"/>
      <c r="P4222" s="220"/>
      <c r="Q4222" s="219"/>
      <c r="R4222" s="219"/>
    </row>
    <row r="4223" spans="1:18">
      <c r="A4223" s="217"/>
      <c r="B4223" s="217"/>
      <c r="C4223" s="217"/>
      <c r="D4223" s="217"/>
      <c r="E4223" s="217"/>
      <c r="F4223" s="217"/>
      <c r="G4223" s="218"/>
      <c r="H4223" s="217"/>
      <c r="I4223" s="217"/>
      <c r="J4223" s="217"/>
      <c r="K4223" s="217"/>
      <c r="L4223" s="217"/>
      <c r="M4223" s="219"/>
      <c r="N4223" s="220"/>
      <c r="O4223" s="219"/>
      <c r="P4223" s="220"/>
      <c r="Q4223" s="219"/>
      <c r="R4223" s="219"/>
    </row>
    <row r="4224" spans="1:18">
      <c r="A4224" s="217"/>
      <c r="B4224" s="217"/>
      <c r="C4224" s="217"/>
      <c r="D4224" s="217"/>
      <c r="E4224" s="217"/>
      <c r="F4224" s="217"/>
      <c r="G4224" s="218"/>
      <c r="H4224" s="217"/>
      <c r="I4224" s="217"/>
      <c r="J4224" s="217"/>
      <c r="K4224" s="217"/>
      <c r="L4224" s="217"/>
      <c r="M4224" s="219"/>
      <c r="N4224" s="220"/>
      <c r="O4224" s="219"/>
      <c r="P4224" s="220"/>
      <c r="Q4224" s="219"/>
      <c r="R4224" s="219"/>
    </row>
    <row r="4225" spans="1:18">
      <c r="A4225" s="217"/>
      <c r="B4225" s="217"/>
      <c r="C4225" s="217"/>
      <c r="D4225" s="217"/>
      <c r="E4225" s="217"/>
      <c r="F4225" s="217"/>
      <c r="G4225" s="218"/>
      <c r="H4225" s="217"/>
      <c r="I4225" s="217"/>
      <c r="J4225" s="217"/>
      <c r="K4225" s="217"/>
      <c r="L4225" s="217"/>
      <c r="M4225" s="219"/>
      <c r="N4225" s="220"/>
      <c r="O4225" s="219"/>
      <c r="P4225" s="220"/>
      <c r="Q4225" s="219"/>
      <c r="R4225" s="219"/>
    </row>
    <row r="4226" spans="1:18">
      <c r="A4226" s="217"/>
      <c r="B4226" s="217"/>
      <c r="C4226" s="217"/>
      <c r="D4226" s="217"/>
      <c r="E4226" s="217"/>
      <c r="F4226" s="217"/>
      <c r="G4226" s="218"/>
      <c r="H4226" s="217"/>
      <c r="I4226" s="217"/>
      <c r="J4226" s="217"/>
      <c r="K4226" s="217"/>
      <c r="L4226" s="217"/>
      <c r="M4226" s="219"/>
      <c r="N4226" s="220"/>
      <c r="O4226" s="219"/>
      <c r="P4226" s="220"/>
      <c r="Q4226" s="219"/>
      <c r="R4226" s="219"/>
    </row>
    <row r="4227" spans="1:18">
      <c r="A4227" s="217"/>
      <c r="B4227" s="217"/>
      <c r="C4227" s="217"/>
      <c r="D4227" s="217"/>
      <c r="E4227" s="217"/>
      <c r="F4227" s="217"/>
      <c r="G4227" s="218"/>
      <c r="H4227" s="217"/>
      <c r="I4227" s="217"/>
      <c r="J4227" s="217"/>
      <c r="K4227" s="217"/>
      <c r="L4227" s="217"/>
      <c r="M4227" s="219"/>
      <c r="N4227" s="220"/>
      <c r="O4227" s="219"/>
      <c r="P4227" s="220"/>
      <c r="Q4227" s="219"/>
      <c r="R4227" s="219"/>
    </row>
    <row r="4228" spans="1:18">
      <c r="A4228" s="217"/>
      <c r="B4228" s="217"/>
      <c r="C4228" s="217"/>
      <c r="D4228" s="217"/>
      <c r="E4228" s="217"/>
      <c r="F4228" s="217"/>
      <c r="G4228" s="218"/>
      <c r="H4228" s="217"/>
      <c r="I4228" s="217"/>
      <c r="J4228" s="217"/>
      <c r="K4228" s="217"/>
      <c r="L4228" s="217"/>
      <c r="M4228" s="219"/>
      <c r="N4228" s="220"/>
      <c r="O4228" s="219"/>
      <c r="P4228" s="220"/>
      <c r="Q4228" s="219"/>
      <c r="R4228" s="219"/>
    </row>
    <row r="4229" spans="1:18">
      <c r="A4229" s="217"/>
      <c r="B4229" s="217"/>
      <c r="C4229" s="217"/>
      <c r="D4229" s="217"/>
      <c r="E4229" s="217"/>
      <c r="F4229" s="217"/>
      <c r="G4229" s="218"/>
      <c r="H4229" s="217"/>
      <c r="I4229" s="217"/>
      <c r="J4229" s="217"/>
      <c r="K4229" s="217"/>
      <c r="L4229" s="217"/>
      <c r="M4229" s="219"/>
      <c r="N4229" s="220"/>
      <c r="O4229" s="219"/>
      <c r="P4229" s="220"/>
      <c r="Q4229" s="219"/>
      <c r="R4229" s="219"/>
    </row>
    <row r="4230" spans="1:18">
      <c r="A4230" s="217"/>
      <c r="B4230" s="217"/>
      <c r="C4230" s="217"/>
      <c r="D4230" s="217"/>
      <c r="E4230" s="217"/>
      <c r="F4230" s="217"/>
      <c r="G4230" s="218"/>
      <c r="H4230" s="217"/>
      <c r="I4230" s="217"/>
      <c r="J4230" s="217"/>
      <c r="K4230" s="217"/>
      <c r="L4230" s="217"/>
      <c r="M4230" s="219"/>
      <c r="N4230" s="220"/>
      <c r="O4230" s="219"/>
      <c r="P4230" s="220"/>
      <c r="Q4230" s="219"/>
      <c r="R4230" s="219"/>
    </row>
    <row r="4231" spans="1:18">
      <c r="A4231" s="217"/>
      <c r="B4231" s="217"/>
      <c r="C4231" s="217"/>
      <c r="D4231" s="217"/>
      <c r="E4231" s="217"/>
      <c r="F4231" s="217"/>
      <c r="G4231" s="218"/>
      <c r="H4231" s="217"/>
      <c r="I4231" s="217"/>
      <c r="J4231" s="217"/>
      <c r="K4231" s="217"/>
      <c r="L4231" s="217"/>
      <c r="M4231" s="219"/>
      <c r="N4231" s="220"/>
      <c r="O4231" s="219"/>
      <c r="P4231" s="220"/>
      <c r="Q4231" s="219"/>
      <c r="R4231" s="219"/>
    </row>
    <row r="4232" spans="1:18">
      <c r="A4232" s="217"/>
      <c r="B4232" s="217"/>
      <c r="C4232" s="217"/>
      <c r="D4232" s="217"/>
      <c r="E4232" s="217"/>
      <c r="F4232" s="217"/>
      <c r="G4232" s="218"/>
      <c r="H4232" s="217"/>
      <c r="I4232" s="217"/>
      <c r="J4232" s="217"/>
      <c r="K4232" s="217"/>
      <c r="L4232" s="217"/>
      <c r="M4232" s="219"/>
      <c r="N4232" s="220"/>
      <c r="O4232" s="219"/>
      <c r="P4232" s="220"/>
      <c r="Q4232" s="219"/>
      <c r="R4232" s="219"/>
    </row>
    <row r="4233" spans="1:18">
      <c r="A4233" s="217"/>
      <c r="B4233" s="217"/>
      <c r="C4233" s="217"/>
      <c r="D4233" s="217"/>
      <c r="E4233" s="217"/>
      <c r="F4233" s="217"/>
      <c r="G4233" s="218"/>
      <c r="H4233" s="217"/>
      <c r="I4233" s="217"/>
      <c r="J4233" s="217"/>
      <c r="K4233" s="217"/>
      <c r="L4233" s="217"/>
      <c r="M4233" s="219"/>
      <c r="N4233" s="220"/>
      <c r="O4233" s="219"/>
      <c r="P4233" s="220"/>
      <c r="Q4233" s="219"/>
      <c r="R4233" s="219"/>
    </row>
    <row r="4234" spans="1:18">
      <c r="A4234" s="217"/>
      <c r="B4234" s="217"/>
      <c r="C4234" s="217"/>
      <c r="D4234" s="217"/>
      <c r="E4234" s="217"/>
      <c r="F4234" s="217"/>
      <c r="G4234" s="218"/>
      <c r="H4234" s="217"/>
      <c r="I4234" s="217"/>
      <c r="J4234" s="217"/>
      <c r="K4234" s="217"/>
      <c r="L4234" s="217"/>
      <c r="M4234" s="219"/>
      <c r="N4234" s="220"/>
      <c r="O4234" s="219"/>
      <c r="P4234" s="220"/>
      <c r="Q4234" s="219"/>
      <c r="R4234" s="219"/>
    </row>
    <row r="4235" spans="1:18">
      <c r="A4235" s="217"/>
      <c r="B4235" s="217"/>
      <c r="C4235" s="217"/>
      <c r="D4235" s="217"/>
      <c r="E4235" s="217"/>
      <c r="F4235" s="217"/>
      <c r="G4235" s="218"/>
      <c r="H4235" s="217"/>
      <c r="I4235" s="217"/>
      <c r="J4235" s="217"/>
      <c r="K4235" s="217"/>
      <c r="L4235" s="217"/>
      <c r="M4235" s="219"/>
      <c r="N4235" s="220"/>
      <c r="O4235" s="219"/>
      <c r="P4235" s="220"/>
      <c r="Q4235" s="219"/>
      <c r="R4235" s="219"/>
    </row>
    <row r="4236" spans="1:18">
      <c r="A4236" s="217"/>
      <c r="B4236" s="217"/>
      <c r="C4236" s="217"/>
      <c r="D4236" s="217"/>
      <c r="E4236" s="217"/>
      <c r="F4236" s="217"/>
      <c r="G4236" s="218"/>
      <c r="H4236" s="217"/>
      <c r="I4236" s="217"/>
      <c r="J4236" s="217"/>
      <c r="K4236" s="217"/>
      <c r="L4236" s="217"/>
      <c r="M4236" s="219"/>
      <c r="N4236" s="220"/>
      <c r="O4236" s="219"/>
      <c r="P4236" s="220"/>
      <c r="Q4236" s="219"/>
      <c r="R4236" s="219"/>
    </row>
    <row r="4237" spans="1:18">
      <c r="A4237" s="217"/>
      <c r="B4237" s="217"/>
      <c r="C4237" s="217"/>
      <c r="D4237" s="217"/>
      <c r="E4237" s="217"/>
      <c r="F4237" s="217"/>
      <c r="G4237" s="218"/>
      <c r="H4237" s="217"/>
      <c r="I4237" s="217"/>
      <c r="J4237" s="217"/>
      <c r="K4237" s="217"/>
      <c r="L4237" s="217"/>
      <c r="M4237" s="219"/>
      <c r="N4237" s="220"/>
      <c r="O4237" s="219"/>
      <c r="P4237" s="220"/>
      <c r="Q4237" s="219"/>
      <c r="R4237" s="219"/>
    </row>
    <row r="4238" spans="1:18">
      <c r="A4238" s="217"/>
      <c r="B4238" s="217"/>
      <c r="C4238" s="217"/>
      <c r="D4238" s="217"/>
      <c r="E4238" s="217"/>
      <c r="F4238" s="217"/>
      <c r="G4238" s="218"/>
      <c r="H4238" s="217"/>
      <c r="I4238" s="217"/>
      <c r="J4238" s="217"/>
      <c r="K4238" s="217"/>
      <c r="L4238" s="217"/>
      <c r="M4238" s="219"/>
      <c r="N4238" s="220"/>
      <c r="O4238" s="219"/>
      <c r="P4238" s="220"/>
      <c r="Q4238" s="219"/>
      <c r="R4238" s="219"/>
    </row>
    <row r="4239" spans="1:18">
      <c r="A4239" s="217"/>
      <c r="B4239" s="217"/>
      <c r="C4239" s="217"/>
      <c r="D4239" s="217"/>
      <c r="E4239" s="217"/>
      <c r="F4239" s="217"/>
      <c r="G4239" s="218"/>
      <c r="H4239" s="217"/>
      <c r="I4239" s="217"/>
      <c r="J4239" s="217"/>
      <c r="K4239" s="217"/>
      <c r="L4239" s="217"/>
      <c r="M4239" s="219"/>
      <c r="N4239" s="220"/>
      <c r="O4239" s="219"/>
      <c r="P4239" s="220"/>
      <c r="Q4239" s="219"/>
      <c r="R4239" s="219"/>
    </row>
    <row r="4240" spans="1:18">
      <c r="A4240" s="217"/>
      <c r="B4240" s="217"/>
      <c r="C4240" s="217"/>
      <c r="D4240" s="217"/>
      <c r="E4240" s="217"/>
      <c r="F4240" s="217"/>
      <c r="G4240" s="218"/>
      <c r="H4240" s="217"/>
      <c r="I4240" s="217"/>
      <c r="J4240" s="217"/>
      <c r="K4240" s="217"/>
      <c r="L4240" s="217"/>
      <c r="M4240" s="219"/>
      <c r="N4240" s="220"/>
      <c r="O4240" s="219"/>
      <c r="P4240" s="220"/>
      <c r="Q4240" s="219"/>
      <c r="R4240" s="219"/>
    </row>
    <row r="4241" spans="1:18">
      <c r="A4241" s="217"/>
      <c r="B4241" s="217"/>
      <c r="C4241" s="217"/>
      <c r="D4241" s="217"/>
      <c r="E4241" s="217"/>
      <c r="F4241" s="217"/>
      <c r="G4241" s="218"/>
      <c r="H4241" s="217"/>
      <c r="I4241" s="217"/>
      <c r="J4241" s="217"/>
      <c r="K4241" s="217"/>
      <c r="L4241" s="217"/>
      <c r="M4241" s="219"/>
      <c r="N4241" s="220"/>
      <c r="O4241" s="219"/>
      <c r="P4241" s="220"/>
      <c r="Q4241" s="219"/>
      <c r="R4241" s="219"/>
    </row>
    <row r="4242" spans="1:18">
      <c r="A4242" s="217"/>
      <c r="B4242" s="217"/>
      <c r="C4242" s="217"/>
      <c r="D4242" s="217"/>
      <c r="E4242" s="217"/>
      <c r="F4242" s="217"/>
      <c r="G4242" s="218"/>
      <c r="H4242" s="217"/>
      <c r="I4242" s="217"/>
      <c r="J4242" s="217"/>
      <c r="K4242" s="217"/>
      <c r="L4242" s="217"/>
      <c r="M4242" s="219"/>
      <c r="N4242" s="220"/>
      <c r="O4242" s="219"/>
      <c r="P4242" s="220"/>
      <c r="Q4242" s="219"/>
      <c r="R4242" s="219"/>
    </row>
    <row r="4243" spans="1:18">
      <c r="A4243" s="217"/>
      <c r="B4243" s="217"/>
      <c r="C4243" s="217"/>
      <c r="D4243" s="217"/>
      <c r="E4243" s="217"/>
      <c r="F4243" s="217"/>
      <c r="G4243" s="218"/>
      <c r="H4243" s="217"/>
      <c r="I4243" s="217"/>
      <c r="J4243" s="217"/>
      <c r="K4243" s="217"/>
      <c r="L4243" s="217"/>
      <c r="M4243" s="219"/>
      <c r="N4243" s="220"/>
      <c r="O4243" s="219"/>
      <c r="P4243" s="220"/>
      <c r="Q4243" s="219"/>
      <c r="R4243" s="219"/>
    </row>
    <row r="4244" spans="1:18">
      <c r="A4244" s="217"/>
      <c r="B4244" s="217"/>
      <c r="C4244" s="217"/>
      <c r="D4244" s="217"/>
      <c r="E4244" s="217"/>
      <c r="F4244" s="217"/>
      <c r="G4244" s="218"/>
      <c r="H4244" s="217"/>
      <c r="I4244" s="217"/>
      <c r="J4244" s="217"/>
      <c r="K4244" s="217"/>
      <c r="L4244" s="217"/>
      <c r="M4244" s="219"/>
      <c r="N4244" s="220"/>
      <c r="O4244" s="219"/>
      <c r="P4244" s="220"/>
      <c r="Q4244" s="219"/>
      <c r="R4244" s="219"/>
    </row>
    <row r="4245" spans="1:18">
      <c r="A4245" s="217"/>
      <c r="B4245" s="217"/>
      <c r="C4245" s="217"/>
      <c r="D4245" s="217"/>
      <c r="E4245" s="217"/>
      <c r="F4245" s="217"/>
      <c r="G4245" s="218"/>
      <c r="H4245" s="217"/>
      <c r="I4245" s="217"/>
      <c r="J4245" s="217"/>
      <c r="K4245" s="217"/>
      <c r="L4245" s="217"/>
      <c r="M4245" s="219"/>
      <c r="N4245" s="220"/>
      <c r="O4245" s="219"/>
      <c r="P4245" s="220"/>
      <c r="Q4245" s="219"/>
      <c r="R4245" s="219"/>
    </row>
    <row r="4246" spans="1:18">
      <c r="A4246" s="217"/>
      <c r="B4246" s="217"/>
      <c r="C4246" s="217"/>
      <c r="D4246" s="217"/>
      <c r="E4246" s="217"/>
      <c r="F4246" s="217"/>
      <c r="G4246" s="218"/>
      <c r="H4246" s="217"/>
      <c r="I4246" s="217"/>
      <c r="J4246" s="217"/>
      <c r="K4246" s="217"/>
      <c r="L4246" s="217"/>
      <c r="M4246" s="219"/>
      <c r="N4246" s="220"/>
      <c r="O4246" s="219"/>
      <c r="P4246" s="220"/>
      <c r="Q4246" s="219"/>
      <c r="R4246" s="219"/>
    </row>
    <row r="4247" spans="1:18">
      <c r="A4247" s="217"/>
      <c r="B4247" s="217"/>
      <c r="C4247" s="217"/>
      <c r="D4247" s="217"/>
      <c r="E4247" s="217"/>
      <c r="F4247" s="217"/>
      <c r="G4247" s="218"/>
      <c r="H4247" s="217"/>
      <c r="I4247" s="217"/>
      <c r="J4247" s="217"/>
      <c r="K4247" s="217"/>
      <c r="L4247" s="217"/>
      <c r="M4247" s="219"/>
      <c r="N4247" s="220"/>
      <c r="O4247" s="219"/>
      <c r="P4247" s="220"/>
      <c r="Q4247" s="219"/>
      <c r="R4247" s="219"/>
    </row>
    <row r="4248" spans="1:18">
      <c r="A4248" s="217"/>
      <c r="B4248" s="217"/>
      <c r="C4248" s="217"/>
      <c r="D4248" s="217"/>
      <c r="E4248" s="217"/>
      <c r="F4248" s="217"/>
      <c r="G4248" s="218"/>
      <c r="H4248" s="217"/>
      <c r="I4248" s="217"/>
      <c r="J4248" s="217"/>
      <c r="K4248" s="217"/>
      <c r="L4248" s="217"/>
      <c r="M4248" s="219"/>
      <c r="N4248" s="220"/>
      <c r="O4248" s="219"/>
      <c r="P4248" s="220"/>
      <c r="Q4248" s="219"/>
      <c r="R4248" s="219"/>
    </row>
    <row r="4249" spans="1:18">
      <c r="A4249" s="217"/>
      <c r="B4249" s="217"/>
      <c r="C4249" s="217"/>
      <c r="D4249" s="217"/>
      <c r="E4249" s="217"/>
      <c r="F4249" s="217"/>
      <c r="G4249" s="218"/>
      <c r="H4249" s="217"/>
      <c r="I4249" s="217"/>
      <c r="J4249" s="217"/>
      <c r="K4249" s="217"/>
      <c r="L4249" s="217"/>
      <c r="M4249" s="219"/>
      <c r="N4249" s="220"/>
      <c r="O4249" s="219"/>
      <c r="P4249" s="220"/>
      <c r="Q4249" s="219"/>
      <c r="R4249" s="219"/>
    </row>
    <row r="4250" spans="1:18">
      <c r="A4250" s="217"/>
      <c r="B4250" s="217"/>
      <c r="C4250" s="217"/>
      <c r="D4250" s="217"/>
      <c r="E4250" s="217"/>
      <c r="F4250" s="217"/>
      <c r="G4250" s="218"/>
      <c r="H4250" s="217"/>
      <c r="I4250" s="217"/>
      <c r="J4250" s="217"/>
      <c r="K4250" s="217"/>
      <c r="L4250" s="217"/>
      <c r="M4250" s="219"/>
      <c r="N4250" s="220"/>
      <c r="O4250" s="219"/>
      <c r="P4250" s="220"/>
      <c r="Q4250" s="219"/>
      <c r="R4250" s="219"/>
    </row>
    <row r="4251" spans="1:18">
      <c r="A4251" s="217"/>
      <c r="B4251" s="217"/>
      <c r="C4251" s="217"/>
      <c r="D4251" s="217"/>
      <c r="E4251" s="217"/>
      <c r="F4251" s="217"/>
      <c r="G4251" s="218"/>
      <c r="H4251" s="217"/>
      <c r="I4251" s="217"/>
      <c r="J4251" s="217"/>
      <c r="K4251" s="217"/>
      <c r="L4251" s="217"/>
      <c r="M4251" s="219"/>
      <c r="N4251" s="220"/>
      <c r="O4251" s="219"/>
      <c r="P4251" s="220"/>
      <c r="Q4251" s="219"/>
      <c r="R4251" s="219"/>
    </row>
    <row r="4252" spans="1:18">
      <c r="A4252" s="217"/>
      <c r="B4252" s="217"/>
      <c r="C4252" s="217"/>
      <c r="D4252" s="217"/>
      <c r="E4252" s="217"/>
      <c r="F4252" s="217"/>
      <c r="G4252" s="218"/>
      <c r="H4252" s="217"/>
      <c r="I4252" s="217"/>
      <c r="J4252" s="217"/>
      <c r="K4252" s="217"/>
      <c r="L4252" s="217"/>
      <c r="M4252" s="219"/>
      <c r="N4252" s="220"/>
      <c r="O4252" s="219"/>
      <c r="P4252" s="220"/>
      <c r="Q4252" s="219"/>
      <c r="R4252" s="219"/>
    </row>
    <row r="4253" spans="1:18">
      <c r="A4253" s="217"/>
      <c r="B4253" s="217"/>
      <c r="C4253" s="217"/>
      <c r="D4253" s="217"/>
      <c r="E4253" s="217"/>
      <c r="F4253" s="217"/>
      <c r="G4253" s="218"/>
      <c r="H4253" s="217"/>
      <c r="I4253" s="217"/>
      <c r="J4253" s="217"/>
      <c r="K4253" s="217"/>
      <c r="L4253" s="217"/>
      <c r="M4253" s="219"/>
      <c r="N4253" s="220"/>
      <c r="O4253" s="219"/>
      <c r="P4253" s="220"/>
      <c r="Q4253" s="219"/>
      <c r="R4253" s="219"/>
    </row>
    <row r="4254" spans="1:18">
      <c r="A4254" s="217"/>
      <c r="B4254" s="217"/>
      <c r="C4254" s="217"/>
      <c r="D4254" s="217"/>
      <c r="E4254" s="217"/>
      <c r="F4254" s="217"/>
      <c r="G4254" s="218"/>
      <c r="H4254" s="217"/>
      <c r="I4254" s="217"/>
      <c r="J4254" s="217"/>
      <c r="K4254" s="217"/>
      <c r="L4254" s="217"/>
      <c r="M4254" s="219"/>
      <c r="N4254" s="220"/>
      <c r="O4254" s="219"/>
      <c r="P4254" s="220"/>
      <c r="Q4254" s="219"/>
      <c r="R4254" s="219"/>
    </row>
    <row r="4255" spans="1:18">
      <c r="A4255" s="217"/>
      <c r="B4255" s="217"/>
      <c r="C4255" s="217"/>
      <c r="D4255" s="217"/>
      <c r="E4255" s="217"/>
      <c r="F4255" s="217"/>
      <c r="G4255" s="218"/>
      <c r="H4255" s="217"/>
      <c r="I4255" s="217"/>
      <c r="J4255" s="217"/>
      <c r="K4255" s="217"/>
      <c r="L4255" s="217"/>
      <c r="M4255" s="219"/>
      <c r="N4255" s="220"/>
      <c r="O4255" s="219"/>
      <c r="P4255" s="220"/>
      <c r="Q4255" s="219"/>
      <c r="R4255" s="219"/>
    </row>
    <row r="4256" spans="1:18">
      <c r="A4256" s="217"/>
      <c r="B4256" s="217"/>
      <c r="C4256" s="217"/>
      <c r="D4256" s="217"/>
      <c r="E4256" s="217"/>
      <c r="F4256" s="217"/>
      <c r="G4256" s="218"/>
      <c r="H4256" s="217"/>
      <c r="I4256" s="217"/>
      <c r="J4256" s="217"/>
      <c r="K4256" s="217"/>
      <c r="L4256" s="217"/>
      <c r="M4256" s="219"/>
      <c r="N4256" s="220"/>
      <c r="O4256" s="219"/>
      <c r="P4256" s="220"/>
      <c r="Q4256" s="219"/>
      <c r="R4256" s="219"/>
    </row>
    <row r="4257" spans="1:18">
      <c r="A4257" s="217"/>
      <c r="B4257" s="217"/>
      <c r="C4257" s="217"/>
      <c r="D4257" s="217"/>
      <c r="E4257" s="217"/>
      <c r="F4257" s="217"/>
      <c r="G4257" s="218"/>
      <c r="H4257" s="217"/>
      <c r="I4257" s="217"/>
      <c r="J4257" s="217"/>
      <c r="K4257" s="217"/>
      <c r="L4257" s="217"/>
      <c r="M4257" s="219"/>
      <c r="N4257" s="220"/>
      <c r="O4257" s="219"/>
      <c r="P4257" s="220"/>
      <c r="Q4257" s="219"/>
      <c r="R4257" s="219"/>
    </row>
    <row r="4258" spans="1:18">
      <c r="A4258" s="217"/>
      <c r="B4258" s="217"/>
      <c r="C4258" s="217"/>
      <c r="D4258" s="217"/>
      <c r="E4258" s="217"/>
      <c r="F4258" s="217"/>
      <c r="G4258" s="218"/>
      <c r="H4258" s="217"/>
      <c r="I4258" s="217"/>
      <c r="J4258" s="217"/>
      <c r="K4258" s="217"/>
      <c r="L4258" s="217"/>
      <c r="M4258" s="219"/>
      <c r="N4258" s="220"/>
      <c r="O4258" s="219"/>
      <c r="P4258" s="220"/>
      <c r="Q4258" s="219"/>
      <c r="R4258" s="219"/>
    </row>
    <row r="4259" spans="1:18">
      <c r="A4259" s="217"/>
      <c r="B4259" s="217"/>
      <c r="C4259" s="217"/>
      <c r="D4259" s="217"/>
      <c r="E4259" s="217"/>
      <c r="F4259" s="217"/>
      <c r="G4259" s="218"/>
      <c r="H4259" s="217"/>
      <c r="I4259" s="217"/>
      <c r="J4259" s="217"/>
      <c r="K4259" s="217"/>
      <c r="L4259" s="217"/>
      <c r="M4259" s="219"/>
      <c r="N4259" s="220"/>
      <c r="O4259" s="219"/>
      <c r="P4259" s="220"/>
      <c r="Q4259" s="219"/>
      <c r="R4259" s="219"/>
    </row>
    <row r="4260" spans="1:18">
      <c r="A4260" s="217"/>
      <c r="B4260" s="217"/>
      <c r="C4260" s="217"/>
      <c r="D4260" s="217"/>
      <c r="E4260" s="217"/>
      <c r="F4260" s="217"/>
      <c r="G4260" s="218"/>
      <c r="H4260" s="217"/>
      <c r="I4260" s="217"/>
      <c r="J4260" s="217"/>
      <c r="K4260" s="217"/>
      <c r="L4260" s="217"/>
      <c r="M4260" s="219"/>
      <c r="N4260" s="220"/>
      <c r="O4260" s="219"/>
      <c r="P4260" s="220"/>
      <c r="Q4260" s="219"/>
      <c r="R4260" s="219"/>
    </row>
    <row r="4261" spans="1:18">
      <c r="A4261" s="217"/>
      <c r="B4261" s="217"/>
      <c r="C4261" s="217"/>
      <c r="D4261" s="217"/>
      <c r="E4261" s="217"/>
      <c r="F4261" s="217"/>
      <c r="G4261" s="218"/>
      <c r="H4261" s="217"/>
      <c r="I4261" s="217"/>
      <c r="J4261" s="217"/>
      <c r="K4261" s="217"/>
      <c r="L4261" s="217"/>
      <c r="M4261" s="219"/>
      <c r="N4261" s="220"/>
      <c r="O4261" s="219"/>
      <c r="P4261" s="220"/>
      <c r="Q4261" s="219"/>
      <c r="R4261" s="219"/>
    </row>
    <row r="4262" spans="1:18">
      <c r="A4262" s="217"/>
      <c r="B4262" s="217"/>
      <c r="C4262" s="217"/>
      <c r="D4262" s="217"/>
      <c r="E4262" s="217"/>
      <c r="F4262" s="217"/>
      <c r="G4262" s="218"/>
      <c r="H4262" s="217"/>
      <c r="I4262" s="217"/>
      <c r="J4262" s="217"/>
      <c r="K4262" s="217"/>
      <c r="L4262" s="217"/>
      <c r="M4262" s="219"/>
      <c r="N4262" s="220"/>
      <c r="O4262" s="219"/>
      <c r="P4262" s="220"/>
      <c r="Q4262" s="219"/>
      <c r="R4262" s="219"/>
    </row>
    <row r="4263" spans="1:18">
      <c r="A4263" s="217"/>
      <c r="B4263" s="217"/>
      <c r="C4263" s="217"/>
      <c r="D4263" s="217"/>
      <c r="E4263" s="217"/>
      <c r="F4263" s="217"/>
      <c r="G4263" s="218"/>
      <c r="H4263" s="217"/>
      <c r="I4263" s="217"/>
      <c r="J4263" s="217"/>
      <c r="K4263" s="217"/>
      <c r="L4263" s="217"/>
      <c r="M4263" s="219"/>
      <c r="N4263" s="220"/>
      <c r="O4263" s="219"/>
      <c r="P4263" s="220"/>
      <c r="Q4263" s="219"/>
      <c r="R4263" s="219"/>
    </row>
    <row r="4264" spans="1:18">
      <c r="A4264" s="217"/>
      <c r="B4264" s="217"/>
      <c r="C4264" s="217"/>
      <c r="D4264" s="217"/>
      <c r="E4264" s="217"/>
      <c r="F4264" s="217"/>
      <c r="G4264" s="218"/>
      <c r="H4264" s="217"/>
      <c r="I4264" s="217"/>
      <c r="J4264" s="217"/>
      <c r="K4264" s="217"/>
      <c r="L4264" s="217"/>
      <c r="M4264" s="219"/>
      <c r="N4264" s="220"/>
      <c r="O4264" s="219"/>
      <c r="P4264" s="220"/>
      <c r="Q4264" s="219"/>
      <c r="R4264" s="219"/>
    </row>
    <row r="4265" spans="1:18">
      <c r="A4265" s="217"/>
      <c r="B4265" s="217"/>
      <c r="C4265" s="217"/>
      <c r="D4265" s="217"/>
      <c r="E4265" s="217"/>
      <c r="F4265" s="217"/>
      <c r="G4265" s="218"/>
      <c r="H4265" s="217"/>
      <c r="I4265" s="217"/>
      <c r="J4265" s="217"/>
      <c r="K4265" s="217"/>
      <c r="L4265" s="217"/>
      <c r="M4265" s="219"/>
      <c r="N4265" s="220"/>
      <c r="O4265" s="219"/>
      <c r="P4265" s="220"/>
      <c r="Q4265" s="219"/>
      <c r="R4265" s="219"/>
    </row>
    <row r="4266" spans="1:18">
      <c r="A4266" s="217"/>
      <c r="B4266" s="217"/>
      <c r="C4266" s="217"/>
      <c r="D4266" s="217"/>
      <c r="E4266" s="217"/>
      <c r="F4266" s="217"/>
      <c r="G4266" s="218"/>
      <c r="H4266" s="217"/>
      <c r="I4266" s="217"/>
      <c r="J4266" s="217"/>
      <c r="K4266" s="217"/>
      <c r="L4266" s="217"/>
      <c r="M4266" s="219"/>
      <c r="N4266" s="220"/>
      <c r="O4266" s="219"/>
      <c r="P4266" s="220"/>
      <c r="Q4266" s="219"/>
      <c r="R4266" s="219"/>
    </row>
    <row r="4267" spans="1:18">
      <c r="A4267" s="217"/>
      <c r="B4267" s="217"/>
      <c r="C4267" s="217"/>
      <c r="D4267" s="217"/>
      <c r="E4267" s="217"/>
      <c r="F4267" s="217"/>
      <c r="G4267" s="218"/>
      <c r="H4267" s="217"/>
      <c r="I4267" s="217"/>
      <c r="J4267" s="217"/>
      <c r="K4267" s="217"/>
      <c r="L4267" s="217"/>
      <c r="M4267" s="219"/>
      <c r="N4267" s="220"/>
      <c r="O4267" s="219"/>
      <c r="P4267" s="220"/>
      <c r="Q4267" s="219"/>
      <c r="R4267" s="219"/>
    </row>
    <row r="4268" spans="1:18">
      <c r="A4268" s="217"/>
      <c r="B4268" s="217"/>
      <c r="C4268" s="217"/>
      <c r="D4268" s="217"/>
      <c r="E4268" s="217"/>
      <c r="F4268" s="217"/>
      <c r="G4268" s="218"/>
      <c r="H4268" s="217"/>
      <c r="I4268" s="217"/>
      <c r="J4268" s="217"/>
      <c r="K4268" s="217"/>
      <c r="L4268" s="217"/>
      <c r="M4268" s="219"/>
      <c r="N4268" s="220"/>
      <c r="O4268" s="219"/>
      <c r="P4268" s="220"/>
      <c r="Q4268" s="219"/>
      <c r="R4268" s="219"/>
    </row>
    <row r="4269" spans="1:18">
      <c r="A4269" s="217"/>
      <c r="B4269" s="217"/>
      <c r="C4269" s="217"/>
      <c r="D4269" s="217"/>
      <c r="E4269" s="217"/>
      <c r="F4269" s="217"/>
      <c r="G4269" s="218"/>
      <c r="H4269" s="217"/>
      <c r="I4269" s="217"/>
      <c r="J4269" s="217"/>
      <c r="K4269" s="217"/>
      <c r="L4269" s="217"/>
      <c r="M4269" s="219"/>
      <c r="N4269" s="220"/>
      <c r="O4269" s="219"/>
      <c r="P4269" s="220"/>
      <c r="Q4269" s="219"/>
      <c r="R4269" s="219"/>
    </row>
    <row r="4270" spans="1:18">
      <c r="A4270" s="217"/>
      <c r="B4270" s="217"/>
      <c r="C4270" s="217"/>
      <c r="D4270" s="217"/>
      <c r="E4270" s="217"/>
      <c r="F4270" s="217"/>
      <c r="G4270" s="218"/>
      <c r="H4270" s="217"/>
      <c r="I4270" s="217"/>
      <c r="J4270" s="217"/>
      <c r="K4270" s="217"/>
      <c r="L4270" s="217"/>
      <c r="M4270" s="219"/>
      <c r="N4270" s="220"/>
      <c r="O4270" s="219"/>
      <c r="P4270" s="220"/>
      <c r="Q4270" s="219"/>
      <c r="R4270" s="219"/>
    </row>
    <row r="4271" spans="1:18">
      <c r="A4271" s="217"/>
      <c r="B4271" s="217"/>
      <c r="C4271" s="217"/>
      <c r="D4271" s="217"/>
      <c r="E4271" s="217"/>
      <c r="F4271" s="217"/>
      <c r="G4271" s="218"/>
      <c r="H4271" s="217"/>
      <c r="I4271" s="217"/>
      <c r="J4271" s="217"/>
      <c r="K4271" s="217"/>
      <c r="L4271" s="217"/>
      <c r="M4271" s="219"/>
      <c r="N4271" s="220"/>
      <c r="O4271" s="219"/>
      <c r="P4271" s="220"/>
      <c r="Q4271" s="219"/>
      <c r="R4271" s="219"/>
    </row>
    <row r="4272" spans="1:18">
      <c r="A4272" s="217"/>
      <c r="B4272" s="217"/>
      <c r="C4272" s="217"/>
      <c r="D4272" s="217"/>
      <c r="E4272" s="217"/>
      <c r="F4272" s="217"/>
      <c r="G4272" s="218"/>
      <c r="H4272" s="217"/>
      <c r="I4272" s="217"/>
      <c r="J4272" s="217"/>
      <c r="K4272" s="217"/>
      <c r="L4272" s="217"/>
      <c r="M4272" s="219"/>
      <c r="N4272" s="220"/>
      <c r="O4272" s="219"/>
      <c r="P4272" s="220"/>
      <c r="Q4272" s="219"/>
      <c r="R4272" s="219"/>
    </row>
    <row r="4273" spans="1:18">
      <c r="A4273" s="217"/>
      <c r="B4273" s="217"/>
      <c r="C4273" s="217"/>
      <c r="D4273" s="217"/>
      <c r="E4273" s="217"/>
      <c r="F4273" s="217"/>
      <c r="G4273" s="218"/>
      <c r="H4273" s="217"/>
      <c r="I4273" s="217"/>
      <c r="J4273" s="217"/>
      <c r="K4273" s="217"/>
      <c r="L4273" s="217"/>
      <c r="M4273" s="219"/>
      <c r="N4273" s="220"/>
      <c r="O4273" s="219"/>
      <c r="P4273" s="220"/>
      <c r="Q4273" s="219"/>
      <c r="R4273" s="219"/>
    </row>
    <row r="4274" spans="1:18">
      <c r="A4274" s="217"/>
      <c r="B4274" s="217"/>
      <c r="C4274" s="217"/>
      <c r="D4274" s="217"/>
      <c r="E4274" s="217"/>
      <c r="F4274" s="217"/>
      <c r="G4274" s="218"/>
      <c r="H4274" s="217"/>
      <c r="I4274" s="217"/>
      <c r="J4274" s="217"/>
      <c r="K4274" s="217"/>
      <c r="L4274" s="217"/>
      <c r="M4274" s="219"/>
      <c r="N4274" s="220"/>
      <c r="O4274" s="219"/>
      <c r="P4274" s="220"/>
      <c r="Q4274" s="219"/>
      <c r="R4274" s="219"/>
    </row>
    <row r="4275" spans="1:18">
      <c r="A4275" s="217"/>
      <c r="B4275" s="217"/>
      <c r="C4275" s="217"/>
      <c r="D4275" s="217"/>
      <c r="E4275" s="217"/>
      <c r="F4275" s="217"/>
      <c r="G4275" s="218"/>
      <c r="H4275" s="217"/>
      <c r="I4275" s="217"/>
      <c r="J4275" s="217"/>
      <c r="K4275" s="217"/>
      <c r="L4275" s="217"/>
      <c r="M4275" s="219"/>
      <c r="N4275" s="220"/>
      <c r="O4275" s="219"/>
      <c r="P4275" s="220"/>
      <c r="Q4275" s="219"/>
      <c r="R4275" s="219"/>
    </row>
    <row r="4276" spans="1:18">
      <c r="A4276" s="217"/>
      <c r="B4276" s="217"/>
      <c r="C4276" s="217"/>
      <c r="D4276" s="217"/>
      <c r="E4276" s="217"/>
      <c r="F4276" s="217"/>
      <c r="G4276" s="218"/>
      <c r="H4276" s="217"/>
      <c r="I4276" s="217"/>
      <c r="J4276" s="217"/>
      <c r="K4276" s="217"/>
      <c r="L4276" s="217"/>
      <c r="M4276" s="219"/>
      <c r="N4276" s="220"/>
      <c r="O4276" s="219"/>
      <c r="P4276" s="220"/>
      <c r="Q4276" s="219"/>
      <c r="R4276" s="219"/>
    </row>
    <row r="4277" spans="1:18">
      <c r="A4277" s="217"/>
      <c r="B4277" s="217"/>
      <c r="C4277" s="217"/>
      <c r="D4277" s="217"/>
      <c r="E4277" s="217"/>
      <c r="F4277" s="217"/>
      <c r="G4277" s="218"/>
      <c r="H4277" s="217"/>
      <c r="I4277" s="217"/>
      <c r="J4277" s="217"/>
      <c r="K4277" s="217"/>
      <c r="L4277" s="217"/>
      <c r="M4277" s="219"/>
      <c r="N4277" s="220"/>
      <c r="O4277" s="219"/>
      <c r="P4277" s="220"/>
      <c r="Q4277" s="219"/>
      <c r="R4277" s="219"/>
    </row>
    <row r="4278" spans="1:18">
      <c r="A4278" s="217"/>
      <c r="B4278" s="217"/>
      <c r="C4278" s="217"/>
      <c r="D4278" s="217"/>
      <c r="E4278" s="217"/>
      <c r="F4278" s="217"/>
      <c r="G4278" s="218"/>
      <c r="H4278" s="217"/>
      <c r="I4278" s="217"/>
      <c r="J4278" s="217"/>
      <c r="K4278" s="217"/>
      <c r="L4278" s="217"/>
      <c r="M4278" s="219"/>
      <c r="N4278" s="220"/>
      <c r="O4278" s="219"/>
      <c r="P4278" s="220"/>
      <c r="Q4278" s="219"/>
      <c r="R4278" s="219"/>
    </row>
    <row r="4279" spans="1:18">
      <c r="A4279" s="217"/>
      <c r="B4279" s="217"/>
      <c r="C4279" s="217"/>
      <c r="D4279" s="217"/>
      <c r="E4279" s="217"/>
      <c r="F4279" s="217"/>
      <c r="G4279" s="218"/>
      <c r="H4279" s="217"/>
      <c r="I4279" s="217"/>
      <c r="J4279" s="217"/>
      <c r="K4279" s="217"/>
      <c r="L4279" s="217"/>
      <c r="M4279" s="219"/>
      <c r="N4279" s="220"/>
      <c r="O4279" s="219"/>
      <c r="P4279" s="220"/>
      <c r="Q4279" s="219"/>
      <c r="R4279" s="219"/>
    </row>
    <row r="4280" spans="1:18">
      <c r="A4280" s="217"/>
      <c r="B4280" s="217"/>
      <c r="C4280" s="217"/>
      <c r="D4280" s="217"/>
      <c r="E4280" s="217"/>
      <c r="F4280" s="217"/>
      <c r="G4280" s="218"/>
      <c r="H4280" s="217"/>
      <c r="I4280" s="217"/>
      <c r="J4280" s="217"/>
      <c r="K4280" s="217"/>
      <c r="L4280" s="217"/>
      <c r="M4280" s="219"/>
      <c r="N4280" s="220"/>
      <c r="O4280" s="219"/>
      <c r="P4280" s="220"/>
      <c r="Q4280" s="219"/>
      <c r="R4280" s="219"/>
    </row>
    <row r="4281" spans="1:18">
      <c r="A4281" s="217"/>
      <c r="B4281" s="217"/>
      <c r="C4281" s="217"/>
      <c r="D4281" s="217"/>
      <c r="E4281" s="217"/>
      <c r="F4281" s="217"/>
      <c r="G4281" s="218"/>
      <c r="H4281" s="217"/>
      <c r="I4281" s="217"/>
      <c r="J4281" s="217"/>
      <c r="K4281" s="217"/>
      <c r="L4281" s="217"/>
      <c r="M4281" s="219"/>
      <c r="N4281" s="220"/>
      <c r="O4281" s="219"/>
      <c r="P4281" s="220"/>
      <c r="Q4281" s="219"/>
      <c r="R4281" s="219"/>
    </row>
    <row r="4282" spans="1:18">
      <c r="A4282" s="217"/>
      <c r="B4282" s="217"/>
      <c r="C4282" s="217"/>
      <c r="D4282" s="217"/>
      <c r="E4282" s="217"/>
      <c r="F4282" s="217"/>
      <c r="G4282" s="218"/>
      <c r="H4282" s="217"/>
      <c r="I4282" s="217"/>
      <c r="J4282" s="217"/>
      <c r="K4282" s="217"/>
      <c r="L4282" s="217"/>
      <c r="M4282" s="219"/>
      <c r="N4282" s="220"/>
      <c r="O4282" s="219"/>
      <c r="P4282" s="220"/>
      <c r="Q4282" s="219"/>
      <c r="R4282" s="219"/>
    </row>
    <row r="4283" spans="1:18">
      <c r="A4283" s="217"/>
      <c r="B4283" s="217"/>
      <c r="C4283" s="217"/>
      <c r="D4283" s="217"/>
      <c r="E4283" s="217"/>
      <c r="F4283" s="217"/>
      <c r="G4283" s="218"/>
      <c r="H4283" s="217"/>
      <c r="I4283" s="217"/>
      <c r="J4283" s="217"/>
      <c r="K4283" s="217"/>
      <c r="L4283" s="217"/>
      <c r="M4283" s="219"/>
      <c r="N4283" s="220"/>
      <c r="O4283" s="219"/>
      <c r="P4283" s="220"/>
      <c r="Q4283" s="219"/>
      <c r="R4283" s="219"/>
    </row>
    <row r="4284" spans="1:18">
      <c r="A4284" s="217"/>
      <c r="B4284" s="217"/>
      <c r="C4284" s="217"/>
      <c r="D4284" s="217"/>
      <c r="E4284" s="217"/>
      <c r="F4284" s="217"/>
      <c r="G4284" s="218"/>
      <c r="H4284" s="217"/>
      <c r="I4284" s="217"/>
      <c r="J4284" s="217"/>
      <c r="K4284" s="217"/>
      <c r="L4284" s="217"/>
      <c r="M4284" s="219"/>
      <c r="N4284" s="220"/>
      <c r="O4284" s="219"/>
      <c r="P4284" s="220"/>
      <c r="Q4284" s="219"/>
      <c r="R4284" s="219"/>
    </row>
    <row r="4285" spans="1:18">
      <c r="A4285" s="217"/>
      <c r="B4285" s="217"/>
      <c r="C4285" s="217"/>
      <c r="D4285" s="217"/>
      <c r="E4285" s="217"/>
      <c r="F4285" s="217"/>
      <c r="G4285" s="218"/>
      <c r="H4285" s="217"/>
      <c r="I4285" s="217"/>
      <c r="J4285" s="217"/>
      <c r="K4285" s="217"/>
      <c r="L4285" s="217"/>
      <c r="M4285" s="219"/>
      <c r="N4285" s="220"/>
      <c r="O4285" s="219"/>
      <c r="P4285" s="220"/>
      <c r="Q4285" s="219"/>
      <c r="R4285" s="219"/>
    </row>
    <row r="4286" spans="1:18">
      <c r="A4286" s="217"/>
      <c r="B4286" s="217"/>
      <c r="C4286" s="217"/>
      <c r="D4286" s="217"/>
      <c r="E4286" s="217"/>
      <c r="F4286" s="217"/>
      <c r="G4286" s="218"/>
      <c r="H4286" s="217"/>
      <c r="I4286" s="217"/>
      <c r="J4286" s="217"/>
      <c r="K4286" s="217"/>
      <c r="L4286" s="217"/>
      <c r="M4286" s="219"/>
      <c r="N4286" s="220"/>
      <c r="O4286" s="219"/>
      <c r="P4286" s="220"/>
      <c r="Q4286" s="219"/>
      <c r="R4286" s="219"/>
    </row>
    <row r="4287" spans="1:18">
      <c r="A4287" s="217"/>
      <c r="B4287" s="217"/>
      <c r="C4287" s="217"/>
      <c r="D4287" s="217"/>
      <c r="E4287" s="217"/>
      <c r="F4287" s="217"/>
      <c r="G4287" s="218"/>
      <c r="H4287" s="217"/>
      <c r="I4287" s="217"/>
      <c r="J4287" s="217"/>
      <c r="K4287" s="217"/>
      <c r="L4287" s="217"/>
      <c r="M4287" s="219"/>
      <c r="N4287" s="220"/>
      <c r="O4287" s="219"/>
      <c r="P4287" s="220"/>
      <c r="Q4287" s="219"/>
      <c r="R4287" s="219"/>
    </row>
    <row r="4288" spans="1:18">
      <c r="A4288" s="217"/>
      <c r="B4288" s="217"/>
      <c r="C4288" s="217"/>
      <c r="D4288" s="217"/>
      <c r="E4288" s="217"/>
      <c r="F4288" s="217"/>
      <c r="G4288" s="218"/>
      <c r="H4288" s="217"/>
      <c r="I4288" s="217"/>
      <c r="J4288" s="217"/>
      <c r="K4288" s="217"/>
      <c r="L4288" s="217"/>
      <c r="M4288" s="219"/>
      <c r="N4288" s="220"/>
      <c r="O4288" s="219"/>
      <c r="P4288" s="220"/>
      <c r="Q4288" s="219"/>
      <c r="R4288" s="219"/>
    </row>
    <row r="4289" spans="1:18">
      <c r="A4289" s="217"/>
      <c r="B4289" s="217"/>
      <c r="C4289" s="217"/>
      <c r="D4289" s="217"/>
      <c r="E4289" s="217"/>
      <c r="F4289" s="217"/>
      <c r="G4289" s="218"/>
      <c r="H4289" s="217"/>
      <c r="I4289" s="217"/>
      <c r="J4289" s="217"/>
      <c r="K4289" s="217"/>
      <c r="L4289" s="217"/>
      <c r="M4289" s="219"/>
      <c r="N4289" s="220"/>
      <c r="O4289" s="219"/>
      <c r="P4289" s="220"/>
      <c r="Q4289" s="219"/>
      <c r="R4289" s="219"/>
    </row>
    <row r="4290" spans="1:18">
      <c r="A4290" s="217"/>
      <c r="B4290" s="217"/>
      <c r="C4290" s="217"/>
      <c r="D4290" s="217"/>
      <c r="E4290" s="217"/>
      <c r="F4290" s="217"/>
      <c r="G4290" s="218"/>
      <c r="H4290" s="217"/>
      <c r="I4290" s="217"/>
      <c r="J4290" s="217"/>
      <c r="K4290" s="217"/>
      <c r="L4290" s="217"/>
      <c r="M4290" s="219"/>
      <c r="N4290" s="220"/>
      <c r="O4290" s="219"/>
      <c r="P4290" s="220"/>
      <c r="Q4290" s="219"/>
      <c r="R4290" s="219"/>
    </row>
    <row r="4291" spans="1:18">
      <c r="A4291" s="217"/>
      <c r="B4291" s="217"/>
      <c r="C4291" s="217"/>
      <c r="D4291" s="217"/>
      <c r="E4291" s="217"/>
      <c r="F4291" s="217"/>
      <c r="G4291" s="218"/>
      <c r="H4291" s="217"/>
      <c r="I4291" s="217"/>
      <c r="J4291" s="217"/>
      <c r="K4291" s="217"/>
      <c r="L4291" s="217"/>
      <c r="M4291" s="219"/>
      <c r="N4291" s="220"/>
      <c r="O4291" s="219"/>
      <c r="P4291" s="220"/>
      <c r="Q4291" s="219"/>
      <c r="R4291" s="219"/>
    </row>
    <row r="4292" spans="1:18">
      <c r="A4292" s="217"/>
      <c r="B4292" s="217"/>
      <c r="C4292" s="217"/>
      <c r="D4292" s="217"/>
      <c r="E4292" s="217"/>
      <c r="F4292" s="217"/>
      <c r="G4292" s="218"/>
      <c r="H4292" s="217"/>
      <c r="I4292" s="217"/>
      <c r="J4292" s="217"/>
      <c r="K4292" s="217"/>
      <c r="L4292" s="217"/>
      <c r="M4292" s="219"/>
      <c r="N4292" s="220"/>
      <c r="O4292" s="219"/>
      <c r="P4292" s="220"/>
      <c r="Q4292" s="219"/>
      <c r="R4292" s="219"/>
    </row>
    <row r="4293" spans="1:18">
      <c r="A4293" s="217"/>
      <c r="B4293" s="217"/>
      <c r="C4293" s="217"/>
      <c r="D4293" s="217"/>
      <c r="E4293" s="217"/>
      <c r="F4293" s="217"/>
      <c r="G4293" s="218"/>
      <c r="H4293" s="217"/>
      <c r="I4293" s="217"/>
      <c r="J4293" s="217"/>
      <c r="K4293" s="217"/>
      <c r="L4293" s="217"/>
      <c r="M4293" s="219"/>
      <c r="N4293" s="220"/>
      <c r="O4293" s="219"/>
      <c r="P4293" s="220"/>
      <c r="Q4293" s="219"/>
      <c r="R4293" s="219"/>
    </row>
    <row r="4294" spans="1:18">
      <c r="A4294" s="217"/>
      <c r="B4294" s="217"/>
      <c r="C4294" s="217"/>
      <c r="D4294" s="217"/>
      <c r="E4294" s="217"/>
      <c r="F4294" s="217"/>
      <c r="G4294" s="218"/>
      <c r="H4294" s="217"/>
      <c r="I4294" s="217"/>
      <c r="J4294" s="217"/>
      <c r="K4294" s="217"/>
      <c r="L4294" s="217"/>
      <c r="M4294" s="219"/>
      <c r="N4294" s="220"/>
      <c r="O4294" s="219"/>
      <c r="P4294" s="220"/>
      <c r="Q4294" s="219"/>
      <c r="R4294" s="219"/>
    </row>
    <row r="4295" spans="1:18">
      <c r="A4295" s="217"/>
      <c r="B4295" s="217"/>
      <c r="C4295" s="217"/>
      <c r="D4295" s="217"/>
      <c r="E4295" s="217"/>
      <c r="F4295" s="217"/>
      <c r="G4295" s="218"/>
      <c r="H4295" s="217"/>
      <c r="I4295" s="217"/>
      <c r="J4295" s="217"/>
      <c r="K4295" s="217"/>
      <c r="L4295" s="217"/>
      <c r="M4295" s="219"/>
      <c r="N4295" s="220"/>
      <c r="O4295" s="219"/>
      <c r="P4295" s="220"/>
      <c r="Q4295" s="219"/>
      <c r="R4295" s="219"/>
    </row>
    <row r="4296" spans="1:18">
      <c r="A4296" s="217"/>
      <c r="B4296" s="217"/>
      <c r="C4296" s="217"/>
      <c r="D4296" s="217"/>
      <c r="E4296" s="217"/>
      <c r="F4296" s="217"/>
      <c r="G4296" s="218"/>
      <c r="H4296" s="217"/>
      <c r="I4296" s="217"/>
      <c r="J4296" s="217"/>
      <c r="K4296" s="217"/>
      <c r="L4296" s="217"/>
      <c r="M4296" s="219"/>
      <c r="N4296" s="220"/>
      <c r="O4296" s="219"/>
      <c r="P4296" s="220"/>
      <c r="Q4296" s="219"/>
      <c r="R4296" s="219"/>
    </row>
    <row r="4297" spans="1:18">
      <c r="A4297" s="217"/>
      <c r="B4297" s="217"/>
      <c r="C4297" s="217"/>
      <c r="D4297" s="217"/>
      <c r="E4297" s="217"/>
      <c r="F4297" s="217"/>
      <c r="G4297" s="218"/>
      <c r="H4297" s="217"/>
      <c r="I4297" s="217"/>
      <c r="J4297" s="217"/>
      <c r="K4297" s="217"/>
      <c r="L4297" s="217"/>
      <c r="M4297" s="219"/>
      <c r="N4297" s="220"/>
      <c r="O4297" s="219"/>
      <c r="P4297" s="220"/>
      <c r="Q4297" s="219"/>
      <c r="R4297" s="219"/>
    </row>
    <row r="4298" spans="1:18">
      <c r="A4298" s="217"/>
      <c r="B4298" s="217"/>
      <c r="C4298" s="217"/>
      <c r="D4298" s="217"/>
      <c r="E4298" s="217"/>
      <c r="F4298" s="217"/>
      <c r="G4298" s="218"/>
      <c r="H4298" s="217"/>
      <c r="I4298" s="217"/>
      <c r="J4298" s="217"/>
      <c r="K4298" s="217"/>
      <c r="L4298" s="217"/>
      <c r="M4298" s="219"/>
      <c r="N4298" s="220"/>
      <c r="O4298" s="219"/>
      <c r="P4298" s="220"/>
      <c r="Q4298" s="219"/>
      <c r="R4298" s="219"/>
    </row>
    <row r="4299" spans="1:18">
      <c r="A4299" s="217"/>
      <c r="B4299" s="217"/>
      <c r="C4299" s="217"/>
      <c r="D4299" s="217"/>
      <c r="E4299" s="217"/>
      <c r="F4299" s="217"/>
      <c r="G4299" s="218"/>
      <c r="H4299" s="217"/>
      <c r="I4299" s="217"/>
      <c r="J4299" s="217"/>
      <c r="K4299" s="217"/>
      <c r="L4299" s="217"/>
      <c r="M4299" s="219"/>
      <c r="N4299" s="220"/>
      <c r="O4299" s="219"/>
      <c r="P4299" s="220"/>
      <c r="Q4299" s="219"/>
      <c r="R4299" s="219"/>
    </row>
    <row r="4300" spans="1:18">
      <c r="A4300" s="217"/>
      <c r="B4300" s="217"/>
      <c r="C4300" s="217"/>
      <c r="D4300" s="217"/>
      <c r="E4300" s="217"/>
      <c r="F4300" s="217"/>
      <c r="G4300" s="218"/>
      <c r="H4300" s="217"/>
      <c r="I4300" s="217"/>
      <c r="J4300" s="217"/>
      <c r="K4300" s="217"/>
      <c r="L4300" s="217"/>
      <c r="M4300" s="219"/>
      <c r="N4300" s="220"/>
      <c r="O4300" s="219"/>
      <c r="P4300" s="220"/>
      <c r="Q4300" s="219"/>
      <c r="R4300" s="219"/>
    </row>
    <row r="4301" spans="1:18">
      <c r="A4301" s="217"/>
      <c r="B4301" s="217"/>
      <c r="C4301" s="217"/>
      <c r="D4301" s="217"/>
      <c r="E4301" s="217"/>
      <c r="F4301" s="217"/>
      <c r="G4301" s="218"/>
      <c r="H4301" s="217"/>
      <c r="I4301" s="217"/>
      <c r="J4301" s="217"/>
      <c r="K4301" s="217"/>
      <c r="L4301" s="217"/>
      <c r="M4301" s="219"/>
      <c r="N4301" s="220"/>
      <c r="O4301" s="219"/>
      <c r="P4301" s="220"/>
      <c r="Q4301" s="219"/>
      <c r="R4301" s="219"/>
    </row>
    <row r="4302" spans="1:18">
      <c r="A4302" s="217"/>
      <c r="B4302" s="217"/>
      <c r="C4302" s="217"/>
      <c r="D4302" s="217"/>
      <c r="E4302" s="217"/>
      <c r="F4302" s="217"/>
      <c r="G4302" s="218"/>
      <c r="H4302" s="217"/>
      <c r="I4302" s="217"/>
      <c r="J4302" s="217"/>
      <c r="K4302" s="217"/>
      <c r="L4302" s="217"/>
      <c r="M4302" s="219"/>
      <c r="N4302" s="220"/>
      <c r="O4302" s="219"/>
      <c r="P4302" s="220"/>
      <c r="Q4302" s="219"/>
      <c r="R4302" s="219"/>
    </row>
    <row r="4303" spans="1:18">
      <c r="A4303" s="217"/>
      <c r="B4303" s="217"/>
      <c r="C4303" s="217"/>
      <c r="D4303" s="217"/>
      <c r="E4303" s="217"/>
      <c r="F4303" s="217"/>
      <c r="G4303" s="218"/>
      <c r="H4303" s="217"/>
      <c r="I4303" s="217"/>
      <c r="J4303" s="217"/>
      <c r="K4303" s="217"/>
      <c r="L4303" s="217"/>
      <c r="M4303" s="219"/>
      <c r="N4303" s="220"/>
      <c r="O4303" s="219"/>
      <c r="P4303" s="220"/>
      <c r="Q4303" s="219"/>
      <c r="R4303" s="219"/>
    </row>
    <row r="4304" spans="1:18">
      <c r="A4304" s="217"/>
      <c r="B4304" s="217"/>
      <c r="C4304" s="217"/>
      <c r="D4304" s="217"/>
      <c r="E4304" s="217"/>
      <c r="F4304" s="217"/>
      <c r="G4304" s="218"/>
      <c r="H4304" s="217"/>
      <c r="I4304" s="217"/>
      <c r="J4304" s="217"/>
      <c r="K4304" s="217"/>
      <c r="L4304" s="217"/>
      <c r="M4304" s="219"/>
      <c r="N4304" s="220"/>
      <c r="O4304" s="219"/>
      <c r="P4304" s="220"/>
      <c r="Q4304" s="219"/>
      <c r="R4304" s="219"/>
    </row>
    <row r="4305" spans="1:18">
      <c r="A4305" s="217"/>
      <c r="B4305" s="217"/>
      <c r="C4305" s="217"/>
      <c r="D4305" s="217"/>
      <c r="E4305" s="217"/>
      <c r="F4305" s="217"/>
      <c r="G4305" s="218"/>
      <c r="H4305" s="217"/>
      <c r="I4305" s="217"/>
      <c r="J4305" s="217"/>
      <c r="K4305" s="217"/>
      <c r="L4305" s="217"/>
      <c r="M4305" s="219"/>
      <c r="N4305" s="220"/>
      <c r="O4305" s="219"/>
      <c r="P4305" s="220"/>
      <c r="Q4305" s="219"/>
      <c r="R4305" s="219"/>
    </row>
    <row r="4306" spans="1:18">
      <c r="A4306" s="217"/>
      <c r="B4306" s="217"/>
      <c r="C4306" s="217"/>
      <c r="D4306" s="217"/>
      <c r="E4306" s="217"/>
      <c r="F4306" s="217"/>
      <c r="G4306" s="218"/>
      <c r="H4306" s="217"/>
      <c r="I4306" s="217"/>
      <c r="J4306" s="217"/>
      <c r="K4306" s="217"/>
      <c r="L4306" s="217"/>
      <c r="M4306" s="219"/>
      <c r="N4306" s="220"/>
      <c r="O4306" s="219"/>
      <c r="P4306" s="220"/>
      <c r="Q4306" s="219"/>
      <c r="R4306" s="219"/>
    </row>
    <row r="4307" spans="1:18">
      <c r="A4307" s="217"/>
      <c r="B4307" s="217"/>
      <c r="C4307" s="217"/>
      <c r="D4307" s="217"/>
      <c r="E4307" s="217"/>
      <c r="F4307" s="217"/>
      <c r="G4307" s="218"/>
      <c r="H4307" s="217"/>
      <c r="I4307" s="217"/>
      <c r="J4307" s="217"/>
      <c r="K4307" s="217"/>
      <c r="L4307" s="217"/>
      <c r="M4307" s="219"/>
      <c r="N4307" s="220"/>
      <c r="O4307" s="219"/>
      <c r="P4307" s="220"/>
      <c r="Q4307" s="219"/>
      <c r="R4307" s="219"/>
    </row>
    <row r="4308" spans="1:18">
      <c r="A4308" s="217"/>
      <c r="B4308" s="217"/>
      <c r="C4308" s="217"/>
      <c r="D4308" s="217"/>
      <c r="E4308" s="217"/>
      <c r="F4308" s="217"/>
      <c r="G4308" s="218"/>
      <c r="H4308" s="217"/>
      <c r="I4308" s="217"/>
      <c r="J4308" s="217"/>
      <c r="K4308" s="217"/>
      <c r="L4308" s="217"/>
      <c r="M4308" s="219"/>
      <c r="N4308" s="220"/>
      <c r="O4308" s="219"/>
      <c r="P4308" s="220"/>
      <c r="Q4308" s="219"/>
      <c r="R4308" s="219"/>
    </row>
    <row r="4309" spans="1:18">
      <c r="A4309" s="217"/>
      <c r="B4309" s="217"/>
      <c r="C4309" s="217"/>
      <c r="D4309" s="217"/>
      <c r="E4309" s="217"/>
      <c r="F4309" s="217"/>
      <c r="G4309" s="218"/>
      <c r="H4309" s="217"/>
      <c r="I4309" s="217"/>
      <c r="J4309" s="217"/>
      <c r="K4309" s="217"/>
      <c r="L4309" s="217"/>
      <c r="M4309" s="219"/>
      <c r="N4309" s="220"/>
      <c r="O4309" s="219"/>
      <c r="P4309" s="220"/>
      <c r="Q4309" s="219"/>
      <c r="R4309" s="219"/>
    </row>
    <row r="4310" spans="1:18">
      <c r="A4310" s="217"/>
      <c r="B4310" s="217"/>
      <c r="C4310" s="217"/>
      <c r="D4310" s="217"/>
      <c r="E4310" s="217"/>
      <c r="F4310" s="217"/>
      <c r="G4310" s="218"/>
      <c r="H4310" s="217"/>
      <c r="I4310" s="217"/>
      <c r="J4310" s="217"/>
      <c r="K4310" s="217"/>
      <c r="L4310" s="217"/>
      <c r="M4310" s="219"/>
      <c r="N4310" s="220"/>
      <c r="O4310" s="219"/>
      <c r="P4310" s="220"/>
      <c r="Q4310" s="219"/>
      <c r="R4310" s="219"/>
    </row>
    <row r="4311" spans="1:18">
      <c r="A4311" s="217"/>
      <c r="B4311" s="217"/>
      <c r="C4311" s="217"/>
      <c r="D4311" s="217"/>
      <c r="E4311" s="217"/>
      <c r="F4311" s="217"/>
      <c r="G4311" s="218"/>
      <c r="H4311" s="217"/>
      <c r="I4311" s="217"/>
      <c r="J4311" s="217"/>
      <c r="K4311" s="217"/>
      <c r="L4311" s="217"/>
      <c r="M4311" s="219"/>
      <c r="N4311" s="220"/>
      <c r="O4311" s="219"/>
      <c r="P4311" s="220"/>
      <c r="Q4311" s="219"/>
      <c r="R4311" s="219"/>
    </row>
    <row r="4312" spans="1:18">
      <c r="A4312" s="217"/>
      <c r="B4312" s="217"/>
      <c r="C4312" s="217"/>
      <c r="D4312" s="217"/>
      <c r="E4312" s="217"/>
      <c r="F4312" s="217"/>
      <c r="G4312" s="218"/>
      <c r="H4312" s="217"/>
      <c r="I4312" s="217"/>
      <c r="J4312" s="217"/>
      <c r="K4312" s="217"/>
      <c r="L4312" s="217"/>
      <c r="M4312" s="219"/>
      <c r="N4312" s="220"/>
      <c r="O4312" s="219"/>
      <c r="P4312" s="220"/>
      <c r="Q4312" s="219"/>
      <c r="R4312" s="219"/>
    </row>
    <row r="4313" spans="1:18">
      <c r="A4313" s="217"/>
      <c r="B4313" s="217"/>
      <c r="C4313" s="217"/>
      <c r="D4313" s="217"/>
      <c r="E4313" s="217"/>
      <c r="F4313" s="217"/>
      <c r="G4313" s="218"/>
      <c r="H4313" s="217"/>
      <c r="I4313" s="217"/>
      <c r="J4313" s="217"/>
      <c r="K4313" s="217"/>
      <c r="L4313" s="217"/>
      <c r="M4313" s="219"/>
      <c r="N4313" s="220"/>
      <c r="O4313" s="219"/>
      <c r="P4313" s="220"/>
      <c r="Q4313" s="219"/>
      <c r="R4313" s="219"/>
    </row>
    <row r="4314" spans="1:18">
      <c r="A4314" s="217"/>
      <c r="B4314" s="217"/>
      <c r="C4314" s="217"/>
      <c r="D4314" s="217"/>
      <c r="E4314" s="217"/>
      <c r="F4314" s="217"/>
      <c r="G4314" s="218"/>
      <c r="H4314" s="217"/>
      <c r="I4314" s="217"/>
      <c r="J4314" s="217"/>
      <c r="K4314" s="217"/>
      <c r="L4314" s="217"/>
      <c r="M4314" s="219"/>
      <c r="N4314" s="220"/>
      <c r="O4314" s="219"/>
      <c r="P4314" s="220"/>
      <c r="Q4314" s="219"/>
      <c r="R4314" s="219"/>
    </row>
    <row r="4315" spans="1:18">
      <c r="A4315" s="217"/>
      <c r="B4315" s="217"/>
      <c r="C4315" s="217"/>
      <c r="D4315" s="217"/>
      <c r="E4315" s="217"/>
      <c r="F4315" s="217"/>
      <c r="G4315" s="218"/>
      <c r="H4315" s="217"/>
      <c r="I4315" s="217"/>
      <c r="J4315" s="217"/>
      <c r="K4315" s="217"/>
      <c r="L4315" s="217"/>
      <c r="M4315" s="219"/>
      <c r="N4315" s="220"/>
      <c r="O4315" s="219"/>
      <c r="P4315" s="220"/>
      <c r="Q4315" s="219"/>
      <c r="R4315" s="219"/>
    </row>
    <row r="4316" spans="1:18">
      <c r="A4316" s="217"/>
      <c r="B4316" s="217"/>
      <c r="C4316" s="217"/>
      <c r="D4316" s="217"/>
      <c r="E4316" s="217"/>
      <c r="F4316" s="217"/>
      <c r="G4316" s="218"/>
      <c r="H4316" s="217"/>
      <c r="I4316" s="217"/>
      <c r="J4316" s="217"/>
      <c r="K4316" s="217"/>
      <c r="L4316" s="217"/>
      <c r="M4316" s="219"/>
      <c r="N4316" s="220"/>
      <c r="O4316" s="219"/>
      <c r="P4316" s="220"/>
      <c r="Q4316" s="219"/>
      <c r="R4316" s="219"/>
    </row>
    <row r="4317" spans="1:18">
      <c r="A4317" s="217"/>
      <c r="B4317" s="217"/>
      <c r="C4317" s="217"/>
      <c r="D4317" s="217"/>
      <c r="E4317" s="217"/>
      <c r="F4317" s="217"/>
      <c r="G4317" s="218"/>
      <c r="H4317" s="217"/>
      <c r="I4317" s="217"/>
      <c r="J4317" s="217"/>
      <c r="K4317" s="217"/>
      <c r="L4317" s="217"/>
      <c r="M4317" s="219"/>
      <c r="N4317" s="220"/>
      <c r="O4317" s="219"/>
      <c r="P4317" s="220"/>
      <c r="Q4317" s="219"/>
      <c r="R4317" s="219"/>
    </row>
    <row r="4318" spans="1:18">
      <c r="A4318" s="217"/>
      <c r="B4318" s="217"/>
      <c r="C4318" s="217"/>
      <c r="D4318" s="217"/>
      <c r="E4318" s="217"/>
      <c r="F4318" s="217"/>
      <c r="G4318" s="218"/>
      <c r="H4318" s="217"/>
      <c r="I4318" s="217"/>
      <c r="J4318" s="217"/>
      <c r="K4318" s="217"/>
      <c r="L4318" s="217"/>
      <c r="M4318" s="219"/>
      <c r="N4318" s="220"/>
      <c r="O4318" s="219"/>
      <c r="P4318" s="220"/>
      <c r="Q4318" s="219"/>
      <c r="R4318" s="219"/>
    </row>
    <row r="4319" spans="1:18">
      <c r="A4319" s="217"/>
      <c r="B4319" s="217"/>
      <c r="C4319" s="217"/>
      <c r="D4319" s="217"/>
      <c r="E4319" s="217"/>
      <c r="F4319" s="217"/>
      <c r="G4319" s="218"/>
      <c r="H4319" s="217"/>
      <c r="I4319" s="217"/>
      <c r="J4319" s="217"/>
      <c r="K4319" s="217"/>
      <c r="L4319" s="217"/>
      <c r="M4319" s="219"/>
      <c r="N4319" s="220"/>
      <c r="O4319" s="219"/>
      <c r="P4319" s="220"/>
      <c r="Q4319" s="219"/>
      <c r="R4319" s="219"/>
    </row>
    <row r="4320" spans="1:18">
      <c r="A4320" s="217"/>
      <c r="B4320" s="217"/>
      <c r="C4320" s="217"/>
      <c r="D4320" s="217"/>
      <c r="E4320" s="217"/>
      <c r="F4320" s="217"/>
      <c r="G4320" s="218"/>
      <c r="H4320" s="217"/>
      <c r="I4320" s="217"/>
      <c r="J4320" s="217"/>
      <c r="K4320" s="217"/>
      <c r="L4320" s="217"/>
      <c r="M4320" s="219"/>
      <c r="N4320" s="220"/>
      <c r="O4320" s="219"/>
      <c r="P4320" s="220"/>
      <c r="Q4320" s="219"/>
      <c r="R4320" s="219"/>
    </row>
    <row r="4321" spans="1:18">
      <c r="A4321" s="217"/>
      <c r="B4321" s="217"/>
      <c r="C4321" s="217"/>
      <c r="D4321" s="217"/>
      <c r="E4321" s="217"/>
      <c r="F4321" s="217"/>
      <c r="G4321" s="218"/>
      <c r="H4321" s="217"/>
      <c r="I4321" s="217"/>
      <c r="J4321" s="217"/>
      <c r="K4321" s="217"/>
      <c r="L4321" s="217"/>
      <c r="M4321" s="219"/>
      <c r="N4321" s="220"/>
      <c r="O4321" s="219"/>
      <c r="P4321" s="220"/>
      <c r="Q4321" s="219"/>
      <c r="R4321" s="219"/>
    </row>
    <row r="4322" spans="1:18">
      <c r="A4322" s="217"/>
      <c r="B4322" s="217"/>
      <c r="C4322" s="217"/>
      <c r="D4322" s="217"/>
      <c r="E4322" s="217"/>
      <c r="F4322" s="217"/>
      <c r="G4322" s="218"/>
      <c r="H4322" s="217"/>
      <c r="I4322" s="217"/>
      <c r="J4322" s="217"/>
      <c r="K4322" s="217"/>
      <c r="L4322" s="217"/>
      <c r="M4322" s="219"/>
      <c r="N4322" s="220"/>
      <c r="O4322" s="219"/>
      <c r="P4322" s="220"/>
      <c r="Q4322" s="219"/>
      <c r="R4322" s="219"/>
    </row>
    <row r="4323" spans="1:18">
      <c r="A4323" s="217"/>
      <c r="B4323" s="217"/>
      <c r="C4323" s="217"/>
      <c r="D4323" s="217"/>
      <c r="E4323" s="217"/>
      <c r="F4323" s="217"/>
      <c r="G4323" s="218"/>
      <c r="H4323" s="217"/>
      <c r="I4323" s="217"/>
      <c r="J4323" s="217"/>
      <c r="K4323" s="217"/>
      <c r="L4323" s="217"/>
      <c r="M4323" s="219"/>
      <c r="N4323" s="220"/>
      <c r="O4323" s="219"/>
      <c r="P4323" s="220"/>
      <c r="Q4323" s="219"/>
      <c r="R4323" s="219"/>
    </row>
    <row r="4324" spans="1:18">
      <c r="A4324" s="217"/>
      <c r="B4324" s="217"/>
      <c r="C4324" s="217"/>
      <c r="D4324" s="217"/>
      <c r="E4324" s="217"/>
      <c r="F4324" s="217"/>
      <c r="G4324" s="218"/>
      <c r="H4324" s="217"/>
      <c r="I4324" s="217"/>
      <c r="J4324" s="217"/>
      <c r="K4324" s="217"/>
      <c r="L4324" s="217"/>
      <c r="M4324" s="219"/>
      <c r="N4324" s="220"/>
      <c r="O4324" s="219"/>
      <c r="P4324" s="220"/>
      <c r="Q4324" s="219"/>
      <c r="R4324" s="219"/>
    </row>
    <row r="4325" spans="1:18">
      <c r="A4325" s="217"/>
      <c r="B4325" s="217"/>
      <c r="C4325" s="217"/>
      <c r="D4325" s="217"/>
      <c r="E4325" s="217"/>
      <c r="F4325" s="217"/>
      <c r="G4325" s="218"/>
      <c r="H4325" s="217"/>
      <c r="I4325" s="217"/>
      <c r="J4325" s="217"/>
      <c r="K4325" s="217"/>
      <c r="L4325" s="217"/>
      <c r="M4325" s="219"/>
      <c r="N4325" s="220"/>
      <c r="O4325" s="219"/>
      <c r="P4325" s="220"/>
      <c r="Q4325" s="219"/>
      <c r="R4325" s="219"/>
    </row>
    <row r="4326" spans="1:18">
      <c r="A4326" s="217"/>
      <c r="B4326" s="217"/>
      <c r="C4326" s="217"/>
      <c r="D4326" s="217"/>
      <c r="E4326" s="217"/>
      <c r="F4326" s="217"/>
      <c r="G4326" s="218"/>
      <c r="H4326" s="217"/>
      <c r="I4326" s="217"/>
      <c r="J4326" s="217"/>
      <c r="K4326" s="217"/>
      <c r="L4326" s="217"/>
      <c r="M4326" s="219"/>
      <c r="N4326" s="220"/>
      <c r="O4326" s="219"/>
      <c r="P4326" s="220"/>
      <c r="Q4326" s="219"/>
      <c r="R4326" s="219"/>
    </row>
    <row r="4327" spans="1:18">
      <c r="A4327" s="217"/>
      <c r="B4327" s="217"/>
      <c r="C4327" s="217"/>
      <c r="D4327" s="217"/>
      <c r="E4327" s="217"/>
      <c r="F4327" s="217"/>
      <c r="G4327" s="218"/>
      <c r="H4327" s="217"/>
      <c r="I4327" s="217"/>
      <c r="J4327" s="217"/>
      <c r="K4327" s="217"/>
      <c r="L4327" s="217"/>
      <c r="M4327" s="219"/>
      <c r="N4327" s="220"/>
      <c r="O4327" s="219"/>
      <c r="P4327" s="220"/>
      <c r="Q4327" s="219"/>
      <c r="R4327" s="219"/>
    </row>
    <row r="4328" spans="1:18">
      <c r="A4328" s="217"/>
      <c r="B4328" s="217"/>
      <c r="C4328" s="217"/>
      <c r="D4328" s="217"/>
      <c r="E4328" s="217"/>
      <c r="F4328" s="217"/>
      <c r="G4328" s="218"/>
      <c r="H4328" s="217"/>
      <c r="I4328" s="217"/>
      <c r="J4328" s="217"/>
      <c r="K4328" s="217"/>
      <c r="L4328" s="217"/>
      <c r="M4328" s="219"/>
      <c r="N4328" s="220"/>
      <c r="O4328" s="219"/>
      <c r="P4328" s="220"/>
      <c r="Q4328" s="219"/>
      <c r="R4328" s="219"/>
    </row>
    <row r="4329" spans="1:18">
      <c r="A4329" s="217"/>
      <c r="B4329" s="217"/>
      <c r="C4329" s="217"/>
      <c r="D4329" s="217"/>
      <c r="E4329" s="217"/>
      <c r="F4329" s="217"/>
      <c r="G4329" s="218"/>
      <c r="H4329" s="217"/>
      <c r="I4329" s="217"/>
      <c r="J4329" s="217"/>
      <c r="K4329" s="217"/>
      <c r="L4329" s="217"/>
      <c r="M4329" s="219"/>
      <c r="N4329" s="220"/>
      <c r="O4329" s="219"/>
      <c r="P4329" s="220"/>
      <c r="Q4329" s="219"/>
      <c r="R4329" s="219"/>
    </row>
    <row r="4330" spans="1:18">
      <c r="A4330" s="217"/>
      <c r="B4330" s="217"/>
      <c r="C4330" s="217"/>
      <c r="D4330" s="217"/>
      <c r="E4330" s="217"/>
      <c r="F4330" s="217"/>
      <c r="G4330" s="218"/>
      <c r="H4330" s="217"/>
      <c r="I4330" s="217"/>
      <c r="J4330" s="217"/>
      <c r="K4330" s="217"/>
      <c r="L4330" s="217"/>
      <c r="M4330" s="219"/>
      <c r="N4330" s="220"/>
      <c r="O4330" s="219"/>
      <c r="P4330" s="220"/>
      <c r="Q4330" s="219"/>
      <c r="R4330" s="219"/>
    </row>
    <row r="4331" spans="1:18">
      <c r="A4331" s="217"/>
      <c r="B4331" s="217"/>
      <c r="C4331" s="217"/>
      <c r="D4331" s="217"/>
      <c r="E4331" s="217"/>
      <c r="F4331" s="217"/>
      <c r="G4331" s="218"/>
      <c r="H4331" s="217"/>
      <c r="I4331" s="217"/>
      <c r="J4331" s="217"/>
      <c r="K4331" s="217"/>
      <c r="L4331" s="217"/>
      <c r="M4331" s="219"/>
      <c r="N4331" s="220"/>
      <c r="O4331" s="219"/>
      <c r="P4331" s="220"/>
      <c r="Q4331" s="219"/>
      <c r="R4331" s="219"/>
    </row>
    <row r="4332" spans="1:18">
      <c r="A4332" s="217"/>
      <c r="B4332" s="217"/>
      <c r="C4332" s="217"/>
      <c r="D4332" s="217"/>
      <c r="E4332" s="217"/>
      <c r="F4332" s="217"/>
      <c r="G4332" s="218"/>
      <c r="H4332" s="217"/>
      <c r="I4332" s="217"/>
      <c r="J4332" s="217"/>
      <c r="K4332" s="217"/>
      <c r="L4332" s="217"/>
      <c r="M4332" s="219"/>
      <c r="N4332" s="220"/>
      <c r="O4332" s="219"/>
      <c r="P4332" s="220"/>
      <c r="Q4332" s="219"/>
      <c r="R4332" s="219"/>
    </row>
    <row r="4333" spans="1:18">
      <c r="A4333" s="217"/>
      <c r="B4333" s="217"/>
      <c r="C4333" s="217"/>
      <c r="D4333" s="217"/>
      <c r="E4333" s="217"/>
      <c r="F4333" s="217"/>
      <c r="G4333" s="218"/>
      <c r="H4333" s="217"/>
      <c r="I4333" s="217"/>
      <c r="J4333" s="217"/>
      <c r="K4333" s="217"/>
      <c r="L4333" s="217"/>
      <c r="M4333" s="219"/>
      <c r="N4333" s="220"/>
      <c r="O4333" s="219"/>
      <c r="P4333" s="220"/>
      <c r="Q4333" s="219"/>
      <c r="R4333" s="219"/>
    </row>
    <row r="4334" spans="1:18">
      <c r="A4334" s="217"/>
      <c r="B4334" s="217"/>
      <c r="C4334" s="217"/>
      <c r="D4334" s="217"/>
      <c r="E4334" s="217"/>
      <c r="F4334" s="217"/>
      <c r="G4334" s="218"/>
      <c r="H4334" s="217"/>
      <c r="I4334" s="217"/>
      <c r="J4334" s="217"/>
      <c r="K4334" s="217"/>
      <c r="L4334" s="217"/>
      <c r="M4334" s="219"/>
      <c r="N4334" s="220"/>
      <c r="O4334" s="219"/>
      <c r="P4334" s="220"/>
      <c r="Q4334" s="219"/>
      <c r="R4334" s="219"/>
    </row>
    <row r="4335" spans="1:18">
      <c r="A4335" s="217"/>
      <c r="B4335" s="217"/>
      <c r="C4335" s="217"/>
      <c r="D4335" s="217"/>
      <c r="E4335" s="217"/>
      <c r="F4335" s="217"/>
      <c r="G4335" s="218"/>
      <c r="H4335" s="217"/>
      <c r="I4335" s="217"/>
      <c r="J4335" s="217"/>
      <c r="K4335" s="217"/>
      <c r="L4335" s="217"/>
      <c r="M4335" s="219"/>
      <c r="N4335" s="220"/>
      <c r="O4335" s="219"/>
      <c r="P4335" s="220"/>
      <c r="Q4335" s="219"/>
      <c r="R4335" s="219"/>
    </row>
    <row r="4336" spans="1:18">
      <c r="A4336" s="217"/>
      <c r="B4336" s="217"/>
      <c r="C4336" s="217"/>
      <c r="D4336" s="217"/>
      <c r="E4336" s="217"/>
      <c r="F4336" s="217"/>
      <c r="G4336" s="218"/>
      <c r="H4336" s="217"/>
      <c r="I4336" s="217"/>
      <c r="J4336" s="217"/>
      <c r="K4336" s="217"/>
      <c r="L4336" s="217"/>
      <c r="M4336" s="219"/>
      <c r="N4336" s="220"/>
      <c r="O4336" s="219"/>
      <c r="P4336" s="220"/>
      <c r="Q4336" s="219"/>
      <c r="R4336" s="219"/>
    </row>
    <row r="4337" spans="1:18">
      <c r="A4337" s="217"/>
      <c r="B4337" s="217"/>
      <c r="C4337" s="217"/>
      <c r="D4337" s="217"/>
      <c r="E4337" s="217"/>
      <c r="F4337" s="217"/>
      <c r="G4337" s="218"/>
      <c r="H4337" s="217"/>
      <c r="I4337" s="217"/>
      <c r="J4337" s="217"/>
      <c r="K4337" s="217"/>
      <c r="L4337" s="217"/>
      <c r="M4337" s="219"/>
      <c r="N4337" s="220"/>
      <c r="O4337" s="219"/>
      <c r="P4337" s="220"/>
      <c r="Q4337" s="219"/>
      <c r="R4337" s="219"/>
    </row>
    <row r="4338" spans="1:18">
      <c r="A4338" s="217"/>
      <c r="B4338" s="217"/>
      <c r="C4338" s="217"/>
      <c r="D4338" s="217"/>
      <c r="E4338" s="217"/>
      <c r="F4338" s="217"/>
      <c r="G4338" s="218"/>
      <c r="H4338" s="217"/>
      <c r="I4338" s="217"/>
      <c r="J4338" s="217"/>
      <c r="K4338" s="217"/>
      <c r="L4338" s="217"/>
      <c r="M4338" s="219"/>
      <c r="N4338" s="220"/>
      <c r="O4338" s="219"/>
      <c r="P4338" s="220"/>
      <c r="Q4338" s="219"/>
      <c r="R4338" s="219"/>
    </row>
    <row r="4339" spans="1:18">
      <c r="A4339" s="217"/>
      <c r="B4339" s="217"/>
      <c r="C4339" s="217"/>
      <c r="D4339" s="217"/>
      <c r="E4339" s="217"/>
      <c r="F4339" s="217"/>
      <c r="G4339" s="218"/>
      <c r="H4339" s="217"/>
      <c r="I4339" s="217"/>
      <c r="J4339" s="217"/>
      <c r="K4339" s="217"/>
      <c r="L4339" s="217"/>
      <c r="M4339" s="219"/>
      <c r="N4339" s="220"/>
      <c r="O4339" s="219"/>
      <c r="P4339" s="220"/>
      <c r="Q4339" s="219"/>
      <c r="R4339" s="219"/>
    </row>
    <row r="4340" spans="1:18">
      <c r="A4340" s="217"/>
      <c r="B4340" s="217"/>
      <c r="C4340" s="217"/>
      <c r="D4340" s="217"/>
      <c r="E4340" s="217"/>
      <c r="F4340" s="217"/>
      <c r="G4340" s="218"/>
      <c r="H4340" s="217"/>
      <c r="I4340" s="217"/>
      <c r="J4340" s="217"/>
      <c r="K4340" s="217"/>
      <c r="L4340" s="217"/>
      <c r="M4340" s="219"/>
      <c r="N4340" s="220"/>
      <c r="O4340" s="219"/>
      <c r="P4340" s="220"/>
      <c r="Q4340" s="219"/>
      <c r="R4340" s="219"/>
    </row>
    <row r="4341" spans="1:18">
      <c r="A4341" s="217"/>
      <c r="B4341" s="217"/>
      <c r="C4341" s="217"/>
      <c r="D4341" s="217"/>
      <c r="E4341" s="217"/>
      <c r="F4341" s="217"/>
      <c r="G4341" s="218"/>
      <c r="H4341" s="217"/>
      <c r="I4341" s="217"/>
      <c r="J4341" s="217"/>
      <c r="K4341" s="217"/>
      <c r="L4341" s="217"/>
      <c r="M4341" s="219"/>
      <c r="N4341" s="220"/>
      <c r="O4341" s="219"/>
      <c r="P4341" s="220"/>
      <c r="Q4341" s="219"/>
      <c r="R4341" s="219"/>
    </row>
    <row r="4342" spans="1:18">
      <c r="A4342" s="217"/>
      <c r="B4342" s="217"/>
      <c r="C4342" s="217"/>
      <c r="D4342" s="217"/>
      <c r="E4342" s="217"/>
      <c r="F4342" s="217"/>
      <c r="G4342" s="218"/>
      <c r="H4342" s="217"/>
      <c r="I4342" s="217"/>
      <c r="J4342" s="217"/>
      <c r="K4342" s="217"/>
      <c r="L4342" s="217"/>
      <c r="M4342" s="219"/>
      <c r="N4342" s="220"/>
      <c r="O4342" s="219"/>
      <c r="P4342" s="220"/>
      <c r="Q4342" s="219"/>
      <c r="R4342" s="219"/>
    </row>
    <row r="4343" spans="1:18">
      <c r="A4343" s="217"/>
      <c r="B4343" s="217"/>
      <c r="C4343" s="217"/>
      <c r="D4343" s="217"/>
      <c r="E4343" s="217"/>
      <c r="F4343" s="217"/>
      <c r="G4343" s="218"/>
      <c r="H4343" s="217"/>
      <c r="I4343" s="217"/>
      <c r="J4343" s="217"/>
      <c r="K4343" s="217"/>
      <c r="L4343" s="217"/>
      <c r="M4343" s="219"/>
      <c r="N4343" s="220"/>
      <c r="O4343" s="219"/>
      <c r="P4343" s="220"/>
      <c r="Q4343" s="219"/>
      <c r="R4343" s="219"/>
    </row>
    <row r="4344" spans="1:18">
      <c r="A4344" s="217"/>
      <c r="B4344" s="217"/>
      <c r="C4344" s="217"/>
      <c r="D4344" s="217"/>
      <c r="E4344" s="217"/>
      <c r="F4344" s="217"/>
      <c r="G4344" s="218"/>
      <c r="H4344" s="217"/>
      <c r="I4344" s="217"/>
      <c r="J4344" s="217"/>
      <c r="K4344" s="217"/>
      <c r="L4344" s="217"/>
      <c r="M4344" s="219"/>
      <c r="N4344" s="220"/>
      <c r="O4344" s="219"/>
      <c r="P4344" s="220"/>
      <c r="Q4344" s="219"/>
      <c r="R4344" s="219"/>
    </row>
    <row r="4345" spans="1:18">
      <c r="A4345" s="217"/>
      <c r="B4345" s="217"/>
      <c r="C4345" s="217"/>
      <c r="D4345" s="217"/>
      <c r="E4345" s="217"/>
      <c r="F4345" s="217"/>
      <c r="G4345" s="218"/>
      <c r="H4345" s="217"/>
      <c r="I4345" s="217"/>
      <c r="J4345" s="217"/>
      <c r="K4345" s="217"/>
      <c r="L4345" s="217"/>
      <c r="M4345" s="219"/>
      <c r="N4345" s="220"/>
      <c r="O4345" s="219"/>
      <c r="P4345" s="220"/>
      <c r="Q4345" s="219"/>
      <c r="R4345" s="219"/>
    </row>
    <row r="4346" spans="1:18">
      <c r="A4346" s="217"/>
      <c r="B4346" s="217"/>
      <c r="C4346" s="217"/>
      <c r="D4346" s="217"/>
      <c r="E4346" s="217"/>
      <c r="F4346" s="217"/>
      <c r="G4346" s="218"/>
      <c r="H4346" s="217"/>
      <c r="I4346" s="217"/>
      <c r="J4346" s="217"/>
      <c r="K4346" s="217"/>
      <c r="L4346" s="217"/>
      <c r="M4346" s="219"/>
      <c r="N4346" s="220"/>
      <c r="O4346" s="219"/>
      <c r="P4346" s="220"/>
      <c r="Q4346" s="219"/>
      <c r="R4346" s="219"/>
    </row>
    <row r="4347" spans="1:18">
      <c r="A4347" s="217"/>
      <c r="B4347" s="217"/>
      <c r="C4347" s="217"/>
      <c r="D4347" s="217"/>
      <c r="E4347" s="217"/>
      <c r="F4347" s="217"/>
      <c r="G4347" s="218"/>
      <c r="H4347" s="217"/>
      <c r="I4347" s="217"/>
      <c r="J4347" s="217"/>
      <c r="K4347" s="217"/>
      <c r="L4347" s="217"/>
      <c r="M4347" s="219"/>
      <c r="N4347" s="220"/>
      <c r="O4347" s="219"/>
      <c r="P4347" s="220"/>
      <c r="Q4347" s="219"/>
      <c r="R4347" s="219"/>
    </row>
    <row r="4348" spans="1:18">
      <c r="A4348" s="217"/>
      <c r="B4348" s="217"/>
      <c r="C4348" s="217"/>
      <c r="D4348" s="217"/>
      <c r="E4348" s="217"/>
      <c r="F4348" s="217"/>
      <c r="G4348" s="218"/>
      <c r="H4348" s="217"/>
      <c r="I4348" s="217"/>
      <c r="J4348" s="217"/>
      <c r="K4348" s="217"/>
      <c r="L4348" s="217"/>
      <c r="M4348" s="219"/>
      <c r="N4348" s="220"/>
      <c r="O4348" s="219"/>
      <c r="P4348" s="220"/>
      <c r="Q4348" s="219"/>
      <c r="R4348" s="219"/>
    </row>
    <row r="4349" spans="1:18">
      <c r="A4349" s="217"/>
      <c r="B4349" s="217"/>
      <c r="C4349" s="217"/>
      <c r="D4349" s="217"/>
      <c r="E4349" s="217"/>
      <c r="F4349" s="217"/>
      <c r="G4349" s="218"/>
      <c r="H4349" s="217"/>
      <c r="I4349" s="217"/>
      <c r="J4349" s="217"/>
      <c r="K4349" s="217"/>
      <c r="L4349" s="217"/>
      <c r="M4349" s="219"/>
      <c r="N4349" s="220"/>
      <c r="O4349" s="219"/>
      <c r="P4349" s="220"/>
      <c r="Q4349" s="219"/>
      <c r="R4349" s="219"/>
    </row>
    <row r="4350" spans="1:18">
      <c r="A4350" s="217"/>
      <c r="B4350" s="217"/>
      <c r="C4350" s="217"/>
      <c r="D4350" s="217"/>
      <c r="E4350" s="217"/>
      <c r="F4350" s="217"/>
      <c r="G4350" s="218"/>
      <c r="H4350" s="217"/>
      <c r="I4350" s="217"/>
      <c r="J4350" s="217"/>
      <c r="K4350" s="217"/>
      <c r="L4350" s="217"/>
      <c r="M4350" s="219"/>
      <c r="N4350" s="220"/>
      <c r="O4350" s="219"/>
      <c r="P4350" s="220"/>
      <c r="Q4350" s="219"/>
      <c r="R4350" s="219"/>
    </row>
    <row r="4351" spans="1:18">
      <c r="A4351" s="217"/>
      <c r="B4351" s="217"/>
      <c r="C4351" s="217"/>
      <c r="D4351" s="217"/>
      <c r="E4351" s="217"/>
      <c r="F4351" s="217"/>
      <c r="G4351" s="218"/>
      <c r="H4351" s="217"/>
      <c r="I4351" s="217"/>
      <c r="J4351" s="217"/>
      <c r="K4351" s="217"/>
      <c r="L4351" s="217"/>
      <c r="M4351" s="219"/>
      <c r="N4351" s="220"/>
      <c r="O4351" s="219"/>
      <c r="P4351" s="220"/>
      <c r="Q4351" s="219"/>
      <c r="R4351" s="219"/>
    </row>
    <row r="4352" spans="1:18">
      <c r="A4352" s="217"/>
      <c r="B4352" s="217"/>
      <c r="C4352" s="217"/>
      <c r="D4352" s="217"/>
      <c r="E4352" s="217"/>
      <c r="F4352" s="217"/>
      <c r="G4352" s="218"/>
      <c r="H4352" s="217"/>
      <c r="I4352" s="217"/>
      <c r="J4352" s="217"/>
      <c r="K4352" s="217"/>
      <c r="L4352" s="217"/>
      <c r="M4352" s="219"/>
      <c r="N4352" s="220"/>
      <c r="O4352" s="219"/>
      <c r="P4352" s="220"/>
      <c r="Q4352" s="219"/>
      <c r="R4352" s="219"/>
    </row>
    <row r="4353" spans="1:18">
      <c r="A4353" s="217"/>
      <c r="B4353" s="217"/>
      <c r="C4353" s="217"/>
      <c r="D4353" s="217"/>
      <c r="E4353" s="217"/>
      <c r="F4353" s="217"/>
      <c r="G4353" s="218"/>
      <c r="H4353" s="217"/>
      <c r="I4353" s="217"/>
      <c r="J4353" s="217"/>
      <c r="K4353" s="217"/>
      <c r="L4353" s="217"/>
      <c r="M4353" s="219"/>
      <c r="N4353" s="220"/>
      <c r="O4353" s="219"/>
      <c r="P4353" s="220"/>
      <c r="Q4353" s="219"/>
      <c r="R4353" s="219"/>
    </row>
    <row r="4354" spans="1:18">
      <c r="A4354" s="217"/>
      <c r="B4354" s="217"/>
      <c r="C4354" s="217"/>
      <c r="D4354" s="217"/>
      <c r="E4354" s="217"/>
      <c r="F4354" s="217"/>
      <c r="G4354" s="218"/>
      <c r="H4354" s="217"/>
      <c r="I4354" s="217"/>
      <c r="J4354" s="217"/>
      <c r="K4354" s="217"/>
      <c r="L4354" s="217"/>
      <c r="M4354" s="219"/>
      <c r="N4354" s="220"/>
      <c r="O4354" s="219"/>
      <c r="P4354" s="220"/>
      <c r="Q4354" s="219"/>
      <c r="R4354" s="219"/>
    </row>
    <row r="4355" spans="1:18">
      <c r="A4355" s="217"/>
      <c r="B4355" s="217"/>
      <c r="C4355" s="217"/>
      <c r="D4355" s="217"/>
      <c r="E4355" s="217"/>
      <c r="F4355" s="217"/>
      <c r="G4355" s="218"/>
      <c r="H4355" s="217"/>
      <c r="I4355" s="217"/>
      <c r="J4355" s="217"/>
      <c r="K4355" s="217"/>
      <c r="L4355" s="217"/>
      <c r="M4355" s="219"/>
      <c r="N4355" s="220"/>
      <c r="O4355" s="219"/>
      <c r="P4355" s="220"/>
      <c r="Q4355" s="219"/>
      <c r="R4355" s="219"/>
    </row>
    <row r="4356" spans="1:18">
      <c r="A4356" s="217"/>
      <c r="B4356" s="217"/>
      <c r="C4356" s="217"/>
      <c r="D4356" s="217"/>
      <c r="E4356" s="217"/>
      <c r="F4356" s="217"/>
      <c r="G4356" s="218"/>
      <c r="H4356" s="217"/>
      <c r="I4356" s="217"/>
      <c r="J4356" s="217"/>
      <c r="K4356" s="217"/>
      <c r="L4356" s="217"/>
      <c r="M4356" s="219"/>
      <c r="N4356" s="220"/>
      <c r="O4356" s="219"/>
      <c r="P4356" s="220"/>
      <c r="Q4356" s="219"/>
      <c r="R4356" s="219"/>
    </row>
    <row r="4357" spans="1:18">
      <c r="A4357" s="217"/>
      <c r="B4357" s="217"/>
      <c r="C4357" s="217"/>
      <c r="D4357" s="217"/>
      <c r="E4357" s="217"/>
      <c r="F4357" s="217"/>
      <c r="G4357" s="218"/>
      <c r="H4357" s="217"/>
      <c r="I4357" s="217"/>
      <c r="J4357" s="217"/>
      <c r="K4357" s="217"/>
      <c r="L4357" s="217"/>
      <c r="M4357" s="219"/>
      <c r="N4357" s="220"/>
      <c r="O4357" s="219"/>
      <c r="P4357" s="220"/>
      <c r="Q4357" s="219"/>
      <c r="R4357" s="219"/>
    </row>
    <row r="4358" spans="1:18">
      <c r="A4358" s="217"/>
      <c r="B4358" s="217"/>
      <c r="C4358" s="217"/>
      <c r="D4358" s="217"/>
      <c r="E4358" s="217"/>
      <c r="F4358" s="217"/>
      <c r="G4358" s="218"/>
      <c r="H4358" s="217"/>
      <c r="I4358" s="217"/>
      <c r="J4358" s="217"/>
      <c r="K4358" s="217"/>
      <c r="L4358" s="217"/>
      <c r="M4358" s="219"/>
      <c r="N4358" s="220"/>
      <c r="O4358" s="219"/>
      <c r="P4358" s="220"/>
      <c r="Q4358" s="219"/>
      <c r="R4358" s="219"/>
    </row>
    <row r="4359" spans="1:18">
      <c r="A4359" s="217"/>
      <c r="B4359" s="217"/>
      <c r="C4359" s="217"/>
      <c r="D4359" s="217"/>
      <c r="E4359" s="217"/>
      <c r="F4359" s="217"/>
      <c r="G4359" s="218"/>
      <c r="H4359" s="217"/>
      <c r="I4359" s="217"/>
      <c r="J4359" s="217"/>
      <c r="K4359" s="217"/>
      <c r="L4359" s="217"/>
      <c r="M4359" s="219"/>
      <c r="N4359" s="220"/>
      <c r="O4359" s="219"/>
      <c r="P4359" s="220"/>
      <c r="Q4359" s="219"/>
      <c r="R4359" s="219"/>
    </row>
    <row r="4360" spans="1:18">
      <c r="A4360" s="217"/>
      <c r="B4360" s="217"/>
      <c r="C4360" s="217"/>
      <c r="D4360" s="217"/>
      <c r="E4360" s="217"/>
      <c r="F4360" s="217"/>
      <c r="G4360" s="218"/>
      <c r="H4360" s="217"/>
      <c r="I4360" s="217"/>
      <c r="J4360" s="217"/>
      <c r="K4360" s="217"/>
      <c r="L4360" s="217"/>
      <c r="M4360" s="219"/>
      <c r="N4360" s="220"/>
      <c r="O4360" s="219"/>
      <c r="P4360" s="220"/>
      <c r="Q4360" s="219"/>
      <c r="R4360" s="219"/>
    </row>
    <row r="4361" spans="1:18">
      <c r="A4361" s="217"/>
      <c r="B4361" s="217"/>
      <c r="C4361" s="217"/>
      <c r="D4361" s="217"/>
      <c r="E4361" s="217"/>
      <c r="F4361" s="217"/>
      <c r="G4361" s="218"/>
      <c r="H4361" s="217"/>
      <c r="I4361" s="217"/>
      <c r="J4361" s="217"/>
      <c r="K4361" s="217"/>
      <c r="L4361" s="217"/>
      <c r="M4361" s="219"/>
      <c r="N4361" s="220"/>
      <c r="O4361" s="219"/>
      <c r="P4361" s="220"/>
      <c r="Q4361" s="219"/>
      <c r="R4361" s="219"/>
    </row>
    <row r="4362" spans="1:18">
      <c r="A4362" s="217"/>
      <c r="B4362" s="217"/>
      <c r="C4362" s="217"/>
      <c r="D4362" s="217"/>
      <c r="E4362" s="217"/>
      <c r="F4362" s="217"/>
      <c r="G4362" s="218"/>
      <c r="H4362" s="217"/>
      <c r="I4362" s="217"/>
      <c r="J4362" s="217"/>
      <c r="K4362" s="217"/>
      <c r="L4362" s="217"/>
      <c r="M4362" s="219"/>
      <c r="N4362" s="220"/>
      <c r="O4362" s="219"/>
      <c r="P4362" s="220"/>
      <c r="Q4362" s="219"/>
      <c r="R4362" s="219"/>
    </row>
    <row r="4363" spans="1:18">
      <c r="A4363" s="217"/>
      <c r="B4363" s="217"/>
      <c r="C4363" s="217"/>
      <c r="D4363" s="217"/>
      <c r="E4363" s="217"/>
      <c r="F4363" s="217"/>
      <c r="G4363" s="218"/>
      <c r="H4363" s="217"/>
      <c r="I4363" s="217"/>
      <c r="J4363" s="217"/>
      <c r="K4363" s="217"/>
      <c r="L4363" s="217"/>
      <c r="M4363" s="219"/>
      <c r="N4363" s="220"/>
      <c r="O4363" s="219"/>
      <c r="P4363" s="220"/>
      <c r="Q4363" s="219"/>
      <c r="R4363" s="219"/>
    </row>
    <row r="4364" spans="1:18">
      <c r="A4364" s="217"/>
      <c r="B4364" s="217"/>
      <c r="C4364" s="217"/>
      <c r="D4364" s="217"/>
      <c r="E4364" s="217"/>
      <c r="F4364" s="217"/>
      <c r="G4364" s="218"/>
      <c r="H4364" s="217"/>
      <c r="I4364" s="217"/>
      <c r="J4364" s="217"/>
      <c r="K4364" s="217"/>
      <c r="L4364" s="217"/>
      <c r="M4364" s="219"/>
      <c r="N4364" s="220"/>
      <c r="O4364" s="219"/>
      <c r="P4364" s="220"/>
      <c r="Q4364" s="219"/>
      <c r="R4364" s="219"/>
    </row>
    <row r="4365" spans="1:18">
      <c r="A4365" s="217"/>
      <c r="B4365" s="217"/>
      <c r="C4365" s="217"/>
      <c r="D4365" s="217"/>
      <c r="E4365" s="217"/>
      <c r="F4365" s="217"/>
      <c r="G4365" s="218"/>
      <c r="H4365" s="217"/>
      <c r="I4365" s="217"/>
      <c r="J4365" s="217"/>
      <c r="K4365" s="217"/>
      <c r="L4365" s="217"/>
      <c r="M4365" s="219"/>
      <c r="N4365" s="220"/>
      <c r="O4365" s="219"/>
      <c r="P4365" s="220"/>
      <c r="Q4365" s="219"/>
      <c r="R4365" s="219"/>
    </row>
    <row r="4366" spans="1:18">
      <c r="A4366" s="217"/>
      <c r="B4366" s="217"/>
      <c r="C4366" s="217"/>
      <c r="D4366" s="217"/>
      <c r="E4366" s="217"/>
      <c r="F4366" s="217"/>
      <c r="G4366" s="218"/>
      <c r="H4366" s="217"/>
      <c r="I4366" s="217"/>
      <c r="J4366" s="217"/>
      <c r="K4366" s="217"/>
      <c r="L4366" s="217"/>
      <c r="M4366" s="219"/>
      <c r="N4366" s="220"/>
      <c r="O4366" s="219"/>
      <c r="P4366" s="220"/>
      <c r="Q4366" s="219"/>
      <c r="R4366" s="219"/>
    </row>
    <row r="4367" spans="1:18">
      <c r="A4367" s="217"/>
      <c r="B4367" s="217"/>
      <c r="C4367" s="217"/>
      <c r="D4367" s="217"/>
      <c r="E4367" s="217"/>
      <c r="F4367" s="217"/>
      <c r="G4367" s="218"/>
      <c r="H4367" s="217"/>
      <c r="I4367" s="217"/>
      <c r="J4367" s="217"/>
      <c r="K4367" s="217"/>
      <c r="L4367" s="217"/>
      <c r="M4367" s="219"/>
      <c r="N4367" s="220"/>
      <c r="O4367" s="219"/>
      <c r="P4367" s="220"/>
      <c r="Q4367" s="219"/>
      <c r="R4367" s="219"/>
    </row>
    <row r="4368" spans="1:18">
      <c r="A4368" s="217"/>
      <c r="B4368" s="217"/>
      <c r="C4368" s="217"/>
      <c r="D4368" s="217"/>
      <c r="E4368" s="217"/>
      <c r="F4368" s="217"/>
      <c r="G4368" s="218"/>
      <c r="H4368" s="217"/>
      <c r="I4368" s="217"/>
      <c r="J4368" s="217"/>
      <c r="K4368" s="217"/>
      <c r="L4368" s="217"/>
      <c r="M4368" s="219"/>
      <c r="N4368" s="220"/>
      <c r="O4368" s="219"/>
      <c r="P4368" s="220"/>
      <c r="Q4368" s="219"/>
      <c r="R4368" s="219"/>
    </row>
    <row r="4369" spans="1:18">
      <c r="A4369" s="217"/>
      <c r="B4369" s="217"/>
      <c r="C4369" s="217"/>
      <c r="D4369" s="217"/>
      <c r="E4369" s="217"/>
      <c r="F4369" s="217"/>
      <c r="G4369" s="218"/>
      <c r="H4369" s="217"/>
      <c r="I4369" s="217"/>
      <c r="J4369" s="217"/>
      <c r="K4369" s="217"/>
      <c r="L4369" s="217"/>
      <c r="M4369" s="219"/>
      <c r="N4369" s="220"/>
      <c r="O4369" s="219"/>
      <c r="P4369" s="220"/>
      <c r="Q4369" s="219"/>
      <c r="R4369" s="219"/>
    </row>
    <row r="4370" spans="1:18">
      <c r="A4370" s="217"/>
      <c r="B4370" s="217"/>
      <c r="C4370" s="217"/>
      <c r="D4370" s="217"/>
      <c r="E4370" s="217"/>
      <c r="F4370" s="217"/>
      <c r="G4370" s="218"/>
      <c r="H4370" s="217"/>
      <c r="I4370" s="217"/>
      <c r="J4370" s="217"/>
      <c r="K4370" s="217"/>
      <c r="L4370" s="217"/>
      <c r="M4370" s="219"/>
      <c r="N4370" s="220"/>
      <c r="O4370" s="219"/>
      <c r="P4370" s="220"/>
      <c r="Q4370" s="219"/>
      <c r="R4370" s="219"/>
    </row>
    <row r="4371" spans="1:18">
      <c r="A4371" s="217"/>
      <c r="B4371" s="217"/>
      <c r="C4371" s="217"/>
      <c r="D4371" s="217"/>
      <c r="E4371" s="217"/>
      <c r="F4371" s="217"/>
      <c r="G4371" s="218"/>
      <c r="H4371" s="217"/>
      <c r="I4371" s="217"/>
      <c r="J4371" s="217"/>
      <c r="K4371" s="217"/>
      <c r="L4371" s="217"/>
      <c r="M4371" s="219"/>
      <c r="N4371" s="220"/>
      <c r="O4371" s="219"/>
      <c r="P4371" s="220"/>
      <c r="Q4371" s="219"/>
      <c r="R4371" s="219"/>
    </row>
    <row r="4372" spans="1:18">
      <c r="A4372" s="217"/>
      <c r="B4372" s="217"/>
      <c r="C4372" s="217"/>
      <c r="D4372" s="217"/>
      <c r="E4372" s="217"/>
      <c r="F4372" s="217"/>
      <c r="G4372" s="218"/>
      <c r="H4372" s="217"/>
      <c r="I4372" s="217"/>
      <c r="J4372" s="217"/>
      <c r="K4372" s="217"/>
      <c r="L4372" s="217"/>
      <c r="M4372" s="219"/>
      <c r="N4372" s="220"/>
      <c r="O4372" s="219"/>
      <c r="P4372" s="220"/>
      <c r="Q4372" s="219"/>
      <c r="R4372" s="219"/>
    </row>
    <row r="4373" spans="1:18">
      <c r="A4373" s="217"/>
      <c r="B4373" s="217"/>
      <c r="C4373" s="217"/>
      <c r="D4373" s="217"/>
      <c r="E4373" s="217"/>
      <c r="F4373" s="217"/>
      <c r="G4373" s="218"/>
      <c r="H4373" s="217"/>
      <c r="I4373" s="217"/>
      <c r="J4373" s="217"/>
      <c r="K4373" s="217"/>
      <c r="L4373" s="217"/>
      <c r="M4373" s="219"/>
      <c r="N4373" s="220"/>
      <c r="O4373" s="219"/>
      <c r="P4373" s="220"/>
      <c r="Q4373" s="219"/>
      <c r="R4373" s="219"/>
    </row>
    <row r="4374" spans="1:18">
      <c r="A4374" s="217"/>
      <c r="B4374" s="217"/>
      <c r="C4374" s="217"/>
      <c r="D4374" s="217"/>
      <c r="E4374" s="217"/>
      <c r="F4374" s="217"/>
      <c r="G4374" s="218"/>
      <c r="H4374" s="217"/>
      <c r="I4374" s="217"/>
      <c r="J4374" s="217"/>
      <c r="K4374" s="217"/>
      <c r="L4374" s="217"/>
      <c r="M4374" s="219"/>
      <c r="N4374" s="220"/>
      <c r="O4374" s="219"/>
      <c r="P4374" s="220"/>
      <c r="Q4374" s="219"/>
      <c r="R4374" s="219"/>
    </row>
    <row r="4375" spans="1:18">
      <c r="A4375" s="217"/>
      <c r="B4375" s="217"/>
      <c r="C4375" s="217"/>
      <c r="D4375" s="217"/>
      <c r="E4375" s="217"/>
      <c r="F4375" s="217"/>
      <c r="G4375" s="218"/>
      <c r="H4375" s="217"/>
      <c r="I4375" s="217"/>
      <c r="J4375" s="217"/>
      <c r="K4375" s="217"/>
      <c r="L4375" s="217"/>
      <c r="M4375" s="219"/>
      <c r="N4375" s="220"/>
      <c r="O4375" s="219"/>
      <c r="P4375" s="220"/>
      <c r="Q4375" s="219"/>
      <c r="R4375" s="219"/>
    </row>
    <row r="4376" spans="1:18">
      <c r="A4376" s="217"/>
      <c r="B4376" s="217"/>
      <c r="C4376" s="217"/>
      <c r="D4376" s="217"/>
      <c r="E4376" s="217"/>
      <c r="F4376" s="217"/>
      <c r="G4376" s="218"/>
      <c r="H4376" s="217"/>
      <c r="I4376" s="217"/>
      <c r="J4376" s="217"/>
      <c r="K4376" s="217"/>
      <c r="L4376" s="217"/>
      <c r="M4376" s="219"/>
      <c r="N4376" s="220"/>
      <c r="O4376" s="219"/>
      <c r="P4376" s="220"/>
      <c r="Q4376" s="219"/>
      <c r="R4376" s="219"/>
    </row>
    <row r="4377" spans="1:18">
      <c r="A4377" s="217"/>
      <c r="B4377" s="217"/>
      <c r="C4377" s="217"/>
      <c r="D4377" s="217"/>
      <c r="E4377" s="217"/>
      <c r="F4377" s="217"/>
      <c r="G4377" s="218"/>
      <c r="H4377" s="217"/>
      <c r="I4377" s="217"/>
      <c r="J4377" s="217"/>
      <c r="K4377" s="217"/>
      <c r="L4377" s="217"/>
      <c r="M4377" s="219"/>
      <c r="N4377" s="220"/>
      <c r="O4377" s="219"/>
      <c r="P4377" s="220"/>
      <c r="Q4377" s="219"/>
      <c r="R4377" s="219"/>
    </row>
    <row r="4378" spans="1:18">
      <c r="A4378" s="217"/>
      <c r="B4378" s="217"/>
      <c r="C4378" s="217"/>
      <c r="D4378" s="217"/>
      <c r="E4378" s="217"/>
      <c r="F4378" s="217"/>
      <c r="G4378" s="218"/>
      <c r="H4378" s="217"/>
      <c r="I4378" s="217"/>
      <c r="J4378" s="217"/>
      <c r="K4378" s="217"/>
      <c r="L4378" s="217"/>
      <c r="M4378" s="219"/>
      <c r="N4378" s="220"/>
      <c r="O4378" s="219"/>
      <c r="P4378" s="220"/>
      <c r="Q4378" s="219"/>
      <c r="R4378" s="219"/>
    </row>
    <row r="4379" spans="1:18">
      <c r="A4379" s="217"/>
      <c r="B4379" s="217"/>
      <c r="C4379" s="217"/>
      <c r="D4379" s="217"/>
      <c r="E4379" s="217"/>
      <c r="F4379" s="217"/>
      <c r="G4379" s="218"/>
      <c r="H4379" s="217"/>
      <c r="I4379" s="217"/>
      <c r="J4379" s="217"/>
      <c r="K4379" s="217"/>
      <c r="L4379" s="217"/>
      <c r="M4379" s="219"/>
      <c r="N4379" s="220"/>
      <c r="O4379" s="219"/>
      <c r="P4379" s="220"/>
      <c r="Q4379" s="219"/>
      <c r="R4379" s="219"/>
    </row>
    <row r="4380" spans="1:18">
      <c r="A4380" s="217"/>
      <c r="B4380" s="217"/>
      <c r="C4380" s="217"/>
      <c r="D4380" s="217"/>
      <c r="E4380" s="217"/>
      <c r="F4380" s="217"/>
      <c r="G4380" s="218"/>
      <c r="H4380" s="217"/>
      <c r="I4380" s="217"/>
      <c r="J4380" s="217"/>
      <c r="K4380" s="217"/>
      <c r="L4380" s="217"/>
      <c r="M4380" s="219"/>
      <c r="N4380" s="220"/>
      <c r="O4380" s="219"/>
      <c r="P4380" s="220"/>
      <c r="Q4380" s="219"/>
      <c r="R4380" s="219"/>
    </row>
    <row r="4381" spans="1:18">
      <c r="A4381" s="217"/>
      <c r="B4381" s="217"/>
      <c r="C4381" s="217"/>
      <c r="D4381" s="217"/>
      <c r="E4381" s="217"/>
      <c r="F4381" s="217"/>
      <c r="G4381" s="218"/>
      <c r="H4381" s="217"/>
      <c r="I4381" s="217"/>
      <c r="J4381" s="217"/>
      <c r="K4381" s="217"/>
      <c r="L4381" s="217"/>
      <c r="M4381" s="219"/>
      <c r="N4381" s="220"/>
      <c r="O4381" s="219"/>
      <c r="P4381" s="220"/>
      <c r="Q4381" s="219"/>
      <c r="R4381" s="219"/>
    </row>
    <row r="4382" spans="1:18">
      <c r="A4382" s="217"/>
      <c r="B4382" s="217"/>
      <c r="C4382" s="217"/>
      <c r="D4382" s="217"/>
      <c r="E4382" s="217"/>
      <c r="F4382" s="217"/>
      <c r="G4382" s="218"/>
      <c r="H4382" s="217"/>
      <c r="I4382" s="217"/>
      <c r="J4382" s="217"/>
      <c r="K4382" s="217"/>
      <c r="L4382" s="217"/>
      <c r="M4382" s="219"/>
      <c r="N4382" s="220"/>
      <c r="O4382" s="219"/>
      <c r="P4382" s="220"/>
      <c r="Q4382" s="219"/>
      <c r="R4382" s="219"/>
    </row>
    <row r="4383" spans="1:18">
      <c r="A4383" s="217"/>
      <c r="B4383" s="217"/>
      <c r="C4383" s="217"/>
      <c r="D4383" s="217"/>
      <c r="E4383" s="217"/>
      <c r="F4383" s="217"/>
      <c r="G4383" s="218"/>
      <c r="H4383" s="217"/>
      <c r="I4383" s="217"/>
      <c r="J4383" s="217"/>
      <c r="K4383" s="217"/>
      <c r="L4383" s="217"/>
      <c r="M4383" s="219"/>
      <c r="N4383" s="220"/>
      <c r="O4383" s="219"/>
      <c r="P4383" s="220"/>
      <c r="Q4383" s="219"/>
      <c r="R4383" s="219"/>
    </row>
    <row r="4384" spans="1:18">
      <c r="A4384" s="217"/>
      <c r="B4384" s="217"/>
      <c r="C4384" s="217"/>
      <c r="D4384" s="217"/>
      <c r="E4384" s="217"/>
      <c r="F4384" s="217"/>
      <c r="G4384" s="218"/>
      <c r="H4384" s="217"/>
      <c r="I4384" s="217"/>
      <c r="J4384" s="217"/>
      <c r="K4384" s="217"/>
      <c r="L4384" s="217"/>
      <c r="M4384" s="219"/>
      <c r="N4384" s="220"/>
      <c r="O4384" s="219"/>
      <c r="P4384" s="220"/>
      <c r="Q4384" s="219"/>
      <c r="R4384" s="219"/>
    </row>
    <row r="4385" spans="1:18">
      <c r="A4385" s="217"/>
      <c r="B4385" s="217"/>
      <c r="C4385" s="217"/>
      <c r="D4385" s="217"/>
      <c r="E4385" s="217"/>
      <c r="F4385" s="217"/>
      <c r="G4385" s="218"/>
      <c r="H4385" s="217"/>
      <c r="I4385" s="217"/>
      <c r="J4385" s="217"/>
      <c r="K4385" s="217"/>
      <c r="L4385" s="217"/>
      <c r="M4385" s="219"/>
      <c r="N4385" s="220"/>
      <c r="O4385" s="219"/>
      <c r="P4385" s="220"/>
      <c r="Q4385" s="219"/>
      <c r="R4385" s="219"/>
    </row>
    <row r="4386" spans="1:18">
      <c r="A4386" s="217"/>
      <c r="B4386" s="217"/>
      <c r="C4386" s="217"/>
      <c r="D4386" s="217"/>
      <c r="E4386" s="217"/>
      <c r="F4386" s="217"/>
      <c r="G4386" s="218"/>
      <c r="H4386" s="217"/>
      <c r="I4386" s="217"/>
      <c r="J4386" s="217"/>
      <c r="K4386" s="217"/>
      <c r="L4386" s="217"/>
      <c r="M4386" s="219"/>
      <c r="N4386" s="220"/>
      <c r="O4386" s="219"/>
      <c r="P4386" s="220"/>
      <c r="Q4386" s="219"/>
      <c r="R4386" s="219"/>
    </row>
    <row r="4387" spans="1:18">
      <c r="A4387" s="217"/>
      <c r="B4387" s="217"/>
      <c r="C4387" s="217"/>
      <c r="D4387" s="217"/>
      <c r="E4387" s="217"/>
      <c r="F4387" s="217"/>
      <c r="G4387" s="218"/>
      <c r="H4387" s="217"/>
      <c r="I4387" s="217"/>
      <c r="J4387" s="217"/>
      <c r="K4387" s="217"/>
      <c r="L4387" s="217"/>
      <c r="M4387" s="219"/>
      <c r="N4387" s="220"/>
      <c r="O4387" s="219"/>
      <c r="P4387" s="220"/>
      <c r="Q4387" s="219"/>
      <c r="R4387" s="219"/>
    </row>
    <row r="4388" spans="1:18">
      <c r="A4388" s="217"/>
      <c r="B4388" s="217"/>
      <c r="C4388" s="217"/>
      <c r="D4388" s="217"/>
      <c r="E4388" s="217"/>
      <c r="F4388" s="217"/>
      <c r="G4388" s="218"/>
      <c r="H4388" s="217"/>
      <c r="I4388" s="217"/>
      <c r="J4388" s="217"/>
      <c r="K4388" s="217"/>
      <c r="L4388" s="217"/>
      <c r="M4388" s="219"/>
      <c r="N4388" s="220"/>
      <c r="O4388" s="219"/>
      <c r="P4388" s="220"/>
      <c r="Q4388" s="219"/>
      <c r="R4388" s="219"/>
    </row>
    <row r="4389" spans="1:18">
      <c r="A4389" s="217"/>
      <c r="B4389" s="217"/>
      <c r="C4389" s="217"/>
      <c r="D4389" s="217"/>
      <c r="E4389" s="217"/>
      <c r="F4389" s="217"/>
      <c r="G4389" s="218"/>
      <c r="H4389" s="217"/>
      <c r="I4389" s="217"/>
      <c r="J4389" s="217"/>
      <c r="K4389" s="217"/>
      <c r="L4389" s="217"/>
      <c r="M4389" s="219"/>
      <c r="N4389" s="220"/>
      <c r="O4389" s="219"/>
      <c r="P4389" s="220"/>
      <c r="Q4389" s="219"/>
      <c r="R4389" s="219"/>
    </row>
    <row r="4390" spans="1:18">
      <c r="A4390" s="217"/>
      <c r="B4390" s="217"/>
      <c r="C4390" s="217"/>
      <c r="D4390" s="217"/>
      <c r="E4390" s="217"/>
      <c r="F4390" s="217"/>
      <c r="G4390" s="218"/>
      <c r="H4390" s="217"/>
      <c r="I4390" s="217"/>
      <c r="J4390" s="217"/>
      <c r="K4390" s="217"/>
      <c r="L4390" s="217"/>
      <c r="M4390" s="219"/>
      <c r="N4390" s="220"/>
      <c r="O4390" s="219"/>
      <c r="P4390" s="220"/>
      <c r="Q4390" s="219"/>
      <c r="R4390" s="219"/>
    </row>
    <row r="4391" spans="1:18">
      <c r="A4391" s="217"/>
      <c r="B4391" s="217"/>
      <c r="C4391" s="217"/>
      <c r="D4391" s="217"/>
      <c r="E4391" s="217"/>
      <c r="F4391" s="217"/>
      <c r="G4391" s="218"/>
      <c r="H4391" s="217"/>
      <c r="I4391" s="217"/>
      <c r="J4391" s="217"/>
      <c r="K4391" s="217"/>
      <c r="L4391" s="217"/>
      <c r="M4391" s="219"/>
      <c r="N4391" s="220"/>
      <c r="O4391" s="219"/>
      <c r="P4391" s="220"/>
      <c r="Q4391" s="219"/>
      <c r="R4391" s="219"/>
    </row>
    <row r="4392" spans="1:18">
      <c r="A4392" s="217"/>
      <c r="B4392" s="217"/>
      <c r="C4392" s="217"/>
      <c r="D4392" s="217"/>
      <c r="E4392" s="217"/>
      <c r="F4392" s="217"/>
      <c r="G4392" s="218"/>
      <c r="H4392" s="217"/>
      <c r="I4392" s="217"/>
      <c r="J4392" s="217"/>
      <c r="K4392" s="217"/>
      <c r="L4392" s="217"/>
      <c r="M4392" s="219"/>
      <c r="N4392" s="220"/>
      <c r="O4392" s="219"/>
      <c r="P4392" s="220"/>
      <c r="Q4392" s="219"/>
      <c r="R4392" s="219"/>
    </row>
    <row r="4393" spans="1:18">
      <c r="A4393" s="217"/>
      <c r="B4393" s="217"/>
      <c r="C4393" s="217"/>
      <c r="D4393" s="217"/>
      <c r="E4393" s="217"/>
      <c r="F4393" s="217"/>
      <c r="G4393" s="218"/>
      <c r="H4393" s="217"/>
      <c r="I4393" s="217"/>
      <c r="J4393" s="217"/>
      <c r="K4393" s="217"/>
      <c r="L4393" s="217"/>
      <c r="M4393" s="219"/>
      <c r="N4393" s="220"/>
      <c r="O4393" s="219"/>
      <c r="P4393" s="220"/>
      <c r="Q4393" s="219"/>
      <c r="R4393" s="219"/>
    </row>
    <row r="4394" spans="1:18">
      <c r="A4394" s="217"/>
      <c r="B4394" s="217"/>
      <c r="C4394" s="217"/>
      <c r="D4394" s="217"/>
      <c r="E4394" s="217"/>
      <c r="F4394" s="217"/>
      <c r="G4394" s="218"/>
      <c r="H4394" s="217"/>
      <c r="I4394" s="217"/>
      <c r="J4394" s="217"/>
      <c r="K4394" s="217"/>
      <c r="L4394" s="217"/>
      <c r="M4394" s="219"/>
      <c r="N4394" s="220"/>
      <c r="O4394" s="219"/>
      <c r="P4394" s="220"/>
      <c r="Q4394" s="219"/>
      <c r="R4394" s="219"/>
    </row>
    <row r="4395" spans="1:18">
      <c r="A4395" s="217"/>
      <c r="B4395" s="217"/>
      <c r="C4395" s="217"/>
      <c r="D4395" s="217"/>
      <c r="E4395" s="217"/>
      <c r="F4395" s="217"/>
      <c r="G4395" s="218"/>
      <c r="H4395" s="217"/>
      <c r="I4395" s="217"/>
      <c r="J4395" s="217"/>
      <c r="K4395" s="217"/>
      <c r="L4395" s="217"/>
      <c r="M4395" s="219"/>
      <c r="N4395" s="220"/>
      <c r="O4395" s="219"/>
      <c r="P4395" s="220"/>
      <c r="Q4395" s="219"/>
      <c r="R4395" s="219"/>
    </row>
    <row r="4396" spans="1:18">
      <c r="A4396" s="217"/>
      <c r="B4396" s="217"/>
      <c r="C4396" s="217"/>
      <c r="D4396" s="217"/>
      <c r="E4396" s="217"/>
      <c r="F4396" s="217"/>
      <c r="G4396" s="218"/>
      <c r="H4396" s="217"/>
      <c r="I4396" s="217"/>
      <c r="J4396" s="217"/>
      <c r="K4396" s="217"/>
      <c r="L4396" s="217"/>
      <c r="M4396" s="219"/>
      <c r="N4396" s="220"/>
      <c r="O4396" s="219"/>
      <c r="P4396" s="220"/>
      <c r="Q4396" s="219"/>
      <c r="R4396" s="219"/>
    </row>
    <row r="4397" spans="1:18">
      <c r="A4397" s="217"/>
      <c r="B4397" s="217"/>
      <c r="C4397" s="217"/>
      <c r="D4397" s="217"/>
      <c r="E4397" s="217"/>
      <c r="F4397" s="217"/>
      <c r="G4397" s="218"/>
      <c r="H4397" s="217"/>
      <c r="I4397" s="217"/>
      <c r="J4397" s="217"/>
      <c r="K4397" s="217"/>
      <c r="L4397" s="217"/>
      <c r="M4397" s="219"/>
      <c r="N4397" s="220"/>
      <c r="O4397" s="219"/>
      <c r="P4397" s="220"/>
      <c r="Q4397" s="219"/>
      <c r="R4397" s="219"/>
    </row>
    <row r="4398" spans="1:18">
      <c r="A4398" s="217"/>
      <c r="B4398" s="217"/>
      <c r="C4398" s="217"/>
      <c r="D4398" s="217"/>
      <c r="E4398" s="217"/>
      <c r="F4398" s="217"/>
      <c r="G4398" s="218"/>
      <c r="H4398" s="217"/>
      <c r="I4398" s="217"/>
      <c r="J4398" s="217"/>
      <c r="K4398" s="217"/>
      <c r="L4398" s="217"/>
      <c r="M4398" s="219"/>
      <c r="N4398" s="220"/>
      <c r="O4398" s="219"/>
      <c r="P4398" s="220"/>
      <c r="Q4398" s="219"/>
      <c r="R4398" s="219"/>
    </row>
    <row r="4399" spans="1:18">
      <c r="A4399" s="217"/>
      <c r="B4399" s="217"/>
      <c r="C4399" s="217"/>
      <c r="D4399" s="217"/>
      <c r="E4399" s="217"/>
      <c r="F4399" s="217"/>
      <c r="G4399" s="218"/>
      <c r="H4399" s="217"/>
      <c r="I4399" s="217"/>
      <c r="J4399" s="217"/>
      <c r="K4399" s="217"/>
      <c r="L4399" s="217"/>
      <c r="M4399" s="219"/>
      <c r="N4399" s="220"/>
      <c r="O4399" s="219"/>
      <c r="P4399" s="220"/>
      <c r="Q4399" s="219"/>
      <c r="R4399" s="219"/>
    </row>
    <row r="4400" spans="1:18">
      <c r="A4400" s="217"/>
      <c r="B4400" s="217"/>
      <c r="C4400" s="217"/>
      <c r="D4400" s="217"/>
      <c r="E4400" s="217"/>
      <c r="F4400" s="217"/>
      <c r="G4400" s="218"/>
      <c r="H4400" s="217"/>
      <c r="I4400" s="217"/>
      <c r="J4400" s="217"/>
      <c r="K4400" s="217"/>
      <c r="L4400" s="217"/>
      <c r="M4400" s="219"/>
      <c r="N4400" s="220"/>
      <c r="O4400" s="219"/>
      <c r="P4400" s="220"/>
      <c r="Q4400" s="219"/>
      <c r="R4400" s="219"/>
    </row>
    <row r="4401" spans="1:18">
      <c r="A4401" s="217"/>
      <c r="B4401" s="217"/>
      <c r="C4401" s="217"/>
      <c r="D4401" s="217"/>
      <c r="E4401" s="217"/>
      <c r="F4401" s="217"/>
      <c r="G4401" s="218"/>
      <c r="H4401" s="217"/>
      <c r="I4401" s="217"/>
      <c r="J4401" s="217"/>
      <c r="K4401" s="217"/>
      <c r="L4401" s="217"/>
      <c r="M4401" s="219"/>
      <c r="N4401" s="220"/>
      <c r="O4401" s="219"/>
      <c r="P4401" s="220"/>
      <c r="Q4401" s="219"/>
      <c r="R4401" s="219"/>
    </row>
    <row r="4402" spans="1:18">
      <c r="A4402" s="217"/>
      <c r="B4402" s="217"/>
      <c r="C4402" s="217"/>
      <c r="D4402" s="217"/>
      <c r="E4402" s="217"/>
      <c r="F4402" s="217"/>
      <c r="G4402" s="218"/>
      <c r="H4402" s="217"/>
      <c r="I4402" s="217"/>
      <c r="J4402" s="217"/>
      <c r="K4402" s="217"/>
      <c r="L4402" s="217"/>
      <c r="M4402" s="219"/>
      <c r="N4402" s="220"/>
      <c r="O4402" s="219"/>
      <c r="P4402" s="220"/>
      <c r="Q4402" s="219"/>
      <c r="R4402" s="219"/>
    </row>
    <row r="4403" spans="1:18">
      <c r="A4403" s="217"/>
      <c r="B4403" s="217"/>
      <c r="C4403" s="217"/>
      <c r="D4403" s="217"/>
      <c r="E4403" s="217"/>
      <c r="F4403" s="217"/>
      <c r="G4403" s="218"/>
      <c r="H4403" s="217"/>
      <c r="I4403" s="217"/>
      <c r="J4403" s="217"/>
      <c r="K4403" s="217"/>
      <c r="L4403" s="217"/>
      <c r="M4403" s="219"/>
      <c r="N4403" s="220"/>
      <c r="O4403" s="219"/>
      <c r="P4403" s="220"/>
      <c r="Q4403" s="219"/>
      <c r="R4403" s="219"/>
    </row>
    <row r="4404" spans="1:18">
      <c r="A4404" s="217"/>
      <c r="B4404" s="217"/>
      <c r="C4404" s="217"/>
      <c r="D4404" s="217"/>
      <c r="E4404" s="217"/>
      <c r="F4404" s="217"/>
      <c r="G4404" s="218"/>
      <c r="H4404" s="217"/>
      <c r="I4404" s="217"/>
      <c r="J4404" s="217"/>
      <c r="K4404" s="217"/>
      <c r="L4404" s="217"/>
      <c r="M4404" s="219"/>
      <c r="N4404" s="220"/>
      <c r="O4404" s="219"/>
      <c r="P4404" s="220"/>
      <c r="Q4404" s="219"/>
      <c r="R4404" s="219"/>
    </row>
    <row r="4405" spans="1:18">
      <c r="A4405" s="217"/>
      <c r="B4405" s="217"/>
      <c r="C4405" s="217"/>
      <c r="D4405" s="217"/>
      <c r="E4405" s="217"/>
      <c r="F4405" s="217"/>
      <c r="G4405" s="218"/>
      <c r="H4405" s="217"/>
      <c r="I4405" s="217"/>
      <c r="J4405" s="217"/>
      <c r="K4405" s="217"/>
      <c r="L4405" s="217"/>
      <c r="M4405" s="219"/>
      <c r="N4405" s="220"/>
      <c r="O4405" s="219"/>
      <c r="P4405" s="220"/>
      <c r="Q4405" s="219"/>
      <c r="R4405" s="219"/>
    </row>
    <row r="4406" spans="1:18">
      <c r="A4406" s="217"/>
      <c r="B4406" s="217"/>
      <c r="C4406" s="217"/>
      <c r="D4406" s="217"/>
      <c r="E4406" s="217"/>
      <c r="F4406" s="217"/>
      <c r="G4406" s="218"/>
      <c r="H4406" s="217"/>
      <c r="I4406" s="217"/>
      <c r="J4406" s="217"/>
      <c r="K4406" s="217"/>
      <c r="L4406" s="217"/>
      <c r="M4406" s="219"/>
      <c r="N4406" s="220"/>
      <c r="O4406" s="219"/>
      <c r="P4406" s="220"/>
      <c r="Q4406" s="219"/>
      <c r="R4406" s="219"/>
    </row>
    <row r="4407" spans="1:18">
      <c r="A4407" s="217"/>
      <c r="B4407" s="217"/>
      <c r="C4407" s="217"/>
      <c r="D4407" s="217"/>
      <c r="E4407" s="217"/>
      <c r="F4407" s="217"/>
      <c r="G4407" s="218"/>
      <c r="H4407" s="217"/>
      <c r="I4407" s="217"/>
      <c r="J4407" s="217"/>
      <c r="K4407" s="217"/>
      <c r="L4407" s="217"/>
      <c r="M4407" s="219"/>
      <c r="N4407" s="220"/>
      <c r="O4407" s="219"/>
      <c r="P4407" s="220"/>
      <c r="Q4407" s="219"/>
      <c r="R4407" s="219"/>
    </row>
    <row r="4408" spans="1:18">
      <c r="A4408" s="217"/>
      <c r="B4408" s="217"/>
      <c r="C4408" s="217"/>
      <c r="D4408" s="217"/>
      <c r="E4408" s="217"/>
      <c r="F4408" s="217"/>
      <c r="G4408" s="218"/>
      <c r="H4408" s="217"/>
      <c r="I4408" s="217"/>
      <c r="J4408" s="217"/>
      <c r="K4408" s="217"/>
      <c r="L4408" s="217"/>
      <c r="M4408" s="219"/>
      <c r="N4408" s="220"/>
      <c r="O4408" s="219"/>
      <c r="P4408" s="220"/>
      <c r="Q4408" s="219"/>
      <c r="R4408" s="219"/>
    </row>
    <row r="4409" spans="1:18">
      <c r="A4409" s="217"/>
      <c r="B4409" s="217"/>
      <c r="C4409" s="217"/>
      <c r="D4409" s="217"/>
      <c r="E4409" s="217"/>
      <c r="F4409" s="217"/>
      <c r="G4409" s="218"/>
      <c r="H4409" s="217"/>
      <c r="I4409" s="217"/>
      <c r="J4409" s="217"/>
      <c r="K4409" s="217"/>
      <c r="L4409" s="217"/>
      <c r="M4409" s="219"/>
      <c r="N4409" s="220"/>
      <c r="O4409" s="219"/>
      <c r="P4409" s="220"/>
      <c r="Q4409" s="219"/>
      <c r="R4409" s="219"/>
    </row>
    <row r="4410" spans="1:18">
      <c r="A4410" s="217"/>
      <c r="B4410" s="217"/>
      <c r="C4410" s="217"/>
      <c r="D4410" s="217"/>
      <c r="E4410" s="217"/>
      <c r="F4410" s="217"/>
      <c r="G4410" s="218"/>
      <c r="H4410" s="217"/>
      <c r="I4410" s="217"/>
      <c r="J4410" s="217"/>
      <c r="K4410" s="217"/>
      <c r="L4410" s="217"/>
      <c r="M4410" s="219"/>
      <c r="N4410" s="220"/>
      <c r="O4410" s="219"/>
      <c r="P4410" s="220"/>
      <c r="Q4410" s="219"/>
      <c r="R4410" s="219"/>
    </row>
    <row r="4411" spans="1:18">
      <c r="A4411" s="217"/>
      <c r="B4411" s="217"/>
      <c r="C4411" s="217"/>
      <c r="D4411" s="217"/>
      <c r="E4411" s="217"/>
      <c r="F4411" s="217"/>
      <c r="G4411" s="218"/>
      <c r="H4411" s="217"/>
      <c r="I4411" s="217"/>
      <c r="J4411" s="217"/>
      <c r="K4411" s="217"/>
      <c r="L4411" s="217"/>
      <c r="M4411" s="219"/>
      <c r="N4411" s="220"/>
      <c r="O4411" s="219"/>
      <c r="P4411" s="220"/>
      <c r="Q4411" s="219"/>
      <c r="R4411" s="219"/>
    </row>
    <row r="4412" spans="1:18">
      <c r="A4412" s="217"/>
      <c r="B4412" s="217"/>
      <c r="C4412" s="217"/>
      <c r="D4412" s="217"/>
      <c r="E4412" s="217"/>
      <c r="F4412" s="217"/>
      <c r="G4412" s="218"/>
      <c r="H4412" s="217"/>
      <c r="I4412" s="217"/>
      <c r="J4412" s="217"/>
      <c r="K4412" s="217"/>
      <c r="L4412" s="217"/>
      <c r="M4412" s="219"/>
      <c r="N4412" s="220"/>
      <c r="O4412" s="219"/>
      <c r="P4412" s="220"/>
      <c r="Q4412" s="219"/>
      <c r="R4412" s="219"/>
    </row>
    <row r="4413" spans="1:18">
      <c r="A4413" s="217"/>
      <c r="B4413" s="217"/>
      <c r="C4413" s="217"/>
      <c r="D4413" s="217"/>
      <c r="E4413" s="217"/>
      <c r="F4413" s="217"/>
      <c r="G4413" s="218"/>
      <c r="H4413" s="217"/>
      <c r="I4413" s="217"/>
      <c r="J4413" s="217"/>
      <c r="K4413" s="217"/>
      <c r="L4413" s="217"/>
      <c r="M4413" s="219"/>
      <c r="N4413" s="220"/>
      <c r="O4413" s="219"/>
      <c r="P4413" s="220"/>
      <c r="Q4413" s="219"/>
      <c r="R4413" s="219"/>
    </row>
    <row r="4414" spans="1:18">
      <c r="A4414" s="217"/>
      <c r="B4414" s="217"/>
      <c r="C4414" s="217"/>
      <c r="D4414" s="217"/>
      <c r="E4414" s="217"/>
      <c r="F4414" s="217"/>
      <c r="G4414" s="218"/>
      <c r="H4414" s="217"/>
      <c r="I4414" s="217"/>
      <c r="J4414" s="217"/>
      <c r="K4414" s="217"/>
      <c r="L4414" s="217"/>
      <c r="M4414" s="219"/>
      <c r="N4414" s="220"/>
      <c r="O4414" s="219"/>
      <c r="P4414" s="220"/>
      <c r="Q4414" s="219"/>
      <c r="R4414" s="219"/>
    </row>
    <row r="4415" spans="1:18">
      <c r="A4415" s="217"/>
      <c r="B4415" s="217"/>
      <c r="C4415" s="217"/>
      <c r="D4415" s="217"/>
      <c r="E4415" s="217"/>
      <c r="F4415" s="217"/>
      <c r="G4415" s="218"/>
      <c r="H4415" s="217"/>
      <c r="I4415" s="217"/>
      <c r="J4415" s="217"/>
      <c r="K4415" s="217"/>
      <c r="L4415" s="217"/>
      <c r="M4415" s="219"/>
      <c r="N4415" s="220"/>
      <c r="O4415" s="219"/>
      <c r="P4415" s="220"/>
      <c r="Q4415" s="219"/>
      <c r="R4415" s="219"/>
    </row>
    <row r="4416" spans="1:18">
      <c r="A4416" s="217"/>
      <c r="B4416" s="217"/>
      <c r="C4416" s="217"/>
      <c r="D4416" s="217"/>
      <c r="E4416" s="217"/>
      <c r="F4416" s="217"/>
      <c r="G4416" s="218"/>
      <c r="H4416" s="217"/>
      <c r="I4416" s="217"/>
      <c r="J4416" s="217"/>
      <c r="K4416" s="217"/>
      <c r="L4416" s="217"/>
      <c r="M4416" s="219"/>
      <c r="N4416" s="220"/>
      <c r="O4416" s="219"/>
      <c r="P4416" s="220"/>
      <c r="Q4416" s="219"/>
      <c r="R4416" s="219"/>
    </row>
    <row r="4417" spans="1:18">
      <c r="A4417" s="217"/>
      <c r="B4417" s="217"/>
      <c r="C4417" s="217"/>
      <c r="D4417" s="217"/>
      <c r="E4417" s="217"/>
      <c r="F4417" s="217"/>
      <c r="G4417" s="218"/>
      <c r="H4417" s="217"/>
      <c r="I4417" s="217"/>
      <c r="J4417" s="217"/>
      <c r="K4417" s="217"/>
      <c r="L4417" s="217"/>
      <c r="M4417" s="219"/>
      <c r="N4417" s="220"/>
      <c r="O4417" s="219"/>
      <c r="P4417" s="220"/>
      <c r="Q4417" s="219"/>
      <c r="R4417" s="219"/>
    </row>
    <row r="4418" spans="1:18">
      <c r="A4418" s="217"/>
      <c r="B4418" s="217"/>
      <c r="C4418" s="217"/>
      <c r="D4418" s="217"/>
      <c r="E4418" s="217"/>
      <c r="F4418" s="217"/>
      <c r="G4418" s="218"/>
      <c r="H4418" s="217"/>
      <c r="I4418" s="217"/>
      <c r="J4418" s="217"/>
      <c r="K4418" s="217"/>
      <c r="L4418" s="217"/>
      <c r="M4418" s="219"/>
      <c r="N4418" s="220"/>
      <c r="O4418" s="219"/>
      <c r="P4418" s="220"/>
      <c r="Q4418" s="219"/>
      <c r="R4418" s="219"/>
    </row>
    <row r="4419" spans="1:18">
      <c r="A4419" s="217"/>
      <c r="B4419" s="217"/>
      <c r="C4419" s="217"/>
      <c r="D4419" s="217"/>
      <c r="E4419" s="217"/>
      <c r="F4419" s="217"/>
      <c r="G4419" s="218"/>
      <c r="H4419" s="217"/>
      <c r="I4419" s="217"/>
      <c r="J4419" s="217"/>
      <c r="K4419" s="217"/>
      <c r="L4419" s="217"/>
      <c r="M4419" s="219"/>
      <c r="N4419" s="220"/>
      <c r="O4419" s="219"/>
      <c r="P4419" s="220"/>
      <c r="Q4419" s="219"/>
      <c r="R4419" s="219"/>
    </row>
    <row r="4420" spans="1:18">
      <c r="A4420" s="217"/>
      <c r="B4420" s="217"/>
      <c r="C4420" s="217"/>
      <c r="D4420" s="217"/>
      <c r="E4420" s="217"/>
      <c r="F4420" s="217"/>
      <c r="G4420" s="218"/>
      <c r="H4420" s="217"/>
      <c r="I4420" s="217"/>
      <c r="J4420" s="217"/>
      <c r="K4420" s="217"/>
      <c r="L4420" s="217"/>
      <c r="M4420" s="219"/>
      <c r="N4420" s="220"/>
      <c r="O4420" s="219"/>
      <c r="P4420" s="220"/>
      <c r="Q4420" s="219"/>
      <c r="R4420" s="219"/>
    </row>
    <row r="4421" spans="1:18">
      <c r="A4421" s="217"/>
      <c r="B4421" s="217"/>
      <c r="C4421" s="217"/>
      <c r="D4421" s="217"/>
      <c r="E4421" s="217"/>
      <c r="F4421" s="217"/>
      <c r="G4421" s="218"/>
      <c r="H4421" s="217"/>
      <c r="I4421" s="217"/>
      <c r="J4421" s="217"/>
      <c r="K4421" s="217"/>
      <c r="L4421" s="217"/>
      <c r="M4421" s="219"/>
      <c r="N4421" s="220"/>
      <c r="O4421" s="219"/>
      <c r="P4421" s="220"/>
      <c r="Q4421" s="219"/>
      <c r="R4421" s="219"/>
    </row>
    <row r="4422" spans="1:18">
      <c r="A4422" s="217"/>
      <c r="B4422" s="217"/>
      <c r="C4422" s="217"/>
      <c r="D4422" s="217"/>
      <c r="E4422" s="217"/>
      <c r="F4422" s="217"/>
      <c r="G4422" s="218"/>
      <c r="H4422" s="217"/>
      <c r="I4422" s="217"/>
      <c r="J4422" s="217"/>
      <c r="K4422" s="217"/>
      <c r="L4422" s="217"/>
      <c r="M4422" s="219"/>
      <c r="N4422" s="220"/>
      <c r="O4422" s="219"/>
      <c r="P4422" s="220"/>
      <c r="Q4422" s="219"/>
      <c r="R4422" s="219"/>
    </row>
    <row r="4423" spans="1:18">
      <c r="A4423" s="217"/>
      <c r="B4423" s="217"/>
      <c r="C4423" s="217"/>
      <c r="D4423" s="217"/>
      <c r="E4423" s="217"/>
      <c r="F4423" s="217"/>
      <c r="G4423" s="218"/>
      <c r="H4423" s="217"/>
      <c r="I4423" s="217"/>
      <c r="J4423" s="217"/>
      <c r="K4423" s="217"/>
      <c r="L4423" s="217"/>
      <c r="M4423" s="219"/>
      <c r="N4423" s="220"/>
      <c r="O4423" s="219"/>
      <c r="P4423" s="220"/>
      <c r="Q4423" s="219"/>
      <c r="R4423" s="219"/>
    </row>
    <row r="4424" spans="1:18">
      <c r="A4424" s="217"/>
      <c r="B4424" s="217"/>
      <c r="C4424" s="217"/>
      <c r="D4424" s="217"/>
      <c r="E4424" s="217"/>
      <c r="F4424" s="217"/>
      <c r="G4424" s="218"/>
      <c r="H4424" s="217"/>
      <c r="I4424" s="217"/>
      <c r="J4424" s="217"/>
      <c r="K4424" s="217"/>
      <c r="L4424" s="217"/>
      <c r="M4424" s="219"/>
      <c r="N4424" s="220"/>
      <c r="O4424" s="219"/>
      <c r="P4424" s="220"/>
      <c r="Q4424" s="219"/>
      <c r="R4424" s="219"/>
    </row>
    <row r="4425" spans="1:18">
      <c r="A4425" s="217"/>
      <c r="B4425" s="217"/>
      <c r="C4425" s="217"/>
      <c r="D4425" s="217"/>
      <c r="E4425" s="217"/>
      <c r="F4425" s="217"/>
      <c r="G4425" s="218"/>
      <c r="H4425" s="217"/>
      <c r="I4425" s="217"/>
      <c r="J4425" s="217"/>
      <c r="K4425" s="217"/>
      <c r="L4425" s="217"/>
      <c r="M4425" s="219"/>
      <c r="N4425" s="220"/>
      <c r="O4425" s="219"/>
      <c r="P4425" s="220"/>
      <c r="Q4425" s="219"/>
      <c r="R4425" s="219"/>
    </row>
    <row r="4426" spans="1:18">
      <c r="A4426" s="217"/>
      <c r="B4426" s="217"/>
      <c r="C4426" s="217"/>
      <c r="D4426" s="217"/>
      <c r="E4426" s="217"/>
      <c r="F4426" s="217"/>
      <c r="G4426" s="218"/>
      <c r="H4426" s="217"/>
      <c r="I4426" s="217"/>
      <c r="J4426" s="217"/>
      <c r="K4426" s="217"/>
      <c r="L4426" s="217"/>
      <c r="M4426" s="219"/>
      <c r="N4426" s="220"/>
      <c r="O4426" s="219"/>
      <c r="P4426" s="220"/>
      <c r="Q4426" s="219"/>
      <c r="R4426" s="219"/>
    </row>
    <row r="4427" spans="1:18">
      <c r="A4427" s="217"/>
      <c r="B4427" s="217"/>
      <c r="C4427" s="217"/>
      <c r="D4427" s="217"/>
      <c r="E4427" s="217"/>
      <c r="F4427" s="217"/>
      <c r="G4427" s="218"/>
      <c r="H4427" s="217"/>
      <c r="I4427" s="217"/>
      <c r="J4427" s="217"/>
      <c r="K4427" s="217"/>
      <c r="L4427" s="217"/>
      <c r="M4427" s="219"/>
      <c r="N4427" s="220"/>
      <c r="O4427" s="219"/>
      <c r="P4427" s="220"/>
      <c r="Q4427" s="219"/>
      <c r="R4427" s="219"/>
    </row>
    <row r="4428" spans="1:18">
      <c r="A4428" s="217"/>
      <c r="B4428" s="217"/>
      <c r="C4428" s="217"/>
      <c r="D4428" s="217"/>
      <c r="E4428" s="217"/>
      <c r="F4428" s="217"/>
      <c r="G4428" s="218"/>
      <c r="H4428" s="217"/>
      <c r="I4428" s="217"/>
      <c r="J4428" s="217"/>
      <c r="K4428" s="217"/>
      <c r="L4428" s="217"/>
      <c r="M4428" s="219"/>
      <c r="N4428" s="220"/>
      <c r="O4428" s="219"/>
      <c r="P4428" s="220"/>
      <c r="Q4428" s="219"/>
      <c r="R4428" s="219"/>
    </row>
    <row r="4429" spans="1:18">
      <c r="A4429" s="217"/>
      <c r="B4429" s="217"/>
      <c r="C4429" s="217"/>
      <c r="D4429" s="217"/>
      <c r="E4429" s="217"/>
      <c r="F4429" s="217"/>
      <c r="G4429" s="218"/>
      <c r="H4429" s="217"/>
      <c r="I4429" s="217"/>
      <c r="J4429" s="217"/>
      <c r="K4429" s="217"/>
      <c r="L4429" s="217"/>
      <c r="M4429" s="219"/>
      <c r="N4429" s="220"/>
      <c r="O4429" s="219"/>
      <c r="P4429" s="220"/>
      <c r="Q4429" s="219"/>
      <c r="R4429" s="219"/>
    </row>
    <row r="4430" spans="1:18">
      <c r="A4430" s="217"/>
      <c r="B4430" s="217"/>
      <c r="C4430" s="217"/>
      <c r="D4430" s="217"/>
      <c r="E4430" s="217"/>
      <c r="F4430" s="217"/>
      <c r="G4430" s="218"/>
      <c r="H4430" s="217"/>
      <c r="I4430" s="217"/>
      <c r="J4430" s="217"/>
      <c r="K4430" s="217"/>
      <c r="L4430" s="217"/>
      <c r="M4430" s="219"/>
      <c r="N4430" s="220"/>
      <c r="O4430" s="219"/>
      <c r="P4430" s="220"/>
      <c r="Q4430" s="219"/>
      <c r="R4430" s="219"/>
    </row>
    <row r="4431" spans="1:18">
      <c r="A4431" s="217"/>
      <c r="B4431" s="217"/>
      <c r="C4431" s="217"/>
      <c r="D4431" s="217"/>
      <c r="E4431" s="217"/>
      <c r="F4431" s="217"/>
      <c r="G4431" s="218"/>
      <c r="H4431" s="217"/>
      <c r="I4431" s="217"/>
      <c r="J4431" s="217"/>
      <c r="K4431" s="217"/>
      <c r="L4431" s="217"/>
      <c r="M4431" s="219"/>
      <c r="N4431" s="220"/>
      <c r="O4431" s="219"/>
      <c r="P4431" s="220"/>
      <c r="Q4431" s="219"/>
      <c r="R4431" s="219"/>
    </row>
    <row r="4432" spans="1:18">
      <c r="A4432" s="217"/>
      <c r="B4432" s="217"/>
      <c r="C4432" s="217"/>
      <c r="D4432" s="217"/>
      <c r="E4432" s="217"/>
      <c r="F4432" s="217"/>
      <c r="G4432" s="218"/>
      <c r="H4432" s="217"/>
      <c r="I4432" s="217"/>
      <c r="J4432" s="217"/>
      <c r="K4432" s="217"/>
      <c r="L4432" s="217"/>
      <c r="M4432" s="219"/>
      <c r="N4432" s="220"/>
      <c r="O4432" s="219"/>
      <c r="P4432" s="220"/>
      <c r="Q4432" s="219"/>
      <c r="R4432" s="219"/>
    </row>
    <row r="4433" spans="1:18">
      <c r="A4433" s="217"/>
      <c r="B4433" s="217"/>
      <c r="C4433" s="217"/>
      <c r="D4433" s="217"/>
      <c r="E4433" s="217"/>
      <c r="F4433" s="217"/>
      <c r="G4433" s="218"/>
      <c r="H4433" s="217"/>
      <c r="I4433" s="217"/>
      <c r="J4433" s="217"/>
      <c r="K4433" s="217"/>
      <c r="L4433" s="217"/>
      <c r="M4433" s="219"/>
      <c r="N4433" s="220"/>
      <c r="O4433" s="219"/>
      <c r="P4433" s="220"/>
      <c r="Q4433" s="219"/>
      <c r="R4433" s="219"/>
    </row>
    <row r="4434" spans="1:18">
      <c r="A4434" s="217"/>
      <c r="B4434" s="217"/>
      <c r="C4434" s="217"/>
      <c r="D4434" s="217"/>
      <c r="E4434" s="217"/>
      <c r="F4434" s="217"/>
      <c r="G4434" s="218"/>
      <c r="H4434" s="217"/>
      <c r="I4434" s="217"/>
      <c r="J4434" s="217"/>
      <c r="K4434" s="217"/>
      <c r="L4434" s="217"/>
      <c r="M4434" s="219"/>
      <c r="N4434" s="220"/>
      <c r="O4434" s="219"/>
      <c r="P4434" s="220"/>
      <c r="Q4434" s="219"/>
      <c r="R4434" s="219"/>
    </row>
    <row r="4435" spans="1:18">
      <c r="A4435" s="217"/>
      <c r="B4435" s="217"/>
      <c r="C4435" s="217"/>
      <c r="D4435" s="217"/>
      <c r="E4435" s="217"/>
      <c r="F4435" s="217"/>
      <c r="G4435" s="218"/>
      <c r="H4435" s="217"/>
      <c r="I4435" s="217"/>
      <c r="J4435" s="217"/>
      <c r="K4435" s="217"/>
      <c r="L4435" s="217"/>
      <c r="M4435" s="219"/>
      <c r="N4435" s="220"/>
      <c r="O4435" s="219"/>
      <c r="P4435" s="220"/>
      <c r="Q4435" s="219"/>
      <c r="R4435" s="219"/>
    </row>
    <row r="4436" spans="1:18">
      <c r="A4436" s="217"/>
      <c r="B4436" s="217"/>
      <c r="C4436" s="217"/>
      <c r="D4436" s="217"/>
      <c r="E4436" s="217"/>
      <c r="F4436" s="217"/>
      <c r="G4436" s="218"/>
      <c r="H4436" s="217"/>
      <c r="I4436" s="217"/>
      <c r="J4436" s="217"/>
      <c r="K4436" s="217"/>
      <c r="L4436" s="217"/>
      <c r="M4436" s="219"/>
      <c r="N4436" s="220"/>
      <c r="O4436" s="219"/>
      <c r="P4436" s="220"/>
      <c r="Q4436" s="219"/>
      <c r="R4436" s="219"/>
    </row>
    <row r="4437" spans="1:18">
      <c r="A4437" s="217"/>
      <c r="B4437" s="217"/>
      <c r="C4437" s="217"/>
      <c r="D4437" s="217"/>
      <c r="E4437" s="217"/>
      <c r="F4437" s="217"/>
      <c r="G4437" s="218"/>
      <c r="H4437" s="217"/>
      <c r="I4437" s="217"/>
      <c r="J4437" s="217"/>
      <c r="K4437" s="217"/>
      <c r="L4437" s="217"/>
      <c r="M4437" s="219"/>
      <c r="N4437" s="220"/>
      <c r="O4437" s="219"/>
      <c r="P4437" s="220"/>
      <c r="Q4437" s="219"/>
      <c r="R4437" s="219"/>
    </row>
    <row r="4438" spans="1:18">
      <c r="A4438" s="217"/>
      <c r="B4438" s="217"/>
      <c r="C4438" s="217"/>
      <c r="D4438" s="217"/>
      <c r="E4438" s="217"/>
      <c r="F4438" s="217"/>
      <c r="G4438" s="218"/>
      <c r="H4438" s="217"/>
      <c r="I4438" s="217"/>
      <c r="J4438" s="217"/>
      <c r="K4438" s="217"/>
      <c r="L4438" s="217"/>
      <c r="M4438" s="219"/>
      <c r="N4438" s="220"/>
      <c r="O4438" s="219"/>
      <c r="P4438" s="220"/>
      <c r="Q4438" s="219"/>
      <c r="R4438" s="219"/>
    </row>
    <row r="4439" spans="1:18">
      <c r="A4439" s="217"/>
      <c r="B4439" s="217"/>
      <c r="C4439" s="217"/>
      <c r="D4439" s="217"/>
      <c r="E4439" s="217"/>
      <c r="F4439" s="217"/>
      <c r="G4439" s="218"/>
      <c r="H4439" s="217"/>
      <c r="I4439" s="217"/>
      <c r="J4439" s="217"/>
      <c r="K4439" s="217"/>
      <c r="L4439" s="217"/>
      <c r="M4439" s="219"/>
      <c r="N4439" s="220"/>
      <c r="O4439" s="219"/>
      <c r="P4439" s="220"/>
      <c r="Q4439" s="219"/>
      <c r="R4439" s="219"/>
    </row>
    <row r="4440" spans="1:18">
      <c r="A4440" s="217"/>
      <c r="B4440" s="217"/>
      <c r="C4440" s="217"/>
      <c r="D4440" s="217"/>
      <c r="E4440" s="217"/>
      <c r="F4440" s="217"/>
      <c r="G4440" s="218"/>
      <c r="H4440" s="217"/>
      <c r="I4440" s="217"/>
      <c r="J4440" s="217"/>
      <c r="K4440" s="217"/>
      <c r="L4440" s="217"/>
      <c r="M4440" s="219"/>
      <c r="N4440" s="220"/>
      <c r="O4440" s="219"/>
      <c r="P4440" s="220"/>
      <c r="Q4440" s="219"/>
      <c r="R4440" s="219"/>
    </row>
    <row r="4441" spans="1:18">
      <c r="A4441" s="217"/>
      <c r="B4441" s="217"/>
      <c r="C4441" s="217"/>
      <c r="D4441" s="217"/>
      <c r="E4441" s="217"/>
      <c r="F4441" s="217"/>
      <c r="G4441" s="218"/>
      <c r="H4441" s="217"/>
      <c r="I4441" s="217"/>
      <c r="J4441" s="217"/>
      <c r="K4441" s="217"/>
      <c r="L4441" s="217"/>
      <c r="M4441" s="219"/>
      <c r="N4441" s="220"/>
      <c r="O4441" s="219"/>
      <c r="P4441" s="220"/>
      <c r="Q4441" s="219"/>
      <c r="R4441" s="219"/>
    </row>
    <row r="4442" spans="1:18">
      <c r="A4442" s="217"/>
      <c r="B4442" s="217"/>
      <c r="C4442" s="217"/>
      <c r="D4442" s="217"/>
      <c r="E4442" s="217"/>
      <c r="F4442" s="217"/>
      <c r="G4442" s="218"/>
      <c r="H4442" s="217"/>
      <c r="I4442" s="217"/>
      <c r="J4442" s="217"/>
      <c r="K4442" s="217"/>
      <c r="L4442" s="217"/>
      <c r="M4442" s="219"/>
      <c r="N4442" s="220"/>
      <c r="O4442" s="219"/>
      <c r="P4442" s="220"/>
      <c r="Q4442" s="219"/>
      <c r="R4442" s="219"/>
    </row>
    <row r="4443" spans="1:18">
      <c r="A4443" s="217"/>
      <c r="B4443" s="217"/>
      <c r="C4443" s="217"/>
      <c r="D4443" s="217"/>
      <c r="E4443" s="217"/>
      <c r="F4443" s="217"/>
      <c r="G4443" s="218"/>
      <c r="H4443" s="217"/>
      <c r="I4443" s="217"/>
      <c r="J4443" s="217"/>
      <c r="K4443" s="217"/>
      <c r="L4443" s="217"/>
      <c r="M4443" s="219"/>
      <c r="N4443" s="220"/>
      <c r="O4443" s="219"/>
      <c r="P4443" s="220"/>
      <c r="Q4443" s="219"/>
      <c r="R4443" s="219"/>
    </row>
    <row r="4444" spans="1:18">
      <c r="A4444" s="217"/>
      <c r="B4444" s="217"/>
      <c r="C4444" s="217"/>
      <c r="D4444" s="217"/>
      <c r="E4444" s="217"/>
      <c r="F4444" s="217"/>
      <c r="G4444" s="218"/>
      <c r="H4444" s="217"/>
      <c r="I4444" s="217"/>
      <c r="J4444" s="217"/>
      <c r="K4444" s="217"/>
      <c r="L4444" s="217"/>
      <c r="M4444" s="219"/>
      <c r="N4444" s="220"/>
      <c r="O4444" s="219"/>
      <c r="P4444" s="220"/>
      <c r="Q4444" s="219"/>
      <c r="R4444" s="219"/>
    </row>
    <row r="4445" spans="1:18">
      <c r="A4445" s="217"/>
      <c r="B4445" s="217"/>
      <c r="C4445" s="217"/>
      <c r="D4445" s="217"/>
      <c r="E4445" s="217"/>
      <c r="F4445" s="217"/>
      <c r="G4445" s="218"/>
      <c r="H4445" s="217"/>
      <c r="I4445" s="217"/>
      <c r="J4445" s="217"/>
      <c r="K4445" s="217"/>
      <c r="L4445" s="217"/>
      <c r="M4445" s="219"/>
      <c r="N4445" s="220"/>
      <c r="O4445" s="219"/>
      <c r="P4445" s="220"/>
      <c r="Q4445" s="219"/>
      <c r="R4445" s="219"/>
    </row>
    <row r="4446" spans="1:18">
      <c r="A4446" s="217"/>
      <c r="B4446" s="217"/>
      <c r="C4446" s="217"/>
      <c r="D4446" s="217"/>
      <c r="E4446" s="217"/>
      <c r="F4446" s="217"/>
      <c r="G4446" s="218"/>
      <c r="H4446" s="217"/>
      <c r="I4446" s="217"/>
      <c r="J4446" s="217"/>
      <c r="K4446" s="217"/>
      <c r="L4446" s="217"/>
      <c r="M4446" s="219"/>
      <c r="N4446" s="220"/>
      <c r="O4446" s="219"/>
      <c r="P4446" s="220"/>
      <c r="Q4446" s="219"/>
      <c r="R4446" s="219"/>
    </row>
    <row r="4447" spans="1:18">
      <c r="A4447" s="217"/>
      <c r="B4447" s="217"/>
      <c r="C4447" s="217"/>
      <c r="D4447" s="217"/>
      <c r="E4447" s="217"/>
      <c r="F4447" s="217"/>
      <c r="G4447" s="218"/>
      <c r="H4447" s="217"/>
      <c r="I4447" s="217"/>
      <c r="J4447" s="217"/>
      <c r="K4447" s="217"/>
      <c r="L4447" s="217"/>
      <c r="M4447" s="219"/>
      <c r="N4447" s="220"/>
      <c r="O4447" s="219"/>
      <c r="P4447" s="220"/>
      <c r="Q4447" s="219"/>
      <c r="R4447" s="219"/>
    </row>
    <row r="4448" spans="1:18">
      <c r="A4448" s="217"/>
      <c r="B4448" s="217"/>
      <c r="C4448" s="217"/>
      <c r="D4448" s="217"/>
      <c r="E4448" s="217"/>
      <c r="F4448" s="217"/>
      <c r="G4448" s="218"/>
      <c r="H4448" s="217"/>
      <c r="I4448" s="217"/>
      <c r="J4448" s="217"/>
      <c r="K4448" s="217"/>
      <c r="L4448" s="217"/>
      <c r="M4448" s="219"/>
      <c r="N4448" s="220"/>
      <c r="O4448" s="219"/>
      <c r="P4448" s="220"/>
      <c r="Q4448" s="219"/>
      <c r="R4448" s="219"/>
    </row>
    <row r="4449" spans="1:18">
      <c r="A4449" s="217"/>
      <c r="B4449" s="217"/>
      <c r="C4449" s="217"/>
      <c r="D4449" s="217"/>
      <c r="E4449" s="217"/>
      <c r="F4449" s="217"/>
      <c r="G4449" s="218"/>
      <c r="H4449" s="217"/>
      <c r="I4449" s="217"/>
      <c r="J4449" s="217"/>
      <c r="K4449" s="217"/>
      <c r="L4449" s="217"/>
      <c r="M4449" s="219"/>
      <c r="N4449" s="220"/>
      <c r="O4449" s="219"/>
      <c r="P4449" s="220"/>
      <c r="Q4449" s="219"/>
      <c r="R4449" s="219"/>
    </row>
    <row r="4450" spans="1:18">
      <c r="A4450" s="217"/>
      <c r="B4450" s="217"/>
      <c r="C4450" s="217"/>
      <c r="D4450" s="217"/>
      <c r="E4450" s="217"/>
      <c r="F4450" s="217"/>
      <c r="G4450" s="218"/>
      <c r="H4450" s="217"/>
      <c r="I4450" s="217"/>
      <c r="J4450" s="217"/>
      <c r="K4450" s="217"/>
      <c r="L4450" s="217"/>
      <c r="M4450" s="219"/>
      <c r="N4450" s="220"/>
      <c r="O4450" s="219"/>
      <c r="P4450" s="220"/>
      <c r="Q4450" s="219"/>
      <c r="R4450" s="219"/>
    </row>
    <row r="4451" spans="1:18">
      <c r="A4451" s="217"/>
      <c r="B4451" s="217"/>
      <c r="C4451" s="217"/>
      <c r="D4451" s="217"/>
      <c r="E4451" s="217"/>
      <c r="F4451" s="217"/>
      <c r="G4451" s="218"/>
      <c r="H4451" s="217"/>
      <c r="I4451" s="217"/>
      <c r="J4451" s="217"/>
      <c r="K4451" s="217"/>
      <c r="L4451" s="217"/>
      <c r="M4451" s="219"/>
      <c r="N4451" s="220"/>
      <c r="O4451" s="219"/>
      <c r="P4451" s="220"/>
      <c r="Q4451" s="219"/>
      <c r="R4451" s="219"/>
    </row>
    <row r="4452" spans="1:18">
      <c r="A4452" s="217"/>
      <c r="B4452" s="217"/>
      <c r="C4452" s="217"/>
      <c r="D4452" s="217"/>
      <c r="E4452" s="217"/>
      <c r="F4452" s="217"/>
      <c r="G4452" s="218"/>
      <c r="H4452" s="217"/>
      <c r="I4452" s="217"/>
      <c r="J4452" s="217"/>
      <c r="K4452" s="217"/>
      <c r="L4452" s="217"/>
      <c r="M4452" s="219"/>
      <c r="N4452" s="220"/>
      <c r="O4452" s="219"/>
      <c r="P4452" s="220"/>
      <c r="Q4452" s="219"/>
      <c r="R4452" s="219"/>
    </row>
    <row r="4453" spans="1:18">
      <c r="A4453" s="217"/>
      <c r="B4453" s="217"/>
      <c r="C4453" s="217"/>
      <c r="D4453" s="217"/>
      <c r="E4453" s="217"/>
      <c r="F4453" s="217"/>
      <c r="G4453" s="218"/>
      <c r="H4453" s="217"/>
      <c r="I4453" s="217"/>
      <c r="J4453" s="217"/>
      <c r="K4453" s="217"/>
      <c r="L4453" s="217"/>
      <c r="M4453" s="219"/>
      <c r="N4453" s="220"/>
      <c r="O4453" s="219"/>
      <c r="P4453" s="220"/>
      <c r="Q4453" s="219"/>
      <c r="R4453" s="219"/>
    </row>
    <row r="4454" spans="1:18">
      <c r="A4454" s="217"/>
      <c r="B4454" s="217"/>
      <c r="C4454" s="217"/>
      <c r="D4454" s="217"/>
      <c r="E4454" s="217"/>
      <c r="F4454" s="217"/>
      <c r="G4454" s="218"/>
      <c r="H4454" s="217"/>
      <c r="I4454" s="217"/>
      <c r="J4454" s="217"/>
      <c r="K4454" s="217"/>
      <c r="L4454" s="217"/>
      <c r="M4454" s="219"/>
      <c r="N4454" s="220"/>
      <c r="O4454" s="219"/>
      <c r="P4454" s="220"/>
      <c r="Q4454" s="219"/>
      <c r="R4454" s="219"/>
    </row>
    <row r="4455" spans="1:18">
      <c r="A4455" s="217"/>
      <c r="B4455" s="217"/>
      <c r="C4455" s="217"/>
      <c r="D4455" s="217"/>
      <c r="E4455" s="217"/>
      <c r="F4455" s="217"/>
      <c r="G4455" s="218"/>
      <c r="H4455" s="217"/>
      <c r="I4455" s="217"/>
      <c r="J4455" s="217"/>
      <c r="K4455" s="217"/>
      <c r="L4455" s="217"/>
      <c r="M4455" s="219"/>
      <c r="N4455" s="220"/>
      <c r="O4455" s="219"/>
      <c r="P4455" s="220"/>
      <c r="Q4455" s="219"/>
      <c r="R4455" s="219"/>
    </row>
    <row r="4456" spans="1:18">
      <c r="A4456" s="217"/>
      <c r="B4456" s="217"/>
      <c r="C4456" s="217"/>
      <c r="D4456" s="217"/>
      <c r="E4456" s="217"/>
      <c r="F4456" s="217"/>
      <c r="G4456" s="218"/>
      <c r="H4456" s="217"/>
      <c r="I4456" s="217"/>
      <c r="J4456" s="217"/>
      <c r="K4456" s="217"/>
      <c r="L4456" s="217"/>
      <c r="M4456" s="219"/>
      <c r="N4456" s="220"/>
      <c r="O4456" s="219"/>
      <c r="P4456" s="220"/>
      <c r="Q4456" s="219"/>
      <c r="R4456" s="219"/>
    </row>
    <row r="4457" spans="1:18">
      <c r="A4457" s="217"/>
      <c r="B4457" s="217"/>
      <c r="C4457" s="217"/>
      <c r="D4457" s="217"/>
      <c r="E4457" s="217"/>
      <c r="F4457" s="217"/>
      <c r="G4457" s="218"/>
      <c r="H4457" s="217"/>
      <c r="I4457" s="217"/>
      <c r="J4457" s="217"/>
      <c r="K4457" s="217"/>
      <c r="L4457" s="217"/>
      <c r="M4457" s="219"/>
      <c r="N4457" s="220"/>
      <c r="O4457" s="219"/>
      <c r="P4457" s="220"/>
      <c r="Q4457" s="219"/>
      <c r="R4457" s="219"/>
    </row>
    <row r="4458" spans="1:18">
      <c r="A4458" s="217"/>
      <c r="B4458" s="217"/>
      <c r="C4458" s="217"/>
      <c r="D4458" s="217"/>
      <c r="E4458" s="217"/>
      <c r="F4458" s="217"/>
      <c r="G4458" s="218"/>
      <c r="H4458" s="217"/>
      <c r="I4458" s="217"/>
      <c r="J4458" s="217"/>
      <c r="K4458" s="217"/>
      <c r="L4458" s="217"/>
      <c r="M4458" s="219"/>
      <c r="N4458" s="220"/>
      <c r="O4458" s="219"/>
      <c r="P4458" s="220"/>
      <c r="Q4458" s="219"/>
      <c r="R4458" s="219"/>
    </row>
    <row r="4459" spans="1:18">
      <c r="A4459" s="217"/>
      <c r="B4459" s="217"/>
      <c r="C4459" s="217"/>
      <c r="D4459" s="217"/>
      <c r="E4459" s="217"/>
      <c r="F4459" s="217"/>
      <c r="G4459" s="218"/>
      <c r="H4459" s="217"/>
      <c r="I4459" s="217"/>
      <c r="J4459" s="217"/>
      <c r="K4459" s="217"/>
      <c r="L4459" s="217"/>
      <c r="M4459" s="219"/>
      <c r="N4459" s="220"/>
      <c r="O4459" s="219"/>
      <c r="P4459" s="220"/>
      <c r="Q4459" s="219"/>
      <c r="R4459" s="219"/>
    </row>
    <row r="4460" spans="1:18">
      <c r="A4460" s="217"/>
      <c r="B4460" s="217"/>
      <c r="C4460" s="217"/>
      <c r="D4460" s="217"/>
      <c r="E4460" s="217"/>
      <c r="F4460" s="217"/>
      <c r="G4460" s="218"/>
      <c r="H4460" s="217"/>
      <c r="I4460" s="217"/>
      <c r="J4460" s="217"/>
      <c r="K4460" s="217"/>
      <c r="L4460" s="217"/>
      <c r="M4460" s="219"/>
      <c r="N4460" s="220"/>
      <c r="O4460" s="219"/>
      <c r="P4460" s="220"/>
      <c r="Q4460" s="219"/>
      <c r="R4460" s="219"/>
    </row>
    <row r="4461" spans="1:18">
      <c r="A4461" s="217"/>
      <c r="B4461" s="217"/>
      <c r="C4461" s="217"/>
      <c r="D4461" s="217"/>
      <c r="E4461" s="217"/>
      <c r="F4461" s="217"/>
      <c r="G4461" s="218"/>
      <c r="H4461" s="217"/>
      <c r="I4461" s="217"/>
      <c r="J4461" s="217"/>
      <c r="K4461" s="217"/>
      <c r="L4461" s="217"/>
      <c r="M4461" s="219"/>
      <c r="N4461" s="220"/>
      <c r="O4461" s="219"/>
      <c r="P4461" s="220"/>
      <c r="Q4461" s="219"/>
      <c r="R4461" s="219"/>
    </row>
    <row r="4462" spans="1:18">
      <c r="A4462" s="217"/>
      <c r="B4462" s="217"/>
      <c r="C4462" s="217"/>
      <c r="D4462" s="217"/>
      <c r="E4462" s="217"/>
      <c r="F4462" s="217"/>
      <c r="G4462" s="218"/>
      <c r="H4462" s="217"/>
      <c r="I4462" s="217"/>
      <c r="J4462" s="217"/>
      <c r="K4462" s="217"/>
      <c r="L4462" s="217"/>
      <c r="M4462" s="219"/>
      <c r="N4462" s="220"/>
      <c r="O4462" s="219"/>
      <c r="P4462" s="220"/>
      <c r="Q4462" s="219"/>
      <c r="R4462" s="219"/>
    </row>
    <row r="4463" spans="1:18">
      <c r="A4463" s="217"/>
      <c r="B4463" s="217"/>
      <c r="C4463" s="217"/>
      <c r="D4463" s="217"/>
      <c r="E4463" s="217"/>
      <c r="F4463" s="217"/>
      <c r="G4463" s="218"/>
      <c r="H4463" s="217"/>
      <c r="I4463" s="217"/>
      <c r="J4463" s="217"/>
      <c r="K4463" s="217"/>
      <c r="L4463" s="217"/>
      <c r="M4463" s="219"/>
      <c r="N4463" s="220"/>
      <c r="O4463" s="219"/>
      <c r="P4463" s="220"/>
      <c r="Q4463" s="219"/>
      <c r="R4463" s="219"/>
    </row>
    <row r="4464" spans="1:18">
      <c r="A4464" s="217"/>
      <c r="B4464" s="217"/>
      <c r="C4464" s="217"/>
      <c r="D4464" s="217"/>
      <c r="E4464" s="217"/>
      <c r="F4464" s="217"/>
      <c r="G4464" s="218"/>
      <c r="H4464" s="217"/>
      <c r="I4464" s="217"/>
      <c r="J4464" s="217"/>
      <c r="K4464" s="217"/>
      <c r="L4464" s="217"/>
      <c r="M4464" s="219"/>
      <c r="N4464" s="220"/>
      <c r="O4464" s="219"/>
      <c r="P4464" s="220"/>
      <c r="Q4464" s="219"/>
      <c r="R4464" s="219"/>
    </row>
    <row r="4465" spans="1:18">
      <c r="A4465" s="217"/>
      <c r="B4465" s="217"/>
      <c r="C4465" s="217"/>
      <c r="D4465" s="217"/>
      <c r="E4465" s="217"/>
      <c r="F4465" s="217"/>
      <c r="G4465" s="218"/>
      <c r="H4465" s="217"/>
      <c r="I4465" s="217"/>
      <c r="J4465" s="217"/>
      <c r="K4465" s="217"/>
      <c r="L4465" s="217"/>
      <c r="M4465" s="219"/>
      <c r="N4465" s="220"/>
      <c r="O4465" s="219"/>
      <c r="P4465" s="220"/>
      <c r="Q4465" s="219"/>
      <c r="R4465" s="219"/>
    </row>
    <row r="4466" spans="1:18">
      <c r="A4466" s="217"/>
      <c r="B4466" s="217"/>
      <c r="C4466" s="217"/>
      <c r="D4466" s="217"/>
      <c r="E4466" s="217"/>
      <c r="F4466" s="217"/>
      <c r="G4466" s="218"/>
      <c r="H4466" s="217"/>
      <c r="I4466" s="217"/>
      <c r="J4466" s="217"/>
      <c r="K4466" s="217"/>
      <c r="L4466" s="217"/>
      <c r="M4466" s="219"/>
      <c r="N4466" s="220"/>
      <c r="O4466" s="219"/>
      <c r="P4466" s="220"/>
      <c r="Q4466" s="219"/>
      <c r="R4466" s="219"/>
    </row>
    <row r="4467" spans="1:18">
      <c r="A4467" s="217"/>
      <c r="B4467" s="217"/>
      <c r="C4467" s="217"/>
      <c r="D4467" s="217"/>
      <c r="E4467" s="217"/>
      <c r="F4467" s="217"/>
      <c r="G4467" s="218"/>
      <c r="H4467" s="217"/>
      <c r="I4467" s="217"/>
      <c r="J4467" s="217"/>
      <c r="K4467" s="217"/>
      <c r="L4467" s="217"/>
      <c r="M4467" s="219"/>
      <c r="N4467" s="220"/>
      <c r="O4467" s="219"/>
      <c r="P4467" s="220"/>
      <c r="Q4467" s="219"/>
      <c r="R4467" s="219"/>
    </row>
    <row r="4468" spans="1:18">
      <c r="A4468" s="217"/>
      <c r="B4468" s="217"/>
      <c r="C4468" s="217"/>
      <c r="D4468" s="217"/>
      <c r="E4468" s="217"/>
      <c r="F4468" s="217"/>
      <c r="G4468" s="218"/>
      <c r="H4468" s="217"/>
      <c r="I4468" s="217"/>
      <c r="J4468" s="217"/>
      <c r="K4468" s="217"/>
      <c r="L4468" s="217"/>
      <c r="M4468" s="219"/>
      <c r="N4468" s="220"/>
      <c r="O4468" s="219"/>
      <c r="P4468" s="220"/>
      <c r="Q4468" s="219"/>
      <c r="R4468" s="219"/>
    </row>
    <row r="4469" spans="1:18">
      <c r="A4469" s="217"/>
      <c r="B4469" s="217"/>
      <c r="C4469" s="217"/>
      <c r="D4469" s="217"/>
      <c r="E4469" s="217"/>
      <c r="F4469" s="217"/>
      <c r="G4469" s="218"/>
      <c r="H4469" s="217"/>
      <c r="I4469" s="217"/>
      <c r="J4469" s="217"/>
      <c r="K4469" s="217"/>
      <c r="L4469" s="217"/>
      <c r="M4469" s="219"/>
      <c r="N4469" s="220"/>
      <c r="O4469" s="219"/>
      <c r="P4469" s="220"/>
      <c r="Q4469" s="219"/>
      <c r="R4469" s="219"/>
    </row>
    <row r="4470" spans="1:18">
      <c r="A4470" s="217"/>
      <c r="B4470" s="217"/>
      <c r="C4470" s="217"/>
      <c r="D4470" s="217"/>
      <c r="E4470" s="217"/>
      <c r="F4470" s="217"/>
      <c r="G4470" s="218"/>
      <c r="H4470" s="217"/>
      <c r="I4470" s="217"/>
      <c r="J4470" s="217"/>
      <c r="K4470" s="217"/>
      <c r="L4470" s="217"/>
      <c r="M4470" s="219"/>
      <c r="N4470" s="220"/>
      <c r="O4470" s="219"/>
      <c r="P4470" s="220"/>
      <c r="Q4470" s="219"/>
      <c r="R4470" s="219"/>
    </row>
    <row r="4471" spans="1:18">
      <c r="A4471" s="217"/>
      <c r="B4471" s="217"/>
      <c r="C4471" s="217"/>
      <c r="D4471" s="217"/>
      <c r="E4471" s="217"/>
      <c r="F4471" s="217"/>
      <c r="G4471" s="218"/>
      <c r="H4471" s="217"/>
      <c r="I4471" s="217"/>
      <c r="J4471" s="217"/>
      <c r="K4471" s="217"/>
      <c r="L4471" s="217"/>
      <c r="M4471" s="219"/>
      <c r="N4471" s="220"/>
      <c r="O4471" s="219"/>
      <c r="P4471" s="220"/>
      <c r="Q4471" s="219"/>
      <c r="R4471" s="219"/>
    </row>
    <row r="4472" spans="1:18">
      <c r="A4472" s="217"/>
      <c r="B4472" s="217"/>
      <c r="C4472" s="217"/>
      <c r="D4472" s="217"/>
      <c r="E4472" s="217"/>
      <c r="F4472" s="217"/>
      <c r="G4472" s="218"/>
      <c r="H4472" s="217"/>
      <c r="I4472" s="217"/>
      <c r="J4472" s="217"/>
      <c r="K4472" s="217"/>
      <c r="L4472" s="217"/>
      <c r="M4472" s="219"/>
      <c r="N4472" s="220"/>
      <c r="O4472" s="219"/>
      <c r="P4472" s="220"/>
      <c r="Q4472" s="219"/>
      <c r="R4472" s="219"/>
    </row>
    <row r="4473" spans="1:18">
      <c r="A4473" s="217"/>
      <c r="B4473" s="217"/>
      <c r="C4473" s="217"/>
      <c r="D4473" s="217"/>
      <c r="E4473" s="217"/>
      <c r="F4473" s="217"/>
      <c r="G4473" s="218"/>
      <c r="H4473" s="217"/>
      <c r="I4473" s="217"/>
      <c r="J4473" s="217"/>
      <c r="K4473" s="217"/>
      <c r="L4473" s="217"/>
      <c r="M4473" s="219"/>
      <c r="N4473" s="220"/>
      <c r="O4473" s="219"/>
      <c r="P4473" s="220"/>
      <c r="Q4473" s="219"/>
      <c r="R4473" s="219"/>
    </row>
    <row r="4474" spans="1:18">
      <c r="A4474" s="217"/>
      <c r="B4474" s="217"/>
      <c r="C4474" s="217"/>
      <c r="D4474" s="217"/>
      <c r="E4474" s="217"/>
      <c r="F4474" s="217"/>
      <c r="G4474" s="218"/>
      <c r="H4474" s="217"/>
      <c r="I4474" s="217"/>
      <c r="J4474" s="217"/>
      <c r="K4474" s="217"/>
      <c r="L4474" s="217"/>
      <c r="M4474" s="219"/>
      <c r="N4474" s="220"/>
      <c r="O4474" s="219"/>
      <c r="P4474" s="220"/>
      <c r="Q4474" s="219"/>
      <c r="R4474" s="219"/>
    </row>
    <row r="4475" spans="1:18">
      <c r="A4475" s="217"/>
      <c r="B4475" s="217"/>
      <c r="C4475" s="217"/>
      <c r="D4475" s="217"/>
      <c r="E4475" s="217"/>
      <c r="F4475" s="217"/>
      <c r="G4475" s="218"/>
      <c r="H4475" s="217"/>
      <c r="I4475" s="217"/>
      <c r="J4475" s="217"/>
      <c r="K4475" s="217"/>
      <c r="L4475" s="217"/>
      <c r="M4475" s="219"/>
      <c r="N4475" s="220"/>
      <c r="O4475" s="219"/>
      <c r="P4475" s="220"/>
      <c r="Q4475" s="219"/>
      <c r="R4475" s="219"/>
    </row>
    <row r="4476" spans="1:18">
      <c r="A4476" s="217"/>
      <c r="B4476" s="217"/>
      <c r="C4476" s="217"/>
      <c r="D4476" s="217"/>
      <c r="E4476" s="217"/>
      <c r="F4476" s="217"/>
      <c r="G4476" s="218"/>
      <c r="H4476" s="217"/>
      <c r="I4476" s="217"/>
      <c r="J4476" s="217"/>
      <c r="K4476" s="217"/>
      <c r="L4476" s="217"/>
      <c r="M4476" s="219"/>
      <c r="N4476" s="220"/>
      <c r="O4476" s="219"/>
      <c r="P4476" s="220"/>
      <c r="Q4476" s="219"/>
      <c r="R4476" s="219"/>
    </row>
    <row r="4477" spans="1:18">
      <c r="A4477" s="217"/>
      <c r="B4477" s="217"/>
      <c r="C4477" s="217"/>
      <c r="D4477" s="217"/>
      <c r="E4477" s="217"/>
      <c r="F4477" s="217"/>
      <c r="G4477" s="218"/>
      <c r="H4477" s="217"/>
      <c r="I4477" s="217"/>
      <c r="J4477" s="217"/>
      <c r="K4477" s="217"/>
      <c r="L4477" s="217"/>
      <c r="M4477" s="219"/>
      <c r="N4477" s="220"/>
      <c r="O4477" s="219"/>
      <c r="P4477" s="220"/>
      <c r="Q4477" s="219"/>
      <c r="R4477" s="219"/>
    </row>
    <row r="4478" spans="1:18">
      <c r="A4478" s="217"/>
      <c r="B4478" s="217"/>
      <c r="C4478" s="217"/>
      <c r="D4478" s="217"/>
      <c r="E4478" s="217"/>
      <c r="F4478" s="217"/>
      <c r="G4478" s="218"/>
      <c r="H4478" s="217"/>
      <c r="I4478" s="217"/>
      <c r="J4478" s="217"/>
      <c r="K4478" s="217"/>
      <c r="L4478" s="217"/>
      <c r="M4478" s="219"/>
      <c r="N4478" s="220"/>
      <c r="O4478" s="219"/>
      <c r="P4478" s="220"/>
      <c r="Q4478" s="219"/>
      <c r="R4478" s="219"/>
    </row>
    <row r="4479" spans="1:18">
      <c r="A4479" s="217"/>
      <c r="B4479" s="217"/>
      <c r="C4479" s="217"/>
      <c r="D4479" s="217"/>
      <c r="E4479" s="217"/>
      <c r="F4479" s="217"/>
      <c r="G4479" s="218"/>
      <c r="H4479" s="217"/>
      <c r="I4479" s="217"/>
      <c r="J4479" s="217"/>
      <c r="K4479" s="217"/>
      <c r="L4479" s="217"/>
      <c r="M4479" s="219"/>
      <c r="N4479" s="220"/>
      <c r="O4479" s="219"/>
      <c r="P4479" s="220"/>
      <c r="Q4479" s="219"/>
      <c r="R4479" s="219"/>
    </row>
    <row r="4480" spans="1:18">
      <c r="A4480" s="217"/>
      <c r="B4480" s="217"/>
      <c r="C4480" s="217"/>
      <c r="D4480" s="217"/>
      <c r="E4480" s="217"/>
      <c r="F4480" s="217"/>
      <c r="G4480" s="218"/>
      <c r="H4480" s="217"/>
      <c r="I4480" s="217"/>
      <c r="J4480" s="217"/>
      <c r="K4480" s="217"/>
      <c r="L4480" s="217"/>
      <c r="M4480" s="219"/>
      <c r="N4480" s="220"/>
      <c r="O4480" s="219"/>
      <c r="P4480" s="220"/>
      <c r="Q4480" s="219"/>
      <c r="R4480" s="219"/>
    </row>
    <row r="4481" spans="1:18">
      <c r="A4481" s="217"/>
      <c r="B4481" s="217"/>
      <c r="C4481" s="217"/>
      <c r="D4481" s="217"/>
      <c r="E4481" s="217"/>
      <c r="F4481" s="217"/>
      <c r="G4481" s="218"/>
      <c r="H4481" s="217"/>
      <c r="I4481" s="217"/>
      <c r="J4481" s="217"/>
      <c r="K4481" s="217"/>
      <c r="L4481" s="217"/>
      <c r="M4481" s="219"/>
      <c r="N4481" s="220"/>
      <c r="O4481" s="219"/>
      <c r="P4481" s="220"/>
      <c r="Q4481" s="219"/>
      <c r="R4481" s="219"/>
    </row>
    <row r="4482" spans="1:18">
      <c r="A4482" s="217"/>
      <c r="B4482" s="217"/>
      <c r="C4482" s="217"/>
      <c r="D4482" s="217"/>
      <c r="E4482" s="217"/>
      <c r="F4482" s="217"/>
      <c r="G4482" s="218"/>
      <c r="H4482" s="217"/>
      <c r="I4482" s="217"/>
      <c r="J4482" s="217"/>
      <c r="K4482" s="217"/>
      <c r="L4482" s="217"/>
      <c r="M4482" s="219"/>
      <c r="N4482" s="220"/>
      <c r="O4482" s="219"/>
      <c r="P4482" s="220"/>
      <c r="Q4482" s="219"/>
      <c r="R4482" s="219"/>
    </row>
    <row r="4483" spans="1:18">
      <c r="A4483" s="217"/>
      <c r="B4483" s="217"/>
      <c r="C4483" s="217"/>
      <c r="D4483" s="217"/>
      <c r="E4483" s="217"/>
      <c r="F4483" s="217"/>
      <c r="G4483" s="218"/>
      <c r="H4483" s="217"/>
      <c r="I4483" s="217"/>
      <c r="J4483" s="217"/>
      <c r="K4483" s="217"/>
      <c r="L4483" s="217"/>
      <c r="M4483" s="219"/>
      <c r="N4483" s="220"/>
      <c r="O4483" s="219"/>
      <c r="P4483" s="220"/>
      <c r="Q4483" s="219"/>
      <c r="R4483" s="219"/>
    </row>
    <row r="4484" spans="1:18">
      <c r="A4484" s="217"/>
      <c r="B4484" s="217"/>
      <c r="C4484" s="217"/>
      <c r="D4484" s="217"/>
      <c r="E4484" s="217"/>
      <c r="F4484" s="217"/>
      <c r="G4484" s="218"/>
      <c r="H4484" s="217"/>
      <c r="I4484" s="217"/>
      <c r="J4484" s="217"/>
      <c r="K4484" s="217"/>
      <c r="L4484" s="217"/>
      <c r="M4484" s="219"/>
      <c r="N4484" s="220"/>
      <c r="O4484" s="219"/>
      <c r="P4484" s="220"/>
      <c r="Q4484" s="219"/>
      <c r="R4484" s="219"/>
    </row>
    <row r="4485" spans="1:18">
      <c r="A4485" s="217"/>
      <c r="B4485" s="217"/>
      <c r="C4485" s="217"/>
      <c r="D4485" s="217"/>
      <c r="E4485" s="217"/>
      <c r="F4485" s="217"/>
      <c r="G4485" s="218"/>
      <c r="H4485" s="217"/>
      <c r="I4485" s="217"/>
      <c r="J4485" s="217"/>
      <c r="K4485" s="217"/>
      <c r="L4485" s="217"/>
      <c r="M4485" s="219"/>
      <c r="N4485" s="220"/>
      <c r="O4485" s="219"/>
      <c r="P4485" s="220"/>
      <c r="Q4485" s="219"/>
      <c r="R4485" s="219"/>
    </row>
    <row r="4486" spans="1:18">
      <c r="A4486" s="217"/>
      <c r="B4486" s="217"/>
      <c r="C4486" s="217"/>
      <c r="D4486" s="217"/>
      <c r="E4486" s="217"/>
      <c r="F4486" s="217"/>
      <c r="G4486" s="218"/>
      <c r="H4486" s="217"/>
      <c r="I4486" s="217"/>
      <c r="J4486" s="217"/>
      <c r="K4486" s="217"/>
      <c r="L4486" s="217"/>
      <c r="M4486" s="219"/>
      <c r="N4486" s="220"/>
      <c r="O4486" s="219"/>
      <c r="P4486" s="220"/>
      <c r="Q4486" s="219"/>
      <c r="R4486" s="219"/>
    </row>
    <row r="4487" spans="1:18">
      <c r="A4487" s="217"/>
      <c r="B4487" s="217"/>
      <c r="C4487" s="217"/>
      <c r="D4487" s="217"/>
      <c r="E4487" s="217"/>
      <c r="F4487" s="217"/>
      <c r="G4487" s="218"/>
      <c r="H4487" s="217"/>
      <c r="I4487" s="217"/>
      <c r="J4487" s="217"/>
      <c r="K4487" s="217"/>
      <c r="L4487" s="217"/>
      <c r="M4487" s="219"/>
      <c r="N4487" s="220"/>
      <c r="O4487" s="219"/>
      <c r="P4487" s="220"/>
      <c r="Q4487" s="219"/>
      <c r="R4487" s="219"/>
    </row>
    <row r="4488" spans="1:18">
      <c r="A4488" s="217"/>
      <c r="B4488" s="217"/>
      <c r="C4488" s="217"/>
      <c r="D4488" s="217"/>
      <c r="E4488" s="217"/>
      <c r="F4488" s="217"/>
      <c r="G4488" s="218"/>
      <c r="H4488" s="217"/>
      <c r="I4488" s="217"/>
      <c r="J4488" s="217"/>
      <c r="K4488" s="217"/>
      <c r="L4488" s="217"/>
      <c r="M4488" s="219"/>
      <c r="N4488" s="220"/>
      <c r="O4488" s="219"/>
      <c r="P4488" s="220"/>
      <c r="Q4488" s="219"/>
      <c r="R4488" s="219"/>
    </row>
    <row r="4489" spans="1:18">
      <c r="A4489" s="217"/>
      <c r="B4489" s="217"/>
      <c r="C4489" s="217"/>
      <c r="D4489" s="217"/>
      <c r="E4489" s="217"/>
      <c r="F4489" s="217"/>
      <c r="G4489" s="218"/>
      <c r="H4489" s="217"/>
      <c r="I4489" s="217"/>
      <c r="J4489" s="217"/>
      <c r="K4489" s="217"/>
      <c r="L4489" s="217"/>
      <c r="M4489" s="219"/>
      <c r="N4489" s="220"/>
      <c r="O4489" s="219"/>
      <c r="P4489" s="220"/>
      <c r="Q4489" s="219"/>
      <c r="R4489" s="219"/>
    </row>
    <row r="4490" spans="1:18">
      <c r="A4490" s="217"/>
      <c r="B4490" s="217"/>
      <c r="C4490" s="217"/>
      <c r="D4490" s="217"/>
      <c r="E4490" s="217"/>
      <c r="F4490" s="217"/>
      <c r="G4490" s="218"/>
      <c r="H4490" s="217"/>
      <c r="I4490" s="217"/>
      <c r="J4490" s="217"/>
      <c r="K4490" s="217"/>
      <c r="L4490" s="217"/>
      <c r="M4490" s="219"/>
      <c r="N4490" s="220"/>
      <c r="O4490" s="219"/>
      <c r="P4490" s="220"/>
      <c r="Q4490" s="219"/>
      <c r="R4490" s="219"/>
    </row>
    <row r="4491" spans="1:18">
      <c r="A4491" s="217"/>
      <c r="B4491" s="217"/>
      <c r="C4491" s="217"/>
      <c r="D4491" s="217"/>
      <c r="E4491" s="217"/>
      <c r="F4491" s="217"/>
      <c r="G4491" s="218"/>
      <c r="H4491" s="217"/>
      <c r="I4491" s="217"/>
      <c r="J4491" s="217"/>
      <c r="K4491" s="217"/>
      <c r="L4491" s="217"/>
      <c r="M4491" s="219"/>
      <c r="N4491" s="220"/>
      <c r="O4491" s="219"/>
      <c r="P4491" s="220"/>
      <c r="Q4491" s="219"/>
      <c r="R4491" s="219"/>
    </row>
    <row r="4492" spans="1:18">
      <c r="A4492" s="217"/>
      <c r="B4492" s="217"/>
      <c r="C4492" s="217"/>
      <c r="D4492" s="217"/>
      <c r="E4492" s="217"/>
      <c r="F4492" s="217"/>
      <c r="G4492" s="218"/>
      <c r="H4492" s="217"/>
      <c r="I4492" s="217"/>
      <c r="J4492" s="217"/>
      <c r="K4492" s="217"/>
      <c r="L4492" s="217"/>
      <c r="M4492" s="219"/>
      <c r="N4492" s="220"/>
      <c r="O4492" s="219"/>
      <c r="P4492" s="220"/>
      <c r="Q4492" s="219"/>
      <c r="R4492" s="219"/>
    </row>
    <row r="4493" spans="1:18">
      <c r="A4493" s="217"/>
      <c r="B4493" s="217"/>
      <c r="C4493" s="217"/>
      <c r="D4493" s="217"/>
      <c r="E4493" s="217"/>
      <c r="F4493" s="217"/>
      <c r="G4493" s="218"/>
      <c r="H4493" s="217"/>
      <c r="I4493" s="217"/>
      <c r="J4493" s="217"/>
      <c r="K4493" s="217"/>
      <c r="L4493" s="217"/>
      <c r="M4493" s="219"/>
      <c r="N4493" s="220"/>
      <c r="O4493" s="219"/>
      <c r="P4493" s="220"/>
      <c r="Q4493" s="219"/>
      <c r="R4493" s="219"/>
    </row>
    <row r="4494" spans="1:18">
      <c r="A4494" s="217"/>
      <c r="B4494" s="217"/>
      <c r="C4494" s="217"/>
      <c r="D4494" s="217"/>
      <c r="E4494" s="217"/>
      <c r="F4494" s="217"/>
      <c r="G4494" s="218"/>
      <c r="H4494" s="217"/>
      <c r="I4494" s="217"/>
      <c r="J4494" s="217"/>
      <c r="K4494" s="217"/>
      <c r="L4494" s="217"/>
      <c r="M4494" s="219"/>
      <c r="N4494" s="220"/>
      <c r="O4494" s="219"/>
      <c r="P4494" s="220"/>
      <c r="Q4494" s="219"/>
      <c r="R4494" s="219"/>
    </row>
    <row r="4495" spans="1:18">
      <c r="A4495" s="217"/>
      <c r="B4495" s="217"/>
      <c r="C4495" s="217"/>
      <c r="D4495" s="217"/>
      <c r="E4495" s="217"/>
      <c r="F4495" s="217"/>
      <c r="G4495" s="218"/>
      <c r="H4495" s="217"/>
      <c r="I4495" s="217"/>
      <c r="J4495" s="217"/>
      <c r="K4495" s="217"/>
      <c r="L4495" s="217"/>
      <c r="M4495" s="219"/>
      <c r="N4495" s="220"/>
      <c r="O4495" s="219"/>
      <c r="P4495" s="220"/>
      <c r="Q4495" s="219"/>
      <c r="R4495" s="219"/>
    </row>
    <row r="4496" spans="1:18">
      <c r="A4496" s="217"/>
      <c r="B4496" s="217"/>
      <c r="C4496" s="217"/>
      <c r="D4496" s="217"/>
      <c r="E4496" s="217"/>
      <c r="F4496" s="217"/>
      <c r="G4496" s="218"/>
      <c r="H4496" s="217"/>
      <c r="I4496" s="217"/>
      <c r="J4496" s="217"/>
      <c r="K4496" s="217"/>
      <c r="L4496" s="217"/>
      <c r="M4496" s="219"/>
      <c r="N4496" s="220"/>
      <c r="O4496" s="219"/>
      <c r="P4496" s="220"/>
      <c r="Q4496" s="219"/>
      <c r="R4496" s="219"/>
    </row>
    <row r="4497" spans="1:18">
      <c r="A4497" s="217"/>
      <c r="B4497" s="217"/>
      <c r="C4497" s="217"/>
      <c r="D4497" s="217"/>
      <c r="E4497" s="217"/>
      <c r="F4497" s="217"/>
      <c r="G4497" s="218"/>
      <c r="H4497" s="217"/>
      <c r="I4497" s="217"/>
      <c r="J4497" s="217"/>
      <c r="K4497" s="217"/>
      <c r="L4497" s="217"/>
      <c r="M4497" s="219"/>
      <c r="N4497" s="220"/>
      <c r="O4497" s="219"/>
      <c r="P4497" s="220"/>
      <c r="Q4497" s="219"/>
      <c r="R4497" s="219"/>
    </row>
    <row r="4498" spans="1:18">
      <c r="A4498" s="217"/>
      <c r="B4498" s="217"/>
      <c r="C4498" s="217"/>
      <c r="D4498" s="217"/>
      <c r="E4498" s="217"/>
      <c r="F4498" s="217"/>
      <c r="G4498" s="218"/>
      <c r="H4498" s="217"/>
      <c r="I4498" s="217"/>
      <c r="J4498" s="217"/>
      <c r="K4498" s="217"/>
      <c r="L4498" s="217"/>
      <c r="M4498" s="219"/>
      <c r="N4498" s="220"/>
      <c r="O4498" s="219"/>
      <c r="P4498" s="220"/>
      <c r="Q4498" s="219"/>
      <c r="R4498" s="219"/>
    </row>
    <row r="4499" spans="1:18">
      <c r="A4499" s="217"/>
      <c r="B4499" s="217"/>
      <c r="C4499" s="217"/>
      <c r="D4499" s="217"/>
      <c r="E4499" s="217"/>
      <c r="F4499" s="217"/>
      <c r="G4499" s="218"/>
      <c r="H4499" s="217"/>
      <c r="I4499" s="217"/>
      <c r="J4499" s="217"/>
      <c r="K4499" s="217"/>
      <c r="L4499" s="217"/>
      <c r="M4499" s="219"/>
      <c r="N4499" s="220"/>
      <c r="O4499" s="219"/>
      <c r="P4499" s="220"/>
      <c r="Q4499" s="219"/>
      <c r="R4499" s="219"/>
    </row>
    <row r="4500" spans="1:18">
      <c r="A4500" s="217"/>
      <c r="B4500" s="217"/>
      <c r="C4500" s="217"/>
      <c r="D4500" s="217"/>
      <c r="E4500" s="217"/>
      <c r="F4500" s="217"/>
      <c r="G4500" s="218"/>
      <c r="H4500" s="217"/>
      <c r="I4500" s="217"/>
      <c r="J4500" s="217"/>
      <c r="K4500" s="217"/>
      <c r="L4500" s="217"/>
      <c r="M4500" s="219"/>
      <c r="N4500" s="220"/>
      <c r="O4500" s="219"/>
      <c r="P4500" s="220"/>
      <c r="Q4500" s="219"/>
      <c r="R4500" s="219"/>
    </row>
    <row r="4501" spans="1:18">
      <c r="A4501" s="217"/>
      <c r="B4501" s="217"/>
      <c r="C4501" s="217"/>
      <c r="D4501" s="217"/>
      <c r="E4501" s="217"/>
      <c r="F4501" s="217"/>
      <c r="G4501" s="218"/>
      <c r="H4501" s="217"/>
      <c r="I4501" s="217"/>
      <c r="J4501" s="217"/>
      <c r="K4501" s="217"/>
      <c r="L4501" s="217"/>
      <c r="M4501" s="219"/>
      <c r="N4501" s="220"/>
      <c r="O4501" s="219"/>
      <c r="P4501" s="220"/>
      <c r="Q4501" s="219"/>
      <c r="R4501" s="219"/>
    </row>
    <row r="4502" spans="1:18">
      <c r="A4502" s="217"/>
      <c r="B4502" s="217"/>
      <c r="C4502" s="217"/>
      <c r="D4502" s="217"/>
      <c r="E4502" s="217"/>
      <c r="F4502" s="217"/>
      <c r="G4502" s="218"/>
      <c r="H4502" s="217"/>
      <c r="I4502" s="217"/>
      <c r="J4502" s="217"/>
      <c r="K4502" s="217"/>
      <c r="L4502" s="217"/>
      <c r="M4502" s="219"/>
      <c r="N4502" s="220"/>
      <c r="O4502" s="219"/>
      <c r="P4502" s="220"/>
      <c r="Q4502" s="219"/>
      <c r="R4502" s="219"/>
    </row>
    <row r="4503" spans="1:18">
      <c r="A4503" s="217"/>
      <c r="B4503" s="217"/>
      <c r="C4503" s="217"/>
      <c r="D4503" s="217"/>
      <c r="E4503" s="217"/>
      <c r="F4503" s="217"/>
      <c r="G4503" s="218"/>
      <c r="H4503" s="217"/>
      <c r="I4503" s="217"/>
      <c r="J4503" s="217"/>
      <c r="K4503" s="217"/>
      <c r="L4503" s="217"/>
      <c r="M4503" s="219"/>
      <c r="N4503" s="220"/>
      <c r="O4503" s="219"/>
      <c r="P4503" s="220"/>
      <c r="Q4503" s="219"/>
      <c r="R4503" s="219"/>
    </row>
    <row r="4504" spans="1:18">
      <c r="A4504" s="217"/>
      <c r="B4504" s="217"/>
      <c r="C4504" s="217"/>
      <c r="D4504" s="217"/>
      <c r="E4504" s="217"/>
      <c r="F4504" s="217"/>
      <c r="G4504" s="218"/>
      <c r="H4504" s="217"/>
      <c r="I4504" s="217"/>
      <c r="J4504" s="217"/>
      <c r="K4504" s="217"/>
      <c r="L4504" s="217"/>
      <c r="M4504" s="219"/>
      <c r="N4504" s="220"/>
      <c r="O4504" s="219"/>
      <c r="P4504" s="220"/>
      <c r="Q4504" s="219"/>
      <c r="R4504" s="219"/>
    </row>
    <row r="4505" spans="1:18">
      <c r="A4505" s="217"/>
      <c r="B4505" s="217"/>
      <c r="C4505" s="217"/>
      <c r="D4505" s="217"/>
      <c r="E4505" s="217"/>
      <c r="F4505" s="217"/>
      <c r="G4505" s="218"/>
      <c r="H4505" s="217"/>
      <c r="I4505" s="217"/>
      <c r="J4505" s="217"/>
      <c r="K4505" s="217"/>
      <c r="L4505" s="217"/>
      <c r="M4505" s="219"/>
      <c r="N4505" s="220"/>
      <c r="O4505" s="219"/>
      <c r="P4505" s="220"/>
      <c r="Q4505" s="219"/>
      <c r="R4505" s="219"/>
    </row>
    <row r="4506" spans="1:18">
      <c r="A4506" s="217"/>
      <c r="B4506" s="217"/>
      <c r="C4506" s="217"/>
      <c r="D4506" s="217"/>
      <c r="E4506" s="217"/>
      <c r="F4506" s="217"/>
      <c r="G4506" s="218"/>
      <c r="H4506" s="217"/>
      <c r="I4506" s="217"/>
      <c r="J4506" s="217"/>
      <c r="K4506" s="217"/>
      <c r="L4506" s="217"/>
      <c r="M4506" s="219"/>
      <c r="N4506" s="220"/>
      <c r="O4506" s="219"/>
      <c r="P4506" s="220"/>
      <c r="Q4506" s="219"/>
      <c r="R4506" s="219"/>
    </row>
    <row r="4507" spans="1:18">
      <c r="A4507" s="217"/>
      <c r="B4507" s="217"/>
      <c r="C4507" s="217"/>
      <c r="D4507" s="217"/>
      <c r="E4507" s="217"/>
      <c r="F4507" s="217"/>
      <c r="G4507" s="218"/>
      <c r="H4507" s="217"/>
      <c r="I4507" s="217"/>
      <c r="J4507" s="217"/>
      <c r="K4507" s="217"/>
      <c r="L4507" s="217"/>
      <c r="M4507" s="219"/>
      <c r="N4507" s="220"/>
      <c r="O4507" s="219"/>
      <c r="P4507" s="220"/>
      <c r="Q4507" s="219"/>
      <c r="R4507" s="219"/>
    </row>
    <row r="4508" spans="1:18">
      <c r="A4508" s="217"/>
      <c r="B4508" s="217"/>
      <c r="C4508" s="217"/>
      <c r="D4508" s="217"/>
      <c r="E4508" s="217"/>
      <c r="F4508" s="217"/>
      <c r="G4508" s="218"/>
      <c r="H4508" s="217"/>
      <c r="I4508" s="217"/>
      <c r="J4508" s="217"/>
      <c r="K4508" s="217"/>
      <c r="L4508" s="217"/>
      <c r="M4508" s="219"/>
      <c r="N4508" s="220"/>
      <c r="O4508" s="219"/>
      <c r="P4508" s="220"/>
      <c r="Q4508" s="219"/>
      <c r="R4508" s="219"/>
    </row>
    <row r="4509" spans="1:18">
      <c r="A4509" s="217"/>
      <c r="B4509" s="217"/>
      <c r="C4509" s="217"/>
      <c r="D4509" s="217"/>
      <c r="E4509" s="217"/>
      <c r="F4509" s="217"/>
      <c r="G4509" s="218"/>
      <c r="H4509" s="217"/>
      <c r="I4509" s="217"/>
      <c r="J4509" s="217"/>
      <c r="K4509" s="217"/>
      <c r="L4509" s="217"/>
      <c r="M4509" s="219"/>
      <c r="N4509" s="220"/>
      <c r="O4509" s="219"/>
      <c r="P4509" s="220"/>
      <c r="Q4509" s="219"/>
      <c r="R4509" s="219"/>
    </row>
    <row r="4510" spans="1:18">
      <c r="A4510" s="217"/>
      <c r="B4510" s="217"/>
      <c r="C4510" s="217"/>
      <c r="D4510" s="217"/>
      <c r="E4510" s="217"/>
      <c r="F4510" s="217"/>
      <c r="G4510" s="218"/>
      <c r="H4510" s="217"/>
      <c r="I4510" s="217"/>
      <c r="J4510" s="217"/>
      <c r="K4510" s="217"/>
      <c r="L4510" s="217"/>
      <c r="M4510" s="219"/>
      <c r="N4510" s="220"/>
      <c r="O4510" s="219"/>
      <c r="P4510" s="220"/>
      <c r="Q4510" s="219"/>
      <c r="R4510" s="219"/>
    </row>
    <row r="4511" spans="1:18">
      <c r="A4511" s="217"/>
      <c r="B4511" s="217"/>
      <c r="C4511" s="217"/>
      <c r="D4511" s="217"/>
      <c r="E4511" s="217"/>
      <c r="F4511" s="217"/>
      <c r="G4511" s="218"/>
      <c r="H4511" s="217"/>
      <c r="I4511" s="217"/>
      <c r="J4511" s="217"/>
      <c r="K4511" s="217"/>
      <c r="L4511" s="217"/>
      <c r="M4511" s="219"/>
      <c r="N4511" s="220"/>
      <c r="O4511" s="219"/>
      <c r="P4511" s="220"/>
      <c r="Q4511" s="219"/>
      <c r="R4511" s="219"/>
    </row>
    <row r="4512" spans="1:18">
      <c r="A4512" s="217"/>
      <c r="B4512" s="217"/>
      <c r="C4512" s="217"/>
      <c r="D4512" s="217"/>
      <c r="E4512" s="217"/>
      <c r="F4512" s="217"/>
      <c r="G4512" s="218"/>
      <c r="H4512" s="217"/>
      <c r="I4512" s="217"/>
      <c r="J4512" s="217"/>
      <c r="K4512" s="217"/>
      <c r="L4512" s="217"/>
      <c r="M4512" s="219"/>
      <c r="N4512" s="220"/>
      <c r="O4512" s="219"/>
      <c r="P4512" s="220"/>
      <c r="Q4512" s="219"/>
      <c r="R4512" s="219"/>
    </row>
    <row r="4513" spans="1:18">
      <c r="A4513" s="217"/>
      <c r="B4513" s="217"/>
      <c r="C4513" s="217"/>
      <c r="D4513" s="217"/>
      <c r="E4513" s="217"/>
      <c r="F4513" s="217"/>
      <c r="G4513" s="218"/>
      <c r="H4513" s="217"/>
      <c r="I4513" s="217"/>
      <c r="J4513" s="217"/>
      <c r="K4513" s="217"/>
      <c r="L4513" s="217"/>
      <c r="M4513" s="219"/>
      <c r="N4513" s="220"/>
      <c r="O4513" s="219"/>
      <c r="P4513" s="220"/>
      <c r="Q4513" s="219"/>
      <c r="R4513" s="219"/>
    </row>
    <row r="4514" spans="1:18">
      <c r="A4514" s="217"/>
      <c r="B4514" s="217"/>
      <c r="C4514" s="217"/>
      <c r="D4514" s="217"/>
      <c r="E4514" s="217"/>
      <c r="F4514" s="217"/>
      <c r="G4514" s="218"/>
      <c r="H4514" s="217"/>
      <c r="I4514" s="217"/>
      <c r="J4514" s="217"/>
      <c r="K4514" s="217"/>
      <c r="L4514" s="217"/>
      <c r="M4514" s="219"/>
      <c r="N4514" s="220"/>
      <c r="O4514" s="219"/>
      <c r="P4514" s="220"/>
      <c r="Q4514" s="219"/>
      <c r="R4514" s="219"/>
    </row>
    <row r="4515" spans="1:18">
      <c r="A4515" s="217"/>
      <c r="B4515" s="217"/>
      <c r="C4515" s="217"/>
      <c r="D4515" s="217"/>
      <c r="E4515" s="217"/>
      <c r="F4515" s="217"/>
      <c r="G4515" s="218"/>
      <c r="H4515" s="217"/>
      <c r="I4515" s="217"/>
      <c r="J4515" s="217"/>
      <c r="K4515" s="217"/>
      <c r="L4515" s="217"/>
      <c r="M4515" s="219"/>
      <c r="N4515" s="220"/>
      <c r="O4515" s="219"/>
      <c r="P4515" s="220"/>
      <c r="Q4515" s="219"/>
      <c r="R4515" s="219"/>
    </row>
    <row r="4516" spans="1:18">
      <c r="A4516" s="217"/>
      <c r="B4516" s="217"/>
      <c r="C4516" s="217"/>
      <c r="D4516" s="217"/>
      <c r="E4516" s="217"/>
      <c r="F4516" s="217"/>
      <c r="G4516" s="218"/>
      <c r="H4516" s="217"/>
      <c r="I4516" s="217"/>
      <c r="J4516" s="217"/>
      <c r="K4516" s="217"/>
      <c r="L4516" s="217"/>
      <c r="M4516" s="219"/>
      <c r="N4516" s="220"/>
      <c r="O4516" s="219"/>
      <c r="P4516" s="220"/>
      <c r="Q4516" s="219"/>
      <c r="R4516" s="219"/>
    </row>
    <row r="4517" spans="1:18">
      <c r="A4517" s="217"/>
      <c r="B4517" s="217"/>
      <c r="C4517" s="217"/>
      <c r="D4517" s="217"/>
      <c r="E4517" s="217"/>
      <c r="F4517" s="217"/>
      <c r="G4517" s="218"/>
      <c r="H4517" s="217"/>
      <c r="I4517" s="217"/>
      <c r="J4517" s="217"/>
      <c r="K4517" s="217"/>
      <c r="L4517" s="217"/>
      <c r="M4517" s="219"/>
      <c r="N4517" s="220"/>
      <c r="O4517" s="219"/>
      <c r="P4517" s="220"/>
      <c r="Q4517" s="219"/>
      <c r="R4517" s="219"/>
    </row>
    <row r="4518" spans="1:18">
      <c r="A4518" s="217"/>
      <c r="B4518" s="217"/>
      <c r="C4518" s="217"/>
      <c r="D4518" s="217"/>
      <c r="E4518" s="217"/>
      <c r="F4518" s="217"/>
      <c r="G4518" s="218"/>
      <c r="H4518" s="217"/>
      <c r="I4518" s="217"/>
      <c r="J4518" s="217"/>
      <c r="K4518" s="217"/>
      <c r="L4518" s="217"/>
      <c r="M4518" s="219"/>
      <c r="N4518" s="220"/>
      <c r="O4518" s="219"/>
      <c r="P4518" s="220"/>
      <c r="Q4518" s="219"/>
      <c r="R4518" s="219"/>
    </row>
    <row r="4519" spans="1:18">
      <c r="A4519" s="217"/>
      <c r="B4519" s="217"/>
      <c r="C4519" s="217"/>
      <c r="D4519" s="217"/>
      <c r="E4519" s="217"/>
      <c r="F4519" s="217"/>
      <c r="G4519" s="218"/>
      <c r="H4519" s="217"/>
      <c r="I4519" s="217"/>
      <c r="J4519" s="217"/>
      <c r="K4519" s="217"/>
      <c r="L4519" s="217"/>
      <c r="M4519" s="219"/>
      <c r="N4519" s="220"/>
      <c r="O4519" s="219"/>
      <c r="P4519" s="220"/>
      <c r="Q4519" s="219"/>
      <c r="R4519" s="219"/>
    </row>
    <row r="4520" spans="1:18">
      <c r="A4520" s="217"/>
      <c r="B4520" s="217"/>
      <c r="C4520" s="217"/>
      <c r="D4520" s="217"/>
      <c r="E4520" s="217"/>
      <c r="F4520" s="217"/>
      <c r="G4520" s="218"/>
      <c r="H4520" s="217"/>
      <c r="I4520" s="217"/>
      <c r="J4520" s="217"/>
      <c r="K4520" s="217"/>
      <c r="L4520" s="217"/>
      <c r="M4520" s="219"/>
      <c r="N4520" s="220"/>
      <c r="O4520" s="219"/>
      <c r="P4520" s="220"/>
      <c r="Q4520" s="219"/>
      <c r="R4520" s="219"/>
    </row>
    <row r="4521" spans="1:18">
      <c r="A4521" s="217"/>
      <c r="B4521" s="217"/>
      <c r="C4521" s="217"/>
      <c r="D4521" s="217"/>
      <c r="E4521" s="217"/>
      <c r="F4521" s="217"/>
      <c r="G4521" s="218"/>
      <c r="H4521" s="217"/>
      <c r="I4521" s="217"/>
      <c r="J4521" s="217"/>
      <c r="K4521" s="217"/>
      <c r="L4521" s="217"/>
      <c r="M4521" s="219"/>
      <c r="N4521" s="220"/>
      <c r="O4521" s="219"/>
      <c r="P4521" s="220"/>
      <c r="Q4521" s="219"/>
      <c r="R4521" s="219"/>
    </row>
    <row r="4522" spans="1:18">
      <c r="A4522" s="217"/>
      <c r="B4522" s="217"/>
      <c r="C4522" s="217"/>
      <c r="D4522" s="217"/>
      <c r="E4522" s="217"/>
      <c r="F4522" s="217"/>
      <c r="G4522" s="218"/>
      <c r="H4522" s="217"/>
      <c r="I4522" s="217"/>
      <c r="J4522" s="217"/>
      <c r="K4522" s="217"/>
      <c r="L4522" s="217"/>
      <c r="M4522" s="219"/>
      <c r="N4522" s="220"/>
      <c r="O4522" s="219"/>
      <c r="P4522" s="220"/>
      <c r="Q4522" s="219"/>
      <c r="R4522" s="219"/>
    </row>
    <row r="4523" spans="1:18">
      <c r="A4523" s="217"/>
      <c r="B4523" s="217"/>
      <c r="C4523" s="217"/>
      <c r="D4523" s="217"/>
      <c r="E4523" s="217"/>
      <c r="F4523" s="217"/>
      <c r="G4523" s="218"/>
      <c r="H4523" s="217"/>
      <c r="I4523" s="217"/>
      <c r="J4523" s="217"/>
      <c r="K4523" s="217"/>
      <c r="L4523" s="217"/>
      <c r="M4523" s="219"/>
      <c r="N4523" s="220"/>
      <c r="O4523" s="219"/>
      <c r="P4523" s="220"/>
      <c r="Q4523" s="219"/>
      <c r="R4523" s="219"/>
    </row>
    <row r="4524" spans="1:18">
      <c r="A4524" s="217"/>
      <c r="B4524" s="217"/>
      <c r="C4524" s="217"/>
      <c r="D4524" s="217"/>
      <c r="E4524" s="217"/>
      <c r="F4524" s="217"/>
      <c r="G4524" s="218"/>
      <c r="H4524" s="217"/>
      <c r="I4524" s="217"/>
      <c r="J4524" s="217"/>
      <c r="K4524" s="217"/>
      <c r="L4524" s="217"/>
      <c r="M4524" s="219"/>
      <c r="N4524" s="220"/>
      <c r="O4524" s="219"/>
      <c r="P4524" s="220"/>
      <c r="Q4524" s="219"/>
      <c r="R4524" s="219"/>
    </row>
    <row r="4525" spans="1:18">
      <c r="A4525" s="217"/>
      <c r="B4525" s="217"/>
      <c r="C4525" s="217"/>
      <c r="D4525" s="217"/>
      <c r="E4525" s="217"/>
      <c r="F4525" s="217"/>
      <c r="G4525" s="218"/>
      <c r="H4525" s="217"/>
      <c r="I4525" s="217"/>
      <c r="J4525" s="217"/>
      <c r="K4525" s="217"/>
      <c r="L4525" s="217"/>
      <c r="M4525" s="219"/>
      <c r="N4525" s="220"/>
      <c r="O4525" s="219"/>
      <c r="P4525" s="220"/>
      <c r="Q4525" s="219"/>
      <c r="R4525" s="219"/>
    </row>
    <row r="4526" spans="1:18">
      <c r="A4526" s="217"/>
      <c r="B4526" s="217"/>
      <c r="C4526" s="217"/>
      <c r="D4526" s="217"/>
      <c r="E4526" s="217"/>
      <c r="F4526" s="217"/>
      <c r="G4526" s="218"/>
      <c r="H4526" s="217"/>
      <c r="I4526" s="217"/>
      <c r="J4526" s="217"/>
      <c r="K4526" s="217"/>
      <c r="L4526" s="217"/>
      <c r="M4526" s="219"/>
      <c r="N4526" s="220"/>
      <c r="O4526" s="219"/>
      <c r="P4526" s="220"/>
      <c r="Q4526" s="219"/>
      <c r="R4526" s="219"/>
    </row>
    <row r="4527" spans="1:18">
      <c r="A4527" s="217"/>
      <c r="B4527" s="217"/>
      <c r="C4527" s="217"/>
      <c r="D4527" s="217"/>
      <c r="E4527" s="217"/>
      <c r="F4527" s="217"/>
      <c r="G4527" s="218"/>
      <c r="H4527" s="217"/>
      <c r="I4527" s="217"/>
      <c r="J4527" s="217"/>
      <c r="K4527" s="217"/>
      <c r="L4527" s="217"/>
      <c r="M4527" s="219"/>
      <c r="N4527" s="220"/>
      <c r="O4527" s="219"/>
      <c r="P4527" s="220"/>
      <c r="Q4527" s="219"/>
      <c r="R4527" s="219"/>
    </row>
    <row r="4528" spans="1:18">
      <c r="A4528" s="217"/>
      <c r="B4528" s="217"/>
      <c r="C4528" s="217"/>
      <c r="D4528" s="217"/>
      <c r="E4528" s="217"/>
      <c r="F4528" s="217"/>
      <c r="G4528" s="218"/>
      <c r="H4528" s="217"/>
      <c r="I4528" s="217"/>
      <c r="J4528" s="217"/>
      <c r="K4528" s="217"/>
      <c r="L4528" s="217"/>
      <c r="M4528" s="219"/>
      <c r="N4528" s="220"/>
      <c r="O4528" s="219"/>
      <c r="P4528" s="220"/>
      <c r="Q4528" s="219"/>
      <c r="R4528" s="219"/>
    </row>
    <row r="4529" spans="1:18">
      <c r="A4529" s="217"/>
      <c r="B4529" s="217"/>
      <c r="C4529" s="217"/>
      <c r="D4529" s="217"/>
      <c r="E4529" s="217"/>
      <c r="F4529" s="217"/>
      <c r="G4529" s="218"/>
      <c r="H4529" s="217"/>
      <c r="I4529" s="217"/>
      <c r="J4529" s="217"/>
      <c r="K4529" s="217"/>
      <c r="L4529" s="217"/>
      <c r="M4529" s="219"/>
      <c r="N4529" s="220"/>
      <c r="O4529" s="219"/>
      <c r="P4529" s="220"/>
      <c r="Q4529" s="219"/>
      <c r="R4529" s="219"/>
    </row>
    <row r="4530" spans="1:18">
      <c r="A4530" s="217"/>
      <c r="B4530" s="217"/>
      <c r="C4530" s="217"/>
      <c r="D4530" s="217"/>
      <c r="E4530" s="217"/>
      <c r="F4530" s="217"/>
      <c r="G4530" s="218"/>
      <c r="H4530" s="217"/>
      <c r="I4530" s="217"/>
      <c r="J4530" s="217"/>
      <c r="K4530" s="217"/>
      <c r="L4530" s="217"/>
      <c r="M4530" s="219"/>
      <c r="N4530" s="220"/>
      <c r="O4530" s="219"/>
      <c r="P4530" s="220"/>
      <c r="Q4530" s="219"/>
      <c r="R4530" s="219"/>
    </row>
    <row r="4531" spans="1:18">
      <c r="A4531" s="217"/>
      <c r="B4531" s="217"/>
      <c r="C4531" s="217"/>
      <c r="D4531" s="217"/>
      <c r="E4531" s="217"/>
      <c r="F4531" s="217"/>
      <c r="G4531" s="218"/>
      <c r="H4531" s="217"/>
      <c r="I4531" s="217"/>
      <c r="J4531" s="217"/>
      <c r="K4531" s="217"/>
      <c r="L4531" s="217"/>
      <c r="M4531" s="219"/>
      <c r="N4531" s="220"/>
      <c r="O4531" s="219"/>
      <c r="P4531" s="220"/>
      <c r="Q4531" s="219"/>
      <c r="R4531" s="219"/>
    </row>
    <row r="4532" spans="1:18">
      <c r="A4532" s="217"/>
      <c r="B4532" s="217"/>
      <c r="C4532" s="217"/>
      <c r="D4532" s="217"/>
      <c r="E4532" s="217"/>
      <c r="F4532" s="217"/>
      <c r="G4532" s="218"/>
      <c r="H4532" s="217"/>
      <c r="I4532" s="217"/>
      <c r="J4532" s="217"/>
      <c r="K4532" s="217"/>
      <c r="L4532" s="217"/>
      <c r="M4532" s="219"/>
      <c r="N4532" s="220"/>
      <c r="O4532" s="219"/>
      <c r="P4532" s="220"/>
      <c r="Q4532" s="219"/>
      <c r="R4532" s="219"/>
    </row>
    <row r="4533" spans="1:18">
      <c r="A4533" s="217"/>
      <c r="B4533" s="217"/>
      <c r="C4533" s="217"/>
      <c r="D4533" s="217"/>
      <c r="E4533" s="217"/>
      <c r="F4533" s="217"/>
      <c r="G4533" s="218"/>
      <c r="H4533" s="217"/>
      <c r="I4533" s="217"/>
      <c r="J4533" s="217"/>
      <c r="K4533" s="217"/>
      <c r="L4533" s="217"/>
      <c r="M4533" s="219"/>
      <c r="N4533" s="220"/>
      <c r="O4533" s="219"/>
      <c r="P4533" s="220"/>
      <c r="Q4533" s="219"/>
      <c r="R4533" s="219"/>
    </row>
    <row r="4534" spans="1:18">
      <c r="A4534" s="217"/>
      <c r="B4534" s="217"/>
      <c r="C4534" s="217"/>
      <c r="D4534" s="217"/>
      <c r="E4534" s="217"/>
      <c r="F4534" s="217"/>
      <c r="G4534" s="218"/>
      <c r="H4534" s="217"/>
      <c r="I4534" s="217"/>
      <c r="J4534" s="217"/>
      <c r="K4534" s="217"/>
      <c r="L4534" s="217"/>
      <c r="M4534" s="219"/>
      <c r="N4534" s="220"/>
      <c r="O4534" s="219"/>
      <c r="P4534" s="220"/>
      <c r="Q4534" s="219"/>
      <c r="R4534" s="219"/>
    </row>
    <row r="4535" spans="1:18">
      <c r="A4535" s="217"/>
      <c r="B4535" s="217"/>
      <c r="C4535" s="217"/>
      <c r="D4535" s="217"/>
      <c r="E4535" s="217"/>
      <c r="F4535" s="217"/>
      <c r="G4535" s="218"/>
      <c r="H4535" s="217"/>
      <c r="I4535" s="217"/>
      <c r="J4535" s="217"/>
      <c r="K4535" s="217"/>
      <c r="L4535" s="217"/>
      <c r="M4535" s="219"/>
      <c r="N4535" s="220"/>
      <c r="O4535" s="219"/>
      <c r="P4535" s="220"/>
      <c r="Q4535" s="219"/>
      <c r="R4535" s="219"/>
    </row>
    <row r="4536" spans="1:18">
      <c r="A4536" s="217"/>
      <c r="B4536" s="217"/>
      <c r="C4536" s="217"/>
      <c r="D4536" s="217"/>
      <c r="E4536" s="217"/>
      <c r="F4536" s="217"/>
      <c r="G4536" s="218"/>
      <c r="H4536" s="217"/>
      <c r="I4536" s="217"/>
      <c r="J4536" s="217"/>
      <c r="K4536" s="217"/>
      <c r="L4536" s="217"/>
      <c r="M4536" s="219"/>
      <c r="N4536" s="220"/>
      <c r="O4536" s="219"/>
      <c r="P4536" s="220"/>
      <c r="Q4536" s="219"/>
      <c r="R4536" s="219"/>
    </row>
    <row r="4537" spans="1:18">
      <c r="A4537" s="217"/>
      <c r="B4537" s="217"/>
      <c r="C4537" s="217"/>
      <c r="D4537" s="217"/>
      <c r="E4537" s="217"/>
      <c r="F4537" s="217"/>
      <c r="G4537" s="218"/>
      <c r="H4537" s="217"/>
      <c r="I4537" s="217"/>
      <c r="J4537" s="217"/>
      <c r="K4537" s="217"/>
      <c r="L4537" s="217"/>
      <c r="M4537" s="219"/>
      <c r="N4537" s="220"/>
      <c r="O4537" s="219"/>
      <c r="P4537" s="220"/>
      <c r="Q4537" s="219"/>
      <c r="R4537" s="219"/>
    </row>
    <row r="4538" spans="1:18">
      <c r="A4538" s="217"/>
      <c r="B4538" s="217"/>
      <c r="C4538" s="217"/>
      <c r="D4538" s="217"/>
      <c r="E4538" s="217"/>
      <c r="F4538" s="217"/>
      <c r="G4538" s="218"/>
      <c r="H4538" s="217"/>
      <c r="I4538" s="217"/>
      <c r="J4538" s="217"/>
      <c r="K4538" s="217"/>
      <c r="L4538" s="217"/>
      <c r="M4538" s="219"/>
      <c r="N4538" s="220"/>
      <c r="O4538" s="219"/>
      <c r="P4538" s="220"/>
      <c r="Q4538" s="219"/>
      <c r="R4538" s="219"/>
    </row>
    <row r="4539" spans="1:18">
      <c r="A4539" s="217"/>
      <c r="B4539" s="217"/>
      <c r="C4539" s="217"/>
      <c r="D4539" s="217"/>
      <c r="E4539" s="217"/>
      <c r="F4539" s="217"/>
      <c r="G4539" s="218"/>
      <c r="H4539" s="217"/>
      <c r="I4539" s="217"/>
      <c r="J4539" s="217"/>
      <c r="K4539" s="217"/>
      <c r="L4539" s="217"/>
      <c r="M4539" s="219"/>
      <c r="N4539" s="220"/>
      <c r="O4539" s="219"/>
      <c r="P4539" s="220"/>
      <c r="Q4539" s="219"/>
      <c r="R4539" s="219"/>
    </row>
    <row r="4540" spans="1:18">
      <c r="A4540" s="217"/>
      <c r="B4540" s="217"/>
      <c r="C4540" s="217"/>
      <c r="D4540" s="217"/>
      <c r="E4540" s="217"/>
      <c r="F4540" s="217"/>
      <c r="G4540" s="218"/>
      <c r="H4540" s="217"/>
      <c r="I4540" s="217"/>
      <c r="J4540" s="217"/>
      <c r="K4540" s="217"/>
      <c r="L4540" s="217"/>
      <c r="M4540" s="219"/>
      <c r="N4540" s="220"/>
      <c r="O4540" s="219"/>
      <c r="P4540" s="220"/>
      <c r="Q4540" s="219"/>
      <c r="R4540" s="219"/>
    </row>
    <row r="4541" spans="1:18">
      <c r="A4541" s="217"/>
      <c r="B4541" s="217"/>
      <c r="C4541" s="217"/>
      <c r="D4541" s="217"/>
      <c r="E4541" s="217"/>
      <c r="F4541" s="217"/>
      <c r="G4541" s="218"/>
      <c r="H4541" s="217"/>
      <c r="I4541" s="217"/>
      <c r="J4541" s="217"/>
      <c r="K4541" s="217"/>
      <c r="L4541" s="217"/>
      <c r="M4541" s="219"/>
      <c r="N4541" s="220"/>
      <c r="O4541" s="219"/>
      <c r="P4541" s="220"/>
      <c r="Q4541" s="219"/>
      <c r="R4541" s="219"/>
    </row>
    <row r="4542" spans="1:18">
      <c r="A4542" s="217"/>
      <c r="B4542" s="217"/>
      <c r="C4542" s="217"/>
      <c r="D4542" s="217"/>
      <c r="E4542" s="217"/>
      <c r="F4542" s="217"/>
      <c r="G4542" s="218"/>
      <c r="H4542" s="217"/>
      <c r="I4542" s="217"/>
      <c r="J4542" s="217"/>
      <c r="K4542" s="217"/>
      <c r="L4542" s="217"/>
      <c r="M4542" s="219"/>
      <c r="N4542" s="220"/>
      <c r="O4542" s="219"/>
      <c r="P4542" s="220"/>
      <c r="Q4542" s="219"/>
      <c r="R4542" s="219"/>
    </row>
    <row r="4543" spans="1:18">
      <c r="A4543" s="217"/>
      <c r="B4543" s="217"/>
      <c r="C4543" s="217"/>
      <c r="D4543" s="217"/>
      <c r="E4543" s="217"/>
      <c r="F4543" s="217"/>
      <c r="G4543" s="218"/>
      <c r="H4543" s="217"/>
      <c r="I4543" s="217"/>
      <c r="J4543" s="217"/>
      <c r="K4543" s="217"/>
      <c r="L4543" s="217"/>
      <c r="M4543" s="219"/>
      <c r="N4543" s="220"/>
      <c r="O4543" s="219"/>
      <c r="P4543" s="220"/>
      <c r="Q4543" s="219"/>
      <c r="R4543" s="219"/>
    </row>
    <row r="4544" spans="1:18">
      <c r="A4544" s="217"/>
      <c r="B4544" s="217"/>
      <c r="C4544" s="217"/>
      <c r="D4544" s="217"/>
      <c r="E4544" s="217"/>
      <c r="F4544" s="217"/>
      <c r="G4544" s="218"/>
      <c r="H4544" s="217"/>
      <c r="I4544" s="217"/>
      <c r="J4544" s="217"/>
      <c r="K4544" s="217"/>
      <c r="L4544" s="217"/>
      <c r="M4544" s="219"/>
      <c r="N4544" s="220"/>
      <c r="O4544" s="219"/>
      <c r="P4544" s="220"/>
      <c r="Q4544" s="219"/>
      <c r="R4544" s="219"/>
    </row>
    <row r="4545" spans="1:18">
      <c r="A4545" s="217"/>
      <c r="B4545" s="217"/>
      <c r="C4545" s="217"/>
      <c r="D4545" s="217"/>
      <c r="E4545" s="217"/>
      <c r="F4545" s="217"/>
      <c r="G4545" s="218"/>
      <c r="H4545" s="217"/>
      <c r="I4545" s="217"/>
      <c r="J4545" s="217"/>
      <c r="K4545" s="217"/>
      <c r="L4545" s="217"/>
      <c r="M4545" s="219"/>
      <c r="N4545" s="220"/>
      <c r="O4545" s="219"/>
      <c r="P4545" s="220"/>
      <c r="Q4545" s="219"/>
      <c r="R4545" s="219"/>
    </row>
    <row r="4546" spans="1:18">
      <c r="A4546" s="217"/>
      <c r="B4546" s="217"/>
      <c r="C4546" s="217"/>
      <c r="D4546" s="217"/>
      <c r="E4546" s="217"/>
      <c r="F4546" s="217"/>
      <c r="G4546" s="218"/>
      <c r="H4546" s="217"/>
      <c r="I4546" s="217"/>
      <c r="J4546" s="217"/>
      <c r="K4546" s="217"/>
      <c r="L4546" s="217"/>
      <c r="M4546" s="219"/>
      <c r="N4546" s="220"/>
      <c r="O4546" s="219"/>
      <c r="P4546" s="220"/>
      <c r="Q4546" s="219"/>
      <c r="R4546" s="219"/>
    </row>
    <row r="4547" spans="1:18">
      <c r="A4547" s="217"/>
      <c r="B4547" s="217"/>
      <c r="C4547" s="217"/>
      <c r="D4547" s="217"/>
      <c r="E4547" s="217"/>
      <c r="F4547" s="217"/>
      <c r="G4547" s="218"/>
      <c r="H4547" s="217"/>
      <c r="I4547" s="217"/>
      <c r="J4547" s="217"/>
      <c r="K4547" s="217"/>
      <c r="L4547" s="217"/>
      <c r="M4547" s="219"/>
      <c r="N4547" s="220"/>
      <c r="O4547" s="219"/>
      <c r="P4547" s="220"/>
      <c r="Q4547" s="219"/>
      <c r="R4547" s="219"/>
    </row>
    <row r="4548" spans="1:18">
      <c r="A4548" s="217"/>
      <c r="B4548" s="217"/>
      <c r="C4548" s="217"/>
      <c r="D4548" s="217"/>
      <c r="E4548" s="217"/>
      <c r="F4548" s="217"/>
      <c r="G4548" s="218"/>
      <c r="H4548" s="217"/>
      <c r="I4548" s="217"/>
      <c r="J4548" s="217"/>
      <c r="K4548" s="217"/>
      <c r="L4548" s="217"/>
      <c r="M4548" s="219"/>
      <c r="N4548" s="220"/>
      <c r="O4548" s="219"/>
      <c r="P4548" s="220"/>
      <c r="Q4548" s="219"/>
      <c r="R4548" s="219"/>
    </row>
    <row r="4549" spans="1:18">
      <c r="A4549" s="217"/>
      <c r="B4549" s="217"/>
      <c r="C4549" s="217"/>
      <c r="D4549" s="217"/>
      <c r="E4549" s="217"/>
      <c r="F4549" s="217"/>
      <c r="G4549" s="218"/>
      <c r="H4549" s="217"/>
      <c r="I4549" s="217"/>
      <c r="J4549" s="217"/>
      <c r="K4549" s="217"/>
      <c r="L4549" s="217"/>
      <c r="M4549" s="219"/>
      <c r="N4549" s="220"/>
      <c r="O4549" s="219"/>
      <c r="P4549" s="220"/>
      <c r="Q4549" s="219"/>
      <c r="R4549" s="219"/>
    </row>
    <row r="4550" spans="1:18">
      <c r="A4550" s="217"/>
      <c r="B4550" s="217"/>
      <c r="C4550" s="217"/>
      <c r="D4550" s="217"/>
      <c r="E4550" s="217"/>
      <c r="F4550" s="217"/>
      <c r="G4550" s="218"/>
      <c r="H4550" s="217"/>
      <c r="I4550" s="217"/>
      <c r="J4550" s="217"/>
      <c r="K4550" s="217"/>
      <c r="L4550" s="217"/>
      <c r="M4550" s="219"/>
      <c r="N4550" s="220"/>
      <c r="O4550" s="219"/>
      <c r="P4550" s="220"/>
      <c r="Q4550" s="219"/>
      <c r="R4550" s="219"/>
    </row>
    <row r="4551" spans="1:18">
      <c r="A4551" s="217"/>
      <c r="B4551" s="217"/>
      <c r="C4551" s="217"/>
      <c r="D4551" s="217"/>
      <c r="E4551" s="217"/>
      <c r="F4551" s="217"/>
      <c r="G4551" s="218"/>
      <c r="H4551" s="217"/>
      <c r="I4551" s="217"/>
      <c r="J4551" s="217"/>
      <c r="K4551" s="217"/>
      <c r="L4551" s="217"/>
      <c r="M4551" s="219"/>
      <c r="N4551" s="220"/>
      <c r="O4551" s="219"/>
      <c r="P4551" s="220"/>
      <c r="Q4551" s="219"/>
      <c r="R4551" s="219"/>
    </row>
    <row r="4552" spans="1:18">
      <c r="A4552" s="217"/>
      <c r="B4552" s="217"/>
      <c r="C4552" s="217"/>
      <c r="D4552" s="217"/>
      <c r="E4552" s="217"/>
      <c r="F4552" s="217"/>
      <c r="G4552" s="218"/>
      <c r="H4552" s="217"/>
      <c r="I4552" s="217"/>
      <c r="J4552" s="217"/>
      <c r="K4552" s="217"/>
      <c r="L4552" s="217"/>
      <c r="M4552" s="219"/>
      <c r="N4552" s="220"/>
      <c r="O4552" s="219"/>
      <c r="P4552" s="220"/>
      <c r="Q4552" s="219"/>
      <c r="R4552" s="219"/>
    </row>
    <row r="4553" spans="1:18">
      <c r="A4553" s="217"/>
      <c r="B4553" s="217"/>
      <c r="C4553" s="217"/>
      <c r="D4553" s="217"/>
      <c r="E4553" s="217"/>
      <c r="F4553" s="217"/>
      <c r="G4553" s="218"/>
      <c r="H4553" s="217"/>
      <c r="I4553" s="217"/>
      <c r="J4553" s="217"/>
      <c r="K4553" s="217"/>
      <c r="L4553" s="217"/>
      <c r="M4553" s="219"/>
      <c r="N4553" s="220"/>
      <c r="O4553" s="219"/>
      <c r="P4553" s="220"/>
      <c r="Q4553" s="219"/>
      <c r="R4553" s="219"/>
    </row>
    <row r="4554" spans="1:18">
      <c r="A4554" s="217"/>
      <c r="B4554" s="217"/>
      <c r="C4554" s="217"/>
      <c r="D4554" s="217"/>
      <c r="E4554" s="217"/>
      <c r="F4554" s="217"/>
      <c r="G4554" s="218"/>
      <c r="H4554" s="217"/>
      <c r="I4554" s="217"/>
      <c r="J4554" s="217"/>
      <c r="K4554" s="217"/>
      <c r="L4554" s="217"/>
      <c r="M4554" s="219"/>
      <c r="N4554" s="220"/>
      <c r="O4554" s="219"/>
      <c r="P4554" s="220"/>
      <c r="Q4554" s="219"/>
      <c r="R4554" s="219"/>
    </row>
    <row r="4555" spans="1:18">
      <c r="A4555" s="217"/>
      <c r="B4555" s="217"/>
      <c r="C4555" s="217"/>
      <c r="D4555" s="217"/>
      <c r="E4555" s="217"/>
      <c r="F4555" s="217"/>
      <c r="G4555" s="218"/>
      <c r="H4555" s="217"/>
      <c r="I4555" s="217"/>
      <c r="J4555" s="217"/>
      <c r="K4555" s="217"/>
      <c r="L4555" s="217"/>
      <c r="M4555" s="219"/>
      <c r="N4555" s="220"/>
      <c r="O4555" s="219"/>
      <c r="P4555" s="220"/>
      <c r="Q4555" s="219"/>
      <c r="R4555" s="219"/>
    </row>
    <row r="4556" spans="1:18">
      <c r="A4556" s="217"/>
      <c r="B4556" s="217"/>
      <c r="C4556" s="217"/>
      <c r="D4556" s="217"/>
      <c r="E4556" s="217"/>
      <c r="F4556" s="217"/>
      <c r="G4556" s="218"/>
      <c r="H4556" s="217"/>
      <c r="I4556" s="217"/>
      <c r="J4556" s="217"/>
      <c r="K4556" s="217"/>
      <c r="L4556" s="217"/>
      <c r="M4556" s="219"/>
      <c r="N4556" s="220"/>
      <c r="O4556" s="219"/>
      <c r="P4556" s="220"/>
      <c r="Q4556" s="219"/>
      <c r="R4556" s="219"/>
    </row>
    <row r="4557" spans="1:18">
      <c r="A4557" s="217"/>
      <c r="B4557" s="217"/>
      <c r="C4557" s="217"/>
      <c r="D4557" s="217"/>
      <c r="E4557" s="217"/>
      <c r="F4557" s="217"/>
      <c r="G4557" s="218"/>
      <c r="H4557" s="217"/>
      <c r="I4557" s="217"/>
      <c r="J4557" s="217"/>
      <c r="K4557" s="217"/>
      <c r="L4557" s="217"/>
      <c r="M4557" s="219"/>
      <c r="N4557" s="220"/>
      <c r="O4557" s="219"/>
      <c r="P4557" s="220"/>
      <c r="Q4557" s="219"/>
      <c r="R4557" s="219"/>
    </row>
    <row r="4558" spans="1:18">
      <c r="A4558" s="217"/>
      <c r="B4558" s="217"/>
      <c r="C4558" s="217"/>
      <c r="D4558" s="217"/>
      <c r="E4558" s="217"/>
      <c r="F4558" s="217"/>
      <c r="G4558" s="218"/>
      <c r="H4558" s="217"/>
      <c r="I4558" s="217"/>
      <c r="J4558" s="217"/>
      <c r="K4558" s="217"/>
      <c r="L4558" s="217"/>
      <c r="M4558" s="219"/>
      <c r="N4558" s="220"/>
      <c r="O4558" s="219"/>
      <c r="P4558" s="220"/>
      <c r="Q4558" s="219"/>
      <c r="R4558" s="219"/>
    </row>
    <row r="4559" spans="1:18">
      <c r="A4559" s="217"/>
      <c r="B4559" s="217"/>
      <c r="C4559" s="217"/>
      <c r="D4559" s="217"/>
      <c r="E4559" s="217"/>
      <c r="F4559" s="217"/>
      <c r="G4559" s="218"/>
      <c r="H4559" s="217"/>
      <c r="I4559" s="217"/>
      <c r="J4559" s="217"/>
      <c r="K4559" s="217"/>
      <c r="L4559" s="217"/>
      <c r="M4559" s="219"/>
      <c r="N4559" s="220"/>
      <c r="O4559" s="219"/>
      <c r="P4559" s="220"/>
      <c r="Q4559" s="219"/>
      <c r="R4559" s="219"/>
    </row>
    <row r="4560" spans="1:18">
      <c r="A4560" s="217"/>
      <c r="B4560" s="217"/>
      <c r="C4560" s="217"/>
      <c r="D4560" s="217"/>
      <c r="E4560" s="217"/>
      <c r="F4560" s="217"/>
      <c r="G4560" s="218"/>
      <c r="H4560" s="217"/>
      <c r="I4560" s="217"/>
      <c r="J4560" s="217"/>
      <c r="K4560" s="217"/>
      <c r="L4560" s="217"/>
      <c r="M4560" s="219"/>
      <c r="N4560" s="220"/>
      <c r="O4560" s="219"/>
      <c r="P4560" s="220"/>
      <c r="Q4560" s="219"/>
      <c r="R4560" s="219"/>
    </row>
    <row r="4561" spans="1:18">
      <c r="A4561" s="217"/>
      <c r="B4561" s="217"/>
      <c r="C4561" s="217"/>
      <c r="D4561" s="217"/>
      <c r="E4561" s="217"/>
      <c r="F4561" s="217"/>
      <c r="G4561" s="218"/>
      <c r="H4561" s="217"/>
      <c r="I4561" s="217"/>
      <c r="J4561" s="217"/>
      <c r="K4561" s="217"/>
      <c r="L4561" s="217"/>
      <c r="M4561" s="219"/>
      <c r="N4561" s="220"/>
      <c r="O4561" s="219"/>
      <c r="P4561" s="220"/>
      <c r="Q4561" s="219"/>
      <c r="R4561" s="219"/>
    </row>
    <row r="4562" spans="1:18">
      <c r="A4562" s="217"/>
      <c r="B4562" s="217"/>
      <c r="C4562" s="217"/>
      <c r="D4562" s="217"/>
      <c r="E4562" s="217"/>
      <c r="F4562" s="217"/>
      <c r="G4562" s="218"/>
      <c r="H4562" s="217"/>
      <c r="I4562" s="217"/>
      <c r="J4562" s="217"/>
      <c r="K4562" s="217"/>
      <c r="L4562" s="217"/>
      <c r="M4562" s="219"/>
      <c r="N4562" s="220"/>
      <c r="O4562" s="219"/>
      <c r="P4562" s="220"/>
      <c r="Q4562" s="219"/>
      <c r="R4562" s="219"/>
    </row>
    <row r="4563" spans="1:18">
      <c r="A4563" s="217"/>
      <c r="B4563" s="217"/>
      <c r="C4563" s="217"/>
      <c r="D4563" s="217"/>
      <c r="E4563" s="217"/>
      <c r="F4563" s="217"/>
      <c r="G4563" s="218"/>
      <c r="H4563" s="217"/>
      <c r="I4563" s="217"/>
      <c r="J4563" s="217"/>
      <c r="K4563" s="217"/>
      <c r="L4563" s="217"/>
      <c r="M4563" s="219"/>
      <c r="N4563" s="220"/>
      <c r="O4563" s="219"/>
      <c r="P4563" s="220"/>
      <c r="Q4563" s="219"/>
      <c r="R4563" s="219"/>
    </row>
    <row r="4564" spans="1:18">
      <c r="A4564" s="217"/>
      <c r="B4564" s="217"/>
      <c r="C4564" s="217"/>
      <c r="D4564" s="217"/>
      <c r="E4564" s="217"/>
      <c r="F4564" s="217"/>
      <c r="G4564" s="218"/>
      <c r="H4564" s="217"/>
      <c r="I4564" s="217"/>
      <c r="J4564" s="217"/>
      <c r="K4564" s="217"/>
      <c r="L4564" s="217"/>
      <c r="M4564" s="219"/>
      <c r="N4564" s="220"/>
      <c r="O4564" s="219"/>
      <c r="P4564" s="220"/>
      <c r="Q4564" s="219"/>
      <c r="R4564" s="219"/>
    </row>
    <row r="4565" spans="1:18">
      <c r="A4565" s="217"/>
      <c r="B4565" s="217"/>
      <c r="C4565" s="217"/>
      <c r="D4565" s="217"/>
      <c r="E4565" s="217"/>
      <c r="F4565" s="217"/>
      <c r="G4565" s="218"/>
      <c r="H4565" s="217"/>
      <c r="I4565" s="217"/>
      <c r="J4565" s="217"/>
      <c r="K4565" s="217"/>
      <c r="L4565" s="217"/>
      <c r="M4565" s="219"/>
      <c r="N4565" s="220"/>
      <c r="O4565" s="219"/>
      <c r="P4565" s="220"/>
      <c r="Q4565" s="219"/>
      <c r="R4565" s="219"/>
    </row>
    <row r="4566" spans="1:18">
      <c r="A4566" s="217"/>
      <c r="B4566" s="217"/>
      <c r="C4566" s="217"/>
      <c r="D4566" s="217"/>
      <c r="E4566" s="217"/>
      <c r="F4566" s="217"/>
      <c r="G4566" s="218"/>
      <c r="H4566" s="217"/>
      <c r="I4566" s="217"/>
      <c r="J4566" s="217"/>
      <c r="K4566" s="217"/>
      <c r="L4566" s="217"/>
      <c r="M4566" s="219"/>
      <c r="N4566" s="220"/>
      <c r="O4566" s="219"/>
      <c r="P4566" s="220"/>
      <c r="Q4566" s="219"/>
      <c r="R4566" s="219"/>
    </row>
    <row r="4567" spans="1:18">
      <c r="A4567" s="217"/>
      <c r="B4567" s="217"/>
      <c r="C4567" s="217"/>
      <c r="D4567" s="217"/>
      <c r="E4567" s="217"/>
      <c r="F4567" s="217"/>
      <c r="G4567" s="218"/>
      <c r="H4567" s="217"/>
      <c r="I4567" s="217"/>
      <c r="J4567" s="217"/>
      <c r="K4567" s="217"/>
      <c r="L4567" s="217"/>
      <c r="M4567" s="219"/>
      <c r="N4567" s="220"/>
      <c r="O4567" s="219"/>
      <c r="P4567" s="220"/>
      <c r="Q4567" s="219"/>
      <c r="R4567" s="219"/>
    </row>
    <row r="4568" spans="1:18">
      <c r="A4568" s="217"/>
      <c r="B4568" s="217"/>
      <c r="C4568" s="217"/>
      <c r="D4568" s="217"/>
      <c r="E4568" s="217"/>
      <c r="F4568" s="217"/>
      <c r="G4568" s="218"/>
      <c r="H4568" s="217"/>
      <c r="I4568" s="217"/>
      <c r="J4568" s="217"/>
      <c r="K4568" s="217"/>
      <c r="L4568" s="217"/>
      <c r="M4568" s="219"/>
      <c r="N4568" s="220"/>
      <c r="O4568" s="219"/>
      <c r="P4568" s="220"/>
      <c r="Q4568" s="219"/>
      <c r="R4568" s="219"/>
    </row>
    <row r="4569" spans="1:18">
      <c r="A4569" s="217"/>
      <c r="B4569" s="217"/>
      <c r="C4569" s="217"/>
      <c r="D4569" s="217"/>
      <c r="E4569" s="217"/>
      <c r="F4569" s="217"/>
      <c r="G4569" s="218"/>
      <c r="H4569" s="217"/>
      <c r="I4569" s="217"/>
      <c r="J4569" s="217"/>
      <c r="K4569" s="217"/>
      <c r="L4569" s="217"/>
      <c r="M4569" s="219"/>
      <c r="N4569" s="220"/>
      <c r="O4569" s="219"/>
      <c r="P4569" s="220"/>
      <c r="Q4569" s="219"/>
      <c r="R4569" s="219"/>
    </row>
    <row r="4570" spans="1:18">
      <c r="A4570" s="217"/>
      <c r="B4570" s="217"/>
      <c r="C4570" s="217"/>
      <c r="D4570" s="217"/>
      <c r="E4570" s="217"/>
      <c r="F4570" s="217"/>
      <c r="G4570" s="218"/>
      <c r="H4570" s="217"/>
      <c r="I4570" s="217"/>
      <c r="J4570" s="217"/>
      <c r="K4570" s="217"/>
      <c r="L4570" s="217"/>
      <c r="M4570" s="219"/>
      <c r="N4570" s="220"/>
      <c r="O4570" s="219"/>
      <c r="P4570" s="220"/>
      <c r="Q4570" s="219"/>
      <c r="R4570" s="219"/>
    </row>
    <row r="4571" spans="1:18">
      <c r="A4571" s="217"/>
      <c r="B4571" s="217"/>
      <c r="C4571" s="217"/>
      <c r="D4571" s="217"/>
      <c r="E4571" s="217"/>
      <c r="F4571" s="217"/>
      <c r="G4571" s="218"/>
      <c r="H4571" s="217"/>
      <c r="I4571" s="217"/>
      <c r="J4571" s="217"/>
      <c r="K4571" s="217"/>
      <c r="L4571" s="217"/>
      <c r="M4571" s="219"/>
      <c r="N4571" s="220"/>
      <c r="O4571" s="219"/>
      <c r="P4571" s="220"/>
      <c r="Q4571" s="219"/>
      <c r="R4571" s="219"/>
    </row>
    <row r="4572" spans="1:18">
      <c r="A4572" s="217"/>
      <c r="B4572" s="217"/>
      <c r="C4572" s="217"/>
      <c r="D4572" s="217"/>
      <c r="E4572" s="217"/>
      <c r="F4572" s="217"/>
      <c r="G4572" s="218"/>
      <c r="H4572" s="217"/>
      <c r="I4572" s="217"/>
      <c r="J4572" s="217"/>
      <c r="K4572" s="217"/>
      <c r="L4572" s="217"/>
      <c r="M4572" s="219"/>
      <c r="N4572" s="220"/>
      <c r="O4572" s="219"/>
      <c r="P4572" s="220"/>
      <c r="Q4572" s="219"/>
      <c r="R4572" s="219"/>
    </row>
    <row r="4573" spans="1:18">
      <c r="A4573" s="217"/>
      <c r="B4573" s="217"/>
      <c r="C4573" s="217"/>
      <c r="D4573" s="217"/>
      <c r="E4573" s="217"/>
      <c r="F4573" s="217"/>
      <c r="G4573" s="218"/>
      <c r="H4573" s="217"/>
      <c r="I4573" s="217"/>
      <c r="J4573" s="217"/>
      <c r="K4573" s="217"/>
      <c r="L4573" s="217"/>
      <c r="M4573" s="219"/>
      <c r="N4573" s="220"/>
      <c r="O4573" s="219"/>
      <c r="P4573" s="220"/>
      <c r="Q4573" s="219"/>
      <c r="R4573" s="219"/>
    </row>
    <row r="4574" spans="1:18">
      <c r="A4574" s="217"/>
      <c r="B4574" s="217"/>
      <c r="C4574" s="217"/>
      <c r="D4574" s="217"/>
      <c r="E4574" s="217"/>
      <c r="F4574" s="217"/>
      <c r="G4574" s="218"/>
      <c r="H4574" s="217"/>
      <c r="I4574" s="217"/>
      <c r="J4574" s="217"/>
      <c r="K4574" s="217"/>
      <c r="L4574" s="217"/>
      <c r="M4574" s="219"/>
      <c r="N4574" s="220"/>
      <c r="O4574" s="219"/>
      <c r="P4574" s="220"/>
      <c r="Q4574" s="219"/>
      <c r="R4574" s="219"/>
    </row>
    <row r="4575" spans="1:18">
      <c r="A4575" s="217"/>
      <c r="B4575" s="217"/>
      <c r="C4575" s="217"/>
      <c r="D4575" s="217"/>
      <c r="E4575" s="217"/>
      <c r="F4575" s="217"/>
      <c r="G4575" s="218"/>
      <c r="H4575" s="217"/>
      <c r="I4575" s="217"/>
      <c r="J4575" s="217"/>
      <c r="K4575" s="217"/>
      <c r="L4575" s="217"/>
      <c r="M4575" s="219"/>
      <c r="N4575" s="220"/>
      <c r="O4575" s="219"/>
      <c r="P4575" s="220"/>
      <c r="Q4575" s="219"/>
      <c r="R4575" s="219"/>
    </row>
    <row r="4576" spans="1:18">
      <c r="A4576" s="217"/>
      <c r="B4576" s="217"/>
      <c r="C4576" s="217"/>
      <c r="D4576" s="217"/>
      <c r="E4576" s="217"/>
      <c r="F4576" s="217"/>
      <c r="G4576" s="218"/>
      <c r="H4576" s="217"/>
      <c r="I4576" s="217"/>
      <c r="J4576" s="217"/>
      <c r="K4576" s="217"/>
      <c r="L4576" s="217"/>
      <c r="M4576" s="219"/>
      <c r="N4576" s="220"/>
      <c r="O4576" s="219"/>
      <c r="P4576" s="220"/>
      <c r="Q4576" s="219"/>
      <c r="R4576" s="219"/>
    </row>
    <row r="4577" spans="1:18">
      <c r="A4577" s="217"/>
      <c r="B4577" s="217"/>
      <c r="C4577" s="217"/>
      <c r="D4577" s="217"/>
      <c r="E4577" s="217"/>
      <c r="F4577" s="217"/>
      <c r="G4577" s="218"/>
      <c r="H4577" s="217"/>
      <c r="I4577" s="217"/>
      <c r="J4577" s="217"/>
      <c r="K4577" s="217"/>
      <c r="L4577" s="217"/>
      <c r="M4577" s="219"/>
      <c r="N4577" s="220"/>
      <c r="O4577" s="219"/>
      <c r="P4577" s="220"/>
      <c r="Q4577" s="219"/>
      <c r="R4577" s="219"/>
    </row>
    <row r="4578" spans="1:18">
      <c r="A4578" s="217"/>
      <c r="B4578" s="217"/>
      <c r="C4578" s="217"/>
      <c r="D4578" s="217"/>
      <c r="E4578" s="217"/>
      <c r="F4578" s="217"/>
      <c r="G4578" s="218"/>
      <c r="H4578" s="217"/>
      <c r="I4578" s="217"/>
      <c r="J4578" s="217"/>
      <c r="K4578" s="217"/>
      <c r="L4578" s="217"/>
      <c r="M4578" s="219"/>
      <c r="N4578" s="220"/>
      <c r="O4578" s="219"/>
      <c r="P4578" s="220"/>
      <c r="Q4578" s="219"/>
      <c r="R4578" s="219"/>
    </row>
    <row r="4579" spans="1:18">
      <c r="A4579" s="217"/>
      <c r="B4579" s="217"/>
      <c r="C4579" s="217"/>
      <c r="D4579" s="217"/>
      <c r="E4579" s="217"/>
      <c r="F4579" s="217"/>
      <c r="G4579" s="218"/>
      <c r="H4579" s="217"/>
      <c r="I4579" s="217"/>
      <c r="J4579" s="217"/>
      <c r="K4579" s="217"/>
      <c r="L4579" s="217"/>
      <c r="M4579" s="219"/>
      <c r="N4579" s="220"/>
      <c r="O4579" s="219"/>
      <c r="P4579" s="220"/>
      <c r="Q4579" s="219"/>
      <c r="R4579" s="219"/>
    </row>
    <row r="4580" spans="1:18">
      <c r="A4580" s="217"/>
      <c r="B4580" s="217"/>
      <c r="C4580" s="217"/>
      <c r="D4580" s="217"/>
      <c r="E4580" s="217"/>
      <c r="F4580" s="217"/>
      <c r="G4580" s="218"/>
      <c r="H4580" s="217"/>
      <c r="I4580" s="217"/>
      <c r="J4580" s="217"/>
      <c r="K4580" s="217"/>
      <c r="L4580" s="217"/>
      <c r="M4580" s="219"/>
      <c r="N4580" s="220"/>
      <c r="O4580" s="219"/>
      <c r="P4580" s="220"/>
      <c r="Q4580" s="219"/>
      <c r="R4580" s="219"/>
    </row>
    <row r="4581" spans="1:18">
      <c r="A4581" s="217"/>
      <c r="B4581" s="217"/>
      <c r="C4581" s="217"/>
      <c r="D4581" s="217"/>
      <c r="E4581" s="217"/>
      <c r="F4581" s="217"/>
      <c r="G4581" s="218"/>
      <c r="H4581" s="217"/>
      <c r="I4581" s="217"/>
      <c r="J4581" s="217"/>
      <c r="K4581" s="217"/>
      <c r="L4581" s="217"/>
      <c r="M4581" s="219"/>
      <c r="N4581" s="220"/>
      <c r="O4581" s="219"/>
      <c r="P4581" s="220"/>
      <c r="Q4581" s="219"/>
      <c r="R4581" s="219"/>
    </row>
    <row r="4582" spans="1:18">
      <c r="A4582" s="217"/>
      <c r="B4582" s="217"/>
      <c r="C4582" s="217"/>
      <c r="D4582" s="217"/>
      <c r="E4582" s="217"/>
      <c r="F4582" s="217"/>
      <c r="G4582" s="218"/>
      <c r="H4582" s="217"/>
      <c r="I4582" s="217"/>
      <c r="J4582" s="217"/>
      <c r="K4582" s="217"/>
      <c r="L4582" s="217"/>
      <c r="M4582" s="219"/>
      <c r="N4582" s="220"/>
      <c r="O4582" s="219"/>
      <c r="P4582" s="220"/>
      <c r="Q4582" s="219"/>
      <c r="R4582" s="219"/>
    </row>
    <row r="4583" spans="1:18">
      <c r="A4583" s="217"/>
      <c r="B4583" s="217"/>
      <c r="C4583" s="217"/>
      <c r="D4583" s="217"/>
      <c r="E4583" s="217"/>
      <c r="F4583" s="217"/>
      <c r="G4583" s="218"/>
      <c r="H4583" s="217"/>
      <c r="I4583" s="217"/>
      <c r="J4583" s="217"/>
      <c r="K4583" s="217"/>
      <c r="L4583" s="217"/>
      <c r="M4583" s="219"/>
      <c r="N4583" s="220"/>
      <c r="O4583" s="219"/>
      <c r="P4583" s="220"/>
      <c r="Q4583" s="219"/>
      <c r="R4583" s="219"/>
    </row>
    <row r="4584" spans="1:18">
      <c r="A4584" s="217"/>
      <c r="B4584" s="217"/>
      <c r="C4584" s="217"/>
      <c r="D4584" s="217"/>
      <c r="E4584" s="217"/>
      <c r="F4584" s="217"/>
      <c r="G4584" s="218"/>
      <c r="H4584" s="217"/>
      <c r="I4584" s="217"/>
      <c r="J4584" s="217"/>
      <c r="K4584" s="217"/>
      <c r="L4584" s="217"/>
      <c r="M4584" s="219"/>
      <c r="N4584" s="220"/>
      <c r="O4584" s="219"/>
      <c r="P4584" s="220"/>
      <c r="Q4584" s="219"/>
      <c r="R4584" s="219"/>
    </row>
    <row r="4585" spans="1:18">
      <c r="A4585" s="217"/>
      <c r="B4585" s="217"/>
      <c r="C4585" s="217"/>
      <c r="D4585" s="217"/>
      <c r="E4585" s="217"/>
      <c r="F4585" s="217"/>
      <c r="G4585" s="218"/>
      <c r="H4585" s="217"/>
      <c r="I4585" s="217"/>
      <c r="J4585" s="217"/>
      <c r="K4585" s="217"/>
      <c r="L4585" s="217"/>
      <c r="M4585" s="219"/>
      <c r="N4585" s="220"/>
      <c r="O4585" s="219"/>
      <c r="P4585" s="220"/>
      <c r="Q4585" s="219"/>
      <c r="R4585" s="219"/>
    </row>
    <row r="4586" spans="1:18">
      <c r="A4586" s="217"/>
      <c r="B4586" s="217"/>
      <c r="C4586" s="217"/>
      <c r="D4586" s="217"/>
      <c r="E4586" s="217"/>
      <c r="F4586" s="217"/>
      <c r="G4586" s="218"/>
      <c r="H4586" s="217"/>
      <c r="I4586" s="217"/>
      <c r="J4586" s="217"/>
      <c r="K4586" s="217"/>
      <c r="L4586" s="217"/>
      <c r="M4586" s="219"/>
      <c r="N4586" s="220"/>
      <c r="O4586" s="219"/>
      <c r="P4586" s="220"/>
      <c r="Q4586" s="219"/>
      <c r="R4586" s="219"/>
    </row>
    <row r="4587" spans="1:18">
      <c r="A4587" s="217"/>
      <c r="B4587" s="217"/>
      <c r="C4587" s="217"/>
      <c r="D4587" s="217"/>
      <c r="E4587" s="217"/>
      <c r="F4587" s="217"/>
      <c r="G4587" s="218"/>
      <c r="H4587" s="217"/>
      <c r="I4587" s="217"/>
      <c r="J4587" s="217"/>
      <c r="K4587" s="217"/>
      <c r="L4587" s="217"/>
      <c r="M4587" s="219"/>
      <c r="N4587" s="220"/>
      <c r="O4587" s="219"/>
      <c r="P4587" s="220"/>
      <c r="Q4587" s="219"/>
      <c r="R4587" s="219"/>
    </row>
    <row r="4588" spans="1:18">
      <c r="A4588" s="217"/>
      <c r="B4588" s="217"/>
      <c r="C4588" s="217"/>
      <c r="D4588" s="217"/>
      <c r="E4588" s="217"/>
      <c r="F4588" s="217"/>
      <c r="G4588" s="218"/>
      <c r="H4588" s="217"/>
      <c r="I4588" s="217"/>
      <c r="J4588" s="217"/>
      <c r="K4588" s="217"/>
      <c r="L4588" s="217"/>
      <c r="M4588" s="219"/>
      <c r="N4588" s="220"/>
      <c r="O4588" s="219"/>
      <c r="P4588" s="220"/>
      <c r="Q4588" s="219"/>
      <c r="R4588" s="219"/>
    </row>
    <row r="4589" spans="1:18">
      <c r="A4589" s="217"/>
      <c r="B4589" s="217"/>
      <c r="C4589" s="217"/>
      <c r="D4589" s="217"/>
      <c r="E4589" s="217"/>
      <c r="F4589" s="217"/>
      <c r="G4589" s="218"/>
      <c r="H4589" s="217"/>
      <c r="I4589" s="217"/>
      <c r="J4589" s="217"/>
      <c r="K4589" s="217"/>
      <c r="L4589" s="217"/>
      <c r="M4589" s="219"/>
      <c r="N4589" s="220"/>
      <c r="O4589" s="219"/>
      <c r="P4589" s="220"/>
      <c r="Q4589" s="219"/>
      <c r="R4589" s="219"/>
    </row>
    <row r="4590" spans="1:18">
      <c r="A4590" s="217"/>
      <c r="B4590" s="217"/>
      <c r="C4590" s="217"/>
      <c r="D4590" s="217"/>
      <c r="E4590" s="217"/>
      <c r="F4590" s="217"/>
      <c r="G4590" s="218"/>
      <c r="H4590" s="217"/>
      <c r="I4590" s="217"/>
      <c r="J4590" s="217"/>
      <c r="K4590" s="217"/>
      <c r="L4590" s="217"/>
      <c r="M4590" s="219"/>
      <c r="N4590" s="220"/>
      <c r="O4590" s="219"/>
      <c r="P4590" s="220"/>
      <c r="Q4590" s="219"/>
      <c r="R4590" s="219"/>
    </row>
    <row r="4591" spans="1:18">
      <c r="A4591" s="217"/>
      <c r="B4591" s="217"/>
      <c r="C4591" s="217"/>
      <c r="D4591" s="217"/>
      <c r="E4591" s="217"/>
      <c r="F4591" s="217"/>
      <c r="G4591" s="218"/>
      <c r="H4591" s="217"/>
      <c r="I4591" s="217"/>
      <c r="J4591" s="217"/>
      <c r="K4591" s="217"/>
      <c r="L4591" s="217"/>
      <c r="M4591" s="219"/>
      <c r="N4591" s="220"/>
      <c r="O4591" s="219"/>
      <c r="P4591" s="220"/>
      <c r="Q4591" s="219"/>
      <c r="R4591" s="219"/>
    </row>
    <row r="4592" spans="1:18">
      <c r="A4592" s="217"/>
      <c r="B4592" s="217"/>
      <c r="C4592" s="217"/>
      <c r="D4592" s="217"/>
      <c r="E4592" s="217"/>
      <c r="F4592" s="217"/>
      <c r="G4592" s="218"/>
      <c r="H4592" s="217"/>
      <c r="I4592" s="217"/>
      <c r="J4592" s="217"/>
      <c r="K4592" s="217"/>
      <c r="L4592" s="217"/>
      <c r="M4592" s="219"/>
      <c r="N4592" s="220"/>
      <c r="O4592" s="219"/>
      <c r="P4592" s="220"/>
      <c r="Q4592" s="219"/>
      <c r="R4592" s="219"/>
    </row>
    <row r="4593" spans="1:18">
      <c r="A4593" s="217"/>
      <c r="B4593" s="217"/>
      <c r="C4593" s="217"/>
      <c r="D4593" s="217"/>
      <c r="E4593" s="217"/>
      <c r="F4593" s="217"/>
      <c r="G4593" s="218"/>
      <c r="H4593" s="217"/>
      <c r="I4593" s="217"/>
      <c r="J4593" s="217"/>
      <c r="K4593" s="217"/>
      <c r="L4593" s="217"/>
      <c r="M4593" s="219"/>
      <c r="N4593" s="220"/>
      <c r="O4593" s="219"/>
      <c r="P4593" s="220"/>
      <c r="Q4593" s="219"/>
      <c r="R4593" s="219"/>
    </row>
    <row r="4594" spans="1:18">
      <c r="A4594" s="217"/>
      <c r="B4594" s="217"/>
      <c r="C4594" s="217"/>
      <c r="D4594" s="217"/>
      <c r="E4594" s="217"/>
      <c r="F4594" s="217"/>
      <c r="G4594" s="218"/>
      <c r="H4594" s="217"/>
      <c r="I4594" s="217"/>
      <c r="J4594" s="217"/>
      <c r="K4594" s="217"/>
      <c r="L4594" s="217"/>
      <c r="M4594" s="219"/>
      <c r="N4594" s="220"/>
      <c r="O4594" s="219"/>
      <c r="P4594" s="220"/>
      <c r="Q4594" s="219"/>
      <c r="R4594" s="219"/>
    </row>
    <row r="4595" spans="1:18">
      <c r="A4595" s="217"/>
      <c r="B4595" s="217"/>
      <c r="C4595" s="217"/>
      <c r="D4595" s="217"/>
      <c r="E4595" s="217"/>
      <c r="F4595" s="217"/>
      <c r="G4595" s="218"/>
      <c r="H4595" s="217"/>
      <c r="I4595" s="217"/>
      <c r="J4595" s="217"/>
      <c r="K4595" s="217"/>
      <c r="L4595" s="217"/>
      <c r="M4595" s="219"/>
      <c r="N4595" s="220"/>
      <c r="O4595" s="219"/>
      <c r="P4595" s="220"/>
      <c r="Q4595" s="219"/>
      <c r="R4595" s="219"/>
    </row>
    <row r="4596" spans="1:18">
      <c r="A4596" s="217"/>
      <c r="B4596" s="217"/>
      <c r="C4596" s="217"/>
      <c r="D4596" s="217"/>
      <c r="E4596" s="217"/>
      <c r="F4596" s="217"/>
      <c r="G4596" s="218"/>
      <c r="H4596" s="217"/>
      <c r="I4596" s="217"/>
      <c r="J4596" s="217"/>
      <c r="K4596" s="217"/>
      <c r="L4596" s="217"/>
      <c r="M4596" s="219"/>
      <c r="N4596" s="220"/>
      <c r="O4596" s="219"/>
      <c r="P4596" s="220"/>
      <c r="Q4596" s="219"/>
      <c r="R4596" s="219"/>
    </row>
    <row r="4597" spans="1:18">
      <c r="A4597" s="217"/>
      <c r="B4597" s="217"/>
      <c r="C4597" s="217"/>
      <c r="D4597" s="217"/>
      <c r="E4597" s="217"/>
      <c r="F4597" s="217"/>
      <c r="G4597" s="218"/>
      <c r="H4597" s="217"/>
      <c r="I4597" s="217"/>
      <c r="J4597" s="217"/>
      <c r="K4597" s="217"/>
      <c r="L4597" s="217"/>
      <c r="M4597" s="219"/>
      <c r="N4597" s="220"/>
      <c r="O4597" s="219"/>
      <c r="P4597" s="220"/>
      <c r="Q4597" s="219"/>
      <c r="R4597" s="219"/>
    </row>
    <row r="4598" spans="1:18">
      <c r="A4598" s="217"/>
      <c r="B4598" s="217"/>
      <c r="C4598" s="217"/>
      <c r="D4598" s="217"/>
      <c r="E4598" s="217"/>
      <c r="F4598" s="217"/>
      <c r="G4598" s="218"/>
      <c r="H4598" s="217"/>
      <c r="I4598" s="217"/>
      <c r="J4598" s="217"/>
      <c r="K4598" s="217"/>
      <c r="L4598" s="217"/>
      <c r="M4598" s="219"/>
      <c r="N4598" s="220"/>
      <c r="O4598" s="219"/>
      <c r="P4598" s="220"/>
      <c r="Q4598" s="219"/>
      <c r="R4598" s="219"/>
    </row>
    <row r="4599" spans="1:18">
      <c r="A4599" s="217"/>
      <c r="B4599" s="217"/>
      <c r="C4599" s="217"/>
      <c r="D4599" s="217"/>
      <c r="E4599" s="217"/>
      <c r="F4599" s="217"/>
      <c r="G4599" s="218"/>
      <c r="H4599" s="217"/>
      <c r="I4599" s="217"/>
      <c r="J4599" s="217"/>
      <c r="K4599" s="217"/>
      <c r="L4599" s="217"/>
      <c r="M4599" s="219"/>
      <c r="N4599" s="220"/>
      <c r="O4599" s="219"/>
      <c r="P4599" s="220"/>
      <c r="Q4599" s="219"/>
      <c r="R4599" s="219"/>
    </row>
    <row r="4600" spans="1:18">
      <c r="A4600" s="217"/>
      <c r="B4600" s="217"/>
      <c r="C4600" s="217"/>
      <c r="D4600" s="217"/>
      <c r="E4600" s="217"/>
      <c r="F4600" s="217"/>
      <c r="G4600" s="218"/>
      <c r="H4600" s="217"/>
      <c r="I4600" s="217"/>
      <c r="J4600" s="217"/>
      <c r="K4600" s="217"/>
      <c r="L4600" s="217"/>
      <c r="M4600" s="219"/>
      <c r="N4600" s="220"/>
      <c r="O4600" s="219"/>
      <c r="P4600" s="220"/>
      <c r="Q4600" s="219"/>
      <c r="R4600" s="219"/>
    </row>
    <row r="4601" spans="1:18">
      <c r="A4601" s="217"/>
      <c r="B4601" s="217"/>
      <c r="C4601" s="217"/>
      <c r="D4601" s="217"/>
      <c r="E4601" s="217"/>
      <c r="F4601" s="217"/>
      <c r="G4601" s="218"/>
      <c r="H4601" s="217"/>
      <c r="I4601" s="217"/>
      <c r="J4601" s="217"/>
      <c r="K4601" s="217"/>
      <c r="L4601" s="217"/>
      <c r="M4601" s="219"/>
      <c r="N4601" s="220"/>
      <c r="O4601" s="219"/>
      <c r="P4601" s="220"/>
      <c r="Q4601" s="219"/>
      <c r="R4601" s="219"/>
    </row>
    <row r="4602" spans="1:18">
      <c r="A4602" s="217"/>
      <c r="B4602" s="217"/>
      <c r="C4602" s="217"/>
      <c r="D4602" s="217"/>
      <c r="E4602" s="217"/>
      <c r="F4602" s="217"/>
      <c r="G4602" s="218"/>
      <c r="H4602" s="217"/>
      <c r="I4602" s="217"/>
      <c r="J4602" s="217"/>
      <c r="K4602" s="217"/>
      <c r="L4602" s="217"/>
      <c r="M4602" s="219"/>
      <c r="N4602" s="220"/>
      <c r="O4602" s="219"/>
      <c r="P4602" s="220"/>
      <c r="Q4602" s="219"/>
      <c r="R4602" s="219"/>
    </row>
    <row r="4603" spans="1:18">
      <c r="A4603" s="217"/>
      <c r="B4603" s="217"/>
      <c r="C4603" s="217"/>
      <c r="D4603" s="217"/>
      <c r="E4603" s="217"/>
      <c r="F4603" s="217"/>
      <c r="G4603" s="218"/>
      <c r="H4603" s="217"/>
      <c r="I4603" s="217"/>
      <c r="J4603" s="217"/>
      <c r="K4603" s="217"/>
      <c r="L4603" s="217"/>
      <c r="M4603" s="219"/>
      <c r="N4603" s="220"/>
      <c r="O4603" s="219"/>
      <c r="P4603" s="220"/>
      <c r="Q4603" s="219"/>
      <c r="R4603" s="219"/>
    </row>
    <row r="4604" spans="1:18">
      <c r="A4604" s="217"/>
      <c r="B4604" s="217"/>
      <c r="C4604" s="217"/>
      <c r="D4604" s="217"/>
      <c r="E4604" s="217"/>
      <c r="F4604" s="217"/>
      <c r="G4604" s="218"/>
      <c r="H4604" s="217"/>
      <c r="I4604" s="217"/>
      <c r="J4604" s="217"/>
      <c r="K4604" s="217"/>
      <c r="L4604" s="217"/>
      <c r="M4604" s="219"/>
      <c r="N4604" s="220"/>
      <c r="O4604" s="219"/>
      <c r="P4604" s="220"/>
      <c r="Q4604" s="219"/>
      <c r="R4604" s="219"/>
    </row>
    <row r="4605" spans="1:18">
      <c r="A4605" s="217"/>
      <c r="B4605" s="217"/>
      <c r="C4605" s="217"/>
      <c r="D4605" s="217"/>
      <c r="E4605" s="217"/>
      <c r="F4605" s="217"/>
      <c r="G4605" s="218"/>
      <c r="H4605" s="217"/>
      <c r="I4605" s="217"/>
      <c r="J4605" s="217"/>
      <c r="K4605" s="217"/>
      <c r="L4605" s="217"/>
      <c r="M4605" s="219"/>
      <c r="N4605" s="220"/>
      <c r="O4605" s="219"/>
      <c r="P4605" s="220"/>
      <c r="Q4605" s="219"/>
      <c r="R4605" s="219"/>
    </row>
    <row r="4606" spans="1:18">
      <c r="A4606" s="217"/>
      <c r="B4606" s="217"/>
      <c r="C4606" s="217"/>
      <c r="D4606" s="217"/>
      <c r="E4606" s="217"/>
      <c r="F4606" s="217"/>
      <c r="G4606" s="218"/>
      <c r="H4606" s="217"/>
      <c r="I4606" s="217"/>
      <c r="J4606" s="217"/>
      <c r="K4606" s="217"/>
      <c r="L4606" s="217"/>
      <c r="M4606" s="219"/>
      <c r="N4606" s="220"/>
      <c r="O4606" s="219"/>
      <c r="P4606" s="220"/>
      <c r="Q4606" s="219"/>
      <c r="R4606" s="219"/>
    </row>
    <row r="4607" spans="1:18">
      <c r="A4607" s="217"/>
      <c r="B4607" s="217"/>
      <c r="C4607" s="217"/>
      <c r="D4607" s="217"/>
      <c r="E4607" s="217"/>
      <c r="F4607" s="217"/>
      <c r="G4607" s="218"/>
      <c r="H4607" s="217"/>
      <c r="I4607" s="217"/>
      <c r="J4607" s="217"/>
      <c r="K4607" s="217"/>
      <c r="L4607" s="217"/>
      <c r="M4607" s="219"/>
      <c r="N4607" s="220"/>
      <c r="O4607" s="219"/>
      <c r="P4607" s="220"/>
      <c r="Q4607" s="219"/>
      <c r="R4607" s="219"/>
    </row>
    <row r="4608" spans="1:18">
      <c r="A4608" s="217"/>
      <c r="B4608" s="217"/>
      <c r="C4608" s="217"/>
      <c r="D4608" s="217"/>
      <c r="E4608" s="217"/>
      <c r="F4608" s="217"/>
      <c r="G4608" s="218"/>
      <c r="H4608" s="217"/>
      <c r="I4608" s="217"/>
      <c r="J4608" s="217"/>
      <c r="K4608" s="217"/>
      <c r="L4608" s="217"/>
      <c r="M4608" s="219"/>
      <c r="N4608" s="220"/>
      <c r="O4608" s="219"/>
      <c r="P4608" s="220"/>
      <c r="Q4608" s="219"/>
      <c r="R4608" s="219"/>
    </row>
    <row r="4609" spans="1:18">
      <c r="A4609" s="217"/>
      <c r="B4609" s="217"/>
      <c r="C4609" s="217"/>
      <c r="D4609" s="217"/>
      <c r="E4609" s="217"/>
      <c r="F4609" s="217"/>
      <c r="G4609" s="218"/>
      <c r="H4609" s="217"/>
      <c r="I4609" s="217"/>
      <c r="J4609" s="217"/>
      <c r="K4609" s="217"/>
      <c r="L4609" s="217"/>
      <c r="M4609" s="219"/>
      <c r="N4609" s="220"/>
      <c r="O4609" s="219"/>
      <c r="P4609" s="220"/>
      <c r="Q4609" s="219"/>
      <c r="R4609" s="219"/>
    </row>
    <row r="4610" spans="1:18">
      <c r="A4610" s="217"/>
      <c r="B4610" s="217"/>
      <c r="C4610" s="217"/>
      <c r="D4610" s="217"/>
      <c r="E4610" s="217"/>
      <c r="F4610" s="217"/>
      <c r="G4610" s="218"/>
      <c r="H4610" s="217"/>
      <c r="I4610" s="217"/>
      <c r="J4610" s="217"/>
      <c r="K4610" s="217"/>
      <c r="L4610" s="217"/>
      <c r="M4610" s="219"/>
      <c r="N4610" s="220"/>
      <c r="O4610" s="219"/>
      <c r="P4610" s="220"/>
      <c r="Q4610" s="219"/>
      <c r="R4610" s="219"/>
    </row>
    <row r="4611" spans="1:18">
      <c r="A4611" s="217"/>
      <c r="B4611" s="217"/>
      <c r="C4611" s="217"/>
      <c r="D4611" s="217"/>
      <c r="E4611" s="217"/>
      <c r="F4611" s="217"/>
      <c r="G4611" s="218"/>
      <c r="H4611" s="217"/>
      <c r="I4611" s="217"/>
      <c r="J4611" s="217"/>
      <c r="K4611" s="217"/>
      <c r="L4611" s="217"/>
      <c r="M4611" s="219"/>
      <c r="N4611" s="220"/>
      <c r="O4611" s="219"/>
      <c r="P4611" s="220"/>
      <c r="Q4611" s="219"/>
      <c r="R4611" s="219"/>
    </row>
    <row r="4612" spans="1:18">
      <c r="A4612" s="217"/>
      <c r="B4612" s="217"/>
      <c r="C4612" s="217"/>
      <c r="D4612" s="217"/>
      <c r="E4612" s="217"/>
      <c r="F4612" s="217"/>
      <c r="G4612" s="218"/>
      <c r="H4612" s="217"/>
      <c r="I4612" s="217"/>
      <c r="J4612" s="217"/>
      <c r="K4612" s="217"/>
      <c r="L4612" s="217"/>
      <c r="M4612" s="219"/>
      <c r="N4612" s="220"/>
      <c r="O4612" s="219"/>
      <c r="P4612" s="220"/>
      <c r="Q4612" s="219"/>
      <c r="R4612" s="219"/>
    </row>
    <row r="4613" spans="1:18">
      <c r="A4613" s="217"/>
      <c r="B4613" s="217"/>
      <c r="C4613" s="217"/>
      <c r="D4613" s="217"/>
      <c r="E4613" s="217"/>
      <c r="F4613" s="217"/>
      <c r="G4613" s="218"/>
      <c r="H4613" s="217"/>
      <c r="I4613" s="217"/>
      <c r="J4613" s="217"/>
      <c r="K4613" s="217"/>
      <c r="L4613" s="217"/>
      <c r="M4613" s="219"/>
      <c r="N4613" s="220"/>
      <c r="O4613" s="219"/>
      <c r="P4613" s="220"/>
      <c r="Q4613" s="219"/>
      <c r="R4613" s="219"/>
    </row>
    <row r="4614" spans="1:18">
      <c r="A4614" s="217"/>
      <c r="B4614" s="217"/>
      <c r="C4614" s="217"/>
      <c r="D4614" s="217"/>
      <c r="E4614" s="217"/>
      <c r="F4614" s="217"/>
      <c r="G4614" s="218"/>
      <c r="H4614" s="217"/>
      <c r="I4614" s="217"/>
      <c r="J4614" s="217"/>
      <c r="K4614" s="217"/>
      <c r="L4614" s="217"/>
      <c r="M4614" s="219"/>
      <c r="N4614" s="220"/>
      <c r="O4614" s="219"/>
      <c r="P4614" s="220"/>
      <c r="Q4614" s="219"/>
      <c r="R4614" s="219"/>
    </row>
    <row r="4615" spans="1:18">
      <c r="A4615" s="217"/>
      <c r="B4615" s="217"/>
      <c r="C4615" s="217"/>
      <c r="D4615" s="217"/>
      <c r="E4615" s="217"/>
      <c r="F4615" s="217"/>
      <c r="G4615" s="218"/>
      <c r="H4615" s="217"/>
      <c r="I4615" s="217"/>
      <c r="J4615" s="217"/>
      <c r="K4615" s="217"/>
      <c r="L4615" s="217"/>
      <c r="M4615" s="219"/>
      <c r="N4615" s="220"/>
      <c r="O4615" s="219"/>
      <c r="P4615" s="220"/>
      <c r="Q4615" s="219"/>
      <c r="R4615" s="219"/>
    </row>
    <row r="4616" spans="1:18">
      <c r="A4616" s="217"/>
      <c r="B4616" s="217"/>
      <c r="C4616" s="217"/>
      <c r="D4616" s="217"/>
      <c r="E4616" s="217"/>
      <c r="F4616" s="217"/>
      <c r="G4616" s="218"/>
      <c r="H4616" s="217"/>
      <c r="I4616" s="217"/>
      <c r="J4616" s="217"/>
      <c r="K4616" s="217"/>
      <c r="L4616" s="217"/>
      <c r="M4616" s="219"/>
      <c r="N4616" s="220"/>
      <c r="O4616" s="219"/>
      <c r="P4616" s="220"/>
      <c r="Q4616" s="219"/>
      <c r="R4616" s="219"/>
    </row>
    <row r="4617" spans="1:18">
      <c r="A4617" s="217"/>
      <c r="B4617" s="217"/>
      <c r="C4617" s="217"/>
      <c r="D4617" s="217"/>
      <c r="E4617" s="217"/>
      <c r="F4617" s="217"/>
      <c r="G4617" s="218"/>
      <c r="H4617" s="217"/>
      <c r="I4617" s="217"/>
      <c r="J4617" s="217"/>
      <c r="K4617" s="217"/>
      <c r="L4617" s="217"/>
      <c r="M4617" s="219"/>
      <c r="N4617" s="220"/>
      <c r="O4617" s="219"/>
      <c r="P4617" s="220"/>
      <c r="Q4617" s="219"/>
      <c r="R4617" s="219"/>
    </row>
    <row r="4618" spans="1:18">
      <c r="A4618" s="217"/>
      <c r="B4618" s="217"/>
      <c r="C4618" s="217"/>
      <c r="D4618" s="217"/>
      <c r="E4618" s="217"/>
      <c r="F4618" s="217"/>
      <c r="G4618" s="218"/>
      <c r="H4618" s="217"/>
      <c r="I4618" s="217"/>
      <c r="J4618" s="217"/>
      <c r="K4618" s="217"/>
      <c r="L4618" s="217"/>
      <c r="M4618" s="219"/>
      <c r="N4618" s="220"/>
      <c r="O4618" s="219"/>
      <c r="P4618" s="220"/>
      <c r="Q4618" s="219"/>
      <c r="R4618" s="219"/>
    </row>
    <row r="4619" spans="1:18">
      <c r="A4619" s="217"/>
      <c r="B4619" s="217"/>
      <c r="C4619" s="217"/>
      <c r="D4619" s="217"/>
      <c r="E4619" s="217"/>
      <c r="F4619" s="217"/>
      <c r="G4619" s="218"/>
      <c r="H4619" s="217"/>
      <c r="I4619" s="217"/>
      <c r="J4619" s="217"/>
      <c r="K4619" s="217"/>
      <c r="L4619" s="217"/>
      <c r="M4619" s="219"/>
      <c r="N4619" s="220"/>
      <c r="O4619" s="219"/>
      <c r="P4619" s="220"/>
      <c r="Q4619" s="219"/>
      <c r="R4619" s="219"/>
    </row>
    <row r="4620" spans="1:18">
      <c r="A4620" s="217"/>
      <c r="B4620" s="217"/>
      <c r="C4620" s="217"/>
      <c r="D4620" s="217"/>
      <c r="E4620" s="217"/>
      <c r="F4620" s="217"/>
      <c r="G4620" s="218"/>
      <c r="H4620" s="217"/>
      <c r="I4620" s="217"/>
      <c r="J4620" s="217"/>
      <c r="K4620" s="217"/>
      <c r="L4620" s="217"/>
      <c r="M4620" s="219"/>
      <c r="N4620" s="220"/>
      <c r="O4620" s="219"/>
      <c r="P4620" s="220"/>
      <c r="Q4620" s="219"/>
      <c r="R4620" s="219"/>
    </row>
    <row r="4621" spans="1:18">
      <c r="A4621" s="217"/>
      <c r="B4621" s="217"/>
      <c r="C4621" s="217"/>
      <c r="D4621" s="217"/>
      <c r="E4621" s="217"/>
      <c r="F4621" s="217"/>
      <c r="G4621" s="218"/>
      <c r="H4621" s="217"/>
      <c r="I4621" s="217"/>
      <c r="J4621" s="217"/>
      <c r="K4621" s="217"/>
      <c r="L4621" s="217"/>
      <c r="M4621" s="219"/>
      <c r="N4621" s="220"/>
      <c r="O4621" s="219"/>
      <c r="P4621" s="220"/>
      <c r="Q4621" s="219"/>
      <c r="R4621" s="219"/>
    </row>
    <row r="4622" spans="1:18">
      <c r="A4622" s="217"/>
      <c r="B4622" s="217"/>
      <c r="C4622" s="217"/>
      <c r="D4622" s="217"/>
      <c r="E4622" s="217"/>
      <c r="F4622" s="217"/>
      <c r="G4622" s="218"/>
      <c r="H4622" s="217"/>
      <c r="I4622" s="217"/>
      <c r="J4622" s="217"/>
      <c r="K4622" s="217"/>
      <c r="L4622" s="217"/>
      <c r="M4622" s="219"/>
      <c r="N4622" s="220"/>
      <c r="O4622" s="219"/>
      <c r="P4622" s="220"/>
      <c r="Q4622" s="219"/>
      <c r="R4622" s="219"/>
    </row>
    <row r="4623" spans="1:18">
      <c r="A4623" s="217"/>
      <c r="B4623" s="217"/>
      <c r="C4623" s="217"/>
      <c r="D4623" s="217"/>
      <c r="E4623" s="217"/>
      <c r="F4623" s="217"/>
      <c r="G4623" s="218"/>
      <c r="H4623" s="217"/>
      <c r="I4623" s="217"/>
      <c r="J4623" s="217"/>
      <c r="K4623" s="217"/>
      <c r="L4623" s="217"/>
      <c r="M4623" s="219"/>
      <c r="N4623" s="220"/>
      <c r="O4623" s="219"/>
      <c r="P4623" s="220"/>
      <c r="Q4623" s="219"/>
      <c r="R4623" s="219"/>
    </row>
    <row r="4624" spans="1:18">
      <c r="A4624" s="217"/>
      <c r="B4624" s="217"/>
      <c r="C4624" s="217"/>
      <c r="D4624" s="217"/>
      <c r="E4624" s="217"/>
      <c r="F4624" s="217"/>
      <c r="G4624" s="218"/>
      <c r="H4624" s="217"/>
      <c r="I4624" s="217"/>
      <c r="J4624" s="217"/>
      <c r="K4624" s="217"/>
      <c r="L4624" s="217"/>
      <c r="M4624" s="219"/>
      <c r="N4624" s="220"/>
      <c r="O4624" s="219"/>
      <c r="P4624" s="220"/>
      <c r="Q4624" s="219"/>
      <c r="R4624" s="219"/>
    </row>
    <row r="4625" spans="1:18">
      <c r="A4625" s="217"/>
      <c r="B4625" s="217"/>
      <c r="C4625" s="217"/>
      <c r="D4625" s="217"/>
      <c r="E4625" s="217"/>
      <c r="F4625" s="217"/>
      <c r="G4625" s="218"/>
      <c r="H4625" s="217"/>
      <c r="I4625" s="217"/>
      <c r="J4625" s="217"/>
      <c r="K4625" s="217"/>
      <c r="L4625" s="217"/>
      <c r="M4625" s="219"/>
      <c r="N4625" s="220"/>
      <c r="O4625" s="219"/>
      <c r="P4625" s="220"/>
      <c r="Q4625" s="219"/>
      <c r="R4625" s="219"/>
    </row>
    <row r="4626" spans="1:18">
      <c r="A4626" s="217"/>
      <c r="B4626" s="217"/>
      <c r="C4626" s="217"/>
      <c r="D4626" s="217"/>
      <c r="E4626" s="217"/>
      <c r="F4626" s="217"/>
      <c r="G4626" s="218"/>
      <c r="H4626" s="217"/>
      <c r="I4626" s="217"/>
      <c r="J4626" s="217"/>
      <c r="K4626" s="217"/>
      <c r="L4626" s="217"/>
      <c r="M4626" s="219"/>
      <c r="N4626" s="220"/>
      <c r="O4626" s="219"/>
      <c r="P4626" s="220"/>
      <c r="Q4626" s="219"/>
      <c r="R4626" s="219"/>
    </row>
    <row r="4627" spans="1:18">
      <c r="A4627" s="217"/>
      <c r="B4627" s="217"/>
      <c r="C4627" s="217"/>
      <c r="D4627" s="217"/>
      <c r="E4627" s="217"/>
      <c r="F4627" s="217"/>
      <c r="G4627" s="218"/>
      <c r="H4627" s="217"/>
      <c r="I4627" s="217"/>
      <c r="J4627" s="217"/>
      <c r="K4627" s="217"/>
      <c r="L4627" s="217"/>
      <c r="M4627" s="219"/>
      <c r="N4627" s="220"/>
      <c r="O4627" s="219"/>
      <c r="P4627" s="220"/>
      <c r="Q4627" s="219"/>
      <c r="R4627" s="219"/>
    </row>
    <row r="4628" spans="1:18">
      <c r="A4628" s="217"/>
      <c r="B4628" s="217"/>
      <c r="C4628" s="217"/>
      <c r="D4628" s="217"/>
      <c r="E4628" s="217"/>
      <c r="F4628" s="217"/>
      <c r="G4628" s="218"/>
      <c r="H4628" s="217"/>
      <c r="I4628" s="217"/>
      <c r="J4628" s="217"/>
      <c r="K4628" s="217"/>
      <c r="L4628" s="217"/>
      <c r="M4628" s="219"/>
      <c r="N4628" s="220"/>
      <c r="O4628" s="219"/>
      <c r="P4628" s="220"/>
      <c r="Q4628" s="219"/>
      <c r="R4628" s="219"/>
    </row>
    <row r="4629" spans="1:18">
      <c r="A4629" s="217"/>
      <c r="B4629" s="217"/>
      <c r="C4629" s="217"/>
      <c r="D4629" s="217"/>
      <c r="E4629" s="217"/>
      <c r="F4629" s="217"/>
      <c r="G4629" s="218"/>
      <c r="H4629" s="217"/>
      <c r="I4629" s="217"/>
      <c r="J4629" s="217"/>
      <c r="K4629" s="217"/>
      <c r="L4629" s="217"/>
      <c r="M4629" s="219"/>
      <c r="N4629" s="220"/>
      <c r="O4629" s="219"/>
      <c r="P4629" s="220"/>
      <c r="Q4629" s="219"/>
      <c r="R4629" s="219"/>
    </row>
    <row r="4630" spans="1:18">
      <c r="A4630" s="217"/>
      <c r="B4630" s="217"/>
      <c r="C4630" s="217"/>
      <c r="D4630" s="217"/>
      <c r="E4630" s="217"/>
      <c r="F4630" s="217"/>
      <c r="G4630" s="218"/>
      <c r="H4630" s="217"/>
      <c r="I4630" s="217"/>
      <c r="J4630" s="217"/>
      <c r="K4630" s="217"/>
      <c r="L4630" s="217"/>
      <c r="M4630" s="219"/>
      <c r="N4630" s="220"/>
      <c r="O4630" s="219"/>
      <c r="P4630" s="220"/>
      <c r="Q4630" s="219"/>
      <c r="R4630" s="219"/>
    </row>
    <row r="4631" spans="1:18">
      <c r="A4631" s="217"/>
      <c r="B4631" s="217"/>
      <c r="C4631" s="217"/>
      <c r="D4631" s="217"/>
      <c r="E4631" s="217"/>
      <c r="F4631" s="217"/>
      <c r="G4631" s="218"/>
      <c r="H4631" s="217"/>
      <c r="I4631" s="217"/>
      <c r="J4631" s="217"/>
      <c r="K4631" s="217"/>
      <c r="L4631" s="217"/>
      <c r="M4631" s="219"/>
      <c r="N4631" s="220"/>
      <c r="O4631" s="219"/>
      <c r="P4631" s="220"/>
      <c r="Q4631" s="219"/>
      <c r="R4631" s="219"/>
    </row>
    <row r="4632" spans="1:18">
      <c r="A4632" s="217"/>
      <c r="B4632" s="217"/>
      <c r="C4632" s="217"/>
      <c r="D4632" s="217"/>
      <c r="E4632" s="217"/>
      <c r="F4632" s="217"/>
      <c r="G4632" s="218"/>
      <c r="H4632" s="217"/>
      <c r="I4632" s="217"/>
      <c r="J4632" s="217"/>
      <c r="K4632" s="217"/>
      <c r="L4632" s="217"/>
      <c r="M4632" s="219"/>
      <c r="N4632" s="220"/>
      <c r="O4632" s="219"/>
      <c r="P4632" s="220"/>
      <c r="Q4632" s="219"/>
      <c r="R4632" s="219"/>
    </row>
    <row r="4633" spans="1:18">
      <c r="A4633" s="217"/>
      <c r="B4633" s="217"/>
      <c r="C4633" s="217"/>
      <c r="D4633" s="217"/>
      <c r="E4633" s="217"/>
      <c r="F4633" s="217"/>
      <c r="G4633" s="218"/>
      <c r="H4633" s="217"/>
      <c r="I4633" s="217"/>
      <c r="J4633" s="217"/>
      <c r="K4633" s="217"/>
      <c r="L4633" s="217"/>
      <c r="M4633" s="219"/>
      <c r="N4633" s="220"/>
      <c r="O4633" s="219"/>
      <c r="P4633" s="220"/>
      <c r="Q4633" s="219"/>
      <c r="R4633" s="219"/>
    </row>
    <row r="4634" spans="1:18">
      <c r="A4634" s="217"/>
      <c r="B4634" s="217"/>
      <c r="C4634" s="217"/>
      <c r="D4634" s="217"/>
      <c r="E4634" s="217"/>
      <c r="F4634" s="217"/>
      <c r="G4634" s="218"/>
      <c r="H4634" s="217"/>
      <c r="I4634" s="217"/>
      <c r="J4634" s="217"/>
      <c r="K4634" s="217"/>
      <c r="L4634" s="217"/>
      <c r="M4634" s="219"/>
      <c r="N4634" s="220"/>
      <c r="O4634" s="219"/>
      <c r="P4634" s="220"/>
      <c r="Q4634" s="219"/>
      <c r="R4634" s="219"/>
    </row>
    <row r="4635" spans="1:18">
      <c r="A4635" s="217"/>
      <c r="B4635" s="217"/>
      <c r="C4635" s="217"/>
      <c r="D4635" s="217"/>
      <c r="E4635" s="217"/>
      <c r="F4635" s="217"/>
      <c r="G4635" s="218"/>
      <c r="H4635" s="217"/>
      <c r="I4635" s="217"/>
      <c r="J4635" s="217"/>
      <c r="K4635" s="217"/>
      <c r="L4635" s="217"/>
      <c r="M4635" s="219"/>
      <c r="N4635" s="220"/>
      <c r="O4635" s="219"/>
      <c r="P4635" s="220"/>
      <c r="Q4635" s="219"/>
      <c r="R4635" s="219"/>
    </row>
    <row r="4636" spans="1:18">
      <c r="A4636" s="217"/>
      <c r="B4636" s="217"/>
      <c r="C4636" s="217"/>
      <c r="D4636" s="217"/>
      <c r="E4636" s="217"/>
      <c r="F4636" s="217"/>
      <c r="G4636" s="218"/>
      <c r="H4636" s="217"/>
      <c r="I4636" s="217"/>
      <c r="J4636" s="217"/>
      <c r="K4636" s="217"/>
      <c r="L4636" s="217"/>
      <c r="M4636" s="219"/>
      <c r="N4636" s="220"/>
      <c r="O4636" s="219"/>
      <c r="P4636" s="220"/>
      <c r="Q4636" s="219"/>
      <c r="R4636" s="219"/>
    </row>
    <row r="4637" spans="1:18">
      <c r="A4637" s="217"/>
      <c r="B4637" s="217"/>
      <c r="C4637" s="217"/>
      <c r="D4637" s="217"/>
      <c r="E4637" s="217"/>
      <c r="F4637" s="217"/>
      <c r="G4637" s="218"/>
      <c r="H4637" s="217"/>
      <c r="I4637" s="217"/>
      <c r="J4637" s="217"/>
      <c r="K4637" s="217"/>
      <c r="L4637" s="217"/>
      <c r="M4637" s="219"/>
      <c r="N4637" s="220"/>
      <c r="O4637" s="219"/>
      <c r="P4637" s="220"/>
      <c r="Q4637" s="219"/>
      <c r="R4637" s="219"/>
    </row>
    <row r="4638" spans="1:18">
      <c r="A4638" s="217"/>
      <c r="B4638" s="217"/>
      <c r="C4638" s="217"/>
      <c r="D4638" s="217"/>
      <c r="E4638" s="217"/>
      <c r="F4638" s="217"/>
      <c r="G4638" s="218"/>
      <c r="H4638" s="217"/>
      <c r="I4638" s="217"/>
      <c r="J4638" s="217"/>
      <c r="K4638" s="217"/>
      <c r="L4638" s="217"/>
      <c r="M4638" s="219"/>
      <c r="N4638" s="220"/>
      <c r="O4638" s="219"/>
      <c r="P4638" s="220"/>
      <c r="Q4638" s="219"/>
      <c r="R4638" s="219"/>
    </row>
    <row r="4639" spans="1:18">
      <c r="A4639" s="217"/>
      <c r="B4639" s="217"/>
      <c r="C4639" s="217"/>
      <c r="D4639" s="217"/>
      <c r="E4639" s="217"/>
      <c r="F4639" s="217"/>
      <c r="G4639" s="218"/>
      <c r="H4639" s="217"/>
      <c r="I4639" s="217"/>
      <c r="J4639" s="217"/>
      <c r="K4639" s="217"/>
      <c r="L4639" s="217"/>
      <c r="M4639" s="219"/>
      <c r="N4639" s="220"/>
      <c r="O4639" s="219"/>
      <c r="P4639" s="220"/>
      <c r="Q4639" s="219"/>
      <c r="R4639" s="219"/>
    </row>
    <row r="4640" spans="1:18">
      <c r="A4640" s="217"/>
      <c r="B4640" s="217"/>
      <c r="C4640" s="217"/>
      <c r="D4640" s="217"/>
      <c r="E4640" s="217"/>
      <c r="F4640" s="217"/>
      <c r="G4640" s="218"/>
      <c r="H4640" s="217"/>
      <c r="I4640" s="217"/>
      <c r="J4640" s="217"/>
      <c r="K4640" s="217"/>
      <c r="L4640" s="217"/>
      <c r="M4640" s="219"/>
      <c r="N4640" s="220"/>
      <c r="O4640" s="219"/>
      <c r="P4640" s="220"/>
      <c r="Q4640" s="219"/>
      <c r="R4640" s="219"/>
    </row>
    <row r="4641" spans="1:18">
      <c r="A4641" s="217"/>
      <c r="B4641" s="217"/>
      <c r="C4641" s="217"/>
      <c r="D4641" s="217"/>
      <c r="E4641" s="217"/>
      <c r="F4641" s="217"/>
      <c r="G4641" s="218"/>
      <c r="H4641" s="217"/>
      <c r="I4641" s="217"/>
      <c r="J4641" s="217"/>
      <c r="K4641" s="217"/>
      <c r="L4641" s="217"/>
      <c r="M4641" s="219"/>
      <c r="N4641" s="220"/>
      <c r="O4641" s="219"/>
      <c r="P4641" s="220"/>
      <c r="Q4641" s="219"/>
      <c r="R4641" s="219"/>
    </row>
    <row r="4642" spans="1:18">
      <c r="A4642" s="217"/>
      <c r="B4642" s="217"/>
      <c r="C4642" s="217"/>
      <c r="D4642" s="217"/>
      <c r="E4642" s="217"/>
      <c r="F4642" s="217"/>
      <c r="G4642" s="218"/>
      <c r="H4642" s="217"/>
      <c r="I4642" s="217"/>
      <c r="J4642" s="217"/>
      <c r="K4642" s="217"/>
      <c r="L4642" s="217"/>
      <c r="M4642" s="219"/>
      <c r="N4642" s="220"/>
      <c r="O4642" s="219"/>
      <c r="P4642" s="220"/>
      <c r="Q4642" s="219"/>
      <c r="R4642" s="219"/>
    </row>
    <row r="4643" spans="1:18">
      <c r="A4643" s="217"/>
      <c r="B4643" s="217"/>
      <c r="C4643" s="217"/>
      <c r="D4643" s="217"/>
      <c r="E4643" s="217"/>
      <c r="F4643" s="217"/>
      <c r="G4643" s="218"/>
      <c r="H4643" s="217"/>
      <c r="I4643" s="217"/>
      <c r="J4643" s="217"/>
      <c r="K4643" s="217"/>
      <c r="L4643" s="217"/>
      <c r="M4643" s="219"/>
      <c r="N4643" s="220"/>
      <c r="O4643" s="219"/>
      <c r="P4643" s="220"/>
      <c r="Q4643" s="219"/>
      <c r="R4643" s="219"/>
    </row>
    <row r="4644" spans="1:18">
      <c r="A4644" s="217"/>
      <c r="B4644" s="217"/>
      <c r="C4644" s="217"/>
      <c r="D4644" s="217"/>
      <c r="E4644" s="217"/>
      <c r="F4644" s="217"/>
      <c r="G4644" s="218"/>
      <c r="H4644" s="217"/>
      <c r="I4644" s="217"/>
      <c r="J4644" s="217"/>
      <c r="K4644" s="217"/>
      <c r="L4644" s="217"/>
      <c r="M4644" s="219"/>
      <c r="N4644" s="220"/>
      <c r="O4644" s="219"/>
      <c r="P4644" s="220"/>
      <c r="Q4644" s="219"/>
      <c r="R4644" s="219"/>
    </row>
    <row r="4645" spans="1:18">
      <c r="A4645" s="217"/>
      <c r="B4645" s="217"/>
      <c r="C4645" s="217"/>
      <c r="D4645" s="217"/>
      <c r="E4645" s="217"/>
      <c r="F4645" s="217"/>
      <c r="G4645" s="218"/>
      <c r="H4645" s="217"/>
      <c r="I4645" s="217"/>
      <c r="J4645" s="217"/>
      <c r="K4645" s="217"/>
      <c r="L4645" s="217"/>
      <c r="M4645" s="219"/>
      <c r="N4645" s="220"/>
      <c r="O4645" s="219"/>
      <c r="P4645" s="220"/>
      <c r="Q4645" s="219"/>
      <c r="R4645" s="219"/>
    </row>
    <row r="4646" spans="1:18">
      <c r="A4646" s="217"/>
      <c r="B4646" s="217"/>
      <c r="C4646" s="217"/>
      <c r="D4646" s="217"/>
      <c r="E4646" s="217"/>
      <c r="F4646" s="217"/>
      <c r="G4646" s="218"/>
      <c r="H4646" s="217"/>
      <c r="I4646" s="217"/>
      <c r="J4646" s="217"/>
      <c r="K4646" s="217"/>
      <c r="L4646" s="217"/>
      <c r="M4646" s="219"/>
      <c r="N4646" s="220"/>
      <c r="O4646" s="219"/>
      <c r="P4646" s="220"/>
      <c r="Q4646" s="219"/>
      <c r="R4646" s="219"/>
    </row>
    <row r="4647" spans="1:18">
      <c r="A4647" s="217"/>
      <c r="B4647" s="217"/>
      <c r="C4647" s="217"/>
      <c r="D4647" s="217"/>
      <c r="E4647" s="217"/>
      <c r="F4647" s="217"/>
      <c r="G4647" s="218"/>
      <c r="H4647" s="217"/>
      <c r="I4647" s="217"/>
      <c r="J4647" s="217"/>
      <c r="K4647" s="217"/>
      <c r="L4647" s="217"/>
      <c r="M4647" s="219"/>
      <c r="N4647" s="220"/>
      <c r="O4647" s="219"/>
      <c r="P4647" s="220"/>
      <c r="Q4647" s="219"/>
      <c r="R4647" s="219"/>
    </row>
    <row r="4648" spans="1:18">
      <c r="A4648" s="217"/>
      <c r="B4648" s="217"/>
      <c r="C4648" s="217"/>
      <c r="D4648" s="217"/>
      <c r="E4648" s="217"/>
      <c r="F4648" s="217"/>
      <c r="G4648" s="218"/>
      <c r="H4648" s="217"/>
      <c r="I4648" s="217"/>
      <c r="J4648" s="217"/>
      <c r="K4648" s="217"/>
      <c r="L4648" s="217"/>
      <c r="M4648" s="219"/>
      <c r="N4648" s="220"/>
      <c r="O4648" s="219"/>
      <c r="P4648" s="220"/>
      <c r="Q4648" s="219"/>
      <c r="R4648" s="219"/>
    </row>
    <row r="4649" spans="1:18">
      <c r="A4649" s="217"/>
      <c r="B4649" s="217"/>
      <c r="C4649" s="217"/>
      <c r="D4649" s="217"/>
      <c r="E4649" s="217"/>
      <c r="F4649" s="217"/>
      <c r="G4649" s="218"/>
      <c r="H4649" s="217"/>
      <c r="I4649" s="217"/>
      <c r="J4649" s="217"/>
      <c r="K4649" s="217"/>
      <c r="L4649" s="217"/>
      <c r="M4649" s="219"/>
      <c r="N4649" s="220"/>
      <c r="O4649" s="219"/>
      <c r="P4649" s="220"/>
      <c r="Q4649" s="219"/>
      <c r="R4649" s="219"/>
    </row>
    <row r="4650" spans="1:18">
      <c r="A4650" s="217"/>
      <c r="B4650" s="217"/>
      <c r="C4650" s="217"/>
      <c r="D4650" s="217"/>
      <c r="E4650" s="217"/>
      <c r="F4650" s="217"/>
      <c r="G4650" s="218"/>
      <c r="H4650" s="217"/>
      <c r="I4650" s="217"/>
      <c r="J4650" s="217"/>
      <c r="K4650" s="217"/>
      <c r="L4650" s="217"/>
      <c r="M4650" s="219"/>
      <c r="N4650" s="220"/>
      <c r="O4650" s="219"/>
      <c r="P4650" s="220"/>
      <c r="Q4650" s="219"/>
      <c r="R4650" s="219"/>
    </row>
    <row r="4651" spans="1:18">
      <c r="A4651" s="217"/>
      <c r="B4651" s="217"/>
      <c r="C4651" s="217"/>
      <c r="D4651" s="217"/>
      <c r="E4651" s="217"/>
      <c r="F4651" s="217"/>
      <c r="G4651" s="218"/>
      <c r="H4651" s="217"/>
      <c r="I4651" s="217"/>
      <c r="J4651" s="217"/>
      <c r="K4651" s="217"/>
      <c r="L4651" s="217"/>
      <c r="M4651" s="219"/>
      <c r="N4651" s="220"/>
      <c r="O4651" s="219"/>
      <c r="P4651" s="220"/>
      <c r="Q4651" s="219"/>
      <c r="R4651" s="219"/>
    </row>
    <row r="4652" spans="1:18">
      <c r="A4652" s="217"/>
      <c r="B4652" s="217"/>
      <c r="C4652" s="217"/>
      <c r="D4652" s="217"/>
      <c r="E4652" s="217"/>
      <c r="F4652" s="217"/>
      <c r="G4652" s="218"/>
      <c r="H4652" s="217"/>
      <c r="I4652" s="217"/>
      <c r="J4652" s="217"/>
      <c r="K4652" s="217"/>
      <c r="L4652" s="217"/>
      <c r="M4652" s="219"/>
      <c r="N4652" s="220"/>
      <c r="O4652" s="219"/>
      <c r="P4652" s="220"/>
      <c r="Q4652" s="219"/>
      <c r="R4652" s="219"/>
    </row>
    <row r="4653" spans="1:18">
      <c r="A4653" s="217"/>
      <c r="B4653" s="217"/>
      <c r="C4653" s="217"/>
      <c r="D4653" s="217"/>
      <c r="E4653" s="217"/>
      <c r="F4653" s="217"/>
      <c r="G4653" s="218"/>
      <c r="H4653" s="217"/>
      <c r="I4653" s="217"/>
      <c r="J4653" s="217"/>
      <c r="K4653" s="217"/>
      <c r="L4653" s="217"/>
      <c r="M4653" s="219"/>
      <c r="N4653" s="220"/>
      <c r="O4653" s="219"/>
      <c r="P4653" s="220"/>
      <c r="Q4653" s="219"/>
      <c r="R4653" s="219"/>
    </row>
    <row r="4654" spans="1:18">
      <c r="A4654" s="217"/>
      <c r="B4654" s="217"/>
      <c r="C4654" s="217"/>
      <c r="D4654" s="217"/>
      <c r="E4654" s="217"/>
      <c r="F4654" s="217"/>
      <c r="G4654" s="218"/>
      <c r="H4654" s="217"/>
      <c r="I4654" s="217"/>
      <c r="J4654" s="217"/>
      <c r="K4654" s="217"/>
      <c r="L4654" s="217"/>
      <c r="M4654" s="219"/>
      <c r="N4654" s="220"/>
      <c r="O4654" s="219"/>
      <c r="P4654" s="220"/>
      <c r="Q4654" s="219"/>
      <c r="R4654" s="219"/>
    </row>
    <row r="4655" spans="1:18">
      <c r="A4655" s="217"/>
      <c r="B4655" s="217"/>
      <c r="C4655" s="217"/>
      <c r="D4655" s="217"/>
      <c r="E4655" s="217"/>
      <c r="F4655" s="217"/>
      <c r="G4655" s="218"/>
      <c r="H4655" s="217"/>
      <c r="I4655" s="217"/>
      <c r="J4655" s="217"/>
      <c r="K4655" s="217"/>
      <c r="L4655" s="217"/>
      <c r="M4655" s="219"/>
      <c r="N4655" s="220"/>
      <c r="O4655" s="219"/>
      <c r="P4655" s="220"/>
      <c r="Q4655" s="219"/>
      <c r="R4655" s="219"/>
    </row>
    <row r="4656" spans="1:18">
      <c r="A4656" s="217"/>
      <c r="B4656" s="217"/>
      <c r="C4656" s="217"/>
      <c r="D4656" s="217"/>
      <c r="E4656" s="217"/>
      <c r="F4656" s="217"/>
      <c r="G4656" s="218"/>
      <c r="H4656" s="217"/>
      <c r="I4656" s="217"/>
      <c r="J4656" s="217"/>
      <c r="K4656" s="217"/>
      <c r="L4656" s="217"/>
      <c r="M4656" s="219"/>
      <c r="N4656" s="220"/>
      <c r="O4656" s="219"/>
      <c r="P4656" s="220"/>
      <c r="Q4656" s="219"/>
      <c r="R4656" s="219"/>
    </row>
    <row r="4657" spans="1:18">
      <c r="A4657" s="217"/>
      <c r="B4657" s="217"/>
      <c r="C4657" s="217"/>
      <c r="D4657" s="217"/>
      <c r="E4657" s="217"/>
      <c r="F4657" s="217"/>
      <c r="G4657" s="218"/>
      <c r="H4657" s="217"/>
      <c r="I4657" s="217"/>
      <c r="J4657" s="217"/>
      <c r="K4657" s="217"/>
      <c r="L4657" s="217"/>
      <c r="M4657" s="219"/>
      <c r="N4657" s="220"/>
      <c r="O4657" s="219"/>
      <c r="P4657" s="220"/>
      <c r="Q4657" s="219"/>
      <c r="R4657" s="219"/>
    </row>
    <row r="4658" spans="1:18">
      <c r="A4658" s="217"/>
      <c r="B4658" s="217"/>
      <c r="C4658" s="217"/>
      <c r="D4658" s="217"/>
      <c r="E4658" s="217"/>
      <c r="F4658" s="217"/>
      <c r="G4658" s="218"/>
      <c r="H4658" s="217"/>
      <c r="I4658" s="217"/>
      <c r="J4658" s="217"/>
      <c r="K4658" s="217"/>
      <c r="L4658" s="217"/>
      <c r="M4658" s="219"/>
      <c r="N4658" s="220"/>
      <c r="O4658" s="219"/>
      <c r="P4658" s="220"/>
      <c r="Q4658" s="219"/>
      <c r="R4658" s="219"/>
    </row>
    <row r="4659" spans="1:18">
      <c r="A4659" s="217"/>
      <c r="B4659" s="217"/>
      <c r="C4659" s="217"/>
      <c r="D4659" s="217"/>
      <c r="E4659" s="217"/>
      <c r="F4659" s="217"/>
      <c r="G4659" s="218"/>
      <c r="H4659" s="217"/>
      <c r="I4659" s="217"/>
      <c r="J4659" s="217"/>
      <c r="K4659" s="217"/>
      <c r="L4659" s="217"/>
      <c r="M4659" s="219"/>
      <c r="N4659" s="220"/>
      <c r="O4659" s="219"/>
      <c r="P4659" s="220"/>
      <c r="Q4659" s="219"/>
      <c r="R4659" s="219"/>
    </row>
    <row r="4660" spans="1:18">
      <c r="A4660" s="217"/>
      <c r="B4660" s="217"/>
      <c r="C4660" s="217"/>
      <c r="D4660" s="217"/>
      <c r="E4660" s="217"/>
      <c r="F4660" s="217"/>
      <c r="G4660" s="218"/>
      <c r="H4660" s="217"/>
      <c r="I4660" s="217"/>
      <c r="J4660" s="217"/>
      <c r="K4660" s="217"/>
      <c r="L4660" s="217"/>
      <c r="M4660" s="219"/>
      <c r="N4660" s="220"/>
      <c r="O4660" s="219"/>
      <c r="P4660" s="220"/>
      <c r="Q4660" s="219"/>
      <c r="R4660" s="219"/>
    </row>
    <row r="4661" spans="1:18">
      <c r="A4661" s="217"/>
      <c r="B4661" s="217"/>
      <c r="C4661" s="217"/>
      <c r="D4661" s="217"/>
      <c r="E4661" s="217"/>
      <c r="F4661" s="217"/>
      <c r="G4661" s="218"/>
      <c r="H4661" s="217"/>
      <c r="I4661" s="217"/>
      <c r="J4661" s="217"/>
      <c r="K4661" s="217"/>
      <c r="L4661" s="217"/>
      <c r="M4661" s="219"/>
      <c r="N4661" s="220"/>
      <c r="O4661" s="219"/>
      <c r="P4661" s="220"/>
      <c r="Q4661" s="219"/>
      <c r="R4661" s="219"/>
    </row>
    <row r="4662" spans="1:18">
      <c r="A4662" s="217"/>
      <c r="B4662" s="217"/>
      <c r="C4662" s="217"/>
      <c r="D4662" s="217"/>
      <c r="E4662" s="217"/>
      <c r="F4662" s="217"/>
      <c r="G4662" s="218"/>
      <c r="H4662" s="217"/>
      <c r="I4662" s="217"/>
      <c r="J4662" s="217"/>
      <c r="K4662" s="217"/>
      <c r="L4662" s="217"/>
      <c r="M4662" s="219"/>
      <c r="N4662" s="220"/>
      <c r="O4662" s="219"/>
      <c r="P4662" s="220"/>
      <c r="Q4662" s="219"/>
      <c r="R4662" s="219"/>
    </row>
    <row r="4663" spans="1:18">
      <c r="A4663" s="217"/>
      <c r="B4663" s="217"/>
      <c r="C4663" s="217"/>
      <c r="D4663" s="217"/>
      <c r="E4663" s="217"/>
      <c r="F4663" s="217"/>
      <c r="G4663" s="218"/>
      <c r="H4663" s="217"/>
      <c r="I4663" s="217"/>
      <c r="J4663" s="217"/>
      <c r="K4663" s="217"/>
      <c r="L4663" s="217"/>
      <c r="M4663" s="219"/>
      <c r="N4663" s="220"/>
      <c r="O4663" s="219"/>
      <c r="P4663" s="220"/>
      <c r="Q4663" s="219"/>
      <c r="R4663" s="219"/>
    </row>
    <row r="4664" spans="1:18">
      <c r="A4664" s="217"/>
      <c r="B4664" s="217"/>
      <c r="C4664" s="217"/>
      <c r="D4664" s="217"/>
      <c r="E4664" s="217"/>
      <c r="F4664" s="217"/>
      <c r="G4664" s="218"/>
      <c r="H4664" s="217"/>
      <c r="I4664" s="217"/>
      <c r="J4664" s="217"/>
      <c r="K4664" s="217"/>
      <c r="L4664" s="217"/>
      <c r="M4664" s="219"/>
      <c r="N4664" s="220"/>
      <c r="O4664" s="219"/>
      <c r="P4664" s="220"/>
      <c r="Q4664" s="219"/>
      <c r="R4664" s="219"/>
    </row>
    <row r="4665" spans="1:18">
      <c r="A4665" s="217"/>
      <c r="B4665" s="217"/>
      <c r="C4665" s="217"/>
      <c r="D4665" s="217"/>
      <c r="E4665" s="217"/>
      <c r="F4665" s="217"/>
      <c r="G4665" s="218"/>
      <c r="H4665" s="217"/>
      <c r="I4665" s="217"/>
      <c r="J4665" s="217"/>
      <c r="K4665" s="217"/>
      <c r="L4665" s="217"/>
      <c r="M4665" s="219"/>
      <c r="N4665" s="220"/>
      <c r="O4665" s="219"/>
      <c r="P4665" s="220"/>
      <c r="Q4665" s="219"/>
      <c r="R4665" s="219"/>
    </row>
    <row r="4666" spans="1:18">
      <c r="A4666" s="217"/>
      <c r="B4666" s="217"/>
      <c r="C4666" s="217"/>
      <c r="D4666" s="217"/>
      <c r="E4666" s="217"/>
      <c r="F4666" s="217"/>
      <c r="G4666" s="218"/>
      <c r="H4666" s="217"/>
      <c r="I4666" s="217"/>
      <c r="J4666" s="217"/>
      <c r="K4666" s="217"/>
      <c r="L4666" s="217"/>
      <c r="M4666" s="219"/>
      <c r="N4666" s="220"/>
      <c r="O4666" s="219"/>
      <c r="P4666" s="220"/>
      <c r="Q4666" s="219"/>
      <c r="R4666" s="219"/>
    </row>
    <row r="4667" spans="1:18">
      <c r="A4667" s="217"/>
      <c r="B4667" s="217"/>
      <c r="C4667" s="217"/>
      <c r="D4667" s="217"/>
      <c r="E4667" s="217"/>
      <c r="F4667" s="217"/>
      <c r="G4667" s="218"/>
      <c r="H4667" s="217"/>
      <c r="I4667" s="217"/>
      <c r="J4667" s="217"/>
      <c r="K4667" s="217"/>
      <c r="L4667" s="217"/>
      <c r="M4667" s="219"/>
      <c r="N4667" s="220"/>
      <c r="O4667" s="219"/>
      <c r="P4667" s="220"/>
      <c r="Q4667" s="219"/>
      <c r="R4667" s="219"/>
    </row>
    <row r="4668" spans="1:18">
      <c r="A4668" s="217"/>
      <c r="B4668" s="217"/>
      <c r="C4668" s="217"/>
      <c r="D4668" s="217"/>
      <c r="E4668" s="217"/>
      <c r="F4668" s="217"/>
      <c r="G4668" s="218"/>
      <c r="H4668" s="217"/>
      <c r="I4668" s="217"/>
      <c r="J4668" s="217"/>
      <c r="K4668" s="217"/>
      <c r="L4668" s="217"/>
      <c r="M4668" s="219"/>
      <c r="N4668" s="220"/>
      <c r="O4668" s="219"/>
      <c r="P4668" s="220"/>
      <c r="Q4668" s="219"/>
      <c r="R4668" s="219"/>
    </row>
    <row r="4669" spans="1:18">
      <c r="A4669" s="217"/>
      <c r="B4669" s="217"/>
      <c r="C4669" s="217"/>
      <c r="D4669" s="217"/>
      <c r="E4669" s="217"/>
      <c r="F4669" s="217"/>
      <c r="G4669" s="218"/>
      <c r="H4669" s="217"/>
      <c r="I4669" s="217"/>
      <c r="J4669" s="217"/>
      <c r="K4669" s="217"/>
      <c r="L4669" s="217"/>
      <c r="M4669" s="219"/>
      <c r="N4669" s="220"/>
      <c r="O4669" s="219"/>
      <c r="P4669" s="220"/>
      <c r="Q4669" s="219"/>
      <c r="R4669" s="219"/>
    </row>
    <row r="4670" spans="1:18">
      <c r="A4670" s="217"/>
      <c r="B4670" s="217"/>
      <c r="C4670" s="217"/>
      <c r="D4670" s="217"/>
      <c r="E4670" s="217"/>
      <c r="F4670" s="217"/>
      <c r="G4670" s="218"/>
      <c r="H4670" s="217"/>
      <c r="I4670" s="217"/>
      <c r="J4670" s="217"/>
      <c r="K4670" s="217"/>
      <c r="L4670" s="217"/>
      <c r="M4670" s="219"/>
      <c r="N4670" s="220"/>
      <c r="O4670" s="219"/>
      <c r="P4670" s="220"/>
      <c r="Q4670" s="219"/>
      <c r="R4670" s="219"/>
    </row>
    <row r="4671" spans="1:18">
      <c r="A4671" s="217"/>
      <c r="B4671" s="217"/>
      <c r="C4671" s="217"/>
      <c r="D4671" s="217"/>
      <c r="E4671" s="217"/>
      <c r="F4671" s="217"/>
      <c r="G4671" s="218"/>
      <c r="H4671" s="217"/>
      <c r="I4671" s="217"/>
      <c r="J4671" s="217"/>
      <c r="K4671" s="217"/>
      <c r="L4671" s="217"/>
      <c r="M4671" s="219"/>
      <c r="N4671" s="220"/>
      <c r="O4671" s="219"/>
      <c r="P4671" s="220"/>
      <c r="Q4671" s="219"/>
      <c r="R4671" s="219"/>
    </row>
    <row r="4672" spans="1:18">
      <c r="A4672" s="217"/>
      <c r="B4672" s="217"/>
      <c r="C4672" s="217"/>
      <c r="D4672" s="217"/>
      <c r="E4672" s="217"/>
      <c r="F4672" s="217"/>
      <c r="G4672" s="218"/>
      <c r="H4672" s="217"/>
      <c r="I4672" s="217"/>
      <c r="J4672" s="217"/>
      <c r="K4672" s="217"/>
      <c r="L4672" s="217"/>
      <c r="M4672" s="219"/>
      <c r="N4672" s="220"/>
      <c r="O4672" s="219"/>
      <c r="P4672" s="220"/>
      <c r="Q4672" s="219"/>
      <c r="R4672" s="219"/>
    </row>
    <row r="4673" spans="1:18">
      <c r="A4673" s="217"/>
      <c r="B4673" s="217"/>
      <c r="C4673" s="217"/>
      <c r="D4673" s="217"/>
      <c r="E4673" s="217"/>
      <c r="F4673" s="217"/>
      <c r="G4673" s="218"/>
      <c r="H4673" s="217"/>
      <c r="I4673" s="217"/>
      <c r="J4673" s="217"/>
      <c r="K4673" s="217"/>
      <c r="L4673" s="217"/>
      <c r="M4673" s="219"/>
      <c r="N4673" s="220"/>
      <c r="O4673" s="219"/>
      <c r="P4673" s="220"/>
      <c r="Q4673" s="219"/>
      <c r="R4673" s="219"/>
    </row>
    <row r="4674" spans="1:18">
      <c r="A4674" s="217"/>
      <c r="B4674" s="217"/>
      <c r="C4674" s="217"/>
      <c r="D4674" s="217"/>
      <c r="E4674" s="217"/>
      <c r="F4674" s="217"/>
      <c r="G4674" s="218"/>
      <c r="H4674" s="217"/>
      <c r="I4674" s="217"/>
      <c r="J4674" s="217"/>
      <c r="K4674" s="217"/>
      <c r="L4674" s="217"/>
      <c r="M4674" s="219"/>
      <c r="N4674" s="220"/>
      <c r="O4674" s="219"/>
      <c r="P4674" s="220"/>
      <c r="Q4674" s="219"/>
      <c r="R4674" s="219"/>
    </row>
    <row r="4675" spans="1:18">
      <c r="A4675" s="217"/>
      <c r="B4675" s="217"/>
      <c r="C4675" s="217"/>
      <c r="D4675" s="217"/>
      <c r="E4675" s="217"/>
      <c r="F4675" s="217"/>
      <c r="G4675" s="218"/>
      <c r="H4675" s="217"/>
      <c r="I4675" s="217"/>
      <c r="J4675" s="217"/>
      <c r="K4675" s="217"/>
      <c r="L4675" s="217"/>
      <c r="M4675" s="219"/>
      <c r="N4675" s="220"/>
      <c r="O4675" s="219"/>
      <c r="P4675" s="220"/>
      <c r="Q4675" s="219"/>
      <c r="R4675" s="219"/>
    </row>
    <row r="4676" spans="1:18">
      <c r="A4676" s="217"/>
      <c r="B4676" s="217"/>
      <c r="C4676" s="217"/>
      <c r="D4676" s="217"/>
      <c r="E4676" s="217"/>
      <c r="F4676" s="217"/>
      <c r="G4676" s="218"/>
      <c r="H4676" s="217"/>
      <c r="I4676" s="217"/>
      <c r="J4676" s="217"/>
      <c r="K4676" s="217"/>
      <c r="L4676" s="217"/>
      <c r="M4676" s="219"/>
      <c r="N4676" s="220"/>
      <c r="O4676" s="219"/>
      <c r="P4676" s="220"/>
      <c r="Q4676" s="219"/>
      <c r="R4676" s="219"/>
    </row>
    <row r="4677" spans="1:18">
      <c r="A4677" s="217"/>
      <c r="B4677" s="217"/>
      <c r="C4677" s="217"/>
      <c r="D4677" s="217"/>
      <c r="E4677" s="217"/>
      <c r="F4677" s="217"/>
      <c r="G4677" s="218"/>
      <c r="H4677" s="217"/>
      <c r="I4677" s="217"/>
      <c r="J4677" s="217"/>
      <c r="K4677" s="217"/>
      <c r="L4677" s="217"/>
      <c r="M4677" s="219"/>
      <c r="N4677" s="220"/>
      <c r="O4677" s="219"/>
      <c r="P4677" s="220"/>
      <c r="Q4677" s="219"/>
      <c r="R4677" s="219"/>
    </row>
    <row r="4678" spans="1:18">
      <c r="A4678" s="217"/>
      <c r="B4678" s="217"/>
      <c r="C4678" s="217"/>
      <c r="D4678" s="217"/>
      <c r="E4678" s="217"/>
      <c r="F4678" s="217"/>
      <c r="G4678" s="218"/>
      <c r="H4678" s="217"/>
      <c r="I4678" s="217"/>
      <c r="J4678" s="217"/>
      <c r="K4678" s="217"/>
      <c r="L4678" s="217"/>
      <c r="M4678" s="219"/>
      <c r="N4678" s="220"/>
      <c r="O4678" s="219"/>
      <c r="P4678" s="220"/>
      <c r="Q4678" s="219"/>
      <c r="R4678" s="219"/>
    </row>
    <row r="4679" spans="1:18">
      <c r="A4679" s="217"/>
      <c r="B4679" s="217"/>
      <c r="C4679" s="217"/>
      <c r="D4679" s="217"/>
      <c r="E4679" s="217"/>
      <c r="F4679" s="217"/>
      <c r="G4679" s="218"/>
      <c r="H4679" s="217"/>
      <c r="I4679" s="217"/>
      <c r="J4679" s="217"/>
      <c r="K4679" s="217"/>
      <c r="L4679" s="217"/>
      <c r="M4679" s="219"/>
      <c r="N4679" s="220"/>
      <c r="O4679" s="219"/>
      <c r="P4679" s="220"/>
      <c r="Q4679" s="219"/>
      <c r="R4679" s="219"/>
    </row>
    <row r="4680" spans="1:18">
      <c r="A4680" s="217"/>
      <c r="B4680" s="217"/>
      <c r="C4680" s="217"/>
      <c r="D4680" s="217"/>
      <c r="E4680" s="217"/>
      <c r="F4680" s="217"/>
      <c r="G4680" s="218"/>
      <c r="H4680" s="217"/>
      <c r="I4680" s="217"/>
      <c r="J4680" s="217"/>
      <c r="K4680" s="217"/>
      <c r="L4680" s="217"/>
      <c r="M4680" s="219"/>
      <c r="N4680" s="220"/>
      <c r="O4680" s="219"/>
      <c r="P4680" s="220"/>
      <c r="Q4680" s="219"/>
      <c r="R4680" s="219"/>
    </row>
    <row r="4681" spans="1:18">
      <c r="A4681" s="217"/>
      <c r="B4681" s="217"/>
      <c r="C4681" s="217"/>
      <c r="D4681" s="217"/>
      <c r="E4681" s="217"/>
      <c r="F4681" s="217"/>
      <c r="G4681" s="218"/>
      <c r="H4681" s="217"/>
      <c r="I4681" s="217"/>
      <c r="J4681" s="217"/>
      <c r="K4681" s="217"/>
      <c r="L4681" s="217"/>
      <c r="M4681" s="219"/>
      <c r="N4681" s="220"/>
      <c r="O4681" s="219"/>
      <c r="P4681" s="220"/>
      <c r="Q4681" s="219"/>
      <c r="R4681" s="219"/>
    </row>
    <row r="4682" spans="1:18">
      <c r="A4682" s="217"/>
      <c r="B4682" s="217"/>
      <c r="C4682" s="217"/>
      <c r="D4682" s="217"/>
      <c r="E4682" s="217"/>
      <c r="F4682" s="217"/>
      <c r="G4682" s="218"/>
      <c r="H4682" s="217"/>
      <c r="I4682" s="217"/>
      <c r="J4682" s="217"/>
      <c r="K4682" s="217"/>
      <c r="L4682" s="217"/>
      <c r="M4682" s="219"/>
      <c r="N4682" s="220"/>
      <c r="O4682" s="219"/>
      <c r="P4682" s="220"/>
      <c r="Q4682" s="219"/>
      <c r="R4682" s="219"/>
    </row>
    <row r="4683" spans="1:18">
      <c r="A4683" s="217"/>
      <c r="B4683" s="217"/>
      <c r="C4683" s="217"/>
      <c r="D4683" s="217"/>
      <c r="E4683" s="217"/>
      <c r="F4683" s="217"/>
      <c r="G4683" s="218"/>
      <c r="H4683" s="217"/>
      <c r="I4683" s="217"/>
      <c r="J4683" s="217"/>
      <c r="K4683" s="217"/>
      <c r="L4683" s="217"/>
      <c r="M4683" s="219"/>
      <c r="N4683" s="220"/>
      <c r="O4683" s="219"/>
      <c r="P4683" s="220"/>
      <c r="Q4683" s="219"/>
      <c r="R4683" s="219"/>
    </row>
    <row r="4684" spans="1:18">
      <c r="A4684" s="217"/>
      <c r="B4684" s="217"/>
      <c r="C4684" s="217"/>
      <c r="D4684" s="217"/>
      <c r="E4684" s="217"/>
      <c r="F4684" s="217"/>
      <c r="G4684" s="218"/>
      <c r="H4684" s="217"/>
      <c r="I4684" s="217"/>
      <c r="J4684" s="217"/>
      <c r="K4684" s="217"/>
      <c r="L4684" s="217"/>
      <c r="M4684" s="219"/>
      <c r="N4684" s="220"/>
      <c r="O4684" s="219"/>
      <c r="P4684" s="220"/>
      <c r="Q4684" s="219"/>
      <c r="R4684" s="219"/>
    </row>
    <row r="4685" spans="1:18">
      <c r="A4685" s="217"/>
      <c r="B4685" s="217"/>
      <c r="C4685" s="217"/>
      <c r="D4685" s="217"/>
      <c r="E4685" s="217"/>
      <c r="F4685" s="217"/>
      <c r="G4685" s="218"/>
      <c r="H4685" s="217"/>
      <c r="I4685" s="217"/>
      <c r="J4685" s="217"/>
      <c r="K4685" s="217"/>
      <c r="L4685" s="217"/>
      <c r="M4685" s="219"/>
      <c r="N4685" s="220"/>
      <c r="O4685" s="219"/>
      <c r="P4685" s="220"/>
      <c r="Q4685" s="219"/>
      <c r="R4685" s="219"/>
    </row>
    <row r="4686" spans="1:18">
      <c r="A4686" s="217"/>
      <c r="B4686" s="217"/>
      <c r="C4686" s="217"/>
      <c r="D4686" s="217"/>
      <c r="E4686" s="217"/>
      <c r="F4686" s="217"/>
      <c r="G4686" s="218"/>
      <c r="H4686" s="217"/>
      <c r="I4686" s="217"/>
      <c r="J4686" s="217"/>
      <c r="K4686" s="217"/>
      <c r="L4686" s="217"/>
      <c r="M4686" s="219"/>
      <c r="N4686" s="220"/>
      <c r="O4686" s="219"/>
      <c r="P4686" s="220"/>
      <c r="Q4686" s="219"/>
      <c r="R4686" s="219"/>
    </row>
    <row r="4687" spans="1:18">
      <c r="A4687" s="217"/>
      <c r="B4687" s="217"/>
      <c r="C4687" s="217"/>
      <c r="D4687" s="217"/>
      <c r="E4687" s="217"/>
      <c r="F4687" s="217"/>
      <c r="G4687" s="218"/>
      <c r="H4687" s="217"/>
      <c r="I4687" s="217"/>
      <c r="J4687" s="217"/>
      <c r="K4687" s="217"/>
      <c r="L4687" s="217"/>
      <c r="M4687" s="219"/>
      <c r="N4687" s="220"/>
      <c r="O4687" s="219"/>
      <c r="P4687" s="220"/>
      <c r="Q4687" s="219"/>
      <c r="R4687" s="219"/>
    </row>
    <row r="4688" spans="1:18">
      <c r="A4688" s="217"/>
      <c r="B4688" s="217"/>
      <c r="C4688" s="217"/>
      <c r="D4688" s="217"/>
      <c r="E4688" s="217"/>
      <c r="F4688" s="217"/>
      <c r="G4688" s="218"/>
      <c r="H4688" s="217"/>
      <c r="I4688" s="217"/>
      <c r="J4688" s="217"/>
      <c r="K4688" s="217"/>
      <c r="L4688" s="217"/>
      <c r="M4688" s="219"/>
      <c r="N4688" s="220"/>
      <c r="O4688" s="219"/>
      <c r="P4688" s="220"/>
      <c r="Q4688" s="219"/>
      <c r="R4688" s="219"/>
    </row>
    <row r="4689" spans="1:18">
      <c r="A4689" s="217"/>
      <c r="B4689" s="217"/>
      <c r="C4689" s="217"/>
      <c r="D4689" s="217"/>
      <c r="E4689" s="217"/>
      <c r="F4689" s="217"/>
      <c r="G4689" s="218"/>
      <c r="H4689" s="217"/>
      <c r="I4689" s="217"/>
      <c r="J4689" s="217"/>
      <c r="K4689" s="217"/>
      <c r="L4689" s="217"/>
      <c r="M4689" s="219"/>
      <c r="N4689" s="220"/>
      <c r="O4689" s="219"/>
      <c r="P4689" s="220"/>
      <c r="Q4689" s="219"/>
      <c r="R4689" s="219"/>
    </row>
    <row r="4690" spans="1:18">
      <c r="A4690" s="217"/>
      <c r="B4690" s="217"/>
      <c r="C4690" s="217"/>
      <c r="D4690" s="217"/>
      <c r="E4690" s="217"/>
      <c r="F4690" s="217"/>
      <c r="G4690" s="218"/>
      <c r="H4690" s="217"/>
      <c r="I4690" s="217"/>
      <c r="J4690" s="217"/>
      <c r="K4690" s="217"/>
      <c r="L4690" s="217"/>
      <c r="M4690" s="219"/>
      <c r="N4690" s="220"/>
      <c r="O4690" s="219"/>
      <c r="P4690" s="220"/>
      <c r="Q4690" s="219"/>
      <c r="R4690" s="219"/>
    </row>
    <row r="4691" spans="1:18">
      <c r="A4691" s="217"/>
      <c r="B4691" s="217"/>
      <c r="C4691" s="217"/>
      <c r="D4691" s="217"/>
      <c r="E4691" s="217"/>
      <c r="F4691" s="217"/>
      <c r="G4691" s="218"/>
      <c r="H4691" s="217"/>
      <c r="I4691" s="217"/>
      <c r="J4691" s="217"/>
      <c r="K4691" s="217"/>
      <c r="L4691" s="217"/>
      <c r="M4691" s="219"/>
      <c r="N4691" s="220"/>
      <c r="O4691" s="219"/>
      <c r="P4691" s="220"/>
      <c r="Q4691" s="219"/>
      <c r="R4691" s="219"/>
    </row>
    <row r="4692" spans="1:18">
      <c r="A4692" s="217"/>
      <c r="B4692" s="217"/>
      <c r="C4692" s="217"/>
      <c r="D4692" s="217"/>
      <c r="E4692" s="217"/>
      <c r="F4692" s="217"/>
      <c r="G4692" s="218"/>
      <c r="H4692" s="217"/>
      <c r="I4692" s="217"/>
      <c r="J4692" s="217"/>
      <c r="K4692" s="217"/>
      <c r="L4692" s="217"/>
      <c r="M4692" s="219"/>
      <c r="N4692" s="220"/>
      <c r="O4692" s="219"/>
      <c r="P4692" s="220"/>
      <c r="Q4692" s="219"/>
      <c r="R4692" s="219"/>
    </row>
    <row r="4693" spans="1:18">
      <c r="A4693" s="217"/>
      <c r="B4693" s="217"/>
      <c r="C4693" s="217"/>
      <c r="D4693" s="217"/>
      <c r="E4693" s="217"/>
      <c r="F4693" s="217"/>
      <c r="G4693" s="218"/>
      <c r="H4693" s="217"/>
      <c r="I4693" s="217"/>
      <c r="J4693" s="217"/>
      <c r="K4693" s="217"/>
      <c r="L4693" s="217"/>
      <c r="M4693" s="219"/>
      <c r="N4693" s="220"/>
      <c r="O4693" s="219"/>
      <c r="P4693" s="220"/>
      <c r="Q4693" s="219"/>
      <c r="R4693" s="219"/>
    </row>
    <row r="4694" spans="1:18">
      <c r="A4694" s="217"/>
      <c r="B4694" s="217"/>
      <c r="C4694" s="217"/>
      <c r="D4694" s="217"/>
      <c r="E4694" s="217"/>
      <c r="F4694" s="217"/>
      <c r="G4694" s="218"/>
      <c r="H4694" s="217"/>
      <c r="I4694" s="217"/>
      <c r="J4694" s="217"/>
      <c r="K4694" s="217"/>
      <c r="L4694" s="217"/>
      <c r="M4694" s="219"/>
      <c r="N4694" s="220"/>
      <c r="O4694" s="219"/>
      <c r="P4694" s="220"/>
      <c r="Q4694" s="219"/>
      <c r="R4694" s="219"/>
    </row>
    <row r="4695" spans="1:18">
      <c r="A4695" s="217"/>
      <c r="B4695" s="217"/>
      <c r="C4695" s="217"/>
      <c r="D4695" s="217"/>
      <c r="E4695" s="217"/>
      <c r="F4695" s="217"/>
      <c r="G4695" s="218"/>
      <c r="H4695" s="217"/>
      <c r="I4695" s="217"/>
      <c r="J4695" s="217"/>
      <c r="K4695" s="217"/>
      <c r="L4695" s="217"/>
      <c r="M4695" s="219"/>
      <c r="N4695" s="220"/>
      <c r="O4695" s="219"/>
      <c r="P4695" s="220"/>
      <c r="Q4695" s="219"/>
      <c r="R4695" s="219"/>
    </row>
    <row r="4696" spans="1:18">
      <c r="A4696" s="217"/>
      <c r="B4696" s="217"/>
      <c r="C4696" s="217"/>
      <c r="D4696" s="217"/>
      <c r="E4696" s="217"/>
      <c r="F4696" s="217"/>
      <c r="G4696" s="218"/>
      <c r="H4696" s="217"/>
      <c r="I4696" s="217"/>
      <c r="J4696" s="217"/>
      <c r="K4696" s="217"/>
      <c r="L4696" s="217"/>
      <c r="M4696" s="219"/>
      <c r="N4696" s="220"/>
      <c r="O4696" s="219"/>
      <c r="P4696" s="220"/>
      <c r="Q4696" s="219"/>
      <c r="R4696" s="219"/>
    </row>
    <row r="4697" spans="1:18">
      <c r="A4697" s="217"/>
      <c r="B4697" s="217"/>
      <c r="C4697" s="217"/>
      <c r="D4697" s="217"/>
      <c r="E4697" s="217"/>
      <c r="F4697" s="217"/>
      <c r="G4697" s="218"/>
      <c r="H4697" s="217"/>
      <c r="I4697" s="217"/>
      <c r="J4697" s="217"/>
      <c r="K4697" s="217"/>
      <c r="L4697" s="217"/>
      <c r="M4697" s="219"/>
      <c r="N4697" s="220"/>
      <c r="O4697" s="219"/>
      <c r="P4697" s="220"/>
      <c r="Q4697" s="219"/>
      <c r="R4697" s="219"/>
    </row>
    <row r="4698" spans="1:18">
      <c r="A4698" s="217"/>
      <c r="B4698" s="217"/>
      <c r="C4698" s="217"/>
      <c r="D4698" s="217"/>
      <c r="E4698" s="217"/>
      <c r="F4698" s="217"/>
      <c r="G4698" s="218"/>
      <c r="H4698" s="217"/>
      <c r="I4698" s="217"/>
      <c r="J4698" s="217"/>
      <c r="K4698" s="217"/>
      <c r="L4698" s="217"/>
      <c r="M4698" s="219"/>
      <c r="N4698" s="220"/>
      <c r="O4698" s="219"/>
      <c r="P4698" s="220"/>
      <c r="Q4698" s="219"/>
      <c r="R4698" s="219"/>
    </row>
    <row r="4699" spans="1:18">
      <c r="A4699" s="217"/>
      <c r="B4699" s="217"/>
      <c r="C4699" s="217"/>
      <c r="D4699" s="217"/>
      <c r="E4699" s="217"/>
      <c r="F4699" s="217"/>
      <c r="G4699" s="218"/>
      <c r="H4699" s="217"/>
      <c r="I4699" s="217"/>
      <c r="J4699" s="217"/>
      <c r="K4699" s="217"/>
      <c r="L4699" s="217"/>
      <c r="M4699" s="219"/>
      <c r="N4699" s="220"/>
      <c r="O4699" s="219"/>
      <c r="P4699" s="220"/>
      <c r="Q4699" s="219"/>
      <c r="R4699" s="219"/>
    </row>
    <row r="4700" spans="1:18">
      <c r="A4700" s="217"/>
      <c r="B4700" s="217"/>
      <c r="C4700" s="217"/>
      <c r="D4700" s="217"/>
      <c r="E4700" s="217"/>
      <c r="F4700" s="217"/>
      <c r="G4700" s="218"/>
      <c r="H4700" s="217"/>
      <c r="I4700" s="217"/>
      <c r="J4700" s="217"/>
      <c r="K4700" s="217"/>
      <c r="L4700" s="217"/>
      <c r="M4700" s="219"/>
      <c r="N4700" s="220"/>
      <c r="O4700" s="219"/>
      <c r="P4700" s="220"/>
      <c r="Q4700" s="219"/>
      <c r="R4700" s="219"/>
    </row>
    <row r="4701" spans="1:18">
      <c r="A4701" s="217"/>
      <c r="B4701" s="217"/>
      <c r="C4701" s="217"/>
      <c r="D4701" s="217"/>
      <c r="E4701" s="217"/>
      <c r="F4701" s="217"/>
      <c r="G4701" s="218"/>
      <c r="H4701" s="217"/>
      <c r="I4701" s="217"/>
      <c r="J4701" s="217"/>
      <c r="K4701" s="217"/>
      <c r="L4701" s="217"/>
      <c r="M4701" s="219"/>
      <c r="N4701" s="220"/>
      <c r="O4701" s="219"/>
      <c r="P4701" s="220"/>
      <c r="Q4701" s="219"/>
      <c r="R4701" s="219"/>
    </row>
    <row r="4702" spans="1:18">
      <c r="A4702" s="217"/>
      <c r="B4702" s="217"/>
      <c r="C4702" s="217"/>
      <c r="D4702" s="217"/>
      <c r="E4702" s="217"/>
      <c r="F4702" s="217"/>
      <c r="G4702" s="218"/>
      <c r="H4702" s="217"/>
      <c r="I4702" s="217"/>
      <c r="J4702" s="217"/>
      <c r="K4702" s="217"/>
      <c r="L4702" s="217"/>
      <c r="M4702" s="219"/>
      <c r="N4702" s="220"/>
      <c r="O4702" s="219"/>
      <c r="P4702" s="220"/>
      <c r="Q4702" s="219"/>
      <c r="R4702" s="219"/>
    </row>
    <row r="4703" spans="1:18">
      <c r="A4703" s="217"/>
      <c r="B4703" s="217"/>
      <c r="C4703" s="217"/>
      <c r="D4703" s="217"/>
      <c r="E4703" s="217"/>
      <c r="F4703" s="217"/>
      <c r="G4703" s="218"/>
      <c r="H4703" s="217"/>
      <c r="I4703" s="217"/>
      <c r="J4703" s="217"/>
      <c r="K4703" s="217"/>
      <c r="L4703" s="217"/>
      <c r="M4703" s="219"/>
      <c r="N4703" s="220"/>
      <c r="O4703" s="219"/>
      <c r="P4703" s="220"/>
      <c r="Q4703" s="219"/>
      <c r="R4703" s="219"/>
    </row>
    <row r="4704" spans="1:18">
      <c r="A4704" s="217"/>
      <c r="B4704" s="217"/>
      <c r="C4704" s="217"/>
      <c r="D4704" s="217"/>
      <c r="E4704" s="217"/>
      <c r="F4704" s="217"/>
      <c r="G4704" s="218"/>
      <c r="H4704" s="217"/>
      <c r="I4704" s="217"/>
      <c r="J4704" s="217"/>
      <c r="K4704" s="217"/>
      <c r="L4704" s="217"/>
      <c r="M4704" s="219"/>
      <c r="N4704" s="220"/>
      <c r="O4704" s="219"/>
      <c r="P4704" s="220"/>
      <c r="Q4704" s="219"/>
      <c r="R4704" s="219"/>
    </row>
    <row r="4705" spans="1:18">
      <c r="A4705" s="217"/>
      <c r="B4705" s="217"/>
      <c r="C4705" s="217"/>
      <c r="D4705" s="217"/>
      <c r="E4705" s="217"/>
      <c r="F4705" s="217"/>
      <c r="G4705" s="218"/>
      <c r="H4705" s="217"/>
      <c r="I4705" s="217"/>
      <c r="J4705" s="217"/>
      <c r="K4705" s="217"/>
      <c r="L4705" s="217"/>
      <c r="M4705" s="219"/>
      <c r="N4705" s="220"/>
      <c r="O4705" s="219"/>
      <c r="P4705" s="220"/>
      <c r="Q4705" s="219"/>
      <c r="R4705" s="219"/>
    </row>
    <row r="4706" spans="1:18">
      <c r="A4706" s="217"/>
      <c r="B4706" s="217"/>
      <c r="C4706" s="217"/>
      <c r="D4706" s="217"/>
      <c r="E4706" s="217"/>
      <c r="F4706" s="217"/>
      <c r="G4706" s="218"/>
      <c r="H4706" s="217"/>
      <c r="I4706" s="217"/>
      <c r="J4706" s="217"/>
      <c r="K4706" s="217"/>
      <c r="L4706" s="217"/>
      <c r="M4706" s="219"/>
      <c r="N4706" s="220"/>
      <c r="O4706" s="219"/>
      <c r="P4706" s="220"/>
      <c r="Q4706" s="219"/>
      <c r="R4706" s="219"/>
    </row>
    <row r="4707" spans="1:18">
      <c r="A4707" s="217"/>
      <c r="B4707" s="217"/>
      <c r="C4707" s="217"/>
      <c r="D4707" s="217"/>
      <c r="E4707" s="217"/>
      <c r="F4707" s="217"/>
      <c r="G4707" s="218"/>
      <c r="H4707" s="217"/>
      <c r="I4707" s="217"/>
      <c r="J4707" s="217"/>
      <c r="K4707" s="217"/>
      <c r="L4707" s="217"/>
      <c r="M4707" s="219"/>
      <c r="N4707" s="220"/>
      <c r="O4707" s="219"/>
      <c r="P4707" s="220"/>
      <c r="Q4707" s="219"/>
      <c r="R4707" s="219"/>
    </row>
    <row r="4708" spans="1:18">
      <c r="A4708" s="217"/>
      <c r="B4708" s="217"/>
      <c r="C4708" s="217"/>
      <c r="D4708" s="217"/>
      <c r="E4708" s="217"/>
      <c r="F4708" s="217"/>
      <c r="G4708" s="218"/>
      <c r="H4708" s="217"/>
      <c r="I4708" s="217"/>
      <c r="J4708" s="217"/>
      <c r="K4708" s="217"/>
      <c r="L4708" s="217"/>
      <c r="M4708" s="219"/>
      <c r="N4708" s="220"/>
      <c r="O4708" s="219"/>
      <c r="P4708" s="220"/>
      <c r="Q4708" s="219"/>
      <c r="R4708" s="219"/>
    </row>
    <row r="4709" spans="1:18">
      <c r="A4709" s="217"/>
      <c r="B4709" s="217"/>
      <c r="C4709" s="217"/>
      <c r="D4709" s="217"/>
      <c r="E4709" s="217"/>
      <c r="F4709" s="217"/>
      <c r="G4709" s="218"/>
      <c r="H4709" s="217"/>
      <c r="I4709" s="217"/>
      <c r="J4709" s="217"/>
      <c r="K4709" s="217"/>
      <c r="L4709" s="217"/>
      <c r="M4709" s="219"/>
      <c r="N4709" s="220"/>
      <c r="O4709" s="219"/>
      <c r="P4709" s="220"/>
      <c r="Q4709" s="219"/>
      <c r="R4709" s="219"/>
    </row>
    <row r="4710" spans="1:18">
      <c r="A4710" s="217"/>
      <c r="B4710" s="217"/>
      <c r="C4710" s="217"/>
      <c r="D4710" s="217"/>
      <c r="E4710" s="217"/>
      <c r="F4710" s="217"/>
      <c r="G4710" s="218"/>
      <c r="H4710" s="217"/>
      <c r="I4710" s="217"/>
      <c r="J4710" s="217"/>
      <c r="K4710" s="217"/>
      <c r="L4710" s="217"/>
      <c r="M4710" s="219"/>
      <c r="N4710" s="220"/>
      <c r="O4710" s="219"/>
      <c r="P4710" s="220"/>
      <c r="Q4710" s="219"/>
      <c r="R4710" s="219"/>
    </row>
    <row r="4711" spans="1:18">
      <c r="A4711" s="217"/>
      <c r="B4711" s="217"/>
      <c r="C4711" s="217"/>
      <c r="D4711" s="217"/>
      <c r="E4711" s="217"/>
      <c r="F4711" s="217"/>
      <c r="G4711" s="218"/>
      <c r="H4711" s="217"/>
      <c r="I4711" s="217"/>
      <c r="J4711" s="217"/>
      <c r="K4711" s="217"/>
      <c r="L4711" s="217"/>
      <c r="M4711" s="219"/>
      <c r="N4711" s="220"/>
      <c r="O4711" s="219"/>
      <c r="P4711" s="220"/>
      <c r="Q4711" s="219"/>
      <c r="R4711" s="219"/>
    </row>
    <row r="4712" spans="1:18">
      <c r="A4712" s="217"/>
      <c r="B4712" s="217"/>
      <c r="C4712" s="217"/>
      <c r="D4712" s="217"/>
      <c r="E4712" s="217"/>
      <c r="F4712" s="217"/>
      <c r="G4712" s="218"/>
      <c r="H4712" s="217"/>
      <c r="I4712" s="217"/>
      <c r="J4712" s="217"/>
      <c r="K4712" s="217"/>
      <c r="L4712" s="217"/>
      <c r="M4712" s="219"/>
      <c r="N4712" s="220"/>
      <c r="O4712" s="219"/>
      <c r="P4712" s="220"/>
      <c r="Q4712" s="219"/>
      <c r="R4712" s="219"/>
    </row>
    <row r="4713" spans="1:18">
      <c r="A4713" s="217"/>
      <c r="B4713" s="217"/>
      <c r="C4713" s="217"/>
      <c r="D4713" s="217"/>
      <c r="E4713" s="217"/>
      <c r="F4713" s="217"/>
      <c r="G4713" s="218"/>
      <c r="H4713" s="217"/>
      <c r="I4713" s="217"/>
      <c r="J4713" s="217"/>
      <c r="K4713" s="217"/>
      <c r="L4713" s="217"/>
      <c r="M4713" s="219"/>
      <c r="N4713" s="220"/>
      <c r="O4713" s="219"/>
      <c r="P4713" s="220"/>
      <c r="Q4713" s="219"/>
      <c r="R4713" s="219"/>
    </row>
    <row r="4714" spans="1:18">
      <c r="A4714" s="217"/>
      <c r="B4714" s="217"/>
      <c r="C4714" s="217"/>
      <c r="D4714" s="217"/>
      <c r="E4714" s="217"/>
      <c r="F4714" s="217"/>
      <c r="G4714" s="218"/>
      <c r="H4714" s="217"/>
      <c r="I4714" s="217"/>
      <c r="J4714" s="217"/>
      <c r="K4714" s="217"/>
      <c r="L4714" s="217"/>
      <c r="M4714" s="219"/>
      <c r="N4714" s="220"/>
      <c r="O4714" s="219"/>
      <c r="P4714" s="220"/>
      <c r="Q4714" s="219"/>
      <c r="R4714" s="219"/>
    </row>
    <row r="4715" spans="1:18">
      <c r="A4715" s="217"/>
      <c r="B4715" s="217"/>
      <c r="C4715" s="217"/>
      <c r="D4715" s="217"/>
      <c r="E4715" s="217"/>
      <c r="F4715" s="217"/>
      <c r="G4715" s="218"/>
      <c r="H4715" s="217"/>
      <c r="I4715" s="217"/>
      <c r="J4715" s="217"/>
      <c r="K4715" s="217"/>
      <c r="L4715" s="217"/>
      <c r="M4715" s="219"/>
      <c r="N4715" s="220"/>
      <c r="O4715" s="219"/>
      <c r="P4715" s="220"/>
      <c r="Q4715" s="219"/>
      <c r="R4715" s="219"/>
    </row>
    <row r="4716" spans="1:18">
      <c r="A4716" s="217"/>
      <c r="B4716" s="217"/>
      <c r="C4716" s="217"/>
      <c r="D4716" s="217"/>
      <c r="E4716" s="217"/>
      <c r="F4716" s="217"/>
      <c r="G4716" s="218"/>
      <c r="H4716" s="217"/>
      <c r="I4716" s="217"/>
      <c r="J4716" s="217"/>
      <c r="K4716" s="217"/>
      <c r="L4716" s="217"/>
      <c r="M4716" s="219"/>
      <c r="N4716" s="220"/>
      <c r="O4716" s="219"/>
      <c r="P4716" s="220"/>
      <c r="Q4716" s="219"/>
      <c r="R4716" s="219"/>
    </row>
    <row r="4717" spans="1:18">
      <c r="A4717" s="217"/>
      <c r="B4717" s="217"/>
      <c r="C4717" s="217"/>
      <c r="D4717" s="217"/>
      <c r="E4717" s="217"/>
      <c r="F4717" s="217"/>
      <c r="G4717" s="218"/>
      <c r="H4717" s="217"/>
      <c r="I4717" s="217"/>
      <c r="J4717" s="217"/>
      <c r="K4717" s="217"/>
      <c r="L4717" s="217"/>
      <c r="M4717" s="219"/>
      <c r="N4717" s="220"/>
      <c r="O4717" s="219"/>
      <c r="P4717" s="220"/>
      <c r="Q4717" s="219"/>
      <c r="R4717" s="219"/>
    </row>
    <row r="4718" spans="1:18">
      <c r="A4718" s="217"/>
      <c r="B4718" s="217"/>
      <c r="C4718" s="217"/>
      <c r="D4718" s="217"/>
      <c r="E4718" s="217"/>
      <c r="F4718" s="217"/>
      <c r="G4718" s="218"/>
      <c r="H4718" s="217"/>
      <c r="I4718" s="217"/>
      <c r="J4718" s="217"/>
      <c r="K4718" s="217"/>
      <c r="L4718" s="217"/>
      <c r="M4718" s="219"/>
      <c r="N4718" s="220"/>
      <c r="O4718" s="219"/>
      <c r="P4718" s="220"/>
      <c r="Q4718" s="219"/>
      <c r="R4718" s="219"/>
    </row>
    <row r="4719" spans="1:18">
      <c r="A4719" s="217"/>
      <c r="B4719" s="217"/>
      <c r="C4719" s="217"/>
      <c r="D4719" s="217"/>
      <c r="E4719" s="217"/>
      <c r="F4719" s="217"/>
      <c r="G4719" s="218"/>
      <c r="H4719" s="217"/>
      <c r="I4719" s="217"/>
      <c r="J4719" s="217"/>
      <c r="K4719" s="217"/>
      <c r="L4719" s="217"/>
      <c r="M4719" s="219"/>
      <c r="N4719" s="220"/>
      <c r="O4719" s="219"/>
      <c r="P4719" s="220"/>
      <c r="Q4719" s="219"/>
      <c r="R4719" s="219"/>
    </row>
    <row r="4720" spans="1:18">
      <c r="A4720" s="217"/>
      <c r="B4720" s="217"/>
      <c r="C4720" s="217"/>
      <c r="D4720" s="217"/>
      <c r="E4720" s="217"/>
      <c r="F4720" s="217"/>
      <c r="G4720" s="218"/>
      <c r="H4720" s="217"/>
      <c r="I4720" s="217"/>
      <c r="J4720" s="217"/>
      <c r="K4720" s="217"/>
      <c r="L4720" s="217"/>
      <c r="M4720" s="219"/>
      <c r="N4720" s="220"/>
      <c r="O4720" s="219"/>
      <c r="P4720" s="220"/>
      <c r="Q4720" s="219"/>
      <c r="R4720" s="219"/>
    </row>
    <row r="4721" spans="1:18">
      <c r="A4721" s="217"/>
      <c r="B4721" s="217"/>
      <c r="C4721" s="217"/>
      <c r="D4721" s="217"/>
      <c r="E4721" s="217"/>
      <c r="F4721" s="217"/>
      <c r="G4721" s="218"/>
      <c r="H4721" s="217"/>
      <c r="I4721" s="217"/>
      <c r="J4721" s="217"/>
      <c r="K4721" s="217"/>
      <c r="L4721" s="217"/>
      <c r="M4721" s="219"/>
      <c r="N4721" s="220"/>
      <c r="O4721" s="219"/>
      <c r="P4721" s="220"/>
      <c r="Q4721" s="219"/>
      <c r="R4721" s="219"/>
    </row>
    <row r="4722" spans="1:18">
      <c r="A4722" s="217"/>
      <c r="B4722" s="217"/>
      <c r="C4722" s="217"/>
      <c r="D4722" s="217"/>
      <c r="E4722" s="217"/>
      <c r="F4722" s="217"/>
      <c r="G4722" s="218"/>
      <c r="H4722" s="217"/>
      <c r="I4722" s="217"/>
      <c r="J4722" s="217"/>
      <c r="K4722" s="217"/>
      <c r="L4722" s="217"/>
      <c r="M4722" s="219"/>
      <c r="N4722" s="220"/>
      <c r="O4722" s="219"/>
      <c r="P4722" s="220"/>
      <c r="Q4722" s="219"/>
      <c r="R4722" s="219"/>
    </row>
    <row r="4723" spans="1:18">
      <c r="A4723" s="217"/>
      <c r="B4723" s="217"/>
      <c r="C4723" s="217"/>
      <c r="D4723" s="217"/>
      <c r="E4723" s="217"/>
      <c r="F4723" s="217"/>
      <c r="G4723" s="218"/>
      <c r="H4723" s="217"/>
      <c r="I4723" s="217"/>
      <c r="J4723" s="217"/>
      <c r="K4723" s="217"/>
      <c r="L4723" s="217"/>
      <c r="M4723" s="219"/>
      <c r="N4723" s="220"/>
      <c r="O4723" s="219"/>
      <c r="P4723" s="220"/>
      <c r="Q4723" s="219"/>
      <c r="R4723" s="219"/>
    </row>
    <row r="4724" spans="1:18">
      <c r="A4724" s="217"/>
      <c r="B4724" s="217"/>
      <c r="C4724" s="217"/>
      <c r="D4724" s="217"/>
      <c r="E4724" s="217"/>
      <c r="F4724" s="217"/>
      <c r="G4724" s="218"/>
      <c r="H4724" s="217"/>
      <c r="I4724" s="217"/>
      <c r="J4724" s="217"/>
      <c r="K4724" s="217"/>
      <c r="L4724" s="217"/>
      <c r="M4724" s="219"/>
      <c r="N4724" s="220"/>
      <c r="O4724" s="219"/>
      <c r="P4724" s="220"/>
      <c r="Q4724" s="219"/>
      <c r="R4724" s="219"/>
    </row>
    <row r="4725" spans="1:18">
      <c r="A4725" s="217"/>
      <c r="B4725" s="217"/>
      <c r="C4725" s="217"/>
      <c r="D4725" s="217"/>
      <c r="E4725" s="217"/>
      <c r="F4725" s="217"/>
      <c r="G4725" s="218"/>
      <c r="H4725" s="217"/>
      <c r="I4725" s="217"/>
      <c r="J4725" s="217"/>
      <c r="K4725" s="217"/>
      <c r="L4725" s="217"/>
      <c r="M4725" s="219"/>
      <c r="N4725" s="220"/>
      <c r="O4725" s="219"/>
      <c r="P4725" s="220"/>
      <c r="Q4725" s="219"/>
      <c r="R4725" s="219"/>
    </row>
    <row r="4726" spans="1:18">
      <c r="A4726" s="217"/>
      <c r="B4726" s="217"/>
      <c r="C4726" s="217"/>
      <c r="D4726" s="217"/>
      <c r="E4726" s="217"/>
      <c r="F4726" s="217"/>
      <c r="G4726" s="218"/>
      <c r="H4726" s="217"/>
      <c r="I4726" s="217"/>
      <c r="J4726" s="217"/>
      <c r="K4726" s="217"/>
      <c r="L4726" s="217"/>
      <c r="M4726" s="219"/>
      <c r="N4726" s="220"/>
      <c r="O4726" s="219"/>
      <c r="P4726" s="220"/>
      <c r="Q4726" s="219"/>
      <c r="R4726" s="219"/>
    </row>
    <row r="4727" spans="1:18">
      <c r="A4727" s="217"/>
      <c r="B4727" s="217"/>
      <c r="C4727" s="217"/>
      <c r="D4727" s="217"/>
      <c r="E4727" s="217"/>
      <c r="F4727" s="217"/>
      <c r="G4727" s="218"/>
      <c r="H4727" s="217"/>
      <c r="I4727" s="217"/>
      <c r="J4727" s="217"/>
      <c r="K4727" s="217"/>
      <c r="L4727" s="217"/>
      <c r="M4727" s="219"/>
      <c r="N4727" s="220"/>
      <c r="O4727" s="219"/>
      <c r="P4727" s="220"/>
      <c r="Q4727" s="219"/>
      <c r="R4727" s="219"/>
    </row>
    <row r="4728" spans="1:18">
      <c r="A4728" s="217"/>
      <c r="B4728" s="217"/>
      <c r="C4728" s="217"/>
      <c r="D4728" s="217"/>
      <c r="E4728" s="217"/>
      <c r="F4728" s="217"/>
      <c r="G4728" s="218"/>
      <c r="H4728" s="217"/>
      <c r="I4728" s="217"/>
      <c r="J4728" s="217"/>
      <c r="K4728" s="217"/>
      <c r="L4728" s="217"/>
      <c r="M4728" s="219"/>
      <c r="N4728" s="220"/>
      <c r="O4728" s="219"/>
      <c r="P4728" s="220"/>
      <c r="Q4728" s="219"/>
      <c r="R4728" s="219"/>
    </row>
    <row r="4729" spans="1:18">
      <c r="A4729" s="217"/>
      <c r="B4729" s="217"/>
      <c r="C4729" s="217"/>
      <c r="D4729" s="217"/>
      <c r="E4729" s="217"/>
      <c r="F4729" s="217"/>
      <c r="G4729" s="218"/>
      <c r="H4729" s="217"/>
      <c r="I4729" s="217"/>
      <c r="J4729" s="217"/>
      <c r="K4729" s="217"/>
      <c r="L4729" s="217"/>
      <c r="M4729" s="219"/>
      <c r="N4729" s="220"/>
      <c r="O4729" s="219"/>
      <c r="P4729" s="220"/>
      <c r="Q4729" s="219"/>
      <c r="R4729" s="219"/>
    </row>
    <row r="4730" spans="1:18">
      <c r="A4730" s="217"/>
      <c r="B4730" s="217"/>
      <c r="C4730" s="217"/>
      <c r="D4730" s="217"/>
      <c r="E4730" s="217"/>
      <c r="F4730" s="217"/>
      <c r="G4730" s="218"/>
      <c r="H4730" s="217"/>
      <c r="I4730" s="217"/>
      <c r="J4730" s="217"/>
      <c r="K4730" s="217"/>
      <c r="L4730" s="217"/>
      <c r="M4730" s="219"/>
      <c r="N4730" s="220"/>
      <c r="O4730" s="219"/>
      <c r="P4730" s="220"/>
      <c r="Q4730" s="219"/>
      <c r="R4730" s="219"/>
    </row>
    <row r="4731" spans="1:18">
      <c r="A4731" s="217"/>
      <c r="B4731" s="217"/>
      <c r="C4731" s="217"/>
      <c r="D4731" s="217"/>
      <c r="E4731" s="217"/>
      <c r="F4731" s="217"/>
      <c r="G4731" s="218"/>
      <c r="H4731" s="217"/>
      <c r="I4731" s="217"/>
      <c r="J4731" s="217"/>
      <c r="K4731" s="217"/>
      <c r="L4731" s="217"/>
      <c r="M4731" s="219"/>
      <c r="N4731" s="220"/>
      <c r="O4731" s="219"/>
      <c r="P4731" s="220"/>
      <c r="Q4731" s="219"/>
      <c r="R4731" s="219"/>
    </row>
    <row r="4732" spans="1:18">
      <c r="A4732" s="217"/>
      <c r="B4732" s="217"/>
      <c r="C4732" s="217"/>
      <c r="D4732" s="217"/>
      <c r="E4732" s="217"/>
      <c r="F4732" s="217"/>
      <c r="G4732" s="218"/>
      <c r="H4732" s="217"/>
      <c r="I4732" s="217"/>
      <c r="J4732" s="217"/>
      <c r="K4732" s="217"/>
      <c r="L4732" s="217"/>
      <c r="M4732" s="219"/>
      <c r="N4732" s="220"/>
      <c r="O4732" s="219"/>
      <c r="P4732" s="220"/>
      <c r="Q4732" s="219"/>
      <c r="R4732" s="219"/>
    </row>
    <row r="4733" spans="1:18">
      <c r="A4733" s="217"/>
      <c r="B4733" s="217"/>
      <c r="C4733" s="217"/>
      <c r="D4733" s="217"/>
      <c r="E4733" s="217"/>
      <c r="F4733" s="217"/>
      <c r="G4733" s="218"/>
      <c r="H4733" s="217"/>
      <c r="I4733" s="217"/>
      <c r="J4733" s="217"/>
      <c r="K4733" s="217"/>
      <c r="L4733" s="217"/>
      <c r="M4733" s="219"/>
      <c r="N4733" s="220"/>
      <c r="O4733" s="219"/>
      <c r="P4733" s="220"/>
      <c r="Q4733" s="219"/>
      <c r="R4733" s="219"/>
    </row>
    <row r="4734" spans="1:18">
      <c r="A4734" s="217"/>
      <c r="B4734" s="217"/>
      <c r="C4734" s="217"/>
      <c r="D4734" s="217"/>
      <c r="E4734" s="217"/>
      <c r="F4734" s="217"/>
      <c r="G4734" s="218"/>
      <c r="H4734" s="217"/>
      <c r="I4734" s="217"/>
      <c r="J4734" s="217"/>
      <c r="K4734" s="217"/>
      <c r="L4734" s="217"/>
      <c r="M4734" s="219"/>
      <c r="N4734" s="220"/>
      <c r="O4734" s="219"/>
      <c r="P4734" s="220"/>
      <c r="Q4734" s="219"/>
      <c r="R4734" s="219"/>
    </row>
    <row r="4735" spans="1:18">
      <c r="A4735" s="217"/>
      <c r="B4735" s="217"/>
      <c r="C4735" s="217"/>
      <c r="D4735" s="217"/>
      <c r="E4735" s="217"/>
      <c r="F4735" s="217"/>
      <c r="G4735" s="218"/>
      <c r="H4735" s="217"/>
      <c r="I4735" s="217"/>
      <c r="J4735" s="217"/>
      <c r="K4735" s="217"/>
      <c r="L4735" s="217"/>
      <c r="M4735" s="219"/>
      <c r="N4735" s="220"/>
      <c r="O4735" s="219"/>
      <c r="P4735" s="220"/>
      <c r="Q4735" s="219"/>
      <c r="R4735" s="219"/>
    </row>
    <row r="4736" spans="1:18">
      <c r="A4736" s="217"/>
      <c r="B4736" s="217"/>
      <c r="C4736" s="217"/>
      <c r="D4736" s="217"/>
      <c r="E4736" s="217"/>
      <c r="F4736" s="217"/>
      <c r="G4736" s="218"/>
      <c r="H4736" s="217"/>
      <c r="I4736" s="217"/>
      <c r="J4736" s="217"/>
      <c r="K4736" s="217"/>
      <c r="L4736" s="217"/>
      <c r="M4736" s="219"/>
      <c r="N4736" s="220"/>
      <c r="O4736" s="219"/>
      <c r="P4736" s="220"/>
      <c r="Q4736" s="219"/>
      <c r="R4736" s="219"/>
    </row>
    <row r="4737" spans="1:18">
      <c r="A4737" s="217"/>
      <c r="B4737" s="217"/>
      <c r="C4737" s="217"/>
      <c r="D4737" s="217"/>
      <c r="E4737" s="217"/>
      <c r="F4737" s="217"/>
      <c r="G4737" s="218"/>
      <c r="H4737" s="217"/>
      <c r="I4737" s="217"/>
      <c r="J4737" s="217"/>
      <c r="K4737" s="217"/>
      <c r="L4737" s="217"/>
      <c r="M4737" s="219"/>
      <c r="N4737" s="220"/>
      <c r="O4737" s="219"/>
      <c r="P4737" s="220"/>
      <c r="Q4737" s="219"/>
      <c r="R4737" s="219"/>
    </row>
    <row r="4738" spans="1:18">
      <c r="A4738" s="217"/>
      <c r="B4738" s="217"/>
      <c r="C4738" s="217"/>
      <c r="D4738" s="217"/>
      <c r="E4738" s="217"/>
      <c r="F4738" s="217"/>
      <c r="G4738" s="218"/>
      <c r="H4738" s="217"/>
      <c r="I4738" s="217"/>
      <c r="J4738" s="217"/>
      <c r="K4738" s="217"/>
      <c r="L4738" s="217"/>
      <c r="M4738" s="219"/>
      <c r="N4738" s="220"/>
      <c r="O4738" s="219"/>
      <c r="P4738" s="220"/>
      <c r="Q4738" s="219"/>
      <c r="R4738" s="219"/>
    </row>
    <row r="4739" spans="1:18">
      <c r="A4739" s="217"/>
      <c r="B4739" s="217"/>
      <c r="C4739" s="217"/>
      <c r="D4739" s="217"/>
      <c r="E4739" s="217"/>
      <c r="F4739" s="217"/>
      <c r="G4739" s="218"/>
      <c r="H4739" s="217"/>
      <c r="I4739" s="217"/>
      <c r="J4739" s="217"/>
      <c r="K4739" s="217"/>
      <c r="L4739" s="217"/>
      <c r="M4739" s="219"/>
      <c r="N4739" s="220"/>
      <c r="O4739" s="219"/>
      <c r="P4739" s="220"/>
      <c r="Q4739" s="219"/>
      <c r="R4739" s="219"/>
    </row>
    <row r="4740" spans="1:18">
      <c r="A4740" s="217"/>
      <c r="B4740" s="217"/>
      <c r="C4740" s="217"/>
      <c r="D4740" s="217"/>
      <c r="E4740" s="217"/>
      <c r="F4740" s="217"/>
      <c r="G4740" s="218"/>
      <c r="H4740" s="217"/>
      <c r="I4740" s="217"/>
      <c r="J4740" s="217"/>
      <c r="K4740" s="217"/>
      <c r="L4740" s="217"/>
      <c r="M4740" s="219"/>
      <c r="N4740" s="220"/>
      <c r="O4740" s="219"/>
      <c r="P4740" s="220"/>
      <c r="Q4740" s="219"/>
      <c r="R4740" s="219"/>
    </row>
    <row r="4741" spans="1:18">
      <c r="A4741" s="217"/>
      <c r="B4741" s="217"/>
      <c r="C4741" s="217"/>
      <c r="D4741" s="217"/>
      <c r="E4741" s="217"/>
      <c r="F4741" s="217"/>
      <c r="G4741" s="218"/>
      <c r="H4741" s="217"/>
      <c r="I4741" s="217"/>
      <c r="J4741" s="217"/>
      <c r="K4741" s="217"/>
      <c r="L4741" s="217"/>
      <c r="M4741" s="219"/>
      <c r="N4741" s="220"/>
      <c r="O4741" s="219"/>
      <c r="P4741" s="220"/>
      <c r="Q4741" s="219"/>
      <c r="R4741" s="219"/>
    </row>
    <row r="4742" spans="1:18">
      <c r="A4742" s="217"/>
      <c r="B4742" s="217"/>
      <c r="C4742" s="217"/>
      <c r="D4742" s="217"/>
      <c r="E4742" s="217"/>
      <c r="F4742" s="217"/>
      <c r="G4742" s="218"/>
      <c r="H4742" s="217"/>
      <c r="I4742" s="217"/>
      <c r="J4742" s="217"/>
      <c r="K4742" s="217"/>
      <c r="L4742" s="217"/>
      <c r="M4742" s="219"/>
      <c r="N4742" s="220"/>
      <c r="O4742" s="219"/>
      <c r="P4742" s="220"/>
      <c r="Q4742" s="219"/>
      <c r="R4742" s="219"/>
    </row>
    <row r="4743" spans="1:18">
      <c r="A4743" s="217"/>
      <c r="B4743" s="217"/>
      <c r="C4743" s="217"/>
      <c r="D4743" s="217"/>
      <c r="E4743" s="217"/>
      <c r="F4743" s="217"/>
      <c r="G4743" s="218"/>
      <c r="H4743" s="217"/>
      <c r="I4743" s="217"/>
      <c r="J4743" s="217"/>
      <c r="K4743" s="217"/>
      <c r="L4743" s="217"/>
      <c r="M4743" s="219"/>
      <c r="N4743" s="220"/>
      <c r="O4743" s="219"/>
      <c r="P4743" s="220"/>
      <c r="Q4743" s="219"/>
      <c r="R4743" s="219"/>
    </row>
    <row r="4744" spans="1:18">
      <c r="A4744" s="217"/>
      <c r="B4744" s="217"/>
      <c r="C4744" s="217"/>
      <c r="D4744" s="217"/>
      <c r="E4744" s="217"/>
      <c r="F4744" s="217"/>
      <c r="G4744" s="218"/>
      <c r="H4744" s="217"/>
      <c r="I4744" s="217"/>
      <c r="J4744" s="217"/>
      <c r="K4744" s="217"/>
      <c r="L4744" s="217"/>
      <c r="M4744" s="219"/>
      <c r="N4744" s="220"/>
      <c r="O4744" s="219"/>
      <c r="P4744" s="220"/>
      <c r="Q4744" s="219"/>
      <c r="R4744" s="219"/>
    </row>
    <row r="4745" spans="1:18">
      <c r="A4745" s="217"/>
      <c r="B4745" s="217"/>
      <c r="C4745" s="217"/>
      <c r="D4745" s="217"/>
      <c r="E4745" s="217"/>
      <c r="F4745" s="217"/>
      <c r="G4745" s="218"/>
      <c r="H4745" s="217"/>
      <c r="I4745" s="217"/>
      <c r="J4745" s="217"/>
      <c r="K4745" s="217"/>
      <c r="L4745" s="217"/>
      <c r="M4745" s="219"/>
      <c r="N4745" s="220"/>
      <c r="O4745" s="219"/>
      <c r="P4745" s="220"/>
      <c r="Q4745" s="219"/>
      <c r="R4745" s="219"/>
    </row>
    <row r="4746" spans="1:18">
      <c r="A4746" s="217"/>
      <c r="B4746" s="217"/>
      <c r="C4746" s="217"/>
      <c r="D4746" s="217"/>
      <c r="E4746" s="217"/>
      <c r="F4746" s="217"/>
      <c r="G4746" s="218"/>
      <c r="H4746" s="217"/>
      <c r="I4746" s="217"/>
      <c r="J4746" s="217"/>
      <c r="K4746" s="217"/>
      <c r="L4746" s="217"/>
      <c r="M4746" s="219"/>
      <c r="N4746" s="220"/>
      <c r="O4746" s="219"/>
      <c r="P4746" s="220"/>
      <c r="Q4746" s="219"/>
      <c r="R4746" s="219"/>
    </row>
    <row r="4747" spans="1:18">
      <c r="A4747" s="217"/>
      <c r="B4747" s="217"/>
      <c r="C4747" s="217"/>
      <c r="D4747" s="217"/>
      <c r="E4747" s="217"/>
      <c r="F4747" s="217"/>
      <c r="G4747" s="218"/>
      <c r="H4747" s="217"/>
      <c r="I4747" s="217"/>
      <c r="J4747" s="217"/>
      <c r="K4747" s="217"/>
      <c r="L4747" s="217"/>
      <c r="M4747" s="219"/>
      <c r="N4747" s="220"/>
      <c r="O4747" s="219"/>
      <c r="P4747" s="220"/>
      <c r="Q4747" s="219"/>
      <c r="R4747" s="219"/>
    </row>
    <row r="4748" spans="1:18">
      <c r="A4748" s="217"/>
      <c r="B4748" s="217"/>
      <c r="C4748" s="217"/>
      <c r="D4748" s="217"/>
      <c r="E4748" s="217"/>
      <c r="F4748" s="217"/>
      <c r="G4748" s="218"/>
      <c r="H4748" s="217"/>
      <c r="I4748" s="217"/>
      <c r="J4748" s="217"/>
      <c r="K4748" s="217"/>
      <c r="L4748" s="217"/>
      <c r="M4748" s="219"/>
      <c r="N4748" s="220"/>
      <c r="O4748" s="219"/>
      <c r="P4748" s="220"/>
      <c r="Q4748" s="219"/>
      <c r="R4748" s="219"/>
    </row>
    <row r="4749" spans="1:18">
      <c r="A4749" s="217"/>
      <c r="B4749" s="217"/>
      <c r="C4749" s="217"/>
      <c r="D4749" s="217"/>
      <c r="E4749" s="217"/>
      <c r="F4749" s="217"/>
      <c r="G4749" s="218"/>
      <c r="H4749" s="217"/>
      <c r="I4749" s="217"/>
      <c r="J4749" s="217"/>
      <c r="K4749" s="217"/>
      <c r="L4749" s="217"/>
      <c r="M4749" s="219"/>
      <c r="N4749" s="220"/>
      <c r="O4749" s="219"/>
      <c r="P4749" s="220"/>
      <c r="Q4749" s="219"/>
      <c r="R4749" s="219"/>
    </row>
    <row r="4750" spans="1:18">
      <c r="A4750" s="217"/>
      <c r="B4750" s="217"/>
      <c r="C4750" s="217"/>
      <c r="D4750" s="217"/>
      <c r="E4750" s="217"/>
      <c r="F4750" s="217"/>
      <c r="G4750" s="218"/>
      <c r="H4750" s="217"/>
      <c r="I4750" s="217"/>
      <c r="J4750" s="217"/>
      <c r="K4750" s="217"/>
      <c r="L4750" s="217"/>
      <c r="M4750" s="219"/>
      <c r="N4750" s="220"/>
      <c r="O4750" s="219"/>
      <c r="P4750" s="220"/>
      <c r="Q4750" s="219"/>
      <c r="R4750" s="219"/>
    </row>
    <row r="4751" spans="1:18">
      <c r="A4751" s="217"/>
      <c r="B4751" s="217"/>
      <c r="C4751" s="217"/>
      <c r="D4751" s="217"/>
      <c r="E4751" s="217"/>
      <c r="F4751" s="217"/>
      <c r="G4751" s="218"/>
      <c r="H4751" s="217"/>
      <c r="I4751" s="217"/>
      <c r="J4751" s="217"/>
      <c r="K4751" s="217"/>
      <c r="L4751" s="217"/>
      <c r="M4751" s="219"/>
      <c r="N4751" s="220"/>
      <c r="O4751" s="219"/>
      <c r="P4751" s="220"/>
      <c r="Q4751" s="219"/>
      <c r="R4751" s="219"/>
    </row>
    <row r="4752" spans="1:18">
      <c r="A4752" s="217"/>
      <c r="B4752" s="217"/>
      <c r="C4752" s="217"/>
      <c r="D4752" s="217"/>
      <c r="E4752" s="217"/>
      <c r="F4752" s="217"/>
      <c r="G4752" s="218"/>
      <c r="H4752" s="217"/>
      <c r="I4752" s="217"/>
      <c r="J4752" s="217"/>
      <c r="K4752" s="217"/>
      <c r="L4752" s="217"/>
      <c r="M4752" s="219"/>
      <c r="N4752" s="220"/>
      <c r="O4752" s="219"/>
      <c r="P4752" s="220"/>
      <c r="Q4752" s="219"/>
      <c r="R4752" s="219"/>
    </row>
    <row r="4753" spans="1:18">
      <c r="A4753" s="217"/>
      <c r="B4753" s="217"/>
      <c r="C4753" s="217"/>
      <c r="D4753" s="217"/>
      <c r="E4753" s="217"/>
      <c r="F4753" s="217"/>
      <c r="G4753" s="218"/>
      <c r="H4753" s="217"/>
      <c r="I4753" s="217"/>
      <c r="J4753" s="217"/>
      <c r="K4753" s="217"/>
      <c r="L4753" s="217"/>
      <c r="M4753" s="219"/>
      <c r="N4753" s="220"/>
      <c r="O4753" s="219"/>
      <c r="P4753" s="220"/>
      <c r="Q4753" s="219"/>
      <c r="R4753" s="219"/>
    </row>
    <row r="4754" spans="1:18">
      <c r="A4754" s="217"/>
      <c r="B4754" s="217"/>
      <c r="C4754" s="217"/>
      <c r="D4754" s="217"/>
      <c r="E4754" s="217"/>
      <c r="F4754" s="217"/>
      <c r="G4754" s="218"/>
      <c r="H4754" s="217"/>
      <c r="I4754" s="217"/>
      <c r="J4754" s="217"/>
      <c r="K4754" s="217"/>
      <c r="L4754" s="217"/>
      <c r="M4754" s="219"/>
      <c r="N4754" s="220"/>
      <c r="O4754" s="219"/>
      <c r="P4754" s="220"/>
      <c r="Q4754" s="219"/>
      <c r="R4754" s="219"/>
    </row>
    <row r="4755" spans="1:18">
      <c r="A4755" s="217"/>
      <c r="B4755" s="217"/>
      <c r="C4755" s="217"/>
      <c r="D4755" s="217"/>
      <c r="E4755" s="217"/>
      <c r="F4755" s="217"/>
      <c r="G4755" s="218"/>
      <c r="H4755" s="217"/>
      <c r="I4755" s="217"/>
      <c r="J4755" s="217"/>
      <c r="K4755" s="217"/>
      <c r="L4755" s="217"/>
      <c r="M4755" s="219"/>
      <c r="N4755" s="220"/>
      <c r="O4755" s="219"/>
      <c r="P4755" s="220"/>
      <c r="Q4755" s="219"/>
      <c r="R4755" s="219"/>
    </row>
    <row r="4756" spans="1:18">
      <c r="A4756" s="217"/>
      <c r="B4756" s="217"/>
      <c r="C4756" s="217"/>
      <c r="D4756" s="217"/>
      <c r="E4756" s="217"/>
      <c r="F4756" s="217"/>
      <c r="G4756" s="218"/>
      <c r="H4756" s="217"/>
      <c r="I4756" s="217"/>
      <c r="J4756" s="217"/>
      <c r="K4756" s="217"/>
      <c r="L4756" s="217"/>
      <c r="M4756" s="219"/>
      <c r="N4756" s="220"/>
      <c r="O4756" s="219"/>
      <c r="P4756" s="220"/>
      <c r="Q4756" s="219"/>
      <c r="R4756" s="219"/>
    </row>
    <row r="4757" spans="1:18">
      <c r="A4757" s="217"/>
      <c r="B4757" s="217"/>
      <c r="C4757" s="217"/>
      <c r="D4757" s="217"/>
      <c r="E4757" s="217"/>
      <c r="F4757" s="217"/>
      <c r="G4757" s="218"/>
      <c r="H4757" s="217"/>
      <c r="I4757" s="217"/>
      <c r="J4757" s="217"/>
      <c r="K4757" s="217"/>
      <c r="L4757" s="217"/>
      <c r="M4757" s="219"/>
      <c r="N4757" s="220"/>
      <c r="O4757" s="219"/>
      <c r="P4757" s="220"/>
      <c r="Q4757" s="219"/>
      <c r="R4757" s="219"/>
    </row>
    <row r="4758" spans="1:18">
      <c r="A4758" s="217"/>
      <c r="B4758" s="217"/>
      <c r="C4758" s="217"/>
      <c r="D4758" s="217"/>
      <c r="E4758" s="217"/>
      <c r="F4758" s="217"/>
      <c r="G4758" s="218"/>
      <c r="H4758" s="217"/>
      <c r="I4758" s="217"/>
      <c r="J4758" s="217"/>
      <c r="K4758" s="217"/>
      <c r="L4758" s="217"/>
      <c r="M4758" s="219"/>
      <c r="N4758" s="220"/>
      <c r="O4758" s="219"/>
      <c r="P4758" s="220"/>
      <c r="Q4758" s="219"/>
      <c r="R4758" s="219"/>
    </row>
    <row r="4759" spans="1:18">
      <c r="A4759" s="217"/>
      <c r="B4759" s="217"/>
      <c r="C4759" s="217"/>
      <c r="D4759" s="217"/>
      <c r="E4759" s="217"/>
      <c r="F4759" s="217"/>
      <c r="G4759" s="218"/>
      <c r="H4759" s="217"/>
      <c r="I4759" s="217"/>
      <c r="J4759" s="217"/>
      <c r="K4759" s="217"/>
      <c r="L4759" s="217"/>
      <c r="M4759" s="219"/>
      <c r="N4759" s="220"/>
      <c r="O4759" s="219"/>
      <c r="P4759" s="220"/>
      <c r="Q4759" s="219"/>
      <c r="R4759" s="219"/>
    </row>
    <row r="4760" spans="1:18">
      <c r="A4760" s="217"/>
      <c r="B4760" s="217"/>
      <c r="C4760" s="217"/>
      <c r="D4760" s="217"/>
      <c r="E4760" s="217"/>
      <c r="F4760" s="217"/>
      <c r="G4760" s="218"/>
      <c r="H4760" s="217"/>
      <c r="I4760" s="217"/>
      <c r="J4760" s="217"/>
      <c r="K4760" s="217"/>
      <c r="L4760" s="217"/>
      <c r="M4760" s="219"/>
      <c r="N4760" s="220"/>
      <c r="O4760" s="219"/>
      <c r="P4760" s="220"/>
      <c r="Q4760" s="219"/>
      <c r="R4760" s="219"/>
    </row>
    <row r="4761" spans="1:18">
      <c r="A4761" s="217"/>
      <c r="B4761" s="217"/>
      <c r="C4761" s="217"/>
      <c r="D4761" s="217"/>
      <c r="E4761" s="217"/>
      <c r="F4761" s="217"/>
      <c r="G4761" s="218"/>
      <c r="H4761" s="217"/>
      <c r="I4761" s="217"/>
      <c r="J4761" s="217"/>
      <c r="K4761" s="217"/>
      <c r="L4761" s="217"/>
      <c r="M4761" s="219"/>
      <c r="N4761" s="220"/>
      <c r="O4761" s="219"/>
      <c r="P4761" s="220"/>
      <c r="Q4761" s="219"/>
      <c r="R4761" s="219"/>
    </row>
    <row r="4762" spans="1:18">
      <c r="A4762" s="217"/>
      <c r="B4762" s="217"/>
      <c r="C4762" s="217"/>
      <c r="D4762" s="217"/>
      <c r="E4762" s="217"/>
      <c r="F4762" s="217"/>
      <c r="G4762" s="218"/>
      <c r="H4762" s="217"/>
      <c r="I4762" s="217"/>
      <c r="J4762" s="217"/>
      <c r="K4762" s="217"/>
      <c r="L4762" s="217"/>
      <c r="M4762" s="219"/>
      <c r="N4762" s="220"/>
      <c r="O4762" s="219"/>
      <c r="P4762" s="220"/>
      <c r="Q4762" s="219"/>
      <c r="R4762" s="219"/>
    </row>
    <row r="4763" spans="1:18">
      <c r="A4763" s="217"/>
      <c r="B4763" s="217"/>
      <c r="C4763" s="217"/>
      <c r="D4763" s="217"/>
      <c r="E4763" s="217"/>
      <c r="F4763" s="217"/>
      <c r="G4763" s="218"/>
      <c r="H4763" s="217"/>
      <c r="I4763" s="217"/>
      <c r="J4763" s="217"/>
      <c r="K4763" s="217"/>
      <c r="L4763" s="217"/>
      <c r="M4763" s="219"/>
      <c r="N4763" s="220"/>
      <c r="O4763" s="219"/>
      <c r="P4763" s="220"/>
      <c r="Q4763" s="219"/>
      <c r="R4763" s="219"/>
    </row>
    <row r="4764" spans="1:18">
      <c r="A4764" s="217"/>
      <c r="B4764" s="217"/>
      <c r="C4764" s="217"/>
      <c r="D4764" s="217"/>
      <c r="E4764" s="217"/>
      <c r="F4764" s="217"/>
      <c r="G4764" s="218"/>
      <c r="H4764" s="217"/>
      <c r="I4764" s="217"/>
      <c r="J4764" s="217"/>
      <c r="K4764" s="217"/>
      <c r="L4764" s="217"/>
      <c r="M4764" s="219"/>
      <c r="N4764" s="220"/>
      <c r="O4764" s="219"/>
      <c r="P4764" s="220"/>
      <c r="Q4764" s="219"/>
      <c r="R4764" s="219"/>
    </row>
    <row r="4765" spans="1:18">
      <c r="A4765" s="217"/>
      <c r="B4765" s="217"/>
      <c r="C4765" s="217"/>
      <c r="D4765" s="217"/>
      <c r="E4765" s="217"/>
      <c r="F4765" s="217"/>
      <c r="G4765" s="218"/>
      <c r="H4765" s="217"/>
      <c r="I4765" s="217"/>
      <c r="J4765" s="217"/>
      <c r="K4765" s="217"/>
      <c r="L4765" s="217"/>
      <c r="M4765" s="219"/>
      <c r="N4765" s="220"/>
      <c r="O4765" s="219"/>
      <c r="P4765" s="220"/>
      <c r="Q4765" s="219"/>
      <c r="R4765" s="219"/>
    </row>
    <row r="4766" spans="1:18">
      <c r="A4766" s="217"/>
      <c r="B4766" s="217"/>
      <c r="C4766" s="217"/>
      <c r="D4766" s="217"/>
      <c r="E4766" s="217"/>
      <c r="F4766" s="217"/>
      <c r="G4766" s="218"/>
      <c r="H4766" s="217"/>
      <c r="I4766" s="217"/>
      <c r="J4766" s="217"/>
      <c r="K4766" s="217"/>
      <c r="L4766" s="217"/>
      <c r="M4766" s="219"/>
      <c r="N4766" s="220"/>
      <c r="O4766" s="219"/>
      <c r="P4766" s="220"/>
      <c r="Q4766" s="219"/>
      <c r="R4766" s="219"/>
    </row>
    <row r="4767" spans="1:18">
      <c r="A4767" s="217"/>
      <c r="B4767" s="217"/>
      <c r="C4767" s="217"/>
      <c r="D4767" s="217"/>
      <c r="E4767" s="217"/>
      <c r="F4767" s="217"/>
      <c r="G4767" s="218"/>
      <c r="H4767" s="217"/>
      <c r="I4767" s="217"/>
      <c r="J4767" s="217"/>
      <c r="K4767" s="217"/>
      <c r="L4767" s="217"/>
      <c r="M4767" s="219"/>
      <c r="N4767" s="220"/>
      <c r="O4767" s="219"/>
      <c r="P4767" s="220"/>
      <c r="Q4767" s="219"/>
      <c r="R4767" s="219"/>
    </row>
    <row r="4768" spans="1:18">
      <c r="A4768" s="217"/>
      <c r="B4768" s="217"/>
      <c r="C4768" s="217"/>
      <c r="D4768" s="217"/>
      <c r="E4768" s="217"/>
      <c r="F4768" s="217"/>
      <c r="G4768" s="218"/>
      <c r="H4768" s="217"/>
      <c r="I4768" s="217"/>
      <c r="J4768" s="217"/>
      <c r="K4768" s="217"/>
      <c r="L4768" s="217"/>
      <c r="M4768" s="219"/>
      <c r="N4768" s="220"/>
      <c r="O4768" s="219"/>
      <c r="P4768" s="220"/>
      <c r="Q4768" s="219"/>
      <c r="R4768" s="219"/>
    </row>
    <row r="4769" spans="1:18">
      <c r="A4769" s="217"/>
      <c r="B4769" s="217"/>
      <c r="C4769" s="217"/>
      <c r="D4769" s="217"/>
      <c r="E4769" s="217"/>
      <c r="F4769" s="217"/>
      <c r="G4769" s="218"/>
      <c r="H4769" s="217"/>
      <c r="I4769" s="217"/>
      <c r="J4769" s="217"/>
      <c r="K4769" s="217"/>
      <c r="L4769" s="217"/>
      <c r="M4769" s="219"/>
      <c r="N4769" s="220"/>
      <c r="O4769" s="219"/>
      <c r="P4769" s="220"/>
      <c r="Q4769" s="219"/>
      <c r="R4769" s="219"/>
    </row>
    <row r="4770" spans="1:18">
      <c r="A4770" s="217"/>
      <c r="B4770" s="217"/>
      <c r="C4770" s="217"/>
      <c r="D4770" s="217"/>
      <c r="E4770" s="217"/>
      <c r="F4770" s="217"/>
      <c r="G4770" s="218"/>
      <c r="H4770" s="217"/>
      <c r="I4770" s="217"/>
      <c r="J4770" s="217"/>
      <c r="K4770" s="217"/>
      <c r="L4770" s="217"/>
      <c r="M4770" s="219"/>
      <c r="N4770" s="220"/>
      <c r="O4770" s="219"/>
      <c r="P4770" s="220"/>
      <c r="Q4770" s="219"/>
      <c r="R4770" s="219"/>
    </row>
    <row r="4771" spans="1:18">
      <c r="A4771" s="217"/>
      <c r="B4771" s="217"/>
      <c r="C4771" s="217"/>
      <c r="D4771" s="217"/>
      <c r="E4771" s="217"/>
      <c r="F4771" s="217"/>
      <c r="G4771" s="218"/>
      <c r="H4771" s="217"/>
      <c r="I4771" s="217"/>
      <c r="J4771" s="217"/>
      <c r="K4771" s="217"/>
      <c r="L4771" s="217"/>
      <c r="M4771" s="219"/>
      <c r="N4771" s="220"/>
      <c r="O4771" s="219"/>
      <c r="P4771" s="220"/>
      <c r="Q4771" s="219"/>
      <c r="R4771" s="219"/>
    </row>
    <row r="4772" spans="1:18">
      <c r="A4772" s="217"/>
      <c r="B4772" s="217"/>
      <c r="C4772" s="217"/>
      <c r="D4772" s="217"/>
      <c r="E4772" s="217"/>
      <c r="F4772" s="217"/>
      <c r="G4772" s="218"/>
      <c r="H4772" s="217"/>
      <c r="I4772" s="217"/>
      <c r="J4772" s="217"/>
      <c r="K4772" s="217"/>
      <c r="L4772" s="217"/>
      <c r="M4772" s="219"/>
      <c r="N4772" s="220"/>
      <c r="O4772" s="219"/>
      <c r="P4772" s="220"/>
      <c r="Q4772" s="219"/>
      <c r="R4772" s="219"/>
    </row>
    <row r="4773" spans="1:18">
      <c r="A4773" s="217"/>
      <c r="B4773" s="217"/>
      <c r="C4773" s="217"/>
      <c r="D4773" s="217"/>
      <c r="E4773" s="217"/>
      <c r="F4773" s="217"/>
      <c r="G4773" s="218"/>
      <c r="H4773" s="217"/>
      <c r="I4773" s="217"/>
      <c r="J4773" s="217"/>
      <c r="K4773" s="217"/>
      <c r="L4773" s="217"/>
      <c r="M4773" s="219"/>
      <c r="N4773" s="220"/>
      <c r="O4773" s="219"/>
      <c r="P4773" s="220"/>
      <c r="Q4773" s="219"/>
      <c r="R4773" s="219"/>
    </row>
    <row r="4774" spans="1:18">
      <c r="A4774" s="217"/>
      <c r="B4774" s="217"/>
      <c r="C4774" s="217"/>
      <c r="D4774" s="217"/>
      <c r="E4774" s="217"/>
      <c r="F4774" s="217"/>
      <c r="G4774" s="218"/>
      <c r="H4774" s="217"/>
      <c r="I4774" s="217"/>
      <c r="J4774" s="217"/>
      <c r="K4774" s="217"/>
      <c r="L4774" s="217"/>
      <c r="M4774" s="219"/>
      <c r="N4774" s="220"/>
      <c r="O4774" s="219"/>
      <c r="P4774" s="220"/>
      <c r="Q4774" s="219"/>
      <c r="R4774" s="219"/>
    </row>
    <row r="4775" spans="1:18">
      <c r="A4775" s="217"/>
      <c r="B4775" s="217"/>
      <c r="C4775" s="217"/>
      <c r="D4775" s="217"/>
      <c r="E4775" s="217"/>
      <c r="F4775" s="217"/>
      <c r="G4775" s="218"/>
      <c r="H4775" s="217"/>
      <c r="I4775" s="217"/>
      <c r="J4775" s="217"/>
      <c r="K4775" s="217"/>
      <c r="L4775" s="217"/>
      <c r="M4775" s="219"/>
      <c r="N4775" s="220"/>
      <c r="O4775" s="219"/>
      <c r="P4775" s="220"/>
      <c r="Q4775" s="219"/>
      <c r="R4775" s="219"/>
    </row>
    <row r="4776" spans="1:18">
      <c r="A4776" s="217"/>
      <c r="B4776" s="217"/>
      <c r="C4776" s="217"/>
      <c r="D4776" s="217"/>
      <c r="E4776" s="217"/>
      <c r="F4776" s="217"/>
      <c r="G4776" s="218"/>
      <c r="H4776" s="217"/>
      <c r="I4776" s="217"/>
      <c r="J4776" s="217"/>
      <c r="K4776" s="217"/>
      <c r="L4776" s="217"/>
      <c r="M4776" s="219"/>
      <c r="N4776" s="220"/>
      <c r="O4776" s="219"/>
      <c r="P4776" s="220"/>
      <c r="Q4776" s="219"/>
      <c r="R4776" s="219"/>
    </row>
    <row r="4777" spans="1:18">
      <c r="A4777" s="217"/>
      <c r="B4777" s="217"/>
      <c r="C4777" s="217"/>
      <c r="D4777" s="217"/>
      <c r="E4777" s="217"/>
      <c r="F4777" s="217"/>
      <c r="G4777" s="218"/>
      <c r="H4777" s="217"/>
      <c r="I4777" s="217"/>
      <c r="J4777" s="217"/>
      <c r="K4777" s="217"/>
      <c r="L4777" s="217"/>
      <c r="M4777" s="219"/>
      <c r="N4777" s="220"/>
      <c r="O4777" s="219"/>
      <c r="P4777" s="220"/>
      <c r="Q4777" s="219"/>
      <c r="R4777" s="219"/>
    </row>
    <row r="4778" spans="1:18">
      <c r="A4778" s="217"/>
      <c r="B4778" s="217"/>
      <c r="C4778" s="217"/>
      <c r="D4778" s="217"/>
      <c r="E4778" s="217"/>
      <c r="F4778" s="217"/>
      <c r="G4778" s="218"/>
      <c r="H4778" s="217"/>
      <c r="I4778" s="217"/>
      <c r="J4778" s="217"/>
      <c r="K4778" s="217"/>
      <c r="L4778" s="217"/>
      <c r="M4778" s="219"/>
      <c r="N4778" s="220"/>
      <c r="O4778" s="219"/>
      <c r="P4778" s="220"/>
      <c r="Q4778" s="219"/>
      <c r="R4778" s="219"/>
    </row>
    <row r="4779" spans="1:18">
      <c r="A4779" s="217"/>
      <c r="B4779" s="217"/>
      <c r="C4779" s="217"/>
      <c r="D4779" s="217"/>
      <c r="E4779" s="217"/>
      <c r="F4779" s="217"/>
      <c r="G4779" s="218"/>
      <c r="H4779" s="217"/>
      <c r="I4779" s="217"/>
      <c r="J4779" s="217"/>
      <c r="K4779" s="217"/>
      <c r="L4779" s="217"/>
      <c r="M4779" s="219"/>
      <c r="N4779" s="220"/>
      <c r="O4779" s="219"/>
      <c r="P4779" s="220"/>
      <c r="Q4779" s="219"/>
      <c r="R4779" s="219"/>
    </row>
    <row r="4780" spans="1:18">
      <c r="A4780" s="217"/>
      <c r="B4780" s="217"/>
      <c r="C4780" s="217"/>
      <c r="D4780" s="217"/>
      <c r="E4780" s="217"/>
      <c r="F4780" s="217"/>
      <c r="G4780" s="218"/>
      <c r="H4780" s="217"/>
      <c r="I4780" s="217"/>
      <c r="J4780" s="217"/>
      <c r="K4780" s="217"/>
      <c r="L4780" s="217"/>
      <c r="M4780" s="219"/>
      <c r="N4780" s="220"/>
      <c r="O4780" s="219"/>
      <c r="P4780" s="220"/>
      <c r="Q4780" s="219"/>
      <c r="R4780" s="219"/>
    </row>
    <row r="4781" spans="1:18">
      <c r="A4781" s="217"/>
      <c r="B4781" s="217"/>
      <c r="C4781" s="217"/>
      <c r="D4781" s="217"/>
      <c r="E4781" s="217"/>
      <c r="F4781" s="217"/>
      <c r="G4781" s="218"/>
      <c r="H4781" s="217"/>
      <c r="I4781" s="217"/>
      <c r="J4781" s="217"/>
      <c r="K4781" s="217"/>
      <c r="L4781" s="217"/>
      <c r="M4781" s="219"/>
      <c r="N4781" s="220"/>
      <c r="O4781" s="219"/>
      <c r="P4781" s="220"/>
      <c r="Q4781" s="219"/>
      <c r="R4781" s="219"/>
    </row>
    <row r="4782" spans="1:18">
      <c r="A4782" s="217"/>
      <c r="B4782" s="217"/>
      <c r="C4782" s="217"/>
      <c r="D4782" s="217"/>
      <c r="E4782" s="217"/>
      <c r="F4782" s="217"/>
      <c r="G4782" s="218"/>
      <c r="H4782" s="217"/>
      <c r="I4782" s="217"/>
      <c r="J4782" s="217"/>
      <c r="K4782" s="217"/>
      <c r="L4782" s="217"/>
      <c r="M4782" s="219"/>
      <c r="N4782" s="220"/>
      <c r="O4782" s="219"/>
      <c r="P4782" s="220"/>
      <c r="Q4782" s="219"/>
      <c r="R4782" s="219"/>
    </row>
    <row r="4783" spans="1:18">
      <c r="A4783" s="217"/>
      <c r="B4783" s="217"/>
      <c r="C4783" s="217"/>
      <c r="D4783" s="217"/>
      <c r="E4783" s="217"/>
      <c r="F4783" s="217"/>
      <c r="G4783" s="218"/>
      <c r="H4783" s="217"/>
      <c r="I4783" s="217"/>
      <c r="J4783" s="217"/>
      <c r="K4783" s="217"/>
      <c r="L4783" s="217"/>
      <c r="M4783" s="219"/>
      <c r="N4783" s="220"/>
      <c r="O4783" s="219"/>
      <c r="P4783" s="220"/>
      <c r="Q4783" s="219"/>
      <c r="R4783" s="219"/>
    </row>
    <row r="4784" spans="1:18">
      <c r="A4784" s="217"/>
      <c r="B4784" s="217"/>
      <c r="C4784" s="217"/>
      <c r="D4784" s="217"/>
      <c r="E4784" s="217"/>
      <c r="F4784" s="217"/>
      <c r="G4784" s="218"/>
      <c r="H4784" s="217"/>
      <c r="I4784" s="217"/>
      <c r="J4784" s="217"/>
      <c r="K4784" s="217"/>
      <c r="L4784" s="217"/>
      <c r="M4784" s="219"/>
      <c r="N4784" s="220"/>
      <c r="O4784" s="219"/>
      <c r="P4784" s="220"/>
      <c r="Q4784" s="219"/>
      <c r="R4784" s="219"/>
    </row>
    <row r="4785" spans="1:18">
      <c r="A4785" s="217"/>
      <c r="B4785" s="217"/>
      <c r="C4785" s="217"/>
      <c r="D4785" s="217"/>
      <c r="E4785" s="217"/>
      <c r="F4785" s="217"/>
      <c r="G4785" s="218"/>
      <c r="H4785" s="217"/>
      <c r="I4785" s="217"/>
      <c r="J4785" s="217"/>
      <c r="K4785" s="217"/>
      <c r="L4785" s="217"/>
      <c r="M4785" s="219"/>
      <c r="N4785" s="220"/>
      <c r="O4785" s="219"/>
      <c r="P4785" s="220"/>
      <c r="Q4785" s="219"/>
      <c r="R4785" s="219"/>
    </row>
    <row r="4786" spans="1:18">
      <c r="A4786" s="217"/>
      <c r="B4786" s="217"/>
      <c r="C4786" s="217"/>
      <c r="D4786" s="217"/>
      <c r="E4786" s="217"/>
      <c r="F4786" s="217"/>
      <c r="G4786" s="218"/>
      <c r="H4786" s="217"/>
      <c r="I4786" s="217"/>
      <c r="J4786" s="217"/>
      <c r="K4786" s="217"/>
      <c r="L4786" s="217"/>
      <c r="M4786" s="219"/>
      <c r="N4786" s="220"/>
      <c r="O4786" s="219"/>
      <c r="P4786" s="220"/>
      <c r="Q4786" s="219"/>
      <c r="R4786" s="219"/>
    </row>
    <row r="4787" spans="1:18">
      <c r="A4787" s="217"/>
      <c r="B4787" s="217"/>
      <c r="C4787" s="217"/>
      <c r="D4787" s="217"/>
      <c r="E4787" s="217"/>
      <c r="F4787" s="217"/>
      <c r="G4787" s="218"/>
      <c r="H4787" s="217"/>
      <c r="I4787" s="217"/>
      <c r="J4787" s="217"/>
      <c r="K4787" s="217"/>
      <c r="L4787" s="217"/>
      <c r="M4787" s="219"/>
      <c r="N4787" s="220"/>
      <c r="O4787" s="219"/>
      <c r="P4787" s="220"/>
      <c r="Q4787" s="219"/>
      <c r="R4787" s="219"/>
    </row>
    <row r="4788" spans="1:18">
      <c r="A4788" s="217"/>
      <c r="B4788" s="217"/>
      <c r="C4788" s="217"/>
      <c r="D4788" s="217"/>
      <c r="E4788" s="217"/>
      <c r="F4788" s="217"/>
      <c r="G4788" s="218"/>
      <c r="H4788" s="217"/>
      <c r="I4788" s="217"/>
      <c r="J4788" s="217"/>
      <c r="K4788" s="217"/>
      <c r="L4788" s="217"/>
      <c r="M4788" s="219"/>
      <c r="N4788" s="220"/>
      <c r="O4788" s="219"/>
      <c r="P4788" s="220"/>
      <c r="Q4788" s="219"/>
      <c r="R4788" s="219"/>
    </row>
    <row r="4789" spans="1:18">
      <c r="A4789" s="217"/>
      <c r="B4789" s="217"/>
      <c r="C4789" s="217"/>
      <c r="D4789" s="217"/>
      <c r="E4789" s="217"/>
      <c r="F4789" s="217"/>
      <c r="G4789" s="218"/>
      <c r="H4789" s="217"/>
      <c r="I4789" s="217"/>
      <c r="J4789" s="217"/>
      <c r="K4789" s="217"/>
      <c r="L4789" s="217"/>
      <c r="M4789" s="219"/>
      <c r="N4789" s="220"/>
      <c r="O4789" s="219"/>
      <c r="P4789" s="220"/>
      <c r="Q4789" s="219"/>
      <c r="R4789" s="219"/>
    </row>
    <row r="4790" spans="1:18">
      <c r="A4790" s="217"/>
      <c r="B4790" s="217"/>
      <c r="C4790" s="217"/>
      <c r="D4790" s="217"/>
      <c r="E4790" s="217"/>
      <c r="F4790" s="217"/>
      <c r="G4790" s="218"/>
      <c r="H4790" s="217"/>
      <c r="I4790" s="217"/>
      <c r="J4790" s="217"/>
      <c r="K4790" s="217"/>
      <c r="L4790" s="217"/>
      <c r="M4790" s="219"/>
      <c r="N4790" s="220"/>
      <c r="O4790" s="219"/>
      <c r="P4790" s="220"/>
      <c r="Q4790" s="219"/>
      <c r="R4790" s="219"/>
    </row>
    <row r="4791" spans="1:18">
      <c r="A4791" s="217"/>
      <c r="B4791" s="217"/>
      <c r="C4791" s="217"/>
      <c r="D4791" s="217"/>
      <c r="E4791" s="217"/>
      <c r="F4791" s="217"/>
      <c r="G4791" s="218"/>
      <c r="H4791" s="217"/>
      <c r="I4791" s="217"/>
      <c r="J4791" s="217"/>
      <c r="K4791" s="217"/>
      <c r="L4791" s="217"/>
      <c r="M4791" s="219"/>
      <c r="N4791" s="220"/>
      <c r="O4791" s="219"/>
      <c r="P4791" s="220"/>
      <c r="Q4791" s="219"/>
      <c r="R4791" s="219"/>
    </row>
    <row r="4792" spans="1:18">
      <c r="A4792" s="217"/>
      <c r="B4792" s="217"/>
      <c r="C4792" s="217"/>
      <c r="D4792" s="217"/>
      <c r="E4792" s="217"/>
      <c r="F4792" s="217"/>
      <c r="G4792" s="218"/>
      <c r="H4792" s="217"/>
      <c r="I4792" s="217"/>
      <c r="J4792" s="217"/>
      <c r="K4792" s="217"/>
      <c r="L4792" s="217"/>
      <c r="M4792" s="219"/>
      <c r="N4792" s="220"/>
      <c r="O4792" s="219"/>
      <c r="P4792" s="220"/>
      <c r="Q4792" s="219"/>
      <c r="R4792" s="219"/>
    </row>
    <row r="4793" spans="1:18">
      <c r="A4793" s="217"/>
      <c r="B4793" s="217"/>
      <c r="C4793" s="217"/>
      <c r="D4793" s="217"/>
      <c r="E4793" s="217"/>
      <c r="F4793" s="217"/>
      <c r="G4793" s="218"/>
      <c r="H4793" s="217"/>
      <c r="I4793" s="217"/>
      <c r="J4793" s="217"/>
      <c r="K4793" s="217"/>
      <c r="L4793" s="217"/>
      <c r="M4793" s="219"/>
      <c r="N4793" s="220"/>
      <c r="O4793" s="219"/>
      <c r="P4793" s="220"/>
      <c r="Q4793" s="219"/>
      <c r="R4793" s="219"/>
    </row>
    <row r="4794" spans="1:18">
      <c r="A4794" s="217"/>
      <c r="B4794" s="217"/>
      <c r="C4794" s="217"/>
      <c r="D4794" s="217"/>
      <c r="E4794" s="217"/>
      <c r="F4794" s="217"/>
      <c r="G4794" s="218"/>
      <c r="H4794" s="217"/>
      <c r="I4794" s="217"/>
      <c r="J4794" s="217"/>
      <c r="K4794" s="217"/>
      <c r="L4794" s="217"/>
      <c r="M4794" s="219"/>
      <c r="N4794" s="220"/>
      <c r="O4794" s="219"/>
      <c r="P4794" s="220"/>
      <c r="Q4794" s="219"/>
      <c r="R4794" s="219"/>
    </row>
    <row r="4795" spans="1:18">
      <c r="A4795" s="217"/>
      <c r="B4795" s="217"/>
      <c r="C4795" s="217"/>
      <c r="D4795" s="217"/>
      <c r="E4795" s="217"/>
      <c r="F4795" s="217"/>
      <c r="G4795" s="218"/>
      <c r="H4795" s="217"/>
      <c r="I4795" s="217"/>
      <c r="J4795" s="217"/>
      <c r="K4795" s="217"/>
      <c r="L4795" s="217"/>
      <c r="M4795" s="219"/>
      <c r="N4795" s="220"/>
      <c r="O4795" s="219"/>
      <c r="P4795" s="220"/>
      <c r="Q4795" s="219"/>
      <c r="R4795" s="219"/>
    </row>
    <row r="4796" spans="1:18">
      <c r="A4796" s="217"/>
      <c r="B4796" s="217"/>
      <c r="C4796" s="217"/>
      <c r="D4796" s="217"/>
      <c r="E4796" s="217"/>
      <c r="F4796" s="217"/>
      <c r="G4796" s="218"/>
      <c r="H4796" s="217"/>
      <c r="I4796" s="217"/>
      <c r="J4796" s="217"/>
      <c r="K4796" s="217"/>
      <c r="L4796" s="217"/>
      <c r="M4796" s="219"/>
      <c r="N4796" s="220"/>
      <c r="O4796" s="219"/>
      <c r="P4796" s="220"/>
      <c r="Q4796" s="219"/>
      <c r="R4796" s="219"/>
    </row>
    <row r="4797" spans="1:18">
      <c r="A4797" s="217"/>
      <c r="B4797" s="217"/>
      <c r="C4797" s="217"/>
      <c r="D4797" s="217"/>
      <c r="E4797" s="217"/>
      <c r="F4797" s="217"/>
      <c r="G4797" s="218"/>
      <c r="H4797" s="217"/>
      <c r="I4797" s="217"/>
      <c r="J4797" s="217"/>
      <c r="K4797" s="217"/>
      <c r="L4797" s="217"/>
      <c r="M4797" s="219"/>
      <c r="N4797" s="220"/>
      <c r="O4797" s="219"/>
      <c r="P4797" s="220"/>
      <c r="Q4797" s="219"/>
      <c r="R4797" s="219"/>
    </row>
    <row r="4798" spans="1:18">
      <c r="A4798" s="217"/>
      <c r="B4798" s="217"/>
      <c r="C4798" s="217"/>
      <c r="D4798" s="217"/>
      <c r="E4798" s="217"/>
      <c r="F4798" s="217"/>
      <c r="G4798" s="218"/>
      <c r="H4798" s="217"/>
      <c r="I4798" s="217"/>
      <c r="J4798" s="217"/>
      <c r="K4798" s="217"/>
      <c r="L4798" s="217"/>
      <c r="M4798" s="219"/>
      <c r="N4798" s="220"/>
      <c r="O4798" s="219"/>
      <c r="P4798" s="220"/>
      <c r="Q4798" s="219"/>
      <c r="R4798" s="219"/>
    </row>
    <row r="4799" spans="1:18">
      <c r="A4799" s="217"/>
      <c r="B4799" s="217"/>
      <c r="C4799" s="217"/>
      <c r="D4799" s="217"/>
      <c r="E4799" s="217"/>
      <c r="F4799" s="217"/>
      <c r="G4799" s="218"/>
      <c r="H4799" s="217"/>
      <c r="I4799" s="217"/>
      <c r="J4799" s="217"/>
      <c r="K4799" s="217"/>
      <c r="L4799" s="217"/>
      <c r="M4799" s="219"/>
      <c r="N4799" s="220"/>
      <c r="O4799" s="219"/>
      <c r="P4799" s="220"/>
      <c r="Q4799" s="219"/>
      <c r="R4799" s="219"/>
    </row>
    <row r="4800" spans="1:18">
      <c r="A4800" s="217"/>
      <c r="B4800" s="217"/>
      <c r="C4800" s="217"/>
      <c r="D4800" s="217"/>
      <c r="E4800" s="217"/>
      <c r="F4800" s="217"/>
      <c r="G4800" s="218"/>
      <c r="H4800" s="217"/>
      <c r="I4800" s="217"/>
      <c r="J4800" s="217"/>
      <c r="K4800" s="217"/>
      <c r="L4800" s="217"/>
      <c r="M4800" s="219"/>
      <c r="N4800" s="220"/>
      <c r="O4800" s="219"/>
      <c r="P4800" s="220"/>
      <c r="Q4800" s="219"/>
      <c r="R4800" s="219"/>
    </row>
    <row r="4801" spans="1:18">
      <c r="A4801" s="217"/>
      <c r="B4801" s="217"/>
      <c r="C4801" s="217"/>
      <c r="D4801" s="217"/>
      <c r="E4801" s="217"/>
      <c r="F4801" s="217"/>
      <c r="G4801" s="218"/>
      <c r="H4801" s="217"/>
      <c r="I4801" s="217"/>
      <c r="J4801" s="217"/>
      <c r="K4801" s="217"/>
      <c r="L4801" s="217"/>
      <c r="M4801" s="219"/>
      <c r="N4801" s="220"/>
      <c r="O4801" s="219"/>
      <c r="P4801" s="220"/>
      <c r="Q4801" s="219"/>
      <c r="R4801" s="219"/>
    </row>
    <row r="4802" spans="1:18">
      <c r="A4802" s="217"/>
      <c r="B4802" s="217"/>
      <c r="C4802" s="217"/>
      <c r="D4802" s="217"/>
      <c r="E4802" s="217"/>
      <c r="F4802" s="217"/>
      <c r="G4802" s="218"/>
      <c r="H4802" s="217"/>
      <c r="I4802" s="217"/>
      <c r="J4802" s="217"/>
      <c r="K4802" s="217"/>
      <c r="L4802" s="217"/>
      <c r="M4802" s="219"/>
      <c r="N4802" s="220"/>
      <c r="O4802" s="219"/>
      <c r="P4802" s="220"/>
      <c r="Q4802" s="219"/>
      <c r="R4802" s="219"/>
    </row>
    <row r="4803" spans="1:18">
      <c r="A4803" s="217"/>
      <c r="B4803" s="217"/>
      <c r="C4803" s="217"/>
      <c r="D4803" s="217"/>
      <c r="E4803" s="217"/>
      <c r="F4803" s="217"/>
      <c r="G4803" s="218"/>
      <c r="H4803" s="217"/>
      <c r="I4803" s="217"/>
      <c r="J4803" s="217"/>
      <c r="K4803" s="217"/>
      <c r="L4803" s="217"/>
      <c r="M4803" s="219"/>
      <c r="N4803" s="220"/>
      <c r="O4803" s="219"/>
      <c r="P4803" s="220"/>
      <c r="Q4803" s="219"/>
      <c r="R4803" s="219"/>
    </row>
    <row r="4804" spans="1:18">
      <c r="A4804" s="217"/>
      <c r="B4804" s="217"/>
      <c r="C4804" s="217"/>
      <c r="D4804" s="217"/>
      <c r="E4804" s="217"/>
      <c r="F4804" s="217"/>
      <c r="G4804" s="218"/>
      <c r="H4804" s="217"/>
      <c r="I4804" s="217"/>
      <c r="J4804" s="217"/>
      <c r="K4804" s="217"/>
      <c r="L4804" s="217"/>
      <c r="M4804" s="219"/>
      <c r="N4804" s="220"/>
      <c r="O4804" s="219"/>
      <c r="P4804" s="220"/>
      <c r="Q4804" s="219"/>
      <c r="R4804" s="219"/>
    </row>
    <row r="4805" spans="1:18">
      <c r="A4805" s="217"/>
      <c r="B4805" s="217"/>
      <c r="C4805" s="217"/>
      <c r="D4805" s="217"/>
      <c r="E4805" s="217"/>
      <c r="F4805" s="217"/>
      <c r="G4805" s="218"/>
      <c r="H4805" s="217"/>
      <c r="I4805" s="217"/>
      <c r="J4805" s="217"/>
      <c r="K4805" s="217"/>
      <c r="L4805" s="217"/>
      <c r="M4805" s="219"/>
      <c r="N4805" s="220"/>
      <c r="O4805" s="219"/>
      <c r="P4805" s="220"/>
      <c r="Q4805" s="219"/>
      <c r="R4805" s="219"/>
    </row>
    <row r="4806" spans="1:18">
      <c r="A4806" s="217"/>
      <c r="B4806" s="217"/>
      <c r="C4806" s="217"/>
      <c r="D4806" s="217"/>
      <c r="E4806" s="217"/>
      <c r="F4806" s="217"/>
      <c r="G4806" s="218"/>
      <c r="H4806" s="217"/>
      <c r="I4806" s="217"/>
      <c r="J4806" s="217"/>
      <c r="K4806" s="217"/>
      <c r="L4806" s="217"/>
      <c r="M4806" s="219"/>
      <c r="N4806" s="220"/>
      <c r="O4806" s="219"/>
      <c r="P4806" s="220"/>
      <c r="Q4806" s="219"/>
      <c r="R4806" s="219"/>
    </row>
    <row r="4807" spans="1:18">
      <c r="A4807" s="217"/>
      <c r="B4807" s="217"/>
      <c r="C4807" s="217"/>
      <c r="D4807" s="217"/>
      <c r="E4807" s="217"/>
      <c r="F4807" s="217"/>
      <c r="G4807" s="218"/>
      <c r="H4807" s="217"/>
      <c r="I4807" s="217"/>
      <c r="J4807" s="217"/>
      <c r="K4807" s="217"/>
      <c r="L4807" s="217"/>
      <c r="M4807" s="219"/>
      <c r="N4807" s="220"/>
      <c r="O4807" s="219"/>
      <c r="P4807" s="220"/>
      <c r="Q4807" s="219"/>
      <c r="R4807" s="219"/>
    </row>
    <row r="4808" spans="1:18">
      <c r="A4808" s="217"/>
      <c r="B4808" s="217"/>
      <c r="C4808" s="217"/>
      <c r="D4808" s="217"/>
      <c r="E4808" s="217"/>
      <c r="F4808" s="217"/>
      <c r="G4808" s="218"/>
      <c r="H4808" s="217"/>
      <c r="I4808" s="217"/>
      <c r="J4808" s="217"/>
      <c r="K4808" s="217"/>
      <c r="L4808" s="217"/>
      <c r="M4808" s="219"/>
      <c r="N4808" s="220"/>
      <c r="O4808" s="219"/>
      <c r="P4808" s="220"/>
      <c r="Q4808" s="219"/>
      <c r="R4808" s="219"/>
    </row>
    <row r="4809" spans="1:18">
      <c r="A4809" s="217"/>
      <c r="B4809" s="217"/>
      <c r="C4809" s="217"/>
      <c r="D4809" s="217"/>
      <c r="E4809" s="217"/>
      <c r="F4809" s="217"/>
      <c r="G4809" s="218"/>
      <c r="H4809" s="217"/>
      <c r="I4809" s="217"/>
      <c r="J4809" s="217"/>
      <c r="K4809" s="217"/>
      <c r="L4809" s="217"/>
      <c r="M4809" s="219"/>
      <c r="N4809" s="220"/>
      <c r="O4809" s="219"/>
      <c r="P4809" s="220"/>
      <c r="Q4809" s="219"/>
      <c r="R4809" s="219"/>
    </row>
    <row r="4810" spans="1:18">
      <c r="A4810" s="217"/>
      <c r="B4810" s="217"/>
      <c r="C4810" s="217"/>
      <c r="D4810" s="217"/>
      <c r="E4810" s="217"/>
      <c r="F4810" s="217"/>
      <c r="G4810" s="218"/>
      <c r="H4810" s="217"/>
      <c r="I4810" s="217"/>
      <c r="J4810" s="217"/>
      <c r="K4810" s="217"/>
      <c r="L4810" s="217"/>
      <c r="M4810" s="219"/>
      <c r="N4810" s="220"/>
      <c r="O4810" s="219"/>
      <c r="P4810" s="220"/>
      <c r="Q4810" s="219"/>
      <c r="R4810" s="219"/>
    </row>
    <row r="4811" spans="1:18">
      <c r="A4811" s="217"/>
      <c r="B4811" s="217"/>
      <c r="C4811" s="217"/>
      <c r="D4811" s="217"/>
      <c r="E4811" s="217"/>
      <c r="F4811" s="217"/>
      <c r="G4811" s="218"/>
      <c r="H4811" s="217"/>
      <c r="I4811" s="217"/>
      <c r="J4811" s="217"/>
      <c r="K4811" s="217"/>
      <c r="L4811" s="217"/>
      <c r="M4811" s="219"/>
      <c r="N4811" s="220"/>
      <c r="O4811" s="219"/>
      <c r="P4811" s="220"/>
      <c r="Q4811" s="219"/>
      <c r="R4811" s="219"/>
    </row>
    <row r="4812" spans="1:18">
      <c r="A4812" s="217"/>
      <c r="B4812" s="217"/>
      <c r="C4812" s="217"/>
      <c r="D4812" s="217"/>
      <c r="E4812" s="217"/>
      <c r="F4812" s="217"/>
      <c r="G4812" s="218"/>
      <c r="H4812" s="217"/>
      <c r="I4812" s="217"/>
      <c r="J4812" s="217"/>
      <c r="K4812" s="217"/>
      <c r="L4812" s="217"/>
      <c r="M4812" s="219"/>
      <c r="N4812" s="220"/>
      <c r="O4812" s="219"/>
      <c r="P4812" s="220"/>
      <c r="Q4812" s="219"/>
      <c r="R4812" s="219"/>
    </row>
    <row r="4813" spans="1:18">
      <c r="A4813" s="217"/>
      <c r="B4813" s="217"/>
      <c r="C4813" s="217"/>
      <c r="D4813" s="217"/>
      <c r="E4813" s="217"/>
      <c r="F4813" s="217"/>
      <c r="G4813" s="218"/>
      <c r="H4813" s="217"/>
      <c r="I4813" s="217"/>
      <c r="J4813" s="217"/>
      <c r="K4813" s="217"/>
      <c r="L4813" s="217"/>
      <c r="M4813" s="219"/>
      <c r="N4813" s="220"/>
      <c r="O4813" s="219"/>
      <c r="P4813" s="220"/>
      <c r="Q4813" s="219"/>
      <c r="R4813" s="219"/>
    </row>
    <row r="4814" spans="1:18">
      <c r="A4814" s="217"/>
      <c r="B4814" s="217"/>
      <c r="C4814" s="217"/>
      <c r="D4814" s="217"/>
      <c r="E4814" s="217"/>
      <c r="F4814" s="217"/>
      <c r="G4814" s="218"/>
      <c r="H4814" s="217"/>
      <c r="I4814" s="217"/>
      <c r="J4814" s="217"/>
      <c r="K4814" s="217"/>
      <c r="L4814" s="217"/>
      <c r="M4814" s="219"/>
      <c r="N4814" s="220"/>
      <c r="O4814" s="219"/>
      <c r="P4814" s="220"/>
      <c r="Q4814" s="219"/>
      <c r="R4814" s="219"/>
    </row>
    <row r="4815" spans="1:18">
      <c r="A4815" s="217"/>
      <c r="B4815" s="217"/>
      <c r="C4815" s="217"/>
      <c r="D4815" s="217"/>
      <c r="E4815" s="217"/>
      <c r="F4815" s="217"/>
      <c r="G4815" s="218"/>
      <c r="H4815" s="217"/>
      <c r="I4815" s="217"/>
      <c r="J4815" s="217"/>
      <c r="K4815" s="217"/>
      <c r="L4815" s="217"/>
      <c r="M4815" s="219"/>
      <c r="N4815" s="220"/>
      <c r="O4815" s="219"/>
      <c r="P4815" s="220"/>
      <c r="Q4815" s="219"/>
      <c r="R4815" s="219"/>
    </row>
    <row r="4816" spans="1:18">
      <c r="A4816" s="217"/>
      <c r="B4816" s="217"/>
      <c r="C4816" s="217"/>
      <c r="D4816" s="217"/>
      <c r="E4816" s="217"/>
      <c r="F4816" s="217"/>
      <c r="G4816" s="218"/>
      <c r="H4816" s="217"/>
      <c r="I4816" s="217"/>
      <c r="J4816" s="217"/>
      <c r="K4816" s="217"/>
      <c r="L4816" s="217"/>
      <c r="M4816" s="219"/>
      <c r="N4816" s="220"/>
      <c r="O4816" s="219"/>
      <c r="P4816" s="220"/>
      <c r="Q4816" s="219"/>
      <c r="R4816" s="219"/>
    </row>
    <row r="4817" spans="1:18">
      <c r="A4817" s="217"/>
      <c r="B4817" s="217"/>
      <c r="C4817" s="217"/>
      <c r="D4817" s="217"/>
      <c r="E4817" s="217"/>
      <c r="F4817" s="217"/>
      <c r="G4817" s="218"/>
      <c r="H4817" s="217"/>
      <c r="I4817" s="217"/>
      <c r="J4817" s="217"/>
      <c r="K4817" s="217"/>
      <c r="L4817" s="217"/>
      <c r="M4817" s="219"/>
      <c r="N4817" s="220"/>
      <c r="O4817" s="219"/>
      <c r="P4817" s="220"/>
      <c r="Q4817" s="219"/>
      <c r="R4817" s="219"/>
    </row>
    <row r="4818" spans="1:18">
      <c r="A4818" s="217"/>
      <c r="B4818" s="217"/>
      <c r="C4818" s="217"/>
      <c r="D4818" s="217"/>
      <c r="E4818" s="217"/>
      <c r="F4818" s="217"/>
      <c r="G4818" s="218"/>
      <c r="H4818" s="217"/>
      <c r="I4818" s="217"/>
      <c r="J4818" s="217"/>
      <c r="K4818" s="217"/>
      <c r="L4818" s="217"/>
      <c r="M4818" s="219"/>
      <c r="N4818" s="220"/>
      <c r="O4818" s="219"/>
      <c r="P4818" s="220"/>
      <c r="Q4818" s="219"/>
      <c r="R4818" s="219"/>
    </row>
    <row r="4819" spans="1:18">
      <c r="A4819" s="217"/>
      <c r="B4819" s="217"/>
      <c r="C4819" s="217"/>
      <c r="D4819" s="217"/>
      <c r="E4819" s="217"/>
      <c r="F4819" s="217"/>
      <c r="G4819" s="218"/>
      <c r="H4819" s="217"/>
      <c r="I4819" s="217"/>
      <c r="J4819" s="217"/>
      <c r="K4819" s="217"/>
      <c r="L4819" s="217"/>
      <c r="M4819" s="219"/>
      <c r="N4819" s="220"/>
      <c r="O4819" s="219"/>
      <c r="P4819" s="220"/>
      <c r="Q4819" s="219"/>
      <c r="R4819" s="219"/>
    </row>
    <row r="4820" spans="1:18">
      <c r="A4820" s="217"/>
      <c r="B4820" s="217"/>
      <c r="C4820" s="217"/>
      <c r="D4820" s="217"/>
      <c r="E4820" s="217"/>
      <c r="F4820" s="217"/>
      <c r="G4820" s="218"/>
      <c r="H4820" s="217"/>
      <c r="I4820" s="217"/>
      <c r="J4820" s="217"/>
      <c r="K4820" s="217"/>
      <c r="L4820" s="217"/>
      <c r="M4820" s="219"/>
      <c r="N4820" s="220"/>
      <c r="O4820" s="219"/>
      <c r="P4820" s="220"/>
      <c r="Q4820" s="219"/>
      <c r="R4820" s="219"/>
    </row>
    <row r="4821" spans="1:18">
      <c r="A4821" s="217"/>
      <c r="B4821" s="217"/>
      <c r="C4821" s="217"/>
      <c r="D4821" s="217"/>
      <c r="E4821" s="217"/>
      <c r="F4821" s="217"/>
      <c r="G4821" s="218"/>
      <c r="H4821" s="217"/>
      <c r="I4821" s="217"/>
      <c r="J4821" s="217"/>
      <c r="K4821" s="217"/>
      <c r="L4821" s="217"/>
      <c r="M4821" s="219"/>
      <c r="N4821" s="220"/>
      <c r="O4821" s="219"/>
      <c r="P4821" s="220"/>
      <c r="Q4821" s="219"/>
      <c r="R4821" s="219"/>
    </row>
    <row r="4822" spans="1:18">
      <c r="A4822" s="217"/>
      <c r="B4822" s="217"/>
      <c r="C4822" s="217"/>
      <c r="D4822" s="217"/>
      <c r="E4822" s="217"/>
      <c r="F4822" s="217"/>
      <c r="G4822" s="218"/>
      <c r="H4822" s="217"/>
      <c r="I4822" s="217"/>
      <c r="J4822" s="217"/>
      <c r="K4822" s="217"/>
      <c r="L4822" s="217"/>
      <c r="M4822" s="219"/>
      <c r="N4822" s="220"/>
      <c r="O4822" s="219"/>
      <c r="P4822" s="220"/>
      <c r="Q4822" s="219"/>
      <c r="R4822" s="219"/>
    </row>
    <row r="4823" spans="1:18">
      <c r="A4823" s="217"/>
      <c r="B4823" s="217"/>
      <c r="C4823" s="217"/>
      <c r="D4823" s="217"/>
      <c r="E4823" s="217"/>
      <c r="F4823" s="217"/>
      <c r="G4823" s="218"/>
      <c r="H4823" s="217"/>
      <c r="I4823" s="217"/>
      <c r="J4823" s="217"/>
      <c r="K4823" s="217"/>
      <c r="L4823" s="217"/>
      <c r="M4823" s="219"/>
      <c r="N4823" s="220"/>
      <c r="O4823" s="219"/>
      <c r="P4823" s="220"/>
      <c r="Q4823" s="219"/>
      <c r="R4823" s="219"/>
    </row>
    <row r="4824" spans="1:18">
      <c r="A4824" s="217"/>
      <c r="B4824" s="217"/>
      <c r="C4824" s="217"/>
      <c r="D4824" s="217"/>
      <c r="E4824" s="217"/>
      <c r="F4824" s="217"/>
      <c r="G4824" s="218"/>
      <c r="H4824" s="217"/>
      <c r="I4824" s="217"/>
      <c r="J4824" s="217"/>
      <c r="K4824" s="217"/>
      <c r="L4824" s="217"/>
      <c r="M4824" s="219"/>
      <c r="N4824" s="220"/>
      <c r="O4824" s="219"/>
      <c r="P4824" s="220"/>
      <c r="Q4824" s="219"/>
      <c r="R4824" s="219"/>
    </row>
    <row r="4825" spans="1:18">
      <c r="A4825" s="217"/>
      <c r="B4825" s="217"/>
      <c r="C4825" s="217"/>
      <c r="D4825" s="217"/>
      <c r="E4825" s="217"/>
      <c r="F4825" s="217"/>
      <c r="G4825" s="218"/>
      <c r="H4825" s="217"/>
      <c r="I4825" s="217"/>
      <c r="J4825" s="217"/>
      <c r="K4825" s="217"/>
      <c r="L4825" s="217"/>
      <c r="M4825" s="219"/>
      <c r="N4825" s="220"/>
      <c r="O4825" s="219"/>
      <c r="P4825" s="220"/>
      <c r="Q4825" s="219"/>
      <c r="R4825" s="219"/>
    </row>
    <row r="4826" spans="1:18">
      <c r="A4826" s="217"/>
      <c r="B4826" s="217"/>
      <c r="C4826" s="217"/>
      <c r="D4826" s="217"/>
      <c r="E4826" s="217"/>
      <c r="F4826" s="217"/>
      <c r="G4826" s="218"/>
      <c r="H4826" s="217"/>
      <c r="I4826" s="217"/>
      <c r="J4826" s="217"/>
      <c r="K4826" s="217"/>
      <c r="L4826" s="217"/>
      <c r="M4826" s="219"/>
      <c r="N4826" s="220"/>
      <c r="O4826" s="219"/>
      <c r="P4826" s="220"/>
      <c r="Q4826" s="219"/>
      <c r="R4826" s="219"/>
    </row>
    <row r="4827" spans="1:18">
      <c r="A4827" s="217"/>
      <c r="B4827" s="217"/>
      <c r="C4827" s="217"/>
      <c r="D4827" s="217"/>
      <c r="E4827" s="217"/>
      <c r="F4827" s="217"/>
      <c r="G4827" s="218"/>
      <c r="H4827" s="217"/>
      <c r="I4827" s="217"/>
      <c r="J4827" s="217"/>
      <c r="K4827" s="217"/>
      <c r="L4827" s="217"/>
      <c r="M4827" s="219"/>
      <c r="N4827" s="220"/>
      <c r="O4827" s="219"/>
      <c r="P4827" s="220"/>
      <c r="Q4827" s="219"/>
      <c r="R4827" s="219"/>
    </row>
    <row r="4828" spans="1:18">
      <c r="A4828" s="217"/>
      <c r="B4828" s="217"/>
      <c r="C4828" s="217"/>
      <c r="D4828" s="217"/>
      <c r="E4828" s="217"/>
      <c r="F4828" s="217"/>
      <c r="G4828" s="218"/>
      <c r="H4828" s="217"/>
      <c r="I4828" s="217"/>
      <c r="J4828" s="217"/>
      <c r="K4828" s="217"/>
      <c r="L4828" s="217"/>
      <c r="M4828" s="219"/>
      <c r="N4828" s="220"/>
      <c r="O4828" s="219"/>
      <c r="P4828" s="220"/>
      <c r="Q4828" s="219"/>
      <c r="R4828" s="219"/>
    </row>
    <row r="4829" spans="1:18">
      <c r="A4829" s="217"/>
      <c r="B4829" s="217"/>
      <c r="C4829" s="217"/>
      <c r="D4829" s="217"/>
      <c r="E4829" s="217"/>
      <c r="F4829" s="217"/>
      <c r="G4829" s="218"/>
      <c r="H4829" s="217"/>
      <c r="I4829" s="217"/>
      <c r="J4829" s="217"/>
      <c r="K4829" s="217"/>
      <c r="L4829" s="217"/>
      <c r="M4829" s="219"/>
      <c r="N4829" s="220"/>
      <c r="O4829" s="219"/>
      <c r="P4829" s="220"/>
      <c r="Q4829" s="219"/>
      <c r="R4829" s="219"/>
    </row>
    <row r="4830" spans="1:18">
      <c r="A4830" s="217"/>
      <c r="B4830" s="217"/>
      <c r="C4830" s="217"/>
      <c r="D4830" s="217"/>
      <c r="E4830" s="217"/>
      <c r="F4830" s="217"/>
      <c r="G4830" s="218"/>
      <c r="H4830" s="217"/>
      <c r="I4830" s="217"/>
      <c r="J4830" s="217"/>
      <c r="K4830" s="217"/>
      <c r="L4830" s="217"/>
      <c r="M4830" s="219"/>
      <c r="N4830" s="220"/>
      <c r="O4830" s="219"/>
      <c r="P4830" s="220"/>
      <c r="Q4830" s="219"/>
      <c r="R4830" s="219"/>
    </row>
    <row r="4831" spans="1:18">
      <c r="A4831" s="217"/>
      <c r="B4831" s="217"/>
      <c r="C4831" s="217"/>
      <c r="D4831" s="217"/>
      <c r="E4831" s="217"/>
      <c r="F4831" s="217"/>
      <c r="G4831" s="218"/>
      <c r="H4831" s="217"/>
      <c r="I4831" s="217"/>
      <c r="J4831" s="217"/>
      <c r="K4831" s="217"/>
      <c r="L4831" s="217"/>
      <c r="M4831" s="219"/>
      <c r="N4831" s="220"/>
      <c r="O4831" s="219"/>
      <c r="P4831" s="220"/>
      <c r="Q4831" s="219"/>
      <c r="R4831" s="219"/>
    </row>
    <row r="4832" spans="1:18">
      <c r="A4832" s="217"/>
      <c r="B4832" s="217"/>
      <c r="C4832" s="217"/>
      <c r="D4832" s="217"/>
      <c r="E4832" s="217"/>
      <c r="F4832" s="217"/>
      <c r="G4832" s="218"/>
      <c r="H4832" s="217"/>
      <c r="I4832" s="217"/>
      <c r="J4832" s="217"/>
      <c r="K4832" s="217"/>
      <c r="L4832" s="217"/>
      <c r="M4832" s="219"/>
      <c r="N4832" s="220"/>
      <c r="O4832" s="219"/>
      <c r="P4832" s="220"/>
      <c r="Q4832" s="219"/>
      <c r="R4832" s="219"/>
    </row>
    <row r="4833" spans="1:18">
      <c r="A4833" s="217"/>
      <c r="B4833" s="217"/>
      <c r="C4833" s="217"/>
      <c r="D4833" s="217"/>
      <c r="E4833" s="217"/>
      <c r="F4833" s="217"/>
      <c r="G4833" s="218"/>
      <c r="H4833" s="217"/>
      <c r="I4833" s="217"/>
      <c r="J4833" s="217"/>
      <c r="K4833" s="217"/>
      <c r="L4833" s="217"/>
      <c r="M4833" s="219"/>
      <c r="N4833" s="220"/>
      <c r="O4833" s="219"/>
      <c r="P4833" s="220"/>
      <c r="Q4833" s="219"/>
      <c r="R4833" s="219"/>
    </row>
    <row r="4834" spans="1:18">
      <c r="A4834" s="217"/>
      <c r="B4834" s="217"/>
      <c r="C4834" s="217"/>
      <c r="D4834" s="217"/>
      <c r="E4834" s="217"/>
      <c r="F4834" s="217"/>
      <c r="G4834" s="218"/>
      <c r="H4834" s="217"/>
      <c r="I4834" s="217"/>
      <c r="J4834" s="217"/>
      <c r="K4834" s="217"/>
      <c r="L4834" s="217"/>
      <c r="M4834" s="219"/>
      <c r="N4834" s="220"/>
      <c r="O4834" s="219"/>
      <c r="P4834" s="220"/>
      <c r="Q4834" s="219"/>
      <c r="R4834" s="219"/>
    </row>
    <row r="4835" spans="1:18">
      <c r="A4835" s="217"/>
      <c r="B4835" s="217"/>
      <c r="C4835" s="217"/>
      <c r="D4835" s="217"/>
      <c r="E4835" s="217"/>
      <c r="F4835" s="217"/>
      <c r="G4835" s="218"/>
      <c r="H4835" s="217"/>
      <c r="I4835" s="217"/>
      <c r="J4835" s="217"/>
      <c r="K4835" s="217"/>
      <c r="L4835" s="217"/>
      <c r="M4835" s="219"/>
      <c r="N4835" s="220"/>
      <c r="O4835" s="219"/>
      <c r="P4835" s="220"/>
      <c r="Q4835" s="219"/>
      <c r="R4835" s="219"/>
    </row>
    <row r="4836" spans="1:18">
      <c r="A4836" s="217"/>
      <c r="B4836" s="217"/>
      <c r="C4836" s="217"/>
      <c r="D4836" s="217"/>
      <c r="E4836" s="217"/>
      <c r="F4836" s="217"/>
      <c r="G4836" s="218"/>
      <c r="H4836" s="217"/>
      <c r="I4836" s="217"/>
      <c r="J4836" s="217"/>
      <c r="K4836" s="217"/>
      <c r="L4836" s="217"/>
      <c r="M4836" s="219"/>
      <c r="N4836" s="220"/>
      <c r="O4836" s="219"/>
      <c r="P4836" s="220"/>
      <c r="Q4836" s="219"/>
      <c r="R4836" s="219"/>
    </row>
    <row r="4837" spans="1:18">
      <c r="A4837" s="217"/>
      <c r="B4837" s="217"/>
      <c r="C4837" s="217"/>
      <c r="D4837" s="217"/>
      <c r="E4837" s="217"/>
      <c r="F4837" s="217"/>
      <c r="G4837" s="218"/>
      <c r="H4837" s="217"/>
      <c r="I4837" s="217"/>
      <c r="J4837" s="217"/>
      <c r="K4837" s="217"/>
      <c r="L4837" s="217"/>
      <c r="M4837" s="219"/>
      <c r="N4837" s="220"/>
      <c r="O4837" s="219"/>
      <c r="P4837" s="220"/>
      <c r="Q4837" s="219"/>
      <c r="R4837" s="219"/>
    </row>
    <row r="4838" spans="1:18">
      <c r="A4838" s="217"/>
      <c r="B4838" s="217"/>
      <c r="C4838" s="217"/>
      <c r="D4838" s="217"/>
      <c r="E4838" s="217"/>
      <c r="F4838" s="217"/>
      <c r="G4838" s="218"/>
      <c r="H4838" s="217"/>
      <c r="I4838" s="217"/>
      <c r="J4838" s="217"/>
      <c r="K4838" s="217"/>
      <c r="L4838" s="217"/>
      <c r="M4838" s="219"/>
      <c r="N4838" s="220"/>
      <c r="O4838" s="219"/>
      <c r="P4838" s="220"/>
      <c r="Q4838" s="219"/>
      <c r="R4838" s="219"/>
    </row>
    <row r="4839" spans="1:18">
      <c r="A4839" s="217"/>
      <c r="B4839" s="217"/>
      <c r="C4839" s="217"/>
      <c r="D4839" s="217"/>
      <c r="E4839" s="217"/>
      <c r="F4839" s="217"/>
      <c r="G4839" s="218"/>
      <c r="H4839" s="217"/>
      <c r="I4839" s="217"/>
      <c r="J4839" s="217"/>
      <c r="K4839" s="217"/>
      <c r="L4839" s="217"/>
      <c r="M4839" s="219"/>
      <c r="N4839" s="220"/>
      <c r="O4839" s="219"/>
      <c r="P4839" s="220"/>
      <c r="Q4839" s="219"/>
      <c r="R4839" s="219"/>
    </row>
    <row r="4840" spans="1:18">
      <c r="A4840" s="217"/>
      <c r="B4840" s="217"/>
      <c r="C4840" s="217"/>
      <c r="D4840" s="217"/>
      <c r="E4840" s="217"/>
      <c r="F4840" s="217"/>
      <c r="G4840" s="218"/>
      <c r="H4840" s="217"/>
      <c r="I4840" s="217"/>
      <c r="J4840" s="217"/>
      <c r="K4840" s="217"/>
      <c r="L4840" s="217"/>
      <c r="M4840" s="219"/>
      <c r="N4840" s="220"/>
      <c r="O4840" s="219"/>
      <c r="P4840" s="220"/>
      <c r="Q4840" s="219"/>
      <c r="R4840" s="219"/>
    </row>
    <row r="4841" spans="1:18">
      <c r="A4841" s="217"/>
      <c r="B4841" s="217"/>
      <c r="C4841" s="217"/>
      <c r="D4841" s="217"/>
      <c r="E4841" s="217"/>
      <c r="F4841" s="217"/>
      <c r="G4841" s="218"/>
      <c r="H4841" s="217"/>
      <c r="I4841" s="217"/>
      <c r="J4841" s="217"/>
      <c r="K4841" s="217"/>
      <c r="L4841" s="217"/>
      <c r="M4841" s="219"/>
      <c r="N4841" s="220"/>
      <c r="O4841" s="219"/>
      <c r="P4841" s="220"/>
      <c r="Q4841" s="219"/>
      <c r="R4841" s="219"/>
    </row>
    <row r="4842" spans="1:18">
      <c r="A4842" s="217"/>
      <c r="B4842" s="217"/>
      <c r="C4842" s="217"/>
      <c r="D4842" s="217"/>
      <c r="E4842" s="217"/>
      <c r="F4842" s="217"/>
      <c r="G4842" s="218"/>
      <c r="H4842" s="217"/>
      <c r="I4842" s="217"/>
      <c r="J4842" s="217"/>
      <c r="K4842" s="217"/>
      <c r="L4842" s="217"/>
      <c r="M4842" s="219"/>
      <c r="N4842" s="220"/>
      <c r="O4842" s="219"/>
      <c r="P4842" s="220"/>
      <c r="Q4842" s="219"/>
      <c r="R4842" s="219"/>
    </row>
    <row r="4843" spans="1:18">
      <c r="A4843" s="217"/>
      <c r="B4843" s="217"/>
      <c r="C4843" s="217"/>
      <c r="D4843" s="217"/>
      <c r="E4843" s="217"/>
      <c r="F4843" s="217"/>
      <c r="G4843" s="218"/>
      <c r="H4843" s="217"/>
      <c r="I4843" s="217"/>
      <c r="J4843" s="217"/>
      <c r="K4843" s="217"/>
      <c r="L4843" s="217"/>
      <c r="M4843" s="219"/>
      <c r="N4843" s="220"/>
      <c r="O4843" s="219"/>
      <c r="P4843" s="220"/>
      <c r="Q4843" s="219"/>
      <c r="R4843" s="219"/>
    </row>
    <row r="4844" spans="1:18">
      <c r="A4844" s="217"/>
      <c r="B4844" s="217"/>
      <c r="C4844" s="217"/>
      <c r="D4844" s="217"/>
      <c r="E4844" s="217"/>
      <c r="F4844" s="217"/>
      <c r="G4844" s="218"/>
      <c r="H4844" s="217"/>
      <c r="I4844" s="217"/>
      <c r="J4844" s="217"/>
      <c r="K4844" s="217"/>
      <c r="L4844" s="217"/>
      <c r="M4844" s="219"/>
      <c r="N4844" s="220"/>
      <c r="O4844" s="219"/>
      <c r="P4844" s="220"/>
      <c r="Q4844" s="219"/>
      <c r="R4844" s="219"/>
    </row>
    <row r="4845" spans="1:18">
      <c r="A4845" s="217"/>
      <c r="B4845" s="217"/>
      <c r="C4845" s="217"/>
      <c r="D4845" s="217"/>
      <c r="E4845" s="217"/>
      <c r="F4845" s="217"/>
      <c r="G4845" s="218"/>
      <c r="H4845" s="217"/>
      <c r="I4845" s="217"/>
      <c r="J4845" s="217"/>
      <c r="K4845" s="217"/>
      <c r="L4845" s="217"/>
      <c r="M4845" s="219"/>
      <c r="N4845" s="220"/>
      <c r="O4845" s="219"/>
      <c r="P4845" s="220"/>
      <c r="Q4845" s="219"/>
      <c r="R4845" s="219"/>
    </row>
    <row r="4846" spans="1:18">
      <c r="A4846" s="217"/>
      <c r="B4846" s="217"/>
      <c r="C4846" s="217"/>
      <c r="D4846" s="217"/>
      <c r="E4846" s="217"/>
      <c r="F4846" s="217"/>
      <c r="G4846" s="218"/>
      <c r="H4846" s="217"/>
      <c r="I4846" s="217"/>
      <c r="J4846" s="217"/>
      <c r="K4846" s="217"/>
      <c r="L4846" s="217"/>
      <c r="M4846" s="219"/>
      <c r="N4846" s="220"/>
      <c r="O4846" s="219"/>
      <c r="P4846" s="220"/>
      <c r="Q4846" s="219"/>
      <c r="R4846" s="219"/>
    </row>
    <row r="4847" spans="1:18">
      <c r="A4847" s="217"/>
      <c r="B4847" s="217"/>
      <c r="C4847" s="217"/>
      <c r="D4847" s="217"/>
      <c r="E4847" s="217"/>
      <c r="F4847" s="217"/>
      <c r="G4847" s="218"/>
      <c r="H4847" s="217"/>
      <c r="I4847" s="217"/>
      <c r="J4847" s="217"/>
      <c r="K4847" s="217"/>
      <c r="L4847" s="217"/>
      <c r="M4847" s="219"/>
      <c r="N4847" s="220"/>
      <c r="O4847" s="219"/>
      <c r="P4847" s="220"/>
      <c r="Q4847" s="219"/>
      <c r="R4847" s="219"/>
    </row>
    <row r="4848" spans="1:18">
      <c r="A4848" s="217"/>
      <c r="B4848" s="217"/>
      <c r="C4848" s="217"/>
      <c r="D4848" s="217"/>
      <c r="E4848" s="217"/>
      <c r="F4848" s="217"/>
      <c r="G4848" s="218"/>
      <c r="H4848" s="217"/>
      <c r="I4848" s="217"/>
      <c r="J4848" s="217"/>
      <c r="K4848" s="217"/>
      <c r="L4848" s="217"/>
      <c r="M4848" s="219"/>
      <c r="N4848" s="220"/>
      <c r="O4848" s="219"/>
      <c r="P4848" s="220"/>
      <c r="Q4848" s="219"/>
      <c r="R4848" s="219"/>
    </row>
    <row r="4849" spans="1:18">
      <c r="A4849" s="217"/>
      <c r="B4849" s="217"/>
      <c r="C4849" s="217"/>
      <c r="D4849" s="217"/>
      <c r="E4849" s="217"/>
      <c r="F4849" s="217"/>
      <c r="G4849" s="218"/>
      <c r="H4849" s="217"/>
      <c r="I4849" s="217"/>
      <c r="J4849" s="217"/>
      <c r="K4849" s="217"/>
      <c r="L4849" s="217"/>
      <c r="M4849" s="219"/>
      <c r="N4849" s="220"/>
      <c r="O4849" s="219"/>
      <c r="P4849" s="220"/>
      <c r="Q4849" s="219"/>
      <c r="R4849" s="219"/>
    </row>
    <row r="4850" spans="1:18">
      <c r="A4850" s="217"/>
      <c r="B4850" s="217"/>
      <c r="C4850" s="217"/>
      <c r="D4850" s="217"/>
      <c r="E4850" s="217"/>
      <c r="F4850" s="217"/>
      <c r="G4850" s="218"/>
      <c r="H4850" s="217"/>
      <c r="I4850" s="217"/>
      <c r="J4850" s="217"/>
      <c r="K4850" s="217"/>
      <c r="L4850" s="217"/>
      <c r="M4850" s="219"/>
      <c r="N4850" s="220"/>
      <c r="O4850" s="219"/>
      <c r="P4850" s="220"/>
      <c r="Q4850" s="219"/>
      <c r="R4850" s="219"/>
    </row>
    <row r="4851" spans="1:18">
      <c r="A4851" s="217"/>
      <c r="B4851" s="217"/>
      <c r="C4851" s="217"/>
      <c r="D4851" s="217"/>
      <c r="E4851" s="217"/>
      <c r="F4851" s="217"/>
      <c r="G4851" s="218"/>
      <c r="H4851" s="217"/>
      <c r="I4851" s="217"/>
      <c r="J4851" s="217"/>
      <c r="K4851" s="217"/>
      <c r="L4851" s="217"/>
      <c r="M4851" s="219"/>
      <c r="N4851" s="220"/>
      <c r="O4851" s="219"/>
      <c r="P4851" s="220"/>
      <c r="Q4851" s="219"/>
      <c r="R4851" s="219"/>
    </row>
    <row r="4852" spans="1:18">
      <c r="A4852" s="217"/>
      <c r="B4852" s="217"/>
      <c r="C4852" s="217"/>
      <c r="D4852" s="217"/>
      <c r="E4852" s="217"/>
      <c r="F4852" s="217"/>
      <c r="G4852" s="218"/>
      <c r="H4852" s="217"/>
      <c r="I4852" s="217"/>
      <c r="J4852" s="217"/>
      <c r="K4852" s="217"/>
      <c r="L4852" s="217"/>
      <c r="M4852" s="219"/>
      <c r="N4852" s="220"/>
      <c r="O4852" s="219"/>
      <c r="P4852" s="220"/>
      <c r="Q4852" s="219"/>
      <c r="R4852" s="219"/>
    </row>
    <row r="4853" spans="1:18">
      <c r="A4853" s="217"/>
      <c r="B4853" s="217"/>
      <c r="C4853" s="217"/>
      <c r="D4853" s="217"/>
      <c r="E4853" s="217"/>
      <c r="F4853" s="217"/>
      <c r="G4853" s="218"/>
      <c r="H4853" s="217"/>
      <c r="I4853" s="217"/>
      <c r="J4853" s="217"/>
      <c r="K4853" s="217"/>
      <c r="L4853" s="217"/>
      <c r="M4853" s="219"/>
      <c r="N4853" s="220"/>
      <c r="O4853" s="219"/>
      <c r="P4853" s="220"/>
      <c r="Q4853" s="219"/>
      <c r="R4853" s="219"/>
    </row>
    <row r="4854" spans="1:18">
      <c r="A4854" s="217"/>
      <c r="B4854" s="217"/>
      <c r="C4854" s="217"/>
      <c r="D4854" s="217"/>
      <c r="E4854" s="217"/>
      <c r="F4854" s="217"/>
      <c r="G4854" s="218"/>
      <c r="H4854" s="217"/>
      <c r="I4854" s="217"/>
      <c r="J4854" s="217"/>
      <c r="K4854" s="217"/>
      <c r="L4854" s="217"/>
      <c r="M4854" s="219"/>
      <c r="N4854" s="220"/>
      <c r="O4854" s="219"/>
      <c r="P4854" s="220"/>
      <c r="Q4854" s="219"/>
      <c r="R4854" s="219"/>
    </row>
    <row r="4855" spans="1:18">
      <c r="A4855" s="217"/>
      <c r="B4855" s="217"/>
      <c r="C4855" s="217"/>
      <c r="D4855" s="217"/>
      <c r="E4855" s="217"/>
      <c r="F4855" s="217"/>
      <c r="G4855" s="218"/>
      <c r="H4855" s="217"/>
      <c r="I4855" s="217"/>
      <c r="J4855" s="217"/>
      <c r="K4855" s="217"/>
      <c r="L4855" s="217"/>
      <c r="M4855" s="219"/>
      <c r="N4855" s="220"/>
      <c r="O4855" s="219"/>
      <c r="P4855" s="220"/>
      <c r="Q4855" s="219"/>
      <c r="R4855" s="219"/>
    </row>
    <row r="4856" spans="1:18">
      <c r="A4856" s="217"/>
      <c r="B4856" s="217"/>
      <c r="C4856" s="217"/>
      <c r="D4856" s="217"/>
      <c r="E4856" s="217"/>
      <c r="F4856" s="217"/>
      <c r="G4856" s="218"/>
      <c r="H4856" s="217"/>
      <c r="I4856" s="217"/>
      <c r="J4856" s="217"/>
      <c r="K4856" s="217"/>
      <c r="L4856" s="217"/>
      <c r="M4856" s="219"/>
      <c r="N4856" s="220"/>
      <c r="O4856" s="219"/>
      <c r="P4856" s="220"/>
      <c r="Q4856" s="219"/>
      <c r="R4856" s="219"/>
    </row>
    <row r="4857" spans="1:18">
      <c r="A4857" s="217"/>
      <c r="B4857" s="217"/>
      <c r="C4857" s="217"/>
      <c r="D4857" s="217"/>
      <c r="E4857" s="217"/>
      <c r="F4857" s="217"/>
      <c r="G4857" s="218"/>
      <c r="H4857" s="217"/>
      <c r="I4857" s="217"/>
      <c r="J4857" s="217"/>
      <c r="K4857" s="217"/>
      <c r="L4857" s="217"/>
      <c r="M4857" s="219"/>
      <c r="N4857" s="220"/>
      <c r="O4857" s="219"/>
      <c r="P4857" s="220"/>
      <c r="Q4857" s="219"/>
      <c r="R4857" s="219"/>
    </row>
    <row r="4858" spans="1:18">
      <c r="A4858" s="217"/>
      <c r="B4858" s="217"/>
      <c r="C4858" s="217"/>
      <c r="D4858" s="217"/>
      <c r="E4858" s="217"/>
      <c r="F4858" s="217"/>
      <c r="G4858" s="218"/>
      <c r="H4858" s="217"/>
      <c r="I4858" s="217"/>
      <c r="J4858" s="217"/>
      <c r="K4858" s="217"/>
      <c r="L4858" s="217"/>
      <c r="M4858" s="219"/>
      <c r="N4858" s="220"/>
      <c r="O4858" s="219"/>
      <c r="P4858" s="220"/>
      <c r="Q4858" s="219"/>
      <c r="R4858" s="219"/>
    </row>
    <row r="4859" spans="1:18">
      <c r="A4859" s="217"/>
      <c r="B4859" s="217"/>
      <c r="C4859" s="217"/>
      <c r="D4859" s="217"/>
      <c r="E4859" s="217"/>
      <c r="F4859" s="217"/>
      <c r="G4859" s="218"/>
      <c r="H4859" s="217"/>
      <c r="I4859" s="217"/>
      <c r="J4859" s="217"/>
      <c r="K4859" s="217"/>
      <c r="L4859" s="217"/>
      <c r="M4859" s="219"/>
      <c r="N4859" s="220"/>
      <c r="O4859" s="219"/>
      <c r="P4859" s="220"/>
      <c r="Q4859" s="219"/>
      <c r="R4859" s="219"/>
    </row>
    <row r="4860" spans="1:18">
      <c r="A4860" s="217"/>
      <c r="B4860" s="217"/>
      <c r="C4860" s="217"/>
      <c r="D4860" s="217"/>
      <c r="E4860" s="217"/>
      <c r="F4860" s="217"/>
      <c r="G4860" s="218"/>
      <c r="H4860" s="217"/>
      <c r="I4860" s="217"/>
      <c r="J4860" s="217"/>
      <c r="K4860" s="217"/>
      <c r="L4860" s="217"/>
      <c r="M4860" s="219"/>
      <c r="N4860" s="220"/>
      <c r="O4860" s="219"/>
      <c r="P4860" s="220"/>
      <c r="Q4860" s="219"/>
      <c r="R4860" s="219"/>
    </row>
    <row r="4861" spans="1:18">
      <c r="A4861" s="217"/>
      <c r="B4861" s="217"/>
      <c r="C4861" s="217"/>
      <c r="D4861" s="217"/>
      <c r="E4861" s="217"/>
      <c r="F4861" s="217"/>
      <c r="G4861" s="218"/>
      <c r="H4861" s="217"/>
      <c r="I4861" s="217"/>
      <c r="J4861" s="217"/>
      <c r="K4861" s="217"/>
      <c r="L4861" s="217"/>
      <c r="M4861" s="219"/>
      <c r="N4861" s="220"/>
      <c r="O4861" s="219"/>
      <c r="P4861" s="220"/>
      <c r="Q4861" s="219"/>
      <c r="R4861" s="219"/>
    </row>
    <row r="4862" spans="1:18">
      <c r="A4862" s="217"/>
      <c r="B4862" s="217"/>
      <c r="C4862" s="217"/>
      <c r="D4862" s="217"/>
      <c r="E4862" s="217"/>
      <c r="F4862" s="217"/>
      <c r="G4862" s="218"/>
      <c r="H4862" s="217"/>
      <c r="I4862" s="217"/>
      <c r="J4862" s="217"/>
      <c r="K4862" s="217"/>
      <c r="L4862" s="217"/>
      <c r="M4862" s="219"/>
      <c r="N4862" s="220"/>
      <c r="O4862" s="219"/>
      <c r="P4862" s="220"/>
      <c r="Q4862" s="219"/>
      <c r="R4862" s="219"/>
    </row>
    <row r="4863" spans="1:18">
      <c r="A4863" s="217"/>
      <c r="B4863" s="217"/>
      <c r="C4863" s="217"/>
      <c r="D4863" s="217"/>
      <c r="E4863" s="217"/>
      <c r="F4863" s="217"/>
      <c r="G4863" s="218"/>
      <c r="H4863" s="217"/>
      <c r="I4863" s="217"/>
      <c r="J4863" s="217"/>
      <c r="K4863" s="217"/>
      <c r="L4863" s="217"/>
      <c r="M4863" s="219"/>
      <c r="N4863" s="220"/>
      <c r="O4863" s="219"/>
      <c r="P4863" s="220"/>
      <c r="Q4863" s="219"/>
      <c r="R4863" s="219"/>
    </row>
    <row r="4864" spans="1:18">
      <c r="A4864" s="217"/>
      <c r="B4864" s="217"/>
      <c r="C4864" s="217"/>
      <c r="D4864" s="217"/>
      <c r="E4864" s="217"/>
      <c r="F4864" s="217"/>
      <c r="G4864" s="218"/>
      <c r="H4864" s="217"/>
      <c r="I4864" s="217"/>
      <c r="J4864" s="217"/>
      <c r="K4864" s="217"/>
      <c r="L4864" s="217"/>
      <c r="M4864" s="219"/>
      <c r="N4864" s="220"/>
      <c r="O4864" s="219"/>
      <c r="P4864" s="220"/>
      <c r="Q4864" s="219"/>
      <c r="R4864" s="219"/>
    </row>
    <row r="4865" spans="1:18">
      <c r="A4865" s="217"/>
      <c r="B4865" s="217"/>
      <c r="C4865" s="217"/>
      <c r="D4865" s="217"/>
      <c r="E4865" s="217"/>
      <c r="F4865" s="217"/>
      <c r="G4865" s="218"/>
      <c r="H4865" s="217"/>
      <c r="I4865" s="217"/>
      <c r="J4865" s="217"/>
      <c r="K4865" s="217"/>
      <c r="L4865" s="217"/>
      <c r="M4865" s="219"/>
      <c r="N4865" s="220"/>
      <c r="O4865" s="219"/>
      <c r="P4865" s="220"/>
      <c r="Q4865" s="219"/>
      <c r="R4865" s="219"/>
    </row>
    <row r="4866" spans="1:18">
      <c r="A4866" s="217"/>
      <c r="B4866" s="217"/>
      <c r="C4866" s="217"/>
      <c r="D4866" s="217"/>
      <c r="E4866" s="217"/>
      <c r="F4866" s="217"/>
      <c r="G4866" s="218"/>
      <c r="H4866" s="217"/>
      <c r="I4866" s="217"/>
      <c r="J4866" s="217"/>
      <c r="K4866" s="217"/>
      <c r="L4866" s="217"/>
      <c r="M4866" s="219"/>
      <c r="N4866" s="220"/>
      <c r="O4866" s="219"/>
      <c r="P4866" s="220"/>
      <c r="Q4866" s="219"/>
      <c r="R4866" s="219"/>
    </row>
    <row r="4867" spans="1:18">
      <c r="A4867" s="217"/>
      <c r="B4867" s="217"/>
      <c r="C4867" s="217"/>
      <c r="D4867" s="217"/>
      <c r="E4867" s="217"/>
      <c r="F4867" s="217"/>
      <c r="G4867" s="218"/>
      <c r="H4867" s="217"/>
      <c r="I4867" s="217"/>
      <c r="J4867" s="217"/>
      <c r="K4867" s="217"/>
      <c r="L4867" s="217"/>
      <c r="M4867" s="219"/>
      <c r="N4867" s="220"/>
      <c r="O4867" s="219"/>
      <c r="P4867" s="220"/>
      <c r="Q4867" s="219"/>
      <c r="R4867" s="219"/>
    </row>
    <row r="4868" spans="1:18">
      <c r="A4868" s="217"/>
      <c r="B4868" s="217"/>
      <c r="C4868" s="217"/>
      <c r="D4868" s="217"/>
      <c r="E4868" s="217"/>
      <c r="F4868" s="217"/>
      <c r="G4868" s="218"/>
      <c r="H4868" s="217"/>
      <c r="I4868" s="217"/>
      <c r="J4868" s="217"/>
      <c r="K4868" s="217"/>
      <c r="L4868" s="217"/>
      <c r="M4868" s="219"/>
      <c r="N4868" s="220"/>
      <c r="O4868" s="219"/>
      <c r="P4868" s="220"/>
      <c r="Q4868" s="219"/>
      <c r="R4868" s="219"/>
    </row>
    <row r="4869" spans="1:18">
      <c r="A4869" s="217"/>
      <c r="B4869" s="217"/>
      <c r="C4869" s="217"/>
      <c r="D4869" s="217"/>
      <c r="E4869" s="217"/>
      <c r="F4869" s="217"/>
      <c r="G4869" s="218"/>
      <c r="H4869" s="217"/>
      <c r="I4869" s="217"/>
      <c r="J4869" s="217"/>
      <c r="K4869" s="217"/>
      <c r="L4869" s="217"/>
      <c r="M4869" s="219"/>
      <c r="N4869" s="220"/>
      <c r="O4869" s="219"/>
      <c r="P4869" s="220"/>
      <c r="Q4869" s="219"/>
      <c r="R4869" s="219"/>
    </row>
    <row r="4870" spans="1:18">
      <c r="A4870" s="217"/>
      <c r="B4870" s="217"/>
      <c r="C4870" s="217"/>
      <c r="D4870" s="217"/>
      <c r="E4870" s="217"/>
      <c r="F4870" s="217"/>
      <c r="G4870" s="218"/>
      <c r="H4870" s="217"/>
      <c r="I4870" s="217"/>
      <c r="J4870" s="217"/>
      <c r="K4870" s="217"/>
      <c r="L4870" s="217"/>
      <c r="M4870" s="219"/>
      <c r="N4870" s="220"/>
      <c r="O4870" s="219"/>
      <c r="P4870" s="220"/>
      <c r="Q4870" s="219"/>
      <c r="R4870" s="219"/>
    </row>
    <row r="4871" spans="1:18">
      <c r="A4871" s="217"/>
      <c r="B4871" s="217"/>
      <c r="C4871" s="217"/>
      <c r="D4871" s="217"/>
      <c r="E4871" s="217"/>
      <c r="F4871" s="217"/>
      <c r="G4871" s="218"/>
      <c r="H4871" s="217"/>
      <c r="I4871" s="217"/>
      <c r="J4871" s="217"/>
      <c r="K4871" s="217"/>
      <c r="L4871" s="217"/>
      <c r="M4871" s="219"/>
      <c r="N4871" s="220"/>
      <c r="O4871" s="219"/>
      <c r="P4871" s="220"/>
      <c r="Q4871" s="219"/>
      <c r="R4871" s="219"/>
    </row>
    <row r="4872" spans="1:18">
      <c r="A4872" s="217"/>
      <c r="B4872" s="217"/>
      <c r="C4872" s="217"/>
      <c r="D4872" s="217"/>
      <c r="E4872" s="217"/>
      <c r="F4872" s="217"/>
      <c r="G4872" s="218"/>
      <c r="H4872" s="217"/>
      <c r="I4872" s="217"/>
      <c r="J4872" s="217"/>
      <c r="K4872" s="217"/>
      <c r="L4872" s="217"/>
      <c r="M4872" s="219"/>
      <c r="N4872" s="220"/>
      <c r="O4872" s="219"/>
      <c r="P4872" s="220"/>
      <c r="Q4872" s="219"/>
      <c r="R4872" s="219"/>
    </row>
    <row r="4873" spans="1:18">
      <c r="A4873" s="217"/>
      <c r="B4873" s="217"/>
      <c r="C4873" s="217"/>
      <c r="D4873" s="217"/>
      <c r="E4873" s="217"/>
      <c r="F4873" s="217"/>
      <c r="G4873" s="218"/>
      <c r="H4873" s="217"/>
      <c r="I4873" s="217"/>
      <c r="J4873" s="217"/>
      <c r="K4873" s="217"/>
      <c r="L4873" s="217"/>
      <c r="M4873" s="219"/>
      <c r="N4873" s="220"/>
      <c r="O4873" s="219"/>
      <c r="P4873" s="220"/>
      <c r="Q4873" s="219"/>
      <c r="R4873" s="219"/>
    </row>
    <row r="4874" spans="1:18">
      <c r="A4874" s="217"/>
      <c r="B4874" s="217"/>
      <c r="C4874" s="217"/>
      <c r="D4874" s="217"/>
      <c r="E4874" s="217"/>
      <c r="F4874" s="217"/>
      <c r="G4874" s="218"/>
      <c r="H4874" s="217"/>
      <c r="I4874" s="217"/>
      <c r="J4874" s="217"/>
      <c r="K4874" s="217"/>
      <c r="L4874" s="217"/>
      <c r="M4874" s="219"/>
      <c r="N4874" s="220"/>
      <c r="O4874" s="219"/>
      <c r="P4874" s="220"/>
      <c r="Q4874" s="219"/>
      <c r="R4874" s="219"/>
    </row>
    <row r="4875" spans="1:18">
      <c r="A4875" s="217"/>
      <c r="B4875" s="217"/>
      <c r="C4875" s="217"/>
      <c r="D4875" s="217"/>
      <c r="E4875" s="217"/>
      <c r="F4875" s="217"/>
      <c r="G4875" s="218"/>
      <c r="H4875" s="217"/>
      <c r="I4875" s="217"/>
      <c r="J4875" s="217"/>
      <c r="K4875" s="217"/>
      <c r="L4875" s="217"/>
      <c r="M4875" s="219"/>
      <c r="N4875" s="220"/>
      <c r="O4875" s="219"/>
      <c r="P4875" s="220"/>
      <c r="Q4875" s="219"/>
      <c r="R4875" s="219"/>
    </row>
    <row r="4876" spans="1:18">
      <c r="A4876" s="217"/>
      <c r="B4876" s="217"/>
      <c r="C4876" s="217"/>
      <c r="D4876" s="217"/>
      <c r="E4876" s="217"/>
      <c r="F4876" s="217"/>
      <c r="G4876" s="218"/>
      <c r="H4876" s="217"/>
      <c r="I4876" s="217"/>
      <c r="J4876" s="217"/>
      <c r="K4876" s="217"/>
      <c r="L4876" s="217"/>
      <c r="M4876" s="219"/>
      <c r="N4876" s="220"/>
      <c r="O4876" s="219"/>
      <c r="P4876" s="220"/>
      <c r="Q4876" s="219"/>
      <c r="R4876" s="219"/>
    </row>
    <row r="4877" spans="1:18">
      <c r="A4877" s="217"/>
      <c r="B4877" s="217"/>
      <c r="C4877" s="217"/>
      <c r="D4877" s="217"/>
      <c r="E4877" s="217"/>
      <c r="F4877" s="217"/>
      <c r="G4877" s="218"/>
      <c r="H4877" s="217"/>
      <c r="I4877" s="217"/>
      <c r="J4877" s="217"/>
      <c r="K4877" s="217"/>
      <c r="L4877" s="217"/>
      <c r="M4877" s="219"/>
      <c r="N4877" s="220"/>
      <c r="O4877" s="219"/>
      <c r="P4877" s="220"/>
      <c r="Q4877" s="219"/>
      <c r="R4877" s="219"/>
    </row>
    <row r="4878" spans="1:18">
      <c r="A4878" s="217"/>
      <c r="B4878" s="217"/>
      <c r="C4878" s="217"/>
      <c r="D4878" s="217"/>
      <c r="E4878" s="217"/>
      <c r="F4878" s="217"/>
      <c r="G4878" s="218"/>
      <c r="H4878" s="217"/>
      <c r="I4878" s="217"/>
      <c r="J4878" s="217"/>
      <c r="K4878" s="217"/>
      <c r="L4878" s="217"/>
      <c r="M4878" s="219"/>
      <c r="N4878" s="220"/>
      <c r="O4878" s="219"/>
      <c r="P4878" s="220"/>
      <c r="Q4878" s="219"/>
      <c r="R4878" s="219"/>
    </row>
    <row r="4879" spans="1:18">
      <c r="A4879" s="217"/>
      <c r="B4879" s="217"/>
      <c r="C4879" s="217"/>
      <c r="D4879" s="217"/>
      <c r="E4879" s="217"/>
      <c r="F4879" s="217"/>
      <c r="G4879" s="218"/>
      <c r="H4879" s="217"/>
      <c r="I4879" s="217"/>
      <c r="J4879" s="217"/>
      <c r="K4879" s="217"/>
      <c r="L4879" s="217"/>
      <c r="M4879" s="219"/>
      <c r="N4879" s="220"/>
      <c r="O4879" s="219"/>
      <c r="P4879" s="220"/>
      <c r="Q4879" s="219"/>
      <c r="R4879" s="219"/>
    </row>
    <row r="4880" spans="1:18">
      <c r="A4880" s="217"/>
      <c r="B4880" s="217"/>
      <c r="C4880" s="217"/>
      <c r="D4880" s="217"/>
      <c r="E4880" s="217"/>
      <c r="F4880" s="217"/>
      <c r="G4880" s="218"/>
      <c r="H4880" s="217"/>
      <c r="I4880" s="217"/>
      <c r="J4880" s="217"/>
      <c r="K4880" s="217"/>
      <c r="L4880" s="217"/>
      <c r="M4880" s="219"/>
      <c r="N4880" s="220"/>
      <c r="O4880" s="219"/>
      <c r="P4880" s="220"/>
      <c r="Q4880" s="219"/>
      <c r="R4880" s="219"/>
    </row>
    <row r="4881" spans="1:18">
      <c r="A4881" s="217"/>
      <c r="B4881" s="217"/>
      <c r="C4881" s="217"/>
      <c r="D4881" s="217"/>
      <c r="E4881" s="217"/>
      <c r="F4881" s="217"/>
      <c r="G4881" s="218"/>
      <c r="H4881" s="217"/>
      <c r="I4881" s="217"/>
      <c r="J4881" s="217"/>
      <c r="K4881" s="217"/>
      <c r="L4881" s="217"/>
      <c r="M4881" s="219"/>
      <c r="N4881" s="220"/>
      <c r="O4881" s="219"/>
      <c r="P4881" s="220"/>
      <c r="Q4881" s="219"/>
      <c r="R4881" s="219"/>
    </row>
    <row r="4882" spans="1:18">
      <c r="A4882" s="217"/>
      <c r="B4882" s="217"/>
      <c r="C4882" s="217"/>
      <c r="D4882" s="217"/>
      <c r="E4882" s="217"/>
      <c r="F4882" s="217"/>
      <c r="G4882" s="218"/>
      <c r="H4882" s="217"/>
      <c r="I4882" s="217"/>
      <c r="J4882" s="217"/>
      <c r="K4882" s="217"/>
      <c r="L4882" s="217"/>
      <c r="M4882" s="219"/>
      <c r="N4882" s="220"/>
      <c r="O4882" s="219"/>
      <c r="P4882" s="220"/>
      <c r="Q4882" s="219"/>
      <c r="R4882" s="219"/>
    </row>
    <row r="4883" spans="1:18">
      <c r="A4883" s="217"/>
      <c r="B4883" s="217"/>
      <c r="C4883" s="217"/>
      <c r="D4883" s="217"/>
      <c r="E4883" s="217"/>
      <c r="F4883" s="217"/>
      <c r="G4883" s="218"/>
      <c r="H4883" s="217"/>
      <c r="I4883" s="217"/>
      <c r="J4883" s="217"/>
      <c r="K4883" s="217"/>
      <c r="L4883" s="217"/>
      <c r="M4883" s="219"/>
      <c r="N4883" s="220"/>
      <c r="O4883" s="219"/>
      <c r="P4883" s="220"/>
      <c r="Q4883" s="219"/>
      <c r="R4883" s="219"/>
    </row>
    <row r="4884" spans="1:18">
      <c r="A4884" s="217"/>
      <c r="B4884" s="217"/>
      <c r="C4884" s="217"/>
      <c r="D4884" s="217"/>
      <c r="E4884" s="217"/>
      <c r="F4884" s="217"/>
      <c r="G4884" s="218"/>
      <c r="H4884" s="217"/>
      <c r="I4884" s="217"/>
      <c r="J4884" s="217"/>
      <c r="K4884" s="217"/>
      <c r="L4884" s="217"/>
      <c r="M4884" s="219"/>
      <c r="N4884" s="220"/>
      <c r="O4884" s="219"/>
      <c r="P4884" s="220"/>
      <c r="Q4884" s="219"/>
      <c r="R4884" s="219"/>
    </row>
    <row r="4885" spans="1:18">
      <c r="A4885" s="217"/>
      <c r="B4885" s="217"/>
      <c r="C4885" s="217"/>
      <c r="D4885" s="217"/>
      <c r="E4885" s="217"/>
      <c r="F4885" s="217"/>
      <c r="G4885" s="218"/>
      <c r="H4885" s="217"/>
      <c r="I4885" s="217"/>
      <c r="J4885" s="217"/>
      <c r="K4885" s="217"/>
      <c r="L4885" s="217"/>
      <c r="M4885" s="219"/>
      <c r="N4885" s="220"/>
      <c r="O4885" s="219"/>
      <c r="P4885" s="220"/>
      <c r="Q4885" s="219"/>
      <c r="R4885" s="219"/>
    </row>
    <row r="4886" spans="1:18">
      <c r="A4886" s="217"/>
      <c r="B4886" s="217"/>
      <c r="C4886" s="217"/>
      <c r="D4886" s="217"/>
      <c r="E4886" s="217"/>
      <c r="F4886" s="217"/>
      <c r="G4886" s="218"/>
      <c r="H4886" s="217"/>
      <c r="I4886" s="217"/>
      <c r="J4886" s="217"/>
      <c r="K4886" s="217"/>
      <c r="L4886" s="217"/>
      <c r="M4886" s="219"/>
      <c r="N4886" s="220"/>
      <c r="O4886" s="219"/>
      <c r="P4886" s="220"/>
      <c r="Q4886" s="219"/>
      <c r="R4886" s="219"/>
    </row>
    <row r="4887" spans="1:18">
      <c r="A4887" s="217"/>
      <c r="B4887" s="217"/>
      <c r="C4887" s="217"/>
      <c r="D4887" s="217"/>
      <c r="E4887" s="217"/>
      <c r="F4887" s="217"/>
      <c r="G4887" s="218"/>
      <c r="H4887" s="217"/>
      <c r="I4887" s="217"/>
      <c r="J4887" s="217"/>
      <c r="K4887" s="217"/>
      <c r="L4887" s="217"/>
      <c r="M4887" s="219"/>
      <c r="N4887" s="220"/>
      <c r="O4887" s="219"/>
      <c r="P4887" s="220"/>
      <c r="Q4887" s="219"/>
      <c r="R4887" s="219"/>
    </row>
    <row r="4888" spans="1:18">
      <c r="A4888" s="217"/>
      <c r="B4888" s="217"/>
      <c r="C4888" s="217"/>
      <c r="D4888" s="217"/>
      <c r="E4888" s="217"/>
      <c r="F4888" s="217"/>
      <c r="G4888" s="218"/>
      <c r="H4888" s="217"/>
      <c r="I4888" s="217"/>
      <c r="J4888" s="217"/>
      <c r="K4888" s="217"/>
      <c r="L4888" s="217"/>
      <c r="M4888" s="219"/>
      <c r="N4888" s="220"/>
      <c r="O4888" s="219"/>
      <c r="P4888" s="220"/>
      <c r="Q4888" s="219"/>
      <c r="R4888" s="219"/>
    </row>
    <row r="4889" spans="1:18">
      <c r="A4889" s="217"/>
      <c r="B4889" s="217"/>
      <c r="C4889" s="217"/>
      <c r="D4889" s="217"/>
      <c r="E4889" s="217"/>
      <c r="F4889" s="217"/>
      <c r="G4889" s="218"/>
      <c r="H4889" s="217"/>
      <c r="I4889" s="217"/>
      <c r="J4889" s="217"/>
      <c r="K4889" s="217"/>
      <c r="L4889" s="217"/>
      <c r="M4889" s="219"/>
      <c r="N4889" s="220"/>
      <c r="O4889" s="219"/>
      <c r="P4889" s="220"/>
      <c r="Q4889" s="219"/>
      <c r="R4889" s="219"/>
    </row>
    <row r="4890" spans="1:18">
      <c r="A4890" s="217"/>
      <c r="B4890" s="217"/>
      <c r="C4890" s="217"/>
      <c r="D4890" s="217"/>
      <c r="E4890" s="217"/>
      <c r="F4890" s="217"/>
      <c r="G4890" s="218"/>
      <c r="H4890" s="217"/>
      <c r="I4890" s="217"/>
      <c r="J4890" s="217"/>
      <c r="K4890" s="217"/>
      <c r="L4890" s="217"/>
      <c r="M4890" s="219"/>
      <c r="N4890" s="220"/>
      <c r="O4890" s="219"/>
      <c r="P4890" s="220"/>
      <c r="Q4890" s="219"/>
      <c r="R4890" s="219"/>
    </row>
    <row r="4891" spans="1:18">
      <c r="A4891" s="217"/>
      <c r="B4891" s="217"/>
      <c r="C4891" s="217"/>
      <c r="D4891" s="217"/>
      <c r="E4891" s="217"/>
      <c r="F4891" s="217"/>
      <c r="G4891" s="218"/>
      <c r="H4891" s="217"/>
      <c r="I4891" s="217"/>
      <c r="J4891" s="217"/>
      <c r="K4891" s="217"/>
      <c r="L4891" s="217"/>
      <c r="M4891" s="219"/>
      <c r="N4891" s="220"/>
      <c r="O4891" s="219"/>
      <c r="P4891" s="220"/>
      <c r="Q4891" s="219"/>
      <c r="R4891" s="219"/>
    </row>
    <row r="4892" spans="1:18">
      <c r="A4892" s="217"/>
      <c r="B4892" s="217"/>
      <c r="C4892" s="217"/>
      <c r="D4892" s="217"/>
      <c r="E4892" s="217"/>
      <c r="F4892" s="217"/>
      <c r="G4892" s="218"/>
      <c r="H4892" s="217"/>
      <c r="I4892" s="217"/>
      <c r="J4892" s="217"/>
      <c r="K4892" s="217"/>
      <c r="L4892" s="217"/>
      <c r="M4892" s="219"/>
      <c r="N4892" s="220"/>
      <c r="O4892" s="219"/>
      <c r="P4892" s="220"/>
      <c r="Q4892" s="219"/>
      <c r="R4892" s="219"/>
    </row>
    <row r="4893" spans="1:18">
      <c r="A4893" s="217"/>
      <c r="B4893" s="217"/>
      <c r="C4893" s="217"/>
      <c r="D4893" s="217"/>
      <c r="E4893" s="217"/>
      <c r="F4893" s="217"/>
      <c r="G4893" s="218"/>
      <c r="H4893" s="217"/>
      <c r="I4893" s="217"/>
      <c r="J4893" s="217"/>
      <c r="K4893" s="217"/>
      <c r="L4893" s="217"/>
      <c r="M4893" s="219"/>
      <c r="N4893" s="220"/>
      <c r="O4893" s="219"/>
      <c r="P4893" s="220"/>
      <c r="Q4893" s="219"/>
      <c r="R4893" s="219"/>
    </row>
    <row r="4894" spans="1:18">
      <c r="A4894" s="217"/>
      <c r="B4894" s="217"/>
      <c r="C4894" s="217"/>
      <c r="D4894" s="217"/>
      <c r="E4894" s="217"/>
      <c r="F4894" s="217"/>
      <c r="G4894" s="218"/>
      <c r="H4894" s="217"/>
      <c r="I4894" s="217"/>
      <c r="J4894" s="217"/>
      <c r="K4894" s="217"/>
      <c r="L4894" s="217"/>
      <c r="M4894" s="219"/>
      <c r="N4894" s="220"/>
      <c r="O4894" s="219"/>
      <c r="P4894" s="220"/>
      <c r="Q4894" s="219"/>
      <c r="R4894" s="219"/>
    </row>
    <row r="4895" spans="1:18">
      <c r="A4895" s="217"/>
      <c r="B4895" s="217"/>
      <c r="C4895" s="217"/>
      <c r="D4895" s="217"/>
      <c r="E4895" s="217"/>
      <c r="F4895" s="217"/>
      <c r="G4895" s="218"/>
      <c r="H4895" s="217"/>
      <c r="I4895" s="217"/>
      <c r="J4895" s="217"/>
      <c r="K4895" s="217"/>
      <c r="L4895" s="217"/>
      <c r="M4895" s="219"/>
      <c r="N4895" s="220"/>
      <c r="O4895" s="219"/>
      <c r="P4895" s="220"/>
      <c r="Q4895" s="219"/>
      <c r="R4895" s="219"/>
    </row>
    <row r="4896" spans="1:18">
      <c r="A4896" s="217"/>
      <c r="B4896" s="217"/>
      <c r="C4896" s="217"/>
      <c r="D4896" s="217"/>
      <c r="E4896" s="217"/>
      <c r="F4896" s="217"/>
      <c r="G4896" s="218"/>
      <c r="H4896" s="217"/>
      <c r="I4896" s="217"/>
      <c r="J4896" s="217"/>
      <c r="K4896" s="217"/>
      <c r="L4896" s="217"/>
      <c r="M4896" s="219"/>
      <c r="N4896" s="220"/>
      <c r="O4896" s="219"/>
      <c r="P4896" s="220"/>
      <c r="Q4896" s="219"/>
      <c r="R4896" s="219"/>
    </row>
    <row r="4897" spans="1:18">
      <c r="A4897" s="217"/>
      <c r="B4897" s="217"/>
      <c r="C4897" s="217"/>
      <c r="D4897" s="217"/>
      <c r="E4897" s="217"/>
      <c r="F4897" s="217"/>
      <c r="G4897" s="218"/>
      <c r="H4897" s="217"/>
      <c r="I4897" s="217"/>
      <c r="J4897" s="217"/>
      <c r="K4897" s="217"/>
      <c r="L4897" s="217"/>
      <c r="M4897" s="219"/>
      <c r="N4897" s="220"/>
      <c r="O4897" s="219"/>
      <c r="P4897" s="220"/>
      <c r="Q4897" s="219"/>
      <c r="R4897" s="219"/>
    </row>
    <row r="4898" spans="1:18">
      <c r="A4898" s="217"/>
      <c r="B4898" s="217"/>
      <c r="C4898" s="217"/>
      <c r="D4898" s="217"/>
      <c r="E4898" s="217"/>
      <c r="F4898" s="217"/>
      <c r="G4898" s="218"/>
      <c r="H4898" s="217"/>
      <c r="I4898" s="217"/>
      <c r="J4898" s="217"/>
      <c r="K4898" s="217"/>
      <c r="L4898" s="217"/>
      <c r="M4898" s="219"/>
      <c r="N4898" s="220"/>
      <c r="O4898" s="219"/>
      <c r="P4898" s="220"/>
      <c r="Q4898" s="219"/>
      <c r="R4898" s="219"/>
    </row>
    <row r="4899" spans="1:18">
      <c r="A4899" s="217"/>
      <c r="B4899" s="217"/>
      <c r="C4899" s="217"/>
      <c r="D4899" s="217"/>
      <c r="E4899" s="217"/>
      <c r="F4899" s="217"/>
      <c r="G4899" s="218"/>
      <c r="H4899" s="217"/>
      <c r="I4899" s="217"/>
      <c r="J4899" s="217"/>
      <c r="K4899" s="217"/>
      <c r="L4899" s="217"/>
      <c r="M4899" s="219"/>
      <c r="N4899" s="220"/>
      <c r="O4899" s="219"/>
      <c r="P4899" s="220"/>
      <c r="Q4899" s="219"/>
      <c r="R4899" s="219"/>
    </row>
    <row r="4900" spans="1:18">
      <c r="A4900" s="217"/>
      <c r="B4900" s="217"/>
      <c r="C4900" s="217"/>
      <c r="D4900" s="217"/>
      <c r="E4900" s="217"/>
      <c r="F4900" s="217"/>
      <c r="G4900" s="218"/>
      <c r="H4900" s="217"/>
      <c r="I4900" s="217"/>
      <c r="J4900" s="217"/>
      <c r="K4900" s="217"/>
      <c r="L4900" s="217"/>
      <c r="M4900" s="219"/>
      <c r="N4900" s="220"/>
      <c r="O4900" s="219"/>
      <c r="P4900" s="220"/>
      <c r="Q4900" s="219"/>
      <c r="R4900" s="219"/>
    </row>
    <row r="4901" spans="1:18">
      <c r="A4901" s="217"/>
      <c r="B4901" s="217"/>
      <c r="C4901" s="217"/>
      <c r="D4901" s="217"/>
      <c r="E4901" s="217"/>
      <c r="F4901" s="217"/>
      <c r="G4901" s="218"/>
      <c r="H4901" s="217"/>
      <c r="I4901" s="217"/>
      <c r="J4901" s="217"/>
      <c r="K4901" s="217"/>
      <c r="L4901" s="217"/>
      <c r="M4901" s="219"/>
      <c r="N4901" s="220"/>
      <c r="O4901" s="219"/>
      <c r="P4901" s="220"/>
      <c r="Q4901" s="219"/>
      <c r="R4901" s="219"/>
    </row>
    <row r="4902" spans="1:18">
      <c r="A4902" s="217"/>
      <c r="B4902" s="217"/>
      <c r="C4902" s="217"/>
      <c r="D4902" s="217"/>
      <c r="E4902" s="217"/>
      <c r="F4902" s="217"/>
      <c r="G4902" s="218"/>
      <c r="H4902" s="217"/>
      <c r="I4902" s="217"/>
      <c r="J4902" s="217"/>
      <c r="K4902" s="217"/>
      <c r="L4902" s="217"/>
      <c r="M4902" s="219"/>
      <c r="N4902" s="220"/>
      <c r="O4902" s="219"/>
      <c r="P4902" s="220"/>
      <c r="Q4902" s="219"/>
      <c r="R4902" s="219"/>
    </row>
    <row r="4903" spans="1:18">
      <c r="A4903" s="217"/>
      <c r="B4903" s="217"/>
      <c r="C4903" s="217"/>
      <c r="D4903" s="217"/>
      <c r="E4903" s="217"/>
      <c r="F4903" s="217"/>
      <c r="G4903" s="218"/>
      <c r="H4903" s="217"/>
      <c r="I4903" s="217"/>
      <c r="J4903" s="217"/>
      <c r="K4903" s="217"/>
      <c r="L4903" s="217"/>
      <c r="M4903" s="219"/>
      <c r="N4903" s="220"/>
      <c r="O4903" s="219"/>
      <c r="P4903" s="220"/>
      <c r="Q4903" s="219"/>
      <c r="R4903" s="219"/>
    </row>
    <row r="4904" spans="1:18">
      <c r="A4904" s="217"/>
      <c r="B4904" s="217"/>
      <c r="C4904" s="217"/>
      <c r="D4904" s="217"/>
      <c r="E4904" s="217"/>
      <c r="F4904" s="217"/>
      <c r="G4904" s="218"/>
      <c r="H4904" s="217"/>
      <c r="I4904" s="217"/>
      <c r="J4904" s="217"/>
      <c r="K4904" s="217"/>
      <c r="L4904" s="217"/>
      <c r="M4904" s="219"/>
      <c r="N4904" s="220"/>
      <c r="O4904" s="219"/>
      <c r="P4904" s="220"/>
      <c r="Q4904" s="219"/>
      <c r="R4904" s="219"/>
    </row>
    <row r="4905" spans="1:18">
      <c r="A4905" s="217"/>
      <c r="B4905" s="217"/>
      <c r="C4905" s="217"/>
      <c r="D4905" s="217"/>
      <c r="E4905" s="217"/>
      <c r="F4905" s="217"/>
      <c r="G4905" s="218"/>
      <c r="H4905" s="217"/>
      <c r="I4905" s="217"/>
      <c r="J4905" s="217"/>
      <c r="K4905" s="217"/>
      <c r="L4905" s="217"/>
      <c r="M4905" s="219"/>
      <c r="N4905" s="220"/>
      <c r="O4905" s="219"/>
      <c r="P4905" s="220"/>
      <c r="Q4905" s="219"/>
      <c r="R4905" s="219"/>
    </row>
    <row r="4906" spans="1:18">
      <c r="A4906" s="217"/>
      <c r="B4906" s="217"/>
      <c r="C4906" s="217"/>
      <c r="D4906" s="217"/>
      <c r="E4906" s="217"/>
      <c r="F4906" s="217"/>
      <c r="G4906" s="218"/>
      <c r="H4906" s="217"/>
      <c r="I4906" s="217"/>
      <c r="J4906" s="217"/>
      <c r="K4906" s="217"/>
      <c r="L4906" s="217"/>
      <c r="M4906" s="219"/>
      <c r="N4906" s="220"/>
      <c r="O4906" s="219"/>
      <c r="P4906" s="220"/>
      <c r="Q4906" s="219"/>
      <c r="R4906" s="219"/>
    </row>
    <row r="4907" spans="1:18">
      <c r="A4907" s="217"/>
      <c r="B4907" s="217"/>
      <c r="C4907" s="217"/>
      <c r="D4907" s="217"/>
      <c r="E4907" s="217"/>
      <c r="F4907" s="217"/>
      <c r="G4907" s="218"/>
      <c r="H4907" s="217"/>
      <c r="I4907" s="217"/>
      <c r="J4907" s="217"/>
      <c r="K4907" s="217"/>
      <c r="L4907" s="217"/>
      <c r="M4907" s="219"/>
      <c r="N4907" s="220"/>
      <c r="O4907" s="219"/>
      <c r="P4907" s="220"/>
      <c r="Q4907" s="219"/>
      <c r="R4907" s="219"/>
    </row>
    <row r="4908" spans="1:18">
      <c r="A4908" s="217"/>
      <c r="B4908" s="217"/>
      <c r="C4908" s="217"/>
      <c r="D4908" s="217"/>
      <c r="E4908" s="217"/>
      <c r="F4908" s="217"/>
      <c r="G4908" s="218"/>
      <c r="H4908" s="217"/>
      <c r="I4908" s="217"/>
      <c r="J4908" s="217"/>
      <c r="K4908" s="217"/>
      <c r="L4908" s="217"/>
      <c r="M4908" s="219"/>
      <c r="N4908" s="220"/>
      <c r="O4908" s="219"/>
      <c r="P4908" s="220"/>
      <c r="Q4908" s="219"/>
      <c r="R4908" s="219"/>
    </row>
    <row r="4909" spans="1:18">
      <c r="A4909" s="217"/>
      <c r="B4909" s="217"/>
      <c r="C4909" s="217"/>
      <c r="D4909" s="217"/>
      <c r="E4909" s="217"/>
      <c r="F4909" s="217"/>
      <c r="G4909" s="218"/>
      <c r="H4909" s="217"/>
      <c r="I4909" s="217"/>
      <c r="J4909" s="217"/>
      <c r="K4909" s="217"/>
      <c r="L4909" s="217"/>
      <c r="M4909" s="219"/>
      <c r="N4909" s="220"/>
      <c r="O4909" s="219"/>
      <c r="P4909" s="220"/>
      <c r="Q4909" s="219"/>
      <c r="R4909" s="219"/>
    </row>
    <row r="4910" spans="1:18">
      <c r="A4910" s="217"/>
      <c r="B4910" s="217"/>
      <c r="C4910" s="217"/>
      <c r="D4910" s="217"/>
      <c r="E4910" s="217"/>
      <c r="F4910" s="217"/>
      <c r="G4910" s="218"/>
      <c r="H4910" s="217"/>
      <c r="I4910" s="217"/>
      <c r="J4910" s="217"/>
      <c r="K4910" s="217"/>
      <c r="L4910" s="217"/>
      <c r="M4910" s="219"/>
      <c r="N4910" s="220"/>
      <c r="O4910" s="219"/>
      <c r="P4910" s="220"/>
      <c r="Q4910" s="219"/>
      <c r="R4910" s="219"/>
    </row>
    <row r="4911" spans="1:18">
      <c r="A4911" s="217"/>
      <c r="B4911" s="217"/>
      <c r="C4911" s="217"/>
      <c r="D4911" s="217"/>
      <c r="E4911" s="217"/>
      <c r="F4911" s="217"/>
      <c r="G4911" s="218"/>
      <c r="H4911" s="217"/>
      <c r="I4911" s="217"/>
      <c r="J4911" s="217"/>
      <c r="K4911" s="217"/>
      <c r="L4911" s="217"/>
      <c r="M4911" s="219"/>
      <c r="N4911" s="220"/>
      <c r="O4911" s="219"/>
      <c r="P4911" s="220"/>
      <c r="Q4911" s="219"/>
      <c r="R4911" s="219"/>
    </row>
    <row r="4912" spans="1:18">
      <c r="A4912" s="217"/>
      <c r="B4912" s="217"/>
      <c r="C4912" s="217"/>
      <c r="D4912" s="217"/>
      <c r="E4912" s="217"/>
      <c r="F4912" s="217"/>
      <c r="G4912" s="218"/>
      <c r="H4912" s="217"/>
      <c r="I4912" s="217"/>
      <c r="J4912" s="217"/>
      <c r="K4912" s="217"/>
      <c r="L4912" s="217"/>
      <c r="M4912" s="219"/>
      <c r="N4912" s="220"/>
      <c r="O4912" s="219"/>
      <c r="P4912" s="220"/>
      <c r="Q4912" s="219"/>
      <c r="R4912" s="219"/>
    </row>
    <row r="4913" spans="1:18">
      <c r="A4913" s="217"/>
      <c r="B4913" s="217"/>
      <c r="C4913" s="217"/>
      <c r="D4913" s="217"/>
      <c r="E4913" s="217"/>
      <c r="F4913" s="217"/>
      <c r="G4913" s="218"/>
      <c r="H4913" s="217"/>
      <c r="I4913" s="217"/>
      <c r="J4913" s="217"/>
      <c r="K4913" s="217"/>
      <c r="L4913" s="217"/>
      <c r="M4913" s="219"/>
      <c r="N4913" s="220"/>
      <c r="O4913" s="219"/>
      <c r="P4913" s="220"/>
      <c r="Q4913" s="219"/>
      <c r="R4913" s="219"/>
    </row>
    <row r="4914" spans="1:18">
      <c r="A4914" s="217"/>
      <c r="B4914" s="217"/>
      <c r="C4914" s="217"/>
      <c r="D4914" s="217"/>
      <c r="E4914" s="217"/>
      <c r="F4914" s="217"/>
      <c r="G4914" s="218"/>
      <c r="H4914" s="217"/>
      <c r="I4914" s="217"/>
      <c r="J4914" s="217"/>
      <c r="K4914" s="217"/>
      <c r="L4914" s="217"/>
      <c r="M4914" s="219"/>
      <c r="N4914" s="220"/>
      <c r="O4914" s="219"/>
      <c r="P4914" s="220"/>
      <c r="Q4914" s="219"/>
      <c r="R4914" s="219"/>
    </row>
    <row r="4915" spans="1:18">
      <c r="A4915" s="217"/>
      <c r="B4915" s="217"/>
      <c r="C4915" s="217"/>
      <c r="D4915" s="217"/>
      <c r="E4915" s="217"/>
      <c r="F4915" s="217"/>
      <c r="G4915" s="218"/>
      <c r="H4915" s="217"/>
      <c r="I4915" s="217"/>
      <c r="J4915" s="217"/>
      <c r="K4915" s="217"/>
      <c r="L4915" s="217"/>
      <c r="M4915" s="219"/>
      <c r="N4915" s="220"/>
      <c r="O4915" s="219"/>
      <c r="P4915" s="220"/>
      <c r="Q4915" s="219"/>
      <c r="R4915" s="219"/>
    </row>
    <row r="4916" spans="1:18">
      <c r="A4916" s="217"/>
      <c r="B4916" s="217"/>
      <c r="C4916" s="217"/>
      <c r="D4916" s="217"/>
      <c r="E4916" s="217"/>
      <c r="F4916" s="217"/>
      <c r="G4916" s="218"/>
      <c r="H4916" s="217"/>
      <c r="I4916" s="217"/>
      <c r="J4916" s="217"/>
      <c r="K4916" s="217"/>
      <c r="L4916" s="217"/>
      <c r="M4916" s="219"/>
      <c r="N4916" s="220"/>
      <c r="O4916" s="219"/>
      <c r="P4916" s="220"/>
      <c r="Q4916" s="219"/>
      <c r="R4916" s="219"/>
    </row>
    <row r="4917" spans="1:18">
      <c r="A4917" s="217"/>
      <c r="B4917" s="217"/>
      <c r="C4917" s="217"/>
      <c r="D4917" s="217"/>
      <c r="E4917" s="217"/>
      <c r="F4917" s="217"/>
      <c r="G4917" s="218"/>
      <c r="H4917" s="217"/>
      <c r="I4917" s="217"/>
      <c r="J4917" s="217"/>
      <c r="K4917" s="217"/>
      <c r="L4917" s="217"/>
      <c r="M4917" s="219"/>
      <c r="N4917" s="220"/>
      <c r="O4917" s="219"/>
      <c r="P4917" s="220"/>
      <c r="Q4917" s="219"/>
      <c r="R4917" s="219"/>
    </row>
    <row r="4918" spans="1:18">
      <c r="A4918" s="217"/>
      <c r="B4918" s="217"/>
      <c r="C4918" s="217"/>
      <c r="D4918" s="217"/>
      <c r="E4918" s="217"/>
      <c r="F4918" s="217"/>
      <c r="G4918" s="218"/>
      <c r="H4918" s="217"/>
      <c r="I4918" s="217"/>
      <c r="J4918" s="217"/>
      <c r="K4918" s="217"/>
      <c r="L4918" s="217"/>
      <c r="M4918" s="219"/>
      <c r="N4918" s="220"/>
      <c r="O4918" s="219"/>
      <c r="P4918" s="220"/>
      <c r="Q4918" s="219"/>
      <c r="R4918" s="219"/>
    </row>
    <row r="4919" spans="1:18">
      <c r="A4919" s="217"/>
      <c r="B4919" s="217"/>
      <c r="C4919" s="217"/>
      <c r="D4919" s="217"/>
      <c r="E4919" s="217"/>
      <c r="F4919" s="217"/>
      <c r="G4919" s="218"/>
      <c r="H4919" s="217"/>
      <c r="I4919" s="217"/>
      <c r="J4919" s="217"/>
      <c r="K4919" s="217"/>
      <c r="L4919" s="217"/>
      <c r="M4919" s="219"/>
      <c r="N4919" s="220"/>
      <c r="O4919" s="219"/>
      <c r="P4919" s="220"/>
      <c r="Q4919" s="219"/>
      <c r="R4919" s="219"/>
    </row>
    <row r="4920" spans="1:18">
      <c r="A4920" s="217"/>
      <c r="B4920" s="217"/>
      <c r="C4920" s="217"/>
      <c r="D4920" s="217"/>
      <c r="E4920" s="217"/>
      <c r="F4920" s="217"/>
      <c r="G4920" s="218"/>
      <c r="H4920" s="217"/>
      <c r="I4920" s="217"/>
      <c r="J4920" s="217"/>
      <c r="K4920" s="217"/>
      <c r="L4920" s="217"/>
      <c r="M4920" s="219"/>
      <c r="N4920" s="220"/>
      <c r="O4920" s="219"/>
      <c r="P4920" s="220"/>
      <c r="Q4920" s="219"/>
      <c r="R4920" s="219"/>
    </row>
    <row r="4921" spans="1:18">
      <c r="A4921" s="217"/>
      <c r="B4921" s="217"/>
      <c r="C4921" s="217"/>
      <c r="D4921" s="217"/>
      <c r="E4921" s="217"/>
      <c r="F4921" s="217"/>
      <c r="G4921" s="218"/>
      <c r="H4921" s="217"/>
      <c r="I4921" s="217"/>
      <c r="J4921" s="217"/>
      <c r="K4921" s="217"/>
      <c r="L4921" s="217"/>
      <c r="M4921" s="219"/>
      <c r="N4921" s="220"/>
      <c r="O4921" s="219"/>
      <c r="P4921" s="220"/>
      <c r="Q4921" s="219"/>
      <c r="R4921" s="219"/>
    </row>
    <row r="4922" spans="1:18">
      <c r="A4922" s="217"/>
      <c r="B4922" s="217"/>
      <c r="C4922" s="217"/>
      <c r="D4922" s="217"/>
      <c r="E4922" s="217"/>
      <c r="F4922" s="217"/>
      <c r="G4922" s="218"/>
      <c r="H4922" s="217"/>
      <c r="I4922" s="217"/>
      <c r="J4922" s="217"/>
      <c r="K4922" s="217"/>
      <c r="L4922" s="217"/>
      <c r="M4922" s="219"/>
      <c r="N4922" s="220"/>
      <c r="O4922" s="219"/>
      <c r="P4922" s="220"/>
      <c r="Q4922" s="219"/>
      <c r="R4922" s="219"/>
    </row>
    <row r="4923" spans="1:18">
      <c r="A4923" s="217"/>
      <c r="B4923" s="217"/>
      <c r="C4923" s="217"/>
      <c r="D4923" s="217"/>
      <c r="E4923" s="217"/>
      <c r="F4923" s="217"/>
      <c r="G4923" s="218"/>
      <c r="H4923" s="217"/>
      <c r="I4923" s="217"/>
      <c r="J4923" s="217"/>
      <c r="K4923" s="217"/>
      <c r="L4923" s="217"/>
      <c r="M4923" s="219"/>
      <c r="N4923" s="220"/>
      <c r="O4923" s="219"/>
      <c r="P4923" s="220"/>
      <c r="Q4923" s="219"/>
      <c r="R4923" s="219"/>
    </row>
    <row r="4924" spans="1:18">
      <c r="A4924" s="217"/>
      <c r="B4924" s="217"/>
      <c r="C4924" s="217"/>
      <c r="D4924" s="217"/>
      <c r="E4924" s="217"/>
      <c r="F4924" s="217"/>
      <c r="G4924" s="218"/>
      <c r="H4924" s="217"/>
      <c r="I4924" s="217"/>
      <c r="J4924" s="217"/>
      <c r="K4924" s="217"/>
      <c r="L4924" s="217"/>
      <c r="M4924" s="219"/>
      <c r="N4924" s="220"/>
      <c r="O4924" s="219"/>
      <c r="P4924" s="220"/>
      <c r="Q4924" s="219"/>
      <c r="R4924" s="219"/>
    </row>
    <row r="4925" spans="1:18">
      <c r="A4925" s="217"/>
      <c r="B4925" s="217"/>
      <c r="C4925" s="217"/>
      <c r="D4925" s="217"/>
      <c r="E4925" s="217"/>
      <c r="F4925" s="217"/>
      <c r="G4925" s="218"/>
      <c r="H4925" s="217"/>
      <c r="I4925" s="217"/>
      <c r="J4925" s="217"/>
      <c r="K4925" s="217"/>
      <c r="L4925" s="217"/>
      <c r="M4925" s="219"/>
      <c r="N4925" s="220"/>
      <c r="O4925" s="219"/>
      <c r="P4925" s="220"/>
      <c r="Q4925" s="219"/>
      <c r="R4925" s="219"/>
    </row>
    <row r="4926" spans="1:18">
      <c r="A4926" s="217"/>
      <c r="B4926" s="217"/>
      <c r="C4926" s="217"/>
      <c r="D4926" s="217"/>
      <c r="E4926" s="217"/>
      <c r="F4926" s="217"/>
      <c r="G4926" s="218"/>
      <c r="H4926" s="217"/>
      <c r="I4926" s="217"/>
      <c r="J4926" s="217"/>
      <c r="K4926" s="217"/>
      <c r="L4926" s="217"/>
      <c r="M4926" s="219"/>
      <c r="N4926" s="220"/>
      <c r="O4926" s="219"/>
      <c r="P4926" s="220"/>
      <c r="Q4926" s="219"/>
      <c r="R4926" s="219"/>
    </row>
    <row r="4927" spans="1:18">
      <c r="A4927" s="217"/>
      <c r="B4927" s="217"/>
      <c r="C4927" s="217"/>
      <c r="D4927" s="217"/>
      <c r="E4927" s="217"/>
      <c r="F4927" s="217"/>
      <c r="G4927" s="218"/>
      <c r="H4927" s="217"/>
      <c r="I4927" s="217"/>
      <c r="J4927" s="217"/>
      <c r="K4927" s="217"/>
      <c r="L4927" s="217"/>
      <c r="M4927" s="219"/>
      <c r="N4927" s="220"/>
      <c r="O4927" s="219"/>
      <c r="P4927" s="220"/>
      <c r="Q4927" s="219"/>
      <c r="R4927" s="219"/>
    </row>
    <row r="4928" spans="1:18">
      <c r="A4928" s="217"/>
      <c r="B4928" s="217"/>
      <c r="C4928" s="217"/>
      <c r="D4928" s="217"/>
      <c r="E4928" s="217"/>
      <c r="F4928" s="217"/>
      <c r="G4928" s="218"/>
      <c r="H4928" s="217"/>
      <c r="I4928" s="217"/>
      <c r="J4928" s="217"/>
      <c r="K4928" s="217"/>
      <c r="L4928" s="217"/>
      <c r="M4928" s="219"/>
      <c r="N4928" s="220"/>
      <c r="O4928" s="219"/>
      <c r="P4928" s="220"/>
      <c r="Q4928" s="219"/>
      <c r="R4928" s="219"/>
    </row>
    <row r="4929" spans="1:18">
      <c r="A4929" s="217"/>
      <c r="B4929" s="217"/>
      <c r="C4929" s="217"/>
      <c r="D4929" s="217"/>
      <c r="E4929" s="217"/>
      <c r="F4929" s="217"/>
      <c r="G4929" s="218"/>
      <c r="H4929" s="217"/>
      <c r="I4929" s="217"/>
      <c r="J4929" s="217"/>
      <c r="K4929" s="217"/>
      <c r="L4929" s="217"/>
      <c r="M4929" s="219"/>
      <c r="N4929" s="220"/>
      <c r="O4929" s="219"/>
      <c r="P4929" s="220"/>
      <c r="Q4929" s="219"/>
      <c r="R4929" s="219"/>
    </row>
    <row r="4930" spans="1:18">
      <c r="A4930" s="217"/>
      <c r="B4930" s="217"/>
      <c r="C4930" s="217"/>
      <c r="D4930" s="217"/>
      <c r="E4930" s="217"/>
      <c r="F4930" s="217"/>
      <c r="G4930" s="218"/>
      <c r="H4930" s="217"/>
      <c r="I4930" s="217"/>
      <c r="J4930" s="217"/>
      <c r="K4930" s="217"/>
      <c r="L4930" s="217"/>
      <c r="M4930" s="219"/>
      <c r="N4930" s="220"/>
      <c r="O4930" s="219"/>
      <c r="P4930" s="220"/>
      <c r="Q4930" s="219"/>
      <c r="R4930" s="219"/>
    </row>
    <row r="4931" spans="1:18">
      <c r="A4931" s="217"/>
      <c r="B4931" s="217"/>
      <c r="C4931" s="217"/>
      <c r="D4931" s="217"/>
      <c r="E4931" s="217"/>
      <c r="F4931" s="217"/>
      <c r="G4931" s="218"/>
      <c r="H4931" s="217"/>
      <c r="I4931" s="217"/>
      <c r="J4931" s="217"/>
      <c r="K4931" s="217"/>
      <c r="L4931" s="217"/>
      <c r="M4931" s="219"/>
      <c r="N4931" s="220"/>
      <c r="O4931" s="219"/>
      <c r="P4931" s="220"/>
      <c r="Q4931" s="219"/>
      <c r="R4931" s="219"/>
    </row>
    <row r="4932" spans="1:18">
      <c r="A4932" s="217"/>
      <c r="B4932" s="217"/>
      <c r="C4932" s="217"/>
      <c r="D4932" s="217"/>
      <c r="E4932" s="217"/>
      <c r="F4932" s="217"/>
      <c r="G4932" s="218"/>
      <c r="H4932" s="217"/>
      <c r="I4932" s="217"/>
      <c r="J4932" s="217"/>
      <c r="K4932" s="217"/>
      <c r="L4932" s="217"/>
      <c r="M4932" s="219"/>
      <c r="N4932" s="220"/>
      <c r="O4932" s="219"/>
      <c r="P4932" s="220"/>
      <c r="Q4932" s="219"/>
      <c r="R4932" s="219"/>
    </row>
    <row r="4933" spans="1:18">
      <c r="A4933" s="217"/>
      <c r="B4933" s="217"/>
      <c r="C4933" s="217"/>
      <c r="D4933" s="217"/>
      <c r="E4933" s="217"/>
      <c r="F4933" s="217"/>
      <c r="G4933" s="218"/>
      <c r="H4933" s="217"/>
      <c r="I4933" s="217"/>
      <c r="J4933" s="217"/>
      <c r="K4933" s="217"/>
      <c r="L4933" s="217"/>
      <c r="M4933" s="219"/>
      <c r="N4933" s="220"/>
      <c r="O4933" s="219"/>
      <c r="P4933" s="220"/>
      <c r="Q4933" s="219"/>
      <c r="R4933" s="219"/>
    </row>
    <row r="4934" spans="1:18">
      <c r="A4934" s="217"/>
      <c r="B4934" s="217"/>
      <c r="C4934" s="217"/>
      <c r="D4934" s="217"/>
      <c r="E4934" s="217"/>
      <c r="F4934" s="217"/>
      <c r="G4934" s="218"/>
      <c r="H4934" s="217"/>
      <c r="I4934" s="217"/>
      <c r="J4934" s="217"/>
      <c r="K4934" s="217"/>
      <c r="L4934" s="217"/>
      <c r="M4934" s="219"/>
      <c r="N4934" s="220"/>
      <c r="O4934" s="219"/>
      <c r="P4934" s="220"/>
      <c r="Q4934" s="219"/>
      <c r="R4934" s="219"/>
    </row>
    <row r="4935" spans="1:18">
      <c r="A4935" s="217"/>
      <c r="B4935" s="217"/>
      <c r="C4935" s="217"/>
      <c r="D4935" s="217"/>
      <c r="E4935" s="217"/>
      <c r="F4935" s="217"/>
      <c r="G4935" s="218"/>
      <c r="H4935" s="217"/>
      <c r="I4935" s="217"/>
      <c r="J4935" s="217"/>
      <c r="K4935" s="217"/>
      <c r="L4935" s="217"/>
      <c r="M4935" s="219"/>
      <c r="N4935" s="220"/>
      <c r="O4935" s="219"/>
      <c r="P4935" s="220"/>
      <c r="Q4935" s="219"/>
      <c r="R4935" s="219"/>
    </row>
    <row r="4936" spans="1:18">
      <c r="A4936" s="217"/>
      <c r="B4936" s="217"/>
      <c r="C4936" s="217"/>
      <c r="D4936" s="217"/>
      <c r="E4936" s="217"/>
      <c r="F4936" s="217"/>
      <c r="G4936" s="218"/>
      <c r="H4936" s="217"/>
      <c r="I4936" s="217"/>
      <c r="J4936" s="217"/>
      <c r="K4936" s="217"/>
      <c r="L4936" s="217"/>
      <c r="M4936" s="219"/>
      <c r="N4936" s="220"/>
      <c r="O4936" s="219"/>
      <c r="P4936" s="220"/>
      <c r="Q4936" s="219"/>
      <c r="R4936" s="219"/>
    </row>
    <row r="4937" spans="1:18">
      <c r="A4937" s="217"/>
      <c r="B4937" s="217"/>
      <c r="C4937" s="217"/>
      <c r="D4937" s="217"/>
      <c r="E4937" s="217"/>
      <c r="F4937" s="217"/>
      <c r="G4937" s="218"/>
      <c r="H4937" s="217"/>
      <c r="I4937" s="217"/>
      <c r="J4937" s="217"/>
      <c r="K4937" s="217"/>
      <c r="L4937" s="217"/>
      <c r="M4937" s="219"/>
      <c r="N4937" s="220"/>
      <c r="O4937" s="219"/>
      <c r="P4937" s="220"/>
      <c r="Q4937" s="219"/>
      <c r="R4937" s="219"/>
    </row>
    <row r="4938" spans="1:18">
      <c r="A4938" s="217"/>
      <c r="B4938" s="217"/>
      <c r="C4938" s="217"/>
      <c r="D4938" s="217"/>
      <c r="E4938" s="217"/>
      <c r="F4938" s="217"/>
      <c r="G4938" s="218"/>
      <c r="H4938" s="217"/>
      <c r="I4938" s="217"/>
      <c r="J4938" s="217"/>
      <c r="K4938" s="217"/>
      <c r="L4938" s="217"/>
      <c r="M4938" s="219"/>
      <c r="N4938" s="220"/>
      <c r="O4938" s="219"/>
      <c r="P4938" s="220"/>
      <c r="Q4938" s="219"/>
      <c r="R4938" s="219"/>
    </row>
    <row r="4939" spans="1:18">
      <c r="A4939" s="217"/>
      <c r="B4939" s="217"/>
      <c r="C4939" s="217"/>
      <c r="D4939" s="217"/>
      <c r="E4939" s="217"/>
      <c r="F4939" s="217"/>
      <c r="G4939" s="218"/>
      <c r="H4939" s="217"/>
      <c r="I4939" s="217"/>
      <c r="J4939" s="217"/>
      <c r="K4939" s="217"/>
      <c r="L4939" s="217"/>
      <c r="M4939" s="219"/>
      <c r="N4939" s="220"/>
      <c r="O4939" s="219"/>
      <c r="P4939" s="220"/>
      <c r="Q4939" s="219"/>
      <c r="R4939" s="219"/>
    </row>
    <row r="4940" spans="1:18">
      <c r="A4940" s="217"/>
      <c r="B4940" s="217"/>
      <c r="C4940" s="217"/>
      <c r="D4940" s="217"/>
      <c r="E4940" s="217"/>
      <c r="F4940" s="217"/>
      <c r="G4940" s="218"/>
      <c r="H4940" s="217"/>
      <c r="I4940" s="217"/>
      <c r="J4940" s="217"/>
      <c r="K4940" s="217"/>
      <c r="L4940" s="217"/>
      <c r="M4940" s="219"/>
      <c r="N4940" s="220"/>
      <c r="O4940" s="219"/>
      <c r="P4940" s="220"/>
      <c r="Q4940" s="219"/>
      <c r="R4940" s="219"/>
    </row>
    <row r="4941" spans="1:18">
      <c r="A4941" s="217"/>
      <c r="B4941" s="217"/>
      <c r="C4941" s="217"/>
      <c r="D4941" s="217"/>
      <c r="E4941" s="217"/>
      <c r="F4941" s="217"/>
      <c r="G4941" s="218"/>
      <c r="H4941" s="217"/>
      <c r="I4941" s="217"/>
      <c r="J4941" s="217"/>
      <c r="K4941" s="217"/>
      <c r="L4941" s="217"/>
      <c r="M4941" s="219"/>
      <c r="N4941" s="220"/>
      <c r="O4941" s="219"/>
      <c r="P4941" s="220"/>
      <c r="Q4941" s="219"/>
      <c r="R4941" s="219"/>
    </row>
    <row r="4942" spans="1:18">
      <c r="A4942" s="217"/>
      <c r="B4942" s="217"/>
      <c r="C4942" s="217"/>
      <c r="D4942" s="217"/>
      <c r="E4942" s="217"/>
      <c r="F4942" s="217"/>
      <c r="G4942" s="218"/>
      <c r="H4942" s="217"/>
      <c r="I4942" s="217"/>
      <c r="J4942" s="217"/>
      <c r="K4942" s="217"/>
      <c r="L4942" s="217"/>
      <c r="M4942" s="219"/>
      <c r="N4942" s="220"/>
      <c r="O4942" s="219"/>
      <c r="P4942" s="220"/>
      <c r="Q4942" s="219"/>
      <c r="R4942" s="219"/>
    </row>
    <row r="4943" spans="1:18">
      <c r="A4943" s="217"/>
      <c r="B4943" s="217"/>
      <c r="C4943" s="217"/>
      <c r="D4943" s="217"/>
      <c r="E4943" s="217"/>
      <c r="F4943" s="217"/>
      <c r="G4943" s="218"/>
      <c r="H4943" s="217"/>
      <c r="I4943" s="217"/>
      <c r="J4943" s="217"/>
      <c r="K4943" s="217"/>
      <c r="L4943" s="217"/>
      <c r="M4943" s="219"/>
      <c r="N4943" s="220"/>
      <c r="O4943" s="219"/>
      <c r="P4943" s="220"/>
      <c r="Q4943" s="219"/>
      <c r="R4943" s="219"/>
    </row>
    <row r="4944" spans="1:18">
      <c r="A4944" s="217"/>
      <c r="B4944" s="217"/>
      <c r="C4944" s="217"/>
      <c r="D4944" s="217"/>
      <c r="E4944" s="217"/>
      <c r="F4944" s="217"/>
      <c r="G4944" s="218"/>
      <c r="H4944" s="217"/>
      <c r="I4944" s="217"/>
      <c r="J4944" s="217"/>
      <c r="K4944" s="217"/>
      <c r="L4944" s="217"/>
      <c r="M4944" s="219"/>
      <c r="N4944" s="220"/>
      <c r="O4944" s="219"/>
      <c r="P4944" s="220"/>
      <c r="Q4944" s="219"/>
      <c r="R4944" s="219"/>
    </row>
    <row r="4945" spans="1:18">
      <c r="A4945" s="217"/>
      <c r="B4945" s="217"/>
      <c r="C4945" s="217"/>
      <c r="D4945" s="217"/>
      <c r="E4945" s="217"/>
      <c r="F4945" s="217"/>
      <c r="G4945" s="218"/>
      <c r="H4945" s="217"/>
      <c r="I4945" s="217"/>
      <c r="J4945" s="217"/>
      <c r="K4945" s="217"/>
      <c r="L4945" s="217"/>
      <c r="M4945" s="219"/>
      <c r="N4945" s="220"/>
      <c r="O4945" s="219"/>
      <c r="P4945" s="220"/>
      <c r="Q4945" s="219"/>
      <c r="R4945" s="219"/>
    </row>
    <row r="4946" spans="1:18">
      <c r="A4946" s="217"/>
      <c r="B4946" s="217"/>
      <c r="C4946" s="217"/>
      <c r="D4946" s="217"/>
      <c r="E4946" s="217"/>
      <c r="F4946" s="217"/>
      <c r="G4946" s="218"/>
      <c r="H4946" s="217"/>
      <c r="I4946" s="217"/>
      <c r="J4946" s="217"/>
      <c r="K4946" s="217"/>
      <c r="L4946" s="217"/>
      <c r="M4946" s="219"/>
      <c r="N4946" s="220"/>
      <c r="O4946" s="219"/>
      <c r="P4946" s="220"/>
      <c r="Q4946" s="219"/>
      <c r="R4946" s="219"/>
    </row>
    <row r="4947" spans="1:18">
      <c r="A4947" s="217"/>
      <c r="B4947" s="217"/>
      <c r="C4947" s="217"/>
      <c r="D4947" s="217"/>
      <c r="E4947" s="217"/>
      <c r="F4947" s="217"/>
      <c r="G4947" s="218"/>
      <c r="H4947" s="217"/>
      <c r="I4947" s="217"/>
      <c r="J4947" s="217"/>
      <c r="K4947" s="217"/>
      <c r="L4947" s="217"/>
      <c r="M4947" s="219"/>
      <c r="N4947" s="220"/>
      <c r="O4947" s="219"/>
      <c r="P4947" s="220"/>
      <c r="Q4947" s="219"/>
      <c r="R4947" s="219"/>
    </row>
    <row r="4948" spans="1:18">
      <c r="A4948" s="217"/>
      <c r="B4948" s="217"/>
      <c r="C4948" s="217"/>
      <c r="D4948" s="217"/>
      <c r="E4948" s="217"/>
      <c r="F4948" s="217"/>
      <c r="G4948" s="218"/>
      <c r="H4948" s="217"/>
      <c r="I4948" s="217"/>
      <c r="J4948" s="217"/>
      <c r="K4948" s="217"/>
      <c r="L4948" s="217"/>
      <c r="M4948" s="219"/>
      <c r="N4948" s="220"/>
      <c r="O4948" s="219"/>
      <c r="P4948" s="220"/>
      <c r="Q4948" s="219"/>
      <c r="R4948" s="219"/>
    </row>
    <row r="4949" spans="1:18">
      <c r="A4949" s="217"/>
      <c r="B4949" s="217"/>
      <c r="C4949" s="217"/>
      <c r="D4949" s="217"/>
      <c r="E4949" s="217"/>
      <c r="F4949" s="217"/>
      <c r="G4949" s="218"/>
      <c r="H4949" s="217"/>
      <c r="I4949" s="217"/>
      <c r="J4949" s="217"/>
      <c r="K4949" s="217"/>
      <c r="L4949" s="217"/>
      <c r="M4949" s="219"/>
      <c r="N4949" s="220"/>
      <c r="O4949" s="219"/>
      <c r="P4949" s="220"/>
      <c r="Q4949" s="219"/>
      <c r="R4949" s="219"/>
    </row>
    <row r="4950" spans="1:18">
      <c r="A4950" s="217"/>
      <c r="B4950" s="217"/>
      <c r="C4950" s="217"/>
      <c r="D4950" s="217"/>
      <c r="E4950" s="217"/>
      <c r="F4950" s="217"/>
      <c r="G4950" s="218"/>
      <c r="H4950" s="217"/>
      <c r="I4950" s="217"/>
      <c r="J4950" s="217"/>
      <c r="K4950" s="217"/>
      <c r="L4950" s="217"/>
      <c r="M4950" s="219"/>
      <c r="N4950" s="220"/>
      <c r="O4950" s="219"/>
      <c r="P4950" s="220"/>
      <c r="Q4950" s="219"/>
      <c r="R4950" s="219"/>
    </row>
    <row r="4951" spans="1:18">
      <c r="A4951" s="217"/>
      <c r="B4951" s="217"/>
      <c r="C4951" s="217"/>
      <c r="D4951" s="217"/>
      <c r="E4951" s="217"/>
      <c r="F4951" s="217"/>
      <c r="G4951" s="218"/>
      <c r="H4951" s="217"/>
      <c r="I4951" s="217"/>
      <c r="J4951" s="217"/>
      <c r="K4951" s="217"/>
      <c r="L4951" s="217"/>
      <c r="M4951" s="219"/>
      <c r="N4951" s="220"/>
      <c r="O4951" s="219"/>
      <c r="P4951" s="220"/>
      <c r="Q4951" s="219"/>
      <c r="R4951" s="219"/>
    </row>
    <row r="4952" spans="1:18">
      <c r="A4952" s="217"/>
      <c r="B4952" s="217"/>
      <c r="C4952" s="217"/>
      <c r="D4952" s="217"/>
      <c r="E4952" s="217"/>
      <c r="F4952" s="217"/>
      <c r="G4952" s="218"/>
      <c r="H4952" s="217"/>
      <c r="I4952" s="217"/>
      <c r="J4952" s="217"/>
      <c r="K4952" s="217"/>
      <c r="L4952" s="217"/>
      <c r="M4952" s="219"/>
      <c r="N4952" s="220"/>
      <c r="O4952" s="219"/>
      <c r="P4952" s="220"/>
      <c r="Q4952" s="219"/>
      <c r="R4952" s="219"/>
    </row>
    <row r="4953" spans="1:18">
      <c r="A4953" s="217"/>
      <c r="B4953" s="217"/>
      <c r="C4953" s="217"/>
      <c r="D4953" s="217"/>
      <c r="E4953" s="217"/>
      <c r="F4953" s="217"/>
      <c r="G4953" s="218"/>
      <c r="H4953" s="217"/>
      <c r="I4953" s="217"/>
      <c r="J4953" s="217"/>
      <c r="K4953" s="217"/>
      <c r="L4953" s="217"/>
      <c r="M4953" s="219"/>
      <c r="N4953" s="220"/>
      <c r="O4953" s="219"/>
      <c r="P4953" s="220"/>
      <c r="Q4953" s="219"/>
      <c r="R4953" s="219"/>
    </row>
    <row r="4954" spans="1:18">
      <c r="A4954" s="217"/>
      <c r="B4954" s="217"/>
      <c r="C4954" s="217"/>
      <c r="D4954" s="217"/>
      <c r="E4954" s="217"/>
      <c r="F4954" s="217"/>
      <c r="G4954" s="218"/>
      <c r="H4954" s="217"/>
      <c r="I4954" s="217"/>
      <c r="J4954" s="217"/>
      <c r="K4954" s="217"/>
      <c r="L4954" s="217"/>
      <c r="M4954" s="219"/>
      <c r="N4954" s="220"/>
      <c r="O4954" s="219"/>
      <c r="P4954" s="220"/>
      <c r="Q4954" s="219"/>
      <c r="R4954" s="219"/>
    </row>
    <row r="4955" spans="1:18">
      <c r="A4955" s="217"/>
      <c r="B4955" s="217"/>
      <c r="C4955" s="217"/>
      <c r="D4955" s="217"/>
      <c r="E4955" s="217"/>
      <c r="F4955" s="217"/>
      <c r="G4955" s="218"/>
      <c r="H4955" s="217"/>
      <c r="I4955" s="217"/>
      <c r="J4955" s="217"/>
      <c r="K4955" s="217"/>
      <c r="L4955" s="217"/>
      <c r="M4955" s="219"/>
      <c r="N4955" s="220"/>
      <c r="O4955" s="219"/>
      <c r="P4955" s="220"/>
      <c r="Q4955" s="219"/>
      <c r="R4955" s="219"/>
    </row>
    <row r="4956" spans="1:18">
      <c r="A4956" s="217"/>
      <c r="B4956" s="217"/>
      <c r="C4956" s="217"/>
      <c r="D4956" s="217"/>
      <c r="E4956" s="217"/>
      <c r="F4956" s="217"/>
      <c r="G4956" s="218"/>
      <c r="H4956" s="217"/>
      <c r="I4956" s="217"/>
      <c r="J4956" s="217"/>
      <c r="K4956" s="217"/>
      <c r="L4956" s="217"/>
      <c r="M4956" s="219"/>
      <c r="N4956" s="220"/>
      <c r="O4956" s="219"/>
      <c r="P4956" s="220"/>
      <c r="Q4956" s="219"/>
      <c r="R4956" s="219"/>
    </row>
    <row r="4957" spans="1:18">
      <c r="A4957" s="217"/>
      <c r="B4957" s="217"/>
      <c r="C4957" s="217"/>
      <c r="D4957" s="217"/>
      <c r="E4957" s="217"/>
      <c r="F4957" s="217"/>
      <c r="G4957" s="218"/>
      <c r="H4957" s="217"/>
      <c r="I4957" s="217"/>
      <c r="J4957" s="217"/>
      <c r="K4957" s="217"/>
      <c r="L4957" s="217"/>
      <c r="M4957" s="219"/>
      <c r="N4957" s="220"/>
      <c r="O4957" s="219"/>
      <c r="P4957" s="220"/>
      <c r="Q4957" s="219"/>
      <c r="R4957" s="219"/>
    </row>
    <row r="4958" spans="1:18">
      <c r="A4958" s="217"/>
      <c r="B4958" s="217"/>
      <c r="C4958" s="217"/>
      <c r="D4958" s="217"/>
      <c r="E4958" s="217"/>
      <c r="F4958" s="217"/>
      <c r="G4958" s="218"/>
      <c r="H4958" s="217"/>
      <c r="I4958" s="217"/>
      <c r="J4958" s="217"/>
      <c r="K4958" s="217"/>
      <c r="L4958" s="217"/>
      <c r="M4958" s="219"/>
      <c r="N4958" s="220"/>
      <c r="O4958" s="219"/>
      <c r="P4958" s="220"/>
      <c r="Q4958" s="219"/>
      <c r="R4958" s="219"/>
    </row>
    <row r="4959" spans="1:18">
      <c r="A4959" s="217"/>
      <c r="B4959" s="217"/>
      <c r="C4959" s="217"/>
      <c r="D4959" s="217"/>
      <c r="E4959" s="217"/>
      <c r="F4959" s="217"/>
      <c r="G4959" s="218"/>
      <c r="H4959" s="217"/>
      <c r="I4959" s="217"/>
      <c r="J4959" s="217"/>
      <c r="K4959" s="217"/>
      <c r="L4959" s="217"/>
      <c r="M4959" s="219"/>
      <c r="N4959" s="220"/>
      <c r="O4959" s="219"/>
      <c r="P4959" s="220"/>
      <c r="Q4959" s="219"/>
      <c r="R4959" s="219"/>
    </row>
    <row r="4960" spans="1:18">
      <c r="A4960" s="217"/>
      <c r="B4960" s="217"/>
      <c r="C4960" s="217"/>
      <c r="D4960" s="217"/>
      <c r="E4960" s="217"/>
      <c r="F4960" s="217"/>
      <c r="G4960" s="218"/>
      <c r="H4960" s="217"/>
      <c r="I4960" s="217"/>
      <c r="J4960" s="217"/>
      <c r="K4960" s="217"/>
      <c r="L4960" s="217"/>
      <c r="M4960" s="219"/>
      <c r="N4960" s="220"/>
      <c r="O4960" s="219"/>
      <c r="P4960" s="220"/>
      <c r="Q4960" s="219"/>
      <c r="R4960" s="219"/>
    </row>
    <row r="4961" spans="1:18">
      <c r="A4961" s="217"/>
      <c r="B4961" s="217"/>
      <c r="C4961" s="217"/>
      <c r="D4961" s="217"/>
      <c r="E4961" s="217"/>
      <c r="F4961" s="217"/>
      <c r="G4961" s="218"/>
      <c r="H4961" s="217"/>
      <c r="I4961" s="217"/>
      <c r="J4961" s="217"/>
      <c r="K4961" s="217"/>
      <c r="L4961" s="217"/>
      <c r="M4961" s="219"/>
      <c r="N4961" s="220"/>
      <c r="O4961" s="219"/>
      <c r="P4961" s="220"/>
      <c r="Q4961" s="219"/>
      <c r="R4961" s="219"/>
    </row>
    <row r="4962" spans="1:18">
      <c r="A4962" s="217"/>
      <c r="B4962" s="217"/>
      <c r="C4962" s="217"/>
      <c r="D4962" s="217"/>
      <c r="E4962" s="217"/>
      <c r="F4962" s="217"/>
      <c r="G4962" s="218"/>
      <c r="H4962" s="217"/>
      <c r="I4962" s="217"/>
      <c r="J4962" s="217"/>
      <c r="K4962" s="217"/>
      <c r="L4962" s="217"/>
      <c r="M4962" s="219"/>
      <c r="N4962" s="220"/>
      <c r="O4962" s="219"/>
      <c r="P4962" s="220"/>
      <c r="Q4962" s="219"/>
      <c r="R4962" s="219"/>
    </row>
    <row r="4963" spans="1:18">
      <c r="A4963" s="217"/>
      <c r="B4963" s="217"/>
      <c r="C4963" s="217"/>
      <c r="D4963" s="217"/>
      <c r="E4963" s="217"/>
      <c r="F4963" s="217"/>
      <c r="G4963" s="218"/>
      <c r="H4963" s="217"/>
      <c r="I4963" s="217"/>
      <c r="J4963" s="217"/>
      <c r="K4963" s="217"/>
      <c r="L4963" s="217"/>
      <c r="M4963" s="219"/>
      <c r="N4963" s="220"/>
      <c r="O4963" s="219"/>
      <c r="P4963" s="220"/>
      <c r="Q4963" s="219"/>
      <c r="R4963" s="219"/>
    </row>
    <row r="4964" spans="1:18">
      <c r="A4964" s="217"/>
      <c r="B4964" s="217"/>
      <c r="C4964" s="217"/>
      <c r="D4964" s="217"/>
      <c r="E4964" s="217"/>
      <c r="F4964" s="217"/>
      <c r="G4964" s="218"/>
      <c r="H4964" s="217"/>
      <c r="I4964" s="217"/>
      <c r="J4964" s="217"/>
      <c r="K4964" s="217"/>
      <c r="L4964" s="217"/>
      <c r="M4964" s="219"/>
      <c r="N4964" s="220"/>
      <c r="O4964" s="219"/>
      <c r="P4964" s="220"/>
      <c r="Q4964" s="219"/>
      <c r="R4964" s="219"/>
    </row>
    <row r="4965" spans="1:18">
      <c r="A4965" s="217"/>
      <c r="B4965" s="217"/>
      <c r="C4965" s="217"/>
      <c r="D4965" s="217"/>
      <c r="E4965" s="217"/>
      <c r="F4965" s="217"/>
      <c r="G4965" s="218"/>
      <c r="H4965" s="217"/>
      <c r="I4965" s="217"/>
      <c r="J4965" s="217"/>
      <c r="K4965" s="217"/>
      <c r="L4965" s="217"/>
      <c r="M4965" s="219"/>
      <c r="N4965" s="220"/>
      <c r="O4965" s="219"/>
      <c r="P4965" s="220"/>
      <c r="Q4965" s="219"/>
      <c r="R4965" s="219"/>
    </row>
    <row r="4966" spans="1:18">
      <c r="A4966" s="217"/>
      <c r="B4966" s="217"/>
      <c r="C4966" s="217"/>
      <c r="D4966" s="217"/>
      <c r="E4966" s="217"/>
      <c r="F4966" s="217"/>
      <c r="G4966" s="218"/>
      <c r="H4966" s="217"/>
      <c r="I4966" s="217"/>
      <c r="J4966" s="217"/>
      <c r="K4966" s="217"/>
      <c r="L4966" s="217"/>
      <c r="M4966" s="219"/>
      <c r="N4966" s="220"/>
      <c r="O4966" s="219"/>
      <c r="P4966" s="220"/>
      <c r="Q4966" s="219"/>
      <c r="R4966" s="219"/>
    </row>
    <row r="4967" spans="1:18">
      <c r="A4967" s="217"/>
      <c r="B4967" s="217"/>
      <c r="C4967" s="217"/>
      <c r="D4967" s="217"/>
      <c r="E4967" s="217"/>
      <c r="F4967" s="217"/>
      <c r="G4967" s="218"/>
      <c r="H4967" s="217"/>
      <c r="I4967" s="217"/>
      <c r="J4967" s="217"/>
      <c r="K4967" s="217"/>
      <c r="L4967" s="217"/>
      <c r="M4967" s="219"/>
      <c r="N4967" s="220"/>
      <c r="O4967" s="219"/>
      <c r="P4967" s="220"/>
      <c r="Q4967" s="219"/>
      <c r="R4967" s="219"/>
    </row>
    <row r="4968" spans="1:18">
      <c r="A4968" s="217"/>
      <c r="B4968" s="217"/>
      <c r="C4968" s="217"/>
      <c r="D4968" s="217"/>
      <c r="E4968" s="217"/>
      <c r="F4968" s="217"/>
      <c r="G4968" s="218"/>
      <c r="H4968" s="217"/>
      <c r="I4968" s="217"/>
      <c r="J4968" s="217"/>
      <c r="K4968" s="217"/>
      <c r="L4968" s="217"/>
      <c r="M4968" s="219"/>
      <c r="N4968" s="220"/>
      <c r="O4968" s="219"/>
      <c r="P4968" s="220"/>
      <c r="Q4968" s="219"/>
      <c r="R4968" s="219"/>
    </row>
    <row r="4969" spans="1:18">
      <c r="A4969" s="217"/>
      <c r="B4969" s="217"/>
      <c r="C4969" s="217"/>
      <c r="D4969" s="217"/>
      <c r="E4969" s="217"/>
      <c r="F4969" s="217"/>
      <c r="G4969" s="218"/>
      <c r="H4969" s="217"/>
      <c r="I4969" s="217"/>
      <c r="J4969" s="217"/>
      <c r="K4969" s="217"/>
      <c r="L4969" s="217"/>
      <c r="M4969" s="219"/>
      <c r="N4969" s="220"/>
      <c r="O4969" s="219"/>
      <c r="P4969" s="220"/>
      <c r="Q4969" s="219"/>
      <c r="R4969" s="219"/>
    </row>
    <row r="4970" spans="1:18">
      <c r="A4970" s="217"/>
      <c r="B4970" s="217"/>
      <c r="C4970" s="217"/>
      <c r="D4970" s="217"/>
      <c r="E4970" s="217"/>
      <c r="F4970" s="217"/>
      <c r="G4970" s="218"/>
      <c r="H4970" s="217"/>
      <c r="I4970" s="217"/>
      <c r="J4970" s="217"/>
      <c r="K4970" s="217"/>
      <c r="L4970" s="217"/>
      <c r="M4970" s="219"/>
      <c r="N4970" s="220"/>
      <c r="O4970" s="219"/>
      <c r="P4970" s="220"/>
      <c r="Q4970" s="219"/>
      <c r="R4970" s="219"/>
    </row>
    <row r="4971" spans="1:18">
      <c r="A4971" s="217"/>
      <c r="B4971" s="217"/>
      <c r="C4971" s="217"/>
      <c r="D4971" s="217"/>
      <c r="E4971" s="217"/>
      <c r="F4971" s="217"/>
      <c r="G4971" s="218"/>
      <c r="H4971" s="217"/>
      <c r="I4971" s="217"/>
      <c r="J4971" s="217"/>
      <c r="K4971" s="217"/>
      <c r="L4971" s="217"/>
      <c r="M4971" s="219"/>
      <c r="N4971" s="220"/>
      <c r="O4971" s="219"/>
      <c r="P4971" s="220"/>
      <c r="Q4971" s="219"/>
      <c r="R4971" s="219"/>
    </row>
    <row r="4972" spans="1:18">
      <c r="A4972" s="217"/>
      <c r="B4972" s="217"/>
      <c r="C4972" s="217"/>
      <c r="D4972" s="217"/>
      <c r="E4972" s="217"/>
      <c r="F4972" s="217"/>
      <c r="G4972" s="218"/>
      <c r="H4972" s="217"/>
      <c r="I4972" s="217"/>
      <c r="J4972" s="217"/>
      <c r="K4972" s="217"/>
      <c r="L4972" s="217"/>
      <c r="M4972" s="219"/>
      <c r="N4972" s="220"/>
      <c r="O4972" s="219"/>
      <c r="P4972" s="220"/>
      <c r="Q4972" s="219"/>
      <c r="R4972" s="219"/>
    </row>
    <row r="4973" spans="1:18">
      <c r="A4973" s="217"/>
      <c r="B4973" s="217"/>
      <c r="C4973" s="217"/>
      <c r="D4973" s="217"/>
      <c r="E4973" s="217"/>
      <c r="F4973" s="217"/>
      <c r="G4973" s="218"/>
      <c r="H4973" s="217"/>
      <c r="I4973" s="217"/>
      <c r="J4973" s="217"/>
      <c r="K4973" s="217"/>
      <c r="L4973" s="217"/>
      <c r="M4973" s="219"/>
      <c r="N4973" s="220"/>
      <c r="O4973" s="219"/>
      <c r="P4973" s="220"/>
      <c r="Q4973" s="219"/>
      <c r="R4973" s="219"/>
    </row>
    <row r="4974" spans="1:18">
      <c r="A4974" s="217"/>
      <c r="B4974" s="217"/>
      <c r="C4974" s="217"/>
      <c r="D4974" s="217"/>
      <c r="E4974" s="217"/>
      <c r="F4974" s="217"/>
      <c r="G4974" s="218"/>
      <c r="H4974" s="217"/>
      <c r="I4974" s="217"/>
      <c r="J4974" s="217"/>
      <c r="K4974" s="217"/>
      <c r="L4974" s="217"/>
      <c r="M4974" s="219"/>
      <c r="N4974" s="220"/>
      <c r="O4974" s="219"/>
      <c r="P4974" s="220"/>
      <c r="Q4974" s="219"/>
      <c r="R4974" s="219"/>
    </row>
    <row r="4975" spans="1:18">
      <c r="A4975" s="217"/>
      <c r="B4975" s="217"/>
      <c r="C4975" s="217"/>
      <c r="D4975" s="217"/>
      <c r="E4975" s="217"/>
      <c r="F4975" s="217"/>
      <c r="G4975" s="218"/>
      <c r="H4975" s="217"/>
      <c r="I4975" s="217"/>
      <c r="J4975" s="217"/>
      <c r="K4975" s="217"/>
      <c r="L4975" s="217"/>
      <c r="M4975" s="219"/>
      <c r="N4975" s="220"/>
      <c r="O4975" s="219"/>
      <c r="P4975" s="220"/>
      <c r="Q4975" s="219"/>
      <c r="R4975" s="219"/>
    </row>
    <row r="4976" spans="1:18">
      <c r="A4976" s="217"/>
      <c r="B4976" s="217"/>
      <c r="C4976" s="217"/>
      <c r="D4976" s="217"/>
      <c r="E4976" s="217"/>
      <c r="F4976" s="217"/>
      <c r="G4976" s="218"/>
      <c r="H4976" s="217"/>
      <c r="I4976" s="217"/>
      <c r="J4976" s="217"/>
      <c r="K4976" s="217"/>
      <c r="L4976" s="217"/>
      <c r="M4976" s="219"/>
      <c r="N4976" s="220"/>
      <c r="O4976" s="219"/>
      <c r="P4976" s="220"/>
      <c r="Q4976" s="219"/>
      <c r="R4976" s="219"/>
    </row>
    <row r="4977" spans="1:18">
      <c r="A4977" s="217"/>
      <c r="B4977" s="217"/>
      <c r="C4977" s="217"/>
      <c r="D4977" s="217"/>
      <c r="E4977" s="217"/>
      <c r="F4977" s="217"/>
      <c r="G4977" s="218"/>
      <c r="H4977" s="217"/>
      <c r="I4977" s="217"/>
      <c r="J4977" s="217"/>
      <c r="K4977" s="217"/>
      <c r="L4977" s="217"/>
      <c r="M4977" s="219"/>
      <c r="N4977" s="220"/>
      <c r="O4977" s="219"/>
      <c r="P4977" s="220"/>
      <c r="Q4977" s="219"/>
      <c r="R4977" s="219"/>
    </row>
    <row r="4978" spans="1:18">
      <c r="A4978" s="217"/>
      <c r="B4978" s="217"/>
      <c r="C4978" s="217"/>
      <c r="D4978" s="217"/>
      <c r="E4978" s="217"/>
      <c r="F4978" s="217"/>
      <c r="G4978" s="218"/>
      <c r="H4978" s="217"/>
      <c r="I4978" s="217"/>
      <c r="J4978" s="217"/>
      <c r="K4978" s="217"/>
      <c r="L4978" s="217"/>
      <c r="M4978" s="219"/>
      <c r="N4978" s="220"/>
      <c r="O4978" s="219"/>
      <c r="P4978" s="220"/>
      <c r="Q4978" s="219"/>
      <c r="R4978" s="219"/>
    </row>
    <row r="4979" spans="1:18">
      <c r="A4979" s="217"/>
      <c r="B4979" s="217"/>
      <c r="C4979" s="217"/>
      <c r="D4979" s="217"/>
      <c r="E4979" s="217"/>
      <c r="F4979" s="217"/>
      <c r="G4979" s="218"/>
      <c r="H4979" s="217"/>
      <c r="I4979" s="217"/>
      <c r="J4979" s="217"/>
      <c r="K4979" s="217"/>
      <c r="L4979" s="217"/>
      <c r="M4979" s="219"/>
      <c r="N4979" s="220"/>
      <c r="O4979" s="219"/>
      <c r="P4979" s="220"/>
      <c r="Q4979" s="219"/>
      <c r="R4979" s="219"/>
    </row>
    <row r="4980" spans="1:18">
      <c r="A4980" s="217"/>
      <c r="B4980" s="217"/>
      <c r="C4980" s="217"/>
      <c r="D4980" s="217"/>
      <c r="E4980" s="217"/>
      <c r="F4980" s="217"/>
      <c r="G4980" s="218"/>
      <c r="H4980" s="217"/>
      <c r="I4980" s="217"/>
      <c r="J4980" s="217"/>
      <c r="K4980" s="217"/>
      <c r="L4980" s="217"/>
      <c r="M4980" s="219"/>
      <c r="N4980" s="220"/>
      <c r="O4980" s="219"/>
      <c r="P4980" s="220"/>
      <c r="Q4980" s="219"/>
      <c r="R4980" s="219"/>
    </row>
    <row r="4981" spans="1:18">
      <c r="A4981" s="217"/>
      <c r="B4981" s="217"/>
      <c r="C4981" s="217"/>
      <c r="D4981" s="217"/>
      <c r="E4981" s="217"/>
      <c r="F4981" s="217"/>
      <c r="G4981" s="218"/>
      <c r="H4981" s="217"/>
      <c r="I4981" s="217"/>
      <c r="J4981" s="217"/>
      <c r="K4981" s="217"/>
      <c r="L4981" s="217"/>
      <c r="M4981" s="219"/>
      <c r="N4981" s="220"/>
      <c r="O4981" s="219"/>
      <c r="P4981" s="220"/>
      <c r="Q4981" s="219"/>
      <c r="R4981" s="219"/>
    </row>
    <row r="4982" spans="1:18">
      <c r="A4982" s="217"/>
      <c r="B4982" s="217"/>
      <c r="C4982" s="217"/>
      <c r="D4982" s="217"/>
      <c r="E4982" s="217"/>
      <c r="F4982" s="217"/>
      <c r="G4982" s="218"/>
      <c r="H4982" s="217"/>
      <c r="I4982" s="217"/>
      <c r="J4982" s="217"/>
      <c r="K4982" s="217"/>
      <c r="L4982" s="217"/>
      <c r="M4982" s="219"/>
      <c r="N4982" s="220"/>
      <c r="O4982" s="219"/>
      <c r="P4982" s="220"/>
      <c r="Q4982" s="219"/>
      <c r="R4982" s="219"/>
    </row>
    <row r="4983" spans="1:18">
      <c r="A4983" s="217"/>
      <c r="B4983" s="217"/>
      <c r="C4983" s="217"/>
      <c r="D4983" s="217"/>
      <c r="E4983" s="217"/>
      <c r="F4983" s="217"/>
      <c r="G4983" s="218"/>
      <c r="H4983" s="217"/>
      <c r="I4983" s="217"/>
      <c r="J4983" s="217"/>
      <c r="K4983" s="217"/>
      <c r="L4983" s="217"/>
      <c r="M4983" s="219"/>
      <c r="N4983" s="220"/>
      <c r="O4983" s="219"/>
      <c r="P4983" s="220"/>
      <c r="Q4983" s="219"/>
      <c r="R4983" s="219"/>
    </row>
    <row r="4984" spans="1:18">
      <c r="A4984" s="217"/>
      <c r="B4984" s="217"/>
      <c r="C4984" s="217"/>
      <c r="D4984" s="217"/>
      <c r="E4984" s="217"/>
      <c r="F4984" s="217"/>
      <c r="G4984" s="218"/>
      <c r="H4984" s="217"/>
      <c r="I4984" s="217"/>
      <c r="J4984" s="217"/>
      <c r="K4984" s="217"/>
      <c r="L4984" s="217"/>
      <c r="M4984" s="219"/>
      <c r="N4984" s="220"/>
      <c r="O4984" s="219"/>
      <c r="P4984" s="220"/>
      <c r="Q4984" s="219"/>
      <c r="R4984" s="219"/>
    </row>
    <row r="4985" spans="1:18">
      <c r="A4985" s="217"/>
      <c r="B4985" s="217"/>
      <c r="C4985" s="217"/>
      <c r="D4985" s="217"/>
      <c r="E4985" s="217"/>
      <c r="F4985" s="217"/>
      <c r="G4985" s="218"/>
      <c r="H4985" s="217"/>
      <c r="I4985" s="217"/>
      <c r="J4985" s="217"/>
      <c r="K4985" s="217"/>
      <c r="L4985" s="217"/>
      <c r="M4985" s="219"/>
      <c r="N4985" s="220"/>
      <c r="O4985" s="219"/>
      <c r="P4985" s="220"/>
      <c r="Q4985" s="219"/>
      <c r="R4985" s="219"/>
    </row>
    <row r="4986" spans="1:18">
      <c r="A4986" s="217"/>
      <c r="B4986" s="217"/>
      <c r="C4986" s="217"/>
      <c r="D4986" s="217"/>
      <c r="E4986" s="217"/>
      <c r="F4986" s="217"/>
      <c r="G4986" s="218"/>
      <c r="H4986" s="217"/>
      <c r="I4986" s="217"/>
      <c r="J4986" s="217"/>
      <c r="K4986" s="217"/>
      <c r="L4986" s="217"/>
      <c r="M4986" s="219"/>
      <c r="N4986" s="220"/>
      <c r="O4986" s="219"/>
      <c r="P4986" s="220"/>
      <c r="Q4986" s="219"/>
      <c r="R4986" s="219"/>
    </row>
    <row r="4987" spans="1:18">
      <c r="A4987" s="217"/>
      <c r="B4987" s="217"/>
      <c r="C4987" s="217"/>
      <c r="D4987" s="217"/>
      <c r="E4987" s="217"/>
      <c r="F4987" s="217"/>
      <c r="G4987" s="218"/>
      <c r="H4987" s="217"/>
      <c r="I4987" s="217"/>
      <c r="J4987" s="217"/>
      <c r="K4987" s="217"/>
      <c r="L4987" s="217"/>
      <c r="M4987" s="219"/>
      <c r="N4987" s="220"/>
      <c r="O4987" s="219"/>
      <c r="P4987" s="220"/>
      <c r="Q4987" s="219"/>
      <c r="R4987" s="219"/>
    </row>
    <row r="4988" spans="1:18">
      <c r="A4988" s="217"/>
      <c r="B4988" s="217"/>
      <c r="C4988" s="217"/>
      <c r="D4988" s="217"/>
      <c r="E4988" s="217"/>
      <c r="F4988" s="217"/>
      <c r="G4988" s="218"/>
      <c r="H4988" s="217"/>
      <c r="I4988" s="217"/>
      <c r="J4988" s="217"/>
      <c r="K4988" s="217"/>
      <c r="L4988" s="217"/>
      <c r="M4988" s="219"/>
      <c r="N4988" s="220"/>
      <c r="O4988" s="219"/>
      <c r="P4988" s="220"/>
      <c r="Q4988" s="219"/>
      <c r="R4988" s="219"/>
    </row>
    <row r="4989" spans="1:18">
      <c r="A4989" s="217"/>
      <c r="B4989" s="217"/>
      <c r="C4989" s="217"/>
      <c r="D4989" s="217"/>
      <c r="E4989" s="217"/>
      <c r="F4989" s="217"/>
      <c r="G4989" s="218"/>
      <c r="H4989" s="217"/>
      <c r="I4989" s="217"/>
      <c r="J4989" s="217"/>
      <c r="K4989" s="217"/>
      <c r="L4989" s="217"/>
      <c r="M4989" s="219"/>
      <c r="N4989" s="220"/>
      <c r="O4989" s="219"/>
      <c r="P4989" s="220"/>
      <c r="Q4989" s="219"/>
      <c r="R4989" s="219"/>
    </row>
    <row r="4990" spans="1:18">
      <c r="A4990" s="217"/>
      <c r="B4990" s="217"/>
      <c r="C4990" s="217"/>
      <c r="D4990" s="217"/>
      <c r="E4990" s="217"/>
      <c r="F4990" s="217"/>
      <c r="G4990" s="218"/>
      <c r="H4990" s="217"/>
      <c r="I4990" s="217"/>
      <c r="J4990" s="217"/>
      <c r="K4990" s="217"/>
      <c r="L4990" s="217"/>
      <c r="M4990" s="219"/>
      <c r="N4990" s="220"/>
      <c r="O4990" s="219"/>
      <c r="P4990" s="220"/>
      <c r="Q4990" s="219"/>
      <c r="R4990" s="219"/>
    </row>
    <row r="4991" spans="1:18">
      <c r="A4991" s="217"/>
      <c r="B4991" s="217"/>
      <c r="C4991" s="217"/>
      <c r="D4991" s="217"/>
      <c r="E4991" s="217"/>
      <c r="F4991" s="217"/>
      <c r="G4991" s="218"/>
      <c r="H4991" s="217"/>
      <c r="I4991" s="217"/>
      <c r="J4991" s="217"/>
      <c r="K4991" s="217"/>
      <c r="L4991" s="217"/>
      <c r="M4991" s="219"/>
      <c r="N4991" s="220"/>
      <c r="O4991" s="219"/>
      <c r="P4991" s="220"/>
      <c r="Q4991" s="219"/>
      <c r="R4991" s="219"/>
    </row>
    <row r="4992" spans="1:18">
      <c r="A4992" s="217"/>
      <c r="B4992" s="217"/>
      <c r="C4992" s="217"/>
      <c r="D4992" s="217"/>
      <c r="E4992" s="217"/>
      <c r="F4992" s="217"/>
      <c r="G4992" s="218"/>
      <c r="H4992" s="217"/>
      <c r="I4992" s="217"/>
      <c r="J4992" s="217"/>
      <c r="K4992" s="217"/>
      <c r="L4992" s="217"/>
      <c r="M4992" s="219"/>
      <c r="N4992" s="220"/>
      <c r="O4992" s="219"/>
      <c r="P4992" s="220"/>
      <c r="Q4992" s="219"/>
      <c r="R4992" s="219"/>
    </row>
    <row r="4993" spans="1:18">
      <c r="A4993" s="217"/>
      <c r="B4993" s="217"/>
      <c r="C4993" s="217"/>
      <c r="D4993" s="217"/>
      <c r="E4993" s="217"/>
      <c r="F4993" s="217"/>
      <c r="G4993" s="218"/>
      <c r="H4993" s="217"/>
      <c r="I4993" s="217"/>
      <c r="J4993" s="217"/>
      <c r="K4993" s="217"/>
      <c r="L4993" s="217"/>
      <c r="M4993" s="219"/>
      <c r="N4993" s="220"/>
      <c r="O4993" s="219"/>
      <c r="P4993" s="220"/>
      <c r="Q4993" s="219"/>
      <c r="R4993" s="219"/>
    </row>
    <row r="4994" spans="1:18">
      <c r="A4994" s="217"/>
      <c r="B4994" s="217"/>
      <c r="C4994" s="217"/>
      <c r="D4994" s="217"/>
      <c r="E4994" s="217"/>
      <c r="F4994" s="217"/>
      <c r="G4994" s="218"/>
      <c r="H4994" s="217"/>
      <c r="I4994" s="217"/>
      <c r="J4994" s="217"/>
      <c r="K4994" s="217"/>
      <c r="L4994" s="217"/>
      <c r="M4994" s="219"/>
      <c r="N4994" s="220"/>
      <c r="O4994" s="219"/>
      <c r="P4994" s="220"/>
      <c r="Q4994" s="219"/>
      <c r="R4994" s="219"/>
    </row>
    <row r="4995" spans="1:18">
      <c r="A4995" s="217"/>
      <c r="B4995" s="217"/>
      <c r="C4995" s="217"/>
      <c r="D4995" s="217"/>
      <c r="E4995" s="217"/>
      <c r="F4995" s="217"/>
      <c r="G4995" s="218"/>
      <c r="H4995" s="217"/>
      <c r="I4995" s="217"/>
      <c r="J4995" s="217"/>
      <c r="K4995" s="217"/>
      <c r="L4995" s="217"/>
      <c r="M4995" s="219"/>
      <c r="N4995" s="220"/>
      <c r="O4995" s="219"/>
      <c r="P4995" s="220"/>
      <c r="Q4995" s="219"/>
      <c r="R4995" s="219"/>
    </row>
    <row r="4996" spans="1:18">
      <c r="A4996" s="217"/>
      <c r="B4996" s="217"/>
      <c r="C4996" s="217"/>
      <c r="D4996" s="217"/>
      <c r="E4996" s="217"/>
      <c r="F4996" s="217"/>
      <c r="G4996" s="218"/>
      <c r="H4996" s="217"/>
      <c r="I4996" s="217"/>
      <c r="J4996" s="217"/>
      <c r="K4996" s="217"/>
      <c r="L4996" s="217"/>
      <c r="M4996" s="219"/>
      <c r="N4996" s="220"/>
      <c r="O4996" s="219"/>
      <c r="P4996" s="220"/>
      <c r="Q4996" s="219"/>
      <c r="R4996" s="219"/>
    </row>
    <row r="4997" spans="1:18">
      <c r="A4997" s="217"/>
      <c r="B4997" s="217"/>
      <c r="C4997" s="217"/>
      <c r="D4997" s="217"/>
      <c r="E4997" s="217"/>
      <c r="F4997" s="217"/>
      <c r="G4997" s="218"/>
      <c r="H4997" s="217"/>
      <c r="I4997" s="217"/>
      <c r="J4997" s="217"/>
      <c r="K4997" s="217"/>
      <c r="L4997" s="217"/>
      <c r="M4997" s="219"/>
      <c r="N4997" s="220"/>
      <c r="O4997" s="219"/>
      <c r="P4997" s="220"/>
      <c r="Q4997" s="219"/>
      <c r="R4997" s="219"/>
    </row>
    <row r="4998" spans="1:18">
      <c r="A4998" s="217"/>
      <c r="B4998" s="217"/>
      <c r="C4998" s="217"/>
      <c r="D4998" s="217"/>
      <c r="E4998" s="217"/>
      <c r="F4998" s="217"/>
      <c r="G4998" s="218"/>
      <c r="H4998" s="217"/>
      <c r="I4998" s="217"/>
      <c r="J4998" s="217"/>
      <c r="K4998" s="217"/>
      <c r="L4998" s="217"/>
      <c r="M4998" s="219"/>
      <c r="N4998" s="220"/>
      <c r="O4998" s="219"/>
      <c r="P4998" s="220"/>
      <c r="Q4998" s="219"/>
      <c r="R4998" s="219"/>
    </row>
    <row r="4999" spans="1:18">
      <c r="A4999" s="217"/>
      <c r="B4999" s="217"/>
      <c r="C4999" s="217"/>
      <c r="D4999" s="217"/>
      <c r="E4999" s="217"/>
      <c r="F4999" s="217"/>
      <c r="G4999" s="218"/>
      <c r="H4999" s="217"/>
      <c r="I4999" s="217"/>
      <c r="J4999" s="217"/>
      <c r="K4999" s="217"/>
      <c r="L4999" s="217"/>
      <c r="M4999" s="219"/>
      <c r="N4999" s="220"/>
      <c r="O4999" s="219"/>
      <c r="P4999" s="220"/>
      <c r="Q4999" s="219"/>
      <c r="R4999" s="219"/>
    </row>
    <row r="5000" spans="1:18">
      <c r="A5000" s="217"/>
      <c r="B5000" s="217"/>
      <c r="C5000" s="217"/>
      <c r="D5000" s="217"/>
      <c r="E5000" s="217"/>
      <c r="F5000" s="217"/>
      <c r="G5000" s="218"/>
      <c r="H5000" s="217"/>
      <c r="I5000" s="217"/>
      <c r="J5000" s="217"/>
      <c r="K5000" s="217"/>
      <c r="L5000" s="217"/>
      <c r="M5000" s="219"/>
      <c r="N5000" s="220"/>
      <c r="O5000" s="219"/>
      <c r="P5000" s="220"/>
      <c r="Q5000" s="219"/>
      <c r="R5000" s="219"/>
    </row>
    <row r="5001" spans="1:18">
      <c r="A5001" s="217"/>
      <c r="B5001" s="217"/>
      <c r="C5001" s="217"/>
      <c r="D5001" s="217"/>
      <c r="E5001" s="217"/>
      <c r="F5001" s="217"/>
      <c r="G5001" s="218"/>
      <c r="H5001" s="217"/>
      <c r="I5001" s="217"/>
      <c r="J5001" s="217"/>
      <c r="K5001" s="217"/>
      <c r="L5001" s="217"/>
      <c r="M5001" s="219"/>
      <c r="N5001" s="220"/>
      <c r="O5001" s="219"/>
      <c r="P5001" s="220"/>
      <c r="Q5001" s="219"/>
      <c r="R5001" s="219"/>
    </row>
    <row r="5002" spans="1:18">
      <c r="A5002" s="217"/>
      <c r="B5002" s="217"/>
      <c r="C5002" s="217"/>
      <c r="D5002" s="217"/>
      <c r="E5002" s="217"/>
      <c r="F5002" s="217"/>
      <c r="G5002" s="218"/>
      <c r="H5002" s="217"/>
      <c r="I5002" s="217"/>
      <c r="J5002" s="217"/>
      <c r="K5002" s="217"/>
      <c r="L5002" s="217"/>
      <c r="M5002" s="219"/>
      <c r="N5002" s="220"/>
      <c r="O5002" s="219"/>
      <c r="P5002" s="220"/>
      <c r="Q5002" s="219"/>
      <c r="R5002" s="219"/>
    </row>
    <row r="5003" spans="1:18">
      <c r="A5003" s="217"/>
      <c r="B5003" s="217"/>
      <c r="C5003" s="217"/>
      <c r="D5003" s="217"/>
      <c r="E5003" s="217"/>
      <c r="F5003" s="217"/>
      <c r="G5003" s="218"/>
      <c r="H5003" s="217"/>
      <c r="I5003" s="217"/>
      <c r="J5003" s="217"/>
      <c r="K5003" s="217"/>
      <c r="L5003" s="217"/>
      <c r="M5003" s="219"/>
      <c r="N5003" s="220"/>
      <c r="O5003" s="219"/>
      <c r="P5003" s="220"/>
      <c r="Q5003" s="219"/>
      <c r="R5003" s="219"/>
    </row>
    <row r="5004" spans="1:18">
      <c r="A5004" s="217"/>
      <c r="B5004" s="217"/>
      <c r="C5004" s="217"/>
      <c r="D5004" s="217"/>
      <c r="E5004" s="217"/>
      <c r="F5004" s="217"/>
      <c r="G5004" s="218"/>
      <c r="H5004" s="217"/>
      <c r="I5004" s="217"/>
      <c r="J5004" s="217"/>
      <c r="K5004" s="217"/>
      <c r="L5004" s="217"/>
      <c r="M5004" s="219"/>
      <c r="N5004" s="220"/>
      <c r="O5004" s="219"/>
      <c r="P5004" s="220"/>
      <c r="Q5004" s="219"/>
      <c r="R5004" s="219"/>
    </row>
    <row r="5005" spans="1:18">
      <c r="A5005" s="217"/>
      <c r="B5005" s="217"/>
      <c r="C5005" s="217"/>
      <c r="D5005" s="217"/>
      <c r="E5005" s="217"/>
      <c r="F5005" s="217"/>
      <c r="G5005" s="218"/>
      <c r="H5005" s="217"/>
      <c r="I5005" s="217"/>
      <c r="J5005" s="217"/>
      <c r="K5005" s="217"/>
      <c r="L5005" s="217"/>
      <c r="M5005" s="219"/>
      <c r="N5005" s="220"/>
      <c r="O5005" s="219"/>
      <c r="P5005" s="220"/>
      <c r="Q5005" s="219"/>
      <c r="R5005" s="219"/>
    </row>
    <row r="5006" spans="1:18">
      <c r="A5006" s="217"/>
      <c r="B5006" s="217"/>
      <c r="C5006" s="217"/>
      <c r="D5006" s="217"/>
      <c r="E5006" s="217"/>
      <c r="F5006" s="217"/>
      <c r="G5006" s="218"/>
      <c r="H5006" s="217"/>
      <c r="I5006" s="217"/>
      <c r="J5006" s="217"/>
      <c r="K5006" s="217"/>
      <c r="L5006" s="217"/>
      <c r="M5006" s="219"/>
      <c r="N5006" s="220"/>
      <c r="O5006" s="219"/>
      <c r="P5006" s="220"/>
      <c r="Q5006" s="219"/>
      <c r="R5006" s="219"/>
    </row>
    <row r="5007" spans="1:18">
      <c r="A5007" s="217"/>
      <c r="B5007" s="217"/>
      <c r="C5007" s="217"/>
      <c r="D5007" s="217"/>
      <c r="E5007" s="217"/>
      <c r="F5007" s="217"/>
      <c r="G5007" s="218"/>
      <c r="H5007" s="217"/>
      <c r="I5007" s="217"/>
      <c r="J5007" s="217"/>
      <c r="K5007" s="217"/>
      <c r="L5007" s="217"/>
      <c r="M5007" s="219"/>
      <c r="N5007" s="220"/>
      <c r="O5007" s="219"/>
      <c r="P5007" s="220"/>
      <c r="Q5007" s="219"/>
      <c r="R5007" s="219"/>
    </row>
    <row r="5008" spans="1:18">
      <c r="A5008" s="217"/>
      <c r="B5008" s="217"/>
      <c r="C5008" s="217"/>
      <c r="D5008" s="217"/>
      <c r="E5008" s="217"/>
      <c r="F5008" s="217"/>
      <c r="G5008" s="218"/>
      <c r="H5008" s="217"/>
      <c r="I5008" s="217"/>
      <c r="J5008" s="217"/>
      <c r="K5008" s="217"/>
      <c r="L5008" s="217"/>
      <c r="M5008" s="219"/>
      <c r="N5008" s="220"/>
      <c r="O5008" s="219"/>
      <c r="P5008" s="220"/>
      <c r="Q5008" s="219"/>
      <c r="R5008" s="219"/>
    </row>
    <row r="5009" spans="1:18">
      <c r="A5009" s="217"/>
      <c r="B5009" s="217"/>
      <c r="C5009" s="217"/>
      <c r="D5009" s="217"/>
      <c r="E5009" s="217"/>
      <c r="F5009" s="217"/>
      <c r="G5009" s="218"/>
      <c r="H5009" s="217"/>
      <c r="I5009" s="217"/>
      <c r="J5009" s="217"/>
      <c r="K5009" s="217"/>
      <c r="L5009" s="217"/>
      <c r="M5009" s="219"/>
      <c r="N5009" s="220"/>
      <c r="O5009" s="219"/>
      <c r="P5009" s="220"/>
      <c r="Q5009" s="219"/>
      <c r="R5009" s="219"/>
    </row>
    <row r="5010" spans="1:18">
      <c r="A5010" s="217"/>
      <c r="B5010" s="217"/>
      <c r="C5010" s="217"/>
      <c r="D5010" s="217"/>
      <c r="E5010" s="217"/>
      <c r="F5010" s="217"/>
      <c r="G5010" s="218"/>
      <c r="H5010" s="217"/>
      <c r="I5010" s="217"/>
      <c r="J5010" s="217"/>
      <c r="K5010" s="217"/>
      <c r="L5010" s="217"/>
      <c r="M5010" s="219"/>
      <c r="N5010" s="220"/>
      <c r="O5010" s="219"/>
      <c r="P5010" s="220"/>
      <c r="Q5010" s="219"/>
      <c r="R5010" s="219"/>
    </row>
    <row r="5011" spans="1:18">
      <c r="A5011" s="217"/>
      <c r="B5011" s="217"/>
      <c r="C5011" s="217"/>
      <c r="D5011" s="217"/>
      <c r="E5011" s="217"/>
      <c r="F5011" s="217"/>
      <c r="G5011" s="218"/>
      <c r="H5011" s="217"/>
      <c r="I5011" s="217"/>
      <c r="J5011" s="217"/>
      <c r="K5011" s="217"/>
      <c r="L5011" s="217"/>
      <c r="M5011" s="219"/>
      <c r="N5011" s="220"/>
      <c r="O5011" s="219"/>
      <c r="P5011" s="220"/>
      <c r="Q5011" s="219"/>
      <c r="R5011" s="219"/>
    </row>
    <row r="5012" spans="1:18">
      <c r="A5012" s="217"/>
      <c r="B5012" s="217"/>
      <c r="C5012" s="217"/>
      <c r="D5012" s="217"/>
      <c r="E5012" s="217"/>
      <c r="F5012" s="217"/>
      <c r="G5012" s="218"/>
      <c r="H5012" s="217"/>
      <c r="I5012" s="217"/>
      <c r="J5012" s="217"/>
      <c r="K5012" s="217"/>
      <c r="L5012" s="217"/>
      <c r="M5012" s="219"/>
      <c r="N5012" s="220"/>
      <c r="O5012" s="219"/>
      <c r="P5012" s="220"/>
      <c r="Q5012" s="219"/>
      <c r="R5012" s="219"/>
    </row>
    <row r="5013" spans="1:18">
      <c r="A5013" s="217"/>
      <c r="B5013" s="217"/>
      <c r="C5013" s="217"/>
      <c r="D5013" s="217"/>
      <c r="E5013" s="217"/>
      <c r="F5013" s="217"/>
      <c r="G5013" s="218"/>
      <c r="H5013" s="217"/>
      <c r="I5013" s="217"/>
      <c r="J5013" s="217"/>
      <c r="K5013" s="217"/>
      <c r="L5013" s="217"/>
      <c r="M5013" s="219"/>
      <c r="N5013" s="220"/>
      <c r="O5013" s="219"/>
      <c r="P5013" s="220"/>
      <c r="Q5013" s="219"/>
      <c r="R5013" s="219"/>
    </row>
    <row r="5014" spans="1:18">
      <c r="A5014" s="217"/>
      <c r="B5014" s="217"/>
      <c r="C5014" s="217"/>
      <c r="D5014" s="217"/>
      <c r="E5014" s="217"/>
      <c r="F5014" s="217"/>
      <c r="G5014" s="218"/>
      <c r="H5014" s="217"/>
      <c r="I5014" s="217"/>
      <c r="J5014" s="217"/>
      <c r="K5014" s="217"/>
      <c r="L5014" s="217"/>
      <c r="M5014" s="219"/>
      <c r="N5014" s="220"/>
      <c r="O5014" s="219"/>
      <c r="P5014" s="220"/>
      <c r="Q5014" s="219"/>
      <c r="R5014" s="219"/>
    </row>
    <row r="5015" spans="1:18">
      <c r="A5015" s="217"/>
      <c r="B5015" s="217"/>
      <c r="C5015" s="217"/>
      <c r="D5015" s="217"/>
      <c r="E5015" s="217"/>
      <c r="F5015" s="217"/>
      <c r="G5015" s="218"/>
      <c r="H5015" s="217"/>
      <c r="I5015" s="217"/>
      <c r="J5015" s="217"/>
      <c r="K5015" s="217"/>
      <c r="L5015" s="217"/>
      <c r="M5015" s="219"/>
      <c r="N5015" s="220"/>
      <c r="O5015" s="219"/>
      <c r="P5015" s="220"/>
      <c r="Q5015" s="219"/>
      <c r="R5015" s="219"/>
    </row>
    <row r="5016" spans="1:18">
      <c r="A5016" s="217"/>
      <c r="B5016" s="217"/>
      <c r="C5016" s="217"/>
      <c r="D5016" s="217"/>
      <c r="E5016" s="217"/>
      <c r="F5016" s="217"/>
      <c r="G5016" s="218"/>
      <c r="H5016" s="217"/>
      <c r="I5016" s="217"/>
      <c r="J5016" s="217"/>
      <c r="K5016" s="217"/>
      <c r="L5016" s="217"/>
      <c r="M5016" s="219"/>
      <c r="N5016" s="220"/>
      <c r="O5016" s="219"/>
      <c r="P5016" s="220"/>
      <c r="Q5016" s="219"/>
      <c r="R5016" s="219"/>
    </row>
    <row r="5017" spans="1:18">
      <c r="A5017" s="217"/>
      <c r="B5017" s="217"/>
      <c r="C5017" s="217"/>
      <c r="D5017" s="217"/>
      <c r="E5017" s="217"/>
      <c r="F5017" s="217"/>
      <c r="G5017" s="218"/>
      <c r="H5017" s="217"/>
      <c r="I5017" s="217"/>
      <c r="J5017" s="217"/>
      <c r="K5017" s="217"/>
      <c r="L5017" s="217"/>
      <c r="M5017" s="219"/>
      <c r="N5017" s="220"/>
      <c r="O5017" s="219"/>
      <c r="P5017" s="220"/>
      <c r="Q5017" s="219"/>
      <c r="R5017" s="219"/>
    </row>
    <row r="5018" spans="1:18">
      <c r="A5018" s="217"/>
      <c r="B5018" s="217"/>
      <c r="C5018" s="217"/>
      <c r="D5018" s="217"/>
      <c r="E5018" s="217"/>
      <c r="F5018" s="217"/>
      <c r="G5018" s="218"/>
      <c r="H5018" s="217"/>
      <c r="I5018" s="217"/>
      <c r="J5018" s="217"/>
      <c r="K5018" s="217"/>
      <c r="L5018" s="217"/>
      <c r="M5018" s="219"/>
      <c r="N5018" s="220"/>
      <c r="O5018" s="219"/>
      <c r="P5018" s="220"/>
      <c r="Q5018" s="219"/>
      <c r="R5018" s="219"/>
    </row>
    <row r="5019" spans="1:18">
      <c r="A5019" s="217"/>
      <c r="B5019" s="217"/>
      <c r="C5019" s="217"/>
      <c r="D5019" s="217"/>
      <c r="E5019" s="217"/>
      <c r="F5019" s="217"/>
      <c r="G5019" s="218"/>
      <c r="H5019" s="217"/>
      <c r="I5019" s="217"/>
      <c r="J5019" s="217"/>
      <c r="K5019" s="217"/>
      <c r="L5019" s="217"/>
      <c r="M5019" s="219"/>
      <c r="N5019" s="220"/>
      <c r="O5019" s="219"/>
      <c r="P5019" s="220"/>
      <c r="Q5019" s="219"/>
      <c r="R5019" s="219"/>
    </row>
    <row r="5020" spans="1:18">
      <c r="A5020" s="217"/>
      <c r="B5020" s="217"/>
      <c r="C5020" s="217"/>
      <c r="D5020" s="217"/>
      <c r="E5020" s="217"/>
      <c r="F5020" s="217"/>
      <c r="G5020" s="218"/>
      <c r="H5020" s="217"/>
      <c r="I5020" s="217"/>
      <c r="J5020" s="217"/>
      <c r="K5020" s="217"/>
      <c r="L5020" s="217"/>
      <c r="M5020" s="219"/>
      <c r="N5020" s="220"/>
      <c r="O5020" s="219"/>
      <c r="P5020" s="220"/>
      <c r="Q5020" s="219"/>
      <c r="R5020" s="219"/>
    </row>
    <row r="5021" spans="1:18">
      <c r="A5021" s="217"/>
      <c r="B5021" s="217"/>
      <c r="C5021" s="217"/>
      <c r="D5021" s="217"/>
      <c r="E5021" s="217"/>
      <c r="F5021" s="217"/>
      <c r="G5021" s="218"/>
      <c r="H5021" s="217"/>
      <c r="I5021" s="217"/>
      <c r="J5021" s="217"/>
      <c r="K5021" s="217"/>
      <c r="L5021" s="217"/>
      <c r="M5021" s="219"/>
      <c r="N5021" s="220"/>
      <c r="O5021" s="219"/>
      <c r="P5021" s="220"/>
      <c r="Q5021" s="219"/>
      <c r="R5021" s="219"/>
    </row>
    <row r="5022" spans="1:18">
      <c r="A5022" s="217"/>
      <c r="B5022" s="217"/>
      <c r="C5022" s="217"/>
      <c r="D5022" s="217"/>
      <c r="E5022" s="217"/>
      <c r="F5022" s="217"/>
      <c r="G5022" s="218"/>
      <c r="H5022" s="217"/>
      <c r="I5022" s="217"/>
      <c r="J5022" s="217"/>
      <c r="K5022" s="217"/>
      <c r="L5022" s="217"/>
      <c r="M5022" s="219"/>
      <c r="N5022" s="220"/>
      <c r="O5022" s="219"/>
      <c r="P5022" s="220"/>
      <c r="Q5022" s="219"/>
      <c r="R5022" s="219"/>
    </row>
    <row r="5023" spans="1:18">
      <c r="A5023" s="217"/>
      <c r="B5023" s="217"/>
      <c r="C5023" s="217"/>
      <c r="D5023" s="217"/>
      <c r="E5023" s="217"/>
      <c r="F5023" s="217"/>
      <c r="G5023" s="218"/>
      <c r="H5023" s="217"/>
      <c r="I5023" s="217"/>
      <c r="J5023" s="217"/>
      <c r="K5023" s="217"/>
      <c r="L5023" s="217"/>
      <c r="M5023" s="219"/>
      <c r="N5023" s="220"/>
      <c r="O5023" s="219"/>
      <c r="P5023" s="220"/>
      <c r="Q5023" s="219"/>
      <c r="R5023" s="219"/>
    </row>
    <row r="5024" spans="1:18">
      <c r="A5024" s="217"/>
      <c r="B5024" s="217"/>
      <c r="C5024" s="217"/>
      <c r="D5024" s="217"/>
      <c r="E5024" s="217"/>
      <c r="F5024" s="217"/>
      <c r="G5024" s="218"/>
      <c r="H5024" s="217"/>
      <c r="I5024" s="217"/>
      <c r="J5024" s="217"/>
      <c r="K5024" s="217"/>
      <c r="L5024" s="217"/>
      <c r="M5024" s="219"/>
      <c r="N5024" s="220"/>
      <c r="O5024" s="219"/>
      <c r="P5024" s="220"/>
      <c r="Q5024" s="219"/>
      <c r="R5024" s="219"/>
    </row>
    <row r="5025" spans="1:18">
      <c r="A5025" s="217"/>
      <c r="B5025" s="217"/>
      <c r="C5025" s="217"/>
      <c r="D5025" s="217"/>
      <c r="E5025" s="217"/>
      <c r="F5025" s="217"/>
      <c r="G5025" s="218"/>
      <c r="H5025" s="217"/>
      <c r="I5025" s="217"/>
      <c r="J5025" s="217"/>
      <c r="K5025" s="217"/>
      <c r="L5025" s="217"/>
      <c r="M5025" s="219"/>
      <c r="N5025" s="220"/>
      <c r="O5025" s="219"/>
      <c r="P5025" s="220"/>
      <c r="Q5025" s="219"/>
      <c r="R5025" s="219"/>
    </row>
    <row r="5026" spans="1:18">
      <c r="A5026" s="217"/>
      <c r="B5026" s="217"/>
      <c r="C5026" s="217"/>
      <c r="D5026" s="217"/>
      <c r="E5026" s="217"/>
      <c r="F5026" s="217"/>
      <c r="G5026" s="218"/>
      <c r="H5026" s="217"/>
      <c r="I5026" s="217"/>
      <c r="J5026" s="217"/>
      <c r="K5026" s="217"/>
      <c r="L5026" s="217"/>
      <c r="M5026" s="219"/>
      <c r="N5026" s="220"/>
      <c r="O5026" s="219"/>
      <c r="P5026" s="220"/>
      <c r="Q5026" s="219"/>
      <c r="R5026" s="219"/>
    </row>
    <row r="5027" spans="1:18">
      <c r="A5027" s="217"/>
      <c r="B5027" s="217"/>
      <c r="C5027" s="217"/>
      <c r="D5027" s="217"/>
      <c r="E5027" s="217"/>
      <c r="F5027" s="217"/>
      <c r="G5027" s="218"/>
      <c r="H5027" s="217"/>
      <c r="I5027" s="217"/>
      <c r="J5027" s="217"/>
      <c r="K5027" s="217"/>
      <c r="L5027" s="217"/>
      <c r="M5027" s="219"/>
      <c r="N5027" s="220"/>
      <c r="O5027" s="219"/>
      <c r="P5027" s="220"/>
      <c r="Q5027" s="219"/>
      <c r="R5027" s="219"/>
    </row>
    <row r="5028" spans="1:18">
      <c r="A5028" s="217"/>
      <c r="B5028" s="217"/>
      <c r="C5028" s="217"/>
      <c r="D5028" s="217"/>
      <c r="E5028" s="217"/>
      <c r="F5028" s="217"/>
      <c r="G5028" s="218"/>
      <c r="H5028" s="217"/>
      <c r="I5028" s="217"/>
      <c r="J5028" s="217"/>
      <c r="K5028" s="217"/>
      <c r="L5028" s="217"/>
      <c r="M5028" s="219"/>
      <c r="N5028" s="220"/>
      <c r="O5028" s="219"/>
      <c r="P5028" s="220"/>
      <c r="Q5028" s="219"/>
      <c r="R5028" s="219"/>
    </row>
    <row r="5029" spans="1:18">
      <c r="A5029" s="217"/>
      <c r="B5029" s="217"/>
      <c r="C5029" s="217"/>
      <c r="D5029" s="217"/>
      <c r="E5029" s="217"/>
      <c r="F5029" s="217"/>
      <c r="G5029" s="218"/>
      <c r="H5029" s="217"/>
      <c r="I5029" s="217"/>
      <c r="J5029" s="217"/>
      <c r="K5029" s="217"/>
      <c r="L5029" s="217"/>
      <c r="M5029" s="219"/>
      <c r="N5029" s="220"/>
      <c r="O5029" s="219"/>
      <c r="P5029" s="220"/>
      <c r="Q5029" s="219"/>
      <c r="R5029" s="219"/>
    </row>
    <row r="5030" spans="1:18">
      <c r="A5030" s="217"/>
      <c r="B5030" s="217"/>
      <c r="C5030" s="217"/>
      <c r="D5030" s="217"/>
      <c r="E5030" s="217"/>
      <c r="F5030" s="217"/>
      <c r="G5030" s="218"/>
      <c r="H5030" s="217"/>
      <c r="I5030" s="217"/>
      <c r="J5030" s="217"/>
      <c r="K5030" s="217"/>
      <c r="L5030" s="217"/>
      <c r="M5030" s="219"/>
      <c r="N5030" s="220"/>
      <c r="O5030" s="219"/>
      <c r="P5030" s="220"/>
      <c r="Q5030" s="219"/>
      <c r="R5030" s="219"/>
    </row>
    <row r="5031" spans="1:18">
      <c r="A5031" s="217"/>
      <c r="B5031" s="217"/>
      <c r="C5031" s="217"/>
      <c r="D5031" s="217"/>
      <c r="E5031" s="217"/>
      <c r="F5031" s="217"/>
      <c r="G5031" s="218"/>
      <c r="H5031" s="217"/>
      <c r="I5031" s="217"/>
      <c r="J5031" s="217"/>
      <c r="K5031" s="217"/>
      <c r="L5031" s="217"/>
      <c r="M5031" s="219"/>
      <c r="N5031" s="220"/>
      <c r="O5031" s="219"/>
      <c r="P5031" s="220"/>
      <c r="Q5031" s="219"/>
      <c r="R5031" s="219"/>
    </row>
    <row r="5032" spans="1:18">
      <c r="A5032" s="217"/>
      <c r="B5032" s="217"/>
      <c r="C5032" s="217"/>
      <c r="D5032" s="217"/>
      <c r="E5032" s="217"/>
      <c r="F5032" s="217"/>
      <c r="G5032" s="218"/>
      <c r="H5032" s="217"/>
      <c r="I5032" s="217"/>
      <c r="J5032" s="217"/>
      <c r="K5032" s="217"/>
      <c r="L5032" s="217"/>
      <c r="M5032" s="219"/>
      <c r="N5032" s="220"/>
      <c r="O5032" s="219"/>
      <c r="P5032" s="220"/>
      <c r="Q5032" s="219"/>
      <c r="R5032" s="219"/>
    </row>
    <row r="5033" spans="1:18">
      <c r="A5033" s="217"/>
      <c r="B5033" s="217"/>
      <c r="C5033" s="217"/>
      <c r="D5033" s="217"/>
      <c r="E5033" s="217"/>
      <c r="F5033" s="217"/>
      <c r="G5033" s="218"/>
      <c r="H5033" s="217"/>
      <c r="I5033" s="217"/>
      <c r="J5033" s="217"/>
      <c r="K5033" s="217"/>
      <c r="L5033" s="217"/>
      <c r="M5033" s="219"/>
      <c r="N5033" s="220"/>
      <c r="O5033" s="219"/>
      <c r="P5033" s="220"/>
      <c r="Q5033" s="219"/>
      <c r="R5033" s="219"/>
    </row>
    <row r="5034" spans="1:18">
      <c r="A5034" s="217"/>
      <c r="B5034" s="217"/>
      <c r="C5034" s="217"/>
      <c r="D5034" s="217"/>
      <c r="E5034" s="217"/>
      <c r="F5034" s="217"/>
      <c r="G5034" s="218"/>
      <c r="H5034" s="217"/>
      <c r="I5034" s="217"/>
      <c r="J5034" s="217"/>
      <c r="K5034" s="217"/>
      <c r="L5034" s="217"/>
      <c r="M5034" s="219"/>
      <c r="N5034" s="220"/>
      <c r="O5034" s="219"/>
      <c r="P5034" s="220"/>
      <c r="Q5034" s="219"/>
      <c r="R5034" s="219"/>
    </row>
    <row r="5035" spans="1:18">
      <c r="A5035" s="217"/>
      <c r="B5035" s="217"/>
      <c r="C5035" s="217"/>
      <c r="D5035" s="217"/>
      <c r="E5035" s="217"/>
      <c r="F5035" s="217"/>
      <c r="G5035" s="218"/>
      <c r="H5035" s="217"/>
      <c r="I5035" s="217"/>
      <c r="J5035" s="217"/>
      <c r="K5035" s="217"/>
      <c r="L5035" s="217"/>
      <c r="M5035" s="219"/>
      <c r="N5035" s="220"/>
      <c r="O5035" s="219"/>
      <c r="P5035" s="220"/>
      <c r="Q5035" s="219"/>
      <c r="R5035" s="219"/>
    </row>
    <row r="5036" spans="1:18">
      <c r="A5036" s="217"/>
      <c r="B5036" s="217"/>
      <c r="C5036" s="217"/>
      <c r="D5036" s="217"/>
      <c r="E5036" s="217"/>
      <c r="F5036" s="217"/>
      <c r="G5036" s="218"/>
      <c r="H5036" s="217"/>
      <c r="I5036" s="217"/>
      <c r="J5036" s="217"/>
      <c r="K5036" s="217"/>
      <c r="L5036" s="217"/>
      <c r="M5036" s="219"/>
      <c r="N5036" s="220"/>
      <c r="O5036" s="219"/>
      <c r="P5036" s="220"/>
      <c r="Q5036" s="219"/>
      <c r="R5036" s="219"/>
    </row>
    <row r="5037" spans="1:18">
      <c r="A5037" s="217"/>
      <c r="B5037" s="217"/>
      <c r="C5037" s="217"/>
      <c r="D5037" s="217"/>
      <c r="E5037" s="217"/>
      <c r="F5037" s="217"/>
      <c r="G5037" s="218"/>
      <c r="H5037" s="217"/>
      <c r="I5037" s="217"/>
      <c r="J5037" s="217"/>
      <c r="K5037" s="217"/>
      <c r="L5037" s="217"/>
      <c r="M5037" s="219"/>
      <c r="N5037" s="220"/>
      <c r="O5037" s="219"/>
      <c r="P5037" s="220"/>
      <c r="Q5037" s="219"/>
      <c r="R5037" s="219"/>
    </row>
    <row r="5038" spans="1:18">
      <c r="A5038" s="217"/>
      <c r="B5038" s="217"/>
      <c r="C5038" s="217"/>
      <c r="D5038" s="217"/>
      <c r="E5038" s="217"/>
      <c r="F5038" s="217"/>
      <c r="G5038" s="218"/>
      <c r="H5038" s="217"/>
      <c r="I5038" s="217"/>
      <c r="J5038" s="217"/>
      <c r="K5038" s="217"/>
      <c r="L5038" s="217"/>
      <c r="M5038" s="219"/>
      <c r="N5038" s="220"/>
      <c r="O5038" s="219"/>
      <c r="P5038" s="220"/>
      <c r="Q5038" s="219"/>
      <c r="R5038" s="219"/>
    </row>
    <row r="5039" spans="1:18">
      <c r="A5039" s="217"/>
      <c r="B5039" s="217"/>
      <c r="C5039" s="217"/>
      <c r="D5039" s="217"/>
      <c r="E5039" s="217"/>
      <c r="F5039" s="217"/>
      <c r="G5039" s="218"/>
      <c r="H5039" s="217"/>
      <c r="I5039" s="217"/>
      <c r="J5039" s="217"/>
      <c r="K5039" s="217"/>
      <c r="L5039" s="217"/>
      <c r="M5039" s="219"/>
      <c r="N5039" s="220"/>
      <c r="O5039" s="219"/>
      <c r="P5039" s="220"/>
      <c r="Q5039" s="219"/>
      <c r="R5039" s="219"/>
    </row>
    <row r="5040" spans="1:18">
      <c r="A5040" s="217"/>
      <c r="B5040" s="217"/>
      <c r="C5040" s="217"/>
      <c r="D5040" s="217"/>
      <c r="E5040" s="217"/>
      <c r="F5040" s="217"/>
      <c r="G5040" s="218"/>
      <c r="H5040" s="217"/>
      <c r="I5040" s="217"/>
      <c r="J5040" s="217"/>
      <c r="K5040" s="217"/>
      <c r="L5040" s="217"/>
      <c r="M5040" s="219"/>
      <c r="N5040" s="220"/>
      <c r="O5040" s="219"/>
      <c r="P5040" s="220"/>
      <c r="Q5040" s="219"/>
      <c r="R5040" s="219"/>
    </row>
    <row r="5041" spans="1:18">
      <c r="A5041" s="217"/>
      <c r="B5041" s="217"/>
      <c r="C5041" s="217"/>
      <c r="D5041" s="217"/>
      <c r="E5041" s="217"/>
      <c r="F5041" s="217"/>
      <c r="G5041" s="218"/>
      <c r="H5041" s="217"/>
      <c r="I5041" s="217"/>
      <c r="J5041" s="217"/>
      <c r="K5041" s="217"/>
      <c r="L5041" s="217"/>
      <c r="M5041" s="219"/>
      <c r="N5041" s="220"/>
      <c r="O5041" s="219"/>
      <c r="P5041" s="220"/>
      <c r="Q5041" s="219"/>
      <c r="R5041" s="219"/>
    </row>
    <row r="5042" spans="1:18">
      <c r="A5042" s="217"/>
      <c r="B5042" s="217"/>
      <c r="C5042" s="217"/>
      <c r="D5042" s="217"/>
      <c r="E5042" s="217"/>
      <c r="F5042" s="217"/>
      <c r="G5042" s="218"/>
      <c r="H5042" s="217"/>
      <c r="I5042" s="217"/>
      <c r="J5042" s="217"/>
      <c r="K5042" s="217"/>
      <c r="L5042" s="217"/>
      <c r="M5042" s="219"/>
      <c r="N5042" s="220"/>
      <c r="O5042" s="219"/>
      <c r="P5042" s="220"/>
      <c r="Q5042" s="219"/>
      <c r="R5042" s="219"/>
    </row>
    <row r="5043" spans="1:18">
      <c r="A5043" s="217"/>
      <c r="B5043" s="217"/>
      <c r="C5043" s="217"/>
      <c r="D5043" s="217"/>
      <c r="E5043" s="217"/>
      <c r="F5043" s="217"/>
      <c r="G5043" s="218"/>
      <c r="H5043" s="217"/>
      <c r="I5043" s="217"/>
      <c r="J5043" s="217"/>
      <c r="K5043" s="217"/>
      <c r="L5043" s="217"/>
      <c r="M5043" s="219"/>
      <c r="N5043" s="220"/>
      <c r="O5043" s="219"/>
      <c r="P5043" s="220"/>
      <c r="Q5043" s="219"/>
      <c r="R5043" s="219"/>
    </row>
    <row r="5044" spans="1:18">
      <c r="A5044" s="217"/>
      <c r="B5044" s="217"/>
      <c r="C5044" s="217"/>
      <c r="D5044" s="217"/>
      <c r="E5044" s="217"/>
      <c r="F5044" s="217"/>
      <c r="G5044" s="218"/>
      <c r="H5044" s="217"/>
      <c r="I5044" s="217"/>
      <c r="J5044" s="217"/>
      <c r="K5044" s="217"/>
      <c r="L5044" s="217"/>
      <c r="M5044" s="219"/>
      <c r="N5044" s="220"/>
      <c r="O5044" s="219"/>
      <c r="P5044" s="220"/>
      <c r="Q5044" s="219"/>
      <c r="R5044" s="219"/>
    </row>
    <row r="5045" spans="1:18">
      <c r="A5045" s="217"/>
      <c r="B5045" s="217"/>
      <c r="C5045" s="217"/>
      <c r="D5045" s="217"/>
      <c r="E5045" s="217"/>
      <c r="F5045" s="217"/>
      <c r="G5045" s="218"/>
      <c r="H5045" s="217"/>
      <c r="I5045" s="217"/>
      <c r="J5045" s="217"/>
      <c r="K5045" s="217"/>
      <c r="L5045" s="217"/>
      <c r="M5045" s="219"/>
      <c r="N5045" s="220"/>
      <c r="O5045" s="219"/>
      <c r="P5045" s="220"/>
      <c r="Q5045" s="219"/>
      <c r="R5045" s="219"/>
    </row>
    <row r="5046" spans="1:18">
      <c r="A5046" s="217"/>
      <c r="B5046" s="217"/>
      <c r="C5046" s="217"/>
      <c r="D5046" s="217"/>
      <c r="E5046" s="217"/>
      <c r="F5046" s="217"/>
      <c r="G5046" s="218"/>
      <c r="H5046" s="217"/>
      <c r="I5046" s="217"/>
      <c r="J5046" s="217"/>
      <c r="K5046" s="217"/>
      <c r="L5046" s="217"/>
      <c r="M5046" s="219"/>
      <c r="N5046" s="220"/>
      <c r="O5046" s="219"/>
      <c r="P5046" s="220"/>
      <c r="Q5046" s="219"/>
      <c r="R5046" s="219"/>
    </row>
    <row r="5047" spans="1:18">
      <c r="A5047" s="217"/>
      <c r="B5047" s="217"/>
      <c r="C5047" s="217"/>
      <c r="D5047" s="217"/>
      <c r="E5047" s="217"/>
      <c r="F5047" s="217"/>
      <c r="G5047" s="218"/>
      <c r="H5047" s="217"/>
      <c r="I5047" s="217"/>
      <c r="J5047" s="217"/>
      <c r="K5047" s="217"/>
      <c r="L5047" s="217"/>
      <c r="M5047" s="219"/>
      <c r="N5047" s="220"/>
      <c r="O5047" s="219"/>
      <c r="P5047" s="220"/>
      <c r="Q5047" s="219"/>
      <c r="R5047" s="219"/>
    </row>
    <row r="5048" spans="1:18">
      <c r="A5048" s="217"/>
      <c r="B5048" s="217"/>
      <c r="C5048" s="217"/>
      <c r="D5048" s="217"/>
      <c r="E5048" s="217"/>
      <c r="F5048" s="217"/>
      <c r="G5048" s="218"/>
      <c r="H5048" s="217"/>
      <c r="I5048" s="217"/>
      <c r="J5048" s="217"/>
      <c r="K5048" s="217"/>
      <c r="L5048" s="217"/>
      <c r="M5048" s="219"/>
      <c r="N5048" s="220"/>
      <c r="O5048" s="219"/>
      <c r="P5048" s="220"/>
      <c r="Q5048" s="219"/>
      <c r="R5048" s="219"/>
    </row>
    <row r="5049" spans="1:18">
      <c r="A5049" s="217"/>
      <c r="B5049" s="217"/>
      <c r="C5049" s="217"/>
      <c r="D5049" s="217"/>
      <c r="E5049" s="217"/>
      <c r="F5049" s="217"/>
      <c r="G5049" s="218"/>
      <c r="H5049" s="217"/>
      <c r="I5049" s="217"/>
      <c r="J5049" s="217"/>
      <c r="K5049" s="217"/>
      <c r="L5049" s="217"/>
      <c r="M5049" s="219"/>
      <c r="N5049" s="220"/>
      <c r="O5049" s="219"/>
      <c r="P5049" s="220"/>
      <c r="Q5049" s="219"/>
      <c r="R5049" s="219"/>
    </row>
    <row r="5050" spans="1:18">
      <c r="A5050" s="217"/>
      <c r="B5050" s="217"/>
      <c r="C5050" s="217"/>
      <c r="D5050" s="217"/>
      <c r="E5050" s="217"/>
      <c r="F5050" s="217"/>
      <c r="G5050" s="218"/>
      <c r="H5050" s="217"/>
      <c r="I5050" s="217"/>
      <c r="J5050" s="217"/>
      <c r="K5050" s="217"/>
      <c r="L5050" s="217"/>
      <c r="M5050" s="219"/>
      <c r="N5050" s="220"/>
      <c r="O5050" s="219"/>
      <c r="P5050" s="220"/>
      <c r="Q5050" s="219"/>
      <c r="R5050" s="219"/>
    </row>
    <row r="5051" spans="1:18">
      <c r="A5051" s="217"/>
      <c r="B5051" s="217"/>
      <c r="C5051" s="217"/>
      <c r="D5051" s="217"/>
      <c r="E5051" s="217"/>
      <c r="F5051" s="217"/>
      <c r="G5051" s="218"/>
      <c r="H5051" s="217"/>
      <c r="I5051" s="217"/>
      <c r="J5051" s="217"/>
      <c r="K5051" s="217"/>
      <c r="L5051" s="217"/>
      <c r="M5051" s="219"/>
      <c r="N5051" s="220"/>
      <c r="O5051" s="219"/>
      <c r="P5051" s="220"/>
      <c r="Q5051" s="219"/>
      <c r="R5051" s="219"/>
    </row>
    <row r="5052" spans="1:18">
      <c r="A5052" s="217"/>
      <c r="B5052" s="217"/>
      <c r="C5052" s="217"/>
      <c r="D5052" s="217"/>
      <c r="E5052" s="217"/>
      <c r="F5052" s="217"/>
      <c r="G5052" s="218"/>
      <c r="H5052" s="217"/>
      <c r="I5052" s="217"/>
      <c r="J5052" s="217"/>
      <c r="K5052" s="217"/>
      <c r="L5052" s="217"/>
      <c r="M5052" s="219"/>
      <c r="N5052" s="220"/>
      <c r="O5052" s="219"/>
      <c r="P5052" s="220"/>
      <c r="Q5052" s="219"/>
      <c r="R5052" s="219"/>
    </row>
    <row r="5053" spans="1:18">
      <c r="A5053" s="217"/>
      <c r="B5053" s="217"/>
      <c r="C5053" s="217"/>
      <c r="D5053" s="217"/>
      <c r="E5053" s="217"/>
      <c r="F5053" s="217"/>
      <c r="G5053" s="218"/>
      <c r="H5053" s="217"/>
      <c r="I5053" s="217"/>
      <c r="J5053" s="217"/>
      <c r="K5053" s="217"/>
      <c r="L5053" s="217"/>
      <c r="M5053" s="219"/>
      <c r="N5053" s="220"/>
      <c r="O5053" s="219"/>
      <c r="P5053" s="220"/>
      <c r="Q5053" s="219"/>
      <c r="R5053" s="219"/>
    </row>
    <row r="5054" spans="1:18">
      <c r="A5054" s="217"/>
      <c r="B5054" s="217"/>
      <c r="C5054" s="217"/>
      <c r="D5054" s="217"/>
      <c r="E5054" s="217"/>
      <c r="F5054" s="217"/>
      <c r="G5054" s="218"/>
      <c r="H5054" s="217"/>
      <c r="I5054" s="217"/>
      <c r="J5054" s="217"/>
      <c r="K5054" s="217"/>
      <c r="L5054" s="217"/>
      <c r="M5054" s="219"/>
      <c r="N5054" s="220"/>
      <c r="O5054" s="219"/>
      <c r="P5054" s="220"/>
      <c r="Q5054" s="219"/>
      <c r="R5054" s="219"/>
    </row>
    <row r="5055" spans="1:18">
      <c r="A5055" s="217"/>
      <c r="B5055" s="217"/>
      <c r="C5055" s="217"/>
      <c r="D5055" s="217"/>
      <c r="E5055" s="217"/>
      <c r="F5055" s="217"/>
      <c r="G5055" s="218"/>
      <c r="H5055" s="217"/>
      <c r="I5055" s="217"/>
      <c r="J5055" s="217"/>
      <c r="K5055" s="217"/>
      <c r="L5055" s="217"/>
      <c r="M5055" s="219"/>
      <c r="N5055" s="220"/>
      <c r="O5055" s="219"/>
      <c r="P5055" s="220"/>
      <c r="Q5055" s="219"/>
      <c r="R5055" s="219"/>
    </row>
    <row r="5056" spans="1:18">
      <c r="A5056" s="217"/>
      <c r="B5056" s="217"/>
      <c r="C5056" s="217"/>
      <c r="D5056" s="217"/>
      <c r="E5056" s="217"/>
      <c r="F5056" s="217"/>
      <c r="G5056" s="218"/>
      <c r="H5056" s="217"/>
      <c r="I5056" s="217"/>
      <c r="J5056" s="217"/>
      <c r="K5056" s="217"/>
      <c r="L5056" s="217"/>
      <c r="M5056" s="219"/>
      <c r="N5056" s="220"/>
      <c r="O5056" s="219"/>
      <c r="P5056" s="220"/>
      <c r="Q5056" s="219"/>
      <c r="R5056" s="219"/>
    </row>
    <row r="5057" spans="1:18">
      <c r="A5057" s="217"/>
      <c r="B5057" s="217"/>
      <c r="C5057" s="217"/>
      <c r="D5057" s="217"/>
      <c r="E5057" s="217"/>
      <c r="F5057" s="217"/>
      <c r="G5057" s="218"/>
      <c r="H5057" s="217"/>
      <c r="I5057" s="217"/>
      <c r="J5057" s="217"/>
      <c r="K5057" s="217"/>
      <c r="L5057" s="217"/>
      <c r="M5057" s="219"/>
      <c r="N5057" s="220"/>
      <c r="O5057" s="219"/>
      <c r="P5057" s="220"/>
      <c r="Q5057" s="219"/>
      <c r="R5057" s="219"/>
    </row>
    <row r="5058" spans="1:18">
      <c r="A5058" s="217"/>
      <c r="B5058" s="217"/>
      <c r="C5058" s="217"/>
      <c r="D5058" s="217"/>
      <c r="E5058" s="217"/>
      <c r="F5058" s="217"/>
      <c r="G5058" s="218"/>
      <c r="H5058" s="217"/>
      <c r="I5058" s="217"/>
      <c r="J5058" s="217"/>
      <c r="K5058" s="217"/>
      <c r="L5058" s="217"/>
      <c r="M5058" s="219"/>
      <c r="N5058" s="220"/>
      <c r="O5058" s="219"/>
      <c r="P5058" s="220"/>
      <c r="Q5058" s="219"/>
      <c r="R5058" s="219"/>
    </row>
    <row r="5059" spans="1:18">
      <c r="A5059" s="217"/>
      <c r="B5059" s="217"/>
      <c r="C5059" s="217"/>
      <c r="D5059" s="217"/>
      <c r="E5059" s="217"/>
      <c r="F5059" s="217"/>
      <c r="G5059" s="218"/>
      <c r="H5059" s="217"/>
      <c r="I5059" s="217"/>
      <c r="J5059" s="217"/>
      <c r="K5059" s="217"/>
      <c r="L5059" s="217"/>
      <c r="M5059" s="219"/>
      <c r="N5059" s="220"/>
      <c r="O5059" s="219"/>
      <c r="P5059" s="220"/>
      <c r="Q5059" s="219"/>
      <c r="R5059" s="219"/>
    </row>
    <row r="5060" spans="1:18">
      <c r="A5060" s="217"/>
      <c r="B5060" s="217"/>
      <c r="C5060" s="217"/>
      <c r="D5060" s="217"/>
      <c r="E5060" s="217"/>
      <c r="F5060" s="217"/>
      <c r="G5060" s="218"/>
      <c r="H5060" s="217"/>
      <c r="I5060" s="217"/>
      <c r="J5060" s="217"/>
      <c r="K5060" s="217"/>
      <c r="L5060" s="217"/>
      <c r="M5060" s="219"/>
      <c r="N5060" s="220"/>
      <c r="O5060" s="219"/>
      <c r="P5060" s="220"/>
      <c r="Q5060" s="219"/>
      <c r="R5060" s="219"/>
    </row>
    <row r="5061" spans="1:18">
      <c r="A5061" s="217"/>
      <c r="B5061" s="217"/>
      <c r="C5061" s="217"/>
      <c r="D5061" s="217"/>
      <c r="E5061" s="217"/>
      <c r="F5061" s="217"/>
      <c r="G5061" s="218"/>
      <c r="H5061" s="217"/>
      <c r="I5061" s="217"/>
      <c r="J5061" s="217"/>
      <c r="K5061" s="217"/>
      <c r="L5061" s="217"/>
      <c r="M5061" s="219"/>
      <c r="N5061" s="220"/>
      <c r="O5061" s="219"/>
      <c r="P5061" s="220"/>
      <c r="Q5061" s="219"/>
      <c r="R5061" s="219"/>
    </row>
    <row r="5062" spans="1:18">
      <c r="A5062" s="217"/>
      <c r="B5062" s="217"/>
      <c r="C5062" s="217"/>
      <c r="D5062" s="217"/>
      <c r="E5062" s="217"/>
      <c r="F5062" s="217"/>
      <c r="G5062" s="218"/>
      <c r="H5062" s="217"/>
      <c r="I5062" s="217"/>
      <c r="J5062" s="217"/>
      <c r="K5062" s="217"/>
      <c r="L5062" s="217"/>
      <c r="M5062" s="219"/>
      <c r="N5062" s="220"/>
      <c r="O5062" s="219"/>
      <c r="P5062" s="220"/>
      <c r="Q5062" s="219"/>
      <c r="R5062" s="219"/>
    </row>
    <row r="5063" spans="1:18">
      <c r="A5063" s="217"/>
      <c r="B5063" s="217"/>
      <c r="C5063" s="217"/>
      <c r="D5063" s="217"/>
      <c r="E5063" s="217"/>
      <c r="F5063" s="217"/>
      <c r="G5063" s="218"/>
      <c r="H5063" s="217"/>
      <c r="I5063" s="217"/>
      <c r="J5063" s="217"/>
      <c r="K5063" s="217"/>
      <c r="L5063" s="217"/>
      <c r="M5063" s="219"/>
      <c r="N5063" s="220"/>
      <c r="O5063" s="219"/>
      <c r="P5063" s="220"/>
      <c r="Q5063" s="219"/>
      <c r="R5063" s="219"/>
    </row>
    <row r="5064" spans="1:18">
      <c r="A5064" s="217"/>
      <c r="B5064" s="217"/>
      <c r="C5064" s="217"/>
      <c r="D5064" s="217"/>
      <c r="E5064" s="217"/>
      <c r="F5064" s="217"/>
      <c r="G5064" s="218"/>
      <c r="H5064" s="217"/>
      <c r="I5064" s="217"/>
      <c r="J5064" s="217"/>
      <c r="K5064" s="217"/>
      <c r="L5064" s="217"/>
      <c r="M5064" s="219"/>
      <c r="N5064" s="220"/>
      <c r="O5064" s="219"/>
      <c r="P5064" s="220"/>
      <c r="Q5064" s="219"/>
      <c r="R5064" s="219"/>
    </row>
    <row r="5065" spans="1:18">
      <c r="A5065" s="217"/>
      <c r="B5065" s="217"/>
      <c r="C5065" s="217"/>
      <c r="D5065" s="217"/>
      <c r="E5065" s="217"/>
      <c r="F5065" s="217"/>
      <c r="G5065" s="218"/>
      <c r="H5065" s="217"/>
      <c r="I5065" s="217"/>
      <c r="J5065" s="217"/>
      <c r="K5065" s="217"/>
      <c r="L5065" s="217"/>
      <c r="M5065" s="219"/>
      <c r="N5065" s="220"/>
      <c r="O5065" s="219"/>
      <c r="P5065" s="220"/>
      <c r="Q5065" s="219"/>
      <c r="R5065" s="219"/>
    </row>
    <row r="5066" spans="1:18">
      <c r="A5066" s="217"/>
      <c r="B5066" s="217"/>
      <c r="C5066" s="217"/>
      <c r="D5066" s="217"/>
      <c r="E5066" s="217"/>
      <c r="F5066" s="217"/>
      <c r="G5066" s="218"/>
      <c r="H5066" s="217"/>
      <c r="I5066" s="217"/>
      <c r="J5066" s="217"/>
      <c r="K5066" s="217"/>
      <c r="L5066" s="217"/>
      <c r="M5066" s="219"/>
      <c r="N5066" s="220"/>
      <c r="O5066" s="219"/>
      <c r="P5066" s="220"/>
      <c r="Q5066" s="219"/>
      <c r="R5066" s="219"/>
    </row>
    <row r="5067" spans="1:18">
      <c r="A5067" s="217"/>
      <c r="B5067" s="217"/>
      <c r="C5067" s="217"/>
      <c r="D5067" s="217"/>
      <c r="E5067" s="217"/>
      <c r="F5067" s="217"/>
      <c r="G5067" s="218"/>
      <c r="H5067" s="217"/>
      <c r="I5067" s="217"/>
      <c r="J5067" s="217"/>
      <c r="K5067" s="217"/>
      <c r="L5067" s="217"/>
      <c r="M5067" s="219"/>
      <c r="N5067" s="220"/>
      <c r="O5067" s="219"/>
      <c r="P5067" s="220"/>
      <c r="Q5067" s="219"/>
      <c r="R5067" s="219"/>
    </row>
    <row r="5068" spans="1:18">
      <c r="A5068" s="217"/>
      <c r="B5068" s="217"/>
      <c r="C5068" s="217"/>
      <c r="D5068" s="217"/>
      <c r="E5068" s="217"/>
      <c r="F5068" s="217"/>
      <c r="G5068" s="218"/>
      <c r="H5068" s="217"/>
      <c r="I5068" s="217"/>
      <c r="J5068" s="217"/>
      <c r="K5068" s="217"/>
      <c r="L5068" s="217"/>
      <c r="M5068" s="219"/>
      <c r="N5068" s="220"/>
      <c r="O5068" s="219"/>
      <c r="P5068" s="220"/>
      <c r="Q5068" s="219"/>
      <c r="R5068" s="219"/>
    </row>
    <row r="5069" spans="1:18">
      <c r="A5069" s="217"/>
      <c r="B5069" s="217"/>
      <c r="C5069" s="217"/>
      <c r="D5069" s="217"/>
      <c r="E5069" s="217"/>
      <c r="F5069" s="217"/>
      <c r="G5069" s="218"/>
      <c r="H5069" s="217"/>
      <c r="I5069" s="217"/>
      <c r="J5069" s="217"/>
      <c r="K5069" s="217"/>
      <c r="L5069" s="217"/>
      <c r="M5069" s="219"/>
      <c r="N5069" s="220"/>
      <c r="O5069" s="219"/>
      <c r="P5069" s="220"/>
      <c r="Q5069" s="219"/>
      <c r="R5069" s="219"/>
    </row>
    <row r="5070" spans="1:18">
      <c r="A5070" s="217"/>
      <c r="B5070" s="217"/>
      <c r="C5070" s="217"/>
      <c r="D5070" s="217"/>
      <c r="E5070" s="217"/>
      <c r="F5070" s="217"/>
      <c r="G5070" s="218"/>
      <c r="H5070" s="217"/>
      <c r="I5070" s="217"/>
      <c r="J5070" s="217"/>
      <c r="K5070" s="217"/>
      <c r="L5070" s="217"/>
      <c r="M5070" s="219"/>
      <c r="N5070" s="220"/>
      <c r="O5070" s="219"/>
      <c r="P5070" s="220"/>
      <c r="Q5070" s="219"/>
      <c r="R5070" s="219"/>
    </row>
    <row r="5071" spans="1:18">
      <c r="A5071" s="217"/>
      <c r="B5071" s="217"/>
      <c r="C5071" s="217"/>
      <c r="D5071" s="217"/>
      <c r="E5071" s="217"/>
      <c r="F5071" s="217"/>
      <c r="G5071" s="218"/>
      <c r="H5071" s="217"/>
      <c r="I5071" s="217"/>
      <c r="J5071" s="217"/>
      <c r="K5071" s="217"/>
      <c r="L5071" s="217"/>
      <c r="M5071" s="219"/>
      <c r="N5071" s="220"/>
      <c r="O5071" s="219"/>
      <c r="P5071" s="220"/>
      <c r="Q5071" s="219"/>
      <c r="R5071" s="219"/>
    </row>
    <row r="5072" spans="1:18">
      <c r="A5072" s="217"/>
      <c r="B5072" s="217"/>
      <c r="C5072" s="217"/>
      <c r="D5072" s="217"/>
      <c r="E5072" s="217"/>
      <c r="F5072" s="217"/>
      <c r="G5072" s="218"/>
      <c r="H5072" s="217"/>
      <c r="I5072" s="217"/>
      <c r="J5072" s="217"/>
      <c r="K5072" s="217"/>
      <c r="L5072" s="217"/>
      <c r="M5072" s="219"/>
      <c r="N5072" s="220"/>
      <c r="O5072" s="219"/>
      <c r="P5072" s="220"/>
      <c r="Q5072" s="219"/>
      <c r="R5072" s="219"/>
    </row>
    <row r="5073" spans="1:18">
      <c r="A5073" s="217"/>
      <c r="B5073" s="217"/>
      <c r="C5073" s="217"/>
      <c r="D5073" s="217"/>
      <c r="E5073" s="217"/>
      <c r="F5073" s="217"/>
      <c r="G5073" s="218"/>
      <c r="H5073" s="217"/>
      <c r="I5073" s="217"/>
      <c r="J5073" s="217"/>
      <c r="K5073" s="217"/>
      <c r="L5073" s="217"/>
      <c r="M5073" s="219"/>
      <c r="N5073" s="220"/>
      <c r="O5073" s="219"/>
      <c r="P5073" s="220"/>
      <c r="Q5073" s="219"/>
      <c r="R5073" s="219"/>
    </row>
    <row r="5074" spans="1:18">
      <c r="A5074" s="217"/>
      <c r="B5074" s="217"/>
      <c r="C5074" s="217"/>
      <c r="D5074" s="217"/>
      <c r="E5074" s="217"/>
      <c r="F5074" s="217"/>
      <c r="G5074" s="218"/>
      <c r="H5074" s="217"/>
      <c r="I5074" s="217"/>
      <c r="J5074" s="217"/>
      <c r="K5074" s="217"/>
      <c r="L5074" s="217"/>
      <c r="M5074" s="219"/>
      <c r="N5074" s="220"/>
      <c r="O5074" s="219"/>
      <c r="P5074" s="220"/>
      <c r="Q5074" s="219"/>
      <c r="R5074" s="219"/>
    </row>
    <row r="5075" spans="1:18">
      <c r="A5075" s="217"/>
      <c r="B5075" s="217"/>
      <c r="C5075" s="217"/>
      <c r="D5075" s="217"/>
      <c r="E5075" s="217"/>
      <c r="F5075" s="217"/>
      <c r="G5075" s="218"/>
      <c r="H5075" s="217"/>
      <c r="I5075" s="217"/>
      <c r="J5075" s="217"/>
      <c r="K5075" s="217"/>
      <c r="L5075" s="217"/>
      <c r="M5075" s="219"/>
      <c r="N5075" s="220"/>
      <c r="O5075" s="219"/>
      <c r="P5075" s="220"/>
      <c r="Q5075" s="219"/>
      <c r="R5075" s="219"/>
    </row>
    <row r="5076" spans="1:18">
      <c r="A5076" s="217"/>
      <c r="B5076" s="217"/>
      <c r="C5076" s="217"/>
      <c r="D5076" s="217"/>
      <c r="E5076" s="217"/>
      <c r="F5076" s="217"/>
      <c r="G5076" s="218"/>
      <c r="H5076" s="217"/>
      <c r="I5076" s="217"/>
      <c r="J5076" s="217"/>
      <c r="K5076" s="217"/>
      <c r="L5076" s="217"/>
      <c r="M5076" s="219"/>
      <c r="N5076" s="220"/>
      <c r="O5076" s="219"/>
      <c r="P5076" s="220"/>
      <c r="Q5076" s="219"/>
      <c r="R5076" s="219"/>
    </row>
    <row r="5077" spans="1:18">
      <c r="A5077" s="217"/>
      <c r="B5077" s="217"/>
      <c r="C5077" s="217"/>
      <c r="D5077" s="217"/>
      <c r="E5077" s="217"/>
      <c r="F5077" s="217"/>
      <c r="G5077" s="218"/>
      <c r="H5077" s="217"/>
      <c r="I5077" s="217"/>
      <c r="J5077" s="217"/>
      <c r="K5077" s="217"/>
      <c r="L5077" s="217"/>
      <c r="M5077" s="219"/>
      <c r="N5077" s="220"/>
      <c r="O5077" s="219"/>
      <c r="P5077" s="220"/>
      <c r="Q5077" s="219"/>
      <c r="R5077" s="219"/>
    </row>
    <row r="5078" spans="1:18">
      <c r="A5078" s="217"/>
      <c r="B5078" s="217"/>
      <c r="C5078" s="217"/>
      <c r="D5078" s="217"/>
      <c r="E5078" s="217"/>
      <c r="F5078" s="217"/>
      <c r="G5078" s="218"/>
      <c r="H5078" s="217"/>
      <c r="I5078" s="217"/>
      <c r="J5078" s="217"/>
      <c r="K5078" s="217"/>
      <c r="L5078" s="217"/>
      <c r="M5078" s="219"/>
      <c r="N5078" s="220"/>
      <c r="O5078" s="219"/>
      <c r="P5078" s="220"/>
      <c r="Q5078" s="219"/>
      <c r="R5078" s="219"/>
    </row>
    <row r="5079" spans="1:18">
      <c r="A5079" s="217"/>
      <c r="B5079" s="217"/>
      <c r="C5079" s="217"/>
      <c r="D5079" s="217"/>
      <c r="E5079" s="217"/>
      <c r="F5079" s="217"/>
      <c r="G5079" s="218"/>
      <c r="H5079" s="217"/>
      <c r="I5079" s="217"/>
      <c r="J5079" s="217"/>
      <c r="K5079" s="217"/>
      <c r="L5079" s="217"/>
      <c r="M5079" s="219"/>
      <c r="N5079" s="220"/>
      <c r="O5079" s="219"/>
      <c r="P5079" s="220"/>
      <c r="Q5079" s="219"/>
      <c r="R5079" s="219"/>
    </row>
    <row r="5080" spans="1:18">
      <c r="A5080" s="217"/>
      <c r="B5080" s="217"/>
      <c r="C5080" s="217"/>
      <c r="D5080" s="217"/>
      <c r="E5080" s="217"/>
      <c r="F5080" s="217"/>
      <c r="G5080" s="218"/>
      <c r="H5080" s="217"/>
      <c r="I5080" s="217"/>
      <c r="J5080" s="217"/>
      <c r="K5080" s="217"/>
      <c r="L5080" s="217"/>
      <c r="M5080" s="219"/>
      <c r="N5080" s="220"/>
      <c r="O5080" s="219"/>
      <c r="P5080" s="220"/>
      <c r="Q5080" s="219"/>
      <c r="R5080" s="219"/>
    </row>
    <row r="5081" spans="1:18">
      <c r="A5081" s="217"/>
      <c r="B5081" s="217"/>
      <c r="C5081" s="217"/>
      <c r="D5081" s="217"/>
      <c r="E5081" s="217"/>
      <c r="F5081" s="217"/>
      <c r="G5081" s="218"/>
      <c r="H5081" s="217"/>
      <c r="I5081" s="217"/>
      <c r="J5081" s="217"/>
      <c r="K5081" s="217"/>
      <c r="L5081" s="217"/>
      <c r="M5081" s="219"/>
      <c r="N5081" s="220"/>
      <c r="O5081" s="219"/>
      <c r="P5081" s="220"/>
      <c r="Q5081" s="219"/>
      <c r="R5081" s="219"/>
    </row>
    <row r="5082" spans="1:18">
      <c r="A5082" s="217"/>
      <c r="B5082" s="217"/>
      <c r="C5082" s="217"/>
      <c r="D5082" s="217"/>
      <c r="E5082" s="217"/>
      <c r="F5082" s="217"/>
      <c r="G5082" s="218"/>
      <c r="H5082" s="217"/>
      <c r="I5082" s="217"/>
      <c r="J5082" s="217"/>
      <c r="K5082" s="217"/>
      <c r="L5082" s="217"/>
      <c r="M5082" s="219"/>
      <c r="N5082" s="220"/>
      <c r="O5082" s="219"/>
      <c r="P5082" s="220"/>
      <c r="Q5082" s="219"/>
      <c r="R5082" s="219"/>
    </row>
    <row r="5083" spans="1:18">
      <c r="A5083" s="217"/>
      <c r="B5083" s="217"/>
      <c r="C5083" s="217"/>
      <c r="D5083" s="217"/>
      <c r="E5083" s="217"/>
      <c r="F5083" s="217"/>
      <c r="G5083" s="218"/>
      <c r="H5083" s="217"/>
      <c r="I5083" s="217"/>
      <c r="J5083" s="217"/>
      <c r="K5083" s="217"/>
      <c r="L5083" s="217"/>
      <c r="M5083" s="219"/>
      <c r="N5083" s="220"/>
      <c r="O5083" s="219"/>
      <c r="P5083" s="220"/>
      <c r="Q5083" s="219"/>
      <c r="R5083" s="219"/>
    </row>
    <row r="5084" spans="1:18">
      <c r="A5084" s="217"/>
      <c r="B5084" s="217"/>
      <c r="C5084" s="217"/>
      <c r="D5084" s="217"/>
      <c r="E5084" s="217"/>
      <c r="F5084" s="217"/>
      <c r="G5084" s="218"/>
      <c r="H5084" s="217"/>
      <c r="I5084" s="217"/>
      <c r="J5084" s="217"/>
      <c r="K5084" s="217"/>
      <c r="L5084" s="217"/>
      <c r="M5084" s="219"/>
      <c r="N5084" s="220"/>
      <c r="O5084" s="219"/>
      <c r="P5084" s="220"/>
      <c r="Q5084" s="219"/>
      <c r="R5084" s="219"/>
    </row>
    <row r="5085" spans="1:18">
      <c r="A5085" s="217"/>
      <c r="B5085" s="217"/>
      <c r="C5085" s="217"/>
      <c r="D5085" s="217"/>
      <c r="E5085" s="217"/>
      <c r="F5085" s="217"/>
      <c r="G5085" s="218"/>
      <c r="H5085" s="217"/>
      <c r="I5085" s="217"/>
      <c r="J5085" s="217"/>
      <c r="K5085" s="217"/>
      <c r="L5085" s="217"/>
      <c r="M5085" s="219"/>
      <c r="N5085" s="220"/>
      <c r="O5085" s="219"/>
      <c r="P5085" s="220"/>
      <c r="Q5085" s="219"/>
      <c r="R5085" s="219"/>
    </row>
    <row r="5086" spans="1:18">
      <c r="A5086" s="217"/>
      <c r="B5086" s="217"/>
      <c r="C5086" s="217"/>
      <c r="D5086" s="217"/>
      <c r="E5086" s="217"/>
      <c r="F5086" s="217"/>
      <c r="G5086" s="218"/>
      <c r="H5086" s="217"/>
      <c r="I5086" s="217"/>
      <c r="J5086" s="217"/>
      <c r="K5086" s="217"/>
      <c r="L5086" s="217"/>
      <c r="M5086" s="219"/>
      <c r="N5086" s="220"/>
      <c r="O5086" s="219"/>
      <c r="P5086" s="220"/>
      <c r="Q5086" s="219"/>
      <c r="R5086" s="219"/>
    </row>
    <row r="5087" spans="1:18">
      <c r="A5087" s="217"/>
      <c r="B5087" s="217"/>
      <c r="C5087" s="217"/>
      <c r="D5087" s="217"/>
      <c r="E5087" s="217"/>
      <c r="F5087" s="217"/>
      <c r="G5087" s="218"/>
      <c r="H5087" s="217"/>
      <c r="I5087" s="217"/>
      <c r="J5087" s="217"/>
      <c r="K5087" s="217"/>
      <c r="L5087" s="217"/>
      <c r="M5087" s="219"/>
      <c r="N5087" s="220"/>
      <c r="O5087" s="219"/>
      <c r="P5087" s="220"/>
      <c r="Q5087" s="219"/>
      <c r="R5087" s="219"/>
    </row>
    <row r="5088" spans="1:18">
      <c r="A5088" s="217"/>
      <c r="B5088" s="217"/>
      <c r="C5088" s="217"/>
      <c r="D5088" s="217"/>
      <c r="E5088" s="217"/>
      <c r="F5088" s="217"/>
      <c r="G5088" s="218"/>
      <c r="H5088" s="217"/>
      <c r="I5088" s="217"/>
      <c r="J5088" s="217"/>
      <c r="K5088" s="217"/>
      <c r="L5088" s="217"/>
      <c r="M5088" s="219"/>
      <c r="N5088" s="220"/>
      <c r="O5088" s="219"/>
      <c r="P5088" s="220"/>
      <c r="Q5088" s="219"/>
      <c r="R5088" s="219"/>
    </row>
    <row r="5089" spans="1:18">
      <c r="A5089" s="217"/>
      <c r="B5089" s="217"/>
      <c r="C5089" s="217"/>
      <c r="D5089" s="217"/>
      <c r="E5089" s="217"/>
      <c r="F5089" s="217"/>
      <c r="G5089" s="218"/>
      <c r="H5089" s="217"/>
      <c r="I5089" s="217"/>
      <c r="J5089" s="217"/>
      <c r="K5089" s="217"/>
      <c r="L5089" s="217"/>
      <c r="M5089" s="219"/>
      <c r="N5089" s="220"/>
      <c r="O5089" s="219"/>
      <c r="P5089" s="220"/>
      <c r="Q5089" s="219"/>
      <c r="R5089" s="219"/>
    </row>
    <row r="5090" spans="1:18">
      <c r="A5090" s="217"/>
      <c r="B5090" s="217"/>
      <c r="C5090" s="217"/>
      <c r="D5090" s="217"/>
      <c r="E5090" s="217"/>
      <c r="F5090" s="217"/>
      <c r="G5090" s="218"/>
      <c r="H5090" s="217"/>
      <c r="I5090" s="217"/>
      <c r="J5090" s="217"/>
      <c r="K5090" s="217"/>
      <c r="L5090" s="217"/>
      <c r="M5090" s="219"/>
      <c r="N5090" s="220"/>
      <c r="O5090" s="219"/>
      <c r="P5090" s="220"/>
      <c r="Q5090" s="219"/>
      <c r="R5090" s="219"/>
    </row>
    <row r="5091" spans="1:18">
      <c r="A5091" s="217"/>
      <c r="B5091" s="217"/>
      <c r="C5091" s="217"/>
      <c r="D5091" s="217"/>
      <c r="E5091" s="217"/>
      <c r="F5091" s="217"/>
      <c r="G5091" s="218"/>
      <c r="H5091" s="217"/>
      <c r="I5091" s="217"/>
      <c r="J5091" s="217"/>
      <c r="K5091" s="217"/>
      <c r="L5091" s="217"/>
      <c r="M5091" s="219"/>
      <c r="N5091" s="220"/>
      <c r="O5091" s="219"/>
      <c r="P5091" s="220"/>
      <c r="Q5091" s="219"/>
      <c r="R5091" s="219"/>
    </row>
    <row r="5092" spans="1:18">
      <c r="A5092" s="217"/>
      <c r="B5092" s="217"/>
      <c r="C5092" s="217"/>
      <c r="D5092" s="217"/>
      <c r="E5092" s="217"/>
      <c r="F5092" s="217"/>
      <c r="G5092" s="218"/>
      <c r="H5092" s="217"/>
      <c r="I5092" s="217"/>
      <c r="J5092" s="217"/>
      <c r="K5092" s="217"/>
      <c r="L5092" s="217"/>
      <c r="M5092" s="219"/>
      <c r="N5092" s="220"/>
      <c r="O5092" s="219"/>
      <c r="P5092" s="220"/>
      <c r="Q5092" s="219"/>
      <c r="R5092" s="219"/>
    </row>
    <row r="5093" spans="1:18">
      <c r="A5093" s="217"/>
      <c r="B5093" s="217"/>
      <c r="C5093" s="217"/>
      <c r="D5093" s="217"/>
      <c r="E5093" s="217"/>
      <c r="F5093" s="217"/>
      <c r="G5093" s="218"/>
      <c r="H5093" s="217"/>
      <c r="I5093" s="217"/>
      <c r="J5093" s="217"/>
      <c r="K5093" s="217"/>
      <c r="L5093" s="217"/>
      <c r="M5093" s="219"/>
      <c r="N5093" s="220"/>
      <c r="O5093" s="219"/>
      <c r="P5093" s="220"/>
      <c r="Q5093" s="219"/>
      <c r="R5093" s="219"/>
    </row>
    <row r="5094" spans="1:18">
      <c r="A5094" s="217"/>
      <c r="B5094" s="217"/>
      <c r="C5094" s="217"/>
      <c r="D5094" s="217"/>
      <c r="E5094" s="217"/>
      <c r="F5094" s="217"/>
      <c r="G5094" s="218"/>
      <c r="H5094" s="217"/>
      <c r="I5094" s="217"/>
      <c r="J5094" s="217"/>
      <c r="K5094" s="217"/>
      <c r="L5094" s="217"/>
      <c r="M5094" s="219"/>
      <c r="N5094" s="220"/>
      <c r="O5094" s="219"/>
      <c r="P5094" s="220"/>
      <c r="Q5094" s="219"/>
      <c r="R5094" s="219"/>
    </row>
    <row r="5095" spans="1:18">
      <c r="A5095" s="217"/>
      <c r="B5095" s="217"/>
      <c r="C5095" s="217"/>
      <c r="D5095" s="217"/>
      <c r="E5095" s="217"/>
      <c r="F5095" s="217"/>
      <c r="G5095" s="218"/>
      <c r="H5095" s="217"/>
      <c r="I5095" s="217"/>
      <c r="J5095" s="217"/>
      <c r="K5095" s="217"/>
      <c r="L5095" s="217"/>
      <c r="M5095" s="219"/>
      <c r="N5095" s="220"/>
      <c r="O5095" s="219"/>
      <c r="P5095" s="220"/>
      <c r="Q5095" s="219"/>
      <c r="R5095" s="219"/>
    </row>
    <row r="5096" spans="1:18">
      <c r="A5096" s="217"/>
      <c r="B5096" s="217"/>
      <c r="C5096" s="217"/>
      <c r="D5096" s="217"/>
      <c r="E5096" s="217"/>
      <c r="F5096" s="217"/>
      <c r="G5096" s="218"/>
      <c r="H5096" s="217"/>
      <c r="I5096" s="217"/>
      <c r="J5096" s="217"/>
      <c r="K5096" s="217"/>
      <c r="L5096" s="217"/>
      <c r="M5096" s="219"/>
      <c r="N5096" s="220"/>
      <c r="O5096" s="219"/>
      <c r="P5096" s="220"/>
      <c r="Q5096" s="219"/>
      <c r="R5096" s="219"/>
    </row>
    <row r="5097" spans="1:18">
      <c r="A5097" s="217"/>
      <c r="B5097" s="217"/>
      <c r="C5097" s="217"/>
      <c r="D5097" s="217"/>
      <c r="E5097" s="217"/>
      <c r="F5097" s="217"/>
      <c r="G5097" s="218"/>
      <c r="H5097" s="217"/>
      <c r="I5097" s="217"/>
      <c r="J5097" s="217"/>
      <c r="K5097" s="217"/>
      <c r="L5097" s="217"/>
      <c r="M5097" s="219"/>
      <c r="N5097" s="220"/>
      <c r="O5097" s="219"/>
      <c r="P5097" s="220"/>
      <c r="Q5097" s="219"/>
      <c r="R5097" s="219"/>
    </row>
    <row r="5098" spans="1:18">
      <c r="A5098" s="217"/>
      <c r="B5098" s="217"/>
      <c r="C5098" s="217"/>
      <c r="D5098" s="217"/>
      <c r="E5098" s="217"/>
      <c r="F5098" s="217"/>
      <c r="G5098" s="218"/>
      <c r="H5098" s="217"/>
      <c r="I5098" s="217"/>
      <c r="J5098" s="217"/>
      <c r="K5098" s="217"/>
      <c r="L5098" s="217"/>
      <c r="M5098" s="219"/>
      <c r="N5098" s="220"/>
      <c r="O5098" s="219"/>
      <c r="P5098" s="220"/>
      <c r="Q5098" s="219"/>
      <c r="R5098" s="219"/>
    </row>
    <row r="5099" spans="1:18">
      <c r="A5099" s="217"/>
      <c r="B5099" s="217"/>
      <c r="C5099" s="217"/>
      <c r="D5099" s="217"/>
      <c r="E5099" s="217"/>
      <c r="F5099" s="217"/>
      <c r="G5099" s="218"/>
      <c r="H5099" s="217"/>
      <c r="I5099" s="217"/>
      <c r="J5099" s="217"/>
      <c r="K5099" s="217"/>
      <c r="L5099" s="217"/>
      <c r="M5099" s="219"/>
      <c r="N5099" s="220"/>
      <c r="O5099" s="219"/>
      <c r="P5099" s="220"/>
      <c r="Q5099" s="219"/>
      <c r="R5099" s="219"/>
    </row>
    <row r="5100" spans="1:18">
      <c r="A5100" s="217"/>
      <c r="B5100" s="217"/>
      <c r="C5100" s="217"/>
      <c r="D5100" s="217"/>
      <c r="E5100" s="217"/>
      <c r="F5100" s="217"/>
      <c r="G5100" s="218"/>
      <c r="H5100" s="217"/>
      <c r="I5100" s="217"/>
      <c r="J5100" s="217"/>
      <c r="K5100" s="217"/>
      <c r="L5100" s="217"/>
      <c r="M5100" s="219"/>
      <c r="N5100" s="220"/>
      <c r="O5100" s="219"/>
      <c r="P5100" s="220"/>
      <c r="Q5100" s="219"/>
      <c r="R5100" s="219"/>
    </row>
    <row r="5101" spans="1:18">
      <c r="A5101" s="217"/>
      <c r="B5101" s="217"/>
      <c r="C5101" s="217"/>
      <c r="D5101" s="217"/>
      <c r="E5101" s="217"/>
      <c r="F5101" s="217"/>
      <c r="G5101" s="218"/>
      <c r="H5101" s="217"/>
      <c r="I5101" s="217"/>
      <c r="J5101" s="217"/>
      <c r="K5101" s="217"/>
      <c r="L5101" s="217"/>
      <c r="M5101" s="219"/>
      <c r="N5101" s="220"/>
      <c r="O5101" s="219"/>
      <c r="P5101" s="220"/>
      <c r="Q5101" s="219"/>
      <c r="R5101" s="219"/>
    </row>
    <row r="5102" spans="1:18">
      <c r="A5102" s="217"/>
      <c r="B5102" s="217"/>
      <c r="C5102" s="217"/>
      <c r="D5102" s="217"/>
      <c r="E5102" s="217"/>
      <c r="F5102" s="217"/>
      <c r="G5102" s="218"/>
      <c r="H5102" s="217"/>
      <c r="I5102" s="217"/>
      <c r="J5102" s="217"/>
      <c r="K5102" s="217"/>
      <c r="L5102" s="217"/>
      <c r="M5102" s="219"/>
      <c r="N5102" s="220"/>
      <c r="O5102" s="219"/>
      <c r="P5102" s="220"/>
      <c r="Q5102" s="219"/>
      <c r="R5102" s="219"/>
    </row>
    <row r="5103" spans="1:18">
      <c r="A5103" s="217"/>
      <c r="B5103" s="217"/>
      <c r="C5103" s="217"/>
      <c r="D5103" s="217"/>
      <c r="E5103" s="217"/>
      <c r="F5103" s="217"/>
      <c r="G5103" s="218"/>
      <c r="H5103" s="217"/>
      <c r="I5103" s="217"/>
      <c r="J5103" s="217"/>
      <c r="K5103" s="217"/>
      <c r="L5103" s="217"/>
      <c r="M5103" s="219"/>
      <c r="N5103" s="220"/>
      <c r="O5103" s="219"/>
      <c r="P5103" s="220"/>
      <c r="Q5103" s="219"/>
      <c r="R5103" s="219"/>
    </row>
    <row r="5104" spans="1:18">
      <c r="A5104" s="217"/>
      <c r="B5104" s="217"/>
      <c r="C5104" s="217"/>
      <c r="D5104" s="217"/>
      <c r="E5104" s="217"/>
      <c r="F5104" s="217"/>
      <c r="G5104" s="218"/>
      <c r="H5104" s="217"/>
      <c r="I5104" s="217"/>
      <c r="J5104" s="217"/>
      <c r="K5104" s="217"/>
      <c r="L5104" s="217"/>
      <c r="M5104" s="219"/>
      <c r="N5104" s="220"/>
      <c r="O5104" s="219"/>
      <c r="P5104" s="220"/>
      <c r="Q5104" s="219"/>
      <c r="R5104" s="219"/>
    </row>
    <row r="5105" spans="1:18">
      <c r="A5105" s="217"/>
      <c r="B5105" s="217"/>
      <c r="C5105" s="217"/>
      <c r="D5105" s="217"/>
      <c r="E5105" s="217"/>
      <c r="F5105" s="217"/>
      <c r="G5105" s="218"/>
      <c r="H5105" s="217"/>
      <c r="I5105" s="217"/>
      <c r="J5105" s="217"/>
      <c r="K5105" s="217"/>
      <c r="L5105" s="217"/>
      <c r="M5105" s="219"/>
      <c r="N5105" s="220"/>
      <c r="O5105" s="219"/>
      <c r="P5105" s="220"/>
      <c r="Q5105" s="219"/>
      <c r="R5105" s="219"/>
    </row>
    <row r="5106" spans="1:18">
      <c r="A5106" s="217"/>
      <c r="B5106" s="217"/>
      <c r="C5106" s="217"/>
      <c r="D5106" s="217"/>
      <c r="E5106" s="217"/>
      <c r="F5106" s="217"/>
      <c r="G5106" s="218"/>
      <c r="H5106" s="217"/>
      <c r="I5106" s="217"/>
      <c r="J5106" s="217"/>
      <c r="K5106" s="217"/>
      <c r="L5106" s="217"/>
      <c r="M5106" s="219"/>
      <c r="N5106" s="220"/>
      <c r="O5106" s="219"/>
      <c r="P5106" s="220"/>
      <c r="Q5106" s="219"/>
      <c r="R5106" s="219"/>
    </row>
    <row r="5107" spans="1:18">
      <c r="A5107" s="217"/>
      <c r="B5107" s="217"/>
      <c r="C5107" s="217"/>
      <c r="D5107" s="217"/>
      <c r="E5107" s="217"/>
      <c r="F5107" s="217"/>
      <c r="G5107" s="218"/>
      <c r="H5107" s="217"/>
      <c r="I5107" s="217"/>
      <c r="J5107" s="217"/>
      <c r="K5107" s="217"/>
      <c r="L5107" s="217"/>
      <c r="M5107" s="219"/>
      <c r="N5107" s="220"/>
      <c r="O5107" s="219"/>
      <c r="P5107" s="220"/>
      <c r="Q5107" s="219"/>
      <c r="R5107" s="219"/>
    </row>
    <row r="5108" spans="1:18">
      <c r="A5108" s="217"/>
      <c r="B5108" s="217"/>
      <c r="C5108" s="217"/>
      <c r="D5108" s="217"/>
      <c r="E5108" s="217"/>
      <c r="F5108" s="217"/>
      <c r="G5108" s="218"/>
      <c r="H5108" s="217"/>
      <c r="I5108" s="217"/>
      <c r="J5108" s="217"/>
      <c r="K5108" s="217"/>
      <c r="L5108" s="217"/>
      <c r="M5108" s="219"/>
      <c r="N5108" s="220"/>
      <c r="O5108" s="219"/>
      <c r="P5108" s="220"/>
      <c r="Q5108" s="219"/>
      <c r="R5108" s="219"/>
    </row>
    <row r="5109" spans="1:18">
      <c r="A5109" s="217"/>
      <c r="B5109" s="217"/>
      <c r="C5109" s="217"/>
      <c r="D5109" s="217"/>
      <c r="E5109" s="217"/>
      <c r="F5109" s="217"/>
      <c r="G5109" s="218"/>
      <c r="H5109" s="217"/>
      <c r="I5109" s="217"/>
      <c r="J5109" s="217"/>
      <c r="K5109" s="217"/>
      <c r="L5109" s="217"/>
      <c r="M5109" s="219"/>
      <c r="N5109" s="220"/>
      <c r="O5109" s="219"/>
      <c r="P5109" s="220"/>
      <c r="Q5109" s="219"/>
      <c r="R5109" s="219"/>
    </row>
    <row r="5110" spans="1:18">
      <c r="A5110" s="217"/>
      <c r="B5110" s="217"/>
      <c r="C5110" s="217"/>
      <c r="D5110" s="217"/>
      <c r="E5110" s="217"/>
      <c r="F5110" s="217"/>
      <c r="G5110" s="218"/>
      <c r="H5110" s="217"/>
      <c r="I5110" s="217"/>
      <c r="J5110" s="217"/>
      <c r="K5110" s="217"/>
      <c r="L5110" s="217"/>
      <c r="M5110" s="219"/>
      <c r="N5110" s="220"/>
      <c r="O5110" s="219"/>
      <c r="P5110" s="220"/>
      <c r="Q5110" s="219"/>
      <c r="R5110" s="219"/>
    </row>
    <row r="5111" spans="1:18">
      <c r="A5111" s="217"/>
      <c r="B5111" s="217"/>
      <c r="C5111" s="217"/>
      <c r="D5111" s="217"/>
      <c r="E5111" s="217"/>
      <c r="F5111" s="217"/>
      <c r="G5111" s="218"/>
      <c r="H5111" s="217"/>
      <c r="I5111" s="217"/>
      <c r="J5111" s="217"/>
      <c r="K5111" s="217"/>
      <c r="L5111" s="217"/>
      <c r="M5111" s="219"/>
      <c r="N5111" s="220"/>
      <c r="O5111" s="219"/>
      <c r="P5111" s="220"/>
      <c r="Q5111" s="219"/>
      <c r="R5111" s="219"/>
    </row>
    <row r="5112" spans="1:18">
      <c r="A5112" s="217"/>
      <c r="B5112" s="217"/>
      <c r="C5112" s="217"/>
      <c r="D5112" s="217"/>
      <c r="E5112" s="217"/>
      <c r="F5112" s="217"/>
      <c r="G5112" s="218"/>
      <c r="H5112" s="217"/>
      <c r="I5112" s="217"/>
      <c r="J5112" s="217"/>
      <c r="K5112" s="217"/>
      <c r="L5112" s="217"/>
      <c r="M5112" s="219"/>
      <c r="N5112" s="220"/>
      <c r="O5112" s="219"/>
      <c r="P5112" s="220"/>
      <c r="Q5112" s="219"/>
      <c r="R5112" s="219"/>
    </row>
    <row r="5113" spans="1:18">
      <c r="A5113" s="217"/>
      <c r="B5113" s="217"/>
      <c r="C5113" s="217"/>
      <c r="D5113" s="217"/>
      <c r="E5113" s="217"/>
      <c r="F5113" s="217"/>
      <c r="G5113" s="218"/>
      <c r="H5113" s="217"/>
      <c r="I5113" s="217"/>
      <c r="J5113" s="217"/>
      <c r="K5113" s="217"/>
      <c r="L5113" s="217"/>
      <c r="M5113" s="219"/>
      <c r="N5113" s="220"/>
      <c r="O5113" s="219"/>
      <c r="P5113" s="220"/>
      <c r="Q5113" s="219"/>
      <c r="R5113" s="219"/>
    </row>
    <row r="5114" spans="1:18">
      <c r="A5114" s="217"/>
      <c r="B5114" s="217"/>
      <c r="C5114" s="217"/>
      <c r="D5114" s="217"/>
      <c r="E5114" s="217"/>
      <c r="F5114" s="217"/>
      <c r="G5114" s="218"/>
      <c r="H5114" s="217"/>
      <c r="I5114" s="217"/>
      <c r="J5114" s="217"/>
      <c r="K5114" s="217"/>
      <c r="L5114" s="217"/>
      <c r="M5114" s="219"/>
      <c r="N5114" s="220"/>
      <c r="O5114" s="219"/>
      <c r="P5114" s="220"/>
      <c r="Q5114" s="219"/>
      <c r="R5114" s="219"/>
    </row>
    <row r="5115" spans="1:18">
      <c r="A5115" s="217"/>
      <c r="B5115" s="217"/>
      <c r="C5115" s="217"/>
      <c r="D5115" s="217"/>
      <c r="E5115" s="217"/>
      <c r="F5115" s="217"/>
      <c r="G5115" s="218"/>
      <c r="H5115" s="217"/>
      <c r="I5115" s="217"/>
      <c r="J5115" s="217"/>
      <c r="K5115" s="217"/>
      <c r="L5115" s="217"/>
      <c r="M5115" s="219"/>
      <c r="N5115" s="220"/>
      <c r="O5115" s="219"/>
      <c r="P5115" s="220"/>
      <c r="Q5115" s="219"/>
      <c r="R5115" s="219"/>
    </row>
    <row r="5116" spans="1:18">
      <c r="A5116" s="217"/>
      <c r="B5116" s="217"/>
      <c r="C5116" s="217"/>
      <c r="D5116" s="217"/>
      <c r="E5116" s="217"/>
      <c r="F5116" s="217"/>
      <c r="G5116" s="218"/>
      <c r="H5116" s="217"/>
      <c r="I5116" s="217"/>
      <c r="J5116" s="217"/>
      <c r="K5116" s="217"/>
      <c r="L5116" s="217"/>
      <c r="M5116" s="219"/>
      <c r="N5116" s="220"/>
      <c r="O5116" s="219"/>
      <c r="P5116" s="220"/>
      <c r="Q5116" s="219"/>
      <c r="R5116" s="219"/>
    </row>
    <row r="5117" spans="1:18">
      <c r="A5117" s="217"/>
      <c r="B5117" s="217"/>
      <c r="C5117" s="217"/>
      <c r="D5117" s="217"/>
      <c r="E5117" s="217"/>
      <c r="F5117" s="217"/>
      <c r="G5117" s="218"/>
      <c r="H5117" s="217"/>
      <c r="I5117" s="217"/>
      <c r="J5117" s="217"/>
      <c r="K5117" s="217"/>
      <c r="L5117" s="217"/>
      <c r="M5117" s="219"/>
      <c r="N5117" s="220"/>
      <c r="O5117" s="219"/>
      <c r="P5117" s="220"/>
      <c r="Q5117" s="219"/>
      <c r="R5117" s="219"/>
    </row>
    <row r="5118" spans="1:18">
      <c r="A5118" s="217"/>
      <c r="B5118" s="217"/>
      <c r="C5118" s="217"/>
      <c r="D5118" s="217"/>
      <c r="E5118" s="217"/>
      <c r="F5118" s="217"/>
      <c r="G5118" s="218"/>
      <c r="H5118" s="217"/>
      <c r="I5118" s="217"/>
      <c r="J5118" s="217"/>
      <c r="K5118" s="217"/>
      <c r="L5118" s="217"/>
      <c r="M5118" s="219"/>
      <c r="N5118" s="220"/>
      <c r="O5118" s="219"/>
      <c r="P5118" s="220"/>
      <c r="Q5118" s="219"/>
      <c r="R5118" s="219"/>
    </row>
    <row r="5119" spans="1:18">
      <c r="A5119" s="217"/>
      <c r="B5119" s="217"/>
      <c r="C5119" s="217"/>
      <c r="D5119" s="217"/>
      <c r="E5119" s="217"/>
      <c r="F5119" s="217"/>
      <c r="G5119" s="218"/>
      <c r="H5119" s="217"/>
      <c r="I5119" s="217"/>
      <c r="J5119" s="217"/>
      <c r="K5119" s="217"/>
      <c r="L5119" s="217"/>
      <c r="M5119" s="219"/>
      <c r="N5119" s="220"/>
      <c r="O5119" s="219"/>
      <c r="P5119" s="220"/>
      <c r="Q5119" s="219"/>
      <c r="R5119" s="219"/>
    </row>
    <row r="5120" spans="1:18">
      <c r="A5120" s="217"/>
      <c r="B5120" s="217"/>
      <c r="C5120" s="217"/>
      <c r="D5120" s="217"/>
      <c r="E5120" s="217"/>
      <c r="F5120" s="217"/>
      <c r="G5120" s="218"/>
      <c r="H5120" s="217"/>
      <c r="I5120" s="217"/>
      <c r="J5120" s="217"/>
      <c r="K5120" s="217"/>
      <c r="L5120" s="217"/>
      <c r="M5120" s="219"/>
      <c r="N5120" s="220"/>
      <c r="O5120" s="219"/>
      <c r="P5120" s="220"/>
      <c r="Q5120" s="219"/>
      <c r="R5120" s="219"/>
    </row>
    <row r="5121" spans="1:18">
      <c r="A5121" s="217"/>
      <c r="B5121" s="217"/>
      <c r="C5121" s="217"/>
      <c r="D5121" s="217"/>
      <c r="E5121" s="217"/>
      <c r="F5121" s="217"/>
      <c r="G5121" s="218"/>
      <c r="H5121" s="217"/>
      <c r="I5121" s="217"/>
      <c r="J5121" s="217"/>
      <c r="K5121" s="217"/>
      <c r="L5121" s="217"/>
      <c r="M5121" s="219"/>
      <c r="N5121" s="220"/>
      <c r="O5121" s="219"/>
      <c r="P5121" s="220"/>
      <c r="Q5121" s="219"/>
      <c r="R5121" s="219"/>
    </row>
    <row r="5122" spans="1:18">
      <c r="A5122" s="217"/>
      <c r="B5122" s="217"/>
      <c r="C5122" s="217"/>
      <c r="D5122" s="217"/>
      <c r="E5122" s="217"/>
      <c r="F5122" s="217"/>
      <c r="G5122" s="218"/>
      <c r="H5122" s="217"/>
      <c r="I5122" s="217"/>
      <c r="J5122" s="217"/>
      <c r="K5122" s="217"/>
      <c r="L5122" s="217"/>
      <c r="M5122" s="219"/>
      <c r="N5122" s="220"/>
      <c r="O5122" s="219"/>
      <c r="P5122" s="220"/>
      <c r="Q5122" s="219"/>
      <c r="R5122" s="219"/>
    </row>
    <row r="5123" spans="1:18">
      <c r="A5123" s="217"/>
      <c r="B5123" s="217"/>
      <c r="C5123" s="217"/>
      <c r="D5123" s="217"/>
      <c r="E5123" s="217"/>
      <c r="F5123" s="217"/>
      <c r="G5123" s="218"/>
      <c r="H5123" s="217"/>
      <c r="I5123" s="217"/>
      <c r="J5123" s="217"/>
      <c r="K5123" s="217"/>
      <c r="L5123" s="217"/>
      <c r="M5123" s="219"/>
      <c r="N5123" s="220"/>
      <c r="O5123" s="219"/>
      <c r="P5123" s="220"/>
      <c r="Q5123" s="219"/>
      <c r="R5123" s="219"/>
    </row>
    <row r="5124" spans="1:18">
      <c r="A5124" s="217"/>
      <c r="B5124" s="217"/>
      <c r="C5124" s="217"/>
      <c r="D5124" s="217"/>
      <c r="E5124" s="217"/>
      <c r="F5124" s="217"/>
      <c r="G5124" s="218"/>
      <c r="H5124" s="217"/>
      <c r="I5124" s="217"/>
      <c r="J5124" s="217"/>
      <c r="K5124" s="217"/>
      <c r="L5124" s="217"/>
      <c r="M5124" s="219"/>
      <c r="N5124" s="220"/>
      <c r="O5124" s="219"/>
      <c r="P5124" s="220"/>
      <c r="Q5124" s="219"/>
      <c r="R5124" s="219"/>
    </row>
    <row r="5125" spans="1:18">
      <c r="A5125" s="217"/>
      <c r="B5125" s="217"/>
      <c r="C5125" s="217"/>
      <c r="D5125" s="217"/>
      <c r="E5125" s="217"/>
      <c r="F5125" s="217"/>
      <c r="G5125" s="218"/>
      <c r="H5125" s="217"/>
      <c r="I5125" s="217"/>
      <c r="J5125" s="217"/>
      <c r="K5125" s="217"/>
      <c r="L5125" s="217"/>
      <c r="M5125" s="219"/>
      <c r="N5125" s="220"/>
      <c r="O5125" s="219"/>
      <c r="P5125" s="220"/>
      <c r="Q5125" s="219"/>
      <c r="R5125" s="219"/>
    </row>
    <row r="5126" spans="1:18">
      <c r="A5126" s="217"/>
      <c r="B5126" s="217"/>
      <c r="C5126" s="217"/>
      <c r="D5126" s="217"/>
      <c r="E5126" s="217"/>
      <c r="F5126" s="217"/>
      <c r="G5126" s="218"/>
      <c r="H5126" s="217"/>
      <c r="I5126" s="217"/>
      <c r="J5126" s="217"/>
      <c r="K5126" s="217"/>
      <c r="L5126" s="217"/>
      <c r="M5126" s="219"/>
      <c r="N5126" s="220"/>
      <c r="O5126" s="219"/>
      <c r="P5126" s="220"/>
      <c r="Q5126" s="219"/>
      <c r="R5126" s="219"/>
    </row>
    <row r="5127" spans="1:18">
      <c r="A5127" s="217"/>
      <c r="B5127" s="217"/>
      <c r="C5127" s="217"/>
      <c r="D5127" s="217"/>
      <c r="E5127" s="217"/>
      <c r="F5127" s="217"/>
      <c r="G5127" s="218"/>
      <c r="H5127" s="217"/>
      <c r="I5127" s="217"/>
      <c r="J5127" s="217"/>
      <c r="K5127" s="217"/>
      <c r="L5127" s="217"/>
      <c r="M5127" s="219"/>
      <c r="N5127" s="220"/>
      <c r="O5127" s="219"/>
      <c r="P5127" s="220"/>
      <c r="Q5127" s="219"/>
      <c r="R5127" s="219"/>
    </row>
    <row r="5128" spans="1:18">
      <c r="A5128" s="217"/>
      <c r="B5128" s="217"/>
      <c r="C5128" s="217"/>
      <c r="D5128" s="217"/>
      <c r="E5128" s="217"/>
      <c r="F5128" s="217"/>
      <c r="G5128" s="218"/>
      <c r="H5128" s="217"/>
      <c r="I5128" s="217"/>
      <c r="J5128" s="217"/>
      <c r="K5128" s="217"/>
      <c r="L5128" s="217"/>
      <c r="M5128" s="219"/>
      <c r="N5128" s="220"/>
      <c r="O5128" s="219"/>
      <c r="P5128" s="220"/>
      <c r="Q5128" s="219"/>
      <c r="R5128" s="219"/>
    </row>
    <row r="5129" spans="1:18">
      <c r="A5129" s="217"/>
      <c r="B5129" s="217"/>
      <c r="C5129" s="217"/>
      <c r="D5129" s="217"/>
      <c r="E5129" s="217"/>
      <c r="F5129" s="217"/>
      <c r="G5129" s="218"/>
      <c r="H5129" s="217"/>
      <c r="I5129" s="217"/>
      <c r="J5129" s="217"/>
      <c r="K5129" s="217"/>
      <c r="L5129" s="217"/>
      <c r="M5129" s="219"/>
      <c r="N5129" s="220"/>
      <c r="O5129" s="219"/>
      <c r="P5129" s="220"/>
      <c r="Q5129" s="219"/>
      <c r="R5129" s="219"/>
    </row>
    <row r="5130" spans="1:18">
      <c r="A5130" s="217"/>
      <c r="B5130" s="217"/>
      <c r="C5130" s="217"/>
      <c r="D5130" s="217"/>
      <c r="E5130" s="217"/>
      <c r="F5130" s="217"/>
      <c r="G5130" s="218"/>
      <c r="H5130" s="217"/>
      <c r="I5130" s="217"/>
      <c r="J5130" s="217"/>
      <c r="K5130" s="217"/>
      <c r="L5130" s="217"/>
      <c r="M5130" s="219"/>
      <c r="N5130" s="220"/>
      <c r="O5130" s="219"/>
      <c r="P5130" s="220"/>
      <c r="Q5130" s="219"/>
      <c r="R5130" s="219"/>
    </row>
    <row r="5131" spans="1:18">
      <c r="A5131" s="217"/>
      <c r="B5131" s="217"/>
      <c r="C5131" s="217"/>
      <c r="D5131" s="217"/>
      <c r="E5131" s="217"/>
      <c r="F5131" s="217"/>
      <c r="G5131" s="218"/>
      <c r="H5131" s="217"/>
      <c r="I5131" s="217"/>
      <c r="J5131" s="217"/>
      <c r="K5131" s="217"/>
      <c r="L5131" s="217"/>
      <c r="M5131" s="219"/>
      <c r="N5131" s="220"/>
      <c r="O5131" s="219"/>
      <c r="P5131" s="220"/>
      <c r="Q5131" s="219"/>
      <c r="R5131" s="219"/>
    </row>
    <row r="5132" spans="1:18">
      <c r="A5132" s="217"/>
      <c r="B5132" s="217"/>
      <c r="C5132" s="217"/>
      <c r="D5132" s="217"/>
      <c r="E5132" s="217"/>
      <c r="F5132" s="217"/>
      <c r="G5132" s="218"/>
      <c r="H5132" s="217"/>
      <c r="I5132" s="217"/>
      <c r="J5132" s="217"/>
      <c r="K5132" s="217"/>
      <c r="L5132" s="217"/>
      <c r="M5132" s="219"/>
      <c r="N5132" s="220"/>
      <c r="O5132" s="219"/>
      <c r="P5132" s="220"/>
      <c r="Q5132" s="219"/>
      <c r="R5132" s="219"/>
    </row>
    <row r="5133" spans="1:18">
      <c r="A5133" s="217"/>
      <c r="B5133" s="217"/>
      <c r="C5133" s="217"/>
      <c r="D5133" s="217"/>
      <c r="E5133" s="217"/>
      <c r="F5133" s="217"/>
      <c r="G5133" s="218"/>
      <c r="H5133" s="217"/>
      <c r="I5133" s="217"/>
      <c r="J5133" s="217"/>
      <c r="K5133" s="217"/>
      <c r="L5133" s="217"/>
      <c r="M5133" s="219"/>
      <c r="N5133" s="220"/>
      <c r="O5133" s="219"/>
      <c r="P5133" s="220"/>
      <c r="Q5133" s="219"/>
      <c r="R5133" s="219"/>
    </row>
    <row r="5134" spans="1:18">
      <c r="A5134" s="217"/>
      <c r="B5134" s="217"/>
      <c r="C5134" s="217"/>
      <c r="D5134" s="217"/>
      <c r="E5134" s="217"/>
      <c r="F5134" s="217"/>
      <c r="G5134" s="218"/>
      <c r="H5134" s="217"/>
      <c r="I5134" s="217"/>
      <c r="J5134" s="217"/>
      <c r="K5134" s="217"/>
      <c r="L5134" s="217"/>
      <c r="M5134" s="219"/>
      <c r="N5134" s="220"/>
      <c r="O5134" s="219"/>
      <c r="P5134" s="220"/>
      <c r="Q5134" s="219"/>
      <c r="R5134" s="219"/>
    </row>
    <row r="5135" spans="1:18">
      <c r="A5135" s="217"/>
      <c r="B5135" s="217"/>
      <c r="C5135" s="217"/>
      <c r="D5135" s="217"/>
      <c r="E5135" s="217"/>
      <c r="F5135" s="217"/>
      <c r="G5135" s="218"/>
      <c r="H5135" s="217"/>
      <c r="I5135" s="217"/>
      <c r="J5135" s="217"/>
      <c r="K5135" s="217"/>
      <c r="L5135" s="217"/>
      <c r="M5135" s="219"/>
      <c r="N5135" s="220"/>
      <c r="O5135" s="219"/>
      <c r="P5135" s="220"/>
      <c r="Q5135" s="219"/>
      <c r="R5135" s="219"/>
    </row>
    <row r="5136" spans="1:18">
      <c r="A5136" s="217"/>
      <c r="B5136" s="217"/>
      <c r="C5136" s="217"/>
      <c r="D5136" s="217"/>
      <c r="E5136" s="217"/>
      <c r="F5136" s="217"/>
      <c r="G5136" s="218"/>
      <c r="H5136" s="217"/>
      <c r="I5136" s="217"/>
      <c r="J5136" s="217"/>
      <c r="K5136" s="217"/>
      <c r="L5136" s="217"/>
      <c r="M5136" s="219"/>
      <c r="N5136" s="220"/>
      <c r="O5136" s="219"/>
      <c r="P5136" s="220"/>
      <c r="Q5136" s="219"/>
      <c r="R5136" s="219"/>
    </row>
    <row r="5137" spans="1:18">
      <c r="A5137" s="217"/>
      <c r="B5137" s="217"/>
      <c r="C5137" s="217"/>
      <c r="D5137" s="217"/>
      <c r="E5137" s="217"/>
      <c r="F5137" s="217"/>
      <c r="G5137" s="218"/>
      <c r="H5137" s="217"/>
      <c r="I5137" s="217"/>
      <c r="J5137" s="217"/>
      <c r="K5137" s="217"/>
      <c r="L5137" s="217"/>
      <c r="M5137" s="219"/>
      <c r="N5137" s="220"/>
      <c r="O5137" s="219"/>
      <c r="P5137" s="220"/>
      <c r="Q5137" s="219"/>
      <c r="R5137" s="219"/>
    </row>
    <row r="5138" spans="1:18">
      <c r="A5138" s="217"/>
      <c r="B5138" s="217"/>
      <c r="C5138" s="217"/>
      <c r="D5138" s="217"/>
      <c r="E5138" s="217"/>
      <c r="F5138" s="217"/>
      <c r="G5138" s="218"/>
      <c r="H5138" s="217"/>
      <c r="I5138" s="217"/>
      <c r="J5138" s="217"/>
      <c r="K5138" s="217"/>
      <c r="L5138" s="217"/>
      <c r="M5138" s="219"/>
      <c r="N5138" s="220"/>
      <c r="O5138" s="219"/>
      <c r="P5138" s="220"/>
      <c r="Q5138" s="219"/>
      <c r="R5138" s="219"/>
    </row>
    <row r="5139" spans="1:18">
      <c r="A5139" s="217"/>
      <c r="B5139" s="217"/>
      <c r="C5139" s="217"/>
      <c r="D5139" s="217"/>
      <c r="E5139" s="217"/>
      <c r="F5139" s="217"/>
      <c r="G5139" s="218"/>
      <c r="H5139" s="217"/>
      <c r="I5139" s="217"/>
      <c r="J5139" s="217"/>
      <c r="K5139" s="217"/>
      <c r="L5139" s="217"/>
      <c r="M5139" s="219"/>
      <c r="N5139" s="220"/>
      <c r="O5139" s="219"/>
      <c r="P5139" s="220"/>
      <c r="Q5139" s="219"/>
      <c r="R5139" s="219"/>
    </row>
    <row r="5140" spans="1:18">
      <c r="A5140" s="217"/>
      <c r="B5140" s="217"/>
      <c r="C5140" s="217"/>
      <c r="D5140" s="217"/>
      <c r="E5140" s="217"/>
      <c r="F5140" s="217"/>
      <c r="G5140" s="218"/>
      <c r="H5140" s="217"/>
      <c r="I5140" s="217"/>
      <c r="J5140" s="217"/>
      <c r="K5140" s="217"/>
      <c r="L5140" s="217"/>
      <c r="M5140" s="219"/>
      <c r="N5140" s="220"/>
      <c r="O5140" s="219"/>
      <c r="P5140" s="220"/>
      <c r="Q5140" s="219"/>
      <c r="R5140" s="219"/>
    </row>
    <row r="5141" spans="1:18">
      <c r="A5141" s="217"/>
      <c r="B5141" s="217"/>
      <c r="C5141" s="217"/>
      <c r="D5141" s="217"/>
      <c r="E5141" s="217"/>
      <c r="F5141" s="217"/>
      <c r="G5141" s="218"/>
      <c r="H5141" s="217"/>
      <c r="I5141" s="217"/>
      <c r="J5141" s="217"/>
      <c r="K5141" s="217"/>
      <c r="L5141" s="217"/>
      <c r="M5141" s="219"/>
      <c r="N5141" s="220"/>
      <c r="O5141" s="219"/>
      <c r="P5141" s="220"/>
      <c r="Q5141" s="219"/>
      <c r="R5141" s="219"/>
    </row>
    <row r="5142" spans="1:18">
      <c r="A5142" s="217"/>
      <c r="B5142" s="217"/>
      <c r="C5142" s="217"/>
      <c r="D5142" s="217"/>
      <c r="E5142" s="217"/>
      <c r="F5142" s="217"/>
      <c r="G5142" s="218"/>
      <c r="H5142" s="217"/>
      <c r="I5142" s="217"/>
      <c r="J5142" s="217"/>
      <c r="K5142" s="217"/>
      <c r="L5142" s="217"/>
      <c r="M5142" s="219"/>
      <c r="N5142" s="220"/>
      <c r="O5142" s="219"/>
      <c r="P5142" s="220"/>
      <c r="Q5142" s="219"/>
      <c r="R5142" s="219"/>
    </row>
    <row r="5143" spans="1:18">
      <c r="A5143" s="217"/>
      <c r="B5143" s="217"/>
      <c r="C5143" s="217"/>
      <c r="D5143" s="217"/>
      <c r="E5143" s="217"/>
      <c r="F5143" s="217"/>
      <c r="G5143" s="218"/>
      <c r="H5143" s="217"/>
      <c r="I5143" s="217"/>
      <c r="J5143" s="217"/>
      <c r="K5143" s="217"/>
      <c r="L5143" s="217"/>
      <c r="M5143" s="219"/>
      <c r="N5143" s="220"/>
      <c r="O5143" s="219"/>
      <c r="P5143" s="220"/>
      <c r="Q5143" s="219"/>
      <c r="R5143" s="219"/>
    </row>
    <row r="5144" spans="1:18">
      <c r="A5144" s="217"/>
      <c r="B5144" s="217"/>
      <c r="C5144" s="217"/>
      <c r="D5144" s="217"/>
      <c r="E5144" s="217"/>
      <c r="F5144" s="217"/>
      <c r="G5144" s="218"/>
      <c r="H5144" s="217"/>
      <c r="I5144" s="217"/>
      <c r="J5144" s="217"/>
      <c r="K5144" s="217"/>
      <c r="L5144" s="217"/>
      <c r="M5144" s="219"/>
      <c r="N5144" s="220"/>
      <c r="O5144" s="219"/>
      <c r="P5144" s="220"/>
      <c r="Q5144" s="219"/>
      <c r="R5144" s="219"/>
    </row>
    <row r="5145" spans="1:18">
      <c r="A5145" s="217"/>
      <c r="B5145" s="217"/>
      <c r="C5145" s="217"/>
      <c r="D5145" s="217"/>
      <c r="E5145" s="217"/>
      <c r="F5145" s="217"/>
      <c r="G5145" s="218"/>
      <c r="H5145" s="217"/>
      <c r="I5145" s="217"/>
      <c r="J5145" s="217"/>
      <c r="K5145" s="217"/>
      <c r="L5145" s="217"/>
      <c r="M5145" s="219"/>
      <c r="N5145" s="220"/>
      <c r="O5145" s="219"/>
      <c r="P5145" s="220"/>
      <c r="Q5145" s="219"/>
      <c r="R5145" s="219"/>
    </row>
    <row r="5146" spans="1:18">
      <c r="A5146" s="217"/>
      <c r="B5146" s="217"/>
      <c r="C5146" s="217"/>
      <c r="D5146" s="217"/>
      <c r="E5146" s="217"/>
      <c r="F5146" s="217"/>
      <c r="G5146" s="218"/>
      <c r="H5146" s="217"/>
      <c r="I5146" s="217"/>
      <c r="J5146" s="217"/>
      <c r="K5146" s="217"/>
      <c r="L5146" s="217"/>
      <c r="M5146" s="219"/>
      <c r="N5146" s="220"/>
      <c r="O5146" s="219"/>
      <c r="P5146" s="220"/>
      <c r="Q5146" s="219"/>
      <c r="R5146" s="219"/>
    </row>
    <row r="5147" spans="1:18">
      <c r="A5147" s="217"/>
      <c r="B5147" s="217"/>
      <c r="C5147" s="217"/>
      <c r="D5147" s="217"/>
      <c r="E5147" s="217"/>
      <c r="F5147" s="217"/>
      <c r="G5147" s="218"/>
      <c r="H5147" s="217"/>
      <c r="I5147" s="217"/>
      <c r="J5147" s="217"/>
      <c r="K5147" s="217"/>
      <c r="L5147" s="217"/>
      <c r="M5147" s="219"/>
      <c r="N5147" s="220"/>
      <c r="O5147" s="219"/>
      <c r="P5147" s="220"/>
      <c r="Q5147" s="219"/>
      <c r="R5147" s="219"/>
    </row>
    <row r="5148" spans="1:18">
      <c r="A5148" s="217"/>
      <c r="B5148" s="217"/>
      <c r="C5148" s="217"/>
      <c r="D5148" s="217"/>
      <c r="E5148" s="217"/>
      <c r="F5148" s="217"/>
      <c r="G5148" s="218"/>
      <c r="H5148" s="217"/>
      <c r="I5148" s="217"/>
      <c r="J5148" s="217"/>
      <c r="K5148" s="217"/>
      <c r="L5148" s="217"/>
      <c r="M5148" s="219"/>
      <c r="N5148" s="220"/>
      <c r="O5148" s="219"/>
      <c r="P5148" s="220"/>
      <c r="Q5148" s="219"/>
      <c r="R5148" s="219"/>
    </row>
    <row r="5149" spans="1:18">
      <c r="A5149" s="217"/>
      <c r="B5149" s="217"/>
      <c r="C5149" s="217"/>
      <c r="D5149" s="217"/>
      <c r="E5149" s="217"/>
      <c r="F5149" s="217"/>
      <c r="G5149" s="218"/>
      <c r="H5149" s="217"/>
      <c r="I5149" s="217"/>
      <c r="J5149" s="217"/>
      <c r="K5149" s="217"/>
      <c r="L5149" s="217"/>
      <c r="M5149" s="219"/>
      <c r="N5149" s="220"/>
      <c r="O5149" s="219"/>
      <c r="P5149" s="220"/>
      <c r="Q5149" s="219"/>
      <c r="R5149" s="219"/>
    </row>
    <row r="5150" spans="1:18">
      <c r="A5150" s="217"/>
      <c r="B5150" s="217"/>
      <c r="C5150" s="217"/>
      <c r="D5150" s="217"/>
      <c r="E5150" s="217"/>
      <c r="F5150" s="217"/>
      <c r="G5150" s="218"/>
      <c r="H5150" s="217"/>
      <c r="I5150" s="217"/>
      <c r="J5150" s="217"/>
      <c r="K5150" s="217"/>
      <c r="L5150" s="217"/>
      <c r="M5150" s="219"/>
      <c r="N5150" s="220"/>
      <c r="O5150" s="219"/>
      <c r="P5150" s="220"/>
      <c r="Q5150" s="219"/>
      <c r="R5150" s="219"/>
    </row>
    <row r="5151" spans="1:18">
      <c r="A5151" s="217"/>
      <c r="B5151" s="217"/>
      <c r="C5151" s="217"/>
      <c r="D5151" s="217"/>
      <c r="E5151" s="217"/>
      <c r="F5151" s="217"/>
      <c r="G5151" s="218"/>
      <c r="H5151" s="217"/>
      <c r="I5151" s="217"/>
      <c r="J5151" s="217"/>
      <c r="K5151" s="217"/>
      <c r="L5151" s="217"/>
      <c r="M5151" s="219"/>
      <c r="N5151" s="220"/>
      <c r="O5151" s="219"/>
      <c r="P5151" s="220"/>
      <c r="Q5151" s="219"/>
      <c r="R5151" s="219"/>
    </row>
    <row r="5152" spans="1:18">
      <c r="A5152" s="217"/>
      <c r="B5152" s="217"/>
      <c r="C5152" s="217"/>
      <c r="D5152" s="217"/>
      <c r="E5152" s="217"/>
      <c r="F5152" s="217"/>
      <c r="G5152" s="218"/>
      <c r="H5152" s="217"/>
      <c r="I5152" s="217"/>
      <c r="J5152" s="217"/>
      <c r="K5152" s="217"/>
      <c r="L5152" s="217"/>
      <c r="M5152" s="219"/>
      <c r="N5152" s="220"/>
      <c r="O5152" s="219"/>
      <c r="P5152" s="220"/>
      <c r="Q5152" s="219"/>
      <c r="R5152" s="219"/>
    </row>
    <row r="5153" spans="1:18">
      <c r="A5153" s="217"/>
      <c r="B5153" s="217"/>
      <c r="C5153" s="217"/>
      <c r="D5153" s="217"/>
      <c r="E5153" s="217"/>
      <c r="F5153" s="217"/>
      <c r="G5153" s="218"/>
      <c r="H5153" s="217"/>
      <c r="I5153" s="217"/>
      <c r="J5153" s="217"/>
      <c r="K5153" s="217"/>
      <c r="L5153" s="217"/>
      <c r="M5153" s="219"/>
      <c r="N5153" s="220"/>
      <c r="O5153" s="219"/>
      <c r="P5153" s="220"/>
      <c r="Q5153" s="219"/>
      <c r="R5153" s="219"/>
    </row>
    <row r="5154" spans="1:18">
      <c r="A5154" s="217"/>
      <c r="B5154" s="217"/>
      <c r="C5154" s="217"/>
      <c r="D5154" s="217"/>
      <c r="E5154" s="217"/>
      <c r="F5154" s="217"/>
      <c r="G5154" s="218"/>
      <c r="H5154" s="217"/>
      <c r="I5154" s="217"/>
      <c r="J5154" s="217"/>
      <c r="K5154" s="217"/>
      <c r="L5154" s="217"/>
      <c r="M5154" s="219"/>
      <c r="N5154" s="220"/>
      <c r="O5154" s="219"/>
      <c r="P5154" s="220"/>
      <c r="Q5154" s="219"/>
      <c r="R5154" s="219"/>
    </row>
    <row r="5155" spans="1:18">
      <c r="A5155" s="217"/>
      <c r="B5155" s="217"/>
      <c r="C5155" s="217"/>
      <c r="D5155" s="217"/>
      <c r="E5155" s="217"/>
      <c r="F5155" s="217"/>
      <c r="G5155" s="218"/>
      <c r="H5155" s="217"/>
      <c r="I5155" s="217"/>
      <c r="J5155" s="217"/>
      <c r="K5155" s="217"/>
      <c r="L5155" s="217"/>
      <c r="M5155" s="219"/>
      <c r="N5155" s="220"/>
      <c r="O5155" s="219"/>
      <c r="P5155" s="220"/>
      <c r="Q5155" s="219"/>
      <c r="R5155" s="219"/>
    </row>
    <row r="5156" spans="1:18">
      <c r="A5156" s="217"/>
      <c r="B5156" s="217"/>
      <c r="C5156" s="217"/>
      <c r="D5156" s="217"/>
      <c r="E5156" s="217"/>
      <c r="F5156" s="217"/>
      <c r="G5156" s="218"/>
      <c r="H5156" s="217"/>
      <c r="I5156" s="217"/>
      <c r="J5156" s="217"/>
      <c r="K5156" s="217"/>
      <c r="L5156" s="217"/>
      <c r="M5156" s="219"/>
      <c r="N5156" s="220"/>
      <c r="O5156" s="219"/>
      <c r="P5156" s="220"/>
      <c r="Q5156" s="219"/>
      <c r="R5156" s="219"/>
    </row>
    <row r="5157" spans="1:18">
      <c r="A5157" s="217"/>
      <c r="B5157" s="217"/>
      <c r="C5157" s="217"/>
      <c r="D5157" s="217"/>
      <c r="E5157" s="217"/>
      <c r="F5157" s="217"/>
      <c r="G5157" s="218"/>
      <c r="H5157" s="217"/>
      <c r="I5157" s="217"/>
      <c r="J5157" s="217"/>
      <c r="K5157" s="217"/>
      <c r="L5157" s="217"/>
      <c r="M5157" s="219"/>
      <c r="N5157" s="220"/>
      <c r="O5157" s="219"/>
      <c r="P5157" s="220"/>
      <c r="Q5157" s="219"/>
      <c r="R5157" s="219"/>
    </row>
    <row r="5158" spans="1:18">
      <c r="A5158" s="217"/>
      <c r="B5158" s="217"/>
      <c r="C5158" s="217"/>
      <c r="D5158" s="217"/>
      <c r="E5158" s="217"/>
      <c r="F5158" s="217"/>
      <c r="G5158" s="218"/>
      <c r="H5158" s="217"/>
      <c r="I5158" s="217"/>
      <c r="J5158" s="217"/>
      <c r="K5158" s="217"/>
      <c r="L5158" s="217"/>
      <c r="M5158" s="219"/>
      <c r="N5158" s="220"/>
      <c r="O5158" s="219"/>
      <c r="P5158" s="220"/>
      <c r="Q5158" s="219"/>
      <c r="R5158" s="219"/>
    </row>
    <row r="5159" spans="1:18">
      <c r="A5159" s="217"/>
      <c r="B5159" s="217"/>
      <c r="C5159" s="217"/>
      <c r="D5159" s="217"/>
      <c r="E5159" s="217"/>
      <c r="F5159" s="217"/>
      <c r="G5159" s="218"/>
      <c r="H5159" s="217"/>
      <c r="I5159" s="217"/>
      <c r="J5159" s="217"/>
      <c r="K5159" s="217"/>
      <c r="L5159" s="217"/>
      <c r="M5159" s="219"/>
      <c r="N5159" s="220"/>
      <c r="O5159" s="219"/>
      <c r="P5159" s="220"/>
      <c r="Q5159" s="219"/>
      <c r="R5159" s="219"/>
    </row>
    <row r="5160" spans="1:18">
      <c r="A5160" s="217"/>
      <c r="B5160" s="217"/>
      <c r="C5160" s="217"/>
      <c r="D5160" s="217"/>
      <c r="E5160" s="217"/>
      <c r="F5160" s="217"/>
      <c r="G5160" s="218"/>
      <c r="H5160" s="217"/>
      <c r="I5160" s="217"/>
      <c r="J5160" s="217"/>
      <c r="K5160" s="217"/>
      <c r="L5160" s="217"/>
      <c r="M5160" s="219"/>
      <c r="N5160" s="220"/>
      <c r="O5160" s="219"/>
      <c r="P5160" s="220"/>
      <c r="Q5160" s="219"/>
      <c r="R5160" s="219"/>
    </row>
    <row r="5161" spans="1:18">
      <c r="A5161" s="217"/>
      <c r="B5161" s="217"/>
      <c r="C5161" s="217"/>
      <c r="D5161" s="217"/>
      <c r="E5161" s="217"/>
      <c r="F5161" s="217"/>
      <c r="G5161" s="218"/>
      <c r="H5161" s="217"/>
      <c r="I5161" s="217"/>
      <c r="J5161" s="217"/>
      <c r="K5161" s="217"/>
      <c r="L5161" s="217"/>
      <c r="M5161" s="219"/>
      <c r="N5161" s="220"/>
      <c r="O5161" s="219"/>
      <c r="P5161" s="220"/>
      <c r="Q5161" s="219"/>
      <c r="R5161" s="219"/>
    </row>
    <row r="5162" spans="1:18">
      <c r="A5162" s="217"/>
      <c r="B5162" s="217"/>
      <c r="C5162" s="217"/>
      <c r="D5162" s="217"/>
      <c r="E5162" s="217"/>
      <c r="F5162" s="217"/>
      <c r="G5162" s="218"/>
      <c r="H5162" s="217"/>
      <c r="I5162" s="217"/>
      <c r="J5162" s="217"/>
      <c r="K5162" s="217"/>
      <c r="L5162" s="217"/>
      <c r="M5162" s="219"/>
      <c r="N5162" s="220"/>
      <c r="O5162" s="219"/>
      <c r="P5162" s="220"/>
      <c r="Q5162" s="219"/>
      <c r="R5162" s="219"/>
    </row>
    <row r="5163" spans="1:18">
      <c r="A5163" s="217"/>
      <c r="B5163" s="217"/>
      <c r="C5163" s="217"/>
      <c r="D5163" s="217"/>
      <c r="E5163" s="217"/>
      <c r="F5163" s="217"/>
      <c r="G5163" s="218"/>
      <c r="H5163" s="217"/>
      <c r="I5163" s="217"/>
      <c r="J5163" s="217"/>
      <c r="K5163" s="217"/>
      <c r="L5163" s="217"/>
      <c r="M5163" s="219"/>
      <c r="N5163" s="220"/>
      <c r="O5163" s="219"/>
      <c r="P5163" s="220"/>
      <c r="Q5163" s="219"/>
      <c r="R5163" s="219"/>
    </row>
    <row r="5164" spans="1:18">
      <c r="A5164" s="217"/>
      <c r="B5164" s="217"/>
      <c r="C5164" s="217"/>
      <c r="D5164" s="217"/>
      <c r="E5164" s="217"/>
      <c r="F5164" s="217"/>
      <c r="G5164" s="218"/>
      <c r="H5164" s="217"/>
      <c r="I5164" s="217"/>
      <c r="J5164" s="217"/>
      <c r="K5164" s="217"/>
      <c r="L5164" s="217"/>
      <c r="M5164" s="219"/>
      <c r="N5164" s="220"/>
      <c r="O5164" s="219"/>
      <c r="P5164" s="220"/>
      <c r="Q5164" s="219"/>
      <c r="R5164" s="219"/>
    </row>
    <row r="5165" spans="1:18">
      <c r="A5165" s="217"/>
      <c r="B5165" s="217"/>
      <c r="C5165" s="217"/>
      <c r="D5165" s="217"/>
      <c r="E5165" s="217"/>
      <c r="F5165" s="217"/>
      <c r="G5165" s="218"/>
      <c r="H5165" s="217"/>
      <c r="I5165" s="217"/>
      <c r="J5165" s="217"/>
      <c r="K5165" s="217"/>
      <c r="L5165" s="217"/>
      <c r="M5165" s="219"/>
      <c r="N5165" s="220"/>
      <c r="O5165" s="219"/>
      <c r="P5165" s="220"/>
      <c r="Q5165" s="219"/>
      <c r="R5165" s="219"/>
    </row>
    <row r="5166" spans="1:18">
      <c r="A5166" s="217"/>
      <c r="B5166" s="217"/>
      <c r="C5166" s="217"/>
      <c r="D5166" s="217"/>
      <c r="E5166" s="217"/>
      <c r="F5166" s="217"/>
      <c r="G5166" s="218"/>
      <c r="H5166" s="217"/>
      <c r="I5166" s="217"/>
      <c r="J5166" s="217"/>
      <c r="K5166" s="217"/>
      <c r="L5166" s="217"/>
      <c r="M5166" s="219"/>
      <c r="N5166" s="220"/>
      <c r="O5166" s="219"/>
      <c r="P5166" s="220"/>
      <c r="Q5166" s="219"/>
      <c r="R5166" s="219"/>
    </row>
    <row r="5167" spans="1:18">
      <c r="A5167" s="217"/>
      <c r="B5167" s="217"/>
      <c r="C5167" s="217"/>
      <c r="D5167" s="217"/>
      <c r="E5167" s="217"/>
      <c r="F5167" s="217"/>
      <c r="G5167" s="218"/>
      <c r="H5167" s="217"/>
      <c r="I5167" s="217"/>
      <c r="J5167" s="217"/>
      <c r="K5167" s="217"/>
      <c r="L5167" s="217"/>
      <c r="M5167" s="219"/>
      <c r="N5167" s="220"/>
      <c r="O5167" s="219"/>
      <c r="P5167" s="220"/>
      <c r="Q5167" s="219"/>
      <c r="R5167" s="219"/>
    </row>
    <row r="5168" spans="1:18">
      <c r="A5168" s="217"/>
      <c r="B5168" s="217"/>
      <c r="C5168" s="217"/>
      <c r="D5168" s="217"/>
      <c r="E5168" s="217"/>
      <c r="F5168" s="217"/>
      <c r="G5168" s="218"/>
      <c r="H5168" s="217"/>
      <c r="I5168" s="217"/>
      <c r="J5168" s="217"/>
      <c r="K5168" s="217"/>
      <c r="L5168" s="217"/>
      <c r="M5168" s="219"/>
      <c r="N5168" s="220"/>
      <c r="O5168" s="219"/>
      <c r="P5168" s="220"/>
      <c r="Q5168" s="219"/>
      <c r="R5168" s="219"/>
    </row>
    <row r="5169" spans="1:18">
      <c r="A5169" s="217"/>
      <c r="B5169" s="217"/>
      <c r="C5169" s="217"/>
      <c r="D5169" s="217"/>
      <c r="E5169" s="217"/>
      <c r="F5169" s="217"/>
      <c r="G5169" s="218"/>
      <c r="H5169" s="217"/>
      <c r="I5169" s="217"/>
      <c r="J5169" s="217"/>
      <c r="K5169" s="217"/>
      <c r="L5169" s="217"/>
      <c r="M5169" s="219"/>
      <c r="N5169" s="220"/>
      <c r="O5169" s="219"/>
      <c r="P5169" s="220"/>
      <c r="Q5169" s="219"/>
      <c r="R5169" s="219"/>
    </row>
    <row r="5170" spans="1:18">
      <c r="A5170" s="217"/>
      <c r="B5170" s="217"/>
      <c r="C5170" s="217"/>
      <c r="D5170" s="217"/>
      <c r="E5170" s="217"/>
      <c r="F5170" s="217"/>
      <c r="G5170" s="218"/>
      <c r="H5170" s="217"/>
      <c r="I5170" s="217"/>
      <c r="J5170" s="217"/>
      <c r="K5170" s="217"/>
      <c r="L5170" s="217"/>
      <c r="M5170" s="219"/>
      <c r="N5170" s="220"/>
      <c r="O5170" s="219"/>
      <c r="P5170" s="220"/>
      <c r="Q5170" s="219"/>
      <c r="R5170" s="219"/>
    </row>
    <row r="5171" spans="1:18">
      <c r="A5171" s="217"/>
      <c r="B5171" s="217"/>
      <c r="C5171" s="217"/>
      <c r="D5171" s="217"/>
      <c r="E5171" s="217"/>
      <c r="F5171" s="217"/>
      <c r="G5171" s="218"/>
      <c r="H5171" s="217"/>
      <c r="I5171" s="217"/>
      <c r="J5171" s="217"/>
      <c r="K5171" s="217"/>
      <c r="L5171" s="217"/>
      <c r="M5171" s="219"/>
      <c r="N5171" s="220"/>
      <c r="O5171" s="219"/>
      <c r="P5171" s="220"/>
      <c r="Q5171" s="219"/>
      <c r="R5171" s="219"/>
    </row>
    <row r="5172" spans="1:18">
      <c r="A5172" s="217"/>
      <c r="B5172" s="217"/>
      <c r="C5172" s="217"/>
      <c r="D5172" s="217"/>
      <c r="E5172" s="217"/>
      <c r="F5172" s="217"/>
      <c r="G5172" s="218"/>
      <c r="H5172" s="217"/>
      <c r="I5172" s="217"/>
      <c r="J5172" s="217"/>
      <c r="K5172" s="217"/>
      <c r="L5172" s="217"/>
      <c r="M5172" s="219"/>
      <c r="N5172" s="220"/>
      <c r="O5172" s="219"/>
      <c r="P5172" s="220"/>
      <c r="Q5172" s="219"/>
      <c r="R5172" s="219"/>
    </row>
    <row r="5173" spans="1:18">
      <c r="A5173" s="217"/>
      <c r="B5173" s="217"/>
      <c r="C5173" s="217"/>
      <c r="D5173" s="217"/>
      <c r="E5173" s="217"/>
      <c r="F5173" s="217"/>
      <c r="G5173" s="218"/>
      <c r="H5173" s="217"/>
      <c r="I5173" s="217"/>
      <c r="J5173" s="217"/>
      <c r="K5173" s="217"/>
      <c r="L5173" s="217"/>
      <c r="M5173" s="219"/>
      <c r="N5173" s="220"/>
      <c r="O5173" s="219"/>
      <c r="P5173" s="220"/>
      <c r="Q5173" s="219"/>
      <c r="R5173" s="219"/>
    </row>
    <row r="5174" spans="1:18">
      <c r="A5174" s="217"/>
      <c r="B5174" s="217"/>
      <c r="C5174" s="217"/>
      <c r="D5174" s="217"/>
      <c r="E5174" s="217"/>
      <c r="F5174" s="217"/>
      <c r="G5174" s="218"/>
      <c r="H5174" s="217"/>
      <c r="I5174" s="217"/>
      <c r="J5174" s="217"/>
      <c r="K5174" s="217"/>
      <c r="L5174" s="217"/>
      <c r="M5174" s="219"/>
      <c r="N5174" s="220"/>
      <c r="O5174" s="219"/>
      <c r="P5174" s="220"/>
      <c r="Q5174" s="219"/>
      <c r="R5174" s="219"/>
    </row>
    <row r="5175" spans="1:18">
      <c r="A5175" s="217"/>
      <c r="B5175" s="217"/>
      <c r="C5175" s="217"/>
      <c r="D5175" s="217"/>
      <c r="E5175" s="217"/>
      <c r="F5175" s="217"/>
      <c r="G5175" s="218"/>
      <c r="H5175" s="217"/>
      <c r="I5175" s="217"/>
      <c r="J5175" s="217"/>
      <c r="K5175" s="217"/>
      <c r="L5175" s="217"/>
      <c r="M5175" s="219"/>
      <c r="N5175" s="220"/>
      <c r="O5175" s="219"/>
      <c r="P5175" s="220"/>
      <c r="Q5175" s="219"/>
      <c r="R5175" s="219"/>
    </row>
    <row r="5176" spans="1:18">
      <c r="A5176" s="217"/>
      <c r="B5176" s="217"/>
      <c r="C5176" s="217"/>
      <c r="D5176" s="217"/>
      <c r="E5176" s="217"/>
      <c r="F5176" s="217"/>
      <c r="G5176" s="218"/>
      <c r="H5176" s="217"/>
      <c r="I5176" s="217"/>
      <c r="J5176" s="217"/>
      <c r="K5176" s="217"/>
      <c r="L5176" s="217"/>
      <c r="M5176" s="219"/>
      <c r="N5176" s="220"/>
      <c r="O5176" s="219"/>
      <c r="P5176" s="220"/>
      <c r="Q5176" s="219"/>
      <c r="R5176" s="219"/>
    </row>
    <row r="5177" spans="1:18">
      <c r="A5177" s="217"/>
      <c r="B5177" s="217"/>
      <c r="C5177" s="217"/>
      <c r="D5177" s="217"/>
      <c r="E5177" s="217"/>
      <c r="F5177" s="217"/>
      <c r="G5177" s="218"/>
      <c r="H5177" s="217"/>
      <c r="I5177" s="217"/>
      <c r="J5177" s="217"/>
      <c r="K5177" s="217"/>
      <c r="L5177" s="217"/>
      <c r="M5177" s="219"/>
      <c r="N5177" s="220"/>
      <c r="O5177" s="219"/>
      <c r="P5177" s="220"/>
      <c r="Q5177" s="219"/>
      <c r="R5177" s="219"/>
    </row>
    <row r="5178" spans="1:18">
      <c r="A5178" s="217"/>
      <c r="B5178" s="217"/>
      <c r="C5178" s="217"/>
      <c r="D5178" s="217"/>
      <c r="E5178" s="217"/>
      <c r="F5178" s="217"/>
      <c r="G5178" s="218"/>
      <c r="H5178" s="217"/>
      <c r="I5178" s="217"/>
      <c r="J5178" s="217"/>
      <c r="K5178" s="217"/>
      <c r="L5178" s="217"/>
      <c r="M5178" s="219"/>
      <c r="N5178" s="220"/>
      <c r="O5178" s="219"/>
      <c r="P5178" s="220"/>
      <c r="Q5178" s="219"/>
      <c r="R5178" s="219"/>
    </row>
    <row r="5179" spans="1:18">
      <c r="A5179" s="217"/>
      <c r="B5179" s="217"/>
      <c r="C5179" s="217"/>
      <c r="D5179" s="217"/>
      <c r="E5179" s="217"/>
      <c r="F5179" s="217"/>
      <c r="G5179" s="218"/>
      <c r="H5179" s="217"/>
      <c r="I5179" s="217"/>
      <c r="J5179" s="217"/>
      <c r="K5179" s="217"/>
      <c r="L5179" s="217"/>
      <c r="M5179" s="219"/>
      <c r="N5179" s="220"/>
      <c r="O5179" s="219"/>
      <c r="P5179" s="220"/>
      <c r="Q5179" s="219"/>
      <c r="R5179" s="219"/>
    </row>
    <row r="5180" spans="1:18">
      <c r="A5180" s="217"/>
      <c r="B5180" s="217"/>
      <c r="C5180" s="217"/>
      <c r="D5180" s="217"/>
      <c r="E5180" s="217"/>
      <c r="F5180" s="217"/>
      <c r="G5180" s="218"/>
      <c r="H5180" s="217"/>
      <c r="I5180" s="217"/>
      <c r="J5180" s="217"/>
      <c r="K5180" s="217"/>
      <c r="L5180" s="217"/>
      <c r="M5180" s="219"/>
      <c r="N5180" s="220"/>
      <c r="O5180" s="219"/>
      <c r="P5180" s="220"/>
      <c r="Q5180" s="219"/>
      <c r="R5180" s="219"/>
    </row>
    <row r="5181" spans="1:18">
      <c r="A5181" s="217"/>
      <c r="B5181" s="217"/>
      <c r="C5181" s="217"/>
      <c r="D5181" s="217"/>
      <c r="E5181" s="217"/>
      <c r="F5181" s="217"/>
      <c r="G5181" s="218"/>
      <c r="H5181" s="217"/>
      <c r="I5181" s="217"/>
      <c r="J5181" s="217"/>
      <c r="K5181" s="217"/>
      <c r="L5181" s="217"/>
      <c r="M5181" s="219"/>
      <c r="N5181" s="220"/>
      <c r="O5181" s="219"/>
      <c r="P5181" s="220"/>
      <c r="Q5181" s="219"/>
      <c r="R5181" s="219"/>
    </row>
    <row r="5182" spans="1:18">
      <c r="A5182" s="217"/>
      <c r="B5182" s="217"/>
      <c r="C5182" s="217"/>
      <c r="D5182" s="217"/>
      <c r="E5182" s="217"/>
      <c r="F5182" s="217"/>
      <c r="G5182" s="218"/>
      <c r="H5182" s="217"/>
      <c r="I5182" s="217"/>
      <c r="J5182" s="217"/>
      <c r="K5182" s="217"/>
      <c r="L5182" s="217"/>
      <c r="M5182" s="219"/>
      <c r="N5182" s="220"/>
      <c r="O5182" s="219"/>
      <c r="P5182" s="220"/>
      <c r="Q5182" s="219"/>
      <c r="R5182" s="219"/>
    </row>
    <row r="5183" spans="1:18">
      <c r="A5183" s="217"/>
      <c r="B5183" s="217"/>
      <c r="C5183" s="217"/>
      <c r="D5183" s="217"/>
      <c r="E5183" s="217"/>
      <c r="F5183" s="217"/>
      <c r="G5183" s="218"/>
      <c r="H5183" s="217"/>
      <c r="I5183" s="217"/>
      <c r="J5183" s="217"/>
      <c r="K5183" s="217"/>
      <c r="L5183" s="217"/>
      <c r="M5183" s="219"/>
      <c r="N5183" s="220"/>
      <c r="O5183" s="219"/>
      <c r="P5183" s="220"/>
      <c r="Q5183" s="219"/>
      <c r="R5183" s="219"/>
    </row>
    <row r="5184" spans="1:18">
      <c r="A5184" s="217"/>
      <c r="B5184" s="217"/>
      <c r="C5184" s="217"/>
      <c r="D5184" s="217"/>
      <c r="E5184" s="217"/>
      <c r="F5184" s="217"/>
      <c r="G5184" s="218"/>
      <c r="H5184" s="217"/>
      <c r="I5184" s="217"/>
      <c r="J5184" s="217"/>
      <c r="K5184" s="217"/>
      <c r="L5184" s="217"/>
      <c r="M5184" s="219"/>
      <c r="N5184" s="220"/>
      <c r="O5184" s="219"/>
      <c r="P5184" s="220"/>
      <c r="Q5184" s="219"/>
      <c r="R5184" s="219"/>
    </row>
    <row r="5185" spans="1:18">
      <c r="A5185" s="217"/>
      <c r="B5185" s="217"/>
      <c r="C5185" s="217"/>
      <c r="D5185" s="217"/>
      <c r="E5185" s="217"/>
      <c r="F5185" s="217"/>
      <c r="G5185" s="218"/>
      <c r="H5185" s="217"/>
      <c r="I5185" s="217"/>
      <c r="J5185" s="217"/>
      <c r="K5185" s="217"/>
      <c r="L5185" s="217"/>
      <c r="M5185" s="219"/>
      <c r="N5185" s="220"/>
      <c r="O5185" s="219"/>
      <c r="P5185" s="220"/>
      <c r="Q5185" s="219"/>
      <c r="R5185" s="219"/>
    </row>
    <row r="5186" spans="1:18">
      <c r="A5186" s="217"/>
      <c r="B5186" s="217"/>
      <c r="C5186" s="217"/>
      <c r="D5186" s="217"/>
      <c r="E5186" s="217"/>
      <c r="F5186" s="217"/>
      <c r="G5186" s="218"/>
      <c r="H5186" s="217"/>
      <c r="I5186" s="217"/>
      <c r="J5186" s="217"/>
      <c r="K5186" s="217"/>
      <c r="L5186" s="217"/>
      <c r="M5186" s="219"/>
      <c r="N5186" s="220"/>
      <c r="O5186" s="219"/>
      <c r="P5186" s="220"/>
      <c r="Q5186" s="219"/>
      <c r="R5186" s="219"/>
    </row>
    <row r="5187" spans="1:18">
      <c r="A5187" s="217"/>
      <c r="B5187" s="217"/>
      <c r="C5187" s="217"/>
      <c r="D5187" s="217"/>
      <c r="E5187" s="217"/>
      <c r="F5187" s="217"/>
      <c r="G5187" s="218"/>
      <c r="H5187" s="217"/>
      <c r="I5187" s="217"/>
      <c r="J5187" s="217"/>
      <c r="K5187" s="217"/>
      <c r="L5187" s="217"/>
      <c r="M5187" s="219"/>
      <c r="N5187" s="220"/>
      <c r="O5187" s="219"/>
      <c r="P5187" s="220"/>
      <c r="Q5187" s="219"/>
      <c r="R5187" s="219"/>
    </row>
    <row r="5188" spans="1:18">
      <c r="A5188" s="217"/>
      <c r="B5188" s="217"/>
      <c r="C5188" s="217"/>
      <c r="D5188" s="217"/>
      <c r="E5188" s="217"/>
      <c r="F5188" s="217"/>
      <c r="G5188" s="218"/>
      <c r="H5188" s="217"/>
      <c r="I5188" s="217"/>
      <c r="J5188" s="217"/>
      <c r="K5188" s="217"/>
      <c r="L5188" s="217"/>
      <c r="M5188" s="219"/>
      <c r="N5188" s="220"/>
      <c r="O5188" s="219"/>
      <c r="P5188" s="220"/>
      <c r="Q5188" s="219"/>
      <c r="R5188" s="219"/>
    </row>
    <row r="5189" spans="1:18">
      <c r="A5189" s="217"/>
      <c r="B5189" s="217"/>
      <c r="C5189" s="217"/>
      <c r="D5189" s="217"/>
      <c r="E5189" s="217"/>
      <c r="F5189" s="217"/>
      <c r="G5189" s="218"/>
      <c r="H5189" s="217"/>
      <c r="I5189" s="217"/>
      <c r="J5189" s="217"/>
      <c r="K5189" s="217"/>
      <c r="L5189" s="217"/>
      <c r="M5189" s="219"/>
      <c r="N5189" s="220"/>
      <c r="O5189" s="219"/>
      <c r="P5189" s="220"/>
      <c r="Q5189" s="219"/>
      <c r="R5189" s="219"/>
    </row>
    <row r="5190" spans="1:18">
      <c r="A5190" s="217"/>
      <c r="B5190" s="217"/>
      <c r="C5190" s="217"/>
      <c r="D5190" s="217"/>
      <c r="E5190" s="217"/>
      <c r="F5190" s="217"/>
      <c r="G5190" s="218"/>
      <c r="H5190" s="217"/>
      <c r="I5190" s="217"/>
      <c r="J5190" s="217"/>
      <c r="K5190" s="217"/>
      <c r="L5190" s="217"/>
      <c r="M5190" s="219"/>
      <c r="N5190" s="220"/>
      <c r="O5190" s="219"/>
      <c r="P5190" s="220"/>
      <c r="Q5190" s="219"/>
      <c r="R5190" s="219"/>
    </row>
    <row r="5191" spans="1:18">
      <c r="A5191" s="217"/>
      <c r="B5191" s="217"/>
      <c r="C5191" s="217"/>
      <c r="D5191" s="217"/>
      <c r="E5191" s="217"/>
      <c r="F5191" s="217"/>
      <c r="G5191" s="218"/>
      <c r="H5191" s="217"/>
      <c r="I5191" s="217"/>
      <c r="J5191" s="217"/>
      <c r="K5191" s="217"/>
      <c r="L5191" s="217"/>
      <c r="M5191" s="219"/>
      <c r="N5191" s="220"/>
      <c r="O5191" s="219"/>
      <c r="P5191" s="220"/>
      <c r="Q5191" s="219"/>
      <c r="R5191" s="219"/>
    </row>
    <row r="5192" spans="1:18">
      <c r="A5192" s="217"/>
      <c r="B5192" s="217"/>
      <c r="C5192" s="217"/>
      <c r="D5192" s="217"/>
      <c r="E5192" s="217"/>
      <c r="F5192" s="217"/>
      <c r="G5192" s="218"/>
      <c r="H5192" s="217"/>
      <c r="I5192" s="217"/>
      <c r="J5192" s="217"/>
      <c r="K5192" s="217"/>
      <c r="L5192" s="217"/>
      <c r="M5192" s="219"/>
      <c r="N5192" s="220"/>
      <c r="O5192" s="219"/>
      <c r="P5192" s="220"/>
      <c r="Q5192" s="219"/>
      <c r="R5192" s="219"/>
    </row>
    <row r="5193" spans="1:18">
      <c r="A5193" s="217"/>
      <c r="B5193" s="217"/>
      <c r="C5193" s="217"/>
      <c r="D5193" s="217"/>
      <c r="E5193" s="217"/>
      <c r="F5193" s="217"/>
      <c r="G5193" s="218"/>
      <c r="H5193" s="217"/>
      <c r="I5193" s="217"/>
      <c r="J5193" s="217"/>
      <c r="K5193" s="217"/>
      <c r="L5193" s="217"/>
      <c r="M5193" s="219"/>
      <c r="N5193" s="220"/>
      <c r="O5193" s="219"/>
      <c r="P5193" s="220"/>
      <c r="Q5193" s="219"/>
      <c r="R5193" s="219"/>
    </row>
    <row r="5194" spans="1:18">
      <c r="A5194" s="217"/>
      <c r="B5194" s="217"/>
      <c r="C5194" s="217"/>
      <c r="D5194" s="217"/>
      <c r="E5194" s="217"/>
      <c r="F5194" s="217"/>
      <c r="G5194" s="218"/>
      <c r="H5194" s="217"/>
      <c r="I5194" s="217"/>
      <c r="J5194" s="217"/>
      <c r="K5194" s="217"/>
      <c r="L5194" s="217"/>
      <c r="M5194" s="219"/>
      <c r="N5194" s="220"/>
      <c r="O5194" s="219"/>
      <c r="P5194" s="220"/>
      <c r="Q5194" s="219"/>
      <c r="R5194" s="219"/>
    </row>
    <row r="5195" spans="1:18">
      <c r="A5195" s="217"/>
      <c r="B5195" s="217"/>
      <c r="C5195" s="217"/>
      <c r="D5195" s="217"/>
      <c r="E5195" s="217"/>
      <c r="F5195" s="217"/>
      <c r="G5195" s="218"/>
      <c r="H5195" s="217"/>
      <c r="I5195" s="217"/>
      <c r="J5195" s="217"/>
      <c r="K5195" s="217"/>
      <c r="L5195" s="217"/>
      <c r="M5195" s="219"/>
      <c r="N5195" s="220"/>
      <c r="O5195" s="219"/>
      <c r="P5195" s="220"/>
      <c r="Q5195" s="219"/>
      <c r="R5195" s="219"/>
    </row>
    <row r="5196" spans="1:18">
      <c r="A5196" s="217"/>
      <c r="B5196" s="217"/>
      <c r="C5196" s="217"/>
      <c r="D5196" s="217"/>
      <c r="E5196" s="217"/>
      <c r="F5196" s="217"/>
      <c r="G5196" s="218"/>
      <c r="H5196" s="217"/>
      <c r="I5196" s="217"/>
      <c r="J5196" s="217"/>
      <c r="K5196" s="217"/>
      <c r="L5196" s="217"/>
      <c r="M5196" s="219"/>
      <c r="N5196" s="220"/>
      <c r="O5196" s="219"/>
      <c r="P5196" s="220"/>
      <c r="Q5196" s="219"/>
      <c r="R5196" s="219"/>
    </row>
    <row r="5197" spans="1:18">
      <c r="A5197" s="217"/>
      <c r="B5197" s="217"/>
      <c r="C5197" s="217"/>
      <c r="D5197" s="217"/>
      <c r="E5197" s="217"/>
      <c r="F5197" s="217"/>
      <c r="G5197" s="218"/>
      <c r="H5197" s="217"/>
      <c r="I5197" s="217"/>
      <c r="J5197" s="217"/>
      <c r="K5197" s="217"/>
      <c r="L5197" s="217"/>
      <c r="M5197" s="219"/>
      <c r="N5197" s="220"/>
      <c r="O5197" s="219"/>
      <c r="P5197" s="220"/>
      <c r="Q5197" s="219"/>
      <c r="R5197" s="219"/>
    </row>
    <row r="5198" spans="1:18">
      <c r="A5198" s="217"/>
      <c r="B5198" s="217"/>
      <c r="C5198" s="217"/>
      <c r="D5198" s="217"/>
      <c r="E5198" s="217"/>
      <c r="F5198" s="217"/>
      <c r="G5198" s="218"/>
      <c r="H5198" s="217"/>
      <c r="I5198" s="217"/>
      <c r="J5198" s="217"/>
      <c r="K5198" s="217"/>
      <c r="L5198" s="217"/>
      <c r="M5198" s="219"/>
      <c r="N5198" s="220"/>
      <c r="O5198" s="219"/>
      <c r="P5198" s="220"/>
      <c r="Q5198" s="219"/>
      <c r="R5198" s="219"/>
    </row>
    <row r="5199" spans="1:18">
      <c r="A5199" s="217"/>
      <c r="B5199" s="217"/>
      <c r="C5199" s="217"/>
      <c r="D5199" s="217"/>
      <c r="E5199" s="217"/>
      <c r="F5199" s="217"/>
      <c r="G5199" s="218"/>
      <c r="H5199" s="217"/>
      <c r="I5199" s="217"/>
      <c r="J5199" s="217"/>
      <c r="K5199" s="217"/>
      <c r="L5199" s="217"/>
      <c r="M5199" s="219"/>
      <c r="N5199" s="220"/>
      <c r="O5199" s="219"/>
      <c r="P5199" s="220"/>
      <c r="Q5199" s="219"/>
      <c r="R5199" s="219"/>
    </row>
    <row r="5200" spans="1:18">
      <c r="A5200" s="217"/>
      <c r="B5200" s="217"/>
      <c r="C5200" s="217"/>
      <c r="D5200" s="217"/>
      <c r="E5200" s="217"/>
      <c r="F5200" s="217"/>
      <c r="G5200" s="218"/>
      <c r="H5200" s="217"/>
      <c r="I5200" s="217"/>
      <c r="J5200" s="217"/>
      <c r="K5200" s="217"/>
      <c r="L5200" s="217"/>
      <c r="M5200" s="219"/>
      <c r="N5200" s="220"/>
      <c r="O5200" s="219"/>
      <c r="P5200" s="220"/>
      <c r="Q5200" s="219"/>
      <c r="R5200" s="219"/>
    </row>
    <row r="5201" spans="1:18">
      <c r="A5201" s="217"/>
      <c r="B5201" s="217"/>
      <c r="C5201" s="217"/>
      <c r="D5201" s="217"/>
      <c r="E5201" s="217"/>
      <c r="F5201" s="217"/>
      <c r="G5201" s="218"/>
      <c r="H5201" s="217"/>
      <c r="I5201" s="217"/>
      <c r="J5201" s="217"/>
      <c r="K5201" s="217"/>
      <c r="L5201" s="217"/>
      <c r="M5201" s="219"/>
      <c r="N5201" s="220"/>
      <c r="O5201" s="219"/>
      <c r="P5201" s="220"/>
      <c r="Q5201" s="219"/>
      <c r="R5201" s="219"/>
    </row>
    <row r="5202" spans="1:18">
      <c r="A5202" s="217"/>
      <c r="B5202" s="217"/>
      <c r="C5202" s="217"/>
      <c r="D5202" s="217"/>
      <c r="E5202" s="217"/>
      <c r="F5202" s="217"/>
      <c r="G5202" s="218"/>
      <c r="H5202" s="217"/>
      <c r="I5202" s="217"/>
      <c r="J5202" s="217"/>
      <c r="K5202" s="217"/>
      <c r="L5202" s="217"/>
      <c r="M5202" s="219"/>
      <c r="N5202" s="220"/>
      <c r="O5202" s="219"/>
      <c r="P5202" s="220"/>
      <c r="Q5202" s="219"/>
      <c r="R5202" s="219"/>
    </row>
    <row r="5203" spans="1:18">
      <c r="A5203" s="217"/>
      <c r="B5203" s="217"/>
      <c r="C5203" s="217"/>
      <c r="D5203" s="217"/>
      <c r="E5203" s="217"/>
      <c r="F5203" s="217"/>
      <c r="G5203" s="218"/>
      <c r="H5203" s="217"/>
      <c r="I5203" s="217"/>
      <c r="J5203" s="217"/>
      <c r="K5203" s="217"/>
      <c r="L5203" s="217"/>
      <c r="M5203" s="219"/>
      <c r="N5203" s="220"/>
      <c r="O5203" s="219"/>
      <c r="P5203" s="220"/>
      <c r="Q5203" s="219"/>
      <c r="R5203" s="219"/>
    </row>
    <row r="5204" spans="1:18">
      <c r="A5204" s="217"/>
      <c r="B5204" s="217"/>
      <c r="C5204" s="217"/>
      <c r="D5204" s="217"/>
      <c r="E5204" s="217"/>
      <c r="F5204" s="217"/>
      <c r="G5204" s="218"/>
      <c r="H5204" s="217"/>
      <c r="I5204" s="217"/>
      <c r="J5204" s="217"/>
      <c r="K5204" s="217"/>
      <c r="L5204" s="217"/>
      <c r="M5204" s="219"/>
      <c r="N5204" s="220"/>
      <c r="O5204" s="219"/>
      <c r="P5204" s="220"/>
      <c r="Q5204" s="219"/>
      <c r="R5204" s="219"/>
    </row>
    <row r="5205" spans="1:18">
      <c r="A5205" s="217"/>
      <c r="B5205" s="217"/>
      <c r="C5205" s="217"/>
      <c r="D5205" s="217"/>
      <c r="E5205" s="217"/>
      <c r="F5205" s="217"/>
      <c r="G5205" s="218"/>
      <c r="H5205" s="217"/>
      <c r="I5205" s="217"/>
      <c r="J5205" s="217"/>
      <c r="K5205" s="217"/>
      <c r="L5205" s="217"/>
      <c r="M5205" s="219"/>
      <c r="N5205" s="220"/>
      <c r="O5205" s="219"/>
      <c r="P5205" s="220"/>
      <c r="Q5205" s="219"/>
      <c r="R5205" s="219"/>
    </row>
    <row r="5206" spans="1:18">
      <c r="A5206" s="217"/>
      <c r="B5206" s="217"/>
      <c r="C5206" s="217"/>
      <c r="D5206" s="217"/>
      <c r="E5206" s="217"/>
      <c r="F5206" s="217"/>
      <c r="G5206" s="218"/>
      <c r="H5206" s="217"/>
      <c r="I5206" s="217"/>
      <c r="J5206" s="217"/>
      <c r="K5206" s="217"/>
      <c r="L5206" s="217"/>
      <c r="M5206" s="219"/>
      <c r="N5206" s="220"/>
      <c r="O5206" s="219"/>
      <c r="P5206" s="220"/>
      <c r="Q5206" s="219"/>
      <c r="R5206" s="219"/>
    </row>
    <row r="5207" spans="1:18">
      <c r="A5207" s="217"/>
      <c r="B5207" s="217"/>
      <c r="C5207" s="217"/>
      <c r="D5207" s="217"/>
      <c r="E5207" s="217"/>
      <c r="F5207" s="217"/>
      <c r="G5207" s="218"/>
      <c r="H5207" s="217"/>
      <c r="I5207" s="217"/>
      <c r="J5207" s="217"/>
      <c r="K5207" s="217"/>
      <c r="L5207" s="217"/>
      <c r="M5207" s="219"/>
      <c r="N5207" s="220"/>
      <c r="O5207" s="219"/>
      <c r="P5207" s="220"/>
      <c r="Q5207" s="219"/>
      <c r="R5207" s="219"/>
    </row>
    <row r="5208" spans="1:18">
      <c r="A5208" s="217"/>
      <c r="B5208" s="217"/>
      <c r="C5208" s="217"/>
      <c r="D5208" s="217"/>
      <c r="E5208" s="217"/>
      <c r="F5208" s="217"/>
      <c r="G5208" s="218"/>
      <c r="H5208" s="217"/>
      <c r="I5208" s="217"/>
      <c r="J5208" s="217"/>
      <c r="K5208" s="217"/>
      <c r="L5208" s="217"/>
      <c r="M5208" s="219"/>
      <c r="N5208" s="220"/>
      <c r="O5208" s="219"/>
      <c r="P5208" s="220"/>
      <c r="Q5208" s="219"/>
      <c r="R5208" s="219"/>
    </row>
    <row r="5209" spans="1:18">
      <c r="A5209" s="217"/>
      <c r="B5209" s="217"/>
      <c r="C5209" s="217"/>
      <c r="D5209" s="217"/>
      <c r="E5209" s="217"/>
      <c r="F5209" s="217"/>
      <c r="G5209" s="218"/>
      <c r="H5209" s="217"/>
      <c r="I5209" s="217"/>
      <c r="J5209" s="217"/>
      <c r="K5209" s="217"/>
      <c r="L5209" s="217"/>
      <c r="M5209" s="219"/>
      <c r="N5209" s="220"/>
      <c r="O5209" s="219"/>
      <c r="P5209" s="220"/>
      <c r="Q5209" s="219"/>
      <c r="R5209" s="219"/>
    </row>
    <row r="5210" spans="1:18">
      <c r="A5210" s="217"/>
      <c r="B5210" s="217"/>
      <c r="C5210" s="217"/>
      <c r="D5210" s="217"/>
      <c r="E5210" s="217"/>
      <c r="F5210" s="217"/>
      <c r="G5210" s="218"/>
      <c r="H5210" s="217"/>
      <c r="I5210" s="217"/>
      <c r="J5210" s="217"/>
      <c r="K5210" s="217"/>
      <c r="L5210" s="217"/>
      <c r="M5210" s="219"/>
      <c r="N5210" s="220"/>
      <c r="O5210" s="219"/>
      <c r="P5210" s="220"/>
      <c r="Q5210" s="219"/>
      <c r="R5210" s="219"/>
    </row>
    <row r="5211" spans="1:18">
      <c r="A5211" s="217"/>
      <c r="B5211" s="217"/>
      <c r="C5211" s="217"/>
      <c r="D5211" s="217"/>
      <c r="E5211" s="217"/>
      <c r="F5211" s="217"/>
      <c r="G5211" s="218"/>
      <c r="H5211" s="217"/>
      <c r="I5211" s="217"/>
      <c r="J5211" s="217"/>
      <c r="K5211" s="217"/>
      <c r="L5211" s="217"/>
      <c r="M5211" s="219"/>
      <c r="N5211" s="220"/>
      <c r="O5211" s="219"/>
      <c r="P5211" s="220"/>
      <c r="Q5211" s="219"/>
      <c r="R5211" s="219"/>
    </row>
    <row r="5212" spans="1:18">
      <c r="A5212" s="217"/>
      <c r="B5212" s="217"/>
      <c r="C5212" s="217"/>
      <c r="D5212" s="217"/>
      <c r="E5212" s="217"/>
      <c r="F5212" s="217"/>
      <c r="G5212" s="218"/>
      <c r="H5212" s="217"/>
      <c r="I5212" s="217"/>
      <c r="J5212" s="217"/>
      <c r="K5212" s="217"/>
      <c r="L5212" s="217"/>
      <c r="M5212" s="219"/>
      <c r="N5212" s="220"/>
      <c r="O5212" s="219"/>
      <c r="P5212" s="220"/>
      <c r="Q5212" s="219"/>
      <c r="R5212" s="219"/>
    </row>
    <row r="5213" spans="1:18">
      <c r="A5213" s="217"/>
      <c r="B5213" s="217"/>
      <c r="C5213" s="217"/>
      <c r="D5213" s="217"/>
      <c r="E5213" s="217"/>
      <c r="F5213" s="217"/>
      <c r="G5213" s="218"/>
      <c r="H5213" s="217"/>
      <c r="I5213" s="217"/>
      <c r="J5213" s="217"/>
      <c r="K5213" s="217"/>
      <c r="L5213" s="217"/>
      <c r="M5213" s="219"/>
      <c r="N5213" s="220"/>
      <c r="O5213" s="219"/>
      <c r="P5213" s="220"/>
      <c r="Q5213" s="219"/>
      <c r="R5213" s="219"/>
    </row>
    <row r="5214" spans="1:18">
      <c r="A5214" s="217"/>
      <c r="B5214" s="217"/>
      <c r="C5214" s="217"/>
      <c r="D5214" s="217"/>
      <c r="E5214" s="217"/>
      <c r="F5214" s="217"/>
      <c r="G5214" s="218"/>
      <c r="H5214" s="217"/>
      <c r="I5214" s="217"/>
      <c r="J5214" s="217"/>
      <c r="K5214" s="217"/>
      <c r="L5214" s="217"/>
      <c r="M5214" s="219"/>
      <c r="N5214" s="220"/>
      <c r="O5214" s="219"/>
      <c r="P5214" s="220"/>
      <c r="Q5214" s="219"/>
      <c r="R5214" s="219"/>
    </row>
    <row r="5215" spans="1:18">
      <c r="A5215" s="217"/>
      <c r="B5215" s="217"/>
      <c r="C5215" s="217"/>
      <c r="D5215" s="217"/>
      <c r="E5215" s="217"/>
      <c r="F5215" s="217"/>
      <c r="G5215" s="218"/>
      <c r="H5215" s="217"/>
      <c r="I5215" s="217"/>
      <c r="J5215" s="217"/>
      <c r="K5215" s="217"/>
      <c r="L5215" s="217"/>
      <c r="M5215" s="219"/>
      <c r="N5215" s="220"/>
      <c r="O5215" s="219"/>
      <c r="P5215" s="220"/>
      <c r="Q5215" s="219"/>
      <c r="R5215" s="219"/>
    </row>
    <row r="5216" spans="1:18">
      <c r="A5216" s="217"/>
      <c r="B5216" s="217"/>
      <c r="C5216" s="217"/>
      <c r="D5216" s="217"/>
      <c r="E5216" s="217"/>
      <c r="F5216" s="217"/>
      <c r="G5216" s="218"/>
      <c r="H5216" s="217"/>
      <c r="I5216" s="217"/>
      <c r="J5216" s="217"/>
      <c r="K5216" s="217"/>
      <c r="L5216" s="217"/>
      <c r="M5216" s="219"/>
      <c r="N5216" s="220"/>
      <c r="O5216" s="219"/>
      <c r="P5216" s="220"/>
      <c r="Q5216" s="219"/>
      <c r="R5216" s="219"/>
    </row>
    <row r="5217" spans="1:18">
      <c r="A5217" s="217"/>
      <c r="B5217" s="217"/>
      <c r="C5217" s="217"/>
      <c r="D5217" s="217"/>
      <c r="E5217" s="217"/>
      <c r="F5217" s="217"/>
      <c r="G5217" s="218"/>
      <c r="H5217" s="217"/>
      <c r="I5217" s="217"/>
      <c r="J5217" s="217"/>
      <c r="K5217" s="217"/>
      <c r="L5217" s="217"/>
      <c r="M5217" s="219"/>
      <c r="N5217" s="220"/>
      <c r="O5217" s="219"/>
      <c r="P5217" s="220"/>
      <c r="Q5217" s="219"/>
      <c r="R5217" s="219"/>
    </row>
    <row r="5218" spans="1:18">
      <c r="A5218" s="217"/>
      <c r="B5218" s="217"/>
      <c r="C5218" s="217"/>
      <c r="D5218" s="217"/>
      <c r="E5218" s="217"/>
      <c r="F5218" s="217"/>
      <c r="G5218" s="218"/>
      <c r="H5218" s="217"/>
      <c r="I5218" s="217"/>
      <c r="J5218" s="217"/>
      <c r="K5218" s="217"/>
      <c r="L5218" s="217"/>
      <c r="M5218" s="219"/>
      <c r="N5218" s="220"/>
      <c r="O5218" s="219"/>
      <c r="P5218" s="220"/>
      <c r="Q5218" s="219"/>
      <c r="R5218" s="219"/>
    </row>
    <row r="5219" spans="1:18">
      <c r="A5219" s="217"/>
      <c r="B5219" s="217"/>
      <c r="C5219" s="217"/>
      <c r="D5219" s="217"/>
      <c r="E5219" s="217"/>
      <c r="F5219" s="217"/>
      <c r="G5219" s="218"/>
      <c r="H5219" s="217"/>
      <c r="I5219" s="217"/>
      <c r="J5219" s="217"/>
      <c r="K5219" s="217"/>
      <c r="L5219" s="217"/>
      <c r="M5219" s="219"/>
      <c r="N5219" s="220"/>
      <c r="O5219" s="219"/>
      <c r="P5219" s="220"/>
      <c r="Q5219" s="219"/>
      <c r="R5219" s="219"/>
    </row>
    <row r="5220" spans="1:18">
      <c r="A5220" s="217"/>
      <c r="B5220" s="217"/>
      <c r="C5220" s="217"/>
      <c r="D5220" s="217"/>
      <c r="E5220" s="217"/>
      <c r="F5220" s="217"/>
      <c r="G5220" s="218"/>
      <c r="H5220" s="217"/>
      <c r="I5220" s="217"/>
      <c r="J5220" s="217"/>
      <c r="K5220" s="217"/>
      <c r="L5220" s="217"/>
      <c r="M5220" s="219"/>
      <c r="N5220" s="220"/>
      <c r="O5220" s="219"/>
      <c r="P5220" s="220"/>
      <c r="Q5220" s="219"/>
      <c r="R5220" s="219"/>
    </row>
    <row r="5221" spans="1:18">
      <c r="A5221" s="217"/>
      <c r="B5221" s="217"/>
      <c r="C5221" s="217"/>
      <c r="D5221" s="217"/>
      <c r="E5221" s="217"/>
      <c r="F5221" s="217"/>
      <c r="G5221" s="218"/>
      <c r="H5221" s="217"/>
      <c r="I5221" s="217"/>
      <c r="J5221" s="217"/>
      <c r="K5221" s="217"/>
      <c r="L5221" s="217"/>
      <c r="M5221" s="219"/>
      <c r="N5221" s="220"/>
      <c r="O5221" s="219"/>
      <c r="P5221" s="220"/>
      <c r="Q5221" s="219"/>
      <c r="R5221" s="219"/>
    </row>
    <row r="5222" spans="1:18">
      <c r="A5222" s="217"/>
      <c r="B5222" s="217"/>
      <c r="C5222" s="217"/>
      <c r="D5222" s="217"/>
      <c r="E5222" s="217"/>
      <c r="F5222" s="217"/>
      <c r="G5222" s="218"/>
      <c r="H5222" s="217"/>
      <c r="I5222" s="217"/>
      <c r="J5222" s="217"/>
      <c r="K5222" s="217"/>
      <c r="L5222" s="217"/>
      <c r="M5222" s="219"/>
      <c r="N5222" s="220"/>
      <c r="O5222" s="219"/>
      <c r="P5222" s="220"/>
      <c r="Q5222" s="219"/>
      <c r="R5222" s="219"/>
    </row>
    <row r="5223" spans="1:18">
      <c r="A5223" s="217"/>
      <c r="B5223" s="217"/>
      <c r="C5223" s="217"/>
      <c r="D5223" s="217"/>
      <c r="E5223" s="217"/>
      <c r="F5223" s="217"/>
      <c r="G5223" s="218"/>
      <c r="H5223" s="217"/>
      <c r="I5223" s="217"/>
      <c r="J5223" s="217"/>
      <c r="K5223" s="217"/>
      <c r="L5223" s="217"/>
      <c r="M5223" s="219"/>
      <c r="N5223" s="220"/>
      <c r="O5223" s="219"/>
      <c r="P5223" s="220"/>
      <c r="Q5223" s="219"/>
      <c r="R5223" s="219"/>
    </row>
    <row r="5224" spans="1:18">
      <c r="A5224" s="217"/>
      <c r="B5224" s="217"/>
      <c r="C5224" s="217"/>
      <c r="D5224" s="217"/>
      <c r="E5224" s="217"/>
      <c r="F5224" s="217"/>
      <c r="G5224" s="218"/>
      <c r="H5224" s="217"/>
      <c r="I5224" s="217"/>
      <c r="J5224" s="217"/>
      <c r="K5224" s="217"/>
      <c r="L5224" s="217"/>
      <c r="M5224" s="219"/>
      <c r="N5224" s="220"/>
      <c r="O5224" s="219"/>
      <c r="P5224" s="220"/>
      <c r="Q5224" s="219"/>
      <c r="R5224" s="219"/>
    </row>
    <row r="5225" spans="1:18">
      <c r="A5225" s="217"/>
      <c r="B5225" s="217"/>
      <c r="C5225" s="217"/>
      <c r="D5225" s="217"/>
      <c r="E5225" s="217"/>
      <c r="F5225" s="217"/>
      <c r="G5225" s="218"/>
      <c r="H5225" s="217"/>
      <c r="I5225" s="217"/>
      <c r="J5225" s="217"/>
      <c r="K5225" s="217"/>
      <c r="L5225" s="217"/>
      <c r="M5225" s="219"/>
      <c r="N5225" s="220"/>
      <c r="O5225" s="219"/>
      <c r="P5225" s="220"/>
      <c r="Q5225" s="219"/>
      <c r="R5225" s="219"/>
    </row>
    <row r="5226" spans="1:18">
      <c r="A5226" s="217"/>
      <c r="B5226" s="217"/>
      <c r="C5226" s="217"/>
      <c r="D5226" s="217"/>
      <c r="E5226" s="217"/>
      <c r="F5226" s="217"/>
      <c r="G5226" s="218"/>
      <c r="H5226" s="217"/>
      <c r="I5226" s="217"/>
      <c r="J5226" s="217"/>
      <c r="K5226" s="217"/>
      <c r="L5226" s="217"/>
      <c r="M5226" s="219"/>
      <c r="N5226" s="220"/>
      <c r="O5226" s="219"/>
      <c r="P5226" s="220"/>
      <c r="Q5226" s="219"/>
      <c r="R5226" s="219"/>
    </row>
    <row r="5227" spans="1:18">
      <c r="A5227" s="217"/>
      <c r="B5227" s="217"/>
      <c r="C5227" s="217"/>
      <c r="D5227" s="217"/>
      <c r="E5227" s="217"/>
      <c r="F5227" s="217"/>
      <c r="G5227" s="218"/>
      <c r="H5227" s="217"/>
      <c r="I5227" s="217"/>
      <c r="J5227" s="217"/>
      <c r="K5227" s="217"/>
      <c r="L5227" s="217"/>
      <c r="M5227" s="219"/>
      <c r="N5227" s="220"/>
      <c r="O5227" s="219"/>
      <c r="P5227" s="220"/>
      <c r="Q5227" s="219"/>
      <c r="R5227" s="219"/>
    </row>
    <row r="5228" spans="1:18">
      <c r="A5228" s="217"/>
      <c r="B5228" s="217"/>
      <c r="C5228" s="217"/>
      <c r="D5228" s="217"/>
      <c r="E5228" s="217"/>
      <c r="F5228" s="217"/>
      <c r="G5228" s="218"/>
      <c r="H5228" s="217"/>
      <c r="I5228" s="217"/>
      <c r="J5228" s="217"/>
      <c r="K5228" s="217"/>
      <c r="L5228" s="217"/>
      <c r="M5228" s="219"/>
      <c r="N5228" s="220"/>
      <c r="O5228" s="219"/>
      <c r="P5228" s="220"/>
      <c r="Q5228" s="219"/>
      <c r="R5228" s="219"/>
    </row>
    <row r="5229" spans="1:18">
      <c r="A5229" s="217"/>
      <c r="B5229" s="217"/>
      <c r="C5229" s="217"/>
      <c r="D5229" s="217"/>
      <c r="E5229" s="217"/>
      <c r="F5229" s="217"/>
      <c r="G5229" s="218"/>
      <c r="H5229" s="217"/>
      <c r="I5229" s="217"/>
      <c r="J5229" s="217"/>
      <c r="K5229" s="217"/>
      <c r="L5229" s="217"/>
      <c r="M5229" s="219"/>
      <c r="N5229" s="220"/>
      <c r="O5229" s="219"/>
      <c r="P5229" s="220"/>
      <c r="Q5229" s="219"/>
      <c r="R5229" s="219"/>
    </row>
    <row r="5230" spans="1:18">
      <c r="A5230" s="217"/>
      <c r="B5230" s="217"/>
      <c r="C5230" s="217"/>
      <c r="D5230" s="217"/>
      <c r="E5230" s="217"/>
      <c r="F5230" s="217"/>
      <c r="G5230" s="218"/>
      <c r="H5230" s="217"/>
      <c r="I5230" s="217"/>
      <c r="J5230" s="217"/>
      <c r="K5230" s="217"/>
      <c r="L5230" s="217"/>
      <c r="M5230" s="219"/>
      <c r="N5230" s="220"/>
      <c r="O5230" s="219"/>
      <c r="P5230" s="220"/>
      <c r="Q5230" s="219"/>
      <c r="R5230" s="219"/>
    </row>
    <row r="5231" spans="1:18">
      <c r="A5231" s="217"/>
      <c r="B5231" s="217"/>
      <c r="C5231" s="217"/>
      <c r="D5231" s="217"/>
      <c r="E5231" s="217"/>
      <c r="F5231" s="217"/>
      <c r="G5231" s="218"/>
      <c r="H5231" s="217"/>
      <c r="I5231" s="217"/>
      <c r="J5231" s="217"/>
      <c r="K5231" s="217"/>
      <c r="L5231" s="217"/>
      <c r="M5231" s="219"/>
      <c r="N5231" s="220"/>
      <c r="O5231" s="219"/>
      <c r="P5231" s="220"/>
      <c r="Q5231" s="219"/>
      <c r="R5231" s="219"/>
    </row>
    <row r="5232" spans="1:18">
      <c r="A5232" s="217"/>
      <c r="B5232" s="217"/>
      <c r="C5232" s="217"/>
      <c r="D5232" s="217"/>
      <c r="E5232" s="217"/>
      <c r="F5232" s="217"/>
      <c r="G5232" s="218"/>
      <c r="H5232" s="217"/>
      <c r="I5232" s="217"/>
      <c r="J5232" s="217"/>
      <c r="K5232" s="217"/>
      <c r="L5232" s="217"/>
      <c r="M5232" s="219"/>
      <c r="N5232" s="220"/>
      <c r="O5232" s="219"/>
      <c r="P5232" s="220"/>
      <c r="Q5232" s="219"/>
      <c r="R5232" s="219"/>
    </row>
    <row r="5233" spans="1:18">
      <c r="A5233" s="217"/>
      <c r="B5233" s="217"/>
      <c r="C5233" s="217"/>
      <c r="D5233" s="217"/>
      <c r="E5233" s="217"/>
      <c r="F5233" s="217"/>
      <c r="G5233" s="218"/>
      <c r="H5233" s="217"/>
      <c r="I5233" s="217"/>
      <c r="J5233" s="217"/>
      <c r="K5233" s="217"/>
      <c r="L5233" s="217"/>
      <c r="M5233" s="219"/>
      <c r="N5233" s="220"/>
      <c r="O5233" s="219"/>
      <c r="P5233" s="220"/>
      <c r="Q5233" s="219"/>
      <c r="R5233" s="219"/>
    </row>
    <row r="5234" spans="1:18">
      <c r="A5234" s="217"/>
      <c r="B5234" s="217"/>
      <c r="C5234" s="217"/>
      <c r="D5234" s="217"/>
      <c r="E5234" s="217"/>
      <c r="F5234" s="217"/>
      <c r="G5234" s="218"/>
      <c r="H5234" s="217"/>
      <c r="I5234" s="217"/>
      <c r="J5234" s="217"/>
      <c r="K5234" s="217"/>
      <c r="L5234" s="217"/>
      <c r="M5234" s="219"/>
      <c r="N5234" s="220"/>
      <c r="O5234" s="219"/>
      <c r="P5234" s="220"/>
      <c r="Q5234" s="219"/>
      <c r="R5234" s="219"/>
    </row>
    <row r="5235" spans="1:18">
      <c r="A5235" s="217"/>
      <c r="B5235" s="217"/>
      <c r="C5235" s="217"/>
      <c r="D5235" s="217"/>
      <c r="E5235" s="217"/>
      <c r="F5235" s="217"/>
      <c r="G5235" s="218"/>
      <c r="H5235" s="217"/>
      <c r="I5235" s="217"/>
      <c r="J5235" s="217"/>
      <c r="K5235" s="217"/>
      <c r="L5235" s="217"/>
      <c r="M5235" s="219"/>
      <c r="N5235" s="220"/>
      <c r="O5235" s="219"/>
      <c r="P5235" s="220"/>
      <c r="Q5235" s="219"/>
      <c r="R5235" s="219"/>
    </row>
    <row r="5236" spans="1:18">
      <c r="A5236" s="217"/>
      <c r="B5236" s="217"/>
      <c r="C5236" s="217"/>
      <c r="D5236" s="217"/>
      <c r="E5236" s="217"/>
      <c r="F5236" s="217"/>
      <c r="G5236" s="218"/>
      <c r="H5236" s="217"/>
      <c r="I5236" s="217"/>
      <c r="J5236" s="217"/>
      <c r="K5236" s="217"/>
      <c r="L5236" s="217"/>
      <c r="M5236" s="219"/>
      <c r="N5236" s="220"/>
      <c r="O5236" s="219"/>
      <c r="P5236" s="220"/>
      <c r="Q5236" s="219"/>
      <c r="R5236" s="219"/>
    </row>
    <row r="5237" spans="1:18">
      <c r="A5237" s="217"/>
      <c r="B5237" s="217"/>
      <c r="C5237" s="217"/>
      <c r="D5237" s="217"/>
      <c r="E5237" s="217"/>
      <c r="F5237" s="217"/>
      <c r="G5237" s="218"/>
      <c r="H5237" s="217"/>
      <c r="I5237" s="217"/>
      <c r="J5237" s="217"/>
      <c r="K5237" s="217"/>
      <c r="L5237" s="217"/>
      <c r="M5237" s="219"/>
      <c r="N5237" s="220"/>
      <c r="O5237" s="219"/>
      <c r="P5237" s="220"/>
      <c r="Q5237" s="219"/>
      <c r="R5237" s="219"/>
    </row>
    <row r="5238" spans="1:18">
      <c r="A5238" s="217"/>
      <c r="B5238" s="217"/>
      <c r="C5238" s="217"/>
      <c r="D5238" s="217"/>
      <c r="E5238" s="217"/>
      <c r="F5238" s="217"/>
      <c r="G5238" s="218"/>
      <c r="H5238" s="217"/>
      <c r="I5238" s="217"/>
      <c r="J5238" s="217"/>
      <c r="K5238" s="217"/>
      <c r="L5238" s="217"/>
      <c r="M5238" s="219"/>
      <c r="N5238" s="220"/>
      <c r="O5238" s="219"/>
      <c r="P5238" s="220"/>
      <c r="Q5238" s="219"/>
      <c r="R5238" s="219"/>
    </row>
    <row r="5239" spans="1:18">
      <c r="A5239" s="217"/>
      <c r="B5239" s="217"/>
      <c r="C5239" s="217"/>
      <c r="D5239" s="217"/>
      <c r="E5239" s="217"/>
      <c r="F5239" s="217"/>
      <c r="G5239" s="218"/>
      <c r="H5239" s="217"/>
      <c r="I5239" s="217"/>
      <c r="J5239" s="217"/>
      <c r="K5239" s="217"/>
      <c r="L5239" s="217"/>
      <c r="M5239" s="219"/>
      <c r="N5239" s="220"/>
      <c r="O5239" s="219"/>
      <c r="P5239" s="220"/>
      <c r="Q5239" s="219"/>
      <c r="R5239" s="219"/>
    </row>
    <row r="5240" spans="1:18">
      <c r="A5240" s="217"/>
      <c r="B5240" s="217"/>
      <c r="C5240" s="217"/>
      <c r="D5240" s="217"/>
      <c r="E5240" s="217"/>
      <c r="F5240" s="217"/>
      <c r="G5240" s="218"/>
      <c r="H5240" s="217"/>
      <c r="I5240" s="217"/>
      <c r="J5240" s="217"/>
      <c r="K5240" s="217"/>
      <c r="L5240" s="217"/>
      <c r="M5240" s="219"/>
      <c r="N5240" s="220"/>
      <c r="O5240" s="219"/>
      <c r="P5240" s="220"/>
      <c r="Q5240" s="219"/>
      <c r="R5240" s="219"/>
    </row>
    <row r="5241" spans="1:18">
      <c r="A5241" s="217"/>
      <c r="B5241" s="217"/>
      <c r="C5241" s="217"/>
      <c r="D5241" s="217"/>
      <c r="E5241" s="217"/>
      <c r="F5241" s="217"/>
      <c r="G5241" s="218"/>
      <c r="H5241" s="217"/>
      <c r="I5241" s="217"/>
      <c r="J5241" s="217"/>
      <c r="K5241" s="217"/>
      <c r="L5241" s="217"/>
      <c r="M5241" s="219"/>
      <c r="N5241" s="220"/>
      <c r="O5241" s="219"/>
      <c r="P5241" s="220"/>
      <c r="Q5241" s="219"/>
      <c r="R5241" s="219"/>
    </row>
    <row r="5242" spans="1:18">
      <c r="A5242" s="217"/>
      <c r="B5242" s="217"/>
      <c r="C5242" s="217"/>
      <c r="D5242" s="217"/>
      <c r="E5242" s="217"/>
      <c r="F5242" s="217"/>
      <c r="G5242" s="218"/>
      <c r="H5242" s="217"/>
      <c r="I5242" s="217"/>
      <c r="J5242" s="217"/>
      <c r="K5242" s="217"/>
      <c r="L5242" s="217"/>
      <c r="M5242" s="219"/>
      <c r="N5242" s="220"/>
      <c r="O5242" s="219"/>
      <c r="P5242" s="220"/>
      <c r="Q5242" s="219"/>
      <c r="R5242" s="219"/>
    </row>
    <row r="5243" spans="1:18">
      <c r="A5243" s="217"/>
      <c r="B5243" s="217"/>
      <c r="C5243" s="217"/>
      <c r="D5243" s="217"/>
      <c r="E5243" s="217"/>
      <c r="F5243" s="217"/>
      <c r="G5243" s="218"/>
      <c r="H5243" s="217"/>
      <c r="I5243" s="217"/>
      <c r="J5243" s="217"/>
      <c r="K5243" s="217"/>
      <c r="L5243" s="217"/>
      <c r="M5243" s="219"/>
      <c r="N5243" s="220"/>
      <c r="O5243" s="219"/>
      <c r="P5243" s="220"/>
      <c r="Q5243" s="219"/>
      <c r="R5243" s="219"/>
    </row>
    <row r="5244" spans="1:18">
      <c r="A5244" s="217"/>
      <c r="B5244" s="217"/>
      <c r="C5244" s="217"/>
      <c r="D5244" s="217"/>
      <c r="E5244" s="217"/>
      <c r="F5244" s="217"/>
      <c r="G5244" s="218"/>
      <c r="H5244" s="217"/>
      <c r="I5244" s="217"/>
      <c r="J5244" s="217"/>
      <c r="K5244" s="217"/>
      <c r="L5244" s="217"/>
      <c r="M5244" s="219"/>
      <c r="N5244" s="220"/>
      <c r="O5244" s="219"/>
      <c r="P5244" s="220"/>
      <c r="Q5244" s="219"/>
      <c r="R5244" s="219"/>
    </row>
    <row r="5245" spans="1:18">
      <c r="A5245" s="217"/>
      <c r="B5245" s="217"/>
      <c r="C5245" s="217"/>
      <c r="D5245" s="217"/>
      <c r="E5245" s="217"/>
      <c r="F5245" s="217"/>
      <c r="G5245" s="218"/>
      <c r="H5245" s="217"/>
      <c r="I5245" s="217"/>
      <c r="J5245" s="217"/>
      <c r="K5245" s="217"/>
      <c r="L5245" s="217"/>
      <c r="M5245" s="219"/>
      <c r="N5245" s="220"/>
      <c r="O5245" s="219"/>
      <c r="P5245" s="220"/>
      <c r="Q5245" s="219"/>
      <c r="R5245" s="219"/>
    </row>
    <row r="5246" spans="1:18">
      <c r="A5246" s="217"/>
      <c r="B5246" s="217"/>
      <c r="C5246" s="217"/>
      <c r="D5246" s="217"/>
      <c r="E5246" s="217"/>
      <c r="F5246" s="217"/>
      <c r="G5246" s="218"/>
      <c r="H5246" s="217"/>
      <c r="I5246" s="217"/>
      <c r="J5246" s="217"/>
      <c r="K5246" s="217"/>
      <c r="L5246" s="217"/>
      <c r="M5246" s="219"/>
      <c r="N5246" s="220"/>
      <c r="O5246" s="219"/>
      <c r="P5246" s="220"/>
      <c r="Q5246" s="219"/>
      <c r="R5246" s="219"/>
    </row>
    <row r="5247" spans="1:18">
      <c r="A5247" s="217"/>
      <c r="B5247" s="217"/>
      <c r="C5247" s="217"/>
      <c r="D5247" s="217"/>
      <c r="E5247" s="217"/>
      <c r="F5247" s="217"/>
      <c r="G5247" s="218"/>
      <c r="H5247" s="217"/>
      <c r="I5247" s="217"/>
      <c r="J5247" s="217"/>
      <c r="K5247" s="217"/>
      <c r="L5247" s="217"/>
      <c r="M5247" s="219"/>
      <c r="N5247" s="220"/>
      <c r="O5247" s="219"/>
      <c r="P5247" s="220"/>
      <c r="Q5247" s="219"/>
      <c r="R5247" s="219"/>
    </row>
    <row r="5248" spans="1:18">
      <c r="A5248" s="217"/>
      <c r="B5248" s="217"/>
      <c r="C5248" s="217"/>
      <c r="D5248" s="217"/>
      <c r="E5248" s="217"/>
      <c r="F5248" s="217"/>
      <c r="G5248" s="218"/>
      <c r="H5248" s="217"/>
      <c r="I5248" s="217"/>
      <c r="J5248" s="217"/>
      <c r="K5248" s="217"/>
      <c r="L5248" s="217"/>
      <c r="M5248" s="219"/>
      <c r="N5248" s="220"/>
      <c r="O5248" s="219"/>
      <c r="P5248" s="220"/>
      <c r="Q5248" s="219"/>
      <c r="R5248" s="219"/>
    </row>
    <row r="5249" spans="1:18">
      <c r="A5249" s="217"/>
      <c r="B5249" s="217"/>
      <c r="C5249" s="217"/>
      <c r="D5249" s="217"/>
      <c r="E5249" s="217"/>
      <c r="F5249" s="217"/>
      <c r="G5249" s="218"/>
      <c r="H5249" s="217"/>
      <c r="I5249" s="217"/>
      <c r="J5249" s="217"/>
      <c r="K5249" s="217"/>
      <c r="L5249" s="217"/>
      <c r="M5249" s="219"/>
      <c r="N5249" s="220"/>
      <c r="O5249" s="219"/>
      <c r="P5249" s="220"/>
      <c r="Q5249" s="219"/>
      <c r="R5249" s="219"/>
    </row>
    <row r="5250" spans="1:18">
      <c r="A5250" s="217"/>
      <c r="B5250" s="217"/>
      <c r="C5250" s="217"/>
      <c r="D5250" s="217"/>
      <c r="E5250" s="217"/>
      <c r="F5250" s="217"/>
      <c r="G5250" s="218"/>
      <c r="H5250" s="217"/>
      <c r="I5250" s="217"/>
      <c r="J5250" s="217"/>
      <c r="K5250" s="217"/>
      <c r="L5250" s="217"/>
      <c r="M5250" s="219"/>
      <c r="N5250" s="220"/>
      <c r="O5250" s="219"/>
      <c r="P5250" s="220"/>
      <c r="Q5250" s="219"/>
      <c r="R5250" s="219"/>
    </row>
    <row r="5251" spans="1:18">
      <c r="A5251" s="217"/>
      <c r="B5251" s="217"/>
      <c r="C5251" s="217"/>
      <c r="D5251" s="217"/>
      <c r="E5251" s="217"/>
      <c r="F5251" s="217"/>
      <c r="G5251" s="218"/>
      <c r="H5251" s="217"/>
      <c r="I5251" s="217"/>
      <c r="J5251" s="217"/>
      <c r="K5251" s="217"/>
      <c r="L5251" s="217"/>
      <c r="M5251" s="219"/>
      <c r="N5251" s="220"/>
      <c r="O5251" s="219"/>
      <c r="P5251" s="220"/>
      <c r="Q5251" s="219"/>
      <c r="R5251" s="219"/>
    </row>
    <row r="5252" spans="1:18">
      <c r="A5252" s="217"/>
      <c r="B5252" s="217"/>
      <c r="C5252" s="217"/>
      <c r="D5252" s="217"/>
      <c r="E5252" s="217"/>
      <c r="F5252" s="217"/>
      <c r="G5252" s="218"/>
      <c r="H5252" s="217"/>
      <c r="I5252" s="217"/>
      <c r="J5252" s="217"/>
      <c r="K5252" s="217"/>
      <c r="L5252" s="217"/>
      <c r="M5252" s="219"/>
      <c r="N5252" s="220"/>
      <c r="O5252" s="219"/>
      <c r="P5252" s="220"/>
      <c r="Q5252" s="219"/>
      <c r="R5252" s="219"/>
    </row>
    <row r="5253" spans="1:18">
      <c r="A5253" s="217"/>
      <c r="B5253" s="217"/>
      <c r="C5253" s="217"/>
      <c r="D5253" s="217"/>
      <c r="E5253" s="217"/>
      <c r="F5253" s="217"/>
      <c r="G5253" s="218"/>
      <c r="H5253" s="217"/>
      <c r="I5253" s="217"/>
      <c r="J5253" s="217"/>
      <c r="K5253" s="217"/>
      <c r="L5253" s="217"/>
      <c r="M5253" s="219"/>
      <c r="N5253" s="220"/>
      <c r="O5253" s="219"/>
      <c r="P5253" s="220"/>
      <c r="Q5253" s="219"/>
      <c r="R5253" s="219"/>
    </row>
    <row r="5254" spans="1:18">
      <c r="A5254" s="217"/>
      <c r="B5254" s="217"/>
      <c r="C5254" s="217"/>
      <c r="D5254" s="217"/>
      <c r="E5254" s="217"/>
      <c r="F5254" s="217"/>
      <c r="G5254" s="218"/>
      <c r="H5254" s="217"/>
      <c r="I5254" s="217"/>
      <c r="J5254" s="217"/>
      <c r="K5254" s="217"/>
      <c r="L5254" s="217"/>
      <c r="M5254" s="219"/>
      <c r="N5254" s="220"/>
      <c r="O5254" s="219"/>
      <c r="P5254" s="220"/>
      <c r="Q5254" s="219"/>
      <c r="R5254" s="219"/>
    </row>
    <row r="5255" spans="1:18">
      <c r="A5255" s="217"/>
      <c r="B5255" s="217"/>
      <c r="C5255" s="217"/>
      <c r="D5255" s="217"/>
      <c r="E5255" s="217"/>
      <c r="F5255" s="217"/>
      <c r="G5255" s="218"/>
      <c r="H5255" s="217"/>
      <c r="I5255" s="217"/>
      <c r="J5255" s="217"/>
      <c r="K5255" s="217"/>
      <c r="L5255" s="217"/>
      <c r="M5255" s="219"/>
      <c r="N5255" s="220"/>
      <c r="O5255" s="219"/>
      <c r="P5255" s="220"/>
      <c r="Q5255" s="219"/>
      <c r="R5255" s="219"/>
    </row>
    <row r="5256" spans="1:18">
      <c r="A5256" s="217"/>
      <c r="B5256" s="217"/>
      <c r="C5256" s="217"/>
      <c r="D5256" s="217"/>
      <c r="E5256" s="217"/>
      <c r="F5256" s="217"/>
      <c r="G5256" s="218"/>
      <c r="H5256" s="217"/>
      <c r="I5256" s="217"/>
      <c r="J5256" s="217"/>
      <c r="K5256" s="217"/>
      <c r="L5256" s="217"/>
      <c r="M5256" s="219"/>
      <c r="N5256" s="220"/>
      <c r="O5256" s="219"/>
      <c r="P5256" s="220"/>
      <c r="Q5256" s="219"/>
      <c r="R5256" s="219"/>
    </row>
    <row r="5257" spans="1:18">
      <c r="A5257" s="217"/>
      <c r="B5257" s="217"/>
      <c r="C5257" s="217"/>
      <c r="D5257" s="217"/>
      <c r="E5257" s="217"/>
      <c r="F5257" s="217"/>
      <c r="G5257" s="218"/>
      <c r="H5257" s="217"/>
      <c r="I5257" s="217"/>
      <c r="J5257" s="217"/>
      <c r="K5257" s="217"/>
      <c r="L5257" s="217"/>
      <c r="M5257" s="219"/>
      <c r="N5257" s="220"/>
      <c r="O5257" s="219"/>
      <c r="P5257" s="220"/>
      <c r="Q5257" s="219"/>
      <c r="R5257" s="219"/>
    </row>
    <row r="5258" spans="1:18">
      <c r="A5258" s="217"/>
      <c r="B5258" s="217"/>
      <c r="C5258" s="217"/>
      <c r="D5258" s="217"/>
      <c r="E5258" s="217"/>
      <c r="F5258" s="217"/>
      <c r="G5258" s="218"/>
      <c r="H5258" s="217"/>
      <c r="I5258" s="217"/>
      <c r="J5258" s="217"/>
      <c r="K5258" s="217"/>
      <c r="L5258" s="217"/>
      <c r="M5258" s="219"/>
      <c r="N5258" s="220"/>
      <c r="O5258" s="219"/>
      <c r="P5258" s="220"/>
      <c r="Q5258" s="219"/>
      <c r="R5258" s="219"/>
    </row>
    <row r="5259" spans="1:18">
      <c r="A5259" s="217"/>
      <c r="B5259" s="217"/>
      <c r="C5259" s="217"/>
      <c r="D5259" s="217"/>
      <c r="E5259" s="217"/>
      <c r="F5259" s="217"/>
      <c r="G5259" s="218"/>
      <c r="H5259" s="217"/>
      <c r="I5259" s="217"/>
      <c r="J5259" s="217"/>
      <c r="K5259" s="217"/>
      <c r="L5259" s="217"/>
      <c r="M5259" s="219"/>
      <c r="N5259" s="220"/>
      <c r="O5259" s="219"/>
      <c r="P5259" s="220"/>
      <c r="Q5259" s="219"/>
      <c r="R5259" s="219"/>
    </row>
    <row r="5260" spans="1:18">
      <c r="A5260" s="217"/>
      <c r="B5260" s="217"/>
      <c r="C5260" s="217"/>
      <c r="D5260" s="217"/>
      <c r="E5260" s="217"/>
      <c r="F5260" s="217"/>
      <c r="G5260" s="218"/>
      <c r="H5260" s="217"/>
      <c r="I5260" s="217"/>
      <c r="J5260" s="217"/>
      <c r="K5260" s="217"/>
      <c r="L5260" s="217"/>
      <c r="M5260" s="219"/>
      <c r="N5260" s="220"/>
      <c r="O5260" s="219"/>
      <c r="P5260" s="220"/>
      <c r="Q5260" s="219"/>
      <c r="R5260" s="219"/>
    </row>
    <row r="5261" spans="1:18">
      <c r="A5261" s="217"/>
      <c r="B5261" s="217"/>
      <c r="C5261" s="217"/>
      <c r="D5261" s="217"/>
      <c r="E5261" s="217"/>
      <c r="F5261" s="217"/>
      <c r="G5261" s="218"/>
      <c r="H5261" s="217"/>
      <c r="I5261" s="217"/>
      <c r="J5261" s="217"/>
      <c r="K5261" s="217"/>
      <c r="L5261" s="217"/>
      <c r="M5261" s="219"/>
      <c r="N5261" s="220"/>
      <c r="O5261" s="219"/>
      <c r="P5261" s="220"/>
      <c r="Q5261" s="219"/>
      <c r="R5261" s="219"/>
    </row>
    <row r="5262" spans="1:18">
      <c r="A5262" s="217"/>
      <c r="B5262" s="217"/>
      <c r="C5262" s="217"/>
      <c r="D5262" s="217"/>
      <c r="E5262" s="217"/>
      <c r="F5262" s="217"/>
      <c r="G5262" s="218"/>
      <c r="H5262" s="217"/>
      <c r="I5262" s="217"/>
      <c r="J5262" s="217"/>
      <c r="K5262" s="217"/>
      <c r="L5262" s="217"/>
      <c r="M5262" s="219"/>
      <c r="N5262" s="220"/>
      <c r="O5262" s="219"/>
      <c r="P5262" s="220"/>
      <c r="Q5262" s="219"/>
      <c r="R5262" s="219"/>
    </row>
    <row r="5263" spans="1:18">
      <c r="A5263" s="217"/>
      <c r="B5263" s="217"/>
      <c r="C5263" s="217"/>
      <c r="D5263" s="217"/>
      <c r="E5263" s="217"/>
      <c r="F5263" s="217"/>
      <c r="G5263" s="218"/>
      <c r="H5263" s="217"/>
      <c r="I5263" s="217"/>
      <c r="J5263" s="217"/>
      <c r="K5263" s="217"/>
      <c r="L5263" s="217"/>
      <c r="M5263" s="219"/>
      <c r="N5263" s="220"/>
      <c r="O5263" s="219"/>
      <c r="P5263" s="220"/>
      <c r="Q5263" s="219"/>
      <c r="R5263" s="219"/>
    </row>
    <row r="5264" spans="1:18">
      <c r="A5264" s="217"/>
      <c r="B5264" s="217"/>
      <c r="C5264" s="217"/>
      <c r="D5264" s="217"/>
      <c r="E5264" s="217"/>
      <c r="F5264" s="217"/>
      <c r="G5264" s="218"/>
      <c r="H5264" s="217"/>
      <c r="I5264" s="217"/>
      <c r="J5264" s="217"/>
      <c r="K5264" s="217"/>
      <c r="L5264" s="217"/>
      <c r="M5264" s="219"/>
      <c r="N5264" s="220"/>
      <c r="O5264" s="219"/>
      <c r="P5264" s="220"/>
      <c r="Q5264" s="219"/>
      <c r="R5264" s="219"/>
    </row>
    <row r="5265" spans="1:18">
      <c r="A5265" s="217"/>
      <c r="B5265" s="217"/>
      <c r="C5265" s="217"/>
      <c r="D5265" s="217"/>
      <c r="E5265" s="217"/>
      <c r="F5265" s="217"/>
      <c r="G5265" s="218"/>
      <c r="H5265" s="217"/>
      <c r="I5265" s="217"/>
      <c r="J5265" s="217"/>
      <c r="K5265" s="217"/>
      <c r="L5265" s="217"/>
      <c r="M5265" s="219"/>
      <c r="N5265" s="220"/>
      <c r="O5265" s="219"/>
      <c r="P5265" s="220"/>
      <c r="Q5265" s="219"/>
      <c r="R5265" s="219"/>
    </row>
    <row r="5266" spans="1:18">
      <c r="A5266" s="217"/>
      <c r="B5266" s="217"/>
      <c r="C5266" s="217"/>
      <c r="D5266" s="217"/>
      <c r="E5266" s="217"/>
      <c r="F5266" s="217"/>
      <c r="G5266" s="218"/>
      <c r="H5266" s="217"/>
      <c r="I5266" s="217"/>
      <c r="J5266" s="217"/>
      <c r="K5266" s="217"/>
      <c r="L5266" s="217"/>
      <c r="M5266" s="219"/>
      <c r="N5266" s="220"/>
      <c r="O5266" s="219"/>
      <c r="P5266" s="220"/>
      <c r="Q5266" s="219"/>
      <c r="R5266" s="219"/>
    </row>
    <row r="5267" spans="1:18">
      <c r="A5267" s="217"/>
      <c r="B5267" s="217"/>
      <c r="C5267" s="217"/>
      <c r="D5267" s="217"/>
      <c r="E5267" s="217"/>
      <c r="F5267" s="217"/>
      <c r="G5267" s="218"/>
      <c r="H5267" s="217"/>
      <c r="I5267" s="217"/>
      <c r="J5267" s="217"/>
      <c r="K5267" s="217"/>
      <c r="L5267" s="217"/>
      <c r="M5267" s="219"/>
      <c r="N5267" s="220"/>
      <c r="O5267" s="219"/>
      <c r="P5267" s="220"/>
      <c r="Q5267" s="219"/>
      <c r="R5267" s="219"/>
    </row>
    <row r="5268" spans="1:18">
      <c r="A5268" s="217"/>
      <c r="B5268" s="217"/>
      <c r="C5268" s="217"/>
      <c r="D5268" s="217"/>
      <c r="E5268" s="217"/>
      <c r="F5268" s="217"/>
      <c r="G5268" s="218"/>
      <c r="H5268" s="217"/>
      <c r="I5268" s="217"/>
      <c r="J5268" s="217"/>
      <c r="K5268" s="217"/>
      <c r="L5268" s="217"/>
      <c r="M5268" s="219"/>
      <c r="N5268" s="220"/>
      <c r="O5268" s="219"/>
      <c r="P5268" s="220"/>
      <c r="Q5268" s="219"/>
      <c r="R5268" s="219"/>
    </row>
    <row r="5269" spans="1:18">
      <c r="A5269" s="217"/>
      <c r="B5269" s="217"/>
      <c r="C5269" s="217"/>
      <c r="D5269" s="217"/>
      <c r="E5269" s="217"/>
      <c r="F5269" s="217"/>
      <c r="G5269" s="218"/>
      <c r="H5269" s="217"/>
      <c r="I5269" s="217"/>
      <c r="J5269" s="217"/>
      <c r="K5269" s="217"/>
      <c r="L5269" s="217"/>
      <c r="M5269" s="219"/>
      <c r="N5269" s="220"/>
      <c r="O5269" s="219"/>
      <c r="P5269" s="220"/>
      <c r="Q5269" s="219"/>
      <c r="R5269" s="219"/>
    </row>
    <row r="5270" spans="1:18">
      <c r="A5270" s="217"/>
      <c r="B5270" s="217"/>
      <c r="C5270" s="217"/>
      <c r="D5270" s="217"/>
      <c r="E5270" s="217"/>
      <c r="F5270" s="217"/>
      <c r="G5270" s="218"/>
      <c r="H5270" s="217"/>
      <c r="I5270" s="217"/>
      <c r="J5270" s="217"/>
      <c r="K5270" s="217"/>
      <c r="L5270" s="217"/>
      <c r="M5270" s="219"/>
      <c r="N5270" s="220"/>
      <c r="O5270" s="219"/>
      <c r="P5270" s="220"/>
      <c r="Q5270" s="219"/>
      <c r="R5270" s="219"/>
    </row>
    <row r="5271" spans="1:18">
      <c r="A5271" s="217"/>
      <c r="B5271" s="217"/>
      <c r="C5271" s="217"/>
      <c r="D5271" s="217"/>
      <c r="E5271" s="217"/>
      <c r="F5271" s="217"/>
      <c r="G5271" s="218"/>
      <c r="H5271" s="217"/>
      <c r="I5271" s="217"/>
      <c r="J5271" s="217"/>
      <c r="K5271" s="217"/>
      <c r="L5271" s="217"/>
      <c r="M5271" s="219"/>
      <c r="N5271" s="220"/>
      <c r="O5271" s="219"/>
      <c r="P5271" s="220"/>
      <c r="Q5271" s="219"/>
      <c r="R5271" s="219"/>
    </row>
    <row r="5272" spans="1:18">
      <c r="A5272" s="217"/>
      <c r="B5272" s="217"/>
      <c r="C5272" s="217"/>
      <c r="D5272" s="217"/>
      <c r="E5272" s="217"/>
      <c r="F5272" s="217"/>
      <c r="G5272" s="218"/>
      <c r="H5272" s="217"/>
      <c r="I5272" s="217"/>
      <c r="J5272" s="217"/>
      <c r="K5272" s="217"/>
      <c r="L5272" s="217"/>
      <c r="M5272" s="219"/>
      <c r="N5272" s="220"/>
      <c r="O5272" s="219"/>
      <c r="P5272" s="220"/>
      <c r="Q5272" s="219"/>
      <c r="R5272" s="219"/>
    </row>
    <row r="5273" spans="1:18">
      <c r="A5273" s="217"/>
      <c r="B5273" s="217"/>
      <c r="C5273" s="217"/>
      <c r="D5273" s="217"/>
      <c r="E5273" s="217"/>
      <c r="F5273" s="217"/>
      <c r="G5273" s="218"/>
      <c r="H5273" s="217"/>
      <c r="I5273" s="217"/>
      <c r="J5273" s="217"/>
      <c r="K5273" s="217"/>
      <c r="L5273" s="217"/>
      <c r="M5273" s="219"/>
      <c r="N5273" s="220"/>
      <c r="O5273" s="219"/>
      <c r="P5273" s="220"/>
      <c r="Q5273" s="219"/>
      <c r="R5273" s="219"/>
    </row>
    <row r="5274" spans="1:18">
      <c r="A5274" s="217"/>
      <c r="B5274" s="217"/>
      <c r="C5274" s="217"/>
      <c r="D5274" s="217"/>
      <c r="E5274" s="217"/>
      <c r="F5274" s="217"/>
      <c r="G5274" s="218"/>
      <c r="H5274" s="217"/>
      <c r="I5274" s="217"/>
      <c r="J5274" s="217"/>
      <c r="K5274" s="217"/>
      <c r="L5274" s="217"/>
      <c r="M5274" s="219"/>
      <c r="N5274" s="220"/>
      <c r="O5274" s="219"/>
      <c r="P5274" s="220"/>
      <c r="Q5274" s="219"/>
      <c r="R5274" s="219"/>
    </row>
    <row r="5275" spans="1:18">
      <c r="A5275" s="217"/>
      <c r="B5275" s="217"/>
      <c r="C5275" s="217"/>
      <c r="D5275" s="217"/>
      <c r="E5275" s="217"/>
      <c r="F5275" s="217"/>
      <c r="G5275" s="218"/>
      <c r="H5275" s="217"/>
      <c r="I5275" s="217"/>
      <c r="J5275" s="217"/>
      <c r="K5275" s="217"/>
      <c r="L5275" s="217"/>
      <c r="M5275" s="219"/>
      <c r="N5275" s="220"/>
      <c r="O5275" s="219"/>
      <c r="P5275" s="220"/>
      <c r="Q5275" s="219"/>
      <c r="R5275" s="219"/>
    </row>
    <row r="5276" spans="1:18">
      <c r="A5276" s="217"/>
      <c r="B5276" s="217"/>
      <c r="C5276" s="217"/>
      <c r="D5276" s="217"/>
      <c r="E5276" s="217"/>
      <c r="F5276" s="217"/>
      <c r="G5276" s="218"/>
      <c r="H5276" s="217"/>
      <c r="I5276" s="217"/>
      <c r="J5276" s="217"/>
      <c r="K5276" s="217"/>
      <c r="L5276" s="217"/>
      <c r="M5276" s="219"/>
      <c r="N5276" s="220"/>
      <c r="O5276" s="219"/>
      <c r="P5276" s="220"/>
      <c r="Q5276" s="219"/>
      <c r="R5276" s="219"/>
    </row>
    <row r="5277" spans="1:18">
      <c r="A5277" s="217"/>
      <c r="B5277" s="217"/>
      <c r="C5277" s="217"/>
      <c r="D5277" s="217"/>
      <c r="E5277" s="217"/>
      <c r="F5277" s="217"/>
      <c r="G5277" s="218"/>
      <c r="H5277" s="217"/>
      <c r="I5277" s="217"/>
      <c r="J5277" s="217"/>
      <c r="K5277" s="217"/>
      <c r="L5277" s="217"/>
      <c r="M5277" s="219"/>
      <c r="N5277" s="220"/>
      <c r="O5277" s="219"/>
      <c r="P5277" s="220"/>
      <c r="Q5277" s="219"/>
      <c r="R5277" s="219"/>
    </row>
    <row r="5278" spans="1:18">
      <c r="A5278" s="217"/>
      <c r="B5278" s="217"/>
      <c r="C5278" s="217"/>
      <c r="D5278" s="217"/>
      <c r="E5278" s="217"/>
      <c r="F5278" s="217"/>
      <c r="G5278" s="218"/>
      <c r="H5278" s="217"/>
      <c r="I5278" s="217"/>
      <c r="J5278" s="217"/>
      <c r="K5278" s="217"/>
      <c r="L5278" s="217"/>
      <c r="M5278" s="219"/>
      <c r="N5278" s="220"/>
      <c r="O5278" s="219"/>
      <c r="P5278" s="220"/>
      <c r="Q5278" s="219"/>
      <c r="R5278" s="219"/>
    </row>
    <row r="5279" spans="1:18">
      <c r="A5279" s="217"/>
      <c r="B5279" s="217"/>
      <c r="C5279" s="217"/>
      <c r="D5279" s="217"/>
      <c r="E5279" s="217"/>
      <c r="F5279" s="217"/>
      <c r="G5279" s="218"/>
      <c r="H5279" s="217"/>
      <c r="I5279" s="217"/>
      <c r="J5279" s="217"/>
      <c r="K5279" s="217"/>
      <c r="L5279" s="217"/>
      <c r="M5279" s="219"/>
      <c r="N5279" s="220"/>
      <c r="O5279" s="219"/>
      <c r="P5279" s="220"/>
      <c r="Q5279" s="219"/>
      <c r="R5279" s="219"/>
    </row>
    <row r="5280" spans="1:18">
      <c r="A5280" s="217"/>
      <c r="B5280" s="217"/>
      <c r="C5280" s="217"/>
      <c r="D5280" s="217"/>
      <c r="E5280" s="217"/>
      <c r="F5280" s="217"/>
      <c r="G5280" s="218"/>
      <c r="H5280" s="217"/>
      <c r="I5280" s="217"/>
      <c r="J5280" s="217"/>
      <c r="K5280" s="217"/>
      <c r="L5280" s="217"/>
      <c r="M5280" s="219"/>
      <c r="N5280" s="220"/>
      <c r="O5280" s="219"/>
      <c r="P5280" s="220"/>
      <c r="Q5280" s="219"/>
      <c r="R5280" s="219"/>
    </row>
    <row r="5281" spans="1:18">
      <c r="A5281" s="217"/>
      <c r="B5281" s="217"/>
      <c r="C5281" s="217"/>
      <c r="D5281" s="217"/>
      <c r="E5281" s="217"/>
      <c r="F5281" s="217"/>
      <c r="G5281" s="218"/>
      <c r="H5281" s="217"/>
      <c r="I5281" s="217"/>
      <c r="J5281" s="217"/>
      <c r="K5281" s="217"/>
      <c r="L5281" s="217"/>
      <c r="M5281" s="219"/>
      <c r="N5281" s="220"/>
      <c r="O5281" s="219"/>
      <c r="P5281" s="220"/>
      <c r="Q5281" s="219"/>
      <c r="R5281" s="219"/>
    </row>
    <row r="5282" spans="1:18">
      <c r="A5282" s="217"/>
      <c r="B5282" s="217"/>
      <c r="C5282" s="217"/>
      <c r="D5282" s="217"/>
      <c r="E5282" s="217"/>
      <c r="F5282" s="217"/>
      <c r="G5282" s="218"/>
      <c r="H5282" s="217"/>
      <c r="I5282" s="217"/>
      <c r="J5282" s="217"/>
      <c r="K5282" s="217"/>
      <c r="L5282" s="217"/>
      <c r="M5282" s="219"/>
      <c r="N5282" s="220"/>
      <c r="O5282" s="219"/>
      <c r="P5282" s="220"/>
      <c r="Q5282" s="219"/>
      <c r="R5282" s="219"/>
    </row>
    <row r="5283" spans="1:18">
      <c r="A5283" s="217"/>
      <c r="B5283" s="217"/>
      <c r="C5283" s="217"/>
      <c r="D5283" s="217"/>
      <c r="E5283" s="217"/>
      <c r="F5283" s="217"/>
      <c r="G5283" s="218"/>
      <c r="H5283" s="217"/>
      <c r="I5283" s="217"/>
      <c r="J5283" s="217"/>
      <c r="K5283" s="217"/>
      <c r="L5283" s="217"/>
      <c r="M5283" s="219"/>
      <c r="N5283" s="220"/>
      <c r="O5283" s="219"/>
      <c r="P5283" s="220"/>
      <c r="Q5283" s="219"/>
      <c r="R5283" s="219"/>
    </row>
    <row r="5284" spans="1:18">
      <c r="A5284" s="217"/>
      <c r="B5284" s="217"/>
      <c r="C5284" s="217"/>
      <c r="D5284" s="217"/>
      <c r="E5284" s="217"/>
      <c r="F5284" s="217"/>
      <c r="G5284" s="218"/>
      <c r="H5284" s="217"/>
      <c r="I5284" s="217"/>
      <c r="J5284" s="217"/>
      <c r="K5284" s="217"/>
      <c r="L5284" s="217"/>
      <c r="M5284" s="219"/>
      <c r="N5284" s="220"/>
      <c r="O5284" s="219"/>
      <c r="P5284" s="220"/>
      <c r="Q5284" s="219"/>
      <c r="R5284" s="219"/>
    </row>
    <row r="5285" spans="1:18">
      <c r="A5285" s="217"/>
      <c r="B5285" s="217"/>
      <c r="C5285" s="217"/>
      <c r="D5285" s="217"/>
      <c r="E5285" s="217"/>
      <c r="F5285" s="217"/>
      <c r="G5285" s="218"/>
      <c r="H5285" s="217"/>
      <c r="I5285" s="217"/>
      <c r="J5285" s="217"/>
      <c r="K5285" s="217"/>
      <c r="L5285" s="217"/>
      <c r="M5285" s="219"/>
      <c r="N5285" s="220"/>
      <c r="O5285" s="219"/>
      <c r="P5285" s="220"/>
      <c r="Q5285" s="219"/>
      <c r="R5285" s="219"/>
    </row>
    <row r="5286" spans="1:18">
      <c r="A5286" s="217"/>
      <c r="B5286" s="217"/>
      <c r="C5286" s="217"/>
      <c r="D5286" s="217"/>
      <c r="E5286" s="217"/>
      <c r="F5286" s="217"/>
      <c r="G5286" s="218"/>
      <c r="H5286" s="217"/>
      <c r="I5286" s="217"/>
      <c r="J5286" s="217"/>
      <c r="K5286" s="217"/>
      <c r="L5286" s="217"/>
      <c r="M5286" s="219"/>
      <c r="N5286" s="220"/>
      <c r="O5286" s="219"/>
      <c r="P5286" s="220"/>
      <c r="Q5286" s="219"/>
      <c r="R5286" s="219"/>
    </row>
    <row r="5287" spans="1:18">
      <c r="A5287" s="217"/>
      <c r="B5287" s="217"/>
      <c r="C5287" s="217"/>
      <c r="D5287" s="217"/>
      <c r="E5287" s="217"/>
      <c r="F5287" s="217"/>
      <c r="G5287" s="218"/>
      <c r="H5287" s="217"/>
      <c r="I5287" s="217"/>
      <c r="J5287" s="217"/>
      <c r="K5287" s="217"/>
      <c r="L5287" s="217"/>
      <c r="M5287" s="219"/>
      <c r="N5287" s="220"/>
      <c r="O5287" s="219"/>
      <c r="P5287" s="220"/>
      <c r="Q5287" s="219"/>
      <c r="R5287" s="219"/>
    </row>
    <row r="5288" spans="1:18">
      <c r="A5288" s="217"/>
      <c r="B5288" s="217"/>
      <c r="C5288" s="217"/>
      <c r="D5288" s="217"/>
      <c r="E5288" s="217"/>
      <c r="F5288" s="217"/>
      <c r="G5288" s="218"/>
      <c r="H5288" s="217"/>
      <c r="I5288" s="217"/>
      <c r="J5288" s="217"/>
      <c r="K5288" s="217"/>
      <c r="L5288" s="217"/>
      <c r="M5288" s="219"/>
      <c r="N5288" s="220"/>
      <c r="O5288" s="219"/>
      <c r="P5288" s="220"/>
      <c r="Q5288" s="219"/>
      <c r="R5288" s="219"/>
    </row>
    <row r="5289" spans="1:18">
      <c r="A5289" s="217"/>
      <c r="B5289" s="217"/>
      <c r="C5289" s="217"/>
      <c r="D5289" s="217"/>
      <c r="E5289" s="217"/>
      <c r="F5289" s="217"/>
      <c r="G5289" s="218"/>
      <c r="H5289" s="217"/>
      <c r="I5289" s="217"/>
      <c r="J5289" s="217"/>
      <c r="K5289" s="217"/>
      <c r="L5289" s="217"/>
      <c r="M5289" s="219"/>
      <c r="N5289" s="220"/>
      <c r="O5289" s="219"/>
      <c r="P5289" s="220"/>
      <c r="Q5289" s="219"/>
      <c r="R5289" s="219"/>
    </row>
    <row r="5290" spans="1:18">
      <c r="A5290" s="217"/>
      <c r="B5290" s="217"/>
      <c r="C5290" s="217"/>
      <c r="D5290" s="217"/>
      <c r="E5290" s="217"/>
      <c r="F5290" s="217"/>
      <c r="G5290" s="218"/>
      <c r="H5290" s="217"/>
      <c r="I5290" s="217"/>
      <c r="J5290" s="217"/>
      <c r="K5290" s="217"/>
      <c r="L5290" s="217"/>
      <c r="M5290" s="219"/>
      <c r="N5290" s="220"/>
      <c r="O5290" s="219"/>
      <c r="P5290" s="220"/>
      <c r="Q5290" s="219"/>
      <c r="R5290" s="219"/>
    </row>
    <row r="5291" spans="1:18">
      <c r="A5291" s="217"/>
      <c r="B5291" s="217"/>
      <c r="C5291" s="217"/>
      <c r="D5291" s="217"/>
      <c r="E5291" s="217"/>
      <c r="F5291" s="217"/>
      <c r="G5291" s="218"/>
      <c r="H5291" s="217"/>
      <c r="I5291" s="217"/>
      <c r="J5291" s="217"/>
      <c r="K5291" s="217"/>
      <c r="L5291" s="217"/>
      <c r="M5291" s="219"/>
      <c r="N5291" s="220"/>
      <c r="O5291" s="219"/>
      <c r="P5291" s="220"/>
      <c r="Q5291" s="219"/>
      <c r="R5291" s="219"/>
    </row>
    <row r="5292" spans="1:18">
      <c r="A5292" s="217"/>
      <c r="B5292" s="217"/>
      <c r="C5292" s="217"/>
      <c r="D5292" s="217"/>
      <c r="E5292" s="217"/>
      <c r="F5292" s="217"/>
      <c r="G5292" s="218"/>
      <c r="H5292" s="217"/>
      <c r="I5292" s="217"/>
      <c r="J5292" s="217"/>
      <c r="K5292" s="217"/>
      <c r="L5292" s="217"/>
      <c r="M5292" s="219"/>
      <c r="N5292" s="220"/>
      <c r="O5292" s="219"/>
      <c r="P5292" s="220"/>
      <c r="Q5292" s="219"/>
      <c r="R5292" s="219"/>
    </row>
    <row r="5293" spans="1:18">
      <c r="A5293" s="217"/>
      <c r="B5293" s="217"/>
      <c r="C5293" s="217"/>
      <c r="D5293" s="217"/>
      <c r="E5293" s="217"/>
      <c r="F5293" s="217"/>
      <c r="G5293" s="218"/>
      <c r="H5293" s="217"/>
      <c r="I5293" s="217"/>
      <c r="J5293" s="217"/>
      <c r="K5293" s="217"/>
      <c r="L5293" s="217"/>
      <c r="M5293" s="219"/>
      <c r="N5293" s="220"/>
      <c r="O5293" s="219"/>
      <c r="P5293" s="220"/>
      <c r="Q5293" s="219"/>
      <c r="R5293" s="219"/>
    </row>
    <row r="5294" spans="1:18">
      <c r="A5294" s="217"/>
      <c r="B5294" s="217"/>
      <c r="C5294" s="217"/>
      <c r="D5294" s="217"/>
      <c r="E5294" s="217"/>
      <c r="F5294" s="217"/>
      <c r="G5294" s="218"/>
      <c r="H5294" s="217"/>
      <c r="I5294" s="217"/>
      <c r="J5294" s="217"/>
      <c r="K5294" s="217"/>
      <c r="L5294" s="217"/>
      <c r="M5294" s="219"/>
      <c r="N5294" s="220"/>
      <c r="O5294" s="219"/>
      <c r="P5294" s="220"/>
      <c r="Q5294" s="219"/>
      <c r="R5294" s="219"/>
    </row>
    <row r="5295" spans="1:18">
      <c r="A5295" s="217"/>
      <c r="B5295" s="217"/>
      <c r="C5295" s="217"/>
      <c r="D5295" s="217"/>
      <c r="E5295" s="217"/>
      <c r="F5295" s="217"/>
      <c r="G5295" s="218"/>
      <c r="H5295" s="217"/>
      <c r="I5295" s="217"/>
      <c r="J5295" s="217"/>
      <c r="K5295" s="217"/>
      <c r="L5295" s="217"/>
      <c r="M5295" s="219"/>
      <c r="N5295" s="220"/>
      <c r="O5295" s="219"/>
      <c r="P5295" s="220"/>
      <c r="Q5295" s="219"/>
      <c r="R5295" s="219"/>
    </row>
    <row r="5296" spans="1:18">
      <c r="A5296" s="217"/>
      <c r="B5296" s="217"/>
      <c r="C5296" s="217"/>
      <c r="D5296" s="217"/>
      <c r="E5296" s="217"/>
      <c r="F5296" s="217"/>
      <c r="G5296" s="218"/>
      <c r="H5296" s="217"/>
      <c r="I5296" s="217"/>
      <c r="J5296" s="217"/>
      <c r="K5296" s="217"/>
      <c r="L5296" s="217"/>
      <c r="M5296" s="219"/>
      <c r="N5296" s="220"/>
      <c r="O5296" s="219"/>
      <c r="P5296" s="220"/>
      <c r="Q5296" s="219"/>
      <c r="R5296" s="219"/>
    </row>
    <row r="5297" spans="1:18">
      <c r="A5297" s="217"/>
      <c r="B5297" s="217"/>
      <c r="C5297" s="217"/>
      <c r="D5297" s="217"/>
      <c r="E5297" s="217"/>
      <c r="F5297" s="217"/>
      <c r="G5297" s="218"/>
      <c r="H5297" s="217"/>
      <c r="I5297" s="217"/>
      <c r="J5297" s="217"/>
      <c r="K5297" s="217"/>
      <c r="L5297" s="217"/>
      <c r="M5297" s="219"/>
      <c r="N5297" s="220"/>
      <c r="O5297" s="219"/>
      <c r="P5297" s="220"/>
      <c r="Q5297" s="219"/>
      <c r="R5297" s="219"/>
    </row>
    <row r="5298" spans="1:18">
      <c r="A5298" s="217"/>
      <c r="B5298" s="217"/>
      <c r="C5298" s="217"/>
      <c r="D5298" s="217"/>
      <c r="E5298" s="217"/>
      <c r="F5298" s="217"/>
      <c r="G5298" s="218"/>
      <c r="H5298" s="217"/>
      <c r="I5298" s="217"/>
      <c r="J5298" s="217"/>
      <c r="K5298" s="217"/>
      <c r="L5298" s="217"/>
      <c r="M5298" s="219"/>
      <c r="N5298" s="220"/>
      <c r="O5298" s="219"/>
      <c r="P5298" s="220"/>
      <c r="Q5298" s="219"/>
      <c r="R5298" s="219"/>
    </row>
    <row r="5299" spans="1:18">
      <c r="A5299" s="217"/>
      <c r="B5299" s="217"/>
      <c r="C5299" s="217"/>
      <c r="D5299" s="217"/>
      <c r="E5299" s="217"/>
      <c r="F5299" s="217"/>
      <c r="G5299" s="218"/>
      <c r="H5299" s="217"/>
      <c r="I5299" s="217"/>
      <c r="J5299" s="217"/>
      <c r="K5299" s="217"/>
      <c r="L5299" s="217"/>
      <c r="M5299" s="219"/>
      <c r="N5299" s="220"/>
      <c r="O5299" s="219"/>
      <c r="P5299" s="220"/>
      <c r="Q5299" s="219"/>
      <c r="R5299" s="219"/>
    </row>
    <row r="5300" spans="1:18">
      <c r="A5300" s="217"/>
      <c r="B5300" s="217"/>
      <c r="C5300" s="217"/>
      <c r="D5300" s="217"/>
      <c r="E5300" s="217"/>
      <c r="F5300" s="217"/>
      <c r="G5300" s="218"/>
      <c r="H5300" s="217"/>
      <c r="I5300" s="217"/>
      <c r="J5300" s="217"/>
      <c r="K5300" s="217"/>
      <c r="L5300" s="217"/>
      <c r="M5300" s="219"/>
      <c r="N5300" s="220"/>
      <c r="O5300" s="219"/>
      <c r="P5300" s="220"/>
      <c r="Q5300" s="219"/>
      <c r="R5300" s="219"/>
    </row>
    <row r="5301" spans="1:18">
      <c r="A5301" s="217"/>
      <c r="B5301" s="217"/>
      <c r="C5301" s="217"/>
      <c r="D5301" s="217"/>
      <c r="E5301" s="217"/>
      <c r="F5301" s="217"/>
      <c r="G5301" s="218"/>
      <c r="H5301" s="217"/>
      <c r="I5301" s="217"/>
      <c r="J5301" s="217"/>
      <c r="K5301" s="217"/>
      <c r="L5301" s="217"/>
      <c r="M5301" s="219"/>
      <c r="N5301" s="220"/>
      <c r="O5301" s="219"/>
      <c r="P5301" s="220"/>
      <c r="Q5301" s="219"/>
      <c r="R5301" s="219"/>
    </row>
    <row r="5302" spans="1:18">
      <c r="A5302" s="217"/>
      <c r="B5302" s="217"/>
      <c r="C5302" s="217"/>
      <c r="D5302" s="217"/>
      <c r="E5302" s="217"/>
      <c r="F5302" s="217"/>
      <c r="G5302" s="218"/>
      <c r="H5302" s="217"/>
      <c r="I5302" s="217"/>
      <c r="J5302" s="217"/>
      <c r="K5302" s="217"/>
      <c r="L5302" s="217"/>
      <c r="M5302" s="219"/>
      <c r="N5302" s="220"/>
      <c r="O5302" s="219"/>
      <c r="P5302" s="220"/>
      <c r="Q5302" s="219"/>
      <c r="R5302" s="219"/>
    </row>
    <row r="5303" spans="1:18">
      <c r="A5303" s="217"/>
      <c r="B5303" s="217"/>
      <c r="C5303" s="217"/>
      <c r="D5303" s="217"/>
      <c r="E5303" s="217"/>
      <c r="F5303" s="217"/>
      <c r="G5303" s="218"/>
      <c r="H5303" s="217"/>
      <c r="I5303" s="217"/>
      <c r="J5303" s="217"/>
      <c r="K5303" s="217"/>
      <c r="L5303" s="217"/>
      <c r="M5303" s="219"/>
      <c r="N5303" s="220"/>
      <c r="O5303" s="219"/>
      <c r="P5303" s="220"/>
      <c r="Q5303" s="219"/>
      <c r="R5303" s="219"/>
    </row>
    <row r="5304" spans="1:18">
      <c r="A5304" s="217"/>
      <c r="B5304" s="217"/>
      <c r="C5304" s="217"/>
      <c r="D5304" s="217"/>
      <c r="E5304" s="217"/>
      <c r="F5304" s="217"/>
      <c r="G5304" s="218"/>
      <c r="H5304" s="217"/>
      <c r="I5304" s="217"/>
      <c r="J5304" s="217"/>
      <c r="K5304" s="217"/>
      <c r="L5304" s="217"/>
      <c r="M5304" s="219"/>
      <c r="N5304" s="220"/>
      <c r="O5304" s="219"/>
      <c r="P5304" s="220"/>
      <c r="Q5304" s="219"/>
      <c r="R5304" s="219"/>
    </row>
    <row r="5305" spans="1:18">
      <c r="A5305" s="217"/>
      <c r="B5305" s="217"/>
      <c r="C5305" s="217"/>
      <c r="D5305" s="217"/>
      <c r="E5305" s="217"/>
      <c r="F5305" s="217"/>
      <c r="G5305" s="218"/>
      <c r="H5305" s="217"/>
      <c r="I5305" s="217"/>
      <c r="J5305" s="217"/>
      <c r="K5305" s="217"/>
      <c r="L5305" s="217"/>
      <c r="M5305" s="219"/>
      <c r="N5305" s="220"/>
      <c r="O5305" s="219"/>
      <c r="P5305" s="220"/>
      <c r="Q5305" s="219"/>
      <c r="R5305" s="219"/>
    </row>
    <row r="5306" spans="1:18">
      <c r="A5306" s="217"/>
      <c r="B5306" s="217"/>
      <c r="C5306" s="217"/>
      <c r="D5306" s="217"/>
      <c r="E5306" s="217"/>
      <c r="F5306" s="217"/>
      <c r="G5306" s="218"/>
      <c r="H5306" s="217"/>
      <c r="I5306" s="217"/>
      <c r="J5306" s="217"/>
      <c r="K5306" s="217"/>
      <c r="L5306" s="217"/>
      <c r="M5306" s="219"/>
      <c r="N5306" s="220"/>
      <c r="O5306" s="219"/>
      <c r="P5306" s="220"/>
      <c r="Q5306" s="219"/>
      <c r="R5306" s="219"/>
    </row>
    <row r="5307" spans="1:18">
      <c r="A5307" s="217"/>
      <c r="B5307" s="217"/>
      <c r="C5307" s="217"/>
      <c r="D5307" s="217"/>
      <c r="E5307" s="217"/>
      <c r="F5307" s="217"/>
      <c r="G5307" s="218"/>
      <c r="H5307" s="217"/>
      <c r="I5307" s="217"/>
      <c r="J5307" s="217"/>
      <c r="K5307" s="217"/>
      <c r="L5307" s="217"/>
      <c r="M5307" s="219"/>
      <c r="N5307" s="220"/>
      <c r="O5307" s="219"/>
      <c r="P5307" s="220"/>
      <c r="Q5307" s="219"/>
      <c r="R5307" s="219"/>
    </row>
    <row r="5308" spans="1:18">
      <c r="A5308" s="217"/>
      <c r="B5308" s="217"/>
      <c r="C5308" s="217"/>
      <c r="D5308" s="217"/>
      <c r="E5308" s="217"/>
      <c r="F5308" s="217"/>
      <c r="G5308" s="218"/>
      <c r="H5308" s="217"/>
      <c r="I5308" s="217"/>
      <c r="J5308" s="217"/>
      <c r="K5308" s="217"/>
      <c r="L5308" s="217"/>
      <c r="M5308" s="219"/>
      <c r="N5308" s="220"/>
      <c r="O5308" s="219"/>
      <c r="P5308" s="220"/>
      <c r="Q5308" s="219"/>
      <c r="R5308" s="219"/>
    </row>
    <row r="5309" spans="1:18">
      <c r="A5309" s="217"/>
      <c r="B5309" s="217"/>
      <c r="C5309" s="217"/>
      <c r="D5309" s="217"/>
      <c r="E5309" s="217"/>
      <c r="F5309" s="217"/>
      <c r="G5309" s="218"/>
      <c r="H5309" s="217"/>
      <c r="I5309" s="217"/>
      <c r="J5309" s="217"/>
      <c r="K5309" s="217"/>
      <c r="L5309" s="217"/>
      <c r="M5309" s="219"/>
      <c r="N5309" s="220"/>
      <c r="O5309" s="219"/>
      <c r="P5309" s="220"/>
      <c r="Q5309" s="219"/>
      <c r="R5309" s="219"/>
    </row>
    <row r="5310" spans="1:18">
      <c r="A5310" s="217"/>
      <c r="B5310" s="217"/>
      <c r="C5310" s="217"/>
      <c r="D5310" s="217"/>
      <c r="E5310" s="217"/>
      <c r="F5310" s="217"/>
      <c r="G5310" s="218"/>
      <c r="H5310" s="217"/>
      <c r="I5310" s="217"/>
      <c r="J5310" s="217"/>
      <c r="K5310" s="217"/>
      <c r="L5310" s="217"/>
      <c r="M5310" s="219"/>
      <c r="N5310" s="220"/>
      <c r="O5310" s="219"/>
      <c r="P5310" s="220"/>
      <c r="Q5310" s="219"/>
      <c r="R5310" s="219"/>
    </row>
    <row r="5311" spans="1:18">
      <c r="A5311" s="217"/>
      <c r="B5311" s="217"/>
      <c r="C5311" s="217"/>
      <c r="D5311" s="217"/>
      <c r="E5311" s="217"/>
      <c r="F5311" s="217"/>
      <c r="G5311" s="218"/>
      <c r="H5311" s="217"/>
      <c r="I5311" s="217"/>
      <c r="J5311" s="217"/>
      <c r="K5311" s="217"/>
      <c r="L5311" s="217"/>
      <c r="M5311" s="219"/>
      <c r="N5311" s="220"/>
      <c r="O5311" s="219"/>
      <c r="P5311" s="220"/>
      <c r="Q5311" s="219"/>
      <c r="R5311" s="219"/>
    </row>
    <row r="5312" spans="1:18">
      <c r="A5312" s="217"/>
      <c r="B5312" s="217"/>
      <c r="C5312" s="217"/>
      <c r="D5312" s="217"/>
      <c r="E5312" s="217"/>
      <c r="F5312" s="217"/>
      <c r="G5312" s="218"/>
      <c r="H5312" s="217"/>
      <c r="I5312" s="217"/>
      <c r="J5312" s="217"/>
      <c r="K5312" s="217"/>
      <c r="L5312" s="217"/>
      <c r="M5312" s="219"/>
      <c r="N5312" s="220"/>
      <c r="O5312" s="219"/>
      <c r="P5312" s="220"/>
      <c r="Q5312" s="219"/>
      <c r="R5312" s="219"/>
    </row>
    <row r="5313" spans="1:18">
      <c r="A5313" s="217"/>
      <c r="B5313" s="217"/>
      <c r="C5313" s="217"/>
      <c r="D5313" s="217"/>
      <c r="E5313" s="217"/>
      <c r="F5313" s="217"/>
      <c r="G5313" s="218"/>
      <c r="H5313" s="217"/>
      <c r="I5313" s="217"/>
      <c r="J5313" s="217"/>
      <c r="K5313" s="217"/>
      <c r="L5313" s="217"/>
      <c r="M5313" s="219"/>
      <c r="N5313" s="220"/>
      <c r="O5313" s="219"/>
      <c r="P5313" s="220"/>
      <c r="Q5313" s="219"/>
      <c r="R5313" s="219"/>
    </row>
    <row r="5314" spans="1:18">
      <c r="A5314" s="217"/>
      <c r="B5314" s="217"/>
      <c r="C5314" s="217"/>
      <c r="D5314" s="217"/>
      <c r="E5314" s="217"/>
      <c r="F5314" s="217"/>
      <c r="G5314" s="218"/>
      <c r="H5314" s="217"/>
      <c r="I5314" s="217"/>
      <c r="J5314" s="217"/>
      <c r="K5314" s="217"/>
      <c r="L5314" s="217"/>
      <c r="M5314" s="219"/>
      <c r="N5314" s="220"/>
      <c r="O5314" s="219"/>
      <c r="P5314" s="220"/>
      <c r="Q5314" s="219"/>
      <c r="R5314" s="219"/>
    </row>
    <row r="5315" spans="1:18">
      <c r="A5315" s="217"/>
      <c r="B5315" s="217"/>
      <c r="C5315" s="217"/>
      <c r="D5315" s="217"/>
      <c r="E5315" s="217"/>
      <c r="F5315" s="217"/>
      <c r="G5315" s="218"/>
      <c r="H5315" s="217"/>
      <c r="I5315" s="217"/>
      <c r="J5315" s="217"/>
      <c r="K5315" s="217"/>
      <c r="L5315" s="217"/>
      <c r="M5315" s="219"/>
      <c r="N5315" s="220"/>
      <c r="O5315" s="219"/>
      <c r="P5315" s="220"/>
      <c r="Q5315" s="219"/>
      <c r="R5315" s="219"/>
    </row>
    <row r="5316" spans="1:18">
      <c r="A5316" s="217"/>
      <c r="B5316" s="217"/>
      <c r="C5316" s="217"/>
      <c r="D5316" s="217"/>
      <c r="E5316" s="217"/>
      <c r="F5316" s="217"/>
      <c r="G5316" s="218"/>
      <c r="H5316" s="217"/>
      <c r="I5316" s="217"/>
      <c r="J5316" s="217"/>
      <c r="K5316" s="217"/>
      <c r="L5316" s="217"/>
      <c r="M5316" s="219"/>
      <c r="N5316" s="220"/>
      <c r="O5316" s="219"/>
      <c r="P5316" s="220"/>
      <c r="Q5316" s="219"/>
      <c r="R5316" s="219"/>
    </row>
    <row r="5317" spans="1:18">
      <c r="A5317" s="217"/>
      <c r="B5317" s="217"/>
      <c r="C5317" s="217"/>
      <c r="D5317" s="217"/>
      <c r="E5317" s="217"/>
      <c r="F5317" s="217"/>
      <c r="G5317" s="218"/>
      <c r="H5317" s="217"/>
      <c r="I5317" s="217"/>
      <c r="J5317" s="217"/>
      <c r="K5317" s="217"/>
      <c r="L5317" s="217"/>
      <c r="M5317" s="219"/>
      <c r="N5317" s="220"/>
      <c r="O5317" s="219"/>
      <c r="P5317" s="220"/>
      <c r="Q5317" s="219"/>
      <c r="R5317" s="219"/>
    </row>
    <row r="5318" spans="1:18">
      <c r="A5318" s="217"/>
      <c r="B5318" s="217"/>
      <c r="C5318" s="217"/>
      <c r="D5318" s="217"/>
      <c r="E5318" s="217"/>
      <c r="F5318" s="217"/>
      <c r="G5318" s="218"/>
      <c r="H5318" s="217"/>
      <c r="I5318" s="217"/>
      <c r="J5318" s="217"/>
      <c r="K5318" s="217"/>
      <c r="L5318" s="217"/>
      <c r="M5318" s="219"/>
      <c r="N5318" s="220"/>
      <c r="O5318" s="219"/>
      <c r="P5318" s="220"/>
      <c r="Q5318" s="219"/>
      <c r="R5318" s="219"/>
    </row>
    <row r="5319" spans="1:18">
      <c r="A5319" s="217"/>
      <c r="B5319" s="217"/>
      <c r="C5319" s="217"/>
      <c r="D5319" s="217"/>
      <c r="E5319" s="217"/>
      <c r="F5319" s="217"/>
      <c r="G5319" s="218"/>
      <c r="H5319" s="217"/>
      <c r="I5319" s="217"/>
      <c r="J5319" s="217"/>
      <c r="K5319" s="217"/>
      <c r="L5319" s="217"/>
      <c r="M5319" s="219"/>
      <c r="N5319" s="220"/>
      <c r="O5319" s="219"/>
      <c r="P5319" s="220"/>
      <c r="Q5319" s="219"/>
      <c r="R5319" s="219"/>
    </row>
    <row r="5320" spans="1:18">
      <c r="A5320" s="217"/>
      <c r="B5320" s="217"/>
      <c r="C5320" s="217"/>
      <c r="D5320" s="217"/>
      <c r="E5320" s="217"/>
      <c r="F5320" s="217"/>
      <c r="G5320" s="218"/>
      <c r="H5320" s="217"/>
      <c r="I5320" s="217"/>
      <c r="J5320" s="217"/>
      <c r="K5320" s="217"/>
      <c r="L5320" s="217"/>
      <c r="M5320" s="219"/>
      <c r="N5320" s="220"/>
      <c r="O5320" s="219"/>
      <c r="P5320" s="220"/>
      <c r="Q5320" s="219"/>
      <c r="R5320" s="219"/>
    </row>
    <row r="5321" spans="1:18">
      <c r="A5321" s="217"/>
      <c r="B5321" s="217"/>
      <c r="C5321" s="217"/>
      <c r="D5321" s="217"/>
      <c r="E5321" s="217"/>
      <c r="F5321" s="217"/>
      <c r="G5321" s="218"/>
      <c r="H5321" s="217"/>
      <c r="I5321" s="217"/>
      <c r="J5321" s="217"/>
      <c r="K5321" s="217"/>
      <c r="L5321" s="217"/>
      <c r="M5321" s="219"/>
      <c r="N5321" s="220"/>
      <c r="O5321" s="219"/>
      <c r="P5321" s="220"/>
      <c r="Q5321" s="219"/>
      <c r="R5321" s="219"/>
    </row>
    <row r="5322" spans="1:18">
      <c r="A5322" s="217"/>
      <c r="B5322" s="217"/>
      <c r="C5322" s="217"/>
      <c r="D5322" s="217"/>
      <c r="E5322" s="217"/>
      <c r="F5322" s="217"/>
      <c r="G5322" s="218"/>
      <c r="H5322" s="217"/>
      <c r="I5322" s="217"/>
      <c r="J5322" s="217"/>
      <c r="K5322" s="217"/>
      <c r="L5322" s="217"/>
      <c r="M5322" s="219"/>
      <c r="N5322" s="220"/>
      <c r="O5322" s="219"/>
      <c r="P5322" s="220"/>
      <c r="Q5322" s="219"/>
      <c r="R5322" s="219"/>
    </row>
    <row r="5323" spans="1:18">
      <c r="A5323" s="217"/>
      <c r="B5323" s="217"/>
      <c r="C5323" s="217"/>
      <c r="D5323" s="217"/>
      <c r="E5323" s="217"/>
      <c r="F5323" s="217"/>
      <c r="G5323" s="218"/>
      <c r="H5323" s="217"/>
      <c r="I5323" s="217"/>
      <c r="J5323" s="217"/>
      <c r="K5323" s="217"/>
      <c r="L5323" s="217"/>
      <c r="M5323" s="219"/>
      <c r="N5323" s="220"/>
      <c r="O5323" s="219"/>
      <c r="P5323" s="220"/>
      <c r="Q5323" s="219"/>
      <c r="R5323" s="219"/>
    </row>
    <row r="5324" spans="1:18">
      <c r="A5324" s="217"/>
      <c r="B5324" s="217"/>
      <c r="C5324" s="217"/>
      <c r="D5324" s="217"/>
      <c r="E5324" s="217"/>
      <c r="F5324" s="217"/>
      <c r="G5324" s="218"/>
      <c r="H5324" s="217"/>
      <c r="I5324" s="217"/>
      <c r="J5324" s="217"/>
      <c r="K5324" s="217"/>
      <c r="L5324" s="217"/>
      <c r="M5324" s="219"/>
      <c r="N5324" s="220"/>
      <c r="O5324" s="219"/>
      <c r="P5324" s="220"/>
      <c r="Q5324" s="219"/>
      <c r="R5324" s="219"/>
    </row>
    <row r="5325" spans="1:18">
      <c r="A5325" s="217"/>
      <c r="B5325" s="217"/>
      <c r="C5325" s="217"/>
      <c r="D5325" s="217"/>
      <c r="E5325" s="217"/>
      <c r="F5325" s="217"/>
      <c r="G5325" s="218"/>
      <c r="H5325" s="217"/>
      <c r="I5325" s="217"/>
      <c r="J5325" s="217"/>
      <c r="K5325" s="217"/>
      <c r="L5325" s="217"/>
      <c r="M5325" s="219"/>
      <c r="N5325" s="220"/>
      <c r="O5325" s="219"/>
      <c r="P5325" s="220"/>
      <c r="Q5325" s="219"/>
      <c r="R5325" s="219"/>
    </row>
    <row r="5326" spans="1:18">
      <c r="A5326" s="217"/>
      <c r="B5326" s="217"/>
      <c r="C5326" s="217"/>
      <c r="D5326" s="217"/>
      <c r="E5326" s="217"/>
      <c r="F5326" s="217"/>
      <c r="G5326" s="218"/>
      <c r="H5326" s="217"/>
      <c r="I5326" s="217"/>
      <c r="J5326" s="217"/>
      <c r="K5326" s="217"/>
      <c r="L5326" s="217"/>
      <c r="M5326" s="219"/>
      <c r="N5326" s="220"/>
      <c r="O5326" s="219"/>
      <c r="P5326" s="220"/>
      <c r="Q5326" s="219"/>
      <c r="R5326" s="219"/>
    </row>
    <row r="5327" spans="1:18">
      <c r="A5327" s="217"/>
      <c r="B5327" s="217"/>
      <c r="C5327" s="217"/>
      <c r="D5327" s="217"/>
      <c r="E5327" s="217"/>
      <c r="F5327" s="217"/>
      <c r="G5327" s="218"/>
      <c r="H5327" s="217"/>
      <c r="I5327" s="217"/>
      <c r="J5327" s="217"/>
      <c r="K5327" s="217"/>
      <c r="L5327" s="217"/>
      <c r="M5327" s="219"/>
      <c r="N5327" s="220"/>
      <c r="O5327" s="219"/>
      <c r="P5327" s="220"/>
      <c r="Q5327" s="219"/>
      <c r="R5327" s="219"/>
    </row>
    <row r="5328" spans="1:18">
      <c r="A5328" s="217"/>
      <c r="B5328" s="217"/>
      <c r="C5328" s="217"/>
      <c r="D5328" s="217"/>
      <c r="E5328" s="217"/>
      <c r="F5328" s="217"/>
      <c r="G5328" s="218"/>
      <c r="H5328" s="217"/>
      <c r="I5328" s="217"/>
      <c r="J5328" s="217"/>
      <c r="K5328" s="217"/>
      <c r="L5328" s="217"/>
      <c r="M5328" s="219"/>
      <c r="N5328" s="220"/>
      <c r="O5328" s="219"/>
      <c r="P5328" s="220"/>
      <c r="Q5328" s="219"/>
      <c r="R5328" s="219"/>
    </row>
    <row r="5329" spans="1:18">
      <c r="A5329" s="217"/>
      <c r="B5329" s="217"/>
      <c r="C5329" s="217"/>
      <c r="D5329" s="217"/>
      <c r="E5329" s="217"/>
      <c r="F5329" s="217"/>
      <c r="G5329" s="218"/>
      <c r="H5329" s="217"/>
      <c r="I5329" s="217"/>
      <c r="J5329" s="217"/>
      <c r="K5329" s="217"/>
      <c r="L5329" s="217"/>
      <c r="M5329" s="219"/>
      <c r="N5329" s="220"/>
      <c r="O5329" s="219"/>
      <c r="P5329" s="220"/>
      <c r="Q5329" s="219"/>
      <c r="R5329" s="219"/>
    </row>
    <row r="5330" spans="1:18">
      <c r="A5330" s="217"/>
      <c r="B5330" s="217"/>
      <c r="C5330" s="217"/>
      <c r="D5330" s="217"/>
      <c r="E5330" s="217"/>
      <c r="F5330" s="217"/>
      <c r="G5330" s="218"/>
      <c r="H5330" s="217"/>
      <c r="I5330" s="217"/>
      <c r="J5330" s="217"/>
      <c r="K5330" s="217"/>
      <c r="L5330" s="217"/>
      <c r="M5330" s="219"/>
      <c r="N5330" s="220"/>
      <c r="O5330" s="219"/>
      <c r="P5330" s="220"/>
      <c r="Q5330" s="219"/>
      <c r="R5330" s="219"/>
    </row>
    <row r="5331" spans="1:18">
      <c r="A5331" s="217"/>
      <c r="B5331" s="217"/>
      <c r="C5331" s="217"/>
      <c r="D5331" s="217"/>
      <c r="E5331" s="217"/>
      <c r="F5331" s="217"/>
      <c r="G5331" s="218"/>
      <c r="H5331" s="217"/>
      <c r="I5331" s="217"/>
      <c r="J5331" s="217"/>
      <c r="K5331" s="217"/>
      <c r="L5331" s="217"/>
      <c r="M5331" s="219"/>
      <c r="N5331" s="220"/>
      <c r="O5331" s="219"/>
      <c r="P5331" s="220"/>
      <c r="Q5331" s="219"/>
      <c r="R5331" s="219"/>
    </row>
    <row r="5332" spans="1:18">
      <c r="A5332" s="217"/>
      <c r="B5332" s="217"/>
      <c r="C5332" s="217"/>
      <c r="D5332" s="217"/>
      <c r="E5332" s="217"/>
      <c r="F5332" s="217"/>
      <c r="G5332" s="218"/>
      <c r="H5332" s="217"/>
      <c r="I5332" s="217"/>
      <c r="J5332" s="217"/>
      <c r="K5332" s="217"/>
      <c r="L5332" s="217"/>
      <c r="M5332" s="219"/>
      <c r="N5332" s="220"/>
      <c r="O5332" s="219"/>
      <c r="P5332" s="220"/>
      <c r="Q5332" s="219"/>
      <c r="R5332" s="219"/>
    </row>
    <row r="5333" spans="1:18">
      <c r="A5333" s="217"/>
      <c r="B5333" s="217"/>
      <c r="C5333" s="217"/>
      <c r="D5333" s="217"/>
      <c r="E5333" s="217"/>
      <c r="F5333" s="217"/>
      <c r="G5333" s="218"/>
      <c r="H5333" s="217"/>
      <c r="I5333" s="217"/>
      <c r="J5333" s="217"/>
      <c r="K5333" s="217"/>
      <c r="L5333" s="217"/>
      <c r="M5333" s="219"/>
      <c r="N5333" s="220"/>
      <c r="O5333" s="219"/>
      <c r="P5333" s="220"/>
      <c r="Q5333" s="219"/>
      <c r="R5333" s="219"/>
    </row>
    <row r="5334" spans="1:18">
      <c r="A5334" s="217"/>
      <c r="B5334" s="217"/>
      <c r="C5334" s="217"/>
      <c r="D5334" s="217"/>
      <c r="E5334" s="217"/>
      <c r="F5334" s="217"/>
      <c r="G5334" s="218"/>
      <c r="H5334" s="217"/>
      <c r="I5334" s="217"/>
      <c r="J5334" s="217"/>
      <c r="K5334" s="217"/>
      <c r="L5334" s="217"/>
      <c r="M5334" s="219"/>
      <c r="N5334" s="220"/>
      <c r="O5334" s="219"/>
      <c r="P5334" s="220"/>
      <c r="Q5334" s="219"/>
      <c r="R5334" s="219"/>
    </row>
    <row r="5335" spans="1:18">
      <c r="A5335" s="217"/>
      <c r="B5335" s="217"/>
      <c r="C5335" s="217"/>
      <c r="D5335" s="217"/>
      <c r="E5335" s="217"/>
      <c r="F5335" s="217"/>
      <c r="G5335" s="218"/>
      <c r="H5335" s="217"/>
      <c r="I5335" s="217"/>
      <c r="J5335" s="217"/>
      <c r="K5335" s="217"/>
      <c r="L5335" s="217"/>
      <c r="M5335" s="219"/>
      <c r="N5335" s="220"/>
      <c r="O5335" s="219"/>
      <c r="P5335" s="220"/>
      <c r="Q5335" s="219"/>
      <c r="R5335" s="219"/>
    </row>
    <row r="5336" spans="1:18">
      <c r="A5336" s="217"/>
      <c r="B5336" s="217"/>
      <c r="C5336" s="217"/>
      <c r="D5336" s="217"/>
      <c r="E5336" s="217"/>
      <c r="F5336" s="217"/>
      <c r="G5336" s="218"/>
      <c r="H5336" s="217"/>
      <c r="I5336" s="217"/>
      <c r="J5336" s="217"/>
      <c r="K5336" s="217"/>
      <c r="L5336" s="217"/>
      <c r="M5336" s="219"/>
      <c r="N5336" s="220"/>
      <c r="O5336" s="219"/>
      <c r="P5336" s="220"/>
      <c r="Q5336" s="219"/>
      <c r="R5336" s="219"/>
    </row>
    <row r="5337" spans="1:18">
      <c r="A5337" s="217"/>
      <c r="B5337" s="217"/>
      <c r="C5337" s="217"/>
      <c r="D5337" s="217"/>
      <c r="E5337" s="217"/>
      <c r="F5337" s="217"/>
      <c r="G5337" s="218"/>
      <c r="H5337" s="217"/>
      <c r="I5337" s="217"/>
      <c r="J5337" s="217"/>
      <c r="K5337" s="217"/>
      <c r="L5337" s="217"/>
      <c r="M5337" s="219"/>
      <c r="N5337" s="220"/>
      <c r="O5337" s="219"/>
      <c r="P5337" s="220"/>
      <c r="Q5337" s="219"/>
      <c r="R5337" s="219"/>
    </row>
    <row r="5338" spans="1:18">
      <c r="A5338" s="217"/>
      <c r="B5338" s="217"/>
      <c r="C5338" s="217"/>
      <c r="D5338" s="217"/>
      <c r="E5338" s="217"/>
      <c r="F5338" s="217"/>
      <c r="G5338" s="218"/>
      <c r="H5338" s="217"/>
      <c r="I5338" s="217"/>
      <c r="J5338" s="217"/>
      <c r="K5338" s="217"/>
      <c r="L5338" s="217"/>
      <c r="M5338" s="219"/>
      <c r="N5338" s="220"/>
      <c r="O5338" s="219"/>
      <c r="P5338" s="220"/>
      <c r="Q5338" s="219"/>
      <c r="R5338" s="219"/>
    </row>
    <row r="5339" spans="1:18">
      <c r="A5339" s="217"/>
      <c r="B5339" s="217"/>
      <c r="C5339" s="217"/>
      <c r="D5339" s="217"/>
      <c r="E5339" s="217"/>
      <c r="F5339" s="217"/>
      <c r="G5339" s="218"/>
      <c r="H5339" s="217"/>
      <c r="I5339" s="217"/>
      <c r="J5339" s="217"/>
      <c r="K5339" s="217"/>
      <c r="L5339" s="217"/>
      <c r="M5339" s="219"/>
      <c r="N5339" s="220"/>
      <c r="O5339" s="219"/>
      <c r="P5339" s="220"/>
      <c r="Q5339" s="219"/>
      <c r="R5339" s="219"/>
    </row>
    <row r="5340" spans="1:18">
      <c r="A5340" s="217"/>
      <c r="B5340" s="217"/>
      <c r="C5340" s="217"/>
      <c r="D5340" s="217"/>
      <c r="E5340" s="217"/>
      <c r="F5340" s="217"/>
      <c r="G5340" s="218"/>
      <c r="H5340" s="217"/>
      <c r="I5340" s="217"/>
      <c r="J5340" s="217"/>
      <c r="K5340" s="217"/>
      <c r="L5340" s="217"/>
      <c r="M5340" s="219"/>
      <c r="N5340" s="220"/>
      <c r="O5340" s="219"/>
      <c r="P5340" s="220"/>
      <c r="Q5340" s="219"/>
      <c r="R5340" s="219"/>
    </row>
    <row r="5341" spans="1:18">
      <c r="A5341" s="217"/>
      <c r="B5341" s="217"/>
      <c r="C5341" s="217"/>
      <c r="D5341" s="217"/>
      <c r="E5341" s="217"/>
      <c r="F5341" s="217"/>
      <c r="G5341" s="218"/>
      <c r="H5341" s="217"/>
      <c r="I5341" s="217"/>
      <c r="J5341" s="217"/>
      <c r="K5341" s="217"/>
      <c r="L5341" s="217"/>
      <c r="M5341" s="219"/>
      <c r="N5341" s="220"/>
      <c r="O5341" s="219"/>
      <c r="P5341" s="220"/>
      <c r="Q5341" s="219"/>
      <c r="R5341" s="219"/>
    </row>
    <row r="5342" spans="1:18">
      <c r="A5342" s="217"/>
      <c r="B5342" s="217"/>
      <c r="C5342" s="217"/>
      <c r="D5342" s="217"/>
      <c r="E5342" s="217"/>
      <c r="F5342" s="217"/>
      <c r="G5342" s="218"/>
      <c r="H5342" s="217"/>
      <c r="I5342" s="217"/>
      <c r="J5342" s="217"/>
      <c r="K5342" s="217"/>
      <c r="L5342" s="217"/>
      <c r="M5342" s="219"/>
      <c r="N5342" s="220"/>
      <c r="O5342" s="219"/>
      <c r="P5342" s="220"/>
      <c r="Q5342" s="219"/>
      <c r="R5342" s="219"/>
    </row>
    <row r="5343" spans="1:18">
      <c r="A5343" s="217"/>
      <c r="B5343" s="217"/>
      <c r="C5343" s="217"/>
      <c r="D5343" s="217"/>
      <c r="E5343" s="217"/>
      <c r="F5343" s="217"/>
      <c r="G5343" s="218"/>
      <c r="H5343" s="217"/>
      <c r="I5343" s="217"/>
      <c r="J5343" s="217"/>
      <c r="K5343" s="217"/>
      <c r="L5343" s="217"/>
      <c r="M5343" s="219"/>
      <c r="N5343" s="220"/>
      <c r="O5343" s="219"/>
      <c r="P5343" s="220"/>
      <c r="Q5343" s="219"/>
      <c r="R5343" s="219"/>
    </row>
    <row r="5344" spans="1:18">
      <c r="A5344" s="217"/>
      <c r="B5344" s="217"/>
      <c r="C5344" s="217"/>
      <c r="D5344" s="217"/>
      <c r="E5344" s="217"/>
      <c r="F5344" s="217"/>
      <c r="G5344" s="218"/>
      <c r="H5344" s="217"/>
      <c r="I5344" s="217"/>
      <c r="J5344" s="217"/>
      <c r="K5344" s="217"/>
      <c r="L5344" s="217"/>
      <c r="M5344" s="219"/>
      <c r="N5344" s="220"/>
      <c r="O5344" s="219"/>
      <c r="P5344" s="220"/>
      <c r="Q5344" s="219"/>
      <c r="R5344" s="219"/>
    </row>
    <row r="5345" spans="1:18">
      <c r="A5345" s="217"/>
      <c r="B5345" s="217"/>
      <c r="C5345" s="217"/>
      <c r="D5345" s="217"/>
      <c r="E5345" s="217"/>
      <c r="F5345" s="217"/>
      <c r="G5345" s="218"/>
      <c r="H5345" s="217"/>
      <c r="I5345" s="217"/>
      <c r="J5345" s="217"/>
      <c r="K5345" s="217"/>
      <c r="L5345" s="217"/>
      <c r="M5345" s="219"/>
      <c r="N5345" s="220"/>
      <c r="O5345" s="219"/>
      <c r="P5345" s="220"/>
      <c r="Q5345" s="219"/>
      <c r="R5345" s="219"/>
    </row>
    <row r="5346" spans="1:18">
      <c r="A5346" s="217"/>
      <c r="B5346" s="217"/>
      <c r="C5346" s="217"/>
      <c r="D5346" s="217"/>
      <c r="E5346" s="217"/>
      <c r="F5346" s="217"/>
      <c r="G5346" s="218"/>
      <c r="H5346" s="217"/>
      <c r="I5346" s="217"/>
      <c r="J5346" s="217"/>
      <c r="K5346" s="217"/>
      <c r="L5346" s="217"/>
      <c r="M5346" s="219"/>
      <c r="N5346" s="220"/>
      <c r="O5346" s="219"/>
      <c r="P5346" s="220"/>
      <c r="Q5346" s="219"/>
      <c r="R5346" s="219"/>
    </row>
    <row r="5347" spans="1:18">
      <c r="A5347" s="217"/>
      <c r="B5347" s="217"/>
      <c r="C5347" s="217"/>
      <c r="D5347" s="217"/>
      <c r="E5347" s="217"/>
      <c r="F5347" s="217"/>
      <c r="G5347" s="218"/>
      <c r="H5347" s="217"/>
      <c r="I5347" s="217"/>
      <c r="J5347" s="217"/>
      <c r="K5347" s="217"/>
      <c r="L5347" s="217"/>
      <c r="M5347" s="219"/>
      <c r="N5347" s="220"/>
      <c r="O5347" s="219"/>
      <c r="P5347" s="220"/>
      <c r="Q5347" s="219"/>
      <c r="R5347" s="219"/>
    </row>
    <row r="5348" spans="1:18">
      <c r="A5348" s="217"/>
      <c r="B5348" s="217"/>
      <c r="C5348" s="217"/>
      <c r="D5348" s="217"/>
      <c r="E5348" s="217"/>
      <c r="F5348" s="217"/>
      <c r="G5348" s="218"/>
      <c r="H5348" s="217"/>
      <c r="I5348" s="217"/>
      <c r="J5348" s="217"/>
      <c r="K5348" s="217"/>
      <c r="L5348" s="217"/>
      <c r="M5348" s="219"/>
      <c r="N5348" s="220"/>
      <c r="O5348" s="219"/>
      <c r="P5348" s="220"/>
      <c r="Q5348" s="219"/>
      <c r="R5348" s="219"/>
    </row>
    <row r="5349" spans="1:18">
      <c r="A5349" s="217"/>
      <c r="B5349" s="217"/>
      <c r="C5349" s="217"/>
      <c r="D5349" s="217"/>
      <c r="E5349" s="217"/>
      <c r="F5349" s="217"/>
      <c r="G5349" s="218"/>
      <c r="H5349" s="217"/>
      <c r="I5349" s="217"/>
      <c r="J5349" s="217"/>
      <c r="K5349" s="217"/>
      <c r="L5349" s="217"/>
      <c r="M5349" s="219"/>
      <c r="N5349" s="220"/>
      <c r="O5349" s="219"/>
      <c r="P5349" s="220"/>
      <c r="Q5349" s="219"/>
      <c r="R5349" s="219"/>
    </row>
    <row r="5350" spans="1:18">
      <c r="A5350" s="217"/>
      <c r="B5350" s="217"/>
      <c r="C5350" s="217"/>
      <c r="D5350" s="217"/>
      <c r="E5350" s="217"/>
      <c r="F5350" s="217"/>
      <c r="G5350" s="218"/>
      <c r="H5350" s="217"/>
      <c r="I5350" s="217"/>
      <c r="J5350" s="217"/>
      <c r="K5350" s="217"/>
      <c r="L5350" s="217"/>
      <c r="M5350" s="219"/>
      <c r="N5350" s="220"/>
      <c r="O5350" s="219"/>
      <c r="P5350" s="220"/>
      <c r="Q5350" s="219"/>
      <c r="R5350" s="219"/>
    </row>
    <row r="5351" spans="1:18">
      <c r="A5351" s="217"/>
      <c r="B5351" s="217"/>
      <c r="C5351" s="217"/>
      <c r="D5351" s="217"/>
      <c r="E5351" s="217"/>
      <c r="F5351" s="217"/>
      <c r="G5351" s="218"/>
      <c r="H5351" s="217"/>
      <c r="I5351" s="217"/>
      <c r="J5351" s="217"/>
      <c r="K5351" s="217"/>
      <c r="L5351" s="217"/>
      <c r="M5351" s="219"/>
      <c r="N5351" s="220"/>
      <c r="O5351" s="219"/>
      <c r="P5351" s="220"/>
      <c r="Q5351" s="219"/>
      <c r="R5351" s="219"/>
    </row>
    <row r="5352" spans="1:18">
      <c r="A5352" s="217"/>
      <c r="B5352" s="217"/>
      <c r="C5352" s="217"/>
      <c r="D5352" s="217"/>
      <c r="E5352" s="217"/>
      <c r="F5352" s="217"/>
      <c r="G5352" s="218"/>
      <c r="H5352" s="217"/>
      <c r="I5352" s="217"/>
      <c r="J5352" s="217"/>
      <c r="K5352" s="217"/>
      <c r="L5352" s="217"/>
      <c r="M5352" s="219"/>
      <c r="N5352" s="220"/>
      <c r="O5352" s="219"/>
      <c r="P5352" s="220"/>
      <c r="Q5352" s="219"/>
      <c r="R5352" s="219"/>
    </row>
    <row r="5353" spans="1:18">
      <c r="A5353" s="217"/>
      <c r="B5353" s="217"/>
      <c r="C5353" s="217"/>
      <c r="D5353" s="217"/>
      <c r="E5353" s="217"/>
      <c r="F5353" s="217"/>
      <c r="G5353" s="218"/>
      <c r="H5353" s="217"/>
      <c r="I5353" s="217"/>
      <c r="J5353" s="217"/>
      <c r="K5353" s="217"/>
      <c r="L5353" s="217"/>
      <c r="M5353" s="219"/>
      <c r="N5353" s="220"/>
      <c r="O5353" s="219"/>
      <c r="P5353" s="220"/>
      <c r="Q5353" s="219"/>
      <c r="R5353" s="219"/>
    </row>
    <row r="5354" spans="1:18">
      <c r="A5354" s="217"/>
      <c r="B5354" s="217"/>
      <c r="C5354" s="217"/>
      <c r="D5354" s="217"/>
      <c r="E5354" s="217"/>
      <c r="F5354" s="217"/>
      <c r="G5354" s="218"/>
      <c r="H5354" s="217"/>
      <c r="I5354" s="217"/>
      <c r="J5354" s="217"/>
      <c r="K5354" s="217"/>
      <c r="L5354" s="217"/>
      <c r="M5354" s="219"/>
      <c r="N5354" s="220"/>
      <c r="O5354" s="219"/>
      <c r="P5354" s="220"/>
      <c r="Q5354" s="219"/>
      <c r="R5354" s="219"/>
    </row>
    <row r="5355" spans="1:18">
      <c r="A5355" s="217"/>
      <c r="B5355" s="217"/>
      <c r="C5355" s="217"/>
      <c r="D5355" s="217"/>
      <c r="E5355" s="217"/>
      <c r="F5355" s="217"/>
      <c r="G5355" s="218"/>
      <c r="H5355" s="217"/>
      <c r="I5355" s="217"/>
      <c r="J5355" s="217"/>
      <c r="K5355" s="217"/>
      <c r="L5355" s="217"/>
      <c r="M5355" s="219"/>
      <c r="N5355" s="220"/>
      <c r="O5355" s="219"/>
      <c r="P5355" s="220"/>
      <c r="Q5355" s="219"/>
      <c r="R5355" s="219"/>
    </row>
    <row r="5356" spans="1:18">
      <c r="A5356" s="217"/>
      <c r="B5356" s="217"/>
      <c r="C5356" s="217"/>
      <c r="D5356" s="217"/>
      <c r="E5356" s="217"/>
      <c r="F5356" s="217"/>
      <c r="G5356" s="218"/>
      <c r="H5356" s="217"/>
      <c r="I5356" s="217"/>
      <c r="J5356" s="217"/>
      <c r="K5356" s="217"/>
      <c r="L5356" s="217"/>
      <c r="M5356" s="219"/>
      <c r="N5356" s="220"/>
      <c r="O5356" s="219"/>
      <c r="P5356" s="220"/>
      <c r="Q5356" s="219"/>
      <c r="R5356" s="219"/>
    </row>
    <row r="5357" spans="1:18">
      <c r="A5357" s="217"/>
      <c r="B5357" s="217"/>
      <c r="C5357" s="217"/>
      <c r="D5357" s="217"/>
      <c r="E5357" s="217"/>
      <c r="F5357" s="217"/>
      <c r="G5357" s="218"/>
      <c r="H5357" s="217"/>
      <c r="I5357" s="217"/>
      <c r="J5357" s="217"/>
      <c r="K5357" s="217"/>
      <c r="L5357" s="217"/>
      <c r="M5357" s="219"/>
      <c r="N5357" s="220"/>
      <c r="O5357" s="219"/>
      <c r="P5357" s="220"/>
      <c r="Q5357" s="219"/>
      <c r="R5357" s="219"/>
    </row>
    <row r="5358" spans="1:18">
      <c r="A5358" s="217"/>
      <c r="B5358" s="217"/>
      <c r="C5358" s="217"/>
      <c r="D5358" s="217"/>
      <c r="E5358" s="217"/>
      <c r="F5358" s="217"/>
      <c r="G5358" s="218"/>
      <c r="H5358" s="217"/>
      <c r="I5358" s="217"/>
      <c r="J5358" s="217"/>
      <c r="K5358" s="217"/>
      <c r="L5358" s="217"/>
      <c r="M5358" s="219"/>
      <c r="N5358" s="220"/>
      <c r="O5358" s="219"/>
      <c r="P5358" s="220"/>
      <c r="Q5358" s="219"/>
      <c r="R5358" s="219"/>
    </row>
    <row r="5359" spans="1:18">
      <c r="A5359" s="217"/>
      <c r="B5359" s="217"/>
      <c r="C5359" s="217"/>
      <c r="D5359" s="217"/>
      <c r="E5359" s="217"/>
      <c r="F5359" s="217"/>
      <c r="G5359" s="218"/>
      <c r="H5359" s="217"/>
      <c r="I5359" s="217"/>
      <c r="J5359" s="217"/>
      <c r="K5359" s="217"/>
      <c r="L5359" s="217"/>
      <c r="M5359" s="219"/>
      <c r="N5359" s="220"/>
      <c r="O5359" s="219"/>
      <c r="P5359" s="220"/>
      <c r="Q5359" s="219"/>
      <c r="R5359" s="219"/>
    </row>
    <row r="5360" spans="1:18">
      <c r="A5360" s="217"/>
      <c r="B5360" s="217"/>
      <c r="C5360" s="217"/>
      <c r="D5360" s="217"/>
      <c r="E5360" s="217"/>
      <c r="F5360" s="217"/>
      <c r="G5360" s="218"/>
      <c r="H5360" s="217"/>
      <c r="I5360" s="217"/>
      <c r="J5360" s="217"/>
      <c r="K5360" s="217"/>
      <c r="L5360" s="217"/>
      <c r="M5360" s="219"/>
      <c r="N5360" s="220"/>
      <c r="O5360" s="219"/>
      <c r="P5360" s="220"/>
      <c r="Q5360" s="219"/>
      <c r="R5360" s="219"/>
    </row>
    <row r="5361" spans="1:18">
      <c r="A5361" s="217"/>
      <c r="B5361" s="217"/>
      <c r="C5361" s="217"/>
      <c r="D5361" s="217"/>
      <c r="E5361" s="217"/>
      <c r="F5361" s="217"/>
      <c r="G5361" s="218"/>
      <c r="H5361" s="217"/>
      <c r="I5361" s="217"/>
      <c r="J5361" s="217"/>
      <c r="K5361" s="217"/>
      <c r="L5361" s="217"/>
      <c r="M5361" s="219"/>
      <c r="N5361" s="220"/>
      <c r="O5361" s="219"/>
      <c r="P5361" s="220"/>
      <c r="Q5361" s="219"/>
      <c r="R5361" s="219"/>
    </row>
    <row r="5362" spans="1:18">
      <c r="A5362" s="217"/>
      <c r="B5362" s="217"/>
      <c r="C5362" s="217"/>
      <c r="D5362" s="217"/>
      <c r="E5362" s="217"/>
      <c r="F5362" s="217"/>
      <c r="G5362" s="218"/>
      <c r="H5362" s="217"/>
      <c r="I5362" s="217"/>
      <c r="J5362" s="217"/>
      <c r="K5362" s="217"/>
      <c r="L5362" s="217"/>
      <c r="M5362" s="219"/>
      <c r="N5362" s="220"/>
      <c r="O5362" s="219"/>
      <c r="P5362" s="220"/>
      <c r="Q5362" s="219"/>
      <c r="R5362" s="219"/>
    </row>
    <row r="5363" spans="1:18">
      <c r="A5363" s="217"/>
      <c r="B5363" s="217"/>
      <c r="C5363" s="217"/>
      <c r="D5363" s="217"/>
      <c r="E5363" s="217"/>
      <c r="F5363" s="217"/>
      <c r="G5363" s="218"/>
      <c r="H5363" s="217"/>
      <c r="I5363" s="217"/>
      <c r="J5363" s="217"/>
      <c r="K5363" s="217"/>
      <c r="L5363" s="217"/>
      <c r="M5363" s="219"/>
      <c r="N5363" s="220"/>
      <c r="O5363" s="219"/>
      <c r="P5363" s="220"/>
      <c r="Q5363" s="219"/>
      <c r="R5363" s="219"/>
    </row>
    <row r="5364" spans="1:18">
      <c r="A5364" s="217"/>
      <c r="B5364" s="217"/>
      <c r="C5364" s="217"/>
      <c r="D5364" s="217"/>
      <c r="E5364" s="217"/>
      <c r="F5364" s="217"/>
      <c r="G5364" s="218"/>
      <c r="H5364" s="217"/>
      <c r="I5364" s="217"/>
      <c r="J5364" s="217"/>
      <c r="K5364" s="217"/>
      <c r="L5364" s="217"/>
      <c r="M5364" s="219"/>
      <c r="N5364" s="220"/>
      <c r="O5364" s="219"/>
      <c r="P5364" s="220"/>
      <c r="Q5364" s="219"/>
      <c r="R5364" s="219"/>
    </row>
    <row r="5365" spans="1:18">
      <c r="A5365" s="217"/>
      <c r="B5365" s="217"/>
      <c r="C5365" s="217"/>
      <c r="D5365" s="217"/>
      <c r="E5365" s="217"/>
      <c r="F5365" s="217"/>
      <c r="G5365" s="218"/>
      <c r="H5365" s="217"/>
      <c r="I5365" s="217"/>
      <c r="J5365" s="217"/>
      <c r="K5365" s="217"/>
      <c r="L5365" s="217"/>
      <c r="M5365" s="219"/>
      <c r="N5365" s="220"/>
      <c r="O5365" s="219"/>
      <c r="P5365" s="220"/>
      <c r="Q5365" s="219"/>
      <c r="R5365" s="219"/>
    </row>
    <row r="5366" spans="1:18">
      <c r="A5366" s="217"/>
      <c r="B5366" s="217"/>
      <c r="C5366" s="217"/>
      <c r="D5366" s="217"/>
      <c r="E5366" s="217"/>
      <c r="F5366" s="217"/>
      <c r="G5366" s="218"/>
      <c r="H5366" s="217"/>
      <c r="I5366" s="217"/>
      <c r="J5366" s="217"/>
      <c r="K5366" s="217"/>
      <c r="L5366" s="217"/>
      <c r="M5366" s="219"/>
      <c r="N5366" s="220"/>
      <c r="O5366" s="219"/>
      <c r="P5366" s="220"/>
      <c r="Q5366" s="219"/>
      <c r="R5366" s="219"/>
    </row>
    <row r="5367" spans="1:18">
      <c r="A5367" s="217"/>
      <c r="B5367" s="217"/>
      <c r="C5367" s="217"/>
      <c r="D5367" s="217"/>
      <c r="E5367" s="217"/>
      <c r="F5367" s="217"/>
      <c r="G5367" s="218"/>
      <c r="H5367" s="217"/>
      <c r="I5367" s="217"/>
      <c r="J5367" s="217"/>
      <c r="K5367" s="217"/>
      <c r="L5367" s="217"/>
      <c r="M5367" s="219"/>
      <c r="N5367" s="220"/>
      <c r="O5367" s="219"/>
      <c r="P5367" s="220"/>
      <c r="Q5367" s="219"/>
      <c r="R5367" s="219"/>
    </row>
    <row r="5368" spans="1:18">
      <c r="A5368" s="217"/>
      <c r="B5368" s="217"/>
      <c r="C5368" s="217"/>
      <c r="D5368" s="217"/>
      <c r="E5368" s="217"/>
      <c r="F5368" s="217"/>
      <c r="G5368" s="218"/>
      <c r="H5368" s="217"/>
      <c r="I5368" s="217"/>
      <c r="J5368" s="217"/>
      <c r="K5368" s="217"/>
      <c r="L5368" s="217"/>
      <c r="M5368" s="219"/>
      <c r="N5368" s="220"/>
      <c r="O5368" s="219"/>
      <c r="P5368" s="220"/>
      <c r="Q5368" s="219"/>
      <c r="R5368" s="219"/>
    </row>
    <row r="5369" spans="1:18">
      <c r="A5369" s="217"/>
      <c r="B5369" s="217"/>
      <c r="C5369" s="217"/>
      <c r="D5369" s="217"/>
      <c r="E5369" s="217"/>
      <c r="F5369" s="217"/>
      <c r="G5369" s="218"/>
      <c r="H5369" s="217"/>
      <c r="I5369" s="217"/>
      <c r="J5369" s="217"/>
      <c r="K5369" s="217"/>
      <c r="L5369" s="217"/>
      <c r="M5369" s="219"/>
      <c r="N5369" s="220"/>
      <c r="O5369" s="219"/>
      <c r="P5369" s="220"/>
      <c r="Q5369" s="219"/>
      <c r="R5369" s="219"/>
    </row>
    <row r="5370" spans="1:18">
      <c r="A5370" s="217"/>
      <c r="B5370" s="217"/>
      <c r="C5370" s="217"/>
      <c r="D5370" s="217"/>
      <c r="E5370" s="217"/>
      <c r="F5370" s="217"/>
      <c r="G5370" s="218"/>
      <c r="H5370" s="217"/>
      <c r="I5370" s="217"/>
      <c r="J5370" s="217"/>
      <c r="K5370" s="217"/>
      <c r="L5370" s="217"/>
      <c r="M5370" s="219"/>
      <c r="N5370" s="220"/>
      <c r="O5370" s="219"/>
      <c r="P5370" s="220"/>
      <c r="Q5370" s="219"/>
      <c r="R5370" s="219"/>
    </row>
    <row r="5371" spans="1:18">
      <c r="A5371" s="217"/>
      <c r="B5371" s="217"/>
      <c r="C5371" s="217"/>
      <c r="D5371" s="217"/>
      <c r="E5371" s="217"/>
      <c r="F5371" s="217"/>
      <c r="G5371" s="218"/>
      <c r="H5371" s="217"/>
      <c r="I5371" s="217"/>
      <c r="J5371" s="217"/>
      <c r="K5371" s="217"/>
      <c r="L5371" s="217"/>
      <c r="M5371" s="219"/>
      <c r="N5371" s="220"/>
      <c r="O5371" s="219"/>
      <c r="P5371" s="220"/>
      <c r="Q5371" s="219"/>
      <c r="R5371" s="219"/>
    </row>
    <row r="5372" spans="1:18">
      <c r="A5372" s="217"/>
      <c r="B5372" s="217"/>
      <c r="C5372" s="217"/>
      <c r="D5372" s="217"/>
      <c r="E5372" s="217"/>
      <c r="F5372" s="217"/>
      <c r="G5372" s="218"/>
      <c r="H5372" s="217"/>
      <c r="I5372" s="217"/>
      <c r="J5372" s="217"/>
      <c r="K5372" s="217"/>
      <c r="L5372" s="217"/>
      <c r="M5372" s="219"/>
      <c r="N5372" s="220"/>
      <c r="O5372" s="219"/>
      <c r="P5372" s="220"/>
      <c r="Q5372" s="219"/>
      <c r="R5372" s="219"/>
    </row>
    <row r="5373" spans="1:18">
      <c r="A5373" s="217"/>
      <c r="B5373" s="217"/>
      <c r="C5373" s="217"/>
      <c r="D5373" s="217"/>
      <c r="E5373" s="217"/>
      <c r="F5373" s="217"/>
      <c r="G5373" s="218"/>
      <c r="H5373" s="217"/>
      <c r="I5373" s="217"/>
      <c r="J5373" s="217"/>
      <c r="K5373" s="217"/>
      <c r="L5373" s="217"/>
      <c r="M5373" s="219"/>
      <c r="N5373" s="220"/>
      <c r="O5373" s="219"/>
      <c r="P5373" s="220"/>
      <c r="Q5373" s="219"/>
      <c r="R5373" s="219"/>
    </row>
    <row r="5374" spans="1:18">
      <c r="A5374" s="217"/>
      <c r="B5374" s="217"/>
      <c r="C5374" s="217"/>
      <c r="D5374" s="217"/>
      <c r="E5374" s="217"/>
      <c r="F5374" s="217"/>
      <c r="G5374" s="218"/>
      <c r="H5374" s="217"/>
      <c r="I5374" s="217"/>
      <c r="J5374" s="217"/>
      <c r="K5374" s="217"/>
      <c r="L5374" s="217"/>
      <c r="M5374" s="219"/>
      <c r="N5374" s="220"/>
      <c r="O5374" s="219"/>
      <c r="P5374" s="220"/>
      <c r="Q5374" s="219"/>
      <c r="R5374" s="219"/>
    </row>
    <row r="5375" spans="1:18">
      <c r="A5375" s="217"/>
      <c r="B5375" s="217"/>
      <c r="C5375" s="217"/>
      <c r="D5375" s="217"/>
      <c r="E5375" s="217"/>
      <c r="F5375" s="217"/>
      <c r="G5375" s="218"/>
      <c r="H5375" s="217"/>
      <c r="I5375" s="217"/>
      <c r="J5375" s="217"/>
      <c r="K5375" s="217"/>
      <c r="L5375" s="217"/>
      <c r="M5375" s="219"/>
      <c r="N5375" s="220"/>
      <c r="O5375" s="219"/>
      <c r="P5375" s="220"/>
      <c r="Q5375" s="219"/>
      <c r="R5375" s="219"/>
    </row>
    <row r="5376" spans="1:18">
      <c r="A5376" s="217"/>
      <c r="B5376" s="217"/>
      <c r="C5376" s="217"/>
      <c r="D5376" s="217"/>
      <c r="E5376" s="217"/>
      <c r="F5376" s="217"/>
      <c r="G5376" s="218"/>
      <c r="H5376" s="217"/>
      <c r="I5376" s="217"/>
      <c r="J5376" s="217"/>
      <c r="K5376" s="217"/>
      <c r="L5376" s="217"/>
      <c r="M5376" s="219"/>
      <c r="N5376" s="220"/>
      <c r="O5376" s="219"/>
      <c r="P5376" s="220"/>
      <c r="Q5376" s="219"/>
      <c r="R5376" s="219"/>
    </row>
    <row r="5377" spans="1:18">
      <c r="A5377" s="217"/>
      <c r="B5377" s="217"/>
      <c r="C5377" s="217"/>
      <c r="D5377" s="217"/>
      <c r="E5377" s="217"/>
      <c r="F5377" s="217"/>
      <c r="G5377" s="218"/>
      <c r="H5377" s="217"/>
      <c r="I5377" s="217"/>
      <c r="J5377" s="217"/>
      <c r="K5377" s="217"/>
      <c r="L5377" s="217"/>
      <c r="M5377" s="219"/>
      <c r="N5377" s="220"/>
      <c r="O5377" s="219"/>
      <c r="P5377" s="220"/>
      <c r="Q5377" s="219"/>
      <c r="R5377" s="219"/>
    </row>
    <row r="5378" spans="1:18">
      <c r="A5378" s="217"/>
      <c r="B5378" s="217"/>
      <c r="C5378" s="217"/>
      <c r="D5378" s="217"/>
      <c r="E5378" s="217"/>
      <c r="F5378" s="217"/>
      <c r="G5378" s="218"/>
      <c r="H5378" s="217"/>
      <c r="I5378" s="217"/>
      <c r="J5378" s="217"/>
      <c r="K5378" s="217"/>
      <c r="L5378" s="217"/>
      <c r="M5378" s="219"/>
      <c r="N5378" s="220"/>
      <c r="O5378" s="219"/>
      <c r="P5378" s="220"/>
      <c r="Q5378" s="219"/>
      <c r="R5378" s="219"/>
    </row>
    <row r="5379" spans="1:18">
      <c r="A5379" s="217"/>
      <c r="B5379" s="217"/>
      <c r="C5379" s="217"/>
      <c r="D5379" s="217"/>
      <c r="E5379" s="217"/>
      <c r="F5379" s="217"/>
      <c r="G5379" s="218"/>
      <c r="H5379" s="217"/>
      <c r="I5379" s="217"/>
      <c r="J5379" s="217"/>
      <c r="K5379" s="217"/>
      <c r="L5379" s="217"/>
      <c r="M5379" s="219"/>
      <c r="N5379" s="220"/>
      <c r="O5379" s="219"/>
      <c r="P5379" s="220"/>
      <c r="Q5379" s="219"/>
      <c r="R5379" s="219"/>
    </row>
    <row r="5380" spans="1:18">
      <c r="A5380" s="217"/>
      <c r="B5380" s="217"/>
      <c r="C5380" s="217"/>
      <c r="D5380" s="217"/>
      <c r="E5380" s="217"/>
      <c r="F5380" s="217"/>
      <c r="G5380" s="218"/>
      <c r="H5380" s="217"/>
      <c r="I5380" s="217"/>
      <c r="J5380" s="217"/>
      <c r="K5380" s="217"/>
      <c r="L5380" s="217"/>
      <c r="M5380" s="219"/>
      <c r="N5380" s="220"/>
      <c r="O5380" s="219"/>
      <c r="P5380" s="220"/>
      <c r="Q5380" s="219"/>
      <c r="R5380" s="219"/>
    </row>
    <row r="5381" spans="1:18">
      <c r="A5381" s="217"/>
      <c r="B5381" s="217"/>
      <c r="C5381" s="217"/>
      <c r="D5381" s="217"/>
      <c r="E5381" s="217"/>
      <c r="F5381" s="217"/>
      <c r="G5381" s="218"/>
      <c r="H5381" s="217"/>
      <c r="I5381" s="217"/>
      <c r="J5381" s="217"/>
      <c r="K5381" s="217"/>
      <c r="L5381" s="217"/>
      <c r="M5381" s="219"/>
      <c r="N5381" s="220"/>
      <c r="O5381" s="219"/>
      <c r="P5381" s="220"/>
      <c r="Q5381" s="219"/>
      <c r="R5381" s="219"/>
    </row>
    <row r="5382" spans="1:18">
      <c r="A5382" s="217"/>
      <c r="B5382" s="217"/>
      <c r="C5382" s="217"/>
      <c r="D5382" s="217"/>
      <c r="E5382" s="217"/>
      <c r="F5382" s="217"/>
      <c r="G5382" s="218"/>
      <c r="H5382" s="217"/>
      <c r="I5382" s="217"/>
      <c r="J5382" s="217"/>
      <c r="K5382" s="217"/>
      <c r="L5382" s="217"/>
      <c r="M5382" s="219"/>
      <c r="N5382" s="220"/>
      <c r="O5382" s="219"/>
      <c r="P5382" s="220"/>
      <c r="Q5382" s="219"/>
      <c r="R5382" s="219"/>
    </row>
    <row r="5383" spans="1:18">
      <c r="A5383" s="217"/>
      <c r="B5383" s="217"/>
      <c r="C5383" s="217"/>
      <c r="D5383" s="217"/>
      <c r="E5383" s="217"/>
      <c r="F5383" s="217"/>
      <c r="G5383" s="218"/>
      <c r="H5383" s="217"/>
      <c r="I5383" s="217"/>
      <c r="J5383" s="217"/>
      <c r="K5383" s="217"/>
      <c r="L5383" s="217"/>
      <c r="M5383" s="219"/>
      <c r="N5383" s="220"/>
      <c r="O5383" s="219"/>
      <c r="P5383" s="220"/>
      <c r="Q5383" s="219"/>
      <c r="R5383" s="219"/>
    </row>
    <row r="5384" spans="1:18">
      <c r="A5384" s="217"/>
      <c r="B5384" s="217"/>
      <c r="C5384" s="217"/>
      <c r="D5384" s="217"/>
      <c r="E5384" s="217"/>
      <c r="F5384" s="217"/>
      <c r="G5384" s="218"/>
      <c r="H5384" s="217"/>
      <c r="I5384" s="217"/>
      <c r="J5384" s="217"/>
      <c r="K5384" s="217"/>
      <c r="L5384" s="217"/>
      <c r="M5384" s="219"/>
      <c r="N5384" s="220"/>
      <c r="O5384" s="219"/>
      <c r="P5384" s="220"/>
      <c r="Q5384" s="219"/>
      <c r="R5384" s="219"/>
    </row>
    <row r="5385" spans="1:18">
      <c r="A5385" s="217"/>
      <c r="B5385" s="217"/>
      <c r="C5385" s="217"/>
      <c r="D5385" s="217"/>
      <c r="E5385" s="217"/>
      <c r="F5385" s="217"/>
      <c r="G5385" s="218"/>
      <c r="H5385" s="217"/>
      <c r="I5385" s="217"/>
      <c r="J5385" s="217"/>
      <c r="K5385" s="217"/>
      <c r="L5385" s="217"/>
      <c r="M5385" s="219"/>
      <c r="N5385" s="220"/>
      <c r="O5385" s="219"/>
      <c r="P5385" s="220"/>
      <c r="Q5385" s="219"/>
      <c r="R5385" s="219"/>
    </row>
    <row r="5386" spans="1:18">
      <c r="A5386" s="217"/>
      <c r="B5386" s="217"/>
      <c r="C5386" s="217"/>
      <c r="D5386" s="217"/>
      <c r="E5386" s="217"/>
      <c r="F5386" s="217"/>
      <c r="G5386" s="218"/>
      <c r="H5386" s="217"/>
      <c r="I5386" s="217"/>
      <c r="J5386" s="217"/>
      <c r="K5386" s="217"/>
      <c r="L5386" s="217"/>
      <c r="M5386" s="219"/>
      <c r="N5386" s="220"/>
      <c r="O5386" s="219"/>
      <c r="P5386" s="220"/>
      <c r="Q5386" s="219"/>
      <c r="R5386" s="219"/>
    </row>
    <row r="5387" spans="1:18">
      <c r="A5387" s="217"/>
      <c r="B5387" s="217"/>
      <c r="C5387" s="217"/>
      <c r="D5387" s="217"/>
      <c r="E5387" s="217"/>
      <c r="F5387" s="217"/>
      <c r="G5387" s="218"/>
      <c r="H5387" s="217"/>
      <c r="I5387" s="217"/>
      <c r="J5387" s="217"/>
      <c r="K5387" s="217"/>
      <c r="L5387" s="217"/>
      <c r="M5387" s="219"/>
      <c r="N5387" s="220"/>
      <c r="O5387" s="219"/>
      <c r="P5387" s="220"/>
      <c r="Q5387" s="219"/>
      <c r="R5387" s="219"/>
    </row>
    <row r="5388" spans="1:18">
      <c r="A5388" s="217"/>
      <c r="B5388" s="217"/>
      <c r="C5388" s="217"/>
      <c r="D5388" s="217"/>
      <c r="E5388" s="217"/>
      <c r="F5388" s="217"/>
      <c r="G5388" s="218"/>
      <c r="H5388" s="217"/>
      <c r="I5388" s="217"/>
      <c r="J5388" s="217"/>
      <c r="K5388" s="217"/>
      <c r="L5388" s="217"/>
      <c r="M5388" s="219"/>
      <c r="N5388" s="220"/>
      <c r="O5388" s="219"/>
      <c r="P5388" s="220"/>
      <c r="Q5388" s="219"/>
      <c r="R5388" s="219"/>
    </row>
    <row r="5389" spans="1:18">
      <c r="A5389" s="217"/>
      <c r="B5389" s="217"/>
      <c r="C5389" s="217"/>
      <c r="D5389" s="217"/>
      <c r="E5389" s="217"/>
      <c r="F5389" s="217"/>
      <c r="G5389" s="218"/>
      <c r="H5389" s="217"/>
      <c r="I5389" s="217"/>
      <c r="J5389" s="217"/>
      <c r="K5389" s="217"/>
      <c r="L5389" s="217"/>
      <c r="M5389" s="219"/>
      <c r="N5389" s="220"/>
      <c r="O5389" s="219"/>
      <c r="P5389" s="220"/>
      <c r="Q5389" s="219"/>
      <c r="R5389" s="219"/>
    </row>
    <row r="5390" spans="1:18">
      <c r="A5390" s="217"/>
      <c r="B5390" s="217"/>
      <c r="C5390" s="217"/>
      <c r="D5390" s="217"/>
      <c r="E5390" s="217"/>
      <c r="F5390" s="217"/>
      <c r="G5390" s="218"/>
      <c r="H5390" s="217"/>
      <c r="I5390" s="217"/>
      <c r="J5390" s="217"/>
      <c r="K5390" s="217"/>
      <c r="L5390" s="217"/>
      <c r="M5390" s="219"/>
      <c r="N5390" s="220"/>
      <c r="O5390" s="219"/>
      <c r="P5390" s="220"/>
      <c r="Q5390" s="219"/>
      <c r="R5390" s="219"/>
    </row>
    <row r="5391" spans="1:18">
      <c r="A5391" s="217"/>
      <c r="B5391" s="217"/>
      <c r="C5391" s="217"/>
      <c r="D5391" s="217"/>
      <c r="E5391" s="217"/>
      <c r="F5391" s="217"/>
      <c r="G5391" s="218"/>
      <c r="H5391" s="217"/>
      <c r="I5391" s="217"/>
      <c r="J5391" s="217"/>
      <c r="K5391" s="217"/>
      <c r="L5391" s="217"/>
      <c r="M5391" s="219"/>
      <c r="N5391" s="220"/>
      <c r="O5391" s="219"/>
      <c r="P5391" s="220"/>
      <c r="Q5391" s="219"/>
      <c r="R5391" s="219"/>
    </row>
    <row r="5392" spans="1:18">
      <c r="A5392" s="217"/>
      <c r="B5392" s="217"/>
      <c r="C5392" s="217"/>
      <c r="D5392" s="217"/>
      <c r="E5392" s="217"/>
      <c r="F5392" s="217"/>
      <c r="G5392" s="218"/>
      <c r="H5392" s="217"/>
      <c r="I5392" s="217"/>
      <c r="J5392" s="217"/>
      <c r="K5392" s="217"/>
      <c r="L5392" s="217"/>
      <c r="M5392" s="219"/>
      <c r="N5392" s="220"/>
      <c r="O5392" s="219"/>
      <c r="P5392" s="220"/>
      <c r="Q5392" s="219"/>
      <c r="R5392" s="219"/>
    </row>
    <row r="5393" spans="1:18">
      <c r="A5393" s="217"/>
      <c r="B5393" s="217"/>
      <c r="C5393" s="217"/>
      <c r="D5393" s="217"/>
      <c r="E5393" s="217"/>
      <c r="F5393" s="217"/>
      <c r="G5393" s="218"/>
      <c r="H5393" s="217"/>
      <c r="I5393" s="217"/>
      <c r="J5393" s="217"/>
      <c r="K5393" s="217"/>
      <c r="L5393" s="217"/>
      <c r="M5393" s="219"/>
      <c r="N5393" s="220"/>
      <c r="O5393" s="219"/>
      <c r="P5393" s="220"/>
      <c r="Q5393" s="219"/>
      <c r="R5393" s="219"/>
    </row>
    <row r="5394" spans="1:18">
      <c r="A5394" s="217"/>
      <c r="B5394" s="217"/>
      <c r="C5394" s="217"/>
      <c r="D5394" s="217"/>
      <c r="E5394" s="217"/>
      <c r="F5394" s="217"/>
      <c r="G5394" s="218"/>
      <c r="H5394" s="217"/>
      <c r="I5394" s="217"/>
      <c r="J5394" s="217"/>
      <c r="K5394" s="217"/>
      <c r="L5394" s="217"/>
      <c r="M5394" s="219"/>
      <c r="N5394" s="220"/>
      <c r="O5394" s="219"/>
      <c r="P5394" s="220"/>
      <c r="Q5394" s="219"/>
      <c r="R5394" s="219"/>
    </row>
    <row r="5395" spans="1:18">
      <c r="A5395" s="217"/>
      <c r="B5395" s="217"/>
      <c r="C5395" s="217"/>
      <c r="D5395" s="217"/>
      <c r="E5395" s="217"/>
      <c r="F5395" s="217"/>
      <c r="G5395" s="218"/>
      <c r="H5395" s="217"/>
      <c r="I5395" s="217"/>
      <c r="J5395" s="217"/>
      <c r="K5395" s="217"/>
      <c r="L5395" s="217"/>
      <c r="M5395" s="219"/>
      <c r="N5395" s="220"/>
      <c r="O5395" s="219"/>
      <c r="P5395" s="220"/>
      <c r="Q5395" s="219"/>
      <c r="R5395" s="219"/>
    </row>
    <row r="5396" spans="1:18">
      <c r="A5396" s="217"/>
      <c r="B5396" s="217"/>
      <c r="C5396" s="217"/>
      <c r="D5396" s="217"/>
      <c r="E5396" s="217"/>
      <c r="F5396" s="217"/>
      <c r="G5396" s="218"/>
      <c r="H5396" s="217"/>
      <c r="I5396" s="217"/>
      <c r="J5396" s="217"/>
      <c r="K5396" s="217"/>
      <c r="L5396" s="217"/>
      <c r="M5396" s="219"/>
      <c r="N5396" s="220"/>
      <c r="O5396" s="219"/>
      <c r="P5396" s="220"/>
      <c r="Q5396" s="219"/>
      <c r="R5396" s="219"/>
    </row>
    <row r="5397" spans="1:18">
      <c r="A5397" s="217"/>
      <c r="B5397" s="217"/>
      <c r="C5397" s="217"/>
      <c r="D5397" s="217"/>
      <c r="E5397" s="217"/>
      <c r="F5397" s="217"/>
      <c r="G5397" s="218"/>
      <c r="H5397" s="217"/>
      <c r="I5397" s="217"/>
      <c r="J5397" s="217"/>
      <c r="K5397" s="217"/>
      <c r="L5397" s="217"/>
      <c r="M5397" s="219"/>
      <c r="N5397" s="220"/>
      <c r="O5397" s="219"/>
      <c r="P5397" s="220"/>
      <c r="Q5397" s="219"/>
      <c r="R5397" s="219"/>
    </row>
    <row r="5398" spans="1:18">
      <c r="A5398" s="217"/>
      <c r="B5398" s="217"/>
      <c r="C5398" s="217"/>
      <c r="D5398" s="217"/>
      <c r="E5398" s="217"/>
      <c r="F5398" s="217"/>
      <c r="G5398" s="218"/>
      <c r="H5398" s="217"/>
      <c r="I5398" s="217"/>
      <c r="J5398" s="217"/>
      <c r="K5398" s="217"/>
      <c r="L5398" s="217"/>
      <c r="M5398" s="219"/>
      <c r="N5398" s="220"/>
      <c r="O5398" s="219"/>
      <c r="P5398" s="220"/>
      <c r="Q5398" s="219"/>
      <c r="R5398" s="219"/>
    </row>
    <row r="5399" spans="1:18">
      <c r="A5399" s="217"/>
      <c r="B5399" s="217"/>
      <c r="C5399" s="217"/>
      <c r="D5399" s="217"/>
      <c r="E5399" s="217"/>
      <c r="F5399" s="217"/>
      <c r="G5399" s="218"/>
      <c r="H5399" s="217"/>
      <c r="I5399" s="217"/>
      <c r="J5399" s="217"/>
      <c r="K5399" s="217"/>
      <c r="L5399" s="217"/>
      <c r="M5399" s="219"/>
      <c r="N5399" s="220"/>
      <c r="O5399" s="219"/>
      <c r="P5399" s="220"/>
      <c r="Q5399" s="219"/>
      <c r="R5399" s="219"/>
    </row>
    <row r="5400" spans="1:18">
      <c r="A5400" s="217"/>
      <c r="B5400" s="217"/>
      <c r="C5400" s="217"/>
      <c r="D5400" s="217"/>
      <c r="E5400" s="217"/>
      <c r="F5400" s="217"/>
      <c r="G5400" s="218"/>
      <c r="H5400" s="217"/>
      <c r="I5400" s="217"/>
      <c r="J5400" s="217"/>
      <c r="K5400" s="217"/>
      <c r="L5400" s="217"/>
      <c r="M5400" s="219"/>
      <c r="N5400" s="220"/>
      <c r="O5400" s="219"/>
      <c r="P5400" s="220"/>
      <c r="Q5400" s="219"/>
      <c r="R5400" s="219"/>
    </row>
    <row r="5401" spans="1:18">
      <c r="A5401" s="217"/>
      <c r="B5401" s="217"/>
      <c r="C5401" s="217"/>
      <c r="D5401" s="217"/>
      <c r="E5401" s="217"/>
      <c r="F5401" s="217"/>
      <c r="G5401" s="218"/>
      <c r="H5401" s="217"/>
      <c r="I5401" s="217"/>
      <c r="J5401" s="217"/>
      <c r="K5401" s="217"/>
      <c r="L5401" s="217"/>
      <c r="M5401" s="219"/>
      <c r="N5401" s="220"/>
      <c r="O5401" s="219"/>
      <c r="P5401" s="220"/>
      <c r="Q5401" s="219"/>
      <c r="R5401" s="219"/>
    </row>
    <row r="5402" spans="1:18">
      <c r="A5402" s="217"/>
      <c r="B5402" s="217"/>
      <c r="C5402" s="217"/>
      <c r="D5402" s="217"/>
      <c r="E5402" s="217"/>
      <c r="F5402" s="217"/>
      <c r="G5402" s="218"/>
      <c r="H5402" s="217"/>
      <c r="I5402" s="217"/>
      <c r="J5402" s="217"/>
      <c r="K5402" s="217"/>
      <c r="L5402" s="217"/>
      <c r="M5402" s="219"/>
      <c r="N5402" s="220"/>
      <c r="O5402" s="219"/>
      <c r="P5402" s="220"/>
      <c r="Q5402" s="219"/>
      <c r="R5402" s="219"/>
    </row>
    <row r="5403" spans="1:18">
      <c r="A5403" s="217"/>
      <c r="B5403" s="217"/>
      <c r="C5403" s="217"/>
      <c r="D5403" s="217"/>
      <c r="E5403" s="217"/>
      <c r="F5403" s="217"/>
      <c r="G5403" s="218"/>
      <c r="H5403" s="217"/>
      <c r="I5403" s="217"/>
      <c r="J5403" s="217"/>
      <c r="K5403" s="217"/>
      <c r="L5403" s="217"/>
      <c r="M5403" s="219"/>
      <c r="N5403" s="220"/>
      <c r="O5403" s="219"/>
      <c r="P5403" s="220"/>
      <c r="Q5403" s="219"/>
      <c r="R5403" s="219"/>
    </row>
    <row r="5404" spans="1:18">
      <c r="A5404" s="217"/>
      <c r="B5404" s="217"/>
      <c r="C5404" s="217"/>
      <c r="D5404" s="217"/>
      <c r="E5404" s="217"/>
      <c r="F5404" s="217"/>
      <c r="G5404" s="218"/>
      <c r="H5404" s="217"/>
      <c r="I5404" s="217"/>
      <c r="J5404" s="217"/>
      <c r="K5404" s="217"/>
      <c r="L5404" s="217"/>
      <c r="M5404" s="219"/>
      <c r="N5404" s="220"/>
      <c r="O5404" s="219"/>
      <c r="P5404" s="220"/>
      <c r="Q5404" s="219"/>
      <c r="R5404" s="219"/>
    </row>
    <row r="5405" spans="1:18">
      <c r="A5405" s="217"/>
      <c r="B5405" s="217"/>
      <c r="C5405" s="217"/>
      <c r="D5405" s="217"/>
      <c r="E5405" s="217"/>
      <c r="F5405" s="217"/>
      <c r="G5405" s="218"/>
      <c r="H5405" s="217"/>
      <c r="I5405" s="217"/>
      <c r="J5405" s="217"/>
      <c r="K5405" s="217"/>
      <c r="L5405" s="217"/>
      <c r="M5405" s="219"/>
      <c r="N5405" s="220"/>
      <c r="O5405" s="219"/>
      <c r="P5405" s="220"/>
      <c r="Q5405" s="219"/>
      <c r="R5405" s="219"/>
    </row>
    <row r="5406" spans="1:18">
      <c r="A5406" s="217"/>
      <c r="B5406" s="217"/>
      <c r="C5406" s="217"/>
      <c r="D5406" s="217"/>
      <c r="E5406" s="217"/>
      <c r="F5406" s="217"/>
      <c r="G5406" s="218"/>
      <c r="H5406" s="217"/>
      <c r="I5406" s="217"/>
      <c r="J5406" s="217"/>
      <c r="K5406" s="217"/>
      <c r="L5406" s="217"/>
      <c r="M5406" s="219"/>
      <c r="N5406" s="220"/>
      <c r="O5406" s="219"/>
      <c r="P5406" s="220"/>
      <c r="Q5406" s="219"/>
      <c r="R5406" s="219"/>
    </row>
    <row r="5407" spans="1:18">
      <c r="A5407" s="217"/>
      <c r="B5407" s="217"/>
      <c r="C5407" s="217"/>
      <c r="D5407" s="217"/>
      <c r="E5407" s="217"/>
      <c r="F5407" s="217"/>
      <c r="G5407" s="218"/>
      <c r="H5407" s="217"/>
      <c r="I5407" s="217"/>
      <c r="J5407" s="217"/>
      <c r="K5407" s="217"/>
      <c r="L5407" s="217"/>
      <c r="M5407" s="219"/>
      <c r="N5407" s="220"/>
      <c r="O5407" s="219"/>
      <c r="P5407" s="220"/>
      <c r="Q5407" s="219"/>
      <c r="R5407" s="219"/>
    </row>
    <row r="5408" spans="1:18">
      <c r="A5408" s="217"/>
      <c r="B5408" s="217"/>
      <c r="C5408" s="217"/>
      <c r="D5408" s="217"/>
      <c r="E5408" s="217"/>
      <c r="F5408" s="217"/>
      <c r="G5408" s="218"/>
      <c r="H5408" s="217"/>
      <c r="I5408" s="217"/>
      <c r="J5408" s="217"/>
      <c r="K5408" s="217"/>
      <c r="L5408" s="217"/>
      <c r="M5408" s="219"/>
      <c r="N5408" s="220"/>
      <c r="O5408" s="219"/>
      <c r="P5408" s="220"/>
      <c r="Q5408" s="219"/>
      <c r="R5408" s="219"/>
    </row>
    <row r="5409" spans="1:18">
      <c r="A5409" s="217"/>
      <c r="B5409" s="217"/>
      <c r="C5409" s="217"/>
      <c r="D5409" s="217"/>
      <c r="E5409" s="217"/>
      <c r="F5409" s="217"/>
      <c r="G5409" s="218"/>
      <c r="H5409" s="217"/>
      <c r="I5409" s="217"/>
      <c r="J5409" s="217"/>
      <c r="K5409" s="217"/>
      <c r="L5409" s="217"/>
      <c r="M5409" s="219"/>
      <c r="N5409" s="220"/>
      <c r="O5409" s="219"/>
      <c r="P5409" s="220"/>
      <c r="Q5409" s="219"/>
      <c r="R5409" s="219"/>
    </row>
    <row r="5410" spans="1:18">
      <c r="A5410" s="217"/>
      <c r="B5410" s="217"/>
      <c r="C5410" s="217"/>
      <c r="D5410" s="217"/>
      <c r="E5410" s="217"/>
      <c r="F5410" s="217"/>
      <c r="G5410" s="218"/>
      <c r="H5410" s="217"/>
      <c r="I5410" s="217"/>
      <c r="J5410" s="217"/>
      <c r="K5410" s="217"/>
      <c r="L5410" s="217"/>
      <c r="M5410" s="219"/>
      <c r="N5410" s="220"/>
      <c r="O5410" s="219"/>
      <c r="P5410" s="220"/>
      <c r="Q5410" s="219"/>
      <c r="R5410" s="219"/>
    </row>
    <row r="5411" spans="1:18">
      <c r="A5411" s="217"/>
      <c r="B5411" s="217"/>
      <c r="C5411" s="217"/>
      <c r="D5411" s="217"/>
      <c r="E5411" s="217"/>
      <c r="F5411" s="217"/>
      <c r="G5411" s="218"/>
      <c r="H5411" s="217"/>
      <c r="I5411" s="217"/>
      <c r="J5411" s="217"/>
      <c r="K5411" s="217"/>
      <c r="L5411" s="217"/>
      <c r="M5411" s="219"/>
      <c r="N5411" s="220"/>
      <c r="O5411" s="219"/>
      <c r="P5411" s="220"/>
      <c r="Q5411" s="219"/>
      <c r="R5411" s="219"/>
    </row>
    <row r="5412" spans="1:18">
      <c r="A5412" s="217"/>
      <c r="B5412" s="217"/>
      <c r="C5412" s="217"/>
      <c r="D5412" s="217"/>
      <c r="E5412" s="217"/>
      <c r="F5412" s="217"/>
      <c r="G5412" s="218"/>
      <c r="H5412" s="217"/>
      <c r="I5412" s="217"/>
      <c r="J5412" s="217"/>
      <c r="K5412" s="217"/>
      <c r="L5412" s="217"/>
      <c r="M5412" s="219"/>
      <c r="N5412" s="220"/>
      <c r="O5412" s="219"/>
      <c r="P5412" s="220"/>
      <c r="Q5412" s="219"/>
      <c r="R5412" s="219"/>
    </row>
    <row r="5413" spans="1:18">
      <c r="A5413" s="217"/>
      <c r="B5413" s="217"/>
      <c r="C5413" s="217"/>
      <c r="D5413" s="217"/>
      <c r="E5413" s="217"/>
      <c r="F5413" s="217"/>
      <c r="G5413" s="218"/>
      <c r="H5413" s="217"/>
      <c r="I5413" s="217"/>
      <c r="J5413" s="217"/>
      <c r="K5413" s="217"/>
      <c r="L5413" s="217"/>
      <c r="M5413" s="219"/>
      <c r="N5413" s="220"/>
      <c r="O5413" s="219"/>
      <c r="P5413" s="220"/>
      <c r="Q5413" s="219"/>
      <c r="R5413" s="219"/>
    </row>
    <row r="5414" spans="1:18">
      <c r="A5414" s="217"/>
      <c r="B5414" s="217"/>
      <c r="C5414" s="217"/>
      <c r="D5414" s="217"/>
      <c r="E5414" s="217"/>
      <c r="F5414" s="217"/>
      <c r="G5414" s="218"/>
      <c r="H5414" s="217"/>
      <c r="I5414" s="217"/>
      <c r="J5414" s="217"/>
      <c r="K5414" s="217"/>
      <c r="L5414" s="217"/>
      <c r="M5414" s="219"/>
      <c r="N5414" s="220"/>
      <c r="O5414" s="219"/>
      <c r="P5414" s="220"/>
      <c r="Q5414" s="219"/>
      <c r="R5414" s="219"/>
    </row>
    <row r="5415" spans="1:18">
      <c r="A5415" s="217"/>
      <c r="B5415" s="217"/>
      <c r="C5415" s="217"/>
      <c r="D5415" s="217"/>
      <c r="E5415" s="217"/>
      <c r="F5415" s="217"/>
      <c r="G5415" s="218"/>
      <c r="H5415" s="217"/>
      <c r="I5415" s="217"/>
      <c r="J5415" s="217"/>
      <c r="K5415" s="217"/>
      <c r="L5415" s="217"/>
      <c r="M5415" s="219"/>
      <c r="N5415" s="220"/>
      <c r="O5415" s="219"/>
      <c r="P5415" s="220"/>
      <c r="Q5415" s="219"/>
      <c r="R5415" s="219"/>
    </row>
    <row r="5416" spans="1:18">
      <c r="A5416" s="217"/>
      <c r="B5416" s="217"/>
      <c r="C5416" s="217"/>
      <c r="D5416" s="217"/>
      <c r="E5416" s="217"/>
      <c r="F5416" s="217"/>
      <c r="G5416" s="218"/>
      <c r="H5416" s="217"/>
      <c r="I5416" s="217"/>
      <c r="J5416" s="217"/>
      <c r="K5416" s="217"/>
      <c r="L5416" s="217"/>
      <c r="M5416" s="219"/>
      <c r="N5416" s="220"/>
      <c r="O5416" s="219"/>
      <c r="P5416" s="220"/>
      <c r="Q5416" s="219"/>
      <c r="R5416" s="219"/>
    </row>
    <row r="5417" spans="1:18">
      <c r="A5417" s="217"/>
      <c r="B5417" s="217"/>
      <c r="C5417" s="217"/>
      <c r="D5417" s="217"/>
      <c r="E5417" s="217"/>
      <c r="F5417" s="217"/>
      <c r="G5417" s="218"/>
      <c r="H5417" s="217"/>
      <c r="I5417" s="217"/>
      <c r="J5417" s="217"/>
      <c r="K5417" s="217"/>
      <c r="L5417" s="217"/>
      <c r="M5417" s="219"/>
      <c r="N5417" s="220"/>
      <c r="O5417" s="219"/>
      <c r="P5417" s="220"/>
      <c r="Q5417" s="219"/>
      <c r="R5417" s="219"/>
    </row>
    <row r="5418" spans="1:18">
      <c r="A5418" s="217"/>
      <c r="B5418" s="217"/>
      <c r="C5418" s="217"/>
      <c r="D5418" s="217"/>
      <c r="E5418" s="217"/>
      <c r="F5418" s="217"/>
      <c r="G5418" s="218"/>
      <c r="H5418" s="217"/>
      <c r="I5418" s="217"/>
      <c r="J5418" s="217"/>
      <c r="K5418" s="217"/>
      <c r="L5418" s="217"/>
      <c r="M5418" s="219"/>
      <c r="N5418" s="220"/>
      <c r="O5418" s="219"/>
      <c r="P5418" s="220"/>
      <c r="Q5418" s="219"/>
      <c r="R5418" s="219"/>
    </row>
    <row r="5419" spans="1:18">
      <c r="A5419" s="217"/>
      <c r="B5419" s="217"/>
      <c r="C5419" s="217"/>
      <c r="D5419" s="217"/>
      <c r="E5419" s="217"/>
      <c r="F5419" s="217"/>
      <c r="G5419" s="218"/>
      <c r="H5419" s="217"/>
      <c r="I5419" s="217"/>
      <c r="J5419" s="217"/>
      <c r="K5419" s="217"/>
      <c r="L5419" s="217"/>
      <c r="M5419" s="219"/>
      <c r="N5419" s="220"/>
      <c r="O5419" s="219"/>
      <c r="P5419" s="220"/>
      <c r="Q5419" s="219"/>
      <c r="R5419" s="219"/>
    </row>
    <row r="5420" spans="1:18">
      <c r="A5420" s="217"/>
      <c r="B5420" s="217"/>
      <c r="C5420" s="217"/>
      <c r="D5420" s="217"/>
      <c r="E5420" s="217"/>
      <c r="F5420" s="217"/>
      <c r="G5420" s="218"/>
      <c r="H5420" s="217"/>
      <c r="I5420" s="217"/>
      <c r="J5420" s="217"/>
      <c r="K5420" s="217"/>
      <c r="L5420" s="217"/>
      <c r="M5420" s="219"/>
      <c r="N5420" s="220"/>
      <c r="O5420" s="219"/>
      <c r="P5420" s="220"/>
      <c r="Q5420" s="219"/>
      <c r="R5420" s="219"/>
    </row>
    <row r="5421" spans="1:18">
      <c r="A5421" s="217"/>
      <c r="B5421" s="217"/>
      <c r="C5421" s="217"/>
      <c r="D5421" s="217"/>
      <c r="E5421" s="217"/>
      <c r="F5421" s="217"/>
      <c r="G5421" s="218"/>
      <c r="H5421" s="217"/>
      <c r="I5421" s="217"/>
      <c r="J5421" s="217"/>
      <c r="K5421" s="217"/>
      <c r="L5421" s="217"/>
      <c r="M5421" s="219"/>
      <c r="N5421" s="220"/>
      <c r="O5421" s="219"/>
      <c r="P5421" s="220"/>
      <c r="Q5421" s="219"/>
      <c r="R5421" s="219"/>
    </row>
    <row r="5422" spans="1:18">
      <c r="A5422" s="217"/>
      <c r="B5422" s="217"/>
      <c r="C5422" s="217"/>
      <c r="D5422" s="217"/>
      <c r="E5422" s="217"/>
      <c r="F5422" s="217"/>
      <c r="G5422" s="218"/>
      <c r="H5422" s="217"/>
      <c r="I5422" s="217"/>
      <c r="J5422" s="217"/>
      <c r="K5422" s="217"/>
      <c r="L5422" s="217"/>
      <c r="M5422" s="219"/>
      <c r="N5422" s="220"/>
      <c r="O5422" s="219"/>
      <c r="P5422" s="220"/>
      <c r="Q5422" s="219"/>
      <c r="R5422" s="219"/>
    </row>
    <row r="5423" spans="1:18">
      <c r="A5423" s="217"/>
      <c r="B5423" s="217"/>
      <c r="C5423" s="217"/>
      <c r="D5423" s="217"/>
      <c r="E5423" s="217"/>
      <c r="F5423" s="217"/>
      <c r="G5423" s="218"/>
      <c r="H5423" s="217"/>
      <c r="I5423" s="217"/>
      <c r="J5423" s="217"/>
      <c r="K5423" s="217"/>
      <c r="L5423" s="217"/>
      <c r="M5423" s="219"/>
      <c r="N5423" s="220"/>
      <c r="O5423" s="219"/>
      <c r="P5423" s="220"/>
      <c r="Q5423" s="219"/>
      <c r="R5423" s="219"/>
    </row>
    <row r="5424" spans="1:18">
      <c r="A5424" s="217"/>
      <c r="B5424" s="217"/>
      <c r="C5424" s="217"/>
      <c r="D5424" s="217"/>
      <c r="E5424" s="217"/>
      <c r="F5424" s="217"/>
      <c r="G5424" s="218"/>
      <c r="H5424" s="217"/>
      <c r="I5424" s="217"/>
      <c r="J5424" s="217"/>
      <c r="K5424" s="217"/>
      <c r="L5424" s="217"/>
      <c r="M5424" s="219"/>
      <c r="N5424" s="220"/>
      <c r="O5424" s="219"/>
      <c r="P5424" s="220"/>
      <c r="Q5424" s="219"/>
      <c r="R5424" s="219"/>
    </row>
    <row r="5425" spans="1:18">
      <c r="A5425" s="217"/>
      <c r="B5425" s="217"/>
      <c r="C5425" s="217"/>
      <c r="D5425" s="217"/>
      <c r="E5425" s="217"/>
      <c r="F5425" s="217"/>
      <c r="G5425" s="218"/>
      <c r="H5425" s="217"/>
      <c r="I5425" s="217"/>
      <c r="J5425" s="217"/>
      <c r="K5425" s="217"/>
      <c r="L5425" s="217"/>
      <c r="M5425" s="219"/>
      <c r="N5425" s="220"/>
      <c r="O5425" s="219"/>
      <c r="P5425" s="220"/>
      <c r="Q5425" s="219"/>
      <c r="R5425" s="219"/>
    </row>
    <row r="5426" spans="1:18">
      <c r="A5426" s="217"/>
      <c r="B5426" s="217"/>
      <c r="C5426" s="217"/>
      <c r="D5426" s="217"/>
      <c r="E5426" s="217"/>
      <c r="F5426" s="217"/>
      <c r="G5426" s="218"/>
      <c r="H5426" s="217"/>
      <c r="I5426" s="217"/>
      <c r="J5426" s="217"/>
      <c r="K5426" s="217"/>
      <c r="L5426" s="217"/>
      <c r="M5426" s="219"/>
      <c r="N5426" s="220"/>
      <c r="O5426" s="219"/>
      <c r="P5426" s="220"/>
      <c r="Q5426" s="219"/>
      <c r="R5426" s="219"/>
    </row>
    <row r="5427" spans="1:18">
      <c r="A5427" s="217"/>
      <c r="B5427" s="217"/>
      <c r="C5427" s="217"/>
      <c r="D5427" s="217"/>
      <c r="E5427" s="217"/>
      <c r="F5427" s="217"/>
      <c r="G5427" s="218"/>
      <c r="H5427" s="217"/>
      <c r="I5427" s="217"/>
      <c r="J5427" s="217"/>
      <c r="K5427" s="217"/>
      <c r="L5427" s="217"/>
      <c r="M5427" s="219"/>
      <c r="N5427" s="220"/>
      <c r="O5427" s="219"/>
      <c r="P5427" s="220"/>
      <c r="Q5427" s="219"/>
      <c r="R5427" s="219"/>
    </row>
    <row r="5428" spans="1:18">
      <c r="A5428" s="217"/>
      <c r="B5428" s="217"/>
      <c r="C5428" s="217"/>
      <c r="D5428" s="217"/>
      <c r="E5428" s="217"/>
      <c r="F5428" s="217"/>
      <c r="G5428" s="218"/>
      <c r="H5428" s="217"/>
      <c r="I5428" s="217"/>
      <c r="J5428" s="217"/>
      <c r="K5428" s="217"/>
      <c r="L5428" s="217"/>
      <c r="M5428" s="219"/>
      <c r="N5428" s="220"/>
      <c r="O5428" s="219"/>
      <c r="P5428" s="220"/>
      <c r="Q5428" s="219"/>
      <c r="R5428" s="219"/>
    </row>
    <row r="5429" spans="1:18">
      <c r="A5429" s="217"/>
      <c r="B5429" s="217"/>
      <c r="C5429" s="217"/>
      <c r="D5429" s="217"/>
      <c r="E5429" s="217"/>
      <c r="F5429" s="217"/>
      <c r="G5429" s="218"/>
      <c r="H5429" s="217"/>
      <c r="I5429" s="217"/>
      <c r="J5429" s="217"/>
      <c r="K5429" s="217"/>
      <c r="L5429" s="217"/>
      <c r="M5429" s="219"/>
      <c r="N5429" s="220"/>
      <c r="O5429" s="219"/>
      <c r="P5429" s="220"/>
      <c r="Q5429" s="219"/>
      <c r="R5429" s="219"/>
    </row>
    <row r="5430" spans="1:18">
      <c r="A5430" s="217"/>
      <c r="B5430" s="217"/>
      <c r="C5430" s="217"/>
      <c r="D5430" s="217"/>
      <c r="E5430" s="217"/>
      <c r="F5430" s="217"/>
      <c r="G5430" s="218"/>
      <c r="H5430" s="217"/>
      <c r="I5430" s="217"/>
      <c r="J5430" s="217"/>
      <c r="K5430" s="217"/>
      <c r="L5430" s="217"/>
      <c r="M5430" s="219"/>
      <c r="N5430" s="220"/>
      <c r="O5430" s="219"/>
      <c r="P5430" s="220"/>
      <c r="Q5430" s="219"/>
      <c r="R5430" s="219"/>
    </row>
    <row r="5431" spans="1:18">
      <c r="A5431" s="217"/>
      <c r="B5431" s="217"/>
      <c r="C5431" s="217"/>
      <c r="D5431" s="217"/>
      <c r="E5431" s="217"/>
      <c r="F5431" s="217"/>
      <c r="G5431" s="218"/>
      <c r="H5431" s="217"/>
      <c r="I5431" s="217"/>
      <c r="J5431" s="217"/>
      <c r="K5431" s="217"/>
      <c r="L5431" s="217"/>
      <c r="M5431" s="219"/>
      <c r="N5431" s="220"/>
      <c r="O5431" s="219"/>
      <c r="P5431" s="220"/>
      <c r="Q5431" s="219"/>
      <c r="R5431" s="219"/>
    </row>
    <row r="5432" spans="1:18">
      <c r="A5432" s="217"/>
      <c r="B5432" s="217"/>
      <c r="C5432" s="217"/>
      <c r="D5432" s="217"/>
      <c r="E5432" s="217"/>
      <c r="F5432" s="217"/>
      <c r="G5432" s="218"/>
      <c r="H5432" s="217"/>
      <c r="I5432" s="217"/>
      <c r="J5432" s="217"/>
      <c r="K5432" s="217"/>
      <c r="L5432" s="217"/>
      <c r="M5432" s="219"/>
      <c r="N5432" s="220"/>
      <c r="O5432" s="219"/>
      <c r="P5432" s="220"/>
      <c r="Q5432" s="219"/>
      <c r="R5432" s="219"/>
    </row>
    <row r="5433" spans="1:18">
      <c r="A5433" s="217"/>
      <c r="B5433" s="217"/>
      <c r="C5433" s="217"/>
      <c r="D5433" s="217"/>
      <c r="E5433" s="217"/>
      <c r="F5433" s="217"/>
      <c r="G5433" s="218"/>
      <c r="H5433" s="217"/>
      <c r="I5433" s="217"/>
      <c r="J5433" s="217"/>
      <c r="K5433" s="217"/>
      <c r="L5433" s="217"/>
      <c r="M5433" s="219"/>
      <c r="N5433" s="220"/>
      <c r="O5433" s="219"/>
      <c r="P5433" s="220"/>
      <c r="Q5433" s="219"/>
      <c r="R5433" s="219"/>
    </row>
    <row r="5434" spans="1:18">
      <c r="A5434" s="217"/>
      <c r="B5434" s="217"/>
      <c r="C5434" s="217"/>
      <c r="D5434" s="217"/>
      <c r="E5434" s="217"/>
      <c r="F5434" s="217"/>
      <c r="G5434" s="218"/>
      <c r="H5434" s="217"/>
      <c r="I5434" s="217"/>
      <c r="J5434" s="217"/>
      <c r="K5434" s="217"/>
      <c r="L5434" s="217"/>
      <c r="M5434" s="219"/>
      <c r="N5434" s="220"/>
      <c r="O5434" s="219"/>
      <c r="P5434" s="220"/>
      <c r="Q5434" s="219"/>
      <c r="R5434" s="219"/>
    </row>
    <row r="5435" spans="1:18">
      <c r="A5435" s="217"/>
      <c r="B5435" s="217"/>
      <c r="C5435" s="217"/>
      <c r="D5435" s="217"/>
      <c r="E5435" s="217"/>
      <c r="F5435" s="217"/>
      <c r="G5435" s="218"/>
      <c r="H5435" s="217"/>
      <c r="I5435" s="217"/>
      <c r="J5435" s="217"/>
      <c r="K5435" s="217"/>
      <c r="L5435" s="217"/>
      <c r="M5435" s="219"/>
      <c r="N5435" s="220"/>
      <c r="O5435" s="219"/>
      <c r="P5435" s="220"/>
      <c r="Q5435" s="219"/>
      <c r="R5435" s="219"/>
    </row>
    <row r="5436" spans="1:18">
      <c r="A5436" s="217"/>
      <c r="B5436" s="217"/>
      <c r="C5436" s="217"/>
      <c r="D5436" s="217"/>
      <c r="E5436" s="217"/>
      <c r="F5436" s="217"/>
      <c r="G5436" s="218"/>
      <c r="H5436" s="217"/>
      <c r="I5436" s="217"/>
      <c r="J5436" s="217"/>
      <c r="K5436" s="217"/>
      <c r="L5436" s="217"/>
      <c r="M5436" s="219"/>
      <c r="N5436" s="220"/>
      <c r="O5436" s="219"/>
      <c r="P5436" s="220"/>
      <c r="Q5436" s="219"/>
      <c r="R5436" s="219"/>
    </row>
    <row r="5437" spans="1:18">
      <c r="A5437" s="217"/>
      <c r="B5437" s="217"/>
      <c r="C5437" s="217"/>
      <c r="D5437" s="217"/>
      <c r="E5437" s="217"/>
      <c r="F5437" s="217"/>
      <c r="G5437" s="218"/>
      <c r="H5437" s="217"/>
      <c r="I5437" s="217"/>
      <c r="J5437" s="217"/>
      <c r="K5437" s="217"/>
      <c r="L5437" s="217"/>
      <c r="M5437" s="219"/>
      <c r="N5437" s="220"/>
      <c r="O5437" s="219"/>
      <c r="P5437" s="220"/>
      <c r="Q5437" s="219"/>
      <c r="R5437" s="219"/>
    </row>
    <row r="5438" spans="1:18">
      <c r="A5438" s="217"/>
      <c r="B5438" s="217"/>
      <c r="C5438" s="217"/>
      <c r="D5438" s="217"/>
      <c r="E5438" s="217"/>
      <c r="F5438" s="217"/>
      <c r="G5438" s="218"/>
      <c r="H5438" s="217"/>
      <c r="I5438" s="217"/>
      <c r="J5438" s="217"/>
      <c r="K5438" s="217"/>
      <c r="L5438" s="217"/>
      <c r="M5438" s="219"/>
      <c r="N5438" s="220"/>
      <c r="O5438" s="219"/>
      <c r="P5438" s="220"/>
      <c r="Q5438" s="219"/>
      <c r="R5438" s="219"/>
    </row>
    <row r="5439" spans="1:18">
      <c r="A5439" s="217"/>
      <c r="B5439" s="217"/>
      <c r="C5439" s="217"/>
      <c r="D5439" s="217"/>
      <c r="E5439" s="217"/>
      <c r="F5439" s="217"/>
      <c r="G5439" s="218"/>
      <c r="H5439" s="217"/>
      <c r="I5439" s="217"/>
      <c r="J5439" s="217"/>
      <c r="K5439" s="217"/>
      <c r="L5439" s="217"/>
      <c r="M5439" s="219"/>
      <c r="N5439" s="220"/>
      <c r="O5439" s="219"/>
      <c r="P5439" s="220"/>
      <c r="Q5439" s="219"/>
      <c r="R5439" s="219"/>
    </row>
    <row r="5440" spans="1:18">
      <c r="A5440" s="217"/>
      <c r="B5440" s="217"/>
      <c r="C5440" s="217"/>
      <c r="D5440" s="217"/>
      <c r="E5440" s="217"/>
      <c r="F5440" s="217"/>
      <c r="G5440" s="218"/>
      <c r="H5440" s="217"/>
      <c r="I5440" s="217"/>
      <c r="J5440" s="217"/>
      <c r="K5440" s="217"/>
      <c r="L5440" s="217"/>
      <c r="M5440" s="219"/>
      <c r="N5440" s="220"/>
      <c r="O5440" s="219"/>
      <c r="P5440" s="220"/>
      <c r="Q5440" s="219"/>
      <c r="R5440" s="219"/>
    </row>
    <row r="5441" spans="1:18">
      <c r="A5441" s="217"/>
      <c r="B5441" s="217"/>
      <c r="C5441" s="217"/>
      <c r="D5441" s="217"/>
      <c r="E5441" s="217"/>
      <c r="F5441" s="217"/>
      <c r="G5441" s="218"/>
      <c r="H5441" s="217"/>
      <c r="I5441" s="217"/>
      <c r="J5441" s="217"/>
      <c r="K5441" s="217"/>
      <c r="L5441" s="217"/>
      <c r="M5441" s="219"/>
      <c r="N5441" s="220"/>
      <c r="O5441" s="219"/>
      <c r="P5441" s="220"/>
      <c r="Q5441" s="219"/>
      <c r="R5441" s="219"/>
    </row>
    <row r="5442" spans="1:18">
      <c r="A5442" s="217"/>
      <c r="B5442" s="217"/>
      <c r="C5442" s="217"/>
      <c r="D5442" s="217"/>
      <c r="E5442" s="217"/>
      <c r="F5442" s="217"/>
      <c r="G5442" s="218"/>
      <c r="H5442" s="217"/>
      <c r="I5442" s="217"/>
      <c r="J5442" s="217"/>
      <c r="K5442" s="217"/>
      <c r="L5442" s="217"/>
      <c r="M5442" s="219"/>
      <c r="N5442" s="220"/>
      <c r="O5442" s="219"/>
      <c r="P5442" s="220"/>
      <c r="Q5442" s="219"/>
      <c r="R5442" s="219"/>
    </row>
    <row r="5443" spans="1:18">
      <c r="A5443" s="217"/>
      <c r="B5443" s="217"/>
      <c r="C5443" s="217"/>
      <c r="D5443" s="217"/>
      <c r="E5443" s="217"/>
      <c r="F5443" s="217"/>
      <c r="G5443" s="218"/>
      <c r="H5443" s="217"/>
      <c r="I5443" s="217"/>
      <c r="J5443" s="217"/>
      <c r="K5443" s="217"/>
      <c r="L5443" s="217"/>
      <c r="M5443" s="219"/>
      <c r="N5443" s="220"/>
      <c r="O5443" s="219"/>
      <c r="P5443" s="220"/>
      <c r="Q5443" s="219"/>
      <c r="R5443" s="219"/>
    </row>
    <row r="5444" spans="1:18">
      <c r="A5444" s="217"/>
      <c r="B5444" s="217"/>
      <c r="C5444" s="217"/>
      <c r="D5444" s="217"/>
      <c r="E5444" s="217"/>
      <c r="F5444" s="217"/>
      <c r="G5444" s="218"/>
      <c r="H5444" s="217"/>
      <c r="I5444" s="217"/>
      <c r="J5444" s="217"/>
      <c r="K5444" s="217"/>
      <c r="L5444" s="217"/>
      <c r="M5444" s="219"/>
      <c r="N5444" s="220"/>
      <c r="O5444" s="219"/>
      <c r="P5444" s="220"/>
      <c r="Q5444" s="219"/>
      <c r="R5444" s="219"/>
    </row>
    <row r="5445" spans="1:18">
      <c r="A5445" s="217"/>
      <c r="B5445" s="217"/>
      <c r="C5445" s="217"/>
      <c r="D5445" s="217"/>
      <c r="E5445" s="217"/>
      <c r="F5445" s="217"/>
      <c r="G5445" s="218"/>
      <c r="H5445" s="217"/>
      <c r="I5445" s="217"/>
      <c r="J5445" s="217"/>
      <c r="K5445" s="217"/>
      <c r="L5445" s="217"/>
      <c r="M5445" s="219"/>
      <c r="N5445" s="220"/>
      <c r="O5445" s="219"/>
      <c r="P5445" s="220"/>
      <c r="Q5445" s="219"/>
      <c r="R5445" s="219"/>
    </row>
    <row r="5446" spans="1:18">
      <c r="A5446" s="217"/>
      <c r="B5446" s="217"/>
      <c r="C5446" s="217"/>
      <c r="D5446" s="217"/>
      <c r="E5446" s="217"/>
      <c r="F5446" s="217"/>
      <c r="G5446" s="218"/>
      <c r="H5446" s="217"/>
      <c r="I5446" s="217"/>
      <c r="J5446" s="217"/>
      <c r="K5446" s="217"/>
      <c r="L5446" s="217"/>
      <c r="M5446" s="219"/>
      <c r="N5446" s="220"/>
      <c r="O5446" s="219"/>
      <c r="P5446" s="220"/>
      <c r="Q5446" s="219"/>
      <c r="R5446" s="219"/>
    </row>
    <row r="5447" spans="1:18">
      <c r="A5447" s="217"/>
      <c r="B5447" s="217"/>
      <c r="C5447" s="217"/>
      <c r="D5447" s="217"/>
      <c r="E5447" s="217"/>
      <c r="F5447" s="217"/>
      <c r="G5447" s="218"/>
      <c r="H5447" s="217"/>
      <c r="I5447" s="217"/>
      <c r="J5447" s="217"/>
      <c r="K5447" s="217"/>
      <c r="L5447" s="217"/>
      <c r="M5447" s="219"/>
      <c r="N5447" s="220"/>
      <c r="O5447" s="219"/>
      <c r="P5447" s="220"/>
      <c r="Q5447" s="219"/>
      <c r="R5447" s="219"/>
    </row>
    <row r="5448" spans="1:18">
      <c r="A5448" s="217"/>
      <c r="B5448" s="217"/>
      <c r="C5448" s="217"/>
      <c r="D5448" s="217"/>
      <c r="E5448" s="217"/>
      <c r="F5448" s="217"/>
      <c r="G5448" s="218"/>
      <c r="H5448" s="217"/>
      <c r="I5448" s="217"/>
      <c r="J5448" s="217"/>
      <c r="K5448" s="217"/>
      <c r="L5448" s="217"/>
      <c r="M5448" s="219"/>
      <c r="N5448" s="220"/>
      <c r="O5448" s="219"/>
      <c r="P5448" s="220"/>
      <c r="Q5448" s="219"/>
      <c r="R5448" s="219"/>
    </row>
    <row r="5449" spans="1:18">
      <c r="A5449" s="217"/>
      <c r="B5449" s="217"/>
      <c r="C5449" s="217"/>
      <c r="D5449" s="217"/>
      <c r="E5449" s="217"/>
      <c r="F5449" s="217"/>
      <c r="G5449" s="218"/>
      <c r="H5449" s="217"/>
      <c r="I5449" s="217"/>
      <c r="J5449" s="217"/>
      <c r="K5449" s="217"/>
      <c r="L5449" s="217"/>
      <c r="M5449" s="219"/>
      <c r="N5449" s="220"/>
      <c r="O5449" s="219"/>
      <c r="P5449" s="220"/>
      <c r="Q5449" s="219"/>
      <c r="R5449" s="219"/>
    </row>
    <row r="5450" spans="1:18">
      <c r="A5450" s="217"/>
      <c r="B5450" s="217"/>
      <c r="C5450" s="217"/>
      <c r="D5450" s="217"/>
      <c r="E5450" s="217"/>
      <c r="F5450" s="217"/>
      <c r="G5450" s="218"/>
      <c r="H5450" s="217"/>
      <c r="I5450" s="217"/>
      <c r="J5450" s="217"/>
      <c r="K5450" s="217"/>
      <c r="L5450" s="217"/>
      <c r="M5450" s="219"/>
      <c r="N5450" s="220"/>
      <c r="O5450" s="219"/>
      <c r="P5450" s="220"/>
      <c r="Q5450" s="219"/>
      <c r="R5450" s="219"/>
    </row>
    <row r="5451" spans="1:18">
      <c r="A5451" s="217"/>
      <c r="B5451" s="217"/>
      <c r="C5451" s="217"/>
      <c r="D5451" s="217"/>
      <c r="E5451" s="217"/>
      <c r="F5451" s="217"/>
      <c r="G5451" s="218"/>
      <c r="H5451" s="217"/>
      <c r="I5451" s="217"/>
      <c r="J5451" s="217"/>
      <c r="K5451" s="217"/>
      <c r="L5451" s="217"/>
      <c r="M5451" s="219"/>
      <c r="N5451" s="220"/>
      <c r="O5451" s="219"/>
      <c r="P5451" s="220"/>
      <c r="Q5451" s="219"/>
      <c r="R5451" s="219"/>
    </row>
    <row r="5452" spans="1:18">
      <c r="A5452" s="217"/>
      <c r="B5452" s="217"/>
      <c r="C5452" s="217"/>
      <c r="D5452" s="217"/>
      <c r="E5452" s="217"/>
      <c r="F5452" s="217"/>
      <c r="G5452" s="218"/>
      <c r="H5452" s="217"/>
      <c r="I5452" s="217"/>
      <c r="J5452" s="217"/>
      <c r="K5452" s="217"/>
      <c r="L5452" s="217"/>
      <c r="M5452" s="219"/>
      <c r="N5452" s="220"/>
      <c r="O5452" s="219"/>
      <c r="P5452" s="220"/>
      <c r="Q5452" s="219"/>
      <c r="R5452" s="219"/>
    </row>
    <row r="5453" spans="1:18">
      <c r="A5453" s="217"/>
      <c r="B5453" s="217"/>
      <c r="C5453" s="217"/>
      <c r="D5453" s="217"/>
      <c r="E5453" s="217"/>
      <c r="F5453" s="217"/>
      <c r="G5453" s="218"/>
      <c r="H5453" s="217"/>
      <c r="I5453" s="217"/>
      <c r="J5453" s="217"/>
      <c r="K5453" s="217"/>
      <c r="L5453" s="217"/>
      <c r="M5453" s="219"/>
      <c r="N5453" s="220"/>
      <c r="O5453" s="219"/>
      <c r="P5453" s="220"/>
      <c r="Q5453" s="219"/>
      <c r="R5453" s="219"/>
    </row>
    <row r="5454" spans="1:18">
      <c r="A5454" s="217"/>
      <c r="B5454" s="217"/>
      <c r="C5454" s="217"/>
      <c r="D5454" s="217"/>
      <c r="E5454" s="217"/>
      <c r="F5454" s="217"/>
      <c r="G5454" s="218"/>
      <c r="H5454" s="217"/>
      <c r="I5454" s="217"/>
      <c r="J5454" s="217"/>
      <c r="K5454" s="217"/>
      <c r="L5454" s="217"/>
      <c r="M5454" s="219"/>
      <c r="N5454" s="220"/>
      <c r="O5454" s="219"/>
      <c r="P5454" s="220"/>
      <c r="Q5454" s="219"/>
      <c r="R5454" s="219"/>
    </row>
    <row r="5455" spans="1:18">
      <c r="A5455" s="217"/>
      <c r="B5455" s="217"/>
      <c r="C5455" s="217"/>
      <c r="D5455" s="217"/>
      <c r="E5455" s="217"/>
      <c r="F5455" s="217"/>
      <c r="G5455" s="218"/>
      <c r="H5455" s="217"/>
      <c r="I5455" s="217"/>
      <c r="J5455" s="217"/>
      <c r="K5455" s="217"/>
      <c r="L5455" s="217"/>
      <c r="M5455" s="219"/>
      <c r="N5455" s="220"/>
      <c r="O5455" s="219"/>
      <c r="P5455" s="220"/>
      <c r="Q5455" s="219"/>
      <c r="R5455" s="219"/>
    </row>
    <row r="5456" spans="1:18">
      <c r="A5456" s="217"/>
      <c r="B5456" s="217"/>
      <c r="C5456" s="217"/>
      <c r="D5456" s="217"/>
      <c r="E5456" s="217"/>
      <c r="F5456" s="217"/>
      <c r="G5456" s="218"/>
      <c r="H5456" s="217"/>
      <c r="I5456" s="217"/>
      <c r="J5456" s="217"/>
      <c r="K5456" s="217"/>
      <c r="L5456" s="217"/>
      <c r="M5456" s="219"/>
      <c r="N5456" s="220"/>
      <c r="O5456" s="219"/>
      <c r="P5456" s="220"/>
      <c r="Q5456" s="219"/>
      <c r="R5456" s="219"/>
    </row>
    <row r="5457" spans="1:18">
      <c r="A5457" s="217"/>
      <c r="B5457" s="217"/>
      <c r="C5457" s="217"/>
      <c r="D5457" s="217"/>
      <c r="E5457" s="217"/>
      <c r="F5457" s="217"/>
      <c r="G5457" s="218"/>
      <c r="H5457" s="217"/>
      <c r="I5457" s="217"/>
      <c r="J5457" s="217"/>
      <c r="K5457" s="217"/>
      <c r="L5457" s="217"/>
      <c r="M5457" s="219"/>
      <c r="N5457" s="220"/>
      <c r="O5457" s="219"/>
      <c r="P5457" s="220"/>
      <c r="Q5457" s="219"/>
      <c r="R5457" s="219"/>
    </row>
    <row r="5458" spans="1:18">
      <c r="A5458" s="217"/>
      <c r="B5458" s="217"/>
      <c r="C5458" s="217"/>
      <c r="D5458" s="217"/>
      <c r="E5458" s="217"/>
      <c r="F5458" s="217"/>
      <c r="G5458" s="218"/>
      <c r="H5458" s="217"/>
      <c r="I5458" s="217"/>
      <c r="J5458" s="217"/>
      <c r="K5458" s="217"/>
      <c r="L5458" s="217"/>
      <c r="M5458" s="219"/>
      <c r="N5458" s="220"/>
      <c r="O5458" s="219"/>
      <c r="P5458" s="220"/>
      <c r="Q5458" s="219"/>
      <c r="R5458" s="219"/>
    </row>
    <row r="5459" spans="1:18">
      <c r="A5459" s="217"/>
      <c r="B5459" s="217"/>
      <c r="C5459" s="217"/>
      <c r="D5459" s="217"/>
      <c r="E5459" s="217"/>
      <c r="F5459" s="217"/>
      <c r="G5459" s="218"/>
      <c r="H5459" s="217"/>
      <c r="I5459" s="217"/>
      <c r="J5459" s="217"/>
      <c r="K5459" s="217"/>
      <c r="L5459" s="217"/>
      <c r="M5459" s="219"/>
      <c r="N5459" s="220"/>
      <c r="O5459" s="219"/>
      <c r="P5459" s="220"/>
      <c r="Q5459" s="219"/>
      <c r="R5459" s="219"/>
    </row>
    <row r="5460" spans="1:18">
      <c r="A5460" s="217"/>
      <c r="B5460" s="217"/>
      <c r="C5460" s="217"/>
      <c r="D5460" s="217"/>
      <c r="E5460" s="217"/>
      <c r="F5460" s="217"/>
      <c r="G5460" s="218"/>
      <c r="H5460" s="217"/>
      <c r="I5460" s="217"/>
      <c r="J5460" s="217"/>
      <c r="K5460" s="217"/>
      <c r="L5460" s="217"/>
      <c r="M5460" s="219"/>
      <c r="N5460" s="220"/>
      <c r="O5460" s="219"/>
      <c r="P5460" s="220"/>
      <c r="Q5460" s="219"/>
      <c r="R5460" s="219"/>
    </row>
    <row r="5461" spans="1:18">
      <c r="A5461" s="217"/>
      <c r="B5461" s="217"/>
      <c r="C5461" s="217"/>
      <c r="D5461" s="217"/>
      <c r="E5461" s="217"/>
      <c r="F5461" s="217"/>
      <c r="G5461" s="218"/>
      <c r="H5461" s="217"/>
      <c r="I5461" s="217"/>
      <c r="J5461" s="217"/>
      <c r="K5461" s="217"/>
      <c r="L5461" s="217"/>
      <c r="M5461" s="219"/>
      <c r="N5461" s="220"/>
      <c r="O5461" s="219"/>
      <c r="P5461" s="220"/>
      <c r="Q5461" s="219"/>
      <c r="R5461" s="219"/>
    </row>
    <row r="5462" spans="1:18">
      <c r="A5462" s="217"/>
      <c r="B5462" s="217"/>
      <c r="C5462" s="217"/>
      <c r="D5462" s="217"/>
      <c r="E5462" s="217"/>
      <c r="F5462" s="217"/>
      <c r="G5462" s="218"/>
      <c r="H5462" s="217"/>
      <c r="I5462" s="217"/>
      <c r="J5462" s="217"/>
      <c r="K5462" s="217"/>
      <c r="L5462" s="217"/>
      <c r="M5462" s="219"/>
      <c r="N5462" s="220"/>
      <c r="O5462" s="219"/>
      <c r="P5462" s="220"/>
      <c r="Q5462" s="219"/>
      <c r="R5462" s="219"/>
    </row>
    <row r="5463" spans="1:18">
      <c r="A5463" s="217"/>
      <c r="B5463" s="217"/>
      <c r="C5463" s="217"/>
      <c r="D5463" s="217"/>
      <c r="E5463" s="217"/>
      <c r="F5463" s="217"/>
      <c r="G5463" s="218"/>
      <c r="H5463" s="217"/>
      <c r="I5463" s="217"/>
      <c r="J5463" s="217"/>
      <c r="K5463" s="217"/>
      <c r="L5463" s="217"/>
      <c r="M5463" s="219"/>
      <c r="N5463" s="220"/>
      <c r="O5463" s="219"/>
      <c r="P5463" s="220"/>
      <c r="Q5463" s="219"/>
      <c r="R5463" s="219"/>
    </row>
    <row r="5464" spans="1:18">
      <c r="A5464" s="217"/>
      <c r="B5464" s="217"/>
      <c r="C5464" s="217"/>
      <c r="D5464" s="217"/>
      <c r="E5464" s="217"/>
      <c r="F5464" s="217"/>
      <c r="G5464" s="218"/>
      <c r="H5464" s="217"/>
      <c r="I5464" s="217"/>
      <c r="J5464" s="217"/>
      <c r="K5464" s="217"/>
      <c r="L5464" s="217"/>
      <c r="M5464" s="219"/>
      <c r="N5464" s="220"/>
      <c r="O5464" s="219"/>
      <c r="P5464" s="220"/>
      <c r="Q5464" s="219"/>
      <c r="R5464" s="219"/>
    </row>
    <row r="5465" spans="1:18">
      <c r="A5465" s="217"/>
      <c r="B5465" s="217"/>
      <c r="C5465" s="217"/>
      <c r="D5465" s="217"/>
      <c r="E5465" s="217"/>
      <c r="F5465" s="217"/>
      <c r="G5465" s="218"/>
      <c r="H5465" s="217"/>
      <c r="I5465" s="217"/>
      <c r="J5465" s="217"/>
      <c r="K5465" s="217"/>
      <c r="L5465" s="217"/>
      <c r="M5465" s="219"/>
      <c r="N5465" s="220"/>
      <c r="O5465" s="219"/>
      <c r="P5465" s="220"/>
      <c r="Q5465" s="219"/>
      <c r="R5465" s="219"/>
    </row>
    <row r="5466" spans="1:18">
      <c r="A5466" s="217"/>
      <c r="B5466" s="217"/>
      <c r="C5466" s="217"/>
      <c r="D5466" s="217"/>
      <c r="E5466" s="217"/>
      <c r="F5466" s="217"/>
      <c r="G5466" s="218"/>
      <c r="H5466" s="217"/>
      <c r="I5466" s="217"/>
      <c r="J5466" s="217"/>
      <c r="K5466" s="217"/>
      <c r="L5466" s="217"/>
      <c r="M5466" s="219"/>
      <c r="N5466" s="220"/>
      <c r="O5466" s="219"/>
      <c r="P5466" s="220"/>
      <c r="Q5466" s="219"/>
      <c r="R5466" s="219"/>
    </row>
    <row r="5467" spans="1:18">
      <c r="A5467" s="217"/>
      <c r="B5467" s="217"/>
      <c r="C5467" s="217"/>
      <c r="D5467" s="217"/>
      <c r="E5467" s="217"/>
      <c r="F5467" s="217"/>
      <c r="G5467" s="218"/>
      <c r="H5467" s="217"/>
      <c r="I5467" s="217"/>
      <c r="J5467" s="217"/>
      <c r="K5467" s="217"/>
      <c r="L5467" s="217"/>
      <c r="M5467" s="219"/>
      <c r="N5467" s="220"/>
      <c r="O5467" s="219"/>
      <c r="P5467" s="220"/>
      <c r="Q5467" s="219"/>
      <c r="R5467" s="219"/>
    </row>
    <row r="5468" spans="1:18">
      <c r="A5468" s="217"/>
      <c r="B5468" s="217"/>
      <c r="C5468" s="217"/>
      <c r="D5468" s="217"/>
      <c r="E5468" s="217"/>
      <c r="F5468" s="217"/>
      <c r="G5468" s="218"/>
      <c r="H5468" s="217"/>
      <c r="I5468" s="217"/>
      <c r="J5468" s="217"/>
      <c r="K5468" s="217"/>
      <c r="L5468" s="217"/>
      <c r="M5468" s="219"/>
      <c r="N5468" s="220"/>
      <c r="O5468" s="219"/>
      <c r="P5468" s="220"/>
      <c r="Q5468" s="219"/>
      <c r="R5468" s="219"/>
    </row>
    <row r="5469" spans="1:18">
      <c r="A5469" s="217"/>
      <c r="B5469" s="217"/>
      <c r="C5469" s="217"/>
      <c r="D5469" s="217"/>
      <c r="E5469" s="217"/>
      <c r="F5469" s="217"/>
      <c r="G5469" s="218"/>
      <c r="H5469" s="217"/>
      <c r="I5469" s="217"/>
      <c r="J5469" s="217"/>
      <c r="K5469" s="217"/>
      <c r="L5469" s="217"/>
      <c r="M5469" s="219"/>
      <c r="N5469" s="220"/>
      <c r="O5469" s="219"/>
      <c r="P5469" s="220"/>
      <c r="Q5469" s="219"/>
      <c r="R5469" s="219"/>
    </row>
    <row r="5470" spans="1:18">
      <c r="A5470" s="217"/>
      <c r="B5470" s="217"/>
      <c r="C5470" s="217"/>
      <c r="D5470" s="217"/>
      <c r="E5470" s="217"/>
      <c r="F5470" s="217"/>
      <c r="G5470" s="218"/>
      <c r="H5470" s="217"/>
      <c r="I5470" s="217"/>
      <c r="J5470" s="217"/>
      <c r="K5470" s="217"/>
      <c r="L5470" s="217"/>
      <c r="M5470" s="219"/>
      <c r="N5470" s="220"/>
      <c r="O5470" s="219"/>
      <c r="P5470" s="220"/>
      <c r="Q5470" s="219"/>
      <c r="R5470" s="219"/>
    </row>
    <row r="5471" spans="1:18">
      <c r="A5471" s="217"/>
      <c r="B5471" s="217"/>
      <c r="C5471" s="217"/>
      <c r="D5471" s="217"/>
      <c r="E5471" s="217"/>
      <c r="F5471" s="217"/>
      <c r="G5471" s="218"/>
      <c r="H5471" s="217"/>
      <c r="I5471" s="217"/>
      <c r="J5471" s="217"/>
      <c r="K5471" s="217"/>
      <c r="L5471" s="217"/>
      <c r="M5471" s="219"/>
      <c r="N5471" s="220"/>
      <c r="O5471" s="219"/>
      <c r="P5471" s="220"/>
      <c r="Q5471" s="219"/>
      <c r="R5471" s="219"/>
    </row>
    <row r="5472" spans="1:18">
      <c r="A5472" s="217"/>
      <c r="B5472" s="217"/>
      <c r="C5472" s="217"/>
      <c r="D5472" s="217"/>
      <c r="E5472" s="217"/>
      <c r="F5472" s="217"/>
      <c r="G5472" s="218"/>
      <c r="H5472" s="217"/>
      <c r="I5472" s="217"/>
      <c r="J5472" s="217"/>
      <c r="K5472" s="217"/>
      <c r="L5472" s="217"/>
      <c r="M5472" s="219"/>
      <c r="N5472" s="220"/>
      <c r="O5472" s="219"/>
      <c r="P5472" s="220"/>
      <c r="Q5472" s="219"/>
      <c r="R5472" s="219"/>
    </row>
    <row r="5473" spans="1:18">
      <c r="A5473" s="217"/>
      <c r="B5473" s="217"/>
      <c r="C5473" s="217"/>
      <c r="D5473" s="217"/>
      <c r="E5473" s="217"/>
      <c r="F5473" s="217"/>
      <c r="G5473" s="218"/>
      <c r="H5473" s="217"/>
      <c r="I5473" s="217"/>
      <c r="J5473" s="217"/>
      <c r="K5473" s="217"/>
      <c r="L5473" s="217"/>
      <c r="M5473" s="219"/>
      <c r="N5473" s="220"/>
      <c r="O5473" s="219"/>
      <c r="P5473" s="220"/>
      <c r="Q5473" s="219"/>
      <c r="R5473" s="219"/>
    </row>
    <row r="5474" spans="1:18">
      <c r="A5474" s="217"/>
      <c r="B5474" s="217"/>
      <c r="C5474" s="217"/>
      <c r="D5474" s="217"/>
      <c r="E5474" s="217"/>
      <c r="F5474" s="217"/>
      <c r="G5474" s="218"/>
      <c r="H5474" s="217"/>
      <c r="I5474" s="217"/>
      <c r="J5474" s="217"/>
      <c r="K5474" s="217"/>
      <c r="L5474" s="217"/>
      <c r="M5474" s="219"/>
      <c r="N5474" s="220"/>
      <c r="O5474" s="219"/>
      <c r="P5474" s="220"/>
      <c r="Q5474" s="219"/>
      <c r="R5474" s="219"/>
    </row>
    <row r="5475" spans="1:18">
      <c r="A5475" s="217"/>
      <c r="B5475" s="217"/>
      <c r="C5475" s="217"/>
      <c r="D5475" s="217"/>
      <c r="E5475" s="217"/>
      <c r="F5475" s="217"/>
      <c r="G5475" s="218"/>
      <c r="H5475" s="217"/>
      <c r="I5475" s="217"/>
      <c r="J5475" s="217"/>
      <c r="K5475" s="217"/>
      <c r="L5475" s="217"/>
      <c r="M5475" s="219"/>
      <c r="N5475" s="220"/>
      <c r="O5475" s="219"/>
      <c r="P5475" s="220"/>
      <c r="Q5475" s="219"/>
      <c r="R5475" s="219"/>
    </row>
    <row r="5476" spans="1:18">
      <c r="A5476" s="217"/>
      <c r="B5476" s="217"/>
      <c r="C5476" s="217"/>
      <c r="D5476" s="217"/>
      <c r="E5476" s="217"/>
      <c r="F5476" s="217"/>
      <c r="G5476" s="218"/>
      <c r="H5476" s="217"/>
      <c r="I5476" s="217"/>
      <c r="J5476" s="217"/>
      <c r="K5476" s="217"/>
      <c r="L5476" s="217"/>
      <c r="M5476" s="219"/>
      <c r="N5476" s="220"/>
      <c r="O5476" s="219"/>
      <c r="P5476" s="220"/>
      <c r="Q5476" s="219"/>
      <c r="R5476" s="219"/>
    </row>
    <row r="5477" spans="1:18">
      <c r="A5477" s="217"/>
      <c r="B5477" s="217"/>
      <c r="C5477" s="217"/>
      <c r="D5477" s="217"/>
      <c r="E5477" s="217"/>
      <c r="F5477" s="217"/>
      <c r="G5477" s="218"/>
      <c r="H5477" s="217"/>
      <c r="I5477" s="217"/>
      <c r="J5477" s="217"/>
      <c r="K5477" s="217"/>
      <c r="L5477" s="217"/>
      <c r="M5477" s="219"/>
      <c r="N5477" s="220"/>
      <c r="O5477" s="219"/>
      <c r="P5477" s="220"/>
      <c r="Q5477" s="219"/>
      <c r="R5477" s="219"/>
    </row>
    <row r="5478" spans="1:18">
      <c r="A5478" s="217"/>
      <c r="B5478" s="217"/>
      <c r="C5478" s="217"/>
      <c r="D5478" s="217"/>
      <c r="E5478" s="217"/>
      <c r="F5478" s="217"/>
      <c r="G5478" s="218"/>
      <c r="H5478" s="217"/>
      <c r="I5478" s="217"/>
      <c r="J5478" s="217"/>
      <c r="K5478" s="217"/>
      <c r="L5478" s="217"/>
      <c r="M5478" s="219"/>
      <c r="N5478" s="220"/>
      <c r="O5478" s="219"/>
      <c r="P5478" s="220"/>
      <c r="Q5478" s="219"/>
      <c r="R5478" s="219"/>
    </row>
    <row r="5479" spans="1:18">
      <c r="A5479" s="217"/>
      <c r="B5479" s="217"/>
      <c r="C5479" s="217"/>
      <c r="D5479" s="217"/>
      <c r="E5479" s="217"/>
      <c r="F5479" s="217"/>
      <c r="G5479" s="218"/>
      <c r="H5479" s="217"/>
      <c r="I5479" s="217"/>
      <c r="J5479" s="217"/>
      <c r="K5479" s="217"/>
      <c r="L5479" s="217"/>
      <c r="M5479" s="219"/>
      <c r="N5479" s="220"/>
      <c r="O5479" s="219"/>
      <c r="P5479" s="220"/>
      <c r="Q5479" s="219"/>
      <c r="R5479" s="219"/>
    </row>
    <row r="5480" spans="1:18">
      <c r="A5480" s="217"/>
      <c r="B5480" s="217"/>
      <c r="C5480" s="217"/>
      <c r="D5480" s="217"/>
      <c r="E5480" s="217"/>
      <c r="F5480" s="217"/>
      <c r="G5480" s="218"/>
      <c r="H5480" s="217"/>
      <c r="I5480" s="217"/>
      <c r="J5480" s="217"/>
      <c r="K5480" s="217"/>
      <c r="L5480" s="217"/>
      <c r="M5480" s="219"/>
      <c r="N5480" s="220"/>
      <c r="O5480" s="219"/>
      <c r="P5480" s="220"/>
      <c r="Q5480" s="219"/>
      <c r="R5480" s="219"/>
    </row>
    <row r="5481" spans="1:18">
      <c r="A5481" s="217"/>
      <c r="B5481" s="217"/>
      <c r="C5481" s="217"/>
      <c r="D5481" s="217"/>
      <c r="E5481" s="217"/>
      <c r="F5481" s="217"/>
      <c r="G5481" s="218"/>
      <c r="H5481" s="217"/>
      <c r="I5481" s="217"/>
      <c r="J5481" s="217"/>
      <c r="K5481" s="217"/>
      <c r="L5481" s="217"/>
      <c r="M5481" s="219"/>
      <c r="N5481" s="220"/>
      <c r="O5481" s="219"/>
      <c r="P5481" s="220"/>
      <c r="Q5481" s="219"/>
      <c r="R5481" s="219"/>
    </row>
    <row r="5482" spans="1:18">
      <c r="A5482" s="217"/>
      <c r="B5482" s="217"/>
      <c r="C5482" s="217"/>
      <c r="D5482" s="217"/>
      <c r="E5482" s="217"/>
      <c r="F5482" s="217"/>
      <c r="G5482" s="218"/>
      <c r="H5482" s="217"/>
      <c r="I5482" s="217"/>
      <c r="J5482" s="217"/>
      <c r="K5482" s="217"/>
      <c r="L5482" s="217"/>
      <c r="M5482" s="219"/>
      <c r="N5482" s="220"/>
      <c r="O5482" s="219"/>
      <c r="P5482" s="220"/>
      <c r="Q5482" s="219"/>
      <c r="R5482" s="219"/>
    </row>
    <row r="5483" spans="1:18">
      <c r="A5483" s="217"/>
      <c r="B5483" s="217"/>
      <c r="C5483" s="217"/>
      <c r="D5483" s="217"/>
      <c r="E5483" s="217"/>
      <c r="F5483" s="217"/>
      <c r="G5483" s="218"/>
      <c r="H5483" s="217"/>
      <c r="I5483" s="217"/>
      <c r="J5483" s="217"/>
      <c r="K5483" s="217"/>
      <c r="L5483" s="217"/>
      <c r="M5483" s="219"/>
      <c r="N5483" s="220"/>
      <c r="O5483" s="219"/>
      <c r="P5483" s="220"/>
      <c r="Q5483" s="219"/>
      <c r="R5483" s="219"/>
    </row>
    <row r="5484" spans="1:18">
      <c r="A5484" s="217"/>
      <c r="B5484" s="217"/>
      <c r="C5484" s="217"/>
      <c r="D5484" s="217"/>
      <c r="E5484" s="217"/>
      <c r="F5484" s="217"/>
      <c r="G5484" s="218"/>
      <c r="H5484" s="217"/>
      <c r="I5484" s="217"/>
      <c r="J5484" s="217"/>
      <c r="K5484" s="217"/>
      <c r="L5484" s="217"/>
      <c r="M5484" s="219"/>
      <c r="N5484" s="220"/>
      <c r="O5484" s="219"/>
      <c r="P5484" s="220"/>
      <c r="Q5484" s="219"/>
      <c r="R5484" s="219"/>
    </row>
    <row r="5485" spans="1:18">
      <c r="A5485" s="217"/>
      <c r="B5485" s="217"/>
      <c r="C5485" s="217"/>
      <c r="D5485" s="217"/>
      <c r="E5485" s="217"/>
      <c r="F5485" s="217"/>
      <c r="G5485" s="218"/>
      <c r="H5485" s="217"/>
      <c r="I5485" s="217"/>
      <c r="J5485" s="217"/>
      <c r="K5485" s="217"/>
      <c r="L5485" s="217"/>
      <c r="M5485" s="219"/>
      <c r="N5485" s="220"/>
      <c r="O5485" s="219"/>
      <c r="P5485" s="220"/>
      <c r="Q5485" s="219"/>
      <c r="R5485" s="219"/>
    </row>
    <row r="5486" spans="1:18">
      <c r="A5486" s="217"/>
      <c r="B5486" s="217"/>
      <c r="C5486" s="217"/>
      <c r="D5486" s="217"/>
      <c r="E5486" s="217"/>
      <c r="F5486" s="217"/>
      <c r="G5486" s="218"/>
      <c r="H5486" s="217"/>
      <c r="I5486" s="217"/>
      <c r="J5486" s="217"/>
      <c r="K5486" s="217"/>
      <c r="L5486" s="217"/>
      <c r="M5486" s="219"/>
      <c r="N5486" s="220"/>
      <c r="O5486" s="219"/>
      <c r="P5486" s="220"/>
      <c r="Q5486" s="219"/>
      <c r="R5486" s="219"/>
    </row>
    <row r="5487" spans="1:18">
      <c r="A5487" s="217"/>
      <c r="B5487" s="217"/>
      <c r="C5487" s="217"/>
      <c r="D5487" s="217"/>
      <c r="E5487" s="217"/>
      <c r="F5487" s="217"/>
      <c r="G5487" s="218"/>
      <c r="H5487" s="217"/>
      <c r="I5487" s="217"/>
      <c r="J5487" s="217"/>
      <c r="K5487" s="217"/>
      <c r="L5487" s="217"/>
      <c r="M5487" s="219"/>
      <c r="N5487" s="220"/>
      <c r="O5487" s="219"/>
      <c r="P5487" s="220"/>
      <c r="Q5487" s="219"/>
      <c r="R5487" s="219"/>
    </row>
    <row r="5488" spans="1:18">
      <c r="A5488" s="217"/>
      <c r="B5488" s="217"/>
      <c r="C5488" s="217"/>
      <c r="D5488" s="217"/>
      <c r="E5488" s="217"/>
      <c r="F5488" s="217"/>
      <c r="G5488" s="218"/>
      <c r="H5488" s="217"/>
      <c r="I5488" s="217"/>
      <c r="J5488" s="217"/>
      <c r="K5488" s="217"/>
      <c r="L5488" s="217"/>
      <c r="M5488" s="219"/>
      <c r="N5488" s="220"/>
      <c r="O5488" s="219"/>
      <c r="P5488" s="220"/>
      <c r="Q5488" s="219"/>
      <c r="R5488" s="219"/>
    </row>
    <row r="5489" spans="1:18">
      <c r="A5489" s="217"/>
      <c r="B5489" s="217"/>
      <c r="C5489" s="217"/>
      <c r="D5489" s="217"/>
      <c r="E5489" s="217"/>
      <c r="F5489" s="217"/>
      <c r="G5489" s="218"/>
      <c r="H5489" s="217"/>
      <c r="I5489" s="217"/>
      <c r="J5489" s="217"/>
      <c r="K5489" s="217"/>
      <c r="L5489" s="217"/>
      <c r="M5489" s="219"/>
      <c r="N5489" s="220"/>
      <c r="O5489" s="219"/>
      <c r="P5489" s="220"/>
      <c r="Q5489" s="219"/>
      <c r="R5489" s="219"/>
    </row>
    <row r="5490" spans="1:18">
      <c r="A5490" s="217"/>
      <c r="B5490" s="217"/>
      <c r="C5490" s="217"/>
      <c r="D5490" s="217"/>
      <c r="E5490" s="217"/>
      <c r="F5490" s="217"/>
      <c r="G5490" s="218"/>
      <c r="H5490" s="217"/>
      <c r="I5490" s="217"/>
      <c r="J5490" s="217"/>
      <c r="K5490" s="217"/>
      <c r="L5490" s="217"/>
      <c r="M5490" s="219"/>
      <c r="N5490" s="220"/>
      <c r="O5490" s="219"/>
      <c r="P5490" s="220"/>
      <c r="Q5490" s="219"/>
      <c r="R5490" s="219"/>
    </row>
    <row r="5491" spans="1:18">
      <c r="A5491" s="217"/>
      <c r="B5491" s="217"/>
      <c r="C5491" s="217"/>
      <c r="D5491" s="217"/>
      <c r="E5491" s="217"/>
      <c r="F5491" s="217"/>
      <c r="G5491" s="218"/>
      <c r="H5491" s="217"/>
      <c r="I5491" s="217"/>
      <c r="J5491" s="217"/>
      <c r="K5491" s="217"/>
      <c r="L5491" s="217"/>
      <c r="M5491" s="219"/>
      <c r="N5491" s="220"/>
      <c r="O5491" s="219"/>
      <c r="P5491" s="220"/>
      <c r="Q5491" s="219"/>
      <c r="R5491" s="219"/>
    </row>
    <row r="5492" spans="1:18">
      <c r="A5492" s="217"/>
      <c r="B5492" s="217"/>
      <c r="C5492" s="217"/>
      <c r="D5492" s="217"/>
      <c r="E5492" s="217"/>
      <c r="F5492" s="217"/>
      <c r="G5492" s="218"/>
      <c r="H5492" s="217"/>
      <c r="I5492" s="217"/>
      <c r="J5492" s="217"/>
      <c r="K5492" s="217"/>
      <c r="L5492" s="217"/>
      <c r="M5492" s="219"/>
      <c r="N5492" s="220"/>
      <c r="O5492" s="219"/>
      <c r="P5492" s="220"/>
      <c r="Q5492" s="219"/>
      <c r="R5492" s="219"/>
    </row>
    <row r="5493" spans="1:18">
      <c r="A5493" s="217"/>
      <c r="B5493" s="217"/>
      <c r="C5493" s="217"/>
      <c r="D5493" s="217"/>
      <c r="E5493" s="217"/>
      <c r="F5493" s="217"/>
      <c r="G5493" s="218"/>
      <c r="H5493" s="217"/>
      <c r="I5493" s="217"/>
      <c r="J5493" s="217"/>
      <c r="K5493" s="217"/>
      <c r="L5493" s="217"/>
      <c r="M5493" s="219"/>
      <c r="N5493" s="220"/>
      <c r="O5493" s="219"/>
      <c r="P5493" s="220"/>
      <c r="Q5493" s="219"/>
      <c r="R5493" s="219"/>
    </row>
    <row r="5494" spans="1:18">
      <c r="A5494" s="217"/>
      <c r="B5494" s="217"/>
      <c r="C5494" s="217"/>
      <c r="D5494" s="217"/>
      <c r="E5494" s="217"/>
      <c r="F5494" s="217"/>
      <c r="G5494" s="218"/>
      <c r="H5494" s="217"/>
      <c r="I5494" s="217"/>
      <c r="J5494" s="217"/>
      <c r="K5494" s="217"/>
      <c r="L5494" s="217"/>
      <c r="M5494" s="219"/>
      <c r="N5494" s="220"/>
      <c r="O5494" s="219"/>
      <c r="P5494" s="220"/>
      <c r="Q5494" s="219"/>
      <c r="R5494" s="219"/>
    </row>
    <row r="5495" spans="1:18">
      <c r="A5495" s="217"/>
      <c r="B5495" s="217"/>
      <c r="C5495" s="217"/>
      <c r="D5495" s="217"/>
      <c r="E5495" s="217"/>
      <c r="F5495" s="217"/>
      <c r="G5495" s="218"/>
      <c r="H5495" s="217"/>
      <c r="I5495" s="217"/>
      <c r="J5495" s="217"/>
      <c r="K5495" s="217"/>
      <c r="L5495" s="217"/>
      <c r="M5495" s="219"/>
      <c r="N5495" s="220"/>
      <c r="O5495" s="219"/>
      <c r="P5495" s="220"/>
      <c r="Q5495" s="219"/>
      <c r="R5495" s="219"/>
    </row>
    <row r="5496" spans="1:18">
      <c r="A5496" s="217"/>
      <c r="B5496" s="217"/>
      <c r="C5496" s="217"/>
      <c r="D5496" s="217"/>
      <c r="E5496" s="217"/>
      <c r="F5496" s="217"/>
      <c r="G5496" s="218"/>
      <c r="H5496" s="217"/>
      <c r="I5496" s="217"/>
      <c r="J5496" s="217"/>
      <c r="K5496" s="217"/>
      <c r="L5496" s="217"/>
      <c r="M5496" s="219"/>
      <c r="N5496" s="220"/>
      <c r="O5496" s="219"/>
      <c r="P5496" s="220"/>
      <c r="Q5496" s="219"/>
      <c r="R5496" s="219"/>
    </row>
    <row r="5497" spans="1:18">
      <c r="A5497" s="217"/>
      <c r="B5497" s="217"/>
      <c r="C5497" s="217"/>
      <c r="D5497" s="217"/>
      <c r="E5497" s="217"/>
      <c r="F5497" s="217"/>
      <c r="G5497" s="218"/>
      <c r="H5497" s="217"/>
      <c r="I5497" s="217"/>
      <c r="J5497" s="217"/>
      <c r="K5497" s="217"/>
      <c r="L5497" s="217"/>
      <c r="M5497" s="219"/>
      <c r="N5497" s="220"/>
      <c r="O5497" s="219"/>
      <c r="P5497" s="220"/>
      <c r="Q5497" s="219"/>
      <c r="R5497" s="219"/>
    </row>
    <row r="5498" spans="1:18">
      <c r="A5498" s="217"/>
      <c r="B5498" s="217"/>
      <c r="C5498" s="217"/>
      <c r="D5498" s="217"/>
      <c r="E5498" s="217"/>
      <c r="F5498" s="217"/>
      <c r="G5498" s="218"/>
      <c r="H5498" s="217"/>
      <c r="I5498" s="217"/>
      <c r="J5498" s="217"/>
      <c r="K5498" s="217"/>
      <c r="L5498" s="217"/>
      <c r="M5498" s="219"/>
      <c r="N5498" s="220"/>
      <c r="O5498" s="219"/>
      <c r="P5498" s="220"/>
      <c r="Q5498" s="219"/>
      <c r="R5498" s="219"/>
    </row>
    <row r="5499" spans="1:18">
      <c r="A5499" s="217"/>
      <c r="B5499" s="217"/>
      <c r="C5499" s="217"/>
      <c r="D5499" s="217"/>
      <c r="E5499" s="217"/>
      <c r="F5499" s="217"/>
      <c r="G5499" s="218"/>
      <c r="H5499" s="217"/>
      <c r="I5499" s="217"/>
      <c r="J5499" s="217"/>
      <c r="K5499" s="217"/>
      <c r="L5499" s="217"/>
      <c r="M5499" s="219"/>
      <c r="N5499" s="220"/>
      <c r="O5499" s="219"/>
      <c r="P5499" s="220"/>
      <c r="Q5499" s="219"/>
      <c r="R5499" s="219"/>
    </row>
    <row r="5500" spans="1:18">
      <c r="A5500" s="217"/>
      <c r="B5500" s="217"/>
      <c r="C5500" s="217"/>
      <c r="D5500" s="217"/>
      <c r="E5500" s="217"/>
      <c r="F5500" s="217"/>
      <c r="G5500" s="218"/>
      <c r="H5500" s="217"/>
      <c r="I5500" s="217"/>
      <c r="J5500" s="217"/>
      <c r="K5500" s="217"/>
      <c r="L5500" s="217"/>
      <c r="M5500" s="219"/>
      <c r="N5500" s="220"/>
      <c r="O5500" s="219"/>
      <c r="P5500" s="220"/>
      <c r="Q5500" s="219"/>
      <c r="R5500" s="219"/>
    </row>
    <row r="5501" spans="1:18">
      <c r="A5501" s="217"/>
      <c r="B5501" s="217"/>
      <c r="C5501" s="217"/>
      <c r="D5501" s="217"/>
      <c r="E5501" s="217"/>
      <c r="F5501" s="217"/>
      <c r="G5501" s="218"/>
      <c r="H5501" s="217"/>
      <c r="I5501" s="217"/>
      <c r="J5501" s="217"/>
      <c r="K5501" s="217"/>
      <c r="L5501" s="217"/>
      <c r="M5501" s="219"/>
      <c r="N5501" s="220"/>
      <c r="O5501" s="219"/>
      <c r="P5501" s="220"/>
      <c r="Q5501" s="219"/>
      <c r="R5501" s="219"/>
    </row>
    <row r="5502" spans="1:18">
      <c r="A5502" s="217"/>
      <c r="B5502" s="217"/>
      <c r="C5502" s="217"/>
      <c r="D5502" s="217"/>
      <c r="E5502" s="217"/>
      <c r="F5502" s="217"/>
      <c r="G5502" s="218"/>
      <c r="H5502" s="217"/>
      <c r="I5502" s="217"/>
      <c r="J5502" s="217"/>
      <c r="K5502" s="217"/>
      <c r="L5502" s="217"/>
      <c r="M5502" s="219"/>
      <c r="N5502" s="220"/>
      <c r="O5502" s="219"/>
      <c r="P5502" s="220"/>
      <c r="Q5502" s="219"/>
      <c r="R5502" s="219"/>
    </row>
    <row r="5503" spans="1:18">
      <c r="A5503" s="217"/>
      <c r="B5503" s="217"/>
      <c r="C5503" s="217"/>
      <c r="D5503" s="217"/>
      <c r="E5503" s="217"/>
      <c r="F5503" s="217"/>
      <c r="G5503" s="218"/>
      <c r="H5503" s="217"/>
      <c r="I5503" s="217"/>
      <c r="J5503" s="217"/>
      <c r="K5503" s="217"/>
      <c r="L5503" s="217"/>
      <c r="M5503" s="219"/>
      <c r="N5503" s="220"/>
      <c r="O5503" s="219"/>
      <c r="P5503" s="220"/>
      <c r="Q5503" s="219"/>
      <c r="R5503" s="219"/>
    </row>
    <row r="5504" spans="1:18">
      <c r="A5504" s="217"/>
      <c r="B5504" s="217"/>
      <c r="C5504" s="217"/>
      <c r="D5504" s="217"/>
      <c r="E5504" s="217"/>
      <c r="F5504" s="217"/>
      <c r="G5504" s="218"/>
      <c r="H5504" s="217"/>
      <c r="I5504" s="217"/>
      <c r="J5504" s="217"/>
      <c r="K5504" s="217"/>
      <c r="L5504" s="217"/>
      <c r="M5504" s="219"/>
      <c r="N5504" s="220"/>
      <c r="O5504" s="219"/>
      <c r="P5504" s="220"/>
      <c r="Q5504" s="219"/>
      <c r="R5504" s="219"/>
    </row>
    <row r="5505" spans="1:18">
      <c r="A5505" s="217"/>
      <c r="B5505" s="217"/>
      <c r="C5505" s="217"/>
      <c r="D5505" s="217"/>
      <c r="E5505" s="217"/>
      <c r="F5505" s="217"/>
      <c r="G5505" s="218"/>
      <c r="H5505" s="217"/>
      <c r="I5505" s="217"/>
      <c r="J5505" s="217"/>
      <c r="K5505" s="217"/>
      <c r="L5505" s="217"/>
      <c r="M5505" s="219"/>
      <c r="N5505" s="220"/>
      <c r="O5505" s="219"/>
      <c r="P5505" s="220"/>
      <c r="Q5505" s="219"/>
      <c r="R5505" s="219"/>
    </row>
    <row r="5506" spans="1:18">
      <c r="A5506" s="217"/>
      <c r="B5506" s="217"/>
      <c r="C5506" s="217"/>
      <c r="D5506" s="217"/>
      <c r="E5506" s="217"/>
      <c r="F5506" s="217"/>
      <c r="G5506" s="218"/>
      <c r="H5506" s="217"/>
      <c r="I5506" s="217"/>
      <c r="J5506" s="217"/>
      <c r="K5506" s="217"/>
      <c r="L5506" s="217"/>
      <c r="M5506" s="219"/>
      <c r="N5506" s="220"/>
      <c r="O5506" s="219"/>
      <c r="P5506" s="220"/>
      <c r="Q5506" s="219"/>
      <c r="R5506" s="219"/>
    </row>
    <row r="5507" spans="1:18">
      <c r="A5507" s="217"/>
      <c r="B5507" s="217"/>
      <c r="C5507" s="217"/>
      <c r="D5507" s="217"/>
      <c r="E5507" s="217"/>
      <c r="F5507" s="217"/>
      <c r="G5507" s="218"/>
      <c r="H5507" s="217"/>
      <c r="I5507" s="217"/>
      <c r="J5507" s="217"/>
      <c r="K5507" s="217"/>
      <c r="L5507" s="217"/>
      <c r="M5507" s="219"/>
      <c r="N5507" s="220"/>
      <c r="O5507" s="219"/>
      <c r="P5507" s="220"/>
      <c r="Q5507" s="219"/>
      <c r="R5507" s="219"/>
    </row>
    <row r="5508" spans="1:18">
      <c r="A5508" s="217"/>
      <c r="B5508" s="217"/>
      <c r="C5508" s="217"/>
      <c r="D5508" s="217"/>
      <c r="E5508" s="217"/>
      <c r="F5508" s="217"/>
      <c r="G5508" s="218"/>
      <c r="H5508" s="217"/>
      <c r="I5508" s="217"/>
      <c r="J5508" s="217"/>
      <c r="K5508" s="217"/>
      <c r="L5508" s="217"/>
      <c r="M5508" s="219"/>
      <c r="N5508" s="220"/>
      <c r="O5508" s="219"/>
      <c r="P5508" s="220"/>
      <c r="Q5508" s="219"/>
      <c r="R5508" s="219"/>
    </row>
    <row r="5509" spans="1:18">
      <c r="A5509" s="217"/>
      <c r="B5509" s="217"/>
      <c r="C5509" s="217"/>
      <c r="D5509" s="217"/>
      <c r="E5509" s="217"/>
      <c r="F5509" s="217"/>
      <c r="G5509" s="218"/>
      <c r="H5509" s="217"/>
      <c r="I5509" s="217"/>
      <c r="J5509" s="217"/>
      <c r="K5509" s="217"/>
      <c r="L5509" s="217"/>
      <c r="M5509" s="219"/>
      <c r="N5509" s="220"/>
      <c r="O5509" s="219"/>
      <c r="P5509" s="220"/>
      <c r="Q5509" s="219"/>
      <c r="R5509" s="219"/>
    </row>
    <row r="5510" spans="1:18">
      <c r="A5510" s="217"/>
      <c r="B5510" s="217"/>
      <c r="C5510" s="217"/>
      <c r="D5510" s="217"/>
      <c r="E5510" s="217"/>
      <c r="F5510" s="217"/>
      <c r="G5510" s="218"/>
      <c r="H5510" s="217"/>
      <c r="I5510" s="217"/>
      <c r="J5510" s="217"/>
      <c r="K5510" s="217"/>
      <c r="L5510" s="217"/>
      <c r="M5510" s="219"/>
      <c r="N5510" s="220"/>
      <c r="O5510" s="219"/>
      <c r="P5510" s="220"/>
      <c r="Q5510" s="219"/>
      <c r="R5510" s="219"/>
    </row>
    <row r="5511" spans="1:18">
      <c r="A5511" s="217"/>
      <c r="B5511" s="217"/>
      <c r="C5511" s="217"/>
      <c r="D5511" s="217"/>
      <c r="E5511" s="217"/>
      <c r="F5511" s="217"/>
      <c r="G5511" s="218"/>
      <c r="H5511" s="217"/>
      <c r="I5511" s="217"/>
      <c r="J5511" s="217"/>
      <c r="K5511" s="217"/>
      <c r="L5511" s="217"/>
      <c r="M5511" s="219"/>
      <c r="N5511" s="220"/>
      <c r="O5511" s="219"/>
      <c r="P5511" s="220"/>
      <c r="Q5511" s="219"/>
      <c r="R5511" s="219"/>
    </row>
    <row r="5512" spans="1:18">
      <c r="A5512" s="217"/>
      <c r="B5512" s="217"/>
      <c r="C5512" s="217"/>
      <c r="D5512" s="217"/>
      <c r="E5512" s="217"/>
      <c r="F5512" s="217"/>
      <c r="G5512" s="218"/>
      <c r="H5512" s="217"/>
      <c r="I5512" s="217"/>
      <c r="J5512" s="217"/>
      <c r="K5512" s="217"/>
      <c r="L5512" s="217"/>
      <c r="M5512" s="219"/>
      <c r="N5512" s="220"/>
      <c r="O5512" s="219"/>
      <c r="P5512" s="220"/>
      <c r="Q5512" s="219"/>
      <c r="R5512" s="219"/>
    </row>
    <row r="5513" spans="1:18">
      <c r="A5513" s="217"/>
      <c r="B5513" s="217"/>
      <c r="C5513" s="217"/>
      <c r="D5513" s="217"/>
      <c r="E5513" s="217"/>
      <c r="F5513" s="217"/>
      <c r="G5513" s="218"/>
      <c r="H5513" s="217"/>
      <c r="I5513" s="217"/>
      <c r="J5513" s="217"/>
      <c r="K5513" s="217"/>
      <c r="L5513" s="217"/>
      <c r="M5513" s="219"/>
      <c r="N5513" s="220"/>
      <c r="O5513" s="219"/>
      <c r="P5513" s="220"/>
      <c r="Q5513" s="219"/>
      <c r="R5513" s="219"/>
    </row>
    <row r="5514" spans="1:18">
      <c r="A5514" s="217"/>
      <c r="B5514" s="217"/>
      <c r="C5514" s="217"/>
      <c r="D5514" s="217"/>
      <c r="E5514" s="217"/>
      <c r="F5514" s="217"/>
      <c r="G5514" s="218"/>
      <c r="H5514" s="217"/>
      <c r="I5514" s="217"/>
      <c r="J5514" s="217"/>
      <c r="K5514" s="217"/>
      <c r="L5514" s="217"/>
      <c r="M5514" s="219"/>
      <c r="N5514" s="220"/>
      <c r="O5514" s="219"/>
      <c r="P5514" s="220"/>
      <c r="Q5514" s="219"/>
      <c r="R5514" s="219"/>
    </row>
    <row r="5515" spans="1:18">
      <c r="A5515" s="217"/>
      <c r="B5515" s="217"/>
      <c r="C5515" s="217"/>
      <c r="D5515" s="217"/>
      <c r="E5515" s="217"/>
      <c r="F5515" s="217"/>
      <c r="G5515" s="218"/>
      <c r="H5515" s="217"/>
      <c r="I5515" s="217"/>
      <c r="J5515" s="217"/>
      <c r="K5515" s="217"/>
      <c r="L5515" s="217"/>
      <c r="M5515" s="219"/>
      <c r="N5515" s="220"/>
      <c r="O5515" s="219"/>
      <c r="P5515" s="220"/>
      <c r="Q5515" s="219"/>
      <c r="R5515" s="219"/>
    </row>
    <row r="5516" spans="1:18">
      <c r="A5516" s="217"/>
      <c r="B5516" s="217"/>
      <c r="C5516" s="217"/>
      <c r="D5516" s="217"/>
      <c r="E5516" s="217"/>
      <c r="F5516" s="217"/>
      <c r="G5516" s="218"/>
      <c r="H5516" s="217"/>
      <c r="I5516" s="217"/>
      <c r="J5516" s="217"/>
      <c r="K5516" s="217"/>
      <c r="L5516" s="217"/>
      <c r="M5516" s="219"/>
      <c r="N5516" s="220"/>
      <c r="O5516" s="219"/>
      <c r="P5516" s="220"/>
      <c r="Q5516" s="219"/>
      <c r="R5516" s="219"/>
    </row>
    <row r="5517" spans="1:18">
      <c r="A5517" s="217"/>
      <c r="B5517" s="217"/>
      <c r="C5517" s="217"/>
      <c r="D5517" s="217"/>
      <c r="E5517" s="217"/>
      <c r="F5517" s="217"/>
      <c r="G5517" s="218"/>
      <c r="H5517" s="217"/>
      <c r="I5517" s="217"/>
      <c r="J5517" s="217"/>
      <c r="K5517" s="217"/>
      <c r="L5517" s="217"/>
      <c r="M5517" s="219"/>
      <c r="N5517" s="220"/>
      <c r="O5517" s="219"/>
      <c r="P5517" s="220"/>
      <c r="Q5517" s="219"/>
      <c r="R5517" s="219"/>
    </row>
    <row r="5518" spans="1:18">
      <c r="A5518" s="217"/>
      <c r="B5518" s="217"/>
      <c r="C5518" s="217"/>
      <c r="D5518" s="217"/>
      <c r="E5518" s="217"/>
      <c r="F5518" s="217"/>
      <c r="G5518" s="218"/>
      <c r="H5518" s="217"/>
      <c r="I5518" s="217"/>
      <c r="J5518" s="217"/>
      <c r="K5518" s="217"/>
      <c r="L5518" s="217"/>
      <c r="M5518" s="219"/>
      <c r="N5518" s="220"/>
      <c r="O5518" s="219"/>
      <c r="P5518" s="220"/>
      <c r="Q5518" s="219"/>
      <c r="R5518" s="219"/>
    </row>
    <row r="5519" spans="1:18">
      <c r="A5519" s="217"/>
      <c r="B5519" s="217"/>
      <c r="C5519" s="217"/>
      <c r="D5519" s="217"/>
      <c r="E5519" s="217"/>
      <c r="F5519" s="217"/>
      <c r="G5519" s="218"/>
      <c r="H5519" s="217"/>
      <c r="I5519" s="217"/>
      <c r="J5519" s="217"/>
      <c r="K5519" s="217"/>
      <c r="L5519" s="217"/>
      <c r="M5519" s="219"/>
      <c r="N5519" s="220"/>
      <c r="O5519" s="219"/>
      <c r="P5519" s="220"/>
      <c r="Q5519" s="219"/>
      <c r="R5519" s="219"/>
    </row>
    <row r="5520" spans="1:18">
      <c r="A5520" s="217"/>
      <c r="B5520" s="217"/>
      <c r="C5520" s="217"/>
      <c r="D5520" s="217"/>
      <c r="E5520" s="217"/>
      <c r="F5520" s="217"/>
      <c r="G5520" s="218"/>
      <c r="H5520" s="217"/>
      <c r="I5520" s="217"/>
      <c r="J5520" s="217"/>
      <c r="K5520" s="217"/>
      <c r="L5520" s="217"/>
      <c r="M5520" s="219"/>
      <c r="N5520" s="220"/>
      <c r="O5520" s="219"/>
      <c r="P5520" s="220"/>
      <c r="Q5520" s="219"/>
      <c r="R5520" s="219"/>
    </row>
    <row r="5521" spans="1:18">
      <c r="A5521" s="217"/>
      <c r="B5521" s="217"/>
      <c r="C5521" s="217"/>
      <c r="D5521" s="217"/>
      <c r="E5521" s="217"/>
      <c r="F5521" s="217"/>
      <c r="G5521" s="218"/>
      <c r="H5521" s="217"/>
      <c r="I5521" s="217"/>
      <c r="J5521" s="217"/>
      <c r="K5521" s="217"/>
      <c r="L5521" s="217"/>
      <c r="M5521" s="219"/>
      <c r="N5521" s="220"/>
      <c r="O5521" s="219"/>
      <c r="P5521" s="220"/>
      <c r="Q5521" s="219"/>
      <c r="R5521" s="219"/>
    </row>
    <row r="5522" spans="1:18">
      <c r="A5522" s="217"/>
      <c r="B5522" s="217"/>
      <c r="C5522" s="217"/>
      <c r="D5522" s="217"/>
      <c r="E5522" s="217"/>
      <c r="F5522" s="217"/>
      <c r="G5522" s="218"/>
      <c r="H5522" s="217"/>
      <c r="I5522" s="217"/>
      <c r="J5522" s="217"/>
      <c r="K5522" s="217"/>
      <c r="L5522" s="217"/>
      <c r="M5522" s="219"/>
      <c r="N5522" s="220"/>
      <c r="O5522" s="219"/>
      <c r="P5522" s="220"/>
      <c r="Q5522" s="219"/>
      <c r="R5522" s="219"/>
    </row>
    <row r="5523" spans="1:18">
      <c r="A5523" s="217"/>
      <c r="B5523" s="217"/>
      <c r="C5523" s="217"/>
      <c r="D5523" s="217"/>
      <c r="E5523" s="217"/>
      <c r="F5523" s="217"/>
      <c r="G5523" s="218"/>
      <c r="H5523" s="217"/>
      <c r="I5523" s="217"/>
      <c r="J5523" s="217"/>
      <c r="K5523" s="217"/>
      <c r="L5523" s="217"/>
      <c r="M5523" s="219"/>
      <c r="N5523" s="220"/>
      <c r="O5523" s="219"/>
      <c r="P5523" s="220"/>
      <c r="Q5523" s="219"/>
      <c r="R5523" s="219"/>
    </row>
    <row r="5524" spans="1:18">
      <c r="A5524" s="217"/>
      <c r="B5524" s="217"/>
      <c r="C5524" s="217"/>
      <c r="D5524" s="217"/>
      <c r="E5524" s="217"/>
      <c r="F5524" s="217"/>
      <c r="G5524" s="218"/>
      <c r="H5524" s="217"/>
      <c r="I5524" s="217"/>
      <c r="J5524" s="217"/>
      <c r="K5524" s="217"/>
      <c r="L5524" s="217"/>
      <c r="M5524" s="219"/>
      <c r="N5524" s="220"/>
      <c r="O5524" s="219"/>
      <c r="P5524" s="220"/>
      <c r="Q5524" s="219"/>
      <c r="R5524" s="219"/>
    </row>
    <row r="5525" spans="1:18">
      <c r="A5525" s="217"/>
      <c r="B5525" s="217"/>
      <c r="C5525" s="217"/>
      <c r="D5525" s="217"/>
      <c r="E5525" s="217"/>
      <c r="F5525" s="217"/>
      <c r="G5525" s="218"/>
      <c r="H5525" s="217"/>
      <c r="I5525" s="217"/>
      <c r="J5525" s="217"/>
      <c r="K5525" s="217"/>
      <c r="L5525" s="217"/>
      <c r="M5525" s="219"/>
      <c r="N5525" s="220"/>
      <c r="O5525" s="219"/>
      <c r="P5525" s="220"/>
      <c r="Q5525" s="219"/>
      <c r="R5525" s="219"/>
    </row>
    <row r="5526" spans="1:18">
      <c r="A5526" s="217"/>
      <c r="B5526" s="217"/>
      <c r="C5526" s="217"/>
      <c r="D5526" s="217"/>
      <c r="E5526" s="217"/>
      <c r="F5526" s="217"/>
      <c r="G5526" s="218"/>
      <c r="H5526" s="217"/>
      <c r="I5526" s="217"/>
      <c r="J5526" s="217"/>
      <c r="K5526" s="217"/>
      <c r="L5526" s="217"/>
      <c r="M5526" s="219"/>
      <c r="N5526" s="220"/>
      <c r="O5526" s="219"/>
      <c r="P5526" s="220"/>
      <c r="Q5526" s="219"/>
      <c r="R5526" s="219"/>
    </row>
    <row r="5527" spans="1:18">
      <c r="A5527" s="217"/>
      <c r="B5527" s="217"/>
      <c r="C5527" s="217"/>
      <c r="D5527" s="217"/>
      <c r="E5527" s="217"/>
      <c r="F5527" s="217"/>
      <c r="G5527" s="218"/>
      <c r="H5527" s="217"/>
      <c r="I5527" s="217"/>
      <c r="J5527" s="217"/>
      <c r="K5527" s="217"/>
      <c r="L5527" s="217"/>
      <c r="M5527" s="219"/>
      <c r="N5527" s="220"/>
      <c r="O5527" s="219"/>
      <c r="P5527" s="220"/>
      <c r="Q5527" s="219"/>
      <c r="R5527" s="219"/>
    </row>
    <row r="5528" spans="1:18">
      <c r="A5528" s="217"/>
      <c r="B5528" s="217"/>
      <c r="C5528" s="217"/>
      <c r="D5528" s="217"/>
      <c r="E5528" s="217"/>
      <c r="F5528" s="217"/>
      <c r="G5528" s="218"/>
      <c r="H5528" s="217"/>
      <c r="I5528" s="217"/>
      <c r="J5528" s="217"/>
      <c r="K5528" s="217"/>
      <c r="L5528" s="217"/>
      <c r="M5528" s="219"/>
      <c r="N5528" s="220"/>
      <c r="O5528" s="219"/>
      <c r="P5528" s="220"/>
      <c r="Q5528" s="219"/>
      <c r="R5528" s="219"/>
    </row>
    <row r="5529" spans="1:18">
      <c r="A5529" s="217"/>
      <c r="B5529" s="217"/>
      <c r="C5529" s="217"/>
      <c r="D5529" s="217"/>
      <c r="E5529" s="217"/>
      <c r="F5529" s="217"/>
      <c r="G5529" s="218"/>
      <c r="H5529" s="217"/>
      <c r="I5529" s="217"/>
      <c r="J5529" s="217"/>
      <c r="K5529" s="217"/>
      <c r="L5529" s="217"/>
      <c r="M5529" s="219"/>
      <c r="N5529" s="220"/>
      <c r="O5529" s="219"/>
      <c r="P5529" s="220"/>
      <c r="Q5529" s="219"/>
      <c r="R5529" s="219"/>
    </row>
    <row r="5530" spans="1:18">
      <c r="A5530" s="217"/>
      <c r="B5530" s="217"/>
      <c r="C5530" s="217"/>
      <c r="D5530" s="217"/>
      <c r="E5530" s="217"/>
      <c r="F5530" s="217"/>
      <c r="G5530" s="218"/>
      <c r="H5530" s="217"/>
      <c r="I5530" s="217"/>
      <c r="J5530" s="217"/>
      <c r="K5530" s="217"/>
      <c r="L5530" s="217"/>
      <c r="M5530" s="219"/>
      <c r="N5530" s="220"/>
      <c r="O5530" s="219"/>
      <c r="P5530" s="220"/>
      <c r="Q5530" s="219"/>
      <c r="R5530" s="219"/>
    </row>
    <row r="5531" spans="1:18">
      <c r="A5531" s="217"/>
      <c r="B5531" s="217"/>
      <c r="C5531" s="217"/>
      <c r="D5531" s="217"/>
      <c r="E5531" s="217"/>
      <c r="F5531" s="217"/>
      <c r="G5531" s="218"/>
      <c r="H5531" s="217"/>
      <c r="I5531" s="217"/>
      <c r="J5531" s="217"/>
      <c r="K5531" s="217"/>
      <c r="L5531" s="217"/>
      <c r="M5531" s="219"/>
      <c r="N5531" s="220"/>
      <c r="O5531" s="219"/>
      <c r="P5531" s="220"/>
      <c r="Q5531" s="219"/>
      <c r="R5531" s="219"/>
    </row>
    <row r="5532" spans="1:18">
      <c r="A5532" s="217"/>
      <c r="B5532" s="217"/>
      <c r="C5532" s="217"/>
      <c r="D5532" s="217"/>
      <c r="E5532" s="217"/>
      <c r="F5532" s="217"/>
      <c r="G5532" s="218"/>
      <c r="H5532" s="217"/>
      <c r="I5532" s="217"/>
      <c r="J5532" s="217"/>
      <c r="K5532" s="217"/>
      <c r="L5532" s="217"/>
      <c r="M5532" s="219"/>
      <c r="N5532" s="220"/>
      <c r="O5532" s="219"/>
      <c r="P5532" s="220"/>
      <c r="Q5532" s="219"/>
      <c r="R5532" s="219"/>
    </row>
    <row r="5533" spans="1:18">
      <c r="A5533" s="217"/>
      <c r="B5533" s="217"/>
      <c r="C5533" s="217"/>
      <c r="D5533" s="217"/>
      <c r="E5533" s="217"/>
      <c r="F5533" s="217"/>
      <c r="G5533" s="218"/>
      <c r="H5533" s="217"/>
      <c r="I5533" s="217"/>
      <c r="J5533" s="217"/>
      <c r="K5533" s="217"/>
      <c r="L5533" s="217"/>
      <c r="M5533" s="219"/>
      <c r="N5533" s="220"/>
      <c r="O5533" s="219"/>
      <c r="P5533" s="220"/>
      <c r="Q5533" s="219"/>
      <c r="R5533" s="219"/>
    </row>
    <row r="5534" spans="1:18">
      <c r="A5534" s="217"/>
      <c r="B5534" s="217"/>
      <c r="C5534" s="217"/>
      <c r="D5534" s="217"/>
      <c r="E5534" s="217"/>
      <c r="F5534" s="217"/>
      <c r="G5534" s="218"/>
      <c r="H5534" s="217"/>
      <c r="I5534" s="217"/>
      <c r="J5534" s="217"/>
      <c r="K5534" s="217"/>
      <c r="L5534" s="217"/>
      <c r="M5534" s="219"/>
      <c r="N5534" s="220"/>
      <c r="O5534" s="219"/>
      <c r="P5534" s="220"/>
      <c r="Q5534" s="219"/>
      <c r="R5534" s="219"/>
    </row>
    <row r="5535" spans="1:18">
      <c r="A5535" s="217"/>
      <c r="B5535" s="217"/>
      <c r="C5535" s="217"/>
      <c r="D5535" s="217"/>
      <c r="E5535" s="217"/>
      <c r="F5535" s="217"/>
      <c r="G5535" s="218"/>
      <c r="H5535" s="217"/>
      <c r="I5535" s="217"/>
      <c r="J5535" s="217"/>
      <c r="K5535" s="217"/>
      <c r="L5535" s="217"/>
      <c r="M5535" s="219"/>
      <c r="N5535" s="220"/>
      <c r="O5535" s="219"/>
      <c r="P5535" s="220"/>
      <c r="Q5535" s="219"/>
      <c r="R5535" s="219"/>
    </row>
    <row r="5536" spans="1:18">
      <c r="A5536" s="217"/>
      <c r="B5536" s="217"/>
      <c r="C5536" s="217"/>
      <c r="D5536" s="217"/>
      <c r="E5536" s="217"/>
      <c r="F5536" s="217"/>
      <c r="G5536" s="218"/>
      <c r="H5536" s="217"/>
      <c r="I5536" s="217"/>
      <c r="J5536" s="217"/>
      <c r="K5536" s="217"/>
      <c r="L5536" s="217"/>
      <c r="M5536" s="219"/>
      <c r="N5536" s="220"/>
      <c r="O5536" s="219"/>
      <c r="P5536" s="220"/>
      <c r="Q5536" s="219"/>
      <c r="R5536" s="219"/>
    </row>
    <row r="5537" spans="1:18">
      <c r="A5537" s="217"/>
      <c r="B5537" s="217"/>
      <c r="C5537" s="217"/>
      <c r="D5537" s="217"/>
      <c r="E5537" s="217"/>
      <c r="F5537" s="217"/>
      <c r="G5537" s="218"/>
      <c r="H5537" s="217"/>
      <c r="I5537" s="217"/>
      <c r="J5537" s="217"/>
      <c r="K5537" s="217"/>
      <c r="L5537" s="217"/>
      <c r="M5537" s="219"/>
      <c r="N5537" s="220"/>
      <c r="O5537" s="219"/>
      <c r="P5537" s="220"/>
      <c r="Q5537" s="219"/>
      <c r="R5537" s="219"/>
    </row>
    <row r="5538" spans="1:18">
      <c r="A5538" s="217"/>
      <c r="B5538" s="217"/>
      <c r="C5538" s="217"/>
      <c r="D5538" s="217"/>
      <c r="E5538" s="217"/>
      <c r="F5538" s="217"/>
      <c r="G5538" s="218"/>
      <c r="H5538" s="217"/>
      <c r="I5538" s="217"/>
      <c r="J5538" s="217"/>
      <c r="K5538" s="217"/>
      <c r="L5538" s="217"/>
      <c r="M5538" s="219"/>
      <c r="N5538" s="220"/>
      <c r="O5538" s="219"/>
      <c r="P5538" s="220"/>
      <c r="Q5538" s="219"/>
      <c r="R5538" s="219"/>
    </row>
    <row r="5539" spans="1:18">
      <c r="A5539" s="217"/>
      <c r="B5539" s="217"/>
      <c r="C5539" s="217"/>
      <c r="D5539" s="217"/>
      <c r="E5539" s="217"/>
      <c r="F5539" s="217"/>
      <c r="G5539" s="218"/>
      <c r="H5539" s="217"/>
      <c r="I5539" s="217"/>
      <c r="J5539" s="217"/>
      <c r="K5539" s="217"/>
      <c r="L5539" s="217"/>
      <c r="M5539" s="219"/>
      <c r="N5539" s="220"/>
      <c r="O5539" s="219"/>
      <c r="P5539" s="220"/>
      <c r="Q5539" s="219"/>
      <c r="R5539" s="219"/>
    </row>
    <row r="5540" spans="1:18">
      <c r="A5540" s="217"/>
      <c r="B5540" s="217"/>
      <c r="C5540" s="217"/>
      <c r="D5540" s="217"/>
      <c r="E5540" s="217"/>
      <c r="F5540" s="217"/>
      <c r="G5540" s="218"/>
      <c r="H5540" s="217"/>
      <c r="I5540" s="217"/>
      <c r="J5540" s="217"/>
      <c r="K5540" s="217"/>
      <c r="L5540" s="217"/>
      <c r="M5540" s="219"/>
      <c r="N5540" s="220"/>
      <c r="O5540" s="219"/>
      <c r="P5540" s="220"/>
      <c r="Q5540" s="219"/>
      <c r="R5540" s="219"/>
    </row>
    <row r="5541" spans="1:18">
      <c r="A5541" s="217"/>
      <c r="B5541" s="217"/>
      <c r="C5541" s="217"/>
      <c r="D5541" s="217"/>
      <c r="E5541" s="217"/>
      <c r="F5541" s="217"/>
      <c r="G5541" s="218"/>
      <c r="H5541" s="217"/>
      <c r="I5541" s="217"/>
      <c r="J5541" s="217"/>
      <c r="K5541" s="217"/>
      <c r="L5541" s="217"/>
      <c r="M5541" s="219"/>
      <c r="N5541" s="220"/>
      <c r="O5541" s="219"/>
      <c r="P5541" s="220"/>
      <c r="Q5541" s="219"/>
      <c r="R5541" s="219"/>
    </row>
    <row r="5542" spans="1:18">
      <c r="A5542" s="217"/>
      <c r="B5542" s="217"/>
      <c r="C5542" s="217"/>
      <c r="D5542" s="217"/>
      <c r="E5542" s="217"/>
      <c r="F5542" s="217"/>
      <c r="G5542" s="218"/>
      <c r="H5542" s="217"/>
      <c r="I5542" s="217"/>
      <c r="J5542" s="217"/>
      <c r="K5542" s="217"/>
      <c r="L5542" s="217"/>
      <c r="M5542" s="219"/>
      <c r="N5542" s="220"/>
      <c r="O5542" s="219"/>
      <c r="P5542" s="220"/>
      <c r="Q5542" s="219"/>
      <c r="R5542" s="219"/>
    </row>
    <row r="5543" spans="1:18">
      <c r="A5543" s="217"/>
      <c r="B5543" s="217"/>
      <c r="C5543" s="217"/>
      <c r="D5543" s="217"/>
      <c r="E5543" s="217"/>
      <c r="F5543" s="217"/>
      <c r="G5543" s="218"/>
      <c r="H5543" s="217"/>
      <c r="I5543" s="217"/>
      <c r="J5543" s="217"/>
      <c r="K5543" s="217"/>
      <c r="L5543" s="217"/>
      <c r="M5543" s="219"/>
      <c r="N5543" s="220"/>
      <c r="O5543" s="219"/>
      <c r="P5543" s="220"/>
      <c r="Q5543" s="219"/>
      <c r="R5543" s="219"/>
    </row>
    <row r="5544" spans="1:18">
      <c r="A5544" s="217"/>
      <c r="B5544" s="217"/>
      <c r="C5544" s="217"/>
      <c r="D5544" s="217"/>
      <c r="E5544" s="217"/>
      <c r="F5544" s="217"/>
      <c r="G5544" s="218"/>
      <c r="H5544" s="217"/>
      <c r="I5544" s="217"/>
      <c r="J5544" s="217"/>
      <c r="K5544" s="217"/>
      <c r="L5544" s="217"/>
      <c r="M5544" s="219"/>
      <c r="N5544" s="220"/>
      <c r="O5544" s="219"/>
      <c r="P5544" s="220"/>
      <c r="Q5544" s="219"/>
      <c r="R5544" s="219"/>
    </row>
    <row r="5545" spans="1:18">
      <c r="A5545" s="217"/>
      <c r="B5545" s="217"/>
      <c r="C5545" s="217"/>
      <c r="D5545" s="217"/>
      <c r="E5545" s="217"/>
      <c r="F5545" s="217"/>
      <c r="G5545" s="218"/>
      <c r="H5545" s="217"/>
      <c r="I5545" s="217"/>
      <c r="J5545" s="217"/>
      <c r="K5545" s="217"/>
      <c r="L5545" s="217"/>
      <c r="M5545" s="219"/>
      <c r="N5545" s="220"/>
      <c r="O5545" s="219"/>
      <c r="P5545" s="220"/>
      <c r="Q5545" s="219"/>
      <c r="R5545" s="219"/>
    </row>
    <row r="5546" spans="1:18">
      <c r="A5546" s="217"/>
      <c r="B5546" s="217"/>
      <c r="C5546" s="217"/>
      <c r="D5546" s="217"/>
      <c r="E5546" s="217"/>
      <c r="F5546" s="217"/>
      <c r="G5546" s="218"/>
      <c r="H5546" s="217"/>
      <c r="I5546" s="217"/>
      <c r="J5546" s="217"/>
      <c r="K5546" s="217"/>
      <c r="L5546" s="217"/>
      <c r="M5546" s="219"/>
      <c r="N5546" s="220"/>
      <c r="O5546" s="219"/>
      <c r="P5546" s="220"/>
      <c r="Q5546" s="219"/>
      <c r="R5546" s="219"/>
    </row>
    <row r="5547" spans="1:18">
      <c r="A5547" s="217"/>
      <c r="B5547" s="217"/>
      <c r="C5547" s="217"/>
      <c r="D5547" s="217"/>
      <c r="E5547" s="217"/>
      <c r="F5547" s="217"/>
      <c r="G5547" s="218"/>
      <c r="H5547" s="217"/>
      <c r="I5547" s="217"/>
      <c r="J5547" s="217"/>
      <c r="K5547" s="217"/>
      <c r="L5547" s="217"/>
      <c r="M5547" s="219"/>
      <c r="N5547" s="220"/>
      <c r="O5547" s="219"/>
      <c r="P5547" s="220"/>
      <c r="Q5547" s="219"/>
      <c r="R5547" s="219"/>
    </row>
    <row r="5548" spans="1:18">
      <c r="A5548" s="217"/>
      <c r="B5548" s="217"/>
      <c r="C5548" s="217"/>
      <c r="D5548" s="217"/>
      <c r="E5548" s="217"/>
      <c r="F5548" s="217"/>
      <c r="G5548" s="218"/>
      <c r="H5548" s="217"/>
      <c r="I5548" s="217"/>
      <c r="J5548" s="217"/>
      <c r="K5548" s="217"/>
      <c r="L5548" s="217"/>
      <c r="M5548" s="219"/>
      <c r="N5548" s="220"/>
      <c r="O5548" s="219"/>
      <c r="P5548" s="220"/>
      <c r="Q5548" s="219"/>
      <c r="R5548" s="219"/>
    </row>
    <row r="5549" spans="1:18">
      <c r="A5549" s="217"/>
      <c r="B5549" s="217"/>
      <c r="C5549" s="217"/>
      <c r="D5549" s="217"/>
      <c r="E5549" s="217"/>
      <c r="F5549" s="217"/>
      <c r="G5549" s="218"/>
      <c r="H5549" s="217"/>
      <c r="I5549" s="217"/>
      <c r="J5549" s="217"/>
      <c r="K5549" s="217"/>
      <c r="L5549" s="217"/>
      <c r="M5549" s="219"/>
      <c r="N5549" s="220"/>
      <c r="O5549" s="219"/>
      <c r="P5549" s="220"/>
      <c r="Q5549" s="219"/>
      <c r="R5549" s="219"/>
    </row>
    <row r="5550" spans="1:18">
      <c r="A5550" s="217"/>
      <c r="B5550" s="217"/>
      <c r="C5550" s="217"/>
      <c r="D5550" s="217"/>
      <c r="E5550" s="217"/>
      <c r="F5550" s="217"/>
      <c r="G5550" s="218"/>
      <c r="H5550" s="217"/>
      <c r="I5550" s="217"/>
      <c r="J5550" s="217"/>
      <c r="K5550" s="217"/>
      <c r="L5550" s="217"/>
      <c r="M5550" s="219"/>
      <c r="N5550" s="220"/>
      <c r="O5550" s="219"/>
      <c r="P5550" s="220"/>
      <c r="Q5550" s="219"/>
      <c r="R5550" s="219"/>
    </row>
    <row r="5551" spans="1:18">
      <c r="A5551" s="217"/>
      <c r="B5551" s="217"/>
      <c r="C5551" s="217"/>
      <c r="D5551" s="217"/>
      <c r="E5551" s="217"/>
      <c r="F5551" s="217"/>
      <c r="G5551" s="218"/>
      <c r="H5551" s="217"/>
      <c r="I5551" s="217"/>
      <c r="J5551" s="217"/>
      <c r="K5551" s="217"/>
      <c r="L5551" s="217"/>
      <c r="M5551" s="219"/>
      <c r="N5551" s="220"/>
      <c r="O5551" s="219"/>
      <c r="P5551" s="220"/>
      <c r="Q5551" s="219"/>
      <c r="R5551" s="219"/>
    </row>
    <row r="5552" spans="1:18">
      <c r="A5552" s="217"/>
      <c r="B5552" s="217"/>
      <c r="C5552" s="217"/>
      <c r="D5552" s="217"/>
      <c r="E5552" s="217"/>
      <c r="F5552" s="217"/>
      <c r="G5552" s="218"/>
      <c r="H5552" s="217"/>
      <c r="I5552" s="217"/>
      <c r="J5552" s="217"/>
      <c r="K5552" s="217"/>
      <c r="L5552" s="217"/>
      <c r="M5552" s="219"/>
      <c r="N5552" s="220"/>
      <c r="O5552" s="219"/>
      <c r="P5552" s="220"/>
      <c r="Q5552" s="219"/>
      <c r="R5552" s="219"/>
    </row>
    <row r="5553" spans="1:18">
      <c r="A5553" s="217"/>
      <c r="B5553" s="217"/>
      <c r="C5553" s="217"/>
      <c r="D5553" s="217"/>
      <c r="E5553" s="217"/>
      <c r="F5553" s="217"/>
      <c r="G5553" s="218"/>
      <c r="H5553" s="217"/>
      <c r="I5553" s="217"/>
      <c r="J5553" s="217"/>
      <c r="K5553" s="217"/>
      <c r="L5553" s="217"/>
      <c r="M5553" s="219"/>
      <c r="N5553" s="220"/>
      <c r="O5553" s="219"/>
      <c r="P5553" s="220"/>
      <c r="Q5553" s="219"/>
      <c r="R5553" s="219"/>
    </row>
    <row r="5554" spans="1:18">
      <c r="A5554" s="217"/>
      <c r="B5554" s="217"/>
      <c r="C5554" s="217"/>
      <c r="D5554" s="217"/>
      <c r="E5554" s="217"/>
      <c r="F5554" s="217"/>
      <c r="G5554" s="218"/>
      <c r="H5554" s="217"/>
      <c r="I5554" s="217"/>
      <c r="J5554" s="217"/>
      <c r="K5554" s="217"/>
      <c r="L5554" s="217"/>
      <c r="M5554" s="219"/>
      <c r="N5554" s="220"/>
      <c r="O5554" s="219"/>
      <c r="P5554" s="220"/>
      <c r="Q5554" s="219"/>
      <c r="R5554" s="219"/>
    </row>
    <row r="5555" spans="1:18">
      <c r="A5555" s="217"/>
      <c r="B5555" s="217"/>
      <c r="C5555" s="217"/>
      <c r="D5555" s="217"/>
      <c r="E5555" s="217"/>
      <c r="F5555" s="217"/>
      <c r="G5555" s="218"/>
      <c r="H5555" s="217"/>
      <c r="I5555" s="217"/>
      <c r="J5555" s="217"/>
      <c r="K5555" s="217"/>
      <c r="L5555" s="217"/>
      <c r="M5555" s="219"/>
      <c r="N5555" s="220"/>
      <c r="O5555" s="219"/>
      <c r="P5555" s="220"/>
      <c r="Q5555" s="219"/>
      <c r="R5555" s="219"/>
    </row>
    <row r="5556" spans="1:18">
      <c r="A5556" s="217"/>
      <c r="B5556" s="217"/>
      <c r="C5556" s="217"/>
      <c r="D5556" s="217"/>
      <c r="E5556" s="217"/>
      <c r="F5556" s="217"/>
      <c r="G5556" s="218"/>
      <c r="H5556" s="217"/>
      <c r="I5556" s="217"/>
      <c r="J5556" s="217"/>
      <c r="K5556" s="217"/>
      <c r="L5556" s="217"/>
      <c r="M5556" s="219"/>
      <c r="N5556" s="220"/>
      <c r="O5556" s="219"/>
      <c r="P5556" s="220"/>
      <c r="Q5556" s="219"/>
      <c r="R5556" s="219"/>
    </row>
    <row r="5557" spans="1:18">
      <c r="A5557" s="217"/>
      <c r="B5557" s="217"/>
      <c r="C5557" s="217"/>
      <c r="D5557" s="217"/>
      <c r="E5557" s="217"/>
      <c r="F5557" s="217"/>
      <c r="G5557" s="218"/>
      <c r="H5557" s="217"/>
      <c r="I5557" s="217"/>
      <c r="J5557" s="217"/>
      <c r="K5557" s="217"/>
      <c r="L5557" s="217"/>
      <c r="M5557" s="219"/>
      <c r="N5557" s="220"/>
      <c r="O5557" s="219"/>
      <c r="P5557" s="220"/>
      <c r="Q5557" s="219"/>
      <c r="R5557" s="219"/>
    </row>
    <row r="5558" spans="1:18">
      <c r="A5558" s="217"/>
      <c r="B5558" s="217"/>
      <c r="C5558" s="217"/>
      <c r="D5558" s="217"/>
      <c r="E5558" s="217"/>
      <c r="F5558" s="217"/>
      <c r="G5558" s="218"/>
      <c r="H5558" s="217"/>
      <c r="I5558" s="217"/>
      <c r="J5558" s="217"/>
      <c r="K5558" s="217"/>
      <c r="L5558" s="217"/>
      <c r="M5558" s="219"/>
      <c r="N5558" s="220"/>
      <c r="O5558" s="219"/>
      <c r="P5558" s="220"/>
      <c r="Q5558" s="219"/>
      <c r="R5558" s="219"/>
    </row>
    <row r="5559" spans="1:18">
      <c r="A5559" s="217"/>
      <c r="B5559" s="217"/>
      <c r="C5559" s="217"/>
      <c r="D5559" s="217"/>
      <c r="E5559" s="217"/>
      <c r="F5559" s="217"/>
      <c r="G5559" s="218"/>
      <c r="H5559" s="217"/>
      <c r="I5559" s="217"/>
      <c r="J5559" s="217"/>
      <c r="K5559" s="217"/>
      <c r="L5559" s="217"/>
      <c r="M5559" s="219"/>
      <c r="N5559" s="220"/>
      <c r="O5559" s="219"/>
      <c r="P5559" s="220"/>
      <c r="Q5559" s="219"/>
      <c r="R5559" s="219"/>
    </row>
    <row r="5560" spans="1:18">
      <c r="A5560" s="217"/>
      <c r="B5560" s="217"/>
      <c r="C5560" s="217"/>
      <c r="D5560" s="217"/>
      <c r="E5560" s="217"/>
      <c r="F5560" s="217"/>
      <c r="G5560" s="218"/>
      <c r="H5560" s="217"/>
      <c r="I5560" s="217"/>
      <c r="J5560" s="217"/>
      <c r="K5560" s="217"/>
      <c r="L5560" s="217"/>
      <c r="M5560" s="219"/>
      <c r="N5560" s="220"/>
      <c r="O5560" s="219"/>
      <c r="P5560" s="220"/>
      <c r="Q5560" s="219"/>
      <c r="R5560" s="219"/>
    </row>
    <row r="5561" spans="1:18">
      <c r="A5561" s="217"/>
      <c r="B5561" s="217"/>
      <c r="C5561" s="217"/>
      <c r="D5561" s="217"/>
      <c r="E5561" s="217"/>
      <c r="F5561" s="217"/>
      <c r="G5561" s="218"/>
      <c r="H5561" s="217"/>
      <c r="I5561" s="217"/>
      <c r="J5561" s="217"/>
      <c r="K5561" s="217"/>
      <c r="L5561" s="217"/>
      <c r="M5561" s="219"/>
      <c r="N5561" s="220"/>
      <c r="O5561" s="219"/>
      <c r="P5561" s="220"/>
      <c r="Q5561" s="219"/>
      <c r="R5561" s="219"/>
    </row>
    <row r="5562" spans="1:18">
      <c r="A5562" s="217"/>
      <c r="B5562" s="217"/>
      <c r="C5562" s="217"/>
      <c r="D5562" s="217"/>
      <c r="E5562" s="217"/>
      <c r="F5562" s="217"/>
      <c r="G5562" s="218"/>
      <c r="H5562" s="217"/>
      <c r="I5562" s="217"/>
      <c r="J5562" s="217"/>
      <c r="K5562" s="217"/>
      <c r="L5562" s="217"/>
      <c r="M5562" s="219"/>
      <c r="N5562" s="220"/>
      <c r="O5562" s="219"/>
      <c r="P5562" s="220"/>
      <c r="Q5562" s="219"/>
      <c r="R5562" s="219"/>
    </row>
    <row r="5563" spans="1:18">
      <c r="A5563" s="217"/>
      <c r="B5563" s="217"/>
      <c r="C5563" s="217"/>
      <c r="D5563" s="217"/>
      <c r="E5563" s="217"/>
      <c r="F5563" s="217"/>
      <c r="G5563" s="218"/>
      <c r="H5563" s="217"/>
      <c r="I5563" s="217"/>
      <c r="J5563" s="217"/>
      <c r="K5563" s="217"/>
      <c r="L5563" s="217"/>
      <c r="M5563" s="219"/>
      <c r="N5563" s="220"/>
      <c r="O5563" s="219"/>
      <c r="P5563" s="220"/>
      <c r="Q5563" s="219"/>
      <c r="R5563" s="219"/>
    </row>
    <row r="5564" spans="1:18">
      <c r="A5564" s="217"/>
      <c r="B5564" s="217"/>
      <c r="C5564" s="217"/>
      <c r="D5564" s="217"/>
      <c r="E5564" s="217"/>
      <c r="F5564" s="217"/>
      <c r="G5564" s="218"/>
      <c r="H5564" s="217"/>
      <c r="I5564" s="217"/>
      <c r="J5564" s="217"/>
      <c r="K5564" s="217"/>
      <c r="L5564" s="217"/>
      <c r="M5564" s="219"/>
      <c r="N5564" s="220"/>
      <c r="O5564" s="219"/>
      <c r="P5564" s="220"/>
      <c r="Q5564" s="219"/>
      <c r="R5564" s="219"/>
    </row>
    <row r="5565" spans="1:18">
      <c r="A5565" s="217"/>
      <c r="B5565" s="217"/>
      <c r="C5565" s="217"/>
      <c r="D5565" s="217"/>
      <c r="E5565" s="217"/>
      <c r="F5565" s="217"/>
      <c r="G5565" s="218"/>
      <c r="H5565" s="217"/>
      <c r="I5565" s="217"/>
      <c r="J5565" s="217"/>
      <c r="K5565" s="217"/>
      <c r="L5565" s="217"/>
      <c r="M5565" s="219"/>
      <c r="N5565" s="220"/>
      <c r="O5565" s="219"/>
      <c r="P5565" s="220"/>
      <c r="Q5565" s="219"/>
      <c r="R5565" s="219"/>
    </row>
    <row r="5566" spans="1:18">
      <c r="A5566" s="217"/>
      <c r="B5566" s="217"/>
      <c r="C5566" s="217"/>
      <c r="D5566" s="217"/>
      <c r="E5566" s="217"/>
      <c r="F5566" s="217"/>
      <c r="G5566" s="218"/>
      <c r="H5566" s="217"/>
      <c r="I5566" s="217"/>
      <c r="J5566" s="217"/>
      <c r="K5566" s="217"/>
      <c r="L5566" s="217"/>
      <c r="M5566" s="219"/>
      <c r="N5566" s="220"/>
      <c r="O5566" s="219"/>
      <c r="P5566" s="220"/>
      <c r="Q5566" s="219"/>
      <c r="R5566" s="219"/>
    </row>
    <row r="5567" spans="1:18">
      <c r="A5567" s="217"/>
      <c r="B5567" s="217"/>
      <c r="C5567" s="217"/>
      <c r="D5567" s="217"/>
      <c r="E5567" s="217"/>
      <c r="F5567" s="217"/>
      <c r="G5567" s="218"/>
      <c r="H5567" s="217"/>
      <c r="I5567" s="217"/>
      <c r="J5567" s="217"/>
      <c r="K5567" s="217"/>
      <c r="L5567" s="217"/>
      <c r="M5567" s="219"/>
      <c r="N5567" s="220"/>
      <c r="O5567" s="219"/>
      <c r="P5567" s="220"/>
      <c r="Q5567" s="219"/>
      <c r="R5567" s="219"/>
    </row>
    <row r="5568" spans="1:18">
      <c r="A5568" s="217"/>
      <c r="B5568" s="217"/>
      <c r="C5568" s="217"/>
      <c r="D5568" s="217"/>
      <c r="E5568" s="217"/>
      <c r="F5568" s="217"/>
      <c r="G5568" s="218"/>
      <c r="H5568" s="217"/>
      <c r="I5568" s="217"/>
      <c r="J5568" s="217"/>
      <c r="K5568" s="217"/>
      <c r="L5568" s="217"/>
      <c r="M5568" s="219"/>
      <c r="N5568" s="220"/>
      <c r="O5568" s="219"/>
      <c r="P5568" s="220"/>
      <c r="Q5568" s="219"/>
      <c r="R5568" s="219"/>
    </row>
    <row r="5569" spans="1:18">
      <c r="A5569" s="217"/>
      <c r="B5569" s="217"/>
      <c r="C5569" s="217"/>
      <c r="D5569" s="217"/>
      <c r="E5569" s="217"/>
      <c r="F5569" s="217"/>
      <c r="G5569" s="218"/>
      <c r="H5569" s="217"/>
      <c r="I5569" s="217"/>
      <c r="J5569" s="217"/>
      <c r="K5569" s="217"/>
      <c r="L5569" s="217"/>
      <c r="M5569" s="219"/>
      <c r="N5569" s="220"/>
      <c r="O5569" s="219"/>
      <c r="P5569" s="220"/>
      <c r="Q5569" s="219"/>
      <c r="R5569" s="219"/>
    </row>
    <row r="5570" spans="1:18">
      <c r="A5570" s="217"/>
      <c r="B5570" s="217"/>
      <c r="C5570" s="217"/>
      <c r="D5570" s="217"/>
      <c r="E5570" s="217"/>
      <c r="F5570" s="217"/>
      <c r="G5570" s="218"/>
      <c r="H5570" s="217"/>
      <c r="I5570" s="217"/>
      <c r="J5570" s="217"/>
      <c r="K5570" s="217"/>
      <c r="L5570" s="217"/>
      <c r="M5570" s="219"/>
      <c r="N5570" s="220"/>
      <c r="O5570" s="219"/>
      <c r="P5570" s="220"/>
      <c r="Q5570" s="219"/>
      <c r="R5570" s="219"/>
    </row>
    <row r="5571" spans="1:18">
      <c r="A5571" s="217"/>
      <c r="B5571" s="217"/>
      <c r="C5571" s="217"/>
      <c r="D5571" s="217"/>
      <c r="E5571" s="217"/>
      <c r="F5571" s="217"/>
      <c r="G5571" s="218"/>
      <c r="H5571" s="217"/>
      <c r="I5571" s="217"/>
      <c r="J5571" s="217"/>
      <c r="K5571" s="217"/>
      <c r="L5571" s="217"/>
      <c r="M5571" s="219"/>
      <c r="N5571" s="220"/>
      <c r="O5571" s="219"/>
      <c r="P5571" s="220"/>
      <c r="Q5571" s="219"/>
      <c r="R5571" s="219"/>
    </row>
    <row r="5572" spans="1:18">
      <c r="A5572" s="217"/>
      <c r="B5572" s="217"/>
      <c r="C5572" s="217"/>
      <c r="D5572" s="217"/>
      <c r="E5572" s="217"/>
      <c r="F5572" s="217"/>
      <c r="G5572" s="218"/>
      <c r="H5572" s="217"/>
      <c r="I5572" s="217"/>
      <c r="J5572" s="217"/>
      <c r="K5572" s="217"/>
      <c r="L5572" s="217"/>
      <c r="M5572" s="219"/>
      <c r="N5572" s="220"/>
      <c r="O5572" s="219"/>
      <c r="P5572" s="220"/>
      <c r="Q5572" s="219"/>
      <c r="R5572" s="219"/>
    </row>
    <row r="5573" spans="1:18">
      <c r="A5573" s="217"/>
      <c r="B5573" s="217"/>
      <c r="C5573" s="217"/>
      <c r="D5573" s="217"/>
      <c r="E5573" s="217"/>
      <c r="F5573" s="217"/>
      <c r="G5573" s="218"/>
      <c r="H5573" s="217"/>
      <c r="I5573" s="217"/>
      <c r="J5573" s="217"/>
      <c r="K5573" s="217"/>
      <c r="L5573" s="217"/>
      <c r="M5573" s="219"/>
      <c r="N5573" s="220"/>
      <c r="O5573" s="219"/>
      <c r="P5573" s="220"/>
      <c r="Q5573" s="219"/>
      <c r="R5573" s="219"/>
    </row>
    <row r="5574" spans="1:18">
      <c r="A5574" s="217"/>
      <c r="B5574" s="217"/>
      <c r="C5574" s="217"/>
      <c r="D5574" s="217"/>
      <c r="E5574" s="217"/>
      <c r="F5574" s="217"/>
      <c r="G5574" s="218"/>
      <c r="H5574" s="217"/>
      <c r="I5574" s="217"/>
      <c r="J5574" s="217"/>
      <c r="K5574" s="217"/>
      <c r="L5574" s="217"/>
      <c r="M5574" s="219"/>
      <c r="N5574" s="220"/>
      <c r="O5574" s="219"/>
      <c r="P5574" s="220"/>
      <c r="Q5574" s="219"/>
      <c r="R5574" s="219"/>
    </row>
    <row r="5575" spans="1:18">
      <c r="A5575" s="217"/>
      <c r="B5575" s="217"/>
      <c r="C5575" s="217"/>
      <c r="D5575" s="217"/>
      <c r="E5575" s="217"/>
      <c r="F5575" s="217"/>
      <c r="G5575" s="218"/>
      <c r="H5575" s="217"/>
      <c r="I5575" s="217"/>
      <c r="J5575" s="217"/>
      <c r="K5575" s="217"/>
      <c r="L5575" s="217"/>
      <c r="M5575" s="219"/>
      <c r="N5575" s="220"/>
      <c r="O5575" s="219"/>
      <c r="P5575" s="220"/>
      <c r="Q5575" s="219"/>
      <c r="R5575" s="219"/>
    </row>
    <row r="5576" spans="1:18">
      <c r="A5576" s="217"/>
      <c r="B5576" s="217"/>
      <c r="C5576" s="217"/>
      <c r="D5576" s="217"/>
      <c r="E5576" s="217"/>
      <c r="F5576" s="217"/>
      <c r="G5576" s="218"/>
      <c r="H5576" s="217"/>
      <c r="I5576" s="217"/>
      <c r="J5576" s="217"/>
      <c r="K5576" s="217"/>
      <c r="L5576" s="217"/>
      <c r="M5576" s="219"/>
      <c r="N5576" s="220"/>
      <c r="O5576" s="219"/>
      <c r="P5576" s="220"/>
      <c r="Q5576" s="219"/>
      <c r="R5576" s="219"/>
    </row>
    <row r="5577" spans="1:18">
      <c r="A5577" s="217"/>
      <c r="B5577" s="217"/>
      <c r="C5577" s="217"/>
      <c r="D5577" s="217"/>
      <c r="E5577" s="217"/>
      <c r="F5577" s="217"/>
      <c r="G5577" s="218"/>
      <c r="H5577" s="217"/>
      <c r="I5577" s="217"/>
      <c r="J5577" s="217"/>
      <c r="K5577" s="217"/>
      <c r="L5577" s="217"/>
      <c r="M5577" s="219"/>
      <c r="N5577" s="220"/>
      <c r="O5577" s="219"/>
      <c r="P5577" s="220"/>
      <c r="Q5577" s="219"/>
      <c r="R5577" s="219"/>
    </row>
    <row r="5578" spans="1:18">
      <c r="A5578" s="217"/>
      <c r="B5578" s="217"/>
      <c r="C5578" s="217"/>
      <c r="D5578" s="217"/>
      <c r="E5578" s="217"/>
      <c r="F5578" s="217"/>
      <c r="G5578" s="218"/>
      <c r="H5578" s="217"/>
      <c r="I5578" s="217"/>
      <c r="J5578" s="217"/>
      <c r="K5578" s="217"/>
      <c r="L5578" s="217"/>
      <c r="M5578" s="219"/>
      <c r="N5578" s="220"/>
      <c r="O5578" s="219"/>
      <c r="P5578" s="220"/>
      <c r="Q5578" s="219"/>
      <c r="R5578" s="219"/>
    </row>
    <row r="5579" spans="1:18">
      <c r="A5579" s="217"/>
      <c r="B5579" s="217"/>
      <c r="C5579" s="217"/>
      <c r="D5579" s="217"/>
      <c r="E5579" s="217"/>
      <c r="F5579" s="217"/>
      <c r="G5579" s="218"/>
      <c r="H5579" s="217"/>
      <c r="I5579" s="217"/>
      <c r="J5579" s="217"/>
      <c r="K5579" s="217"/>
      <c r="L5579" s="217"/>
      <c r="M5579" s="219"/>
      <c r="N5579" s="220"/>
      <c r="O5579" s="219"/>
      <c r="P5579" s="220"/>
      <c r="Q5579" s="219"/>
      <c r="R5579" s="219"/>
    </row>
    <row r="5580" spans="1:18">
      <c r="A5580" s="217"/>
      <c r="B5580" s="217"/>
      <c r="C5580" s="217"/>
      <c r="D5580" s="217"/>
      <c r="E5580" s="217"/>
      <c r="F5580" s="217"/>
      <c r="G5580" s="218"/>
      <c r="H5580" s="217"/>
      <c r="I5580" s="217"/>
      <c r="J5580" s="217"/>
      <c r="K5580" s="217"/>
      <c r="L5580" s="217"/>
      <c r="M5580" s="219"/>
      <c r="N5580" s="220"/>
      <c r="O5580" s="219"/>
      <c r="P5580" s="220"/>
      <c r="Q5580" s="219"/>
      <c r="R5580" s="219"/>
    </row>
    <row r="5581" spans="1:18">
      <c r="A5581" s="217"/>
      <c r="B5581" s="217"/>
      <c r="C5581" s="217"/>
      <c r="D5581" s="217"/>
      <c r="E5581" s="217"/>
      <c r="F5581" s="217"/>
      <c r="G5581" s="218"/>
      <c r="H5581" s="217"/>
      <c r="I5581" s="217"/>
      <c r="J5581" s="217"/>
      <c r="K5581" s="217"/>
      <c r="L5581" s="217"/>
      <c r="M5581" s="219"/>
      <c r="N5581" s="220"/>
      <c r="O5581" s="219"/>
      <c r="P5581" s="220"/>
      <c r="Q5581" s="219"/>
      <c r="R5581" s="219"/>
    </row>
    <row r="5582" spans="1:18">
      <c r="A5582" s="217"/>
      <c r="B5582" s="217"/>
      <c r="C5582" s="217"/>
      <c r="D5582" s="217"/>
      <c r="E5582" s="217"/>
      <c r="F5582" s="217"/>
      <c r="G5582" s="218"/>
      <c r="H5582" s="217"/>
      <c r="I5582" s="217"/>
      <c r="J5582" s="217"/>
      <c r="K5582" s="217"/>
      <c r="L5582" s="217"/>
      <c r="M5582" s="219"/>
      <c r="N5582" s="220"/>
      <c r="O5582" s="219"/>
      <c r="P5582" s="220"/>
      <c r="Q5582" s="219"/>
      <c r="R5582" s="219"/>
    </row>
    <row r="5583" spans="1:18">
      <c r="A5583" s="217"/>
      <c r="B5583" s="217"/>
      <c r="C5583" s="217"/>
      <c r="D5583" s="217"/>
      <c r="E5583" s="217"/>
      <c r="F5583" s="217"/>
      <c r="G5583" s="218"/>
      <c r="H5583" s="217"/>
      <c r="I5583" s="217"/>
      <c r="J5583" s="217"/>
      <c r="K5583" s="217"/>
      <c r="L5583" s="217"/>
      <c r="M5583" s="219"/>
      <c r="N5583" s="220"/>
      <c r="O5583" s="219"/>
      <c r="P5583" s="220"/>
      <c r="Q5583" s="219"/>
      <c r="R5583" s="219"/>
    </row>
    <row r="5584" spans="1:18">
      <c r="A5584" s="217"/>
      <c r="B5584" s="217"/>
      <c r="C5584" s="217"/>
      <c r="D5584" s="217"/>
      <c r="E5584" s="217"/>
      <c r="F5584" s="217"/>
      <c r="G5584" s="218"/>
      <c r="H5584" s="217"/>
      <c r="I5584" s="217"/>
      <c r="J5584" s="217"/>
      <c r="K5584" s="217"/>
      <c r="L5584" s="217"/>
      <c r="M5584" s="219"/>
      <c r="N5584" s="220"/>
      <c r="O5584" s="219"/>
      <c r="P5584" s="220"/>
      <c r="Q5584" s="219"/>
      <c r="R5584" s="219"/>
    </row>
    <row r="5585" spans="1:18">
      <c r="A5585" s="217"/>
      <c r="B5585" s="217"/>
      <c r="C5585" s="217"/>
      <c r="D5585" s="217"/>
      <c r="E5585" s="217"/>
      <c r="F5585" s="217"/>
      <c r="G5585" s="218"/>
      <c r="H5585" s="217"/>
      <c r="I5585" s="217"/>
      <c r="J5585" s="217"/>
      <c r="K5585" s="217"/>
      <c r="L5585" s="217"/>
      <c r="M5585" s="219"/>
      <c r="N5585" s="220"/>
      <c r="O5585" s="219"/>
      <c r="P5585" s="220"/>
      <c r="Q5585" s="219"/>
      <c r="R5585" s="219"/>
    </row>
    <row r="5586" spans="1:18">
      <c r="A5586" s="217"/>
      <c r="B5586" s="217"/>
      <c r="C5586" s="217"/>
      <c r="D5586" s="217"/>
      <c r="E5586" s="217"/>
      <c r="F5586" s="217"/>
      <c r="G5586" s="218"/>
      <c r="H5586" s="217"/>
      <c r="I5586" s="217"/>
      <c r="J5586" s="217"/>
      <c r="K5586" s="217"/>
      <c r="L5586" s="217"/>
      <c r="M5586" s="219"/>
      <c r="N5586" s="220"/>
      <c r="O5586" s="219"/>
      <c r="P5586" s="220"/>
      <c r="Q5586" s="219"/>
      <c r="R5586" s="219"/>
    </row>
    <row r="5587" spans="1:18">
      <c r="A5587" s="217"/>
      <c r="B5587" s="217"/>
      <c r="C5587" s="217"/>
      <c r="D5587" s="217"/>
      <c r="E5587" s="217"/>
      <c r="F5587" s="217"/>
      <c r="G5587" s="218"/>
      <c r="H5587" s="217"/>
      <c r="I5587" s="217"/>
      <c r="J5587" s="217"/>
      <c r="K5587" s="217"/>
      <c r="L5587" s="217"/>
      <c r="M5587" s="219"/>
      <c r="N5587" s="220"/>
      <c r="O5587" s="219"/>
      <c r="P5587" s="220"/>
      <c r="Q5587" s="219"/>
      <c r="R5587" s="219"/>
    </row>
    <row r="5588" spans="1:18">
      <c r="A5588" s="217"/>
      <c r="B5588" s="217"/>
      <c r="C5588" s="217"/>
      <c r="D5588" s="217"/>
      <c r="E5588" s="217"/>
      <c r="F5588" s="217"/>
      <c r="G5588" s="218"/>
      <c r="H5588" s="217"/>
      <c r="I5588" s="217"/>
      <c r="J5588" s="217"/>
      <c r="K5588" s="217"/>
      <c r="L5588" s="217"/>
      <c r="M5588" s="219"/>
      <c r="N5588" s="220"/>
      <c r="O5588" s="219"/>
      <c r="P5588" s="220"/>
      <c r="Q5588" s="219"/>
      <c r="R5588" s="219"/>
    </row>
    <row r="5589" spans="1:18">
      <c r="A5589" s="217"/>
      <c r="B5589" s="217"/>
      <c r="C5589" s="217"/>
      <c r="D5589" s="217"/>
      <c r="E5589" s="217"/>
      <c r="F5589" s="217"/>
      <c r="G5589" s="218"/>
      <c r="H5589" s="217"/>
      <c r="I5589" s="217"/>
      <c r="J5589" s="217"/>
      <c r="K5589" s="217"/>
      <c r="L5589" s="217"/>
      <c r="M5589" s="219"/>
      <c r="N5589" s="220"/>
      <c r="O5589" s="219"/>
      <c r="P5589" s="220"/>
      <c r="Q5589" s="219"/>
      <c r="R5589" s="219"/>
    </row>
    <row r="5590" spans="1:18">
      <c r="A5590" s="217"/>
      <c r="B5590" s="217"/>
      <c r="C5590" s="217"/>
      <c r="D5590" s="217"/>
      <c r="E5590" s="217"/>
      <c r="F5590" s="217"/>
      <c r="G5590" s="218"/>
      <c r="H5590" s="217"/>
      <c r="I5590" s="217"/>
      <c r="J5590" s="217"/>
      <c r="K5590" s="217"/>
      <c r="L5590" s="217"/>
      <c r="M5590" s="219"/>
      <c r="N5590" s="220"/>
      <c r="O5590" s="219"/>
      <c r="P5590" s="220"/>
      <c r="Q5590" s="219"/>
      <c r="R5590" s="219"/>
    </row>
    <row r="5591" spans="1:18">
      <c r="A5591" s="217"/>
      <c r="B5591" s="217"/>
      <c r="C5591" s="217"/>
      <c r="D5591" s="217"/>
      <c r="E5591" s="217"/>
      <c r="F5591" s="217"/>
      <c r="G5591" s="218"/>
      <c r="H5591" s="217"/>
      <c r="I5591" s="217"/>
      <c r="J5591" s="217"/>
      <c r="K5591" s="217"/>
      <c r="L5591" s="217"/>
      <c r="M5591" s="219"/>
      <c r="N5591" s="220"/>
      <c r="O5591" s="219"/>
      <c r="P5591" s="220"/>
      <c r="Q5591" s="219"/>
      <c r="R5591" s="219"/>
    </row>
    <row r="5592" spans="1:18">
      <c r="A5592" s="217"/>
      <c r="B5592" s="217"/>
      <c r="C5592" s="217"/>
      <c r="D5592" s="217"/>
      <c r="E5592" s="217"/>
      <c r="F5592" s="217"/>
      <c r="G5592" s="218"/>
      <c r="H5592" s="217"/>
      <c r="I5592" s="217"/>
      <c r="J5592" s="217"/>
      <c r="K5592" s="217"/>
      <c r="L5592" s="217"/>
      <c r="M5592" s="219"/>
      <c r="N5592" s="220"/>
      <c r="O5592" s="219"/>
      <c r="P5592" s="220"/>
      <c r="Q5592" s="219"/>
      <c r="R5592" s="219"/>
    </row>
    <row r="5593" spans="1:18">
      <c r="A5593" s="217"/>
      <c r="B5593" s="217"/>
      <c r="C5593" s="217"/>
      <c r="D5593" s="217"/>
      <c r="E5593" s="217"/>
      <c r="F5593" s="217"/>
      <c r="G5593" s="218"/>
      <c r="H5593" s="217"/>
      <c r="I5593" s="217"/>
      <c r="J5593" s="217"/>
      <c r="K5593" s="217"/>
      <c r="L5593" s="217"/>
      <c r="M5593" s="219"/>
      <c r="N5593" s="220"/>
      <c r="O5593" s="219"/>
      <c r="P5593" s="220"/>
      <c r="Q5593" s="219"/>
      <c r="R5593" s="219"/>
    </row>
    <row r="5594" spans="1:18">
      <c r="A5594" s="217"/>
      <c r="B5594" s="217"/>
      <c r="C5594" s="217"/>
      <c r="D5594" s="217"/>
      <c r="E5594" s="217"/>
      <c r="F5594" s="217"/>
      <c r="G5594" s="218"/>
      <c r="H5594" s="217"/>
      <c r="I5594" s="217"/>
      <c r="J5594" s="217"/>
      <c r="K5594" s="217"/>
      <c r="L5594" s="217"/>
      <c r="M5594" s="219"/>
      <c r="N5594" s="220"/>
      <c r="O5594" s="219"/>
      <c r="P5594" s="220"/>
      <c r="Q5594" s="219"/>
      <c r="R5594" s="219"/>
    </row>
    <row r="5595" spans="1:18">
      <c r="A5595" s="217"/>
      <c r="B5595" s="217"/>
      <c r="C5595" s="217"/>
      <c r="D5595" s="217"/>
      <c r="E5595" s="217"/>
      <c r="F5595" s="217"/>
      <c r="G5595" s="218"/>
      <c r="H5595" s="217"/>
      <c r="I5595" s="217"/>
      <c r="J5595" s="217"/>
      <c r="K5595" s="217"/>
      <c r="L5595" s="217"/>
      <c r="M5595" s="219"/>
      <c r="N5595" s="220"/>
      <c r="O5595" s="219"/>
      <c r="P5595" s="220"/>
      <c r="Q5595" s="219"/>
      <c r="R5595" s="219"/>
    </row>
    <row r="5596" spans="1:18">
      <c r="A5596" s="217"/>
      <c r="B5596" s="217"/>
      <c r="C5596" s="217"/>
      <c r="D5596" s="217"/>
      <c r="E5596" s="217"/>
      <c r="F5596" s="217"/>
      <c r="G5596" s="218"/>
      <c r="H5596" s="217"/>
      <c r="I5596" s="217"/>
      <c r="J5596" s="217"/>
      <c r="K5596" s="217"/>
      <c r="L5596" s="217"/>
      <c r="M5596" s="219"/>
      <c r="N5596" s="220"/>
      <c r="O5596" s="219"/>
      <c r="P5596" s="220"/>
      <c r="Q5596" s="219"/>
      <c r="R5596" s="219"/>
    </row>
    <row r="5597" spans="1:18">
      <c r="A5597" s="217"/>
      <c r="B5597" s="217"/>
      <c r="C5597" s="217"/>
      <c r="D5597" s="217"/>
      <c r="E5597" s="217"/>
      <c r="F5597" s="217"/>
      <c r="G5597" s="218"/>
      <c r="H5597" s="217"/>
      <c r="I5597" s="217"/>
      <c r="J5597" s="217"/>
      <c r="K5597" s="217"/>
      <c r="L5597" s="217"/>
      <c r="M5597" s="219"/>
      <c r="N5597" s="220"/>
      <c r="O5597" s="219"/>
      <c r="P5597" s="220"/>
      <c r="Q5597" s="219"/>
      <c r="R5597" s="219"/>
    </row>
    <row r="5598" spans="1:18">
      <c r="A5598" s="217"/>
      <c r="B5598" s="217"/>
      <c r="C5598" s="217"/>
      <c r="D5598" s="217"/>
      <c r="E5598" s="217"/>
      <c r="F5598" s="217"/>
      <c r="G5598" s="218"/>
      <c r="H5598" s="217"/>
      <c r="I5598" s="217"/>
      <c r="J5598" s="217"/>
      <c r="K5598" s="217"/>
      <c r="L5598" s="217"/>
      <c r="M5598" s="219"/>
      <c r="N5598" s="220"/>
      <c r="O5598" s="219"/>
      <c r="P5598" s="220"/>
      <c r="Q5598" s="219"/>
      <c r="R5598" s="219"/>
    </row>
    <row r="5599" spans="1:18">
      <c r="A5599" s="217"/>
      <c r="B5599" s="217"/>
      <c r="C5599" s="217"/>
      <c r="D5599" s="217"/>
      <c r="E5599" s="217"/>
      <c r="F5599" s="217"/>
      <c r="G5599" s="218"/>
      <c r="H5599" s="217"/>
      <c r="I5599" s="217"/>
      <c r="J5599" s="217"/>
      <c r="K5599" s="217"/>
      <c r="L5599" s="217"/>
      <c r="M5599" s="219"/>
      <c r="N5599" s="220"/>
      <c r="O5599" s="219"/>
      <c r="P5599" s="220"/>
      <c r="Q5599" s="219"/>
      <c r="R5599" s="219"/>
    </row>
    <row r="5600" spans="1:18">
      <c r="A5600" s="217"/>
      <c r="B5600" s="217"/>
      <c r="C5600" s="217"/>
      <c r="D5600" s="217"/>
      <c r="E5600" s="217"/>
      <c r="F5600" s="217"/>
      <c r="G5600" s="218"/>
      <c r="H5600" s="217"/>
      <c r="I5600" s="217"/>
      <c r="J5600" s="217"/>
      <c r="K5600" s="217"/>
      <c r="L5600" s="217"/>
      <c r="M5600" s="219"/>
      <c r="N5600" s="220"/>
      <c r="O5600" s="219"/>
      <c r="P5600" s="220"/>
      <c r="Q5600" s="219"/>
      <c r="R5600" s="219"/>
    </row>
    <row r="5601" spans="1:18">
      <c r="A5601" s="217"/>
      <c r="B5601" s="217"/>
      <c r="C5601" s="217"/>
      <c r="D5601" s="217"/>
      <c r="E5601" s="217"/>
      <c r="F5601" s="217"/>
      <c r="G5601" s="218"/>
      <c r="H5601" s="217"/>
      <c r="I5601" s="217"/>
      <c r="J5601" s="217"/>
      <c r="K5601" s="217"/>
      <c r="L5601" s="217"/>
      <c r="M5601" s="219"/>
      <c r="N5601" s="220"/>
      <c r="O5601" s="219"/>
      <c r="P5601" s="220"/>
      <c r="Q5601" s="219"/>
      <c r="R5601" s="219"/>
    </row>
    <row r="5602" spans="1:18">
      <c r="A5602" s="217"/>
      <c r="B5602" s="217"/>
      <c r="C5602" s="217"/>
      <c r="D5602" s="217"/>
      <c r="E5602" s="217"/>
      <c r="F5602" s="217"/>
      <c r="G5602" s="218"/>
      <c r="H5602" s="217"/>
      <c r="I5602" s="217"/>
      <c r="J5602" s="217"/>
      <c r="K5602" s="217"/>
      <c r="L5602" s="217"/>
      <c r="M5602" s="219"/>
      <c r="N5602" s="220"/>
      <c r="O5602" s="219"/>
      <c r="P5602" s="220"/>
      <c r="Q5602" s="219"/>
      <c r="R5602" s="219"/>
    </row>
    <row r="5603" spans="1:18">
      <c r="A5603" s="217"/>
      <c r="B5603" s="217"/>
      <c r="C5603" s="217"/>
      <c r="D5603" s="217"/>
      <c r="E5603" s="217"/>
      <c r="F5603" s="217"/>
      <c r="G5603" s="218"/>
      <c r="H5603" s="217"/>
      <c r="I5603" s="217"/>
      <c r="J5603" s="217"/>
      <c r="K5603" s="217"/>
      <c r="L5603" s="217"/>
      <c r="M5603" s="219"/>
      <c r="N5603" s="220"/>
      <c r="O5603" s="219"/>
      <c r="P5603" s="220"/>
      <c r="Q5603" s="219"/>
      <c r="R5603" s="219"/>
    </row>
    <row r="5604" spans="1:18">
      <c r="A5604" s="217"/>
      <c r="B5604" s="217"/>
      <c r="C5604" s="217"/>
      <c r="D5604" s="217"/>
      <c r="E5604" s="217"/>
      <c r="F5604" s="217"/>
      <c r="G5604" s="218"/>
      <c r="H5604" s="217"/>
      <c r="I5604" s="217"/>
      <c r="J5604" s="217"/>
      <c r="K5604" s="217"/>
      <c r="L5604" s="217"/>
      <c r="M5604" s="219"/>
      <c r="N5604" s="220"/>
      <c r="O5604" s="219"/>
      <c r="P5604" s="220"/>
      <c r="Q5604" s="219"/>
      <c r="R5604" s="219"/>
    </row>
    <row r="5605" spans="1:18">
      <c r="A5605" s="217"/>
      <c r="B5605" s="217"/>
      <c r="C5605" s="217"/>
      <c r="D5605" s="217"/>
      <c r="E5605" s="217"/>
      <c r="F5605" s="217"/>
      <c r="G5605" s="218"/>
      <c r="H5605" s="217"/>
      <c r="I5605" s="217"/>
      <c r="J5605" s="217"/>
      <c r="K5605" s="217"/>
      <c r="L5605" s="217"/>
      <c r="M5605" s="219"/>
      <c r="N5605" s="220"/>
      <c r="O5605" s="219"/>
      <c r="P5605" s="220"/>
      <c r="Q5605" s="219"/>
      <c r="R5605" s="219"/>
    </row>
    <row r="5606" spans="1:18">
      <c r="A5606" s="217"/>
      <c r="B5606" s="217"/>
      <c r="C5606" s="217"/>
      <c r="D5606" s="217"/>
      <c r="E5606" s="217"/>
      <c r="F5606" s="217"/>
      <c r="G5606" s="218"/>
      <c r="H5606" s="217"/>
      <c r="I5606" s="217"/>
      <c r="J5606" s="217"/>
      <c r="K5606" s="217"/>
      <c r="L5606" s="217"/>
      <c r="M5606" s="219"/>
      <c r="N5606" s="220"/>
      <c r="O5606" s="219"/>
      <c r="P5606" s="220"/>
      <c r="Q5606" s="219"/>
      <c r="R5606" s="219"/>
    </row>
    <row r="5607" spans="1:18">
      <c r="A5607" s="217"/>
      <c r="B5607" s="217"/>
      <c r="C5607" s="217"/>
      <c r="D5607" s="217"/>
      <c r="E5607" s="217"/>
      <c r="F5607" s="217"/>
      <c r="G5607" s="218"/>
      <c r="H5607" s="217"/>
      <c r="I5607" s="217"/>
      <c r="J5607" s="217"/>
      <c r="K5607" s="217"/>
      <c r="L5607" s="217"/>
      <c r="M5607" s="219"/>
      <c r="N5607" s="220"/>
      <c r="O5607" s="219"/>
      <c r="P5607" s="220"/>
      <c r="Q5607" s="219"/>
      <c r="R5607" s="219"/>
    </row>
    <row r="5608" spans="1:18">
      <c r="A5608" s="217"/>
      <c r="B5608" s="217"/>
      <c r="C5608" s="217"/>
      <c r="D5608" s="217"/>
      <c r="E5608" s="217"/>
      <c r="F5608" s="217"/>
      <c r="G5608" s="218"/>
      <c r="H5608" s="217"/>
      <c r="I5608" s="217"/>
      <c r="J5608" s="217"/>
      <c r="K5608" s="217"/>
      <c r="L5608" s="217"/>
      <c r="M5608" s="219"/>
      <c r="N5608" s="220"/>
      <c r="O5608" s="219"/>
      <c r="P5608" s="220"/>
      <c r="Q5608" s="219"/>
      <c r="R5608" s="219"/>
    </row>
    <row r="5609" spans="1:18">
      <c r="A5609" s="217"/>
      <c r="B5609" s="217"/>
      <c r="C5609" s="217"/>
      <c r="D5609" s="217"/>
      <c r="E5609" s="217"/>
      <c r="F5609" s="217"/>
      <c r="G5609" s="218"/>
      <c r="H5609" s="217"/>
      <c r="I5609" s="217"/>
      <c r="J5609" s="217"/>
      <c r="K5609" s="217"/>
      <c r="L5609" s="217"/>
      <c r="M5609" s="219"/>
      <c r="N5609" s="220"/>
      <c r="O5609" s="219"/>
      <c r="P5609" s="220"/>
      <c r="Q5609" s="219"/>
      <c r="R5609" s="219"/>
    </row>
    <row r="5610" spans="1:18">
      <c r="A5610" s="217"/>
      <c r="B5610" s="217"/>
      <c r="C5610" s="217"/>
      <c r="D5610" s="217"/>
      <c r="E5610" s="217"/>
      <c r="F5610" s="217"/>
      <c r="G5610" s="218"/>
      <c r="H5610" s="217"/>
      <c r="I5610" s="217"/>
      <c r="J5610" s="217"/>
      <c r="K5610" s="217"/>
      <c r="L5610" s="217"/>
      <c r="M5610" s="219"/>
      <c r="N5610" s="220"/>
      <c r="O5610" s="219"/>
      <c r="P5610" s="220"/>
      <c r="Q5610" s="219"/>
      <c r="R5610" s="219"/>
    </row>
    <row r="5611" spans="1:18">
      <c r="A5611" s="217"/>
      <c r="B5611" s="217"/>
      <c r="C5611" s="217"/>
      <c r="D5611" s="217"/>
      <c r="E5611" s="217"/>
      <c r="F5611" s="217"/>
      <c r="G5611" s="218"/>
      <c r="H5611" s="217"/>
      <c r="I5611" s="217"/>
      <c r="J5611" s="217"/>
      <c r="K5611" s="217"/>
      <c r="L5611" s="217"/>
      <c r="M5611" s="219"/>
      <c r="N5611" s="220"/>
      <c r="O5611" s="219"/>
      <c r="P5611" s="220"/>
      <c r="Q5611" s="219"/>
      <c r="R5611" s="219"/>
    </row>
    <row r="5612" spans="1:18">
      <c r="A5612" s="217"/>
      <c r="B5612" s="217"/>
      <c r="C5612" s="217"/>
      <c r="D5612" s="217"/>
      <c r="E5612" s="217"/>
      <c r="F5612" s="217"/>
      <c r="G5612" s="218"/>
      <c r="H5612" s="217"/>
      <c r="I5612" s="217"/>
      <c r="J5612" s="217"/>
      <c r="K5612" s="217"/>
      <c r="L5612" s="217"/>
      <c r="M5612" s="219"/>
      <c r="N5612" s="220"/>
      <c r="O5612" s="219"/>
      <c r="P5612" s="220"/>
      <c r="Q5612" s="219"/>
      <c r="R5612" s="219"/>
    </row>
    <row r="5613" spans="1:18">
      <c r="A5613" s="217"/>
      <c r="B5613" s="217"/>
      <c r="C5613" s="217"/>
      <c r="D5613" s="217"/>
      <c r="E5613" s="217"/>
      <c r="F5613" s="217"/>
      <c r="G5613" s="218"/>
      <c r="H5613" s="217"/>
      <c r="I5613" s="217"/>
      <c r="J5613" s="217"/>
      <c r="K5613" s="217"/>
      <c r="L5613" s="217"/>
      <c r="M5613" s="219"/>
      <c r="N5613" s="220"/>
      <c r="O5613" s="219"/>
      <c r="P5613" s="220"/>
      <c r="Q5613" s="219"/>
      <c r="R5613" s="219"/>
    </row>
    <row r="5614" spans="1:18">
      <c r="A5614" s="217"/>
      <c r="B5614" s="217"/>
      <c r="C5614" s="217"/>
      <c r="D5614" s="217"/>
      <c r="E5614" s="217"/>
      <c r="F5614" s="217"/>
      <c r="G5614" s="218"/>
      <c r="H5614" s="217"/>
      <c r="I5614" s="217"/>
      <c r="J5614" s="217"/>
      <c r="K5614" s="217"/>
      <c r="L5614" s="217"/>
      <c r="M5614" s="219"/>
      <c r="N5614" s="220"/>
      <c r="O5614" s="219"/>
      <c r="P5614" s="220"/>
      <c r="Q5614" s="219"/>
      <c r="R5614" s="219"/>
    </row>
    <row r="5615" spans="1:18">
      <c r="A5615" s="217"/>
      <c r="B5615" s="217"/>
      <c r="C5615" s="217"/>
      <c r="D5615" s="217"/>
      <c r="E5615" s="217"/>
      <c r="F5615" s="217"/>
      <c r="G5615" s="218"/>
      <c r="H5615" s="217"/>
      <c r="I5615" s="217"/>
      <c r="J5615" s="217"/>
      <c r="K5615" s="217"/>
      <c r="L5615" s="217"/>
      <c r="M5615" s="219"/>
      <c r="N5615" s="220"/>
      <c r="O5615" s="219"/>
      <c r="P5615" s="220"/>
      <c r="Q5615" s="219"/>
      <c r="R5615" s="219"/>
    </row>
    <row r="5616" spans="1:18">
      <c r="A5616" s="217"/>
      <c r="B5616" s="217"/>
      <c r="C5616" s="217"/>
      <c r="D5616" s="217"/>
      <c r="E5616" s="217"/>
      <c r="F5616" s="217"/>
      <c r="G5616" s="218"/>
      <c r="H5616" s="217"/>
      <c r="I5616" s="217"/>
      <c r="J5616" s="217"/>
      <c r="K5616" s="217"/>
      <c r="L5616" s="217"/>
      <c r="M5616" s="219"/>
      <c r="N5616" s="220"/>
      <c r="O5616" s="219"/>
      <c r="P5616" s="220"/>
      <c r="Q5616" s="219"/>
      <c r="R5616" s="219"/>
    </row>
    <row r="5617" spans="1:18">
      <c r="A5617" s="217"/>
      <c r="B5617" s="217"/>
      <c r="C5617" s="217"/>
      <c r="D5617" s="217"/>
      <c r="E5617" s="217"/>
      <c r="F5617" s="217"/>
      <c r="G5617" s="218"/>
      <c r="H5617" s="217"/>
      <c r="I5617" s="217"/>
      <c r="J5617" s="217"/>
      <c r="K5617" s="217"/>
      <c r="L5617" s="217"/>
      <c r="M5617" s="219"/>
      <c r="N5617" s="220"/>
      <c r="O5617" s="219"/>
      <c r="P5617" s="220"/>
      <c r="Q5617" s="219"/>
      <c r="R5617" s="219"/>
    </row>
    <row r="5618" spans="1:18">
      <c r="A5618" s="217"/>
      <c r="B5618" s="217"/>
      <c r="C5618" s="217"/>
      <c r="D5618" s="217"/>
      <c r="E5618" s="217"/>
      <c r="F5618" s="217"/>
      <c r="G5618" s="218"/>
      <c r="H5618" s="217"/>
      <c r="I5618" s="217"/>
      <c r="J5618" s="217"/>
      <c r="K5618" s="217"/>
      <c r="L5618" s="217"/>
      <c r="M5618" s="219"/>
      <c r="N5618" s="220"/>
      <c r="O5618" s="219"/>
      <c r="P5618" s="220"/>
      <c r="Q5618" s="219"/>
      <c r="R5618" s="219"/>
    </row>
    <row r="5619" spans="1:18">
      <c r="A5619" s="217"/>
      <c r="B5619" s="217"/>
      <c r="C5619" s="217"/>
      <c r="D5619" s="217"/>
      <c r="E5619" s="217"/>
      <c r="F5619" s="217"/>
      <c r="G5619" s="218"/>
      <c r="H5619" s="217"/>
      <c r="I5619" s="217"/>
      <c r="J5619" s="217"/>
      <c r="K5619" s="217"/>
      <c r="L5619" s="217"/>
      <c r="M5619" s="219"/>
      <c r="N5619" s="220"/>
      <c r="O5619" s="219"/>
      <c r="P5619" s="220"/>
      <c r="Q5619" s="219"/>
      <c r="R5619" s="219"/>
    </row>
    <row r="5620" spans="1:18">
      <c r="A5620" s="217"/>
      <c r="B5620" s="217"/>
      <c r="C5620" s="217"/>
      <c r="D5620" s="217"/>
      <c r="E5620" s="217"/>
      <c r="F5620" s="217"/>
      <c r="G5620" s="218"/>
      <c r="H5620" s="217"/>
      <c r="I5620" s="217"/>
      <c r="J5620" s="217"/>
      <c r="K5620" s="217"/>
      <c r="L5620" s="217"/>
      <c r="M5620" s="219"/>
      <c r="N5620" s="220"/>
      <c r="O5620" s="219"/>
      <c r="P5620" s="220"/>
      <c r="Q5620" s="219"/>
      <c r="R5620" s="219"/>
    </row>
    <row r="5621" spans="1:18">
      <c r="A5621" s="217"/>
      <c r="B5621" s="217"/>
      <c r="C5621" s="217"/>
      <c r="D5621" s="217"/>
      <c r="E5621" s="217"/>
      <c r="F5621" s="217"/>
      <c r="G5621" s="218"/>
      <c r="H5621" s="217"/>
      <c r="I5621" s="217"/>
      <c r="J5621" s="217"/>
      <c r="K5621" s="217"/>
      <c r="L5621" s="217"/>
      <c r="M5621" s="219"/>
      <c r="N5621" s="220"/>
      <c r="O5621" s="219"/>
      <c r="P5621" s="220"/>
      <c r="Q5621" s="219"/>
      <c r="R5621" s="219"/>
    </row>
    <row r="5622" spans="1:18">
      <c r="A5622" s="217"/>
      <c r="B5622" s="217"/>
      <c r="C5622" s="217"/>
      <c r="D5622" s="217"/>
      <c r="E5622" s="217"/>
      <c r="F5622" s="217"/>
      <c r="G5622" s="218"/>
      <c r="H5622" s="217"/>
      <c r="I5622" s="217"/>
      <c r="J5622" s="217"/>
      <c r="K5622" s="217"/>
      <c r="L5622" s="217"/>
      <c r="M5622" s="219"/>
      <c r="N5622" s="220"/>
      <c r="O5622" s="219"/>
      <c r="P5622" s="220"/>
      <c r="Q5622" s="219"/>
      <c r="R5622" s="219"/>
    </row>
    <row r="5623" spans="1:18">
      <c r="A5623" s="217"/>
      <c r="B5623" s="217"/>
      <c r="C5623" s="217"/>
      <c r="D5623" s="217"/>
      <c r="E5623" s="217"/>
      <c r="F5623" s="217"/>
      <c r="G5623" s="218"/>
      <c r="H5623" s="217"/>
      <c r="I5623" s="217"/>
      <c r="J5623" s="217"/>
      <c r="K5623" s="217"/>
      <c r="L5623" s="217"/>
      <c r="M5623" s="219"/>
      <c r="N5623" s="220"/>
      <c r="O5623" s="219"/>
      <c r="P5623" s="220"/>
      <c r="Q5623" s="219"/>
      <c r="R5623" s="219"/>
    </row>
    <row r="5624" spans="1:18">
      <c r="A5624" s="217"/>
      <c r="B5624" s="217"/>
      <c r="C5624" s="217"/>
      <c r="D5624" s="217"/>
      <c r="E5624" s="217"/>
      <c r="F5624" s="217"/>
      <c r="G5624" s="218"/>
      <c r="H5624" s="217"/>
      <c r="I5624" s="217"/>
      <c r="J5624" s="217"/>
      <c r="K5624" s="217"/>
      <c r="L5624" s="217"/>
      <c r="M5624" s="219"/>
      <c r="N5624" s="220"/>
      <c r="O5624" s="219"/>
      <c r="P5624" s="220"/>
      <c r="Q5624" s="219"/>
      <c r="R5624" s="219"/>
    </row>
    <row r="5625" spans="1:18">
      <c r="A5625" s="217"/>
      <c r="B5625" s="217"/>
      <c r="C5625" s="217"/>
      <c r="D5625" s="217"/>
      <c r="E5625" s="217"/>
      <c r="F5625" s="217"/>
      <c r="G5625" s="218"/>
      <c r="H5625" s="217"/>
      <c r="I5625" s="217"/>
      <c r="J5625" s="217"/>
      <c r="K5625" s="217"/>
      <c r="L5625" s="217"/>
      <c r="M5625" s="219"/>
      <c r="N5625" s="220"/>
      <c r="O5625" s="219"/>
      <c r="P5625" s="220"/>
      <c r="Q5625" s="219"/>
      <c r="R5625" s="219"/>
    </row>
    <row r="5626" spans="1:18">
      <c r="A5626" s="217"/>
      <c r="B5626" s="217"/>
      <c r="C5626" s="217"/>
      <c r="D5626" s="217"/>
      <c r="E5626" s="217"/>
      <c r="F5626" s="217"/>
      <c r="G5626" s="218"/>
      <c r="H5626" s="217"/>
      <c r="I5626" s="217"/>
      <c r="J5626" s="217"/>
      <c r="K5626" s="217"/>
      <c r="L5626" s="217"/>
      <c r="M5626" s="219"/>
      <c r="N5626" s="220"/>
      <c r="O5626" s="219"/>
      <c r="P5626" s="220"/>
      <c r="Q5626" s="219"/>
      <c r="R5626" s="219"/>
    </row>
    <row r="5627" spans="1:18">
      <c r="A5627" s="217"/>
      <c r="B5627" s="217"/>
      <c r="C5627" s="217"/>
      <c r="D5627" s="217"/>
      <c r="E5627" s="217"/>
      <c r="F5627" s="217"/>
      <c r="G5627" s="218"/>
      <c r="H5627" s="217"/>
      <c r="I5627" s="217"/>
      <c r="J5627" s="217"/>
      <c r="K5627" s="217"/>
      <c r="L5627" s="217"/>
      <c r="M5627" s="219"/>
      <c r="N5627" s="220"/>
      <c r="O5627" s="219"/>
      <c r="P5627" s="220"/>
      <c r="Q5627" s="219"/>
      <c r="R5627" s="219"/>
    </row>
    <row r="5628" spans="1:18">
      <c r="A5628" s="217"/>
      <c r="B5628" s="217"/>
      <c r="C5628" s="217"/>
      <c r="D5628" s="217"/>
      <c r="E5628" s="217"/>
      <c r="F5628" s="217"/>
      <c r="G5628" s="218"/>
      <c r="H5628" s="217"/>
      <c r="I5628" s="217"/>
      <c r="J5628" s="217"/>
      <c r="K5628" s="217"/>
      <c r="L5628" s="217"/>
      <c r="M5628" s="219"/>
      <c r="N5628" s="220"/>
      <c r="O5628" s="219"/>
      <c r="P5628" s="220"/>
      <c r="Q5628" s="219"/>
      <c r="R5628" s="219"/>
    </row>
    <row r="5629" spans="1:18">
      <c r="A5629" s="217"/>
      <c r="B5629" s="217"/>
      <c r="C5629" s="217"/>
      <c r="D5629" s="217"/>
      <c r="E5629" s="217"/>
      <c r="F5629" s="217"/>
      <c r="G5629" s="218"/>
      <c r="H5629" s="217"/>
      <c r="I5629" s="217"/>
      <c r="J5629" s="217"/>
      <c r="K5629" s="217"/>
      <c r="L5629" s="217"/>
      <c r="M5629" s="219"/>
      <c r="N5629" s="220"/>
      <c r="O5629" s="219"/>
      <c r="P5629" s="220"/>
      <c r="Q5629" s="219"/>
      <c r="R5629" s="219"/>
    </row>
    <row r="5630" spans="1:18">
      <c r="A5630" s="217"/>
      <c r="B5630" s="217"/>
      <c r="C5630" s="217"/>
      <c r="D5630" s="217"/>
      <c r="E5630" s="217"/>
      <c r="F5630" s="217"/>
      <c r="G5630" s="218"/>
      <c r="H5630" s="217"/>
      <c r="I5630" s="217"/>
      <c r="J5630" s="217"/>
      <c r="K5630" s="217"/>
      <c r="L5630" s="217"/>
      <c r="M5630" s="219"/>
      <c r="N5630" s="220"/>
      <c r="O5630" s="219"/>
      <c r="P5630" s="220"/>
      <c r="Q5630" s="219"/>
      <c r="R5630" s="219"/>
    </row>
    <row r="5631" spans="1:18">
      <c r="A5631" s="217"/>
      <c r="B5631" s="217"/>
      <c r="C5631" s="217"/>
      <c r="D5631" s="217"/>
      <c r="E5631" s="217"/>
      <c r="F5631" s="217"/>
      <c r="G5631" s="218"/>
      <c r="H5631" s="217"/>
      <c r="I5631" s="217"/>
      <c r="J5631" s="217"/>
      <c r="K5631" s="217"/>
      <c r="L5631" s="217"/>
      <c r="M5631" s="219"/>
      <c r="N5631" s="220"/>
      <c r="O5631" s="219"/>
      <c r="P5631" s="220"/>
      <c r="Q5631" s="219"/>
      <c r="R5631" s="219"/>
    </row>
    <row r="5632" spans="1:18">
      <c r="A5632" s="217"/>
      <c r="B5632" s="217"/>
      <c r="C5632" s="217"/>
      <c r="D5632" s="217"/>
      <c r="E5632" s="217"/>
      <c r="F5632" s="217"/>
      <c r="G5632" s="218"/>
      <c r="H5632" s="217"/>
      <c r="I5632" s="217"/>
      <c r="J5632" s="217"/>
      <c r="K5632" s="217"/>
      <c r="L5632" s="217"/>
      <c r="M5632" s="219"/>
      <c r="N5632" s="220"/>
      <c r="O5632" s="219"/>
      <c r="P5632" s="220"/>
      <c r="Q5632" s="219"/>
      <c r="R5632" s="219"/>
    </row>
    <row r="5633" spans="1:18">
      <c r="A5633" s="217"/>
      <c r="B5633" s="217"/>
      <c r="C5633" s="217"/>
      <c r="D5633" s="217"/>
      <c r="E5633" s="217"/>
      <c r="F5633" s="217"/>
      <c r="G5633" s="218"/>
      <c r="H5633" s="217"/>
      <c r="I5633" s="217"/>
      <c r="J5633" s="217"/>
      <c r="K5633" s="217"/>
      <c r="L5633" s="217"/>
      <c r="M5633" s="219"/>
      <c r="N5633" s="220"/>
      <c r="O5633" s="219"/>
      <c r="P5633" s="220"/>
      <c r="Q5633" s="219"/>
      <c r="R5633" s="219"/>
    </row>
    <row r="5634" spans="1:18">
      <c r="A5634" s="217"/>
      <c r="B5634" s="217"/>
      <c r="C5634" s="217"/>
      <c r="D5634" s="217"/>
      <c r="E5634" s="217"/>
      <c r="F5634" s="217"/>
      <c r="G5634" s="218"/>
      <c r="H5634" s="217"/>
      <c r="I5634" s="217"/>
      <c r="J5634" s="217"/>
      <c r="K5634" s="217"/>
      <c r="L5634" s="217"/>
      <c r="M5634" s="219"/>
      <c r="N5634" s="220"/>
      <c r="O5634" s="219"/>
      <c r="P5634" s="220"/>
      <c r="Q5634" s="219"/>
      <c r="R5634" s="219"/>
    </row>
    <row r="5635" spans="1:18">
      <c r="A5635" s="217"/>
      <c r="B5635" s="217"/>
      <c r="C5635" s="217"/>
      <c r="D5635" s="217"/>
      <c r="E5635" s="217"/>
      <c r="F5635" s="217"/>
      <c r="G5635" s="218"/>
      <c r="H5635" s="217"/>
      <c r="I5635" s="217"/>
      <c r="J5635" s="217"/>
      <c r="K5635" s="217"/>
      <c r="L5635" s="217"/>
      <c r="M5635" s="219"/>
      <c r="N5635" s="220"/>
      <c r="O5635" s="219"/>
      <c r="P5635" s="220"/>
      <c r="Q5635" s="219"/>
      <c r="R5635" s="219"/>
    </row>
    <row r="5636" spans="1:18">
      <c r="A5636" s="217"/>
      <c r="B5636" s="217"/>
      <c r="C5636" s="217"/>
      <c r="D5636" s="217"/>
      <c r="E5636" s="217"/>
      <c r="F5636" s="217"/>
      <c r="G5636" s="218"/>
      <c r="H5636" s="217"/>
      <c r="I5636" s="217"/>
      <c r="J5636" s="217"/>
      <c r="K5636" s="217"/>
      <c r="L5636" s="217"/>
      <c r="M5636" s="219"/>
      <c r="N5636" s="220"/>
      <c r="O5636" s="219"/>
      <c r="P5636" s="220"/>
      <c r="Q5636" s="219"/>
      <c r="R5636" s="219"/>
    </row>
    <row r="5637" spans="1:18">
      <c r="A5637" s="217"/>
      <c r="B5637" s="217"/>
      <c r="C5637" s="217"/>
      <c r="D5637" s="217"/>
      <c r="E5637" s="217"/>
      <c r="F5637" s="217"/>
      <c r="G5637" s="218"/>
      <c r="H5637" s="217"/>
      <c r="I5637" s="217"/>
      <c r="J5637" s="217"/>
      <c r="K5637" s="217"/>
      <c r="L5637" s="217"/>
      <c r="M5637" s="219"/>
      <c r="N5637" s="220"/>
      <c r="O5637" s="219"/>
      <c r="P5637" s="220"/>
      <c r="Q5637" s="219"/>
      <c r="R5637" s="219"/>
    </row>
    <row r="5638" spans="1:18">
      <c r="A5638" s="217"/>
      <c r="B5638" s="217"/>
      <c r="C5638" s="217"/>
      <c r="D5638" s="217"/>
      <c r="E5638" s="217"/>
      <c r="F5638" s="217"/>
      <c r="G5638" s="218"/>
      <c r="H5638" s="217"/>
      <c r="I5638" s="217"/>
      <c r="J5638" s="217"/>
      <c r="K5638" s="217"/>
      <c r="L5638" s="217"/>
      <c r="M5638" s="219"/>
      <c r="N5638" s="220"/>
      <c r="O5638" s="219"/>
      <c r="P5638" s="220"/>
      <c r="Q5638" s="219"/>
      <c r="R5638" s="219"/>
    </row>
    <row r="5639" spans="1:18">
      <c r="A5639" s="217"/>
      <c r="B5639" s="217"/>
      <c r="C5639" s="217"/>
      <c r="D5639" s="217"/>
      <c r="E5639" s="217"/>
      <c r="F5639" s="217"/>
      <c r="G5639" s="218"/>
      <c r="H5639" s="217"/>
      <c r="I5639" s="217"/>
      <c r="J5639" s="217"/>
      <c r="K5639" s="217"/>
      <c r="L5639" s="217"/>
      <c r="M5639" s="219"/>
      <c r="N5639" s="220"/>
      <c r="O5639" s="219"/>
      <c r="P5639" s="220"/>
      <c r="Q5639" s="219"/>
      <c r="R5639" s="219"/>
    </row>
    <row r="5640" spans="1:18">
      <c r="A5640" s="217"/>
      <c r="B5640" s="217"/>
      <c r="C5640" s="217"/>
      <c r="D5640" s="217"/>
      <c r="E5640" s="217"/>
      <c r="F5640" s="217"/>
      <c r="G5640" s="218"/>
      <c r="H5640" s="217"/>
      <c r="I5640" s="217"/>
      <c r="J5640" s="217"/>
      <c r="K5640" s="217"/>
      <c r="L5640" s="217"/>
      <c r="M5640" s="219"/>
      <c r="N5640" s="220"/>
      <c r="O5640" s="219"/>
      <c r="P5640" s="220"/>
      <c r="Q5640" s="219"/>
      <c r="R5640" s="219"/>
    </row>
    <row r="5641" spans="1:18">
      <c r="A5641" s="217"/>
      <c r="B5641" s="217"/>
      <c r="C5641" s="217"/>
      <c r="D5641" s="217"/>
      <c r="E5641" s="217"/>
      <c r="F5641" s="217"/>
      <c r="G5641" s="218"/>
      <c r="H5641" s="217"/>
      <c r="I5641" s="217"/>
      <c r="J5641" s="217"/>
      <c r="K5641" s="217"/>
      <c r="L5641" s="217"/>
      <c r="M5641" s="219"/>
      <c r="N5641" s="220"/>
      <c r="O5641" s="219"/>
      <c r="P5641" s="220"/>
      <c r="Q5641" s="219"/>
      <c r="R5641" s="219"/>
    </row>
    <row r="5642" spans="1:18">
      <c r="A5642" s="217"/>
      <c r="B5642" s="217"/>
      <c r="C5642" s="217"/>
      <c r="D5642" s="217"/>
      <c r="E5642" s="217"/>
      <c r="F5642" s="217"/>
      <c r="G5642" s="218"/>
      <c r="H5642" s="217"/>
      <c r="I5642" s="217"/>
      <c r="J5642" s="217"/>
      <c r="K5642" s="217"/>
      <c r="L5642" s="217"/>
      <c r="M5642" s="219"/>
      <c r="N5642" s="220"/>
      <c r="O5642" s="219"/>
      <c r="P5642" s="220"/>
      <c r="Q5642" s="219"/>
      <c r="R5642" s="219"/>
    </row>
    <row r="5643" spans="1:18">
      <c r="A5643" s="217"/>
      <c r="B5643" s="217"/>
      <c r="C5643" s="217"/>
      <c r="D5643" s="217"/>
      <c r="E5643" s="217"/>
      <c r="F5643" s="217"/>
      <c r="G5643" s="218"/>
      <c r="H5643" s="217"/>
      <c r="I5643" s="217"/>
      <c r="J5643" s="217"/>
      <c r="K5643" s="217"/>
      <c r="L5643" s="217"/>
      <c r="M5643" s="219"/>
      <c r="N5643" s="220"/>
      <c r="O5643" s="219"/>
      <c r="P5643" s="220"/>
      <c r="Q5643" s="219"/>
      <c r="R5643" s="219"/>
    </row>
    <row r="5644" spans="1:18">
      <c r="A5644" s="217"/>
      <c r="B5644" s="217"/>
      <c r="C5644" s="217"/>
      <c r="D5644" s="217"/>
      <c r="E5644" s="217"/>
      <c r="F5644" s="217"/>
      <c r="G5644" s="218"/>
      <c r="H5644" s="217"/>
      <c r="I5644" s="217"/>
      <c r="J5644" s="217"/>
      <c r="K5644" s="217"/>
      <c r="L5644" s="217"/>
      <c r="M5644" s="219"/>
      <c r="N5644" s="220"/>
      <c r="O5644" s="219"/>
      <c r="P5644" s="220"/>
      <c r="Q5644" s="219"/>
      <c r="R5644" s="219"/>
    </row>
    <row r="5645" spans="1:18">
      <c r="A5645" s="217"/>
      <c r="B5645" s="217"/>
      <c r="C5645" s="217"/>
      <c r="D5645" s="217"/>
      <c r="E5645" s="217"/>
      <c r="F5645" s="217"/>
      <c r="G5645" s="218"/>
      <c r="H5645" s="217"/>
      <c r="I5645" s="217"/>
      <c r="J5645" s="217"/>
      <c r="K5645" s="217"/>
      <c r="L5645" s="217"/>
      <c r="M5645" s="219"/>
      <c r="N5645" s="220"/>
      <c r="O5645" s="219"/>
      <c r="P5645" s="220"/>
      <c r="Q5645" s="219"/>
      <c r="R5645" s="219"/>
    </row>
    <row r="5646" spans="1:18">
      <c r="A5646" s="217"/>
      <c r="B5646" s="217"/>
      <c r="C5646" s="217"/>
      <c r="D5646" s="217"/>
      <c r="E5646" s="217"/>
      <c r="F5646" s="217"/>
      <c r="G5646" s="218"/>
      <c r="H5646" s="217"/>
      <c r="I5646" s="217"/>
      <c r="J5646" s="217"/>
      <c r="K5646" s="217"/>
      <c r="L5646" s="217"/>
      <c r="M5646" s="219"/>
      <c r="N5646" s="220"/>
      <c r="O5646" s="219"/>
      <c r="P5646" s="220"/>
      <c r="Q5646" s="219"/>
      <c r="R5646" s="219"/>
    </row>
    <row r="5647" spans="1:18">
      <c r="A5647" s="217"/>
      <c r="B5647" s="217"/>
      <c r="C5647" s="217"/>
      <c r="D5647" s="217"/>
      <c r="E5647" s="217"/>
      <c r="F5647" s="217"/>
      <c r="G5647" s="218"/>
      <c r="H5647" s="217"/>
      <c r="I5647" s="217"/>
      <c r="J5647" s="217"/>
      <c r="K5647" s="217"/>
      <c r="L5647" s="217"/>
      <c r="M5647" s="219"/>
      <c r="N5647" s="220"/>
      <c r="O5647" s="219"/>
      <c r="P5647" s="220"/>
      <c r="Q5647" s="219"/>
      <c r="R5647" s="219"/>
    </row>
    <row r="5648" spans="1:18">
      <c r="A5648" s="217"/>
      <c r="B5648" s="217"/>
      <c r="C5648" s="217"/>
      <c r="D5648" s="217"/>
      <c r="E5648" s="217"/>
      <c r="F5648" s="217"/>
      <c r="G5648" s="218"/>
      <c r="H5648" s="217"/>
      <c r="I5648" s="217"/>
      <c r="J5648" s="217"/>
      <c r="K5648" s="217"/>
      <c r="L5648" s="217"/>
      <c r="M5648" s="219"/>
      <c r="N5648" s="220"/>
      <c r="O5648" s="219"/>
      <c r="P5648" s="220"/>
      <c r="Q5648" s="219"/>
      <c r="R5648" s="219"/>
    </row>
    <row r="5649" spans="1:18">
      <c r="A5649" s="217"/>
      <c r="B5649" s="217"/>
      <c r="C5649" s="217"/>
      <c r="D5649" s="217"/>
      <c r="E5649" s="217"/>
      <c r="F5649" s="217"/>
      <c r="G5649" s="218"/>
      <c r="H5649" s="217"/>
      <c r="I5649" s="217"/>
      <c r="J5649" s="217"/>
      <c r="K5649" s="217"/>
      <c r="L5649" s="217"/>
      <c r="M5649" s="219"/>
      <c r="N5649" s="220"/>
      <c r="O5649" s="219"/>
      <c r="P5649" s="220"/>
      <c r="Q5649" s="219"/>
      <c r="R5649" s="219"/>
    </row>
    <row r="5650" spans="1:18">
      <c r="A5650" s="217"/>
      <c r="B5650" s="217"/>
      <c r="C5650" s="217"/>
      <c r="D5650" s="217"/>
      <c r="E5650" s="217"/>
      <c r="F5650" s="217"/>
      <c r="G5650" s="218"/>
      <c r="H5650" s="217"/>
      <c r="I5650" s="217"/>
      <c r="J5650" s="217"/>
      <c r="K5650" s="217"/>
      <c r="L5650" s="217"/>
      <c r="M5650" s="219"/>
      <c r="N5650" s="220"/>
      <c r="O5650" s="219"/>
      <c r="P5650" s="220"/>
      <c r="Q5650" s="219"/>
      <c r="R5650" s="219"/>
    </row>
    <row r="5651" spans="1:18">
      <c r="A5651" s="217"/>
      <c r="B5651" s="217"/>
      <c r="C5651" s="217"/>
      <c r="D5651" s="217"/>
      <c r="E5651" s="217"/>
      <c r="F5651" s="217"/>
      <c r="G5651" s="218"/>
      <c r="H5651" s="217"/>
      <c r="I5651" s="217"/>
      <c r="J5651" s="217"/>
      <c r="K5651" s="217"/>
      <c r="L5651" s="217"/>
      <c r="M5651" s="219"/>
      <c r="N5651" s="220"/>
      <c r="O5651" s="219"/>
      <c r="P5651" s="220"/>
      <c r="Q5651" s="219"/>
      <c r="R5651" s="219"/>
    </row>
    <row r="5652" spans="1:18">
      <c r="A5652" s="217"/>
      <c r="B5652" s="217"/>
      <c r="C5652" s="217"/>
      <c r="D5652" s="217"/>
      <c r="E5652" s="217"/>
      <c r="F5652" s="217"/>
      <c r="G5652" s="218"/>
      <c r="H5652" s="217"/>
      <c r="I5652" s="217"/>
      <c r="J5652" s="217"/>
      <c r="K5652" s="217"/>
      <c r="L5652" s="217"/>
      <c r="M5652" s="219"/>
      <c r="N5652" s="220"/>
      <c r="O5652" s="219"/>
      <c r="P5652" s="220"/>
      <c r="Q5652" s="219"/>
      <c r="R5652" s="219"/>
    </row>
    <row r="5653" spans="1:18">
      <c r="A5653" s="217"/>
      <c r="B5653" s="217"/>
      <c r="C5653" s="217"/>
      <c r="D5653" s="217"/>
      <c r="E5653" s="217"/>
      <c r="F5653" s="217"/>
      <c r="G5653" s="218"/>
      <c r="H5653" s="217"/>
      <c r="I5653" s="217"/>
      <c r="J5653" s="217"/>
      <c r="K5653" s="217"/>
      <c r="L5653" s="217"/>
      <c r="M5653" s="219"/>
      <c r="N5653" s="220"/>
      <c r="O5653" s="219"/>
      <c r="P5653" s="220"/>
      <c r="Q5653" s="219"/>
      <c r="R5653" s="219"/>
    </row>
    <row r="5654" spans="1:18">
      <c r="A5654" s="217"/>
      <c r="B5654" s="217"/>
      <c r="C5654" s="217"/>
      <c r="D5654" s="217"/>
      <c r="E5654" s="217"/>
      <c r="F5654" s="217"/>
      <c r="G5654" s="218"/>
      <c r="H5654" s="217"/>
      <c r="I5654" s="217"/>
      <c r="J5654" s="217"/>
      <c r="K5654" s="217"/>
      <c r="L5654" s="217"/>
      <c r="M5654" s="219"/>
      <c r="N5654" s="220"/>
      <c r="O5654" s="219"/>
      <c r="P5654" s="220"/>
      <c r="Q5654" s="219"/>
      <c r="R5654" s="219"/>
    </row>
    <row r="5655" spans="1:18">
      <c r="A5655" s="217"/>
      <c r="B5655" s="217"/>
      <c r="C5655" s="217"/>
      <c r="D5655" s="217"/>
      <c r="E5655" s="217"/>
      <c r="F5655" s="217"/>
      <c r="G5655" s="218"/>
      <c r="H5655" s="217"/>
      <c r="I5655" s="217"/>
      <c r="J5655" s="217"/>
      <c r="K5655" s="217"/>
      <c r="L5655" s="217"/>
      <c r="M5655" s="219"/>
      <c r="N5655" s="220"/>
      <c r="O5655" s="219"/>
      <c r="P5655" s="220"/>
      <c r="Q5655" s="219"/>
      <c r="R5655" s="219"/>
    </row>
    <row r="5656" spans="1:18">
      <c r="A5656" s="217"/>
      <c r="B5656" s="217"/>
      <c r="C5656" s="217"/>
      <c r="D5656" s="217"/>
      <c r="E5656" s="217"/>
      <c r="F5656" s="217"/>
      <c r="G5656" s="218"/>
      <c r="H5656" s="217"/>
      <c r="I5656" s="217"/>
      <c r="J5656" s="217"/>
      <c r="K5656" s="217"/>
      <c r="L5656" s="217"/>
      <c r="M5656" s="219"/>
      <c r="N5656" s="220"/>
      <c r="O5656" s="219"/>
      <c r="P5656" s="220"/>
      <c r="Q5656" s="219"/>
      <c r="R5656" s="219"/>
    </row>
    <row r="5657" spans="1:18">
      <c r="A5657" s="217"/>
      <c r="B5657" s="217"/>
      <c r="C5657" s="217"/>
      <c r="D5657" s="217"/>
      <c r="E5657" s="217"/>
      <c r="F5657" s="217"/>
      <c r="G5657" s="218"/>
      <c r="H5657" s="217"/>
      <c r="I5657" s="217"/>
      <c r="J5657" s="217"/>
      <c r="K5657" s="217"/>
      <c r="L5657" s="217"/>
      <c r="M5657" s="219"/>
      <c r="N5657" s="220"/>
      <c r="O5657" s="219"/>
      <c r="P5657" s="220"/>
      <c r="Q5657" s="219"/>
      <c r="R5657" s="219"/>
    </row>
    <row r="5658" spans="1:18">
      <c r="A5658" s="217"/>
      <c r="B5658" s="217"/>
      <c r="C5658" s="217"/>
      <c r="D5658" s="217"/>
      <c r="E5658" s="217"/>
      <c r="F5658" s="217"/>
      <c r="G5658" s="218"/>
      <c r="H5658" s="217"/>
      <c r="I5658" s="217"/>
      <c r="J5658" s="217"/>
      <c r="K5658" s="217"/>
      <c r="L5658" s="217"/>
      <c r="M5658" s="219"/>
      <c r="N5658" s="220"/>
      <c r="O5658" s="219"/>
      <c r="P5658" s="220"/>
      <c r="Q5658" s="219"/>
      <c r="R5658" s="219"/>
    </row>
    <row r="5659" spans="1:18">
      <c r="A5659" s="217"/>
      <c r="B5659" s="217"/>
      <c r="C5659" s="217"/>
      <c r="D5659" s="217"/>
      <c r="E5659" s="217"/>
      <c r="F5659" s="217"/>
      <c r="G5659" s="218"/>
      <c r="H5659" s="217"/>
      <c r="I5659" s="217"/>
      <c r="J5659" s="217"/>
      <c r="K5659" s="217"/>
      <c r="L5659" s="217"/>
      <c r="M5659" s="219"/>
      <c r="N5659" s="220"/>
      <c r="O5659" s="219"/>
      <c r="P5659" s="220"/>
      <c r="Q5659" s="219"/>
      <c r="R5659" s="219"/>
    </row>
    <row r="5660" spans="1:18">
      <c r="A5660" s="217"/>
      <c r="B5660" s="217"/>
      <c r="C5660" s="217"/>
      <c r="D5660" s="217"/>
      <c r="E5660" s="217"/>
      <c r="F5660" s="217"/>
      <c r="G5660" s="218"/>
      <c r="H5660" s="217"/>
      <c r="I5660" s="217"/>
      <c r="J5660" s="217"/>
      <c r="K5660" s="217"/>
      <c r="L5660" s="217"/>
      <c r="M5660" s="219"/>
      <c r="N5660" s="220"/>
      <c r="O5660" s="219"/>
      <c r="P5660" s="220"/>
      <c r="Q5660" s="219"/>
      <c r="R5660" s="219"/>
    </row>
    <row r="5661" spans="1:18">
      <c r="A5661" s="217"/>
      <c r="B5661" s="217"/>
      <c r="C5661" s="217"/>
      <c r="D5661" s="217"/>
      <c r="E5661" s="217"/>
      <c r="F5661" s="217"/>
      <c r="G5661" s="218"/>
      <c r="H5661" s="217"/>
      <c r="I5661" s="217"/>
      <c r="J5661" s="217"/>
      <c r="K5661" s="217"/>
      <c r="L5661" s="217"/>
      <c r="M5661" s="219"/>
      <c r="N5661" s="220"/>
      <c r="O5661" s="219"/>
      <c r="P5661" s="220"/>
      <c r="Q5661" s="219"/>
      <c r="R5661" s="219"/>
    </row>
    <row r="5662" spans="1:18">
      <c r="A5662" s="217"/>
      <c r="B5662" s="217"/>
      <c r="C5662" s="217"/>
      <c r="D5662" s="217"/>
      <c r="E5662" s="217"/>
      <c r="F5662" s="217"/>
      <c r="G5662" s="218"/>
      <c r="H5662" s="217"/>
      <c r="I5662" s="217"/>
      <c r="J5662" s="217"/>
      <c r="K5662" s="217"/>
      <c r="L5662" s="217"/>
      <c r="M5662" s="219"/>
      <c r="N5662" s="220"/>
      <c r="O5662" s="219"/>
      <c r="P5662" s="220"/>
      <c r="Q5662" s="219"/>
      <c r="R5662" s="219"/>
    </row>
    <row r="5663" spans="1:18">
      <c r="A5663" s="217"/>
      <c r="B5663" s="217"/>
      <c r="C5663" s="217"/>
      <c r="D5663" s="217"/>
      <c r="E5663" s="217"/>
      <c r="F5663" s="217"/>
      <c r="G5663" s="218"/>
      <c r="H5663" s="217"/>
      <c r="I5663" s="217"/>
      <c r="J5663" s="217"/>
      <c r="K5663" s="217"/>
      <c r="L5663" s="217"/>
      <c r="M5663" s="219"/>
      <c r="N5663" s="220"/>
      <c r="O5663" s="219"/>
      <c r="P5663" s="220"/>
      <c r="Q5663" s="219"/>
      <c r="R5663" s="219"/>
    </row>
    <row r="5664" spans="1:18">
      <c r="A5664" s="217"/>
      <c r="B5664" s="217"/>
      <c r="C5664" s="217"/>
      <c r="D5664" s="217"/>
      <c r="E5664" s="217"/>
      <c r="F5664" s="217"/>
      <c r="G5664" s="218"/>
      <c r="H5664" s="217"/>
      <c r="I5664" s="217"/>
      <c r="J5664" s="217"/>
      <c r="K5664" s="217"/>
      <c r="L5664" s="217"/>
      <c r="M5664" s="219"/>
      <c r="N5664" s="220"/>
      <c r="O5664" s="219"/>
      <c r="P5664" s="220"/>
      <c r="Q5664" s="219"/>
      <c r="R5664" s="219"/>
    </row>
    <row r="5665" spans="1:18">
      <c r="A5665" s="217"/>
      <c r="B5665" s="217"/>
      <c r="C5665" s="217"/>
      <c r="D5665" s="217"/>
      <c r="E5665" s="217"/>
      <c r="F5665" s="217"/>
      <c r="G5665" s="218"/>
      <c r="H5665" s="217"/>
      <c r="I5665" s="217"/>
      <c r="J5665" s="217"/>
      <c r="K5665" s="217"/>
      <c r="L5665" s="217"/>
      <c r="M5665" s="219"/>
      <c r="N5665" s="220"/>
      <c r="O5665" s="219"/>
      <c r="P5665" s="220"/>
      <c r="Q5665" s="219"/>
      <c r="R5665" s="219"/>
    </row>
    <row r="5666" spans="1:18">
      <c r="A5666" s="217"/>
      <c r="B5666" s="217"/>
      <c r="C5666" s="217"/>
      <c r="D5666" s="217"/>
      <c r="E5666" s="217"/>
      <c r="F5666" s="217"/>
      <c r="G5666" s="218"/>
      <c r="H5666" s="217"/>
      <c r="I5666" s="217"/>
      <c r="J5666" s="217"/>
      <c r="K5666" s="217"/>
      <c r="L5666" s="217"/>
      <c r="M5666" s="219"/>
      <c r="N5666" s="220"/>
      <c r="O5666" s="219"/>
      <c r="P5666" s="220"/>
      <c r="Q5666" s="219"/>
      <c r="R5666" s="219"/>
    </row>
    <row r="5667" spans="1:18">
      <c r="A5667" s="217"/>
      <c r="B5667" s="217"/>
      <c r="C5667" s="217"/>
      <c r="D5667" s="217"/>
      <c r="E5667" s="217"/>
      <c r="F5667" s="217"/>
      <c r="G5667" s="218"/>
      <c r="H5667" s="217"/>
      <c r="I5667" s="217"/>
      <c r="J5667" s="217"/>
      <c r="K5667" s="217"/>
      <c r="L5667" s="217"/>
      <c r="M5667" s="219"/>
      <c r="N5667" s="220"/>
      <c r="O5667" s="219"/>
      <c r="P5667" s="220"/>
      <c r="Q5667" s="219"/>
      <c r="R5667" s="219"/>
    </row>
    <row r="5668" spans="1:18">
      <c r="A5668" s="217"/>
      <c r="B5668" s="217"/>
      <c r="C5668" s="217"/>
      <c r="D5668" s="217"/>
      <c r="E5668" s="217"/>
      <c r="F5668" s="217"/>
      <c r="G5668" s="218"/>
      <c r="H5668" s="217"/>
      <c r="I5668" s="217"/>
      <c r="J5668" s="217"/>
      <c r="K5668" s="217"/>
      <c r="L5668" s="217"/>
      <c r="M5668" s="219"/>
      <c r="N5668" s="220"/>
      <c r="O5668" s="219"/>
      <c r="P5668" s="220"/>
      <c r="Q5668" s="219"/>
      <c r="R5668" s="219"/>
    </row>
    <row r="5669" spans="1:18">
      <c r="A5669" s="217"/>
      <c r="B5669" s="217"/>
      <c r="C5669" s="217"/>
      <c r="D5669" s="217"/>
      <c r="E5669" s="217"/>
      <c r="F5669" s="217"/>
      <c r="G5669" s="218"/>
      <c r="H5669" s="217"/>
      <c r="I5669" s="217"/>
      <c r="J5669" s="217"/>
      <c r="K5669" s="217"/>
      <c r="L5669" s="217"/>
      <c r="M5669" s="219"/>
      <c r="N5669" s="220"/>
      <c r="O5669" s="219"/>
      <c r="P5669" s="220"/>
      <c r="Q5669" s="219"/>
      <c r="R5669" s="219"/>
    </row>
    <row r="5670" spans="1:18">
      <c r="A5670" s="217"/>
      <c r="B5670" s="217"/>
      <c r="C5670" s="217"/>
      <c r="D5670" s="217"/>
      <c r="E5670" s="217"/>
      <c r="F5670" s="217"/>
      <c r="G5670" s="218"/>
      <c r="H5670" s="217"/>
      <c r="I5670" s="217"/>
      <c r="J5670" s="217"/>
      <c r="K5670" s="217"/>
      <c r="L5670" s="217"/>
      <c r="M5670" s="219"/>
      <c r="N5670" s="220"/>
      <c r="O5670" s="219"/>
      <c r="P5670" s="220"/>
      <c r="Q5670" s="219"/>
      <c r="R5670" s="219"/>
    </row>
    <row r="5671" spans="1:18">
      <c r="A5671" s="217"/>
      <c r="B5671" s="217"/>
      <c r="C5671" s="217"/>
      <c r="D5671" s="217"/>
      <c r="E5671" s="217"/>
      <c r="F5671" s="217"/>
      <c r="G5671" s="218"/>
      <c r="H5671" s="217"/>
      <c r="I5671" s="217"/>
      <c r="J5671" s="217"/>
      <c r="K5671" s="217"/>
      <c r="L5671" s="217"/>
      <c r="M5671" s="219"/>
      <c r="N5671" s="220"/>
      <c r="O5671" s="219"/>
      <c r="P5671" s="220"/>
      <c r="Q5671" s="219"/>
      <c r="R5671" s="219"/>
    </row>
    <row r="5672" spans="1:18">
      <c r="A5672" s="217"/>
      <c r="B5672" s="217"/>
      <c r="C5672" s="217"/>
      <c r="D5672" s="217"/>
      <c r="E5672" s="217"/>
      <c r="F5672" s="217"/>
      <c r="G5672" s="218"/>
      <c r="H5672" s="217"/>
      <c r="I5672" s="217"/>
      <c r="J5672" s="217"/>
      <c r="K5672" s="217"/>
      <c r="L5672" s="217"/>
      <c r="M5672" s="219"/>
      <c r="N5672" s="220"/>
      <c r="O5672" s="219"/>
      <c r="P5672" s="220"/>
      <c r="Q5672" s="219"/>
      <c r="R5672" s="219"/>
    </row>
    <row r="5673" spans="1:18">
      <c r="A5673" s="217"/>
      <c r="B5673" s="217"/>
      <c r="C5673" s="217"/>
      <c r="D5673" s="217"/>
      <c r="E5673" s="217"/>
      <c r="F5673" s="217"/>
      <c r="G5673" s="218"/>
      <c r="H5673" s="217"/>
      <c r="I5673" s="217"/>
      <c r="J5673" s="217"/>
      <c r="K5673" s="217"/>
      <c r="L5673" s="217"/>
      <c r="M5673" s="219"/>
      <c r="N5673" s="220"/>
      <c r="O5673" s="219"/>
      <c r="P5673" s="220"/>
      <c r="Q5673" s="219"/>
      <c r="R5673" s="219"/>
    </row>
    <row r="5674" spans="1:18">
      <c r="A5674" s="217"/>
      <c r="B5674" s="217"/>
      <c r="C5674" s="217"/>
      <c r="D5674" s="217"/>
      <c r="E5674" s="217"/>
      <c r="F5674" s="217"/>
      <c r="G5674" s="218"/>
      <c r="H5674" s="217"/>
      <c r="I5674" s="217"/>
      <c r="J5674" s="217"/>
      <c r="K5674" s="217"/>
      <c r="L5674" s="217"/>
      <c r="M5674" s="219"/>
      <c r="N5674" s="220"/>
      <c r="O5674" s="219"/>
      <c r="P5674" s="220"/>
      <c r="Q5674" s="219"/>
      <c r="R5674" s="219"/>
    </row>
    <row r="5675" spans="1:18">
      <c r="A5675" s="217"/>
      <c r="B5675" s="217"/>
      <c r="C5675" s="217"/>
      <c r="D5675" s="217"/>
      <c r="E5675" s="217"/>
      <c r="F5675" s="217"/>
      <c r="G5675" s="218"/>
      <c r="H5675" s="217"/>
      <c r="I5675" s="217"/>
      <c r="J5675" s="217"/>
      <c r="K5675" s="217"/>
      <c r="L5675" s="217"/>
      <c r="M5675" s="219"/>
      <c r="N5675" s="220"/>
      <c r="O5675" s="219"/>
      <c r="P5675" s="220"/>
      <c r="Q5675" s="219"/>
      <c r="R5675" s="219"/>
    </row>
    <row r="5676" spans="1:18">
      <c r="A5676" s="217"/>
      <c r="B5676" s="217"/>
      <c r="C5676" s="217"/>
      <c r="D5676" s="217"/>
      <c r="E5676" s="217"/>
      <c r="F5676" s="217"/>
      <c r="G5676" s="218"/>
      <c r="H5676" s="217"/>
      <c r="I5676" s="217"/>
      <c r="J5676" s="217"/>
      <c r="K5676" s="217"/>
      <c r="L5676" s="217"/>
      <c r="M5676" s="219"/>
      <c r="N5676" s="220"/>
      <c r="O5676" s="219"/>
      <c r="P5676" s="220"/>
      <c r="Q5676" s="219"/>
      <c r="R5676" s="219"/>
    </row>
    <row r="5677" spans="1:18">
      <c r="A5677" s="217"/>
      <c r="B5677" s="217"/>
      <c r="C5677" s="217"/>
      <c r="D5677" s="217"/>
      <c r="E5677" s="217"/>
      <c r="F5677" s="217"/>
      <c r="G5677" s="218"/>
      <c r="H5677" s="217"/>
      <c r="I5677" s="217"/>
      <c r="J5677" s="217"/>
      <c r="K5677" s="217"/>
      <c r="L5677" s="217"/>
      <c r="M5677" s="219"/>
      <c r="N5677" s="220"/>
      <c r="O5677" s="219"/>
      <c r="P5677" s="220"/>
      <c r="Q5677" s="219"/>
      <c r="R5677" s="219"/>
    </row>
    <row r="5678" spans="1:18">
      <c r="A5678" s="217"/>
      <c r="B5678" s="217"/>
      <c r="C5678" s="217"/>
      <c r="D5678" s="217"/>
      <c r="E5678" s="217"/>
      <c r="F5678" s="217"/>
      <c r="G5678" s="218"/>
      <c r="H5678" s="217"/>
      <c r="I5678" s="217"/>
      <c r="J5678" s="217"/>
      <c r="K5678" s="217"/>
      <c r="L5678" s="217"/>
      <c r="M5678" s="219"/>
      <c r="N5678" s="220"/>
      <c r="O5678" s="219"/>
      <c r="P5678" s="220"/>
      <c r="Q5678" s="219"/>
      <c r="R5678" s="219"/>
    </row>
    <row r="5679" spans="1:18">
      <c r="A5679" s="217"/>
      <c r="B5679" s="217"/>
      <c r="C5679" s="217"/>
      <c r="D5679" s="217"/>
      <c r="E5679" s="217"/>
      <c r="F5679" s="217"/>
      <c r="G5679" s="218"/>
      <c r="H5679" s="217"/>
      <c r="I5679" s="217"/>
      <c r="J5679" s="217"/>
      <c r="K5679" s="217"/>
      <c r="L5679" s="217"/>
      <c r="M5679" s="219"/>
      <c r="N5679" s="220"/>
      <c r="O5679" s="219"/>
      <c r="P5679" s="220"/>
      <c r="Q5679" s="219"/>
      <c r="R5679" s="219"/>
    </row>
    <row r="5680" spans="1:18">
      <c r="A5680" s="217"/>
      <c r="B5680" s="217"/>
      <c r="C5680" s="217"/>
      <c r="D5680" s="217"/>
      <c r="E5680" s="217"/>
      <c r="F5680" s="217"/>
      <c r="G5680" s="218"/>
      <c r="H5680" s="217"/>
      <c r="I5680" s="217"/>
      <c r="J5680" s="217"/>
      <c r="K5680" s="217"/>
      <c r="L5680" s="217"/>
      <c r="M5680" s="219"/>
      <c r="N5680" s="220"/>
      <c r="O5680" s="219"/>
      <c r="P5680" s="220"/>
      <c r="Q5680" s="219"/>
      <c r="R5680" s="219"/>
    </row>
    <row r="5681" spans="1:18">
      <c r="A5681" s="217"/>
      <c r="B5681" s="217"/>
      <c r="C5681" s="217"/>
      <c r="D5681" s="217"/>
      <c r="E5681" s="217"/>
      <c r="F5681" s="217"/>
      <c r="G5681" s="218"/>
      <c r="H5681" s="217"/>
      <c r="I5681" s="217"/>
      <c r="J5681" s="217"/>
      <c r="K5681" s="217"/>
      <c r="L5681" s="217"/>
      <c r="M5681" s="219"/>
      <c r="N5681" s="220"/>
      <c r="O5681" s="219"/>
      <c r="P5681" s="220"/>
      <c r="Q5681" s="219"/>
      <c r="R5681" s="219"/>
    </row>
    <row r="5682" spans="1:18">
      <c r="A5682" s="217"/>
      <c r="B5682" s="217"/>
      <c r="C5682" s="217"/>
      <c r="D5682" s="217"/>
      <c r="E5682" s="217"/>
      <c r="F5682" s="217"/>
      <c r="G5682" s="218"/>
      <c r="H5682" s="217"/>
      <c r="I5682" s="217"/>
      <c r="J5682" s="217"/>
      <c r="K5682" s="217"/>
      <c r="L5682" s="217"/>
      <c r="M5682" s="219"/>
      <c r="N5682" s="220"/>
      <c r="O5682" s="219"/>
      <c r="P5682" s="220"/>
      <c r="Q5682" s="219"/>
      <c r="R5682" s="219"/>
    </row>
    <row r="5683" spans="1:18">
      <c r="A5683" s="217"/>
      <c r="B5683" s="217"/>
      <c r="C5683" s="217"/>
      <c r="D5683" s="217"/>
      <c r="E5683" s="217"/>
      <c r="F5683" s="217"/>
      <c r="G5683" s="218"/>
      <c r="H5683" s="217"/>
      <c r="I5683" s="217"/>
      <c r="J5683" s="217"/>
      <c r="K5683" s="217"/>
      <c r="L5683" s="217"/>
      <c r="M5683" s="219"/>
      <c r="N5683" s="220"/>
      <c r="O5683" s="219"/>
      <c r="P5683" s="220"/>
      <c r="Q5683" s="219"/>
      <c r="R5683" s="219"/>
    </row>
    <row r="5684" spans="1:18">
      <c r="A5684" s="217"/>
      <c r="B5684" s="217"/>
      <c r="C5684" s="217"/>
      <c r="D5684" s="217"/>
      <c r="E5684" s="217"/>
      <c r="F5684" s="217"/>
      <c r="G5684" s="218"/>
      <c r="H5684" s="217"/>
      <c r="I5684" s="217"/>
      <c r="J5684" s="217"/>
      <c r="K5684" s="217"/>
      <c r="L5684" s="217"/>
      <c r="M5684" s="219"/>
      <c r="N5684" s="220"/>
      <c r="O5684" s="219"/>
      <c r="P5684" s="220"/>
      <c r="Q5684" s="219"/>
      <c r="R5684" s="219"/>
    </row>
    <row r="5685" spans="1:18">
      <c r="A5685" s="217"/>
      <c r="B5685" s="217"/>
      <c r="C5685" s="217"/>
      <c r="D5685" s="217"/>
      <c r="E5685" s="217"/>
      <c r="F5685" s="217"/>
      <c r="G5685" s="218"/>
      <c r="H5685" s="217"/>
      <c r="I5685" s="217"/>
      <c r="J5685" s="217"/>
      <c r="K5685" s="217"/>
      <c r="L5685" s="217"/>
      <c r="M5685" s="219"/>
      <c r="N5685" s="220"/>
      <c r="O5685" s="219"/>
      <c r="P5685" s="220"/>
      <c r="Q5685" s="219"/>
      <c r="R5685" s="219"/>
    </row>
    <row r="5686" spans="1:18">
      <c r="A5686" s="217"/>
      <c r="B5686" s="217"/>
      <c r="C5686" s="217"/>
      <c r="D5686" s="217"/>
      <c r="E5686" s="217"/>
      <c r="F5686" s="217"/>
      <c r="G5686" s="218"/>
      <c r="H5686" s="217"/>
      <c r="I5686" s="217"/>
      <c r="J5686" s="217"/>
      <c r="K5686" s="217"/>
      <c r="L5686" s="217"/>
      <c r="M5686" s="219"/>
      <c r="N5686" s="220"/>
      <c r="O5686" s="219"/>
      <c r="P5686" s="220"/>
      <c r="Q5686" s="219"/>
      <c r="R5686" s="219"/>
    </row>
    <row r="5687" spans="1:18">
      <c r="A5687" s="217"/>
      <c r="B5687" s="217"/>
      <c r="C5687" s="217"/>
      <c r="D5687" s="217"/>
      <c r="E5687" s="217"/>
      <c r="F5687" s="217"/>
      <c r="G5687" s="218"/>
      <c r="H5687" s="217"/>
      <c r="I5687" s="217"/>
      <c r="J5687" s="217"/>
      <c r="K5687" s="217"/>
      <c r="L5687" s="217"/>
      <c r="M5687" s="219"/>
      <c r="N5687" s="220"/>
      <c r="O5687" s="219"/>
      <c r="P5687" s="220"/>
      <c r="Q5687" s="219"/>
      <c r="R5687" s="219"/>
    </row>
    <row r="5688" spans="1:18">
      <c r="A5688" s="217"/>
      <c r="B5688" s="217"/>
      <c r="C5688" s="217"/>
      <c r="D5688" s="217"/>
      <c r="E5688" s="217"/>
      <c r="F5688" s="217"/>
      <c r="G5688" s="218"/>
      <c r="H5688" s="217"/>
      <c r="I5688" s="217"/>
      <c r="J5688" s="217"/>
      <c r="K5688" s="217"/>
      <c r="L5688" s="217"/>
      <c r="M5688" s="219"/>
      <c r="N5688" s="220"/>
      <c r="O5688" s="219"/>
      <c r="P5688" s="220"/>
      <c r="Q5688" s="219"/>
      <c r="R5688" s="219"/>
    </row>
    <row r="5689" spans="1:18">
      <c r="A5689" s="217"/>
      <c r="B5689" s="217"/>
      <c r="C5689" s="217"/>
      <c r="D5689" s="217"/>
      <c r="E5689" s="217"/>
      <c r="F5689" s="217"/>
      <c r="G5689" s="218"/>
      <c r="H5689" s="217"/>
      <c r="I5689" s="217"/>
      <c r="J5689" s="217"/>
      <c r="K5689" s="217"/>
      <c r="L5689" s="217"/>
      <c r="M5689" s="219"/>
      <c r="N5689" s="220"/>
      <c r="O5689" s="219"/>
      <c r="P5689" s="220"/>
      <c r="Q5689" s="219"/>
      <c r="R5689" s="219"/>
    </row>
    <row r="5690" spans="1:18">
      <c r="A5690" s="217"/>
      <c r="B5690" s="217"/>
      <c r="C5690" s="217"/>
      <c r="D5690" s="217"/>
      <c r="E5690" s="217"/>
      <c r="F5690" s="217"/>
      <c r="G5690" s="218"/>
      <c r="H5690" s="217"/>
      <c r="I5690" s="217"/>
      <c r="J5690" s="217"/>
      <c r="K5690" s="217"/>
      <c r="L5690" s="217"/>
      <c r="M5690" s="219"/>
      <c r="N5690" s="220"/>
      <c r="O5690" s="219"/>
      <c r="P5690" s="220"/>
      <c r="Q5690" s="219"/>
      <c r="R5690" s="219"/>
    </row>
    <row r="5691" spans="1:18">
      <c r="A5691" s="217"/>
      <c r="B5691" s="217"/>
      <c r="C5691" s="217"/>
      <c r="D5691" s="217"/>
      <c r="E5691" s="217"/>
      <c r="F5691" s="217"/>
      <c r="G5691" s="218"/>
      <c r="H5691" s="217"/>
      <c r="I5691" s="217"/>
      <c r="J5691" s="217"/>
      <c r="K5691" s="217"/>
      <c r="L5691" s="217"/>
      <c r="M5691" s="219"/>
      <c r="N5691" s="220"/>
      <c r="O5691" s="219"/>
      <c r="P5691" s="220"/>
      <c r="Q5691" s="219"/>
      <c r="R5691" s="219"/>
    </row>
    <row r="5692" spans="1:18">
      <c r="A5692" s="217"/>
      <c r="B5692" s="217"/>
      <c r="C5692" s="217"/>
      <c r="D5692" s="217"/>
      <c r="E5692" s="217"/>
      <c r="F5692" s="217"/>
      <c r="G5692" s="218"/>
      <c r="H5692" s="217"/>
      <c r="I5692" s="217"/>
      <c r="J5692" s="217"/>
      <c r="K5692" s="217"/>
      <c r="L5692" s="217"/>
      <c r="M5692" s="219"/>
      <c r="N5692" s="220"/>
      <c r="O5692" s="219"/>
      <c r="P5692" s="220"/>
      <c r="Q5692" s="219"/>
      <c r="R5692" s="219"/>
    </row>
    <row r="5693" spans="1:18">
      <c r="A5693" s="217"/>
      <c r="B5693" s="217"/>
      <c r="C5693" s="217"/>
      <c r="D5693" s="217"/>
      <c r="E5693" s="217"/>
      <c r="F5693" s="217"/>
      <c r="G5693" s="218"/>
      <c r="H5693" s="217"/>
      <c r="I5693" s="217"/>
      <c r="J5693" s="217"/>
      <c r="K5693" s="217"/>
      <c r="L5693" s="217"/>
      <c r="M5693" s="219"/>
      <c r="N5693" s="220"/>
      <c r="O5693" s="219"/>
      <c r="P5693" s="220"/>
      <c r="Q5693" s="219"/>
      <c r="R5693" s="219"/>
    </row>
    <row r="5694" spans="1:18">
      <c r="A5694" s="217"/>
      <c r="B5694" s="217"/>
      <c r="C5694" s="217"/>
      <c r="D5694" s="217"/>
      <c r="E5694" s="217"/>
      <c r="F5694" s="217"/>
      <c r="G5694" s="218"/>
      <c r="H5694" s="217"/>
      <c r="I5694" s="217"/>
      <c r="J5694" s="217"/>
      <c r="K5694" s="217"/>
      <c r="L5694" s="217"/>
      <c r="M5694" s="219"/>
      <c r="N5694" s="220"/>
      <c r="O5694" s="219"/>
      <c r="P5694" s="220"/>
      <c r="Q5694" s="219"/>
      <c r="R5694" s="219"/>
    </row>
    <row r="5695" spans="1:18">
      <c r="A5695" s="217"/>
      <c r="B5695" s="217"/>
      <c r="C5695" s="217"/>
      <c r="D5695" s="217"/>
      <c r="E5695" s="217"/>
      <c r="F5695" s="217"/>
      <c r="G5695" s="218"/>
      <c r="H5695" s="217"/>
      <c r="I5695" s="217"/>
      <c r="J5695" s="217"/>
      <c r="K5695" s="217"/>
      <c r="L5695" s="217"/>
      <c r="M5695" s="219"/>
      <c r="N5695" s="220"/>
      <c r="O5695" s="219"/>
      <c r="P5695" s="220"/>
      <c r="Q5695" s="219"/>
      <c r="R5695" s="219"/>
    </row>
    <row r="5696" spans="1:18">
      <c r="A5696" s="217"/>
      <c r="B5696" s="217"/>
      <c r="C5696" s="217"/>
      <c r="D5696" s="217"/>
      <c r="E5696" s="217"/>
      <c r="F5696" s="217"/>
      <c r="G5696" s="218"/>
      <c r="H5696" s="217"/>
      <c r="I5696" s="217"/>
      <c r="J5696" s="217"/>
      <c r="K5696" s="217"/>
      <c r="L5696" s="217"/>
      <c r="M5696" s="219"/>
      <c r="N5696" s="220"/>
      <c r="O5696" s="219"/>
      <c r="P5696" s="220"/>
      <c r="Q5696" s="219"/>
      <c r="R5696" s="219"/>
    </row>
    <row r="5697" spans="1:18">
      <c r="A5697" s="217"/>
      <c r="B5697" s="217"/>
      <c r="C5697" s="217"/>
      <c r="D5697" s="217"/>
      <c r="E5697" s="217"/>
      <c r="F5697" s="217"/>
      <c r="G5697" s="218"/>
      <c r="H5697" s="217"/>
      <c r="I5697" s="217"/>
      <c r="J5697" s="217"/>
      <c r="K5697" s="217"/>
      <c r="L5697" s="217"/>
      <c r="M5697" s="219"/>
      <c r="N5697" s="220"/>
      <c r="O5697" s="219"/>
      <c r="P5697" s="220"/>
      <c r="Q5697" s="219"/>
      <c r="R5697" s="219"/>
    </row>
    <row r="5698" spans="1:18">
      <c r="A5698" s="217"/>
      <c r="B5698" s="217"/>
      <c r="C5698" s="217"/>
      <c r="D5698" s="217"/>
      <c r="E5698" s="217"/>
      <c r="F5698" s="217"/>
      <c r="G5698" s="218"/>
      <c r="H5698" s="217"/>
      <c r="I5698" s="217"/>
      <c r="J5698" s="217"/>
      <c r="K5698" s="217"/>
      <c r="L5698" s="217"/>
      <c r="M5698" s="219"/>
      <c r="N5698" s="220"/>
      <c r="O5698" s="219"/>
      <c r="P5698" s="220"/>
      <c r="Q5698" s="219"/>
      <c r="R5698" s="219"/>
    </row>
    <row r="5699" spans="1:18">
      <c r="A5699" s="217"/>
      <c r="B5699" s="217"/>
      <c r="C5699" s="217"/>
      <c r="D5699" s="217"/>
      <c r="E5699" s="217"/>
      <c r="F5699" s="217"/>
      <c r="G5699" s="218"/>
      <c r="H5699" s="217"/>
      <c r="I5699" s="217"/>
      <c r="J5699" s="217"/>
      <c r="K5699" s="217"/>
      <c r="L5699" s="217"/>
      <c r="M5699" s="219"/>
      <c r="N5699" s="220"/>
      <c r="O5699" s="219"/>
      <c r="P5699" s="220"/>
      <c r="Q5699" s="219"/>
      <c r="R5699" s="219"/>
    </row>
    <row r="5700" spans="1:18">
      <c r="A5700" s="217"/>
      <c r="B5700" s="217"/>
      <c r="C5700" s="217"/>
      <c r="D5700" s="217"/>
      <c r="E5700" s="217"/>
      <c r="F5700" s="217"/>
      <c r="G5700" s="218"/>
      <c r="H5700" s="217"/>
      <c r="I5700" s="217"/>
      <c r="J5700" s="217"/>
      <c r="K5700" s="217"/>
      <c r="L5700" s="217"/>
      <c r="M5700" s="219"/>
      <c r="N5700" s="220"/>
      <c r="O5700" s="219"/>
      <c r="P5700" s="220"/>
      <c r="Q5700" s="219"/>
      <c r="R5700" s="219"/>
    </row>
    <row r="5701" spans="1:18">
      <c r="A5701" s="217"/>
      <c r="B5701" s="217"/>
      <c r="C5701" s="217"/>
      <c r="D5701" s="217"/>
      <c r="E5701" s="217"/>
      <c r="F5701" s="217"/>
      <c r="G5701" s="218"/>
      <c r="H5701" s="217"/>
      <c r="I5701" s="217"/>
      <c r="J5701" s="217"/>
      <c r="K5701" s="217"/>
      <c r="L5701" s="217"/>
      <c r="M5701" s="219"/>
      <c r="N5701" s="220"/>
      <c r="O5701" s="219"/>
      <c r="P5701" s="220"/>
      <c r="Q5701" s="219"/>
      <c r="R5701" s="219"/>
    </row>
    <row r="5702" spans="1:18">
      <c r="A5702" s="217"/>
      <c r="B5702" s="217"/>
      <c r="C5702" s="217"/>
      <c r="D5702" s="217"/>
      <c r="E5702" s="217"/>
      <c r="F5702" s="217"/>
      <c r="G5702" s="218"/>
      <c r="H5702" s="217"/>
      <c r="I5702" s="217"/>
      <c r="J5702" s="217"/>
      <c r="K5702" s="217"/>
      <c r="L5702" s="217"/>
      <c r="M5702" s="219"/>
      <c r="N5702" s="220"/>
      <c r="O5702" s="219"/>
      <c r="P5702" s="220"/>
      <c r="Q5702" s="219"/>
      <c r="R5702" s="219"/>
    </row>
    <row r="5703" spans="1:18">
      <c r="A5703" s="217"/>
      <c r="B5703" s="217"/>
      <c r="C5703" s="217"/>
      <c r="D5703" s="217"/>
      <c r="E5703" s="217"/>
      <c r="F5703" s="217"/>
      <c r="G5703" s="218"/>
      <c r="H5703" s="217"/>
      <c r="I5703" s="217"/>
      <c r="J5703" s="217"/>
      <c r="K5703" s="217"/>
      <c r="L5703" s="217"/>
      <c r="M5703" s="219"/>
      <c r="N5703" s="220"/>
      <c r="O5703" s="219"/>
      <c r="P5703" s="220"/>
      <c r="Q5703" s="219"/>
      <c r="R5703" s="219"/>
    </row>
    <row r="5704" spans="1:18">
      <c r="A5704" s="217"/>
      <c r="B5704" s="217"/>
      <c r="C5704" s="217"/>
      <c r="D5704" s="217"/>
      <c r="E5704" s="217"/>
      <c r="F5704" s="217"/>
      <c r="G5704" s="218"/>
      <c r="H5704" s="217"/>
      <c r="I5704" s="217"/>
      <c r="J5704" s="217"/>
      <c r="K5704" s="217"/>
      <c r="L5704" s="217"/>
      <c r="M5704" s="219"/>
      <c r="N5704" s="220"/>
      <c r="O5704" s="219"/>
      <c r="P5704" s="220"/>
      <c r="Q5704" s="219"/>
      <c r="R5704" s="219"/>
    </row>
    <row r="5705" spans="1:18">
      <c r="A5705" s="217"/>
      <c r="B5705" s="217"/>
      <c r="C5705" s="217"/>
      <c r="D5705" s="217"/>
      <c r="E5705" s="217"/>
      <c r="F5705" s="217"/>
      <c r="G5705" s="218"/>
      <c r="H5705" s="217"/>
      <c r="I5705" s="217"/>
      <c r="J5705" s="217"/>
      <c r="K5705" s="217"/>
      <c r="L5705" s="217"/>
      <c r="M5705" s="219"/>
      <c r="N5705" s="220"/>
      <c r="O5705" s="219"/>
      <c r="P5705" s="220"/>
      <c r="Q5705" s="219"/>
      <c r="R5705" s="219"/>
    </row>
    <row r="5706" spans="1:18">
      <c r="A5706" s="217"/>
      <c r="B5706" s="217"/>
      <c r="C5706" s="217"/>
      <c r="D5706" s="217"/>
      <c r="E5706" s="217"/>
      <c r="F5706" s="217"/>
      <c r="G5706" s="218"/>
      <c r="H5706" s="217"/>
      <c r="I5706" s="217"/>
      <c r="J5706" s="217"/>
      <c r="K5706" s="217"/>
      <c r="L5706" s="217"/>
      <c r="M5706" s="219"/>
      <c r="N5706" s="220"/>
      <c r="O5706" s="219"/>
      <c r="P5706" s="220"/>
      <c r="Q5706" s="219"/>
      <c r="R5706" s="219"/>
    </row>
    <row r="5707" spans="1:18">
      <c r="A5707" s="217"/>
      <c r="B5707" s="217"/>
      <c r="C5707" s="217"/>
      <c r="D5707" s="217"/>
      <c r="E5707" s="217"/>
      <c r="F5707" s="217"/>
      <c r="G5707" s="218"/>
      <c r="H5707" s="217"/>
      <c r="I5707" s="217"/>
      <c r="J5707" s="217"/>
      <c r="K5707" s="217"/>
      <c r="L5707" s="217"/>
      <c r="M5707" s="219"/>
      <c r="N5707" s="220"/>
      <c r="O5707" s="219"/>
      <c r="P5707" s="220"/>
      <c r="Q5707" s="219"/>
      <c r="R5707" s="219"/>
    </row>
    <row r="5708" spans="1:18">
      <c r="A5708" s="217"/>
      <c r="B5708" s="217"/>
      <c r="C5708" s="217"/>
      <c r="D5708" s="217"/>
      <c r="E5708" s="217"/>
      <c r="F5708" s="217"/>
      <c r="G5708" s="218"/>
      <c r="H5708" s="217"/>
      <c r="I5708" s="217"/>
      <c r="J5708" s="217"/>
      <c r="K5708" s="217"/>
      <c r="L5708" s="217"/>
      <c r="M5708" s="219"/>
      <c r="N5708" s="220"/>
      <c r="O5708" s="219"/>
      <c r="P5708" s="220"/>
      <c r="Q5708" s="219"/>
      <c r="R5708" s="219"/>
    </row>
    <row r="5709" spans="1:18">
      <c r="A5709" s="217"/>
      <c r="B5709" s="217"/>
      <c r="C5709" s="217"/>
      <c r="D5709" s="217"/>
      <c r="E5709" s="217"/>
      <c r="F5709" s="217"/>
      <c r="G5709" s="218"/>
      <c r="H5709" s="217"/>
      <c r="I5709" s="217"/>
      <c r="J5709" s="217"/>
      <c r="K5709" s="217"/>
      <c r="L5709" s="217"/>
      <c r="M5709" s="219"/>
      <c r="N5709" s="220"/>
      <c r="O5709" s="219"/>
      <c r="P5709" s="220"/>
      <c r="Q5709" s="219"/>
      <c r="R5709" s="219"/>
    </row>
    <row r="5710" spans="1:18">
      <c r="A5710" s="217"/>
      <c r="B5710" s="217"/>
      <c r="C5710" s="217"/>
      <c r="D5710" s="217"/>
      <c r="E5710" s="217"/>
      <c r="F5710" s="217"/>
      <c r="G5710" s="218"/>
      <c r="H5710" s="217"/>
      <c r="I5710" s="217"/>
      <c r="J5710" s="217"/>
      <c r="K5710" s="217"/>
      <c r="L5710" s="217"/>
      <c r="M5710" s="219"/>
      <c r="N5710" s="220"/>
      <c r="O5710" s="219"/>
      <c r="P5710" s="220"/>
      <c r="Q5710" s="219"/>
      <c r="R5710" s="219"/>
    </row>
    <row r="5711" spans="1:18">
      <c r="A5711" s="217"/>
      <c r="B5711" s="217"/>
      <c r="C5711" s="217"/>
      <c r="D5711" s="217"/>
      <c r="E5711" s="217"/>
      <c r="F5711" s="217"/>
      <c r="G5711" s="218"/>
      <c r="H5711" s="217"/>
      <c r="I5711" s="217"/>
      <c r="J5711" s="217"/>
      <c r="K5711" s="217"/>
      <c r="L5711" s="217"/>
      <c r="M5711" s="219"/>
      <c r="N5711" s="220"/>
      <c r="O5711" s="219"/>
      <c r="P5711" s="220"/>
      <c r="Q5711" s="219"/>
      <c r="R5711" s="219"/>
    </row>
    <row r="5712" spans="1:18">
      <c r="A5712" s="217"/>
      <c r="B5712" s="217"/>
      <c r="C5712" s="217"/>
      <c r="D5712" s="217"/>
      <c r="E5712" s="217"/>
      <c r="F5712" s="217"/>
      <c r="G5712" s="218"/>
      <c r="H5712" s="217"/>
      <c r="I5712" s="217"/>
      <c r="J5712" s="217"/>
      <c r="K5712" s="217"/>
      <c r="L5712" s="217"/>
      <c r="M5712" s="219"/>
      <c r="N5712" s="220"/>
      <c r="O5712" s="219"/>
      <c r="P5712" s="220"/>
      <c r="Q5712" s="219"/>
      <c r="R5712" s="219"/>
    </row>
    <row r="5713" spans="1:18">
      <c r="A5713" s="217"/>
      <c r="B5713" s="217"/>
      <c r="C5713" s="217"/>
      <c r="D5713" s="217"/>
      <c r="E5713" s="217"/>
      <c r="F5713" s="217"/>
      <c r="G5713" s="218"/>
      <c r="H5713" s="217"/>
      <c r="I5713" s="217"/>
      <c r="J5713" s="217"/>
      <c r="K5713" s="217"/>
      <c r="L5713" s="217"/>
      <c r="M5713" s="219"/>
      <c r="N5713" s="220"/>
      <c r="O5713" s="219"/>
      <c r="P5713" s="220"/>
      <c r="Q5713" s="219"/>
      <c r="R5713" s="219"/>
    </row>
    <row r="5714" spans="1:18">
      <c r="A5714" s="217"/>
      <c r="B5714" s="217"/>
      <c r="C5714" s="217"/>
      <c r="D5714" s="217"/>
      <c r="E5714" s="217"/>
      <c r="F5714" s="217"/>
      <c r="G5714" s="218"/>
      <c r="H5714" s="217"/>
      <c r="I5714" s="217"/>
      <c r="J5714" s="217"/>
      <c r="K5714" s="217"/>
      <c r="L5714" s="217"/>
      <c r="M5714" s="219"/>
      <c r="N5714" s="220"/>
      <c r="O5714" s="219"/>
      <c r="P5714" s="220"/>
      <c r="Q5714" s="219"/>
      <c r="R5714" s="219"/>
    </row>
    <row r="5715" spans="1:18">
      <c r="A5715" s="217"/>
      <c r="B5715" s="217"/>
      <c r="C5715" s="217"/>
      <c r="D5715" s="217"/>
      <c r="E5715" s="217"/>
      <c r="F5715" s="217"/>
      <c r="G5715" s="218"/>
      <c r="H5715" s="217"/>
      <c r="I5715" s="217"/>
      <c r="J5715" s="217"/>
      <c r="K5715" s="217"/>
      <c r="L5715" s="217"/>
      <c r="M5715" s="219"/>
      <c r="N5715" s="220"/>
      <c r="O5715" s="219"/>
      <c r="P5715" s="220"/>
      <c r="Q5715" s="219"/>
      <c r="R5715" s="219"/>
    </row>
    <row r="5716" spans="1:18">
      <c r="A5716" s="217"/>
      <c r="B5716" s="217"/>
      <c r="C5716" s="217"/>
      <c r="D5716" s="217"/>
      <c r="E5716" s="217"/>
      <c r="F5716" s="217"/>
      <c r="G5716" s="218"/>
      <c r="H5716" s="217"/>
      <c r="I5716" s="217"/>
      <c r="J5716" s="217"/>
      <c r="K5716" s="217"/>
      <c r="L5716" s="217"/>
      <c r="M5716" s="219"/>
      <c r="N5716" s="220"/>
      <c r="O5716" s="219"/>
      <c r="P5716" s="220"/>
      <c r="Q5716" s="219"/>
      <c r="R5716" s="219"/>
    </row>
    <row r="5717" spans="1:18">
      <c r="A5717" s="217"/>
      <c r="B5717" s="217"/>
      <c r="C5717" s="217"/>
      <c r="D5717" s="217"/>
      <c r="E5717" s="217"/>
      <c r="F5717" s="217"/>
      <c r="G5717" s="218"/>
      <c r="H5717" s="217"/>
      <c r="I5717" s="217"/>
      <c r="J5717" s="217"/>
      <c r="K5717" s="217"/>
      <c r="L5717" s="217"/>
      <c r="M5717" s="219"/>
      <c r="N5717" s="220"/>
      <c r="O5717" s="219"/>
      <c r="P5717" s="220"/>
      <c r="Q5717" s="219"/>
      <c r="R5717" s="219"/>
    </row>
    <row r="5718" spans="1:18">
      <c r="A5718" s="217"/>
      <c r="B5718" s="217"/>
      <c r="C5718" s="217"/>
      <c r="D5718" s="217"/>
      <c r="E5718" s="217"/>
      <c r="F5718" s="217"/>
      <c r="G5718" s="218"/>
      <c r="H5718" s="217"/>
      <c r="I5718" s="217"/>
      <c r="J5718" s="217"/>
      <c r="K5718" s="217"/>
      <c r="L5718" s="217"/>
      <c r="M5718" s="219"/>
      <c r="N5718" s="220"/>
      <c r="O5718" s="219"/>
      <c r="P5718" s="220"/>
      <c r="Q5718" s="219"/>
      <c r="R5718" s="219"/>
    </row>
    <row r="5719" spans="1:18">
      <c r="A5719" s="217"/>
      <c r="B5719" s="217"/>
      <c r="C5719" s="217"/>
      <c r="D5719" s="217"/>
      <c r="E5719" s="217"/>
      <c r="F5719" s="217"/>
      <c r="G5719" s="218"/>
      <c r="H5719" s="217"/>
      <c r="I5719" s="217"/>
      <c r="J5719" s="217"/>
      <c r="K5719" s="217"/>
      <c r="L5719" s="217"/>
      <c r="M5719" s="219"/>
      <c r="N5719" s="220"/>
      <c r="O5719" s="219"/>
      <c r="P5719" s="220"/>
      <c r="Q5719" s="219"/>
      <c r="R5719" s="219"/>
    </row>
    <row r="5720" spans="1:18">
      <c r="A5720" s="217"/>
      <c r="B5720" s="217"/>
      <c r="C5720" s="217"/>
      <c r="D5720" s="217"/>
      <c r="E5720" s="217"/>
      <c r="F5720" s="217"/>
      <c r="G5720" s="218"/>
      <c r="H5720" s="217"/>
      <c r="I5720" s="217"/>
      <c r="J5720" s="217"/>
      <c r="K5720" s="217"/>
      <c r="L5720" s="217"/>
      <c r="M5720" s="219"/>
      <c r="N5720" s="220"/>
      <c r="O5720" s="219"/>
      <c r="P5720" s="220"/>
      <c r="Q5720" s="219"/>
      <c r="R5720" s="219"/>
    </row>
    <row r="5721" spans="1:18">
      <c r="A5721" s="217"/>
      <c r="B5721" s="217"/>
      <c r="C5721" s="217"/>
      <c r="D5721" s="217"/>
      <c r="E5721" s="217"/>
      <c r="F5721" s="217"/>
      <c r="G5721" s="218"/>
      <c r="H5721" s="217"/>
      <c r="I5721" s="217"/>
      <c r="J5721" s="217"/>
      <c r="K5721" s="217"/>
      <c r="L5721" s="217"/>
      <c r="M5721" s="219"/>
      <c r="N5721" s="220"/>
      <c r="O5721" s="219"/>
      <c r="P5721" s="220"/>
      <c r="Q5721" s="219"/>
      <c r="R5721" s="219"/>
    </row>
    <row r="5722" spans="1:18">
      <c r="A5722" s="217"/>
      <c r="B5722" s="217"/>
      <c r="C5722" s="217"/>
      <c r="D5722" s="217"/>
      <c r="E5722" s="217"/>
      <c r="F5722" s="217"/>
      <c r="G5722" s="218"/>
      <c r="H5722" s="217"/>
      <c r="I5722" s="217"/>
      <c r="J5722" s="217"/>
      <c r="K5722" s="217"/>
      <c r="L5722" s="217"/>
      <c r="M5722" s="219"/>
      <c r="N5722" s="220"/>
      <c r="O5722" s="219"/>
      <c r="P5722" s="220"/>
      <c r="Q5722" s="219"/>
      <c r="R5722" s="219"/>
    </row>
    <row r="5723" spans="1:18">
      <c r="A5723" s="217"/>
      <c r="B5723" s="217"/>
      <c r="C5723" s="217"/>
      <c r="D5723" s="217"/>
      <c r="E5723" s="217"/>
      <c r="F5723" s="217"/>
      <c r="G5723" s="218"/>
      <c r="H5723" s="217"/>
      <c r="I5723" s="217"/>
      <c r="J5723" s="217"/>
      <c r="K5723" s="217"/>
      <c r="L5723" s="217"/>
      <c r="M5723" s="219"/>
      <c r="N5723" s="220"/>
      <c r="O5723" s="219"/>
      <c r="P5723" s="220"/>
      <c r="Q5723" s="219"/>
      <c r="R5723" s="219"/>
    </row>
    <row r="5724" spans="1:18">
      <c r="A5724" s="217"/>
      <c r="B5724" s="217"/>
      <c r="C5724" s="217"/>
      <c r="D5724" s="217"/>
      <c r="E5724" s="217"/>
      <c r="F5724" s="217"/>
      <c r="G5724" s="218"/>
      <c r="H5724" s="217"/>
      <c r="I5724" s="217"/>
      <c r="J5724" s="217"/>
      <c r="K5724" s="217"/>
      <c r="L5724" s="217"/>
      <c r="M5724" s="219"/>
      <c r="N5724" s="220"/>
      <c r="O5724" s="219"/>
      <c r="P5724" s="220"/>
      <c r="Q5724" s="219"/>
      <c r="R5724" s="219"/>
    </row>
    <row r="5725" spans="1:18">
      <c r="A5725" s="217"/>
      <c r="B5725" s="217"/>
      <c r="C5725" s="217"/>
      <c r="D5725" s="217"/>
      <c r="E5725" s="217"/>
      <c r="F5725" s="217"/>
      <c r="G5725" s="218"/>
      <c r="H5725" s="217"/>
      <c r="I5725" s="217"/>
      <c r="J5725" s="217"/>
      <c r="K5725" s="217"/>
      <c r="L5725" s="217"/>
      <c r="M5725" s="219"/>
      <c r="N5725" s="220"/>
      <c r="O5725" s="219"/>
      <c r="P5725" s="220"/>
      <c r="Q5725" s="219"/>
      <c r="R5725" s="219"/>
    </row>
    <row r="5726" spans="1:18">
      <c r="A5726" s="217"/>
      <c r="B5726" s="217"/>
      <c r="C5726" s="217"/>
      <c r="D5726" s="217"/>
      <c r="E5726" s="217"/>
      <c r="F5726" s="217"/>
      <c r="G5726" s="218"/>
      <c r="H5726" s="217"/>
      <c r="I5726" s="217"/>
      <c r="J5726" s="217"/>
      <c r="K5726" s="217"/>
      <c r="L5726" s="217"/>
      <c r="M5726" s="219"/>
      <c r="N5726" s="220"/>
      <c r="O5726" s="219"/>
      <c r="P5726" s="220"/>
      <c r="Q5726" s="219"/>
      <c r="R5726" s="219"/>
    </row>
    <row r="5727" spans="1:18">
      <c r="A5727" s="217"/>
      <c r="B5727" s="217"/>
      <c r="C5727" s="217"/>
      <c r="D5727" s="217"/>
      <c r="E5727" s="217"/>
      <c r="F5727" s="217"/>
      <c r="G5727" s="218"/>
      <c r="H5727" s="217"/>
      <c r="I5727" s="217"/>
      <c r="J5727" s="217"/>
      <c r="K5727" s="217"/>
      <c r="L5727" s="217"/>
      <c r="M5727" s="219"/>
      <c r="N5727" s="220"/>
      <c r="O5727" s="219"/>
      <c r="P5727" s="220"/>
      <c r="Q5727" s="219"/>
      <c r="R5727" s="219"/>
    </row>
    <row r="5728" spans="1:18">
      <c r="A5728" s="217"/>
      <c r="B5728" s="217"/>
      <c r="C5728" s="217"/>
      <c r="D5728" s="217"/>
      <c r="E5728" s="217"/>
      <c r="F5728" s="217"/>
      <c r="G5728" s="218"/>
      <c r="H5728" s="217"/>
      <c r="I5728" s="217"/>
      <c r="J5728" s="217"/>
      <c r="K5728" s="217"/>
      <c r="L5728" s="217"/>
      <c r="M5728" s="219"/>
      <c r="N5728" s="220"/>
      <c r="O5728" s="219"/>
      <c r="P5728" s="220"/>
      <c r="Q5728" s="219"/>
      <c r="R5728" s="219"/>
    </row>
    <row r="5729" spans="1:18">
      <c r="A5729" s="217"/>
      <c r="B5729" s="217"/>
      <c r="C5729" s="217"/>
      <c r="D5729" s="217"/>
      <c r="E5729" s="217"/>
      <c r="F5729" s="217"/>
      <c r="G5729" s="218"/>
      <c r="H5729" s="217"/>
      <c r="I5729" s="217"/>
      <c r="J5729" s="217"/>
      <c r="K5729" s="217"/>
      <c r="L5729" s="217"/>
      <c r="M5729" s="219"/>
      <c r="N5729" s="220"/>
      <c r="O5729" s="219"/>
      <c r="P5729" s="220"/>
      <c r="Q5729" s="219"/>
      <c r="R5729" s="219"/>
    </row>
    <row r="5730" spans="1:18">
      <c r="A5730" s="217"/>
      <c r="B5730" s="217"/>
      <c r="C5730" s="217"/>
      <c r="D5730" s="217"/>
      <c r="E5730" s="217"/>
      <c r="F5730" s="217"/>
      <c r="G5730" s="218"/>
      <c r="H5730" s="217"/>
      <c r="I5730" s="217"/>
      <c r="J5730" s="217"/>
      <c r="K5730" s="217"/>
      <c r="L5730" s="217"/>
      <c r="M5730" s="219"/>
      <c r="N5730" s="220"/>
      <c r="O5730" s="219"/>
      <c r="P5730" s="220"/>
      <c r="Q5730" s="219"/>
      <c r="R5730" s="219"/>
    </row>
    <row r="5731" spans="1:18">
      <c r="A5731" s="217"/>
      <c r="B5731" s="217"/>
      <c r="C5731" s="217"/>
      <c r="D5731" s="217"/>
      <c r="E5731" s="217"/>
      <c r="F5731" s="217"/>
      <c r="G5731" s="218"/>
      <c r="H5731" s="217"/>
      <c r="I5731" s="217"/>
      <c r="J5731" s="217"/>
      <c r="K5731" s="217"/>
      <c r="L5731" s="217"/>
      <c r="M5731" s="219"/>
      <c r="N5731" s="220"/>
      <c r="O5731" s="219"/>
      <c r="P5731" s="220"/>
      <c r="Q5731" s="219"/>
      <c r="R5731" s="219"/>
    </row>
    <row r="5732" spans="1:18">
      <c r="A5732" s="217"/>
      <c r="B5732" s="217"/>
      <c r="C5732" s="217"/>
      <c r="D5732" s="217"/>
      <c r="E5732" s="217"/>
      <c r="F5732" s="217"/>
      <c r="G5732" s="218"/>
      <c r="H5732" s="217"/>
      <c r="I5732" s="217"/>
      <c r="J5732" s="217"/>
      <c r="K5732" s="217"/>
      <c r="L5732" s="217"/>
      <c r="M5732" s="219"/>
      <c r="N5732" s="220"/>
      <c r="O5732" s="219"/>
      <c r="P5732" s="220"/>
      <c r="Q5732" s="219"/>
      <c r="R5732" s="219"/>
    </row>
    <row r="5733" spans="1:18">
      <c r="A5733" s="217"/>
      <c r="B5733" s="217"/>
      <c r="C5733" s="217"/>
      <c r="D5733" s="217"/>
      <c r="E5733" s="217"/>
      <c r="F5733" s="217"/>
      <c r="G5733" s="218"/>
      <c r="H5733" s="217"/>
      <c r="I5733" s="217"/>
      <c r="J5733" s="217"/>
      <c r="K5733" s="217"/>
      <c r="L5733" s="217"/>
      <c r="M5733" s="219"/>
      <c r="N5733" s="220"/>
      <c r="O5733" s="219"/>
      <c r="P5733" s="220"/>
      <c r="Q5733" s="219"/>
      <c r="R5733" s="219"/>
    </row>
    <row r="5734" spans="1:18">
      <c r="A5734" s="217"/>
      <c r="B5734" s="217"/>
      <c r="C5734" s="217"/>
      <c r="D5734" s="217"/>
      <c r="E5734" s="217"/>
      <c r="F5734" s="217"/>
      <c r="G5734" s="218"/>
      <c r="H5734" s="217"/>
      <c r="I5734" s="217"/>
      <c r="J5734" s="217"/>
      <c r="K5734" s="217"/>
      <c r="L5734" s="217"/>
      <c r="M5734" s="219"/>
      <c r="N5734" s="220"/>
      <c r="O5734" s="219"/>
      <c r="P5734" s="220"/>
      <c r="Q5734" s="219"/>
      <c r="R5734" s="219"/>
    </row>
    <row r="5735" spans="1:18">
      <c r="A5735" s="217"/>
      <c r="B5735" s="217"/>
      <c r="C5735" s="217"/>
      <c r="D5735" s="217"/>
      <c r="E5735" s="217"/>
      <c r="F5735" s="217"/>
      <c r="G5735" s="218"/>
      <c r="H5735" s="217"/>
      <c r="I5735" s="217"/>
      <c r="J5735" s="217"/>
      <c r="K5735" s="217"/>
      <c r="L5735" s="217"/>
      <c r="M5735" s="219"/>
      <c r="N5735" s="220"/>
      <c r="O5735" s="219"/>
      <c r="P5735" s="220"/>
      <c r="Q5735" s="219"/>
      <c r="R5735" s="219"/>
    </row>
    <row r="5736" spans="1:18">
      <c r="A5736" s="217"/>
      <c r="B5736" s="217"/>
      <c r="C5736" s="217"/>
      <c r="D5736" s="217"/>
      <c r="E5736" s="217"/>
      <c r="F5736" s="217"/>
      <c r="G5736" s="218"/>
      <c r="H5736" s="217"/>
      <c r="I5736" s="217"/>
      <c r="J5736" s="217"/>
      <c r="K5736" s="217"/>
      <c r="L5736" s="217"/>
      <c r="M5736" s="219"/>
      <c r="N5736" s="220"/>
      <c r="O5736" s="219"/>
      <c r="P5736" s="220"/>
      <c r="Q5736" s="219"/>
      <c r="R5736" s="219"/>
    </row>
    <row r="5737" spans="1:18">
      <c r="A5737" s="217"/>
      <c r="B5737" s="217"/>
      <c r="C5737" s="217"/>
      <c r="D5737" s="217"/>
      <c r="E5737" s="217"/>
      <c r="F5737" s="217"/>
      <c r="G5737" s="218"/>
      <c r="H5737" s="217"/>
      <c r="I5737" s="217"/>
      <c r="J5737" s="217"/>
      <c r="K5737" s="217"/>
      <c r="L5737" s="217"/>
      <c r="M5737" s="219"/>
      <c r="N5737" s="220"/>
      <c r="O5737" s="219"/>
      <c r="P5737" s="220"/>
      <c r="Q5737" s="219"/>
      <c r="R5737" s="219"/>
    </row>
    <row r="5738" spans="1:18">
      <c r="A5738" s="217"/>
      <c r="B5738" s="217"/>
      <c r="C5738" s="217"/>
      <c r="D5738" s="217"/>
      <c r="E5738" s="217"/>
      <c r="F5738" s="217"/>
      <c r="G5738" s="218"/>
      <c r="H5738" s="217"/>
      <c r="I5738" s="217"/>
      <c r="J5738" s="217"/>
      <c r="K5738" s="217"/>
      <c r="L5738" s="217"/>
      <c r="M5738" s="219"/>
      <c r="N5738" s="220"/>
      <c r="O5738" s="219"/>
      <c r="P5738" s="220"/>
      <c r="Q5738" s="219"/>
      <c r="R5738" s="219"/>
    </row>
    <row r="5739" spans="1:18">
      <c r="A5739" s="217"/>
      <c r="B5739" s="217"/>
      <c r="C5739" s="217"/>
      <c r="D5739" s="217"/>
      <c r="E5739" s="217"/>
      <c r="F5739" s="217"/>
      <c r="G5739" s="218"/>
      <c r="H5739" s="217"/>
      <c r="I5739" s="217"/>
      <c r="J5739" s="217"/>
      <c r="K5739" s="217"/>
      <c r="L5739" s="217"/>
      <c r="M5739" s="219"/>
      <c r="N5739" s="220"/>
      <c r="O5739" s="219"/>
      <c r="P5739" s="220"/>
      <c r="Q5739" s="219"/>
      <c r="R5739" s="219"/>
    </row>
    <row r="5740" spans="1:18">
      <c r="A5740" s="217"/>
      <c r="B5740" s="217"/>
      <c r="C5740" s="217"/>
      <c r="D5740" s="217"/>
      <c r="E5740" s="217"/>
      <c r="F5740" s="217"/>
      <c r="G5740" s="218"/>
      <c r="H5740" s="217"/>
      <c r="I5740" s="217"/>
      <c r="J5740" s="217"/>
      <c r="K5740" s="217"/>
      <c r="L5740" s="217"/>
      <c r="M5740" s="219"/>
      <c r="N5740" s="220"/>
      <c r="O5740" s="219"/>
      <c r="P5740" s="220"/>
      <c r="Q5740" s="219"/>
      <c r="R5740" s="219"/>
    </row>
    <row r="5741" spans="1:18">
      <c r="A5741" s="217"/>
      <c r="B5741" s="217"/>
      <c r="C5741" s="217"/>
      <c r="D5741" s="217"/>
      <c r="E5741" s="217"/>
      <c r="F5741" s="217"/>
      <c r="G5741" s="218"/>
      <c r="H5741" s="217"/>
      <c r="I5741" s="217"/>
      <c r="J5741" s="217"/>
      <c r="K5741" s="217"/>
      <c r="L5741" s="217"/>
      <c r="M5741" s="219"/>
      <c r="N5741" s="220"/>
      <c r="O5741" s="219"/>
      <c r="P5741" s="220"/>
      <c r="Q5741" s="219"/>
      <c r="R5741" s="219"/>
    </row>
    <row r="5742" spans="1:18">
      <c r="A5742" s="217"/>
      <c r="B5742" s="217"/>
      <c r="C5742" s="217"/>
      <c r="D5742" s="217"/>
      <c r="E5742" s="217"/>
      <c r="F5742" s="217"/>
      <c r="G5742" s="218"/>
      <c r="H5742" s="217"/>
      <c r="I5742" s="217"/>
      <c r="J5742" s="217"/>
      <c r="K5742" s="217"/>
      <c r="L5742" s="217"/>
      <c r="M5742" s="219"/>
      <c r="N5742" s="220"/>
      <c r="O5742" s="219"/>
      <c r="P5742" s="220"/>
      <c r="Q5742" s="219"/>
      <c r="R5742" s="219"/>
    </row>
    <row r="5743" spans="1:18">
      <c r="A5743" s="217"/>
      <c r="B5743" s="217"/>
      <c r="C5743" s="217"/>
      <c r="D5743" s="217"/>
      <c r="E5743" s="217"/>
      <c r="F5743" s="217"/>
      <c r="G5743" s="218"/>
      <c r="H5743" s="217"/>
      <c r="I5743" s="217"/>
      <c r="J5743" s="217"/>
      <c r="K5743" s="217"/>
      <c r="L5743" s="217"/>
      <c r="M5743" s="219"/>
      <c r="N5743" s="220"/>
      <c r="O5743" s="219"/>
      <c r="P5743" s="220"/>
      <c r="Q5743" s="219"/>
      <c r="R5743" s="219"/>
    </row>
    <row r="5744" spans="1:18">
      <c r="A5744" s="217"/>
      <c r="B5744" s="217"/>
      <c r="C5744" s="217"/>
      <c r="D5744" s="217"/>
      <c r="E5744" s="217"/>
      <c r="F5744" s="217"/>
      <c r="G5744" s="218"/>
      <c r="H5744" s="217"/>
      <c r="I5744" s="217"/>
      <c r="J5744" s="217"/>
      <c r="K5744" s="217"/>
      <c r="L5744" s="217"/>
      <c r="M5744" s="219"/>
      <c r="N5744" s="220"/>
      <c r="O5744" s="219"/>
      <c r="P5744" s="220"/>
      <c r="Q5744" s="219"/>
      <c r="R5744" s="219"/>
    </row>
    <row r="5745" spans="1:18">
      <c r="A5745" s="217"/>
      <c r="B5745" s="217"/>
      <c r="C5745" s="217"/>
      <c r="D5745" s="217"/>
      <c r="E5745" s="217"/>
      <c r="F5745" s="217"/>
      <c r="G5745" s="218"/>
      <c r="H5745" s="217"/>
      <c r="I5745" s="217"/>
      <c r="J5745" s="217"/>
      <c r="K5745" s="217"/>
      <c r="L5745" s="217"/>
      <c r="M5745" s="219"/>
      <c r="N5745" s="220"/>
      <c r="O5745" s="219"/>
      <c r="P5745" s="220"/>
      <c r="Q5745" s="219"/>
      <c r="R5745" s="219"/>
    </row>
    <row r="5746" spans="1:18">
      <c r="A5746" s="217"/>
      <c r="B5746" s="217"/>
      <c r="C5746" s="217"/>
      <c r="D5746" s="217"/>
      <c r="E5746" s="217"/>
      <c r="F5746" s="217"/>
      <c r="G5746" s="218"/>
      <c r="H5746" s="217"/>
      <c r="I5746" s="217"/>
      <c r="J5746" s="217"/>
      <c r="K5746" s="217"/>
      <c r="L5746" s="217"/>
      <c r="M5746" s="219"/>
      <c r="N5746" s="220"/>
      <c r="O5746" s="219"/>
      <c r="P5746" s="220"/>
      <c r="Q5746" s="219"/>
      <c r="R5746" s="219"/>
    </row>
    <row r="5747" spans="1:18">
      <c r="A5747" s="217"/>
      <c r="B5747" s="217"/>
      <c r="C5747" s="217"/>
      <c r="D5747" s="217"/>
      <c r="E5747" s="217"/>
      <c r="F5747" s="217"/>
      <c r="G5747" s="218"/>
      <c r="H5747" s="217"/>
      <c r="I5747" s="217"/>
      <c r="J5747" s="217"/>
      <c r="K5747" s="217"/>
      <c r="L5747" s="217"/>
      <c r="M5747" s="219"/>
      <c r="N5747" s="220"/>
      <c r="O5747" s="219"/>
      <c r="P5747" s="220"/>
      <c r="Q5747" s="219"/>
      <c r="R5747" s="219"/>
    </row>
    <row r="5748" spans="1:18">
      <c r="A5748" s="217"/>
      <c r="B5748" s="217"/>
      <c r="C5748" s="217"/>
      <c r="D5748" s="217"/>
      <c r="E5748" s="217"/>
      <c r="F5748" s="217"/>
      <c r="G5748" s="218"/>
      <c r="H5748" s="217"/>
      <c r="I5748" s="217"/>
      <c r="J5748" s="217"/>
      <c r="K5748" s="217"/>
      <c r="L5748" s="217"/>
      <c r="M5748" s="219"/>
      <c r="N5748" s="220"/>
      <c r="O5748" s="219"/>
      <c r="P5748" s="220"/>
      <c r="Q5748" s="219"/>
      <c r="R5748" s="219"/>
    </row>
    <row r="5749" spans="1:18">
      <c r="A5749" s="217"/>
      <c r="B5749" s="217"/>
      <c r="C5749" s="217"/>
      <c r="D5749" s="217"/>
      <c r="E5749" s="217"/>
      <c r="F5749" s="217"/>
      <c r="G5749" s="218"/>
      <c r="H5749" s="217"/>
      <c r="I5749" s="217"/>
      <c r="J5749" s="217"/>
      <c r="K5749" s="217"/>
      <c r="L5749" s="217"/>
      <c r="M5749" s="219"/>
      <c r="N5749" s="220"/>
      <c r="O5749" s="219"/>
      <c r="P5749" s="220"/>
      <c r="Q5749" s="219"/>
      <c r="R5749" s="219"/>
    </row>
    <row r="5750" spans="1:18">
      <c r="A5750" s="217"/>
      <c r="B5750" s="217"/>
      <c r="C5750" s="217"/>
      <c r="D5750" s="217"/>
      <c r="E5750" s="217"/>
      <c r="F5750" s="217"/>
      <c r="G5750" s="218"/>
      <c r="H5750" s="217"/>
      <c r="I5750" s="217"/>
      <c r="J5750" s="217"/>
      <c r="K5750" s="217"/>
      <c r="L5750" s="217"/>
      <c r="M5750" s="219"/>
      <c r="N5750" s="220"/>
      <c r="O5750" s="219"/>
      <c r="P5750" s="220"/>
      <c r="Q5750" s="219"/>
      <c r="R5750" s="219"/>
    </row>
    <row r="5751" spans="1:18">
      <c r="A5751" s="217"/>
      <c r="B5751" s="217"/>
      <c r="C5751" s="217"/>
      <c r="D5751" s="217"/>
      <c r="E5751" s="217"/>
      <c r="F5751" s="217"/>
      <c r="G5751" s="218"/>
      <c r="H5751" s="217"/>
      <c r="I5751" s="217"/>
      <c r="J5751" s="217"/>
      <c r="K5751" s="217"/>
      <c r="L5751" s="217"/>
      <c r="M5751" s="219"/>
      <c r="N5751" s="220"/>
      <c r="O5751" s="219"/>
      <c r="P5751" s="220"/>
      <c r="Q5751" s="219"/>
      <c r="R5751" s="219"/>
    </row>
    <row r="5752" spans="1:18">
      <c r="A5752" s="217"/>
      <c r="B5752" s="217"/>
      <c r="C5752" s="217"/>
      <c r="D5752" s="217"/>
      <c r="E5752" s="217"/>
      <c r="F5752" s="217"/>
      <c r="G5752" s="218"/>
      <c r="H5752" s="217"/>
      <c r="I5752" s="217"/>
      <c r="J5752" s="217"/>
      <c r="K5752" s="217"/>
      <c r="L5752" s="217"/>
      <c r="M5752" s="219"/>
      <c r="N5752" s="220"/>
      <c r="O5752" s="219"/>
      <c r="P5752" s="220"/>
      <c r="Q5752" s="219"/>
      <c r="R5752" s="219"/>
    </row>
    <row r="5753" spans="1:18">
      <c r="A5753" s="217"/>
      <c r="B5753" s="217"/>
      <c r="C5753" s="217"/>
      <c r="D5753" s="217"/>
      <c r="E5753" s="217"/>
      <c r="F5753" s="217"/>
      <c r="G5753" s="218"/>
      <c r="H5753" s="217"/>
      <c r="I5753" s="217"/>
      <c r="J5753" s="217"/>
      <c r="K5753" s="217"/>
      <c r="L5753" s="217"/>
      <c r="M5753" s="219"/>
      <c r="N5753" s="220"/>
      <c r="O5753" s="219"/>
      <c r="P5753" s="220"/>
      <c r="Q5753" s="219"/>
      <c r="R5753" s="219"/>
    </row>
    <row r="5754" spans="1:18">
      <c r="A5754" s="217"/>
      <c r="B5754" s="217"/>
      <c r="C5754" s="217"/>
      <c r="D5754" s="217"/>
      <c r="E5754" s="217"/>
      <c r="F5754" s="217"/>
      <c r="G5754" s="218"/>
      <c r="H5754" s="217"/>
      <c r="I5754" s="217"/>
      <c r="J5754" s="217"/>
      <c r="K5754" s="217"/>
      <c r="L5754" s="217"/>
      <c r="M5754" s="219"/>
      <c r="N5754" s="220"/>
      <c r="O5754" s="219"/>
      <c r="P5754" s="220"/>
      <c r="Q5754" s="219"/>
      <c r="R5754" s="219"/>
    </row>
    <row r="5755" spans="1:18">
      <c r="A5755" s="217"/>
      <c r="B5755" s="217"/>
      <c r="C5755" s="217"/>
      <c r="D5755" s="217"/>
      <c r="E5755" s="217"/>
      <c r="F5755" s="217"/>
      <c r="G5755" s="218"/>
      <c r="H5755" s="217"/>
      <c r="I5755" s="217"/>
      <c r="J5755" s="217"/>
      <c r="K5755" s="217"/>
      <c r="L5755" s="217"/>
      <c r="M5755" s="219"/>
      <c r="N5755" s="220"/>
      <c r="O5755" s="219"/>
      <c r="P5755" s="220"/>
      <c r="Q5755" s="219"/>
      <c r="R5755" s="219"/>
    </row>
    <row r="5756" spans="1:18">
      <c r="A5756" s="217"/>
      <c r="B5756" s="217"/>
      <c r="C5756" s="217"/>
      <c r="D5756" s="217"/>
      <c r="E5756" s="217"/>
      <c r="F5756" s="217"/>
      <c r="G5756" s="218"/>
      <c r="H5756" s="217"/>
      <c r="I5756" s="217"/>
      <c r="J5756" s="217"/>
      <c r="K5756" s="217"/>
      <c r="L5756" s="217"/>
      <c r="M5756" s="219"/>
      <c r="N5756" s="220"/>
      <c r="O5756" s="219"/>
      <c r="P5756" s="220"/>
      <c r="Q5756" s="219"/>
      <c r="R5756" s="219"/>
    </row>
    <row r="5757" spans="1:18">
      <c r="A5757" s="217"/>
      <c r="B5757" s="217"/>
      <c r="C5757" s="217"/>
      <c r="D5757" s="217"/>
      <c r="E5757" s="217"/>
      <c r="F5757" s="217"/>
      <c r="G5757" s="218"/>
      <c r="H5757" s="217"/>
      <c r="I5757" s="217"/>
      <c r="J5757" s="217"/>
      <c r="K5757" s="217"/>
      <c r="L5757" s="217"/>
      <c r="M5757" s="219"/>
      <c r="N5757" s="220"/>
      <c r="O5757" s="219"/>
      <c r="P5757" s="220"/>
      <c r="Q5757" s="219"/>
      <c r="R5757" s="219"/>
    </row>
    <row r="5758" spans="1:18">
      <c r="A5758" s="217"/>
      <c r="B5758" s="217"/>
      <c r="C5758" s="217"/>
      <c r="D5758" s="217"/>
      <c r="E5758" s="217"/>
      <c r="F5758" s="217"/>
      <c r="G5758" s="218"/>
      <c r="H5758" s="217"/>
      <c r="I5758" s="217"/>
      <c r="J5758" s="217"/>
      <c r="K5758" s="217"/>
      <c r="L5758" s="217"/>
      <c r="M5758" s="219"/>
      <c r="N5758" s="220"/>
      <c r="O5758" s="219"/>
      <c r="P5758" s="220"/>
      <c r="Q5758" s="219"/>
      <c r="R5758" s="219"/>
    </row>
    <row r="5759" spans="1:18">
      <c r="A5759" s="217"/>
      <c r="B5759" s="217"/>
      <c r="C5759" s="217"/>
      <c r="D5759" s="217"/>
      <c r="E5759" s="217"/>
      <c r="F5759" s="217"/>
      <c r="G5759" s="218"/>
      <c r="H5759" s="217"/>
      <c r="I5759" s="217"/>
      <c r="J5759" s="217"/>
      <c r="K5759" s="217"/>
      <c r="L5759" s="217"/>
      <c r="M5759" s="219"/>
      <c r="N5759" s="220"/>
      <c r="O5759" s="219"/>
      <c r="P5759" s="220"/>
      <c r="Q5759" s="219"/>
      <c r="R5759" s="219"/>
    </row>
    <row r="5760" spans="1:18">
      <c r="A5760" s="217"/>
      <c r="B5760" s="217"/>
      <c r="C5760" s="217"/>
      <c r="D5760" s="217"/>
      <c r="E5760" s="217"/>
      <c r="F5760" s="217"/>
      <c r="G5760" s="218"/>
      <c r="H5760" s="217"/>
      <c r="I5760" s="217"/>
      <c r="J5760" s="217"/>
      <c r="K5760" s="217"/>
      <c r="L5760" s="217"/>
      <c r="M5760" s="219"/>
      <c r="N5760" s="220"/>
      <c r="O5760" s="219"/>
      <c r="P5760" s="220"/>
      <c r="Q5760" s="219"/>
      <c r="R5760" s="219"/>
    </row>
    <row r="5761" spans="1:18">
      <c r="A5761" s="217"/>
      <c r="B5761" s="217"/>
      <c r="C5761" s="217"/>
      <c r="D5761" s="217"/>
      <c r="E5761" s="217"/>
      <c r="F5761" s="217"/>
      <c r="G5761" s="218"/>
      <c r="H5761" s="217"/>
      <c r="I5761" s="217"/>
      <c r="J5761" s="217"/>
      <c r="K5761" s="217"/>
      <c r="L5761" s="217"/>
      <c r="M5761" s="219"/>
      <c r="N5761" s="220"/>
      <c r="O5761" s="219"/>
      <c r="P5761" s="220"/>
      <c r="Q5761" s="219"/>
      <c r="R5761" s="219"/>
    </row>
    <row r="5762" spans="1:18">
      <c r="A5762" s="217"/>
      <c r="B5762" s="217"/>
      <c r="C5762" s="217"/>
      <c r="D5762" s="217"/>
      <c r="E5762" s="217"/>
      <c r="F5762" s="217"/>
      <c r="G5762" s="218"/>
      <c r="H5762" s="217"/>
      <c r="I5762" s="217"/>
      <c r="J5762" s="217"/>
      <c r="K5762" s="217"/>
      <c r="L5762" s="217"/>
      <c r="M5762" s="219"/>
      <c r="N5762" s="220"/>
      <c r="O5762" s="219"/>
      <c r="P5762" s="220"/>
      <c r="Q5762" s="219"/>
      <c r="R5762" s="219"/>
    </row>
    <row r="5763" spans="1:18">
      <c r="A5763" s="217"/>
      <c r="B5763" s="217"/>
      <c r="C5763" s="217"/>
      <c r="D5763" s="217"/>
      <c r="E5763" s="217"/>
      <c r="F5763" s="217"/>
      <c r="G5763" s="218"/>
      <c r="H5763" s="217"/>
      <c r="I5763" s="217"/>
      <c r="J5763" s="217"/>
      <c r="K5763" s="217"/>
      <c r="L5763" s="217"/>
      <c r="M5763" s="219"/>
      <c r="N5763" s="220"/>
      <c r="O5763" s="219"/>
      <c r="P5763" s="220"/>
      <c r="Q5763" s="219"/>
      <c r="R5763" s="219"/>
    </row>
    <row r="5764" spans="1:18">
      <c r="A5764" s="217"/>
      <c r="B5764" s="217"/>
      <c r="C5764" s="217"/>
      <c r="D5764" s="217"/>
      <c r="E5764" s="217"/>
      <c r="F5764" s="217"/>
      <c r="G5764" s="218"/>
      <c r="H5764" s="217"/>
      <c r="I5764" s="217"/>
      <c r="J5764" s="217"/>
      <c r="K5764" s="217"/>
      <c r="L5764" s="217"/>
      <c r="M5764" s="219"/>
      <c r="N5764" s="220"/>
      <c r="O5764" s="219"/>
      <c r="P5764" s="220"/>
      <c r="Q5764" s="219"/>
      <c r="R5764" s="219"/>
    </row>
    <row r="5765" spans="1:18">
      <c r="A5765" s="217"/>
      <c r="B5765" s="217"/>
      <c r="C5765" s="217"/>
      <c r="D5765" s="217"/>
      <c r="E5765" s="217"/>
      <c r="F5765" s="217"/>
      <c r="G5765" s="218"/>
      <c r="H5765" s="217"/>
      <c r="I5765" s="217"/>
      <c r="J5765" s="217"/>
      <c r="K5765" s="217"/>
      <c r="L5765" s="217"/>
      <c r="M5765" s="219"/>
      <c r="N5765" s="220"/>
      <c r="O5765" s="219"/>
      <c r="P5765" s="220"/>
      <c r="Q5765" s="219"/>
      <c r="R5765" s="219"/>
    </row>
    <row r="5766" spans="1:18">
      <c r="A5766" s="217"/>
      <c r="B5766" s="217"/>
      <c r="C5766" s="217"/>
      <c r="D5766" s="217"/>
      <c r="E5766" s="217"/>
      <c r="F5766" s="217"/>
      <c r="G5766" s="218"/>
      <c r="H5766" s="217"/>
      <c r="I5766" s="217"/>
      <c r="J5766" s="217"/>
      <c r="K5766" s="217"/>
      <c r="L5766" s="217"/>
      <c r="M5766" s="219"/>
      <c r="N5766" s="220"/>
      <c r="O5766" s="219"/>
      <c r="P5766" s="220"/>
      <c r="Q5766" s="219"/>
      <c r="R5766" s="219"/>
    </row>
    <row r="5767" spans="1:18">
      <c r="A5767" s="217"/>
      <c r="B5767" s="217"/>
      <c r="C5767" s="217"/>
      <c r="D5767" s="217"/>
      <c r="E5767" s="217"/>
      <c r="F5767" s="217"/>
      <c r="G5767" s="218"/>
      <c r="H5767" s="217"/>
      <c r="I5767" s="217"/>
      <c r="J5767" s="217"/>
      <c r="K5767" s="217"/>
      <c r="L5767" s="217"/>
      <c r="M5767" s="219"/>
      <c r="N5767" s="220"/>
      <c r="O5767" s="219"/>
      <c r="P5767" s="220"/>
      <c r="Q5767" s="219"/>
      <c r="R5767" s="219"/>
    </row>
    <row r="5768" spans="1:18">
      <c r="A5768" s="217"/>
      <c r="B5768" s="217"/>
      <c r="C5768" s="217"/>
      <c r="D5768" s="217"/>
      <c r="E5768" s="217"/>
      <c r="F5768" s="217"/>
      <c r="G5768" s="218"/>
      <c r="H5768" s="217"/>
      <c r="I5768" s="217"/>
      <c r="J5768" s="217"/>
      <c r="K5768" s="217"/>
      <c r="L5768" s="217"/>
      <c r="M5768" s="219"/>
      <c r="N5768" s="220"/>
      <c r="O5768" s="219"/>
      <c r="P5768" s="220"/>
      <c r="Q5768" s="219"/>
      <c r="R5768" s="219"/>
    </row>
    <row r="5769" spans="1:18">
      <c r="A5769" s="217"/>
      <c r="B5769" s="217"/>
      <c r="C5769" s="217"/>
      <c r="D5769" s="217"/>
      <c r="E5769" s="217"/>
      <c r="F5769" s="217"/>
      <c r="G5769" s="218"/>
      <c r="H5769" s="217"/>
      <c r="I5769" s="217"/>
      <c r="J5769" s="217"/>
      <c r="K5769" s="217"/>
      <c r="L5769" s="217"/>
      <c r="M5769" s="219"/>
      <c r="N5769" s="220"/>
      <c r="O5769" s="219"/>
      <c r="P5769" s="220"/>
      <c r="Q5769" s="219"/>
      <c r="R5769" s="219"/>
    </row>
    <row r="5770" spans="1:18">
      <c r="A5770" s="217"/>
      <c r="B5770" s="217"/>
      <c r="C5770" s="217"/>
      <c r="D5770" s="217"/>
      <c r="E5770" s="217"/>
      <c r="F5770" s="217"/>
      <c r="G5770" s="218"/>
      <c r="H5770" s="217"/>
      <c r="I5770" s="217"/>
      <c r="J5770" s="217"/>
      <c r="K5770" s="217"/>
      <c r="L5770" s="217"/>
      <c r="M5770" s="219"/>
      <c r="N5770" s="220"/>
      <c r="O5770" s="219"/>
      <c r="P5770" s="220"/>
      <c r="Q5770" s="219"/>
      <c r="R5770" s="219"/>
    </row>
    <row r="5771" spans="1:18">
      <c r="A5771" s="217"/>
      <c r="B5771" s="217"/>
      <c r="C5771" s="217"/>
      <c r="D5771" s="217"/>
      <c r="E5771" s="217"/>
      <c r="F5771" s="217"/>
      <c r="G5771" s="218"/>
      <c r="H5771" s="217"/>
      <c r="I5771" s="217"/>
      <c r="J5771" s="217"/>
      <c r="K5771" s="217"/>
      <c r="L5771" s="217"/>
      <c r="M5771" s="219"/>
      <c r="N5771" s="220"/>
      <c r="O5771" s="219"/>
      <c r="P5771" s="220"/>
      <c r="Q5771" s="219"/>
      <c r="R5771" s="219"/>
    </row>
    <row r="5772" spans="1:18">
      <c r="A5772" s="217"/>
      <c r="B5772" s="217"/>
      <c r="C5772" s="217"/>
      <c r="D5772" s="217"/>
      <c r="E5772" s="217"/>
      <c r="F5772" s="217"/>
      <c r="G5772" s="218"/>
      <c r="H5772" s="217"/>
      <c r="I5772" s="217"/>
      <c r="J5772" s="217"/>
      <c r="K5772" s="217"/>
      <c r="L5772" s="217"/>
      <c r="M5772" s="219"/>
      <c r="N5772" s="220"/>
      <c r="O5772" s="219"/>
      <c r="P5772" s="220"/>
      <c r="Q5772" s="219"/>
      <c r="R5772" s="219"/>
    </row>
    <row r="5773" spans="1:18">
      <c r="A5773" s="217"/>
      <c r="B5773" s="217"/>
      <c r="C5773" s="217"/>
      <c r="D5773" s="217"/>
      <c r="E5773" s="217"/>
      <c r="F5773" s="217"/>
      <c r="G5773" s="218"/>
      <c r="H5773" s="217"/>
      <c r="I5773" s="217"/>
      <c r="J5773" s="217"/>
      <c r="K5773" s="217"/>
      <c r="L5773" s="217"/>
      <c r="M5773" s="219"/>
      <c r="N5773" s="220"/>
      <c r="O5773" s="219"/>
      <c r="P5773" s="220"/>
      <c r="Q5773" s="219"/>
      <c r="R5773" s="219"/>
    </row>
    <row r="5774" spans="1:18">
      <c r="A5774" s="217"/>
      <c r="B5774" s="217"/>
      <c r="C5774" s="217"/>
      <c r="D5774" s="217"/>
      <c r="E5774" s="217"/>
      <c r="F5774" s="217"/>
      <c r="G5774" s="218"/>
      <c r="H5774" s="217"/>
      <c r="I5774" s="217"/>
      <c r="J5774" s="217"/>
      <c r="K5774" s="217"/>
      <c r="L5774" s="217"/>
      <c r="M5774" s="219"/>
      <c r="N5774" s="220"/>
      <c r="O5774" s="219"/>
      <c r="P5774" s="220"/>
      <c r="Q5774" s="219"/>
      <c r="R5774" s="219"/>
    </row>
    <row r="5775" spans="1:18">
      <c r="A5775" s="217"/>
      <c r="B5775" s="217"/>
      <c r="C5775" s="217"/>
      <c r="D5775" s="217"/>
      <c r="E5775" s="217"/>
      <c r="F5775" s="217"/>
      <c r="G5775" s="218"/>
      <c r="H5775" s="217"/>
      <c r="I5775" s="217"/>
      <c r="J5775" s="217"/>
      <c r="K5775" s="217"/>
      <c r="L5775" s="217"/>
      <c r="M5775" s="219"/>
      <c r="N5775" s="220"/>
      <c r="O5775" s="219"/>
      <c r="P5775" s="220"/>
      <c r="Q5775" s="219"/>
      <c r="R5775" s="219"/>
    </row>
    <row r="5776" spans="1:18">
      <c r="A5776" s="217"/>
      <c r="B5776" s="217"/>
      <c r="C5776" s="217"/>
      <c r="D5776" s="217"/>
      <c r="E5776" s="217"/>
      <c r="F5776" s="217"/>
      <c r="G5776" s="218"/>
      <c r="H5776" s="217"/>
      <c r="I5776" s="217"/>
      <c r="J5776" s="217"/>
      <c r="K5776" s="217"/>
      <c r="L5776" s="217"/>
      <c r="M5776" s="219"/>
      <c r="N5776" s="220"/>
      <c r="O5776" s="219"/>
      <c r="P5776" s="220"/>
      <c r="Q5776" s="219"/>
      <c r="R5776" s="219"/>
    </row>
    <row r="5777" spans="1:18">
      <c r="A5777" s="217"/>
      <c r="B5777" s="217"/>
      <c r="C5777" s="217"/>
      <c r="D5777" s="217"/>
      <c r="E5777" s="217"/>
      <c r="F5777" s="217"/>
      <c r="G5777" s="218"/>
      <c r="H5777" s="217"/>
      <c r="I5777" s="217"/>
      <c r="J5777" s="217"/>
      <c r="K5777" s="217"/>
      <c r="L5777" s="217"/>
      <c r="M5777" s="219"/>
      <c r="N5777" s="220"/>
      <c r="O5777" s="219"/>
      <c r="P5777" s="220"/>
      <c r="Q5777" s="219"/>
      <c r="R5777" s="219"/>
    </row>
    <row r="5778" spans="1:18">
      <c r="A5778" s="217"/>
      <c r="B5778" s="217"/>
      <c r="C5778" s="217"/>
      <c r="D5778" s="217"/>
      <c r="E5778" s="217"/>
      <c r="F5778" s="217"/>
      <c r="G5778" s="218"/>
      <c r="H5778" s="217"/>
      <c r="I5778" s="217"/>
      <c r="J5778" s="217"/>
      <c r="K5778" s="217"/>
      <c r="L5778" s="217"/>
      <c r="M5778" s="219"/>
      <c r="N5778" s="220"/>
      <c r="O5778" s="219"/>
      <c r="P5778" s="220"/>
      <c r="Q5778" s="219"/>
      <c r="R5778" s="219"/>
    </row>
    <row r="5779" spans="1:18">
      <c r="A5779" s="217"/>
      <c r="B5779" s="217"/>
      <c r="C5779" s="217"/>
      <c r="D5779" s="217"/>
      <c r="E5779" s="217"/>
      <c r="F5779" s="217"/>
      <c r="G5779" s="218"/>
      <c r="H5779" s="217"/>
      <c r="I5779" s="217"/>
      <c r="J5779" s="217"/>
      <c r="K5779" s="217"/>
      <c r="L5779" s="217"/>
      <c r="M5779" s="219"/>
      <c r="N5779" s="220"/>
      <c r="O5779" s="219"/>
      <c r="P5779" s="220"/>
      <c r="Q5779" s="219"/>
      <c r="R5779" s="219"/>
    </row>
    <row r="5780" spans="1:18">
      <c r="A5780" s="217"/>
      <c r="B5780" s="217"/>
      <c r="C5780" s="217"/>
      <c r="D5780" s="217"/>
      <c r="E5780" s="217"/>
      <c r="F5780" s="217"/>
      <c r="G5780" s="218"/>
      <c r="H5780" s="217"/>
      <c r="I5780" s="217"/>
      <c r="J5780" s="217"/>
      <c r="K5780" s="217"/>
      <c r="L5780" s="217"/>
      <c r="M5780" s="219"/>
      <c r="N5780" s="220"/>
      <c r="O5780" s="219"/>
      <c r="P5780" s="220"/>
      <c r="Q5780" s="219"/>
      <c r="R5780" s="219"/>
    </row>
    <row r="5781" spans="1:18">
      <c r="A5781" s="217"/>
      <c r="B5781" s="217"/>
      <c r="C5781" s="217"/>
      <c r="D5781" s="217"/>
      <c r="E5781" s="217"/>
      <c r="F5781" s="217"/>
      <c r="G5781" s="218"/>
      <c r="H5781" s="217"/>
      <c r="I5781" s="217"/>
      <c r="J5781" s="217"/>
      <c r="K5781" s="217"/>
      <c r="L5781" s="217"/>
      <c r="M5781" s="219"/>
      <c r="N5781" s="220"/>
      <c r="O5781" s="219"/>
      <c r="P5781" s="220"/>
      <c r="Q5781" s="219"/>
      <c r="R5781" s="219"/>
    </row>
    <row r="5782" spans="1:18">
      <c r="A5782" s="217"/>
      <c r="B5782" s="217"/>
      <c r="C5782" s="217"/>
      <c r="D5782" s="217"/>
      <c r="E5782" s="217"/>
      <c r="F5782" s="217"/>
      <c r="G5782" s="218"/>
      <c r="H5782" s="217"/>
      <c r="I5782" s="217"/>
      <c r="J5782" s="217"/>
      <c r="K5782" s="217"/>
      <c r="L5782" s="217"/>
      <c r="M5782" s="219"/>
      <c r="N5782" s="220"/>
      <c r="O5782" s="219"/>
      <c r="P5782" s="220"/>
      <c r="Q5782" s="219"/>
      <c r="R5782" s="219"/>
    </row>
    <row r="5783" spans="1:18">
      <c r="A5783" s="217"/>
      <c r="B5783" s="217"/>
      <c r="C5783" s="217"/>
      <c r="D5783" s="217"/>
      <c r="E5783" s="217"/>
      <c r="F5783" s="217"/>
      <c r="G5783" s="218"/>
      <c r="H5783" s="217"/>
      <c r="I5783" s="217"/>
      <c r="J5783" s="217"/>
      <c r="K5783" s="217"/>
      <c r="L5783" s="217"/>
      <c r="M5783" s="219"/>
      <c r="N5783" s="220"/>
      <c r="O5783" s="219"/>
      <c r="P5783" s="220"/>
      <c r="Q5783" s="219"/>
      <c r="R5783" s="219"/>
    </row>
    <row r="5784" spans="1:18">
      <c r="A5784" s="217"/>
      <c r="B5784" s="217"/>
      <c r="C5784" s="217"/>
      <c r="D5784" s="217"/>
      <c r="E5784" s="217"/>
      <c r="F5784" s="217"/>
      <c r="G5784" s="218"/>
      <c r="H5784" s="217"/>
      <c r="I5784" s="217"/>
      <c r="J5784" s="217"/>
      <c r="K5784" s="217"/>
      <c r="L5784" s="217"/>
      <c r="M5784" s="219"/>
      <c r="N5784" s="220"/>
      <c r="O5784" s="219"/>
      <c r="P5784" s="220"/>
      <c r="Q5784" s="219"/>
      <c r="R5784" s="219"/>
    </row>
    <row r="5785" spans="1:18">
      <c r="A5785" s="217"/>
      <c r="B5785" s="217"/>
      <c r="C5785" s="217"/>
      <c r="D5785" s="217"/>
      <c r="E5785" s="217"/>
      <c r="F5785" s="217"/>
      <c r="G5785" s="218"/>
      <c r="H5785" s="217"/>
      <c r="I5785" s="217"/>
      <c r="J5785" s="217"/>
      <c r="K5785" s="217"/>
      <c r="L5785" s="217"/>
      <c r="M5785" s="219"/>
      <c r="N5785" s="220"/>
      <c r="O5785" s="219"/>
      <c r="P5785" s="220"/>
      <c r="Q5785" s="219"/>
      <c r="R5785" s="219"/>
    </row>
    <row r="5786" spans="1:18">
      <c r="A5786" s="217"/>
      <c r="B5786" s="217"/>
      <c r="C5786" s="217"/>
      <c r="D5786" s="217"/>
      <c r="E5786" s="217"/>
      <c r="F5786" s="217"/>
      <c r="G5786" s="218"/>
      <c r="H5786" s="217"/>
      <c r="I5786" s="217"/>
      <c r="J5786" s="217"/>
      <c r="K5786" s="217"/>
      <c r="L5786" s="217"/>
      <c r="M5786" s="219"/>
      <c r="N5786" s="220"/>
      <c r="O5786" s="219"/>
      <c r="P5786" s="220"/>
      <c r="Q5786" s="219"/>
      <c r="R5786" s="219"/>
    </row>
    <row r="5787" spans="1:18">
      <c r="A5787" s="217"/>
      <c r="B5787" s="217"/>
      <c r="C5787" s="217"/>
      <c r="D5787" s="217"/>
      <c r="E5787" s="217"/>
      <c r="F5787" s="217"/>
      <c r="G5787" s="218"/>
      <c r="H5787" s="217"/>
      <c r="I5787" s="217"/>
      <c r="J5787" s="217"/>
      <c r="K5787" s="217"/>
      <c r="L5787" s="217"/>
      <c r="M5787" s="219"/>
      <c r="N5787" s="220"/>
      <c r="O5787" s="219"/>
      <c r="P5787" s="220"/>
      <c r="Q5787" s="219"/>
      <c r="R5787" s="219"/>
    </row>
    <row r="5788" spans="1:18">
      <c r="A5788" s="217"/>
      <c r="B5788" s="217"/>
      <c r="C5788" s="217"/>
      <c r="D5788" s="217"/>
      <c r="E5788" s="217"/>
      <c r="F5788" s="217"/>
      <c r="G5788" s="218"/>
      <c r="H5788" s="217"/>
      <c r="I5788" s="217"/>
      <c r="J5788" s="217"/>
      <c r="K5788" s="217"/>
      <c r="L5788" s="217"/>
      <c r="M5788" s="219"/>
      <c r="N5788" s="220"/>
      <c r="O5788" s="219"/>
      <c r="P5788" s="220"/>
      <c r="Q5788" s="219"/>
      <c r="R5788" s="219"/>
    </row>
    <row r="5789" spans="1:18">
      <c r="A5789" s="217"/>
      <c r="B5789" s="217"/>
      <c r="C5789" s="217"/>
      <c r="D5789" s="217"/>
      <c r="E5789" s="217"/>
      <c r="F5789" s="217"/>
      <c r="G5789" s="218"/>
      <c r="H5789" s="217"/>
      <c r="I5789" s="217"/>
      <c r="J5789" s="217"/>
      <c r="K5789" s="217"/>
      <c r="L5789" s="217"/>
      <c r="M5789" s="219"/>
      <c r="N5789" s="220"/>
      <c r="O5789" s="219"/>
      <c r="P5789" s="220"/>
      <c r="Q5789" s="219"/>
      <c r="R5789" s="219"/>
    </row>
    <row r="5790" spans="1:18">
      <c r="A5790" s="217"/>
      <c r="B5790" s="217"/>
      <c r="C5790" s="217"/>
      <c r="D5790" s="217"/>
      <c r="E5790" s="217"/>
      <c r="F5790" s="217"/>
      <c r="G5790" s="218"/>
      <c r="H5790" s="217"/>
      <c r="I5790" s="217"/>
      <c r="J5790" s="217"/>
      <c r="K5790" s="217"/>
      <c r="L5790" s="217"/>
      <c r="M5790" s="219"/>
      <c r="N5790" s="220"/>
      <c r="O5790" s="219"/>
      <c r="P5790" s="220"/>
      <c r="Q5790" s="219"/>
      <c r="R5790" s="219"/>
    </row>
    <row r="5791" spans="1:18">
      <c r="A5791" s="217"/>
      <c r="B5791" s="217"/>
      <c r="C5791" s="217"/>
      <c r="D5791" s="217"/>
      <c r="E5791" s="217"/>
      <c r="F5791" s="217"/>
      <c r="G5791" s="218"/>
      <c r="H5791" s="217"/>
      <c r="I5791" s="217"/>
      <c r="J5791" s="217"/>
      <c r="K5791" s="217"/>
      <c r="L5791" s="217"/>
      <c r="M5791" s="219"/>
      <c r="N5791" s="220"/>
      <c r="O5791" s="219"/>
      <c r="P5791" s="220"/>
      <c r="Q5791" s="219"/>
      <c r="R5791" s="219"/>
    </row>
    <row r="5792" spans="1:18">
      <c r="A5792" s="217"/>
      <c r="B5792" s="217"/>
      <c r="C5792" s="217"/>
      <c r="D5792" s="217"/>
      <c r="E5792" s="217"/>
      <c r="F5792" s="217"/>
      <c r="G5792" s="218"/>
      <c r="H5792" s="217"/>
      <c r="I5792" s="217"/>
      <c r="J5792" s="217"/>
      <c r="K5792" s="217"/>
      <c r="L5792" s="217"/>
      <c r="M5792" s="219"/>
      <c r="N5792" s="220"/>
      <c r="O5792" s="219"/>
      <c r="P5792" s="220"/>
      <c r="Q5792" s="219"/>
      <c r="R5792" s="219"/>
    </row>
    <row r="5793" spans="1:18">
      <c r="A5793" s="217"/>
      <c r="B5793" s="217"/>
      <c r="C5793" s="217"/>
      <c r="D5793" s="217"/>
      <c r="E5793" s="217"/>
      <c r="F5793" s="217"/>
      <c r="G5793" s="218"/>
      <c r="H5793" s="217"/>
      <c r="I5793" s="217"/>
      <c r="J5793" s="217"/>
      <c r="K5793" s="217"/>
      <c r="L5793" s="217"/>
      <c r="M5793" s="219"/>
      <c r="N5793" s="220"/>
      <c r="O5793" s="219"/>
      <c r="P5793" s="220"/>
      <c r="Q5793" s="219"/>
      <c r="R5793" s="219"/>
    </row>
    <row r="5794" spans="1:18">
      <c r="A5794" s="217"/>
      <c r="B5794" s="217"/>
      <c r="C5794" s="217"/>
      <c r="D5794" s="217"/>
      <c r="E5794" s="217"/>
      <c r="F5794" s="217"/>
      <c r="G5794" s="218"/>
      <c r="H5794" s="217"/>
      <c r="I5794" s="217"/>
      <c r="J5794" s="217"/>
      <c r="K5794" s="217"/>
      <c r="L5794" s="217"/>
      <c r="M5794" s="219"/>
      <c r="N5794" s="220"/>
      <c r="O5794" s="219"/>
      <c r="P5794" s="220"/>
      <c r="Q5794" s="219"/>
      <c r="R5794" s="219"/>
    </row>
    <row r="5795" spans="1:18">
      <c r="A5795" s="217"/>
      <c r="B5795" s="217"/>
      <c r="C5795" s="217"/>
      <c r="D5795" s="217"/>
      <c r="E5795" s="217"/>
      <c r="F5795" s="217"/>
      <c r="G5795" s="218"/>
      <c r="H5795" s="217"/>
      <c r="I5795" s="217"/>
      <c r="J5795" s="217"/>
      <c r="K5795" s="217"/>
      <c r="L5795" s="217"/>
      <c r="M5795" s="219"/>
      <c r="N5795" s="220"/>
      <c r="O5795" s="219"/>
      <c r="P5795" s="220"/>
      <c r="Q5795" s="219"/>
      <c r="R5795" s="219"/>
    </row>
    <row r="5796" spans="1:18">
      <c r="A5796" s="217"/>
      <c r="B5796" s="217"/>
      <c r="C5796" s="217"/>
      <c r="D5796" s="217"/>
      <c r="E5796" s="217"/>
      <c r="F5796" s="217"/>
      <c r="G5796" s="218"/>
      <c r="H5796" s="217"/>
      <c r="I5796" s="217"/>
      <c r="J5796" s="217"/>
      <c r="K5796" s="217"/>
      <c r="L5796" s="217"/>
      <c r="M5796" s="219"/>
      <c r="N5796" s="220"/>
      <c r="O5796" s="219"/>
      <c r="P5796" s="220"/>
      <c r="Q5796" s="219"/>
      <c r="R5796" s="219"/>
    </row>
    <row r="5797" spans="1:18">
      <c r="A5797" s="217"/>
      <c r="B5797" s="217"/>
      <c r="C5797" s="217"/>
      <c r="D5797" s="217"/>
      <c r="E5797" s="217"/>
      <c r="F5797" s="217"/>
      <c r="G5797" s="218"/>
      <c r="H5797" s="217"/>
      <c r="I5797" s="217"/>
      <c r="J5797" s="217"/>
      <c r="K5797" s="217"/>
      <c r="L5797" s="217"/>
      <c r="M5797" s="219"/>
      <c r="N5797" s="220"/>
      <c r="O5797" s="219"/>
      <c r="P5797" s="220"/>
      <c r="Q5797" s="219"/>
      <c r="R5797" s="219"/>
    </row>
    <row r="5798" spans="1:18">
      <c r="A5798" s="217"/>
      <c r="B5798" s="217"/>
      <c r="C5798" s="217"/>
      <c r="D5798" s="217"/>
      <c r="E5798" s="217"/>
      <c r="F5798" s="217"/>
      <c r="G5798" s="218"/>
      <c r="H5798" s="217"/>
      <c r="I5798" s="217"/>
      <c r="J5798" s="217"/>
      <c r="K5798" s="217"/>
      <c r="L5798" s="217"/>
      <c r="M5798" s="219"/>
      <c r="N5798" s="220"/>
      <c r="O5798" s="219"/>
      <c r="P5798" s="220"/>
      <c r="Q5798" s="219"/>
      <c r="R5798" s="219"/>
    </row>
    <row r="5799" spans="1:18">
      <c r="A5799" s="217"/>
      <c r="B5799" s="217"/>
      <c r="C5799" s="217"/>
      <c r="D5799" s="217"/>
      <c r="E5799" s="217"/>
      <c r="F5799" s="217"/>
      <c r="G5799" s="218"/>
      <c r="H5799" s="217"/>
      <c r="I5799" s="217"/>
      <c r="J5799" s="217"/>
      <c r="K5799" s="217"/>
      <c r="L5799" s="217"/>
      <c r="M5799" s="219"/>
      <c r="N5799" s="220"/>
      <c r="O5799" s="219"/>
      <c r="P5799" s="220"/>
      <c r="Q5799" s="219"/>
      <c r="R5799" s="219"/>
    </row>
    <row r="5800" spans="1:18">
      <c r="A5800" s="217"/>
      <c r="B5800" s="217"/>
      <c r="C5800" s="217"/>
      <c r="D5800" s="217"/>
      <c r="E5800" s="217"/>
      <c r="F5800" s="217"/>
      <c r="G5800" s="218"/>
      <c r="H5800" s="217"/>
      <c r="I5800" s="217"/>
      <c r="J5800" s="217"/>
      <c r="K5800" s="217"/>
      <c r="L5800" s="217"/>
      <c r="M5800" s="219"/>
      <c r="N5800" s="220"/>
      <c r="O5800" s="219"/>
      <c r="P5800" s="220"/>
      <c r="Q5800" s="219"/>
      <c r="R5800" s="219"/>
    </row>
    <row r="5801" spans="1:18">
      <c r="A5801" s="217"/>
      <c r="B5801" s="217"/>
      <c r="C5801" s="217"/>
      <c r="D5801" s="217"/>
      <c r="E5801" s="217"/>
      <c r="F5801" s="217"/>
      <c r="G5801" s="218"/>
      <c r="H5801" s="217"/>
      <c r="I5801" s="217"/>
      <c r="J5801" s="217"/>
      <c r="K5801" s="217"/>
      <c r="L5801" s="217"/>
      <c r="M5801" s="219"/>
      <c r="N5801" s="220"/>
      <c r="O5801" s="219"/>
      <c r="P5801" s="220"/>
      <c r="Q5801" s="219"/>
      <c r="R5801" s="219"/>
    </row>
    <row r="5802" spans="1:18">
      <c r="A5802" s="217"/>
      <c r="B5802" s="217"/>
      <c r="C5802" s="217"/>
      <c r="D5802" s="217"/>
      <c r="E5802" s="217"/>
      <c r="F5802" s="217"/>
      <c r="G5802" s="218"/>
      <c r="H5802" s="217"/>
      <c r="I5802" s="217"/>
      <c r="J5802" s="217"/>
      <c r="K5802" s="217"/>
      <c r="L5802" s="217"/>
      <c r="M5802" s="219"/>
      <c r="N5802" s="220"/>
      <c r="O5802" s="219"/>
      <c r="P5802" s="220"/>
      <c r="Q5802" s="219"/>
      <c r="R5802" s="219"/>
    </row>
    <row r="5803" spans="1:18">
      <c r="A5803" s="217"/>
      <c r="B5803" s="217"/>
      <c r="C5803" s="217"/>
      <c r="D5803" s="217"/>
      <c r="E5803" s="217"/>
      <c r="F5803" s="217"/>
      <c r="G5803" s="218"/>
      <c r="H5803" s="217"/>
      <c r="I5803" s="217"/>
      <c r="J5803" s="217"/>
      <c r="K5803" s="217"/>
      <c r="L5803" s="217"/>
      <c r="M5803" s="219"/>
      <c r="N5803" s="220"/>
      <c r="O5803" s="219"/>
      <c r="P5803" s="220"/>
      <c r="Q5803" s="219"/>
      <c r="R5803" s="219"/>
    </row>
    <row r="5804" spans="1:18">
      <c r="A5804" s="217"/>
      <c r="B5804" s="217"/>
      <c r="C5804" s="217"/>
      <c r="D5804" s="217"/>
      <c r="E5804" s="217"/>
      <c r="F5804" s="217"/>
      <c r="G5804" s="218"/>
      <c r="H5804" s="217"/>
      <c r="I5804" s="217"/>
      <c r="J5804" s="217"/>
      <c r="K5804" s="217"/>
      <c r="L5804" s="217"/>
      <c r="M5804" s="219"/>
      <c r="N5804" s="220"/>
      <c r="O5804" s="219"/>
      <c r="P5804" s="220"/>
      <c r="Q5804" s="219"/>
      <c r="R5804" s="219"/>
    </row>
    <row r="5805" spans="1:18">
      <c r="A5805" s="217"/>
      <c r="B5805" s="217"/>
      <c r="C5805" s="217"/>
      <c r="D5805" s="217"/>
      <c r="E5805" s="217"/>
      <c r="F5805" s="217"/>
      <c r="G5805" s="218"/>
      <c r="H5805" s="217"/>
      <c r="I5805" s="217"/>
      <c r="J5805" s="217"/>
      <c r="K5805" s="217"/>
      <c r="L5805" s="217"/>
      <c r="M5805" s="219"/>
      <c r="N5805" s="220"/>
      <c r="O5805" s="219"/>
      <c r="P5805" s="220"/>
      <c r="Q5805" s="219"/>
      <c r="R5805" s="219"/>
    </row>
    <row r="5806" spans="1:18">
      <c r="A5806" s="217"/>
      <c r="B5806" s="217"/>
      <c r="C5806" s="217"/>
      <c r="D5806" s="217"/>
      <c r="E5806" s="217"/>
      <c r="F5806" s="217"/>
      <c r="G5806" s="218"/>
      <c r="H5806" s="217"/>
      <c r="I5806" s="217"/>
      <c r="J5806" s="217"/>
      <c r="K5806" s="217"/>
      <c r="L5806" s="217"/>
      <c r="M5806" s="219"/>
      <c r="N5806" s="220"/>
      <c r="O5806" s="219"/>
      <c r="P5806" s="220"/>
      <c r="Q5806" s="219"/>
      <c r="R5806" s="219"/>
    </row>
    <row r="5807" spans="1:18">
      <c r="A5807" s="217"/>
      <c r="B5807" s="217"/>
      <c r="C5807" s="217"/>
      <c r="D5807" s="217"/>
      <c r="E5807" s="217"/>
      <c r="F5807" s="217"/>
      <c r="G5807" s="218"/>
      <c r="H5807" s="217"/>
      <c r="I5807" s="217"/>
      <c r="J5807" s="217"/>
      <c r="K5807" s="217"/>
      <c r="L5807" s="217"/>
      <c r="M5807" s="219"/>
      <c r="N5807" s="220"/>
      <c r="O5807" s="219"/>
      <c r="P5807" s="220"/>
      <c r="Q5807" s="219"/>
      <c r="R5807" s="219"/>
    </row>
    <row r="5808" spans="1:18">
      <c r="A5808" s="217"/>
      <c r="B5808" s="217"/>
      <c r="C5808" s="217"/>
      <c r="D5808" s="217"/>
      <c r="E5808" s="217"/>
      <c r="F5808" s="217"/>
      <c r="G5808" s="218"/>
      <c r="H5808" s="217"/>
      <c r="I5808" s="217"/>
      <c r="J5808" s="217"/>
      <c r="K5808" s="217"/>
      <c r="L5808" s="217"/>
      <c r="M5808" s="219"/>
      <c r="N5808" s="220"/>
      <c r="O5808" s="219"/>
      <c r="P5808" s="220"/>
      <c r="Q5808" s="219"/>
      <c r="R5808" s="219"/>
    </row>
    <row r="5809" spans="1:18">
      <c r="A5809" s="217"/>
      <c r="B5809" s="217"/>
      <c r="C5809" s="217"/>
      <c r="D5809" s="217"/>
      <c r="E5809" s="217"/>
      <c r="F5809" s="217"/>
      <c r="G5809" s="218"/>
      <c r="H5809" s="217"/>
      <c r="I5809" s="217"/>
      <c r="J5809" s="217"/>
      <c r="K5809" s="217"/>
      <c r="L5809" s="217"/>
      <c r="M5809" s="219"/>
      <c r="N5809" s="220"/>
      <c r="O5809" s="219"/>
      <c r="P5809" s="220"/>
      <c r="Q5809" s="219"/>
      <c r="R5809" s="219"/>
    </row>
    <row r="5810" spans="1:18">
      <c r="A5810" s="217"/>
      <c r="B5810" s="217"/>
      <c r="C5810" s="217"/>
      <c r="D5810" s="217"/>
      <c r="E5810" s="217"/>
      <c r="F5810" s="217"/>
      <c r="G5810" s="218"/>
      <c r="H5810" s="217"/>
      <c r="I5810" s="217"/>
      <c r="J5810" s="217"/>
      <c r="K5810" s="217"/>
      <c r="L5810" s="217"/>
      <c r="M5810" s="219"/>
      <c r="N5810" s="220"/>
      <c r="O5810" s="219"/>
      <c r="P5810" s="220"/>
      <c r="Q5810" s="219"/>
      <c r="R5810" s="219"/>
    </row>
    <row r="5811" spans="1:18">
      <c r="A5811" s="217"/>
      <c r="B5811" s="217"/>
      <c r="C5811" s="217"/>
      <c r="D5811" s="217"/>
      <c r="E5811" s="217"/>
      <c r="F5811" s="217"/>
      <c r="G5811" s="218"/>
      <c r="H5811" s="217"/>
      <c r="I5811" s="217"/>
      <c r="J5811" s="217"/>
      <c r="K5811" s="217"/>
      <c r="L5811" s="217"/>
      <c r="M5811" s="219"/>
      <c r="N5811" s="220"/>
      <c r="O5811" s="219"/>
      <c r="P5811" s="220"/>
      <c r="Q5811" s="219"/>
      <c r="R5811" s="219"/>
    </row>
    <row r="5812" spans="1:18">
      <c r="A5812" s="217"/>
      <c r="B5812" s="217"/>
      <c r="C5812" s="217"/>
      <c r="D5812" s="217"/>
      <c r="E5812" s="217"/>
      <c r="F5812" s="217"/>
      <c r="G5812" s="218"/>
      <c r="H5812" s="217"/>
      <c r="I5812" s="217"/>
      <c r="J5812" s="217"/>
      <c r="K5812" s="217"/>
      <c r="L5812" s="217"/>
      <c r="M5812" s="219"/>
      <c r="N5812" s="220"/>
      <c r="O5812" s="219"/>
      <c r="P5812" s="220"/>
      <c r="Q5812" s="219"/>
      <c r="R5812" s="219"/>
    </row>
    <row r="5813" spans="1:18">
      <c r="A5813" s="217"/>
      <c r="B5813" s="217"/>
      <c r="C5813" s="217"/>
      <c r="D5813" s="217"/>
      <c r="E5813" s="217"/>
      <c r="F5813" s="217"/>
      <c r="G5813" s="218"/>
      <c r="H5813" s="217"/>
      <c r="I5813" s="217"/>
      <c r="J5813" s="217"/>
      <c r="K5813" s="217"/>
      <c r="L5813" s="217"/>
      <c r="M5813" s="219"/>
      <c r="N5813" s="220"/>
      <c r="O5813" s="219"/>
      <c r="P5813" s="220"/>
      <c r="Q5813" s="219"/>
      <c r="R5813" s="219"/>
    </row>
    <row r="5814" spans="1:18">
      <c r="A5814" s="217"/>
      <c r="B5814" s="217"/>
      <c r="C5814" s="217"/>
      <c r="D5814" s="217"/>
      <c r="E5814" s="217"/>
      <c r="F5814" s="217"/>
      <c r="G5814" s="218"/>
      <c r="H5814" s="217"/>
      <c r="I5814" s="217"/>
      <c r="J5814" s="217"/>
      <c r="K5814" s="217"/>
      <c r="L5814" s="217"/>
      <c r="M5814" s="219"/>
      <c r="N5814" s="220"/>
      <c r="O5814" s="219"/>
      <c r="P5814" s="220"/>
      <c r="Q5814" s="219"/>
      <c r="R5814" s="219"/>
    </row>
    <row r="5815" spans="1:18">
      <c r="A5815" s="217"/>
      <c r="B5815" s="217"/>
      <c r="C5815" s="217"/>
      <c r="D5815" s="217"/>
      <c r="E5815" s="217"/>
      <c r="F5815" s="217"/>
      <c r="G5815" s="218"/>
      <c r="H5815" s="217"/>
      <c r="I5815" s="217"/>
      <c r="J5815" s="217"/>
      <c r="K5815" s="217"/>
      <c r="L5815" s="217"/>
      <c r="M5815" s="219"/>
      <c r="N5815" s="220"/>
      <c r="O5815" s="219"/>
      <c r="P5815" s="220"/>
      <c r="Q5815" s="219"/>
      <c r="R5815" s="219"/>
    </row>
    <row r="5816" spans="1:18">
      <c r="A5816" s="217"/>
      <c r="B5816" s="217"/>
      <c r="C5816" s="217"/>
      <c r="D5816" s="217"/>
      <c r="E5816" s="217"/>
      <c r="F5816" s="217"/>
      <c r="G5816" s="218"/>
      <c r="H5816" s="217"/>
      <c r="I5816" s="217"/>
      <c r="J5816" s="217"/>
      <c r="K5816" s="217"/>
      <c r="L5816" s="217"/>
      <c r="M5816" s="219"/>
      <c r="N5816" s="220"/>
      <c r="O5816" s="219"/>
      <c r="P5816" s="220"/>
      <c r="Q5816" s="219"/>
      <c r="R5816" s="219"/>
    </row>
    <row r="5817" spans="1:18">
      <c r="A5817" s="217"/>
      <c r="B5817" s="217"/>
      <c r="C5817" s="217"/>
      <c r="D5817" s="217"/>
      <c r="E5817" s="217"/>
      <c r="F5817" s="217"/>
      <c r="G5817" s="218"/>
      <c r="H5817" s="217"/>
      <c r="I5817" s="217"/>
      <c r="J5817" s="217"/>
      <c r="K5817" s="217"/>
      <c r="L5817" s="217"/>
      <c r="M5817" s="219"/>
      <c r="N5817" s="220"/>
      <c r="O5817" s="219"/>
      <c r="P5817" s="220"/>
      <c r="Q5817" s="219"/>
      <c r="R5817" s="219"/>
    </row>
    <row r="5818" spans="1:18">
      <c r="A5818" s="217"/>
      <c r="B5818" s="217"/>
      <c r="C5818" s="217"/>
      <c r="D5818" s="217"/>
      <c r="E5818" s="217"/>
      <c r="F5818" s="217"/>
      <c r="G5818" s="218"/>
      <c r="H5818" s="217"/>
      <c r="I5818" s="217"/>
      <c r="J5818" s="217"/>
      <c r="K5818" s="217"/>
      <c r="L5818" s="217"/>
      <c r="M5818" s="219"/>
      <c r="N5818" s="220"/>
      <c r="O5818" s="219"/>
      <c r="P5818" s="220"/>
      <c r="Q5818" s="219"/>
      <c r="R5818" s="219"/>
    </row>
    <row r="5819" spans="1:18">
      <c r="A5819" s="217"/>
      <c r="B5819" s="217"/>
      <c r="C5819" s="217"/>
      <c r="D5819" s="217"/>
      <c r="E5819" s="217"/>
      <c r="F5819" s="217"/>
      <c r="G5819" s="218"/>
      <c r="H5819" s="217"/>
      <c r="I5819" s="217"/>
      <c r="J5819" s="217"/>
      <c r="K5819" s="217"/>
      <c r="L5819" s="217"/>
      <c r="M5819" s="219"/>
      <c r="N5819" s="220"/>
      <c r="O5819" s="219"/>
      <c r="P5819" s="220"/>
      <c r="Q5819" s="219"/>
      <c r="R5819" s="219"/>
    </row>
    <row r="5820" spans="1:18">
      <c r="A5820" s="217"/>
      <c r="B5820" s="217"/>
      <c r="C5820" s="217"/>
      <c r="D5820" s="217"/>
      <c r="E5820" s="217"/>
      <c r="F5820" s="217"/>
      <c r="G5820" s="218"/>
      <c r="H5820" s="217"/>
      <c r="I5820" s="217"/>
      <c r="J5820" s="217"/>
      <c r="K5820" s="217"/>
      <c r="L5820" s="217"/>
      <c r="M5820" s="219"/>
      <c r="N5820" s="220"/>
      <c r="O5820" s="219"/>
      <c r="P5820" s="220"/>
      <c r="Q5820" s="219"/>
      <c r="R5820" s="219"/>
    </row>
    <row r="5821" spans="1:18">
      <c r="A5821" s="217"/>
      <c r="B5821" s="217"/>
      <c r="C5821" s="217"/>
      <c r="D5821" s="217"/>
      <c r="E5821" s="217"/>
      <c r="F5821" s="217"/>
      <c r="G5821" s="218"/>
      <c r="H5821" s="217"/>
      <c r="I5821" s="217"/>
      <c r="J5821" s="217"/>
      <c r="K5821" s="217"/>
      <c r="L5821" s="217"/>
      <c r="M5821" s="219"/>
      <c r="N5821" s="220"/>
      <c r="O5821" s="219"/>
      <c r="P5821" s="220"/>
      <c r="Q5821" s="219"/>
      <c r="R5821" s="219"/>
    </row>
    <row r="5822" spans="1:18">
      <c r="A5822" s="217"/>
      <c r="B5822" s="217"/>
      <c r="C5822" s="217"/>
      <c r="D5822" s="217"/>
      <c r="E5822" s="217"/>
      <c r="F5822" s="217"/>
      <c r="G5822" s="218"/>
      <c r="H5822" s="217"/>
      <c r="I5822" s="217"/>
      <c r="J5822" s="217"/>
      <c r="K5822" s="217"/>
      <c r="L5822" s="217"/>
      <c r="M5822" s="219"/>
      <c r="N5822" s="220"/>
      <c r="O5822" s="219"/>
      <c r="P5822" s="220"/>
      <c r="Q5822" s="219"/>
      <c r="R5822" s="219"/>
    </row>
    <row r="5823" spans="1:18">
      <c r="A5823" s="217"/>
      <c r="B5823" s="217"/>
      <c r="C5823" s="217"/>
      <c r="D5823" s="217"/>
      <c r="E5823" s="217"/>
      <c r="F5823" s="217"/>
      <c r="G5823" s="218"/>
      <c r="H5823" s="217"/>
      <c r="I5823" s="217"/>
      <c r="J5823" s="217"/>
      <c r="K5823" s="217"/>
      <c r="L5823" s="217"/>
      <c r="M5823" s="219"/>
      <c r="N5823" s="220"/>
      <c r="O5823" s="219"/>
      <c r="P5823" s="220"/>
      <c r="Q5823" s="219"/>
      <c r="R5823" s="219"/>
    </row>
    <row r="5824" spans="1:18">
      <c r="A5824" s="217"/>
      <c r="B5824" s="217"/>
      <c r="C5824" s="217"/>
      <c r="D5824" s="217"/>
      <c r="E5824" s="217"/>
      <c r="F5824" s="217"/>
      <c r="G5824" s="218"/>
      <c r="H5824" s="217"/>
      <c r="I5824" s="217"/>
      <c r="J5824" s="217"/>
      <c r="K5824" s="217"/>
      <c r="L5824" s="217"/>
      <c r="M5824" s="219"/>
      <c r="N5824" s="220"/>
      <c r="O5824" s="219"/>
      <c r="P5824" s="220"/>
      <c r="Q5824" s="219"/>
      <c r="R5824" s="219"/>
    </row>
    <row r="5825" spans="1:18">
      <c r="A5825" s="217"/>
      <c r="B5825" s="217"/>
      <c r="C5825" s="217"/>
      <c r="D5825" s="217"/>
      <c r="E5825" s="217"/>
      <c r="F5825" s="217"/>
      <c r="G5825" s="218"/>
      <c r="H5825" s="217"/>
      <c r="I5825" s="217"/>
      <c r="J5825" s="217"/>
      <c r="K5825" s="217"/>
      <c r="L5825" s="217"/>
      <c r="M5825" s="219"/>
      <c r="N5825" s="220"/>
      <c r="O5825" s="219"/>
      <c r="P5825" s="220"/>
      <c r="Q5825" s="219"/>
      <c r="R5825" s="219"/>
    </row>
    <row r="5826" spans="1:18">
      <c r="A5826" s="217"/>
      <c r="B5826" s="217"/>
      <c r="C5826" s="217"/>
      <c r="D5826" s="217"/>
      <c r="E5826" s="217"/>
      <c r="F5826" s="217"/>
      <c r="G5826" s="218"/>
      <c r="H5826" s="217"/>
      <c r="I5826" s="217"/>
      <c r="J5826" s="217"/>
      <c r="K5826" s="217"/>
      <c r="L5826" s="217"/>
      <c r="M5826" s="219"/>
      <c r="N5826" s="220"/>
      <c r="O5826" s="219"/>
      <c r="P5826" s="220"/>
      <c r="Q5826" s="219"/>
      <c r="R5826" s="219"/>
    </row>
    <row r="5827" spans="1:18">
      <c r="A5827" s="217"/>
      <c r="B5827" s="217"/>
      <c r="C5827" s="217"/>
      <c r="D5827" s="217"/>
      <c r="E5827" s="217"/>
      <c r="F5827" s="217"/>
      <c r="G5827" s="218"/>
      <c r="H5827" s="217"/>
      <c r="I5827" s="217"/>
      <c r="J5827" s="217"/>
      <c r="K5827" s="217"/>
      <c r="L5827" s="217"/>
      <c r="M5827" s="219"/>
      <c r="N5827" s="220"/>
      <c r="O5827" s="219"/>
      <c r="P5827" s="220"/>
      <c r="Q5827" s="219"/>
      <c r="R5827" s="219"/>
    </row>
    <row r="5828" spans="1:18">
      <c r="A5828" s="217"/>
      <c r="B5828" s="217"/>
      <c r="C5828" s="217"/>
      <c r="D5828" s="217"/>
      <c r="E5828" s="217"/>
      <c r="F5828" s="217"/>
      <c r="G5828" s="218"/>
      <c r="H5828" s="217"/>
      <c r="I5828" s="217"/>
      <c r="J5828" s="217"/>
      <c r="K5828" s="217"/>
      <c r="L5828" s="217"/>
      <c r="M5828" s="219"/>
      <c r="N5828" s="220"/>
      <c r="O5828" s="219"/>
      <c r="P5828" s="220"/>
      <c r="Q5828" s="219"/>
      <c r="R5828" s="219"/>
    </row>
    <row r="5829" spans="1:18">
      <c r="A5829" s="217"/>
      <c r="B5829" s="217"/>
      <c r="C5829" s="217"/>
      <c r="D5829" s="217"/>
      <c r="E5829" s="217"/>
      <c r="F5829" s="217"/>
      <c r="G5829" s="218"/>
      <c r="H5829" s="217"/>
      <c r="I5829" s="217"/>
      <c r="J5829" s="217"/>
      <c r="K5829" s="217"/>
      <c r="L5829" s="217"/>
      <c r="M5829" s="219"/>
      <c r="N5829" s="220"/>
      <c r="O5829" s="219"/>
      <c r="P5829" s="220"/>
      <c r="Q5829" s="219"/>
      <c r="R5829" s="219"/>
    </row>
    <row r="5830" spans="1:18">
      <c r="A5830" s="217"/>
      <c r="B5830" s="217"/>
      <c r="C5830" s="217"/>
      <c r="D5830" s="217"/>
      <c r="E5830" s="217"/>
      <c r="F5830" s="217"/>
      <c r="G5830" s="218"/>
      <c r="H5830" s="217"/>
      <c r="I5830" s="217"/>
      <c r="J5830" s="217"/>
      <c r="K5830" s="217"/>
      <c r="L5830" s="217"/>
      <c r="M5830" s="219"/>
      <c r="N5830" s="220"/>
      <c r="O5830" s="219"/>
      <c r="P5830" s="220"/>
      <c r="Q5830" s="219"/>
      <c r="R5830" s="219"/>
    </row>
    <row r="5831" spans="1:18">
      <c r="A5831" s="217"/>
      <c r="B5831" s="217"/>
      <c r="C5831" s="217"/>
      <c r="D5831" s="217"/>
      <c r="E5831" s="217"/>
      <c r="F5831" s="217"/>
      <c r="G5831" s="218"/>
      <c r="H5831" s="217"/>
      <c r="I5831" s="217"/>
      <c r="J5831" s="217"/>
      <c r="K5831" s="217"/>
      <c r="L5831" s="217"/>
      <c r="M5831" s="219"/>
      <c r="N5831" s="220"/>
      <c r="O5831" s="219"/>
      <c r="P5831" s="220"/>
      <c r="Q5831" s="219"/>
      <c r="R5831" s="219"/>
    </row>
    <row r="5832" spans="1:18">
      <c r="A5832" s="217"/>
      <c r="B5832" s="217"/>
      <c r="C5832" s="217"/>
      <c r="D5832" s="217"/>
      <c r="E5832" s="217"/>
      <c r="F5832" s="217"/>
      <c r="G5832" s="218"/>
      <c r="H5832" s="217"/>
      <c r="I5832" s="217"/>
      <c r="J5832" s="217"/>
      <c r="K5832" s="217"/>
      <c r="L5832" s="217"/>
      <c r="M5832" s="219"/>
      <c r="N5832" s="220"/>
      <c r="O5832" s="219"/>
      <c r="P5832" s="220"/>
      <c r="Q5832" s="219"/>
      <c r="R5832" s="219"/>
    </row>
    <row r="5833" spans="1:18">
      <c r="A5833" s="217"/>
      <c r="B5833" s="217"/>
      <c r="C5833" s="217"/>
      <c r="D5833" s="217"/>
      <c r="E5833" s="217"/>
      <c r="F5833" s="217"/>
      <c r="G5833" s="218"/>
      <c r="H5833" s="217"/>
      <c r="I5833" s="217"/>
      <c r="J5833" s="217"/>
      <c r="K5833" s="217"/>
      <c r="L5833" s="217"/>
      <c r="M5833" s="219"/>
      <c r="N5833" s="220"/>
      <c r="O5833" s="219"/>
      <c r="P5833" s="220"/>
      <c r="Q5833" s="219"/>
      <c r="R5833" s="219"/>
    </row>
    <row r="5834" spans="1:18">
      <c r="A5834" s="217"/>
      <c r="B5834" s="217"/>
      <c r="C5834" s="217"/>
      <c r="D5834" s="217"/>
      <c r="E5834" s="217"/>
      <c r="F5834" s="217"/>
      <c r="G5834" s="218"/>
      <c r="H5834" s="217"/>
      <c r="I5834" s="217"/>
      <c r="J5834" s="217"/>
      <c r="K5834" s="217"/>
      <c r="L5834" s="217"/>
      <c r="M5834" s="219"/>
      <c r="N5834" s="220"/>
      <c r="O5834" s="219"/>
      <c r="P5834" s="220"/>
      <c r="Q5834" s="219"/>
      <c r="R5834" s="219"/>
    </row>
    <row r="5835" spans="1:18">
      <c r="A5835" s="217"/>
      <c r="B5835" s="217"/>
      <c r="C5835" s="217"/>
      <c r="D5835" s="217"/>
      <c r="E5835" s="217"/>
      <c r="F5835" s="217"/>
      <c r="G5835" s="218"/>
      <c r="H5835" s="217"/>
      <c r="I5835" s="217"/>
      <c r="J5835" s="217"/>
      <c r="K5835" s="217"/>
      <c r="L5835" s="217"/>
      <c r="M5835" s="219"/>
      <c r="N5835" s="220"/>
      <c r="O5835" s="219"/>
      <c r="P5835" s="220"/>
      <c r="Q5835" s="219"/>
      <c r="R5835" s="219"/>
    </row>
    <row r="5836" spans="1:18">
      <c r="A5836" s="217"/>
      <c r="B5836" s="217"/>
      <c r="C5836" s="217"/>
      <c r="D5836" s="217"/>
      <c r="E5836" s="217"/>
      <c r="F5836" s="217"/>
      <c r="G5836" s="218"/>
      <c r="H5836" s="217"/>
      <c r="I5836" s="217"/>
      <c r="J5836" s="217"/>
      <c r="K5836" s="217"/>
      <c r="L5836" s="217"/>
      <c r="M5836" s="219"/>
      <c r="N5836" s="220"/>
      <c r="O5836" s="219"/>
      <c r="P5836" s="220"/>
      <c r="Q5836" s="219"/>
      <c r="R5836" s="219"/>
    </row>
    <row r="5837" spans="1:18">
      <c r="A5837" s="217"/>
      <c r="B5837" s="217"/>
      <c r="C5837" s="217"/>
      <c r="D5837" s="217"/>
      <c r="E5837" s="217"/>
      <c r="F5837" s="217"/>
      <c r="G5837" s="218"/>
      <c r="H5837" s="217"/>
      <c r="I5837" s="217"/>
      <c r="J5837" s="217"/>
      <c r="K5837" s="217"/>
      <c r="L5837" s="217"/>
      <c r="M5837" s="219"/>
      <c r="N5837" s="220"/>
      <c r="O5837" s="219"/>
      <c r="P5837" s="220"/>
      <c r="Q5837" s="219"/>
      <c r="R5837" s="219"/>
    </row>
    <row r="5838" spans="1:18">
      <c r="A5838" s="217"/>
      <c r="B5838" s="217"/>
      <c r="C5838" s="217"/>
      <c r="D5838" s="217"/>
      <c r="E5838" s="217"/>
      <c r="F5838" s="217"/>
      <c r="G5838" s="218"/>
      <c r="H5838" s="217"/>
      <c r="I5838" s="217"/>
      <c r="J5838" s="217"/>
      <c r="K5838" s="217"/>
      <c r="L5838" s="217"/>
      <c r="M5838" s="219"/>
      <c r="N5838" s="220"/>
      <c r="O5838" s="219"/>
      <c r="P5838" s="220"/>
      <c r="Q5838" s="219"/>
      <c r="R5838" s="219"/>
    </row>
    <row r="5839" spans="1:18">
      <c r="A5839" s="217"/>
      <c r="B5839" s="217"/>
      <c r="C5839" s="217"/>
      <c r="D5839" s="217"/>
      <c r="E5839" s="217"/>
      <c r="F5839" s="217"/>
      <c r="G5839" s="218"/>
      <c r="H5839" s="217"/>
      <c r="I5839" s="217"/>
      <c r="J5839" s="217"/>
      <c r="K5839" s="217"/>
      <c r="L5839" s="217"/>
      <c r="M5839" s="219"/>
      <c r="N5839" s="220"/>
      <c r="O5839" s="219"/>
      <c r="P5839" s="220"/>
      <c r="Q5839" s="219"/>
      <c r="R5839" s="219"/>
    </row>
    <row r="5840" spans="1:18">
      <c r="A5840" s="217"/>
      <c r="B5840" s="217"/>
      <c r="C5840" s="217"/>
      <c r="D5840" s="217"/>
      <c r="E5840" s="217"/>
      <c r="F5840" s="217"/>
      <c r="G5840" s="218"/>
      <c r="H5840" s="217"/>
      <c r="I5840" s="217"/>
      <c r="J5840" s="217"/>
      <c r="K5840" s="217"/>
      <c r="L5840" s="217"/>
      <c r="M5840" s="219"/>
      <c r="N5840" s="220"/>
      <c r="O5840" s="219"/>
      <c r="P5840" s="220"/>
      <c r="Q5840" s="219"/>
      <c r="R5840" s="219"/>
    </row>
    <row r="5841" spans="1:18">
      <c r="A5841" s="217"/>
      <c r="B5841" s="217"/>
      <c r="C5841" s="217"/>
      <c r="D5841" s="217"/>
      <c r="E5841" s="217"/>
      <c r="F5841" s="217"/>
      <c r="G5841" s="218"/>
      <c r="H5841" s="217"/>
      <c r="I5841" s="217"/>
      <c r="J5841" s="217"/>
      <c r="K5841" s="217"/>
      <c r="L5841" s="217"/>
      <c r="M5841" s="219"/>
      <c r="N5841" s="220"/>
      <c r="O5841" s="219"/>
      <c r="P5841" s="220"/>
      <c r="Q5841" s="219"/>
      <c r="R5841" s="219"/>
    </row>
    <row r="5842" spans="1:18">
      <c r="A5842" s="217"/>
      <c r="B5842" s="217"/>
      <c r="C5842" s="217"/>
      <c r="D5842" s="217"/>
      <c r="E5842" s="217"/>
      <c r="F5842" s="217"/>
      <c r="G5842" s="218"/>
      <c r="H5842" s="217"/>
      <c r="I5842" s="217"/>
      <c r="J5842" s="217"/>
      <c r="K5842" s="217"/>
      <c r="L5842" s="217"/>
      <c r="M5842" s="219"/>
      <c r="N5842" s="220"/>
      <c r="O5842" s="219"/>
      <c r="P5842" s="220"/>
      <c r="Q5842" s="219"/>
      <c r="R5842" s="219"/>
    </row>
    <row r="5843" spans="1:18">
      <c r="A5843" s="217"/>
      <c r="B5843" s="217"/>
      <c r="C5843" s="217"/>
      <c r="D5843" s="217"/>
      <c r="E5843" s="217"/>
      <c r="F5843" s="217"/>
      <c r="G5843" s="218"/>
      <c r="H5843" s="217"/>
      <c r="I5843" s="217"/>
      <c r="J5843" s="217"/>
      <c r="K5843" s="217"/>
      <c r="L5843" s="217"/>
      <c r="M5843" s="219"/>
      <c r="N5843" s="220"/>
      <c r="O5843" s="219"/>
      <c r="P5843" s="220"/>
      <c r="Q5843" s="219"/>
      <c r="R5843" s="219"/>
    </row>
    <row r="5844" spans="1:18">
      <c r="A5844" s="217"/>
      <c r="B5844" s="217"/>
      <c r="C5844" s="217"/>
      <c r="D5844" s="217"/>
      <c r="E5844" s="217"/>
      <c r="F5844" s="217"/>
      <c r="G5844" s="218"/>
      <c r="H5844" s="217"/>
      <c r="I5844" s="217"/>
      <c r="J5844" s="217"/>
      <c r="K5844" s="217"/>
      <c r="L5844" s="217"/>
      <c r="M5844" s="219"/>
      <c r="N5844" s="220"/>
      <c r="O5844" s="219"/>
      <c r="P5844" s="220"/>
      <c r="Q5844" s="219"/>
      <c r="R5844" s="219"/>
    </row>
    <row r="5845" spans="1:18">
      <c r="A5845" s="217"/>
      <c r="B5845" s="217"/>
      <c r="C5845" s="217"/>
      <c r="D5845" s="217"/>
      <c r="E5845" s="217"/>
      <c r="F5845" s="217"/>
      <c r="G5845" s="218"/>
      <c r="H5845" s="217"/>
      <c r="I5845" s="217"/>
      <c r="J5845" s="217"/>
      <c r="K5845" s="217"/>
      <c r="L5845" s="217"/>
      <c r="M5845" s="219"/>
      <c r="N5845" s="220"/>
      <c r="O5845" s="219"/>
      <c r="P5845" s="220"/>
      <c r="Q5845" s="219"/>
      <c r="R5845" s="219"/>
    </row>
    <row r="5846" spans="1:18">
      <c r="A5846" s="217"/>
      <c r="B5846" s="217"/>
      <c r="C5846" s="217"/>
      <c r="D5846" s="217"/>
      <c r="E5846" s="217"/>
      <c r="F5846" s="217"/>
      <c r="G5846" s="218"/>
      <c r="H5846" s="217"/>
      <c r="I5846" s="217"/>
      <c r="J5846" s="217"/>
      <c r="K5846" s="217"/>
      <c r="L5846" s="217"/>
      <c r="M5846" s="219"/>
      <c r="N5846" s="220"/>
      <c r="O5846" s="219"/>
      <c r="P5846" s="220"/>
      <c r="Q5846" s="219"/>
      <c r="R5846" s="219"/>
    </row>
    <row r="5847" spans="1:18">
      <c r="A5847" s="217"/>
      <c r="B5847" s="217"/>
      <c r="C5847" s="217"/>
      <c r="D5847" s="217"/>
      <c r="E5847" s="217"/>
      <c r="F5847" s="217"/>
      <c r="G5847" s="218"/>
      <c r="H5847" s="217"/>
      <c r="I5847" s="217"/>
      <c r="J5847" s="217"/>
      <c r="K5847" s="217"/>
      <c r="L5847" s="217"/>
      <c r="M5847" s="219"/>
      <c r="N5847" s="220"/>
      <c r="O5847" s="219"/>
      <c r="P5847" s="220"/>
      <c r="Q5847" s="219"/>
      <c r="R5847" s="219"/>
    </row>
    <row r="5848" spans="1:18">
      <c r="A5848" s="217"/>
      <c r="B5848" s="217"/>
      <c r="C5848" s="217"/>
      <c r="D5848" s="217"/>
      <c r="E5848" s="217"/>
      <c r="F5848" s="217"/>
      <c r="G5848" s="218"/>
      <c r="H5848" s="217"/>
      <c r="I5848" s="217"/>
      <c r="J5848" s="217"/>
      <c r="K5848" s="217"/>
      <c r="L5848" s="217"/>
      <c r="M5848" s="219"/>
      <c r="N5848" s="220"/>
      <c r="O5848" s="219"/>
      <c r="P5848" s="220"/>
      <c r="Q5848" s="219"/>
      <c r="R5848" s="219"/>
    </row>
    <row r="5849" spans="1:18">
      <c r="A5849" s="217"/>
      <c r="B5849" s="217"/>
      <c r="C5849" s="217"/>
      <c r="D5849" s="217"/>
      <c r="E5849" s="217"/>
      <c r="F5849" s="217"/>
      <c r="G5849" s="218"/>
      <c r="H5849" s="217"/>
      <c r="I5849" s="217"/>
      <c r="J5849" s="217"/>
      <c r="K5849" s="217"/>
      <c r="L5849" s="217"/>
      <c r="M5849" s="219"/>
      <c r="N5849" s="220"/>
      <c r="O5849" s="219"/>
      <c r="P5849" s="220"/>
      <c r="Q5849" s="219"/>
      <c r="R5849" s="219"/>
    </row>
    <row r="5850" spans="1:18">
      <c r="A5850" s="217"/>
      <c r="B5850" s="217"/>
      <c r="C5850" s="217"/>
      <c r="D5850" s="217"/>
      <c r="E5850" s="217"/>
      <c r="F5850" s="217"/>
      <c r="G5850" s="218"/>
      <c r="H5850" s="217"/>
      <c r="I5850" s="217"/>
      <c r="J5850" s="217"/>
      <c r="K5850" s="217"/>
      <c r="L5850" s="217"/>
      <c r="M5850" s="219"/>
      <c r="N5850" s="220"/>
      <c r="O5850" s="219"/>
      <c r="P5850" s="220"/>
      <c r="Q5850" s="219"/>
      <c r="R5850" s="219"/>
    </row>
    <row r="5851" spans="1:18">
      <c r="A5851" s="217"/>
      <c r="B5851" s="217"/>
      <c r="C5851" s="217"/>
      <c r="D5851" s="217"/>
      <c r="E5851" s="217"/>
      <c r="F5851" s="217"/>
      <c r="G5851" s="218"/>
      <c r="H5851" s="217"/>
      <c r="I5851" s="217"/>
      <c r="J5851" s="217"/>
      <c r="K5851" s="217"/>
      <c r="L5851" s="217"/>
      <c r="M5851" s="219"/>
      <c r="N5851" s="220"/>
      <c r="O5851" s="219"/>
      <c r="P5851" s="220"/>
      <c r="Q5851" s="219"/>
      <c r="R5851" s="219"/>
    </row>
    <row r="5852" spans="1:18">
      <c r="A5852" s="217"/>
      <c r="B5852" s="217"/>
      <c r="C5852" s="217"/>
      <c r="D5852" s="217"/>
      <c r="E5852" s="217"/>
      <c r="F5852" s="217"/>
      <c r="G5852" s="218"/>
      <c r="H5852" s="217"/>
      <c r="I5852" s="217"/>
      <c r="J5852" s="217"/>
      <c r="K5852" s="217"/>
      <c r="L5852" s="217"/>
      <c r="M5852" s="219"/>
      <c r="N5852" s="220"/>
      <c r="O5852" s="219"/>
      <c r="P5852" s="220"/>
      <c r="Q5852" s="219"/>
      <c r="R5852" s="219"/>
    </row>
    <row r="5853" spans="1:18">
      <c r="A5853" s="217"/>
      <c r="B5853" s="217"/>
      <c r="C5853" s="217"/>
      <c r="D5853" s="217"/>
      <c r="E5853" s="217"/>
      <c r="F5853" s="217"/>
      <c r="G5853" s="218"/>
      <c r="H5853" s="217"/>
      <c r="I5853" s="217"/>
      <c r="J5853" s="217"/>
      <c r="K5853" s="217"/>
      <c r="L5853" s="217"/>
      <c r="M5853" s="219"/>
      <c r="N5853" s="220"/>
      <c r="O5853" s="219"/>
      <c r="P5853" s="220"/>
      <c r="Q5853" s="219"/>
      <c r="R5853" s="219"/>
    </row>
    <row r="5854" spans="1:18">
      <c r="A5854" s="217"/>
      <c r="B5854" s="217"/>
      <c r="C5854" s="217"/>
      <c r="D5854" s="217"/>
      <c r="E5854" s="217"/>
      <c r="F5854" s="217"/>
      <c r="G5854" s="218"/>
      <c r="H5854" s="217"/>
      <c r="I5854" s="217"/>
      <c r="J5854" s="217"/>
      <c r="K5854" s="217"/>
      <c r="L5854" s="217"/>
      <c r="M5854" s="219"/>
      <c r="N5854" s="220"/>
      <c r="O5854" s="219"/>
      <c r="P5854" s="220"/>
      <c r="Q5854" s="219"/>
      <c r="R5854" s="219"/>
    </row>
    <row r="5855" spans="1:18">
      <c r="A5855" s="217"/>
      <c r="B5855" s="217"/>
      <c r="C5855" s="217"/>
      <c r="D5855" s="217"/>
      <c r="E5855" s="217"/>
      <c r="F5855" s="217"/>
      <c r="G5855" s="218"/>
      <c r="H5855" s="217"/>
      <c r="I5855" s="217"/>
      <c r="J5855" s="217"/>
      <c r="K5855" s="217"/>
      <c r="L5855" s="217"/>
      <c r="M5855" s="219"/>
      <c r="N5855" s="220"/>
      <c r="O5855" s="219"/>
      <c r="P5855" s="220"/>
      <c r="Q5855" s="219"/>
      <c r="R5855" s="219"/>
    </row>
    <row r="5856" spans="1:18">
      <c r="A5856" s="217"/>
      <c r="B5856" s="217"/>
      <c r="C5856" s="217"/>
      <c r="D5856" s="217"/>
      <c r="E5856" s="217"/>
      <c r="F5856" s="217"/>
      <c r="G5856" s="218"/>
      <c r="H5856" s="217"/>
      <c r="I5856" s="217"/>
      <c r="J5856" s="217"/>
      <c r="K5856" s="217"/>
      <c r="L5856" s="217"/>
      <c r="M5856" s="219"/>
      <c r="N5856" s="220"/>
      <c r="O5856" s="219"/>
      <c r="P5856" s="220"/>
      <c r="Q5856" s="219"/>
      <c r="R5856" s="219"/>
    </row>
    <row r="5857" spans="1:18">
      <c r="A5857" s="217"/>
      <c r="B5857" s="217"/>
      <c r="C5857" s="217"/>
      <c r="D5857" s="217"/>
      <c r="E5857" s="217"/>
      <c r="F5857" s="217"/>
      <c r="G5857" s="218"/>
      <c r="H5857" s="217"/>
      <c r="I5857" s="217"/>
      <c r="J5857" s="217"/>
      <c r="K5857" s="217"/>
      <c r="L5857" s="217"/>
      <c r="M5857" s="219"/>
      <c r="N5857" s="220"/>
      <c r="O5857" s="219"/>
      <c r="P5857" s="220"/>
      <c r="Q5857" s="219"/>
      <c r="R5857" s="219"/>
    </row>
    <row r="5858" spans="1:18">
      <c r="A5858" s="217"/>
      <c r="B5858" s="217"/>
      <c r="C5858" s="217"/>
      <c r="D5858" s="217"/>
      <c r="E5858" s="217"/>
      <c r="F5858" s="217"/>
      <c r="G5858" s="218"/>
      <c r="H5858" s="217"/>
      <c r="I5858" s="217"/>
      <c r="J5858" s="217"/>
      <c r="K5858" s="217"/>
      <c r="L5858" s="217"/>
      <c r="M5858" s="219"/>
      <c r="N5858" s="220"/>
      <c r="O5858" s="219"/>
      <c r="P5858" s="220"/>
      <c r="Q5858" s="219"/>
      <c r="R5858" s="219"/>
    </row>
    <row r="5859" spans="1:18">
      <c r="A5859" s="217"/>
      <c r="B5859" s="217"/>
      <c r="C5859" s="217"/>
      <c r="D5859" s="217"/>
      <c r="E5859" s="217"/>
      <c r="F5859" s="217"/>
      <c r="G5859" s="218"/>
      <c r="H5859" s="217"/>
      <c r="I5859" s="217"/>
      <c r="J5859" s="217"/>
      <c r="K5859" s="217"/>
      <c r="L5859" s="217"/>
      <c r="M5859" s="219"/>
      <c r="N5859" s="220"/>
      <c r="O5859" s="219"/>
      <c r="P5859" s="220"/>
      <c r="Q5859" s="219"/>
      <c r="R5859" s="219"/>
    </row>
    <row r="5860" spans="1:18">
      <c r="A5860" s="217"/>
      <c r="B5860" s="217"/>
      <c r="C5860" s="217"/>
      <c r="D5860" s="217"/>
      <c r="E5860" s="217"/>
      <c r="F5860" s="217"/>
      <c r="G5860" s="218"/>
      <c r="H5860" s="217"/>
      <c r="I5860" s="217"/>
      <c r="J5860" s="217"/>
      <c r="K5860" s="217"/>
      <c r="L5860" s="217"/>
      <c r="M5860" s="219"/>
      <c r="N5860" s="220"/>
      <c r="O5860" s="219"/>
      <c r="P5860" s="220"/>
      <c r="Q5860" s="219"/>
      <c r="R5860" s="219"/>
    </row>
    <row r="5861" spans="1:18">
      <c r="A5861" s="217"/>
      <c r="B5861" s="217"/>
      <c r="C5861" s="217"/>
      <c r="D5861" s="217"/>
      <c r="E5861" s="217"/>
      <c r="F5861" s="217"/>
      <c r="G5861" s="218"/>
      <c r="H5861" s="217"/>
      <c r="I5861" s="217"/>
      <c r="J5861" s="217"/>
      <c r="K5861" s="217"/>
      <c r="L5861" s="217"/>
      <c r="M5861" s="219"/>
      <c r="N5861" s="220"/>
      <c r="O5861" s="219"/>
      <c r="P5861" s="220"/>
      <c r="Q5861" s="219"/>
      <c r="R5861" s="219"/>
    </row>
    <row r="5862" spans="1:18">
      <c r="A5862" s="217"/>
      <c r="B5862" s="217"/>
      <c r="C5862" s="217"/>
      <c r="D5862" s="217"/>
      <c r="E5862" s="217"/>
      <c r="F5862" s="217"/>
      <c r="G5862" s="218"/>
      <c r="H5862" s="217"/>
      <c r="I5862" s="217"/>
      <c r="J5862" s="217"/>
      <c r="K5862" s="217"/>
      <c r="L5862" s="217"/>
      <c r="M5862" s="219"/>
      <c r="N5862" s="220"/>
      <c r="O5862" s="219"/>
      <c r="P5862" s="220"/>
      <c r="Q5862" s="219"/>
      <c r="R5862" s="219"/>
    </row>
    <row r="5863" spans="1:18">
      <c r="A5863" s="217"/>
      <c r="B5863" s="217"/>
      <c r="C5863" s="217"/>
      <c r="D5863" s="217"/>
      <c r="E5863" s="217"/>
      <c r="F5863" s="217"/>
      <c r="G5863" s="218"/>
      <c r="H5863" s="217"/>
      <c r="I5863" s="217"/>
      <c r="J5863" s="217"/>
      <c r="K5863" s="217"/>
      <c r="L5863" s="217"/>
      <c r="M5863" s="219"/>
      <c r="N5863" s="220"/>
      <c r="O5863" s="219"/>
      <c r="P5863" s="220"/>
      <c r="Q5863" s="219"/>
      <c r="R5863" s="219"/>
    </row>
    <row r="5864" spans="1:18">
      <c r="A5864" s="217"/>
      <c r="B5864" s="217"/>
      <c r="C5864" s="217"/>
      <c r="D5864" s="217"/>
      <c r="E5864" s="217"/>
      <c r="F5864" s="217"/>
      <c r="G5864" s="218"/>
      <c r="H5864" s="217"/>
      <c r="I5864" s="217"/>
      <c r="J5864" s="217"/>
      <c r="K5864" s="217"/>
      <c r="L5864" s="217"/>
      <c r="M5864" s="219"/>
      <c r="N5864" s="220"/>
      <c r="O5864" s="219"/>
      <c r="P5864" s="220"/>
      <c r="Q5864" s="219"/>
      <c r="R5864" s="219"/>
    </row>
    <row r="5865" spans="1:18">
      <c r="A5865" s="217"/>
      <c r="B5865" s="217"/>
      <c r="C5865" s="217"/>
      <c r="D5865" s="217"/>
      <c r="E5865" s="217"/>
      <c r="F5865" s="217"/>
      <c r="G5865" s="218"/>
      <c r="H5865" s="217"/>
      <c r="I5865" s="217"/>
      <c r="J5865" s="217"/>
      <c r="K5865" s="217"/>
      <c r="L5865" s="217"/>
      <c r="M5865" s="219"/>
      <c r="N5865" s="220"/>
      <c r="O5865" s="219"/>
      <c r="P5865" s="220"/>
      <c r="Q5865" s="219"/>
      <c r="R5865" s="219"/>
    </row>
    <row r="5866" spans="1:18">
      <c r="A5866" s="217"/>
      <c r="B5866" s="217"/>
      <c r="C5866" s="217"/>
      <c r="D5866" s="217"/>
      <c r="E5866" s="217"/>
      <c r="F5866" s="217"/>
      <c r="G5866" s="218"/>
      <c r="H5866" s="217"/>
      <c r="I5866" s="217"/>
      <c r="J5866" s="217"/>
      <c r="K5866" s="217"/>
      <c r="L5866" s="217"/>
      <c r="M5866" s="219"/>
      <c r="N5866" s="220"/>
      <c r="O5866" s="219"/>
      <c r="P5866" s="220"/>
      <c r="Q5866" s="219"/>
      <c r="R5866" s="219"/>
    </row>
    <row r="5867" spans="1:18">
      <c r="A5867" s="217"/>
      <c r="B5867" s="217"/>
      <c r="C5867" s="217"/>
      <c r="D5867" s="217"/>
      <c r="E5867" s="217"/>
      <c r="F5867" s="217"/>
      <c r="G5867" s="218"/>
      <c r="H5867" s="217"/>
      <c r="I5867" s="217"/>
      <c r="J5867" s="217"/>
      <c r="K5867" s="217"/>
      <c r="L5867" s="217"/>
      <c r="M5867" s="219"/>
      <c r="N5867" s="220"/>
      <c r="O5867" s="219"/>
      <c r="P5867" s="220"/>
      <c r="Q5867" s="219"/>
      <c r="R5867" s="219"/>
    </row>
    <row r="5868" spans="1:18">
      <c r="A5868" s="217"/>
      <c r="B5868" s="217"/>
      <c r="C5868" s="217"/>
      <c r="D5868" s="217"/>
      <c r="E5868" s="217"/>
      <c r="F5868" s="217"/>
      <c r="G5868" s="218"/>
      <c r="H5868" s="217"/>
      <c r="I5868" s="217"/>
      <c r="J5868" s="217"/>
      <c r="K5868" s="217"/>
      <c r="L5868" s="217"/>
      <c r="M5868" s="219"/>
      <c r="N5868" s="220"/>
      <c r="O5868" s="219"/>
      <c r="P5868" s="220"/>
      <c r="Q5868" s="219"/>
      <c r="R5868" s="219"/>
    </row>
    <row r="5869" spans="1:18">
      <c r="A5869" s="217"/>
      <c r="B5869" s="217"/>
      <c r="C5869" s="217"/>
      <c r="D5869" s="217"/>
      <c r="E5869" s="217"/>
      <c r="F5869" s="217"/>
      <c r="G5869" s="218"/>
      <c r="H5869" s="217"/>
      <c r="I5869" s="217"/>
      <c r="J5869" s="217"/>
      <c r="K5869" s="217"/>
      <c r="L5869" s="217"/>
      <c r="M5869" s="219"/>
      <c r="N5869" s="220"/>
      <c r="O5869" s="219"/>
      <c r="P5869" s="220"/>
      <c r="Q5869" s="219"/>
      <c r="R5869" s="219"/>
    </row>
    <row r="5870" spans="1:18">
      <c r="A5870" s="217"/>
      <c r="B5870" s="217"/>
      <c r="C5870" s="217"/>
      <c r="D5870" s="217"/>
      <c r="E5870" s="217"/>
      <c r="F5870" s="217"/>
      <c r="G5870" s="218"/>
      <c r="H5870" s="217"/>
      <c r="I5870" s="217"/>
      <c r="J5870" s="217"/>
      <c r="K5870" s="217"/>
      <c r="L5870" s="217"/>
      <c r="M5870" s="219"/>
      <c r="N5870" s="220"/>
      <c r="O5870" s="219"/>
      <c r="P5870" s="220"/>
      <c r="Q5870" s="219"/>
      <c r="R5870" s="219"/>
    </row>
    <row r="5871" spans="1:18">
      <c r="A5871" s="217"/>
      <c r="B5871" s="217"/>
      <c r="C5871" s="217"/>
      <c r="D5871" s="217"/>
      <c r="E5871" s="217"/>
      <c r="F5871" s="217"/>
      <c r="G5871" s="218"/>
      <c r="H5871" s="217"/>
      <c r="I5871" s="217"/>
      <c r="J5871" s="217"/>
      <c r="K5871" s="217"/>
      <c r="L5871" s="217"/>
      <c r="M5871" s="219"/>
      <c r="N5871" s="220"/>
      <c r="O5871" s="219"/>
      <c r="P5871" s="220"/>
      <c r="Q5871" s="219"/>
      <c r="R5871" s="219"/>
    </row>
    <row r="5872" spans="1:18">
      <c r="A5872" s="217"/>
      <c r="B5872" s="217"/>
      <c r="C5872" s="217"/>
      <c r="D5872" s="217"/>
      <c r="E5872" s="217"/>
      <c r="F5872" s="217"/>
      <c r="G5872" s="218"/>
      <c r="H5872" s="217"/>
      <c r="I5872" s="217"/>
      <c r="J5872" s="217"/>
      <c r="K5872" s="217"/>
      <c r="L5872" s="217"/>
      <c r="M5872" s="219"/>
      <c r="N5872" s="220"/>
      <c r="O5872" s="219"/>
      <c r="P5872" s="220"/>
      <c r="Q5872" s="219"/>
      <c r="R5872" s="219"/>
    </row>
    <row r="5873" spans="1:18">
      <c r="A5873" s="217"/>
      <c r="B5873" s="217"/>
      <c r="C5873" s="217"/>
      <c r="D5873" s="217"/>
      <c r="E5873" s="217"/>
      <c r="F5873" s="217"/>
      <c r="G5873" s="218"/>
      <c r="H5873" s="217"/>
      <c r="I5873" s="217"/>
      <c r="J5873" s="217"/>
      <c r="K5873" s="217"/>
      <c r="L5873" s="217"/>
      <c r="M5873" s="219"/>
      <c r="N5873" s="220"/>
      <c r="O5873" s="219"/>
      <c r="P5873" s="220"/>
      <c r="Q5873" s="219"/>
      <c r="R5873" s="219"/>
    </row>
    <row r="5874" spans="1:18">
      <c r="A5874" s="217"/>
      <c r="B5874" s="217"/>
      <c r="C5874" s="217"/>
      <c r="D5874" s="217"/>
      <c r="E5874" s="217"/>
      <c r="F5874" s="217"/>
      <c r="G5874" s="218"/>
      <c r="H5874" s="217"/>
      <c r="I5874" s="217"/>
      <c r="J5874" s="217"/>
      <c r="K5874" s="217"/>
      <c r="L5874" s="217"/>
      <c r="M5874" s="219"/>
      <c r="N5874" s="220"/>
      <c r="O5874" s="219"/>
      <c r="P5874" s="220"/>
      <c r="Q5874" s="219"/>
      <c r="R5874" s="219"/>
    </row>
    <row r="5875" spans="1:18">
      <c r="A5875" s="217"/>
      <c r="B5875" s="217"/>
      <c r="C5875" s="217"/>
      <c r="D5875" s="217"/>
      <c r="E5875" s="217"/>
      <c r="F5875" s="217"/>
      <c r="G5875" s="218"/>
      <c r="H5875" s="217"/>
      <c r="I5875" s="217"/>
      <c r="J5875" s="217"/>
      <c r="K5875" s="217"/>
      <c r="L5875" s="217"/>
      <c r="M5875" s="219"/>
      <c r="N5875" s="220"/>
      <c r="O5875" s="219"/>
      <c r="P5875" s="220"/>
      <c r="Q5875" s="219"/>
      <c r="R5875" s="219"/>
    </row>
    <row r="5876" spans="1:18">
      <c r="A5876" s="217"/>
      <c r="B5876" s="217"/>
      <c r="C5876" s="217"/>
      <c r="D5876" s="217"/>
      <c r="E5876" s="217"/>
      <c r="F5876" s="217"/>
      <c r="G5876" s="218"/>
      <c r="H5876" s="217"/>
      <c r="I5876" s="217"/>
      <c r="J5876" s="217"/>
      <c r="K5876" s="217"/>
      <c r="L5876" s="217"/>
      <c r="M5876" s="219"/>
      <c r="N5876" s="220"/>
      <c r="O5876" s="219"/>
      <c r="P5876" s="220"/>
      <c r="Q5876" s="219"/>
      <c r="R5876" s="219"/>
    </row>
    <row r="5877" spans="1:18">
      <c r="A5877" s="217"/>
      <c r="B5877" s="217"/>
      <c r="C5877" s="217"/>
      <c r="D5877" s="217"/>
      <c r="E5877" s="217"/>
      <c r="F5877" s="217"/>
      <c r="G5877" s="218"/>
      <c r="H5877" s="217"/>
      <c r="I5877" s="217"/>
      <c r="J5877" s="217"/>
      <c r="K5877" s="217"/>
      <c r="L5877" s="217"/>
      <c r="M5877" s="219"/>
      <c r="N5877" s="220"/>
      <c r="O5877" s="219"/>
      <c r="P5877" s="220"/>
      <c r="Q5877" s="219"/>
      <c r="R5877" s="219"/>
    </row>
    <row r="5878" spans="1:18">
      <c r="A5878" s="217"/>
      <c r="B5878" s="217"/>
      <c r="C5878" s="217"/>
      <c r="D5878" s="217"/>
      <c r="E5878" s="217"/>
      <c r="F5878" s="217"/>
      <c r="G5878" s="218"/>
      <c r="H5878" s="217"/>
      <c r="I5878" s="217"/>
      <c r="J5878" s="217"/>
      <c r="K5878" s="217"/>
      <c r="L5878" s="217"/>
      <c r="M5878" s="219"/>
      <c r="N5878" s="220"/>
      <c r="O5878" s="219"/>
      <c r="P5878" s="220"/>
      <c r="Q5878" s="219"/>
      <c r="R5878" s="219"/>
    </row>
    <row r="5879" spans="1:18">
      <c r="A5879" s="217"/>
      <c r="B5879" s="217"/>
      <c r="C5879" s="217"/>
      <c r="D5879" s="217"/>
      <c r="E5879" s="217"/>
      <c r="F5879" s="217"/>
      <c r="G5879" s="218"/>
      <c r="H5879" s="217"/>
      <c r="I5879" s="217"/>
      <c r="J5879" s="217"/>
      <c r="K5879" s="217"/>
      <c r="L5879" s="217"/>
      <c r="M5879" s="219"/>
      <c r="N5879" s="220"/>
      <c r="O5879" s="219"/>
      <c r="P5879" s="220"/>
      <c r="Q5879" s="219"/>
      <c r="R5879" s="219"/>
    </row>
    <row r="5880" spans="1:18">
      <c r="A5880" s="217"/>
      <c r="B5880" s="217"/>
      <c r="C5880" s="217"/>
      <c r="D5880" s="217"/>
      <c r="E5880" s="217"/>
      <c r="F5880" s="217"/>
      <c r="G5880" s="218"/>
      <c r="H5880" s="217"/>
      <c r="I5880" s="217"/>
      <c r="J5880" s="217"/>
      <c r="K5880" s="217"/>
      <c r="L5880" s="217"/>
      <c r="M5880" s="219"/>
      <c r="N5880" s="220"/>
      <c r="O5880" s="219"/>
      <c r="P5880" s="220"/>
      <c r="Q5880" s="219"/>
      <c r="R5880" s="219"/>
    </row>
    <row r="5881" spans="1:18">
      <c r="A5881" s="217"/>
      <c r="B5881" s="217"/>
      <c r="C5881" s="217"/>
      <c r="D5881" s="217"/>
      <c r="E5881" s="217"/>
      <c r="F5881" s="217"/>
      <c r="G5881" s="218"/>
      <c r="H5881" s="217"/>
      <c r="I5881" s="217"/>
      <c r="J5881" s="217"/>
      <c r="K5881" s="217"/>
      <c r="L5881" s="217"/>
      <c r="M5881" s="219"/>
      <c r="N5881" s="220"/>
      <c r="O5881" s="219"/>
      <c r="P5881" s="220"/>
      <c r="Q5881" s="219"/>
      <c r="R5881" s="219"/>
    </row>
    <row r="5882" spans="1:18">
      <c r="A5882" s="217"/>
      <c r="B5882" s="217"/>
      <c r="C5882" s="217"/>
      <c r="D5882" s="217"/>
      <c r="E5882" s="217"/>
      <c r="F5882" s="217"/>
      <c r="G5882" s="218"/>
      <c r="H5882" s="217"/>
      <c r="I5882" s="217"/>
      <c r="J5882" s="217"/>
      <c r="K5882" s="217"/>
      <c r="L5882" s="217"/>
      <c r="M5882" s="219"/>
      <c r="N5882" s="220"/>
      <c r="O5882" s="219"/>
      <c r="P5882" s="220"/>
      <c r="Q5882" s="219"/>
      <c r="R5882" s="219"/>
    </row>
    <row r="5883" spans="1:18">
      <c r="A5883" s="217"/>
      <c r="B5883" s="217"/>
      <c r="C5883" s="217"/>
      <c r="D5883" s="217"/>
      <c r="E5883" s="217"/>
      <c r="F5883" s="217"/>
      <c r="G5883" s="218"/>
      <c r="H5883" s="217"/>
      <c r="I5883" s="217"/>
      <c r="J5883" s="217"/>
      <c r="K5883" s="217"/>
      <c r="L5883" s="217"/>
      <c r="M5883" s="219"/>
      <c r="N5883" s="220"/>
      <c r="O5883" s="219"/>
      <c r="P5883" s="220"/>
      <c r="Q5883" s="219"/>
      <c r="R5883" s="219"/>
    </row>
    <row r="5884" spans="1:18">
      <c r="A5884" s="217"/>
      <c r="B5884" s="217"/>
      <c r="C5884" s="217"/>
      <c r="D5884" s="217"/>
      <c r="E5884" s="217"/>
      <c r="F5884" s="217"/>
      <c r="G5884" s="218"/>
      <c r="H5884" s="217"/>
      <c r="I5884" s="217"/>
      <c r="J5884" s="217"/>
      <c r="K5884" s="217"/>
      <c r="L5884" s="217"/>
      <c r="M5884" s="219"/>
      <c r="N5884" s="220"/>
      <c r="O5884" s="219"/>
      <c r="P5884" s="220"/>
      <c r="Q5884" s="219"/>
      <c r="R5884" s="219"/>
    </row>
    <row r="5885" spans="1:18">
      <c r="A5885" s="217"/>
      <c r="B5885" s="217"/>
      <c r="C5885" s="217"/>
      <c r="D5885" s="217"/>
      <c r="E5885" s="217"/>
      <c r="F5885" s="217"/>
      <c r="G5885" s="218"/>
      <c r="H5885" s="217"/>
      <c r="I5885" s="217"/>
      <c r="J5885" s="217"/>
      <c r="K5885" s="217"/>
      <c r="L5885" s="217"/>
      <c r="M5885" s="219"/>
      <c r="N5885" s="220"/>
      <c r="O5885" s="219"/>
      <c r="P5885" s="220"/>
      <c r="Q5885" s="219"/>
      <c r="R5885" s="219"/>
    </row>
    <row r="5886" spans="1:18">
      <c r="A5886" s="217"/>
      <c r="B5886" s="217"/>
      <c r="C5886" s="217"/>
      <c r="D5886" s="217"/>
      <c r="E5886" s="217"/>
      <c r="F5886" s="217"/>
      <c r="G5886" s="218"/>
      <c r="H5886" s="217"/>
      <c r="I5886" s="217"/>
      <c r="J5886" s="217"/>
      <c r="K5886" s="217"/>
      <c r="L5886" s="217"/>
      <c r="M5886" s="219"/>
      <c r="N5886" s="220"/>
      <c r="O5886" s="219"/>
      <c r="P5886" s="220"/>
      <c r="Q5886" s="219"/>
      <c r="R5886" s="219"/>
    </row>
    <row r="5887" spans="1:18">
      <c r="A5887" s="217"/>
      <c r="B5887" s="217"/>
      <c r="C5887" s="217"/>
      <c r="D5887" s="217"/>
      <c r="E5887" s="217"/>
      <c r="F5887" s="217"/>
      <c r="G5887" s="218"/>
      <c r="H5887" s="217"/>
      <c r="I5887" s="217"/>
      <c r="J5887" s="217"/>
      <c r="K5887" s="217"/>
      <c r="L5887" s="217"/>
      <c r="M5887" s="219"/>
      <c r="N5887" s="220"/>
      <c r="O5887" s="219"/>
      <c r="P5887" s="220"/>
      <c r="Q5887" s="219"/>
      <c r="R5887" s="219"/>
    </row>
    <row r="5888" spans="1:18">
      <c r="A5888" s="217"/>
      <c r="B5888" s="217"/>
      <c r="C5888" s="217"/>
      <c r="D5888" s="217"/>
      <c r="E5888" s="217"/>
      <c r="F5888" s="217"/>
      <c r="G5888" s="218"/>
      <c r="H5888" s="217"/>
      <c r="I5888" s="217"/>
      <c r="J5888" s="217"/>
      <c r="K5888" s="217"/>
      <c r="L5888" s="217"/>
      <c r="M5888" s="219"/>
      <c r="N5888" s="220"/>
      <c r="O5888" s="219"/>
      <c r="P5888" s="220"/>
      <c r="Q5888" s="219"/>
      <c r="R5888" s="219"/>
    </row>
    <row r="5889" spans="1:18">
      <c r="A5889" s="217"/>
      <c r="B5889" s="217"/>
      <c r="C5889" s="217"/>
      <c r="D5889" s="217"/>
      <c r="E5889" s="217"/>
      <c r="F5889" s="217"/>
      <c r="G5889" s="218"/>
      <c r="H5889" s="217"/>
      <c r="I5889" s="217"/>
      <c r="J5889" s="217"/>
      <c r="K5889" s="217"/>
      <c r="L5889" s="217"/>
      <c r="M5889" s="219"/>
      <c r="N5889" s="220"/>
      <c r="O5889" s="219"/>
      <c r="P5889" s="220"/>
      <c r="Q5889" s="219"/>
      <c r="R5889" s="219"/>
    </row>
    <row r="5890" spans="1:18">
      <c r="A5890" s="217"/>
      <c r="B5890" s="217"/>
      <c r="C5890" s="217"/>
      <c r="D5890" s="217"/>
      <c r="E5890" s="217"/>
      <c r="F5890" s="217"/>
      <c r="G5890" s="218"/>
      <c r="H5890" s="217"/>
      <c r="I5890" s="217"/>
      <c r="J5890" s="217"/>
      <c r="K5890" s="217"/>
      <c r="L5890" s="217"/>
      <c r="M5890" s="219"/>
      <c r="N5890" s="220"/>
      <c r="O5890" s="219"/>
      <c r="P5890" s="220"/>
      <c r="Q5890" s="219"/>
      <c r="R5890" s="219"/>
    </row>
    <row r="5891" spans="1:18">
      <c r="A5891" s="217"/>
      <c r="B5891" s="217"/>
      <c r="C5891" s="217"/>
      <c r="D5891" s="217"/>
      <c r="E5891" s="217"/>
      <c r="F5891" s="217"/>
      <c r="G5891" s="218"/>
      <c r="H5891" s="217"/>
      <c r="I5891" s="217"/>
      <c r="J5891" s="217"/>
      <c r="K5891" s="217"/>
      <c r="L5891" s="217"/>
      <c r="M5891" s="219"/>
      <c r="N5891" s="220"/>
      <c r="O5891" s="219"/>
      <c r="P5891" s="220"/>
      <c r="Q5891" s="219"/>
      <c r="R5891" s="219"/>
    </row>
    <row r="5892" spans="1:18">
      <c r="A5892" s="217"/>
      <c r="B5892" s="217"/>
      <c r="C5892" s="217"/>
      <c r="D5892" s="217"/>
      <c r="E5892" s="217"/>
      <c r="F5892" s="217"/>
      <c r="G5892" s="218"/>
      <c r="H5892" s="217"/>
      <c r="I5892" s="217"/>
      <c r="J5892" s="217"/>
      <c r="K5892" s="217"/>
      <c r="L5892" s="217"/>
      <c r="M5892" s="219"/>
      <c r="N5892" s="220"/>
      <c r="O5892" s="219"/>
      <c r="P5892" s="220"/>
      <c r="Q5892" s="219"/>
      <c r="R5892" s="219"/>
    </row>
    <row r="5893" spans="1:18">
      <c r="A5893" s="217"/>
      <c r="B5893" s="217"/>
      <c r="C5893" s="217"/>
      <c r="D5893" s="217"/>
      <c r="E5893" s="217"/>
      <c r="F5893" s="217"/>
      <c r="G5893" s="218"/>
      <c r="H5893" s="217"/>
      <c r="I5893" s="217"/>
      <c r="J5893" s="217"/>
      <c r="K5893" s="217"/>
      <c r="L5893" s="217"/>
      <c r="M5893" s="219"/>
      <c r="N5893" s="220"/>
      <c r="O5893" s="219"/>
      <c r="P5893" s="220"/>
      <c r="Q5893" s="219"/>
      <c r="R5893" s="219"/>
    </row>
    <row r="5894" spans="1:18">
      <c r="A5894" s="217"/>
      <c r="B5894" s="217"/>
      <c r="C5894" s="217"/>
      <c r="D5894" s="217"/>
      <c r="E5894" s="217"/>
      <c r="F5894" s="217"/>
      <c r="G5894" s="218"/>
      <c r="H5894" s="217"/>
      <c r="I5894" s="217"/>
      <c r="J5894" s="217"/>
      <c r="K5894" s="217"/>
      <c r="L5894" s="217"/>
      <c r="M5894" s="219"/>
      <c r="N5894" s="220"/>
      <c r="O5894" s="219"/>
      <c r="P5894" s="220"/>
      <c r="Q5894" s="219"/>
      <c r="R5894" s="219"/>
    </row>
    <row r="5895" spans="1:18">
      <c r="A5895" s="217"/>
      <c r="B5895" s="217"/>
      <c r="C5895" s="217"/>
      <c r="D5895" s="217"/>
      <c r="E5895" s="217"/>
      <c r="F5895" s="217"/>
      <c r="G5895" s="218"/>
      <c r="H5895" s="217"/>
      <c r="I5895" s="217"/>
      <c r="J5895" s="217"/>
      <c r="K5895" s="217"/>
      <c r="L5895" s="217"/>
      <c r="M5895" s="219"/>
      <c r="N5895" s="220"/>
      <c r="O5895" s="219"/>
      <c r="P5895" s="220"/>
      <c r="Q5895" s="219"/>
      <c r="R5895" s="219"/>
    </row>
    <row r="5896" spans="1:18">
      <c r="A5896" s="217"/>
      <c r="B5896" s="217"/>
      <c r="C5896" s="217"/>
      <c r="D5896" s="217"/>
      <c r="E5896" s="217"/>
      <c r="F5896" s="217"/>
      <c r="G5896" s="218"/>
      <c r="H5896" s="217"/>
      <c r="I5896" s="217"/>
      <c r="J5896" s="217"/>
      <c r="K5896" s="217"/>
      <c r="L5896" s="217"/>
      <c r="M5896" s="219"/>
      <c r="N5896" s="220"/>
      <c r="O5896" s="219"/>
      <c r="P5896" s="220"/>
      <c r="Q5896" s="219"/>
      <c r="R5896" s="219"/>
    </row>
    <row r="5897" spans="1:18">
      <c r="A5897" s="217"/>
      <c r="B5897" s="217"/>
      <c r="C5897" s="217"/>
      <c r="D5897" s="217"/>
      <c r="E5897" s="217"/>
      <c r="F5897" s="217"/>
      <c r="G5897" s="218"/>
      <c r="H5897" s="217"/>
      <c r="I5897" s="217"/>
      <c r="J5897" s="217"/>
      <c r="K5897" s="217"/>
      <c r="L5897" s="217"/>
      <c r="M5897" s="219"/>
      <c r="N5897" s="220"/>
      <c r="O5897" s="219"/>
      <c r="P5897" s="220"/>
      <c r="Q5897" s="219"/>
      <c r="R5897" s="219"/>
    </row>
    <row r="5898" spans="1:18">
      <c r="A5898" s="217"/>
      <c r="B5898" s="217"/>
      <c r="C5898" s="217"/>
      <c r="D5898" s="217"/>
      <c r="E5898" s="217"/>
      <c r="F5898" s="217"/>
      <c r="G5898" s="218"/>
      <c r="H5898" s="217"/>
      <c r="I5898" s="217"/>
      <c r="J5898" s="217"/>
      <c r="K5898" s="217"/>
      <c r="L5898" s="217"/>
      <c r="M5898" s="219"/>
      <c r="N5898" s="220"/>
      <c r="O5898" s="219"/>
      <c r="P5898" s="220"/>
      <c r="Q5898" s="219"/>
      <c r="R5898" s="219"/>
    </row>
    <row r="5899" spans="1:18">
      <c r="A5899" s="217"/>
      <c r="B5899" s="217"/>
      <c r="C5899" s="217"/>
      <c r="D5899" s="217"/>
      <c r="E5899" s="217"/>
      <c r="F5899" s="217"/>
      <c r="G5899" s="218"/>
      <c r="H5899" s="217"/>
      <c r="I5899" s="217"/>
      <c r="J5899" s="217"/>
      <c r="K5899" s="217"/>
      <c r="L5899" s="217"/>
      <c r="M5899" s="219"/>
      <c r="N5899" s="220"/>
      <c r="O5899" s="219"/>
      <c r="P5899" s="220"/>
      <c r="Q5899" s="219"/>
      <c r="R5899" s="219"/>
    </row>
    <row r="5900" spans="1:18">
      <c r="A5900" s="217"/>
      <c r="B5900" s="217"/>
      <c r="C5900" s="217"/>
      <c r="D5900" s="217"/>
      <c r="E5900" s="217"/>
      <c r="F5900" s="217"/>
      <c r="G5900" s="218"/>
      <c r="H5900" s="217"/>
      <c r="I5900" s="217"/>
      <c r="J5900" s="217"/>
      <c r="K5900" s="217"/>
      <c r="L5900" s="217"/>
      <c r="M5900" s="219"/>
      <c r="N5900" s="220"/>
      <c r="O5900" s="219"/>
      <c r="P5900" s="220"/>
      <c r="Q5900" s="219"/>
      <c r="R5900" s="219"/>
    </row>
    <row r="5901" spans="1:18">
      <c r="A5901" s="217"/>
      <c r="B5901" s="217"/>
      <c r="C5901" s="217"/>
      <c r="D5901" s="217"/>
      <c r="E5901" s="217"/>
      <c r="F5901" s="217"/>
      <c r="G5901" s="218"/>
      <c r="H5901" s="217"/>
      <c r="I5901" s="217"/>
      <c r="J5901" s="217"/>
      <c r="K5901" s="217"/>
      <c r="L5901" s="217"/>
      <c r="M5901" s="219"/>
      <c r="N5901" s="220"/>
      <c r="O5901" s="219"/>
      <c r="P5901" s="220"/>
      <c r="Q5901" s="219"/>
      <c r="R5901" s="219"/>
    </row>
    <row r="5902" spans="1:18">
      <c r="A5902" s="217"/>
      <c r="B5902" s="217"/>
      <c r="C5902" s="217"/>
      <c r="D5902" s="217"/>
      <c r="E5902" s="217"/>
      <c r="F5902" s="217"/>
      <c r="G5902" s="218"/>
      <c r="H5902" s="217"/>
      <c r="I5902" s="217"/>
      <c r="J5902" s="217"/>
      <c r="K5902" s="217"/>
      <c r="L5902" s="217"/>
      <c r="M5902" s="219"/>
      <c r="N5902" s="220"/>
      <c r="O5902" s="219"/>
      <c r="P5902" s="220"/>
      <c r="Q5902" s="219"/>
      <c r="R5902" s="219"/>
    </row>
    <row r="5903" spans="1:18">
      <c r="A5903" s="217"/>
      <c r="B5903" s="217"/>
      <c r="C5903" s="217"/>
      <c r="D5903" s="217"/>
      <c r="E5903" s="217"/>
      <c r="F5903" s="217"/>
      <c r="G5903" s="218"/>
      <c r="H5903" s="217"/>
      <c r="I5903" s="217"/>
      <c r="J5903" s="217"/>
      <c r="K5903" s="217"/>
      <c r="L5903" s="217"/>
      <c r="M5903" s="219"/>
      <c r="N5903" s="220"/>
      <c r="O5903" s="219"/>
      <c r="P5903" s="220"/>
      <c r="Q5903" s="219"/>
      <c r="R5903" s="219"/>
    </row>
    <row r="5904" spans="1:18">
      <c r="A5904" s="217"/>
      <c r="B5904" s="217"/>
      <c r="C5904" s="217"/>
      <c r="D5904" s="217"/>
      <c r="E5904" s="217"/>
      <c r="F5904" s="217"/>
      <c r="G5904" s="218"/>
      <c r="H5904" s="217"/>
      <c r="I5904" s="217"/>
      <c r="J5904" s="217"/>
      <c r="K5904" s="217"/>
      <c r="L5904" s="217"/>
      <c r="M5904" s="219"/>
      <c r="N5904" s="220"/>
      <c r="O5904" s="219"/>
      <c r="P5904" s="220"/>
      <c r="Q5904" s="219"/>
      <c r="R5904" s="219"/>
    </row>
    <row r="5905" spans="1:18">
      <c r="A5905" s="217"/>
      <c r="B5905" s="217"/>
      <c r="C5905" s="217"/>
      <c r="D5905" s="217"/>
      <c r="E5905" s="217"/>
      <c r="F5905" s="217"/>
      <c r="G5905" s="218"/>
      <c r="H5905" s="217"/>
      <c r="I5905" s="217"/>
      <c r="J5905" s="217"/>
      <c r="K5905" s="217"/>
      <c r="L5905" s="217"/>
      <c r="M5905" s="219"/>
      <c r="N5905" s="220"/>
      <c r="O5905" s="219"/>
      <c r="P5905" s="220"/>
      <c r="Q5905" s="219"/>
      <c r="R5905" s="219"/>
    </row>
    <row r="5906" spans="1:18">
      <c r="A5906" s="217"/>
      <c r="B5906" s="217"/>
      <c r="C5906" s="217"/>
      <c r="D5906" s="217"/>
      <c r="E5906" s="217"/>
      <c r="F5906" s="217"/>
      <c r="G5906" s="218"/>
      <c r="H5906" s="217"/>
      <c r="I5906" s="217"/>
      <c r="J5906" s="217"/>
      <c r="K5906" s="217"/>
      <c r="L5906" s="217"/>
      <c r="M5906" s="219"/>
      <c r="N5906" s="220"/>
      <c r="O5906" s="219"/>
      <c r="P5906" s="220"/>
      <c r="Q5906" s="219"/>
      <c r="R5906" s="219"/>
    </row>
    <row r="5907" spans="1:18">
      <c r="A5907" s="217"/>
      <c r="B5907" s="217"/>
      <c r="C5907" s="217"/>
      <c r="D5907" s="217"/>
      <c r="E5907" s="217"/>
      <c r="F5907" s="217"/>
      <c r="G5907" s="218"/>
      <c r="H5907" s="217"/>
      <c r="I5907" s="217"/>
      <c r="J5907" s="217"/>
      <c r="K5907" s="217"/>
      <c r="L5907" s="217"/>
      <c r="M5907" s="219"/>
      <c r="N5907" s="220"/>
      <c r="O5907" s="219"/>
      <c r="P5907" s="220"/>
      <c r="Q5907" s="219"/>
      <c r="R5907" s="219"/>
    </row>
    <row r="5908" spans="1:18">
      <c r="A5908" s="217"/>
      <c r="B5908" s="217"/>
      <c r="C5908" s="217"/>
      <c r="D5908" s="217"/>
      <c r="E5908" s="217"/>
      <c r="F5908" s="217"/>
      <c r="G5908" s="218"/>
      <c r="H5908" s="217"/>
      <c r="I5908" s="217"/>
      <c r="J5908" s="217"/>
      <c r="K5908" s="217"/>
      <c r="L5908" s="217"/>
      <c r="M5908" s="219"/>
      <c r="N5908" s="220"/>
      <c r="O5908" s="219"/>
      <c r="P5908" s="220"/>
      <c r="Q5908" s="219"/>
      <c r="R5908" s="219"/>
    </row>
    <row r="5909" spans="1:18">
      <c r="A5909" s="217"/>
      <c r="B5909" s="217"/>
      <c r="C5909" s="217"/>
      <c r="D5909" s="217"/>
      <c r="E5909" s="217"/>
      <c r="F5909" s="217"/>
      <c r="G5909" s="218"/>
      <c r="H5909" s="217"/>
      <c r="I5909" s="217"/>
      <c r="J5909" s="217"/>
      <c r="K5909" s="217"/>
      <c r="L5909" s="217"/>
      <c r="M5909" s="219"/>
      <c r="N5909" s="220"/>
      <c r="O5909" s="219"/>
      <c r="P5909" s="220"/>
      <c r="Q5909" s="219"/>
      <c r="R5909" s="219"/>
    </row>
    <row r="5910" spans="1:18">
      <c r="A5910" s="217"/>
      <c r="B5910" s="217"/>
      <c r="C5910" s="217"/>
      <c r="D5910" s="217"/>
      <c r="E5910" s="217"/>
      <c r="F5910" s="217"/>
      <c r="G5910" s="218"/>
      <c r="H5910" s="217"/>
      <c r="I5910" s="217"/>
      <c r="J5910" s="217"/>
      <c r="K5910" s="217"/>
      <c r="L5910" s="217"/>
      <c r="M5910" s="219"/>
      <c r="N5910" s="220"/>
      <c r="O5910" s="219"/>
      <c r="P5910" s="220"/>
      <c r="Q5910" s="219"/>
      <c r="R5910" s="219"/>
    </row>
    <row r="5911" spans="1:18">
      <c r="A5911" s="217"/>
      <c r="B5911" s="217"/>
      <c r="C5911" s="217"/>
      <c r="D5911" s="217"/>
      <c r="E5911" s="217"/>
      <c r="F5911" s="217"/>
      <c r="G5911" s="218"/>
      <c r="H5911" s="217"/>
      <c r="I5911" s="217"/>
      <c r="J5911" s="217"/>
      <c r="K5911" s="217"/>
      <c r="L5911" s="217"/>
      <c r="M5911" s="219"/>
      <c r="N5911" s="220"/>
      <c r="O5911" s="219"/>
      <c r="P5911" s="220"/>
      <c r="Q5911" s="219"/>
      <c r="R5911" s="219"/>
    </row>
    <row r="5912" spans="1:18">
      <c r="A5912" s="217"/>
      <c r="B5912" s="217"/>
      <c r="C5912" s="217"/>
      <c r="D5912" s="217"/>
      <c r="E5912" s="217"/>
      <c r="F5912" s="217"/>
      <c r="G5912" s="218"/>
      <c r="H5912" s="217"/>
      <c r="I5912" s="217"/>
      <c r="J5912" s="217"/>
      <c r="K5912" s="217"/>
      <c r="L5912" s="217"/>
      <c r="M5912" s="219"/>
      <c r="N5912" s="220"/>
      <c r="O5912" s="219"/>
      <c r="P5912" s="220"/>
      <c r="Q5912" s="219"/>
      <c r="R5912" s="219"/>
    </row>
    <row r="5913" spans="1:18">
      <c r="A5913" s="217"/>
      <c r="B5913" s="217"/>
      <c r="C5913" s="217"/>
      <c r="D5913" s="217"/>
      <c r="E5913" s="217"/>
      <c r="F5913" s="217"/>
      <c r="G5913" s="218"/>
      <c r="H5913" s="217"/>
      <c r="I5913" s="217"/>
      <c r="J5913" s="217"/>
      <c r="K5913" s="217"/>
      <c r="L5913" s="217"/>
      <c r="M5913" s="219"/>
      <c r="N5913" s="220"/>
      <c r="O5913" s="219"/>
      <c r="P5913" s="220"/>
      <c r="Q5913" s="219"/>
      <c r="R5913" s="219"/>
    </row>
    <row r="5914" spans="1:18">
      <c r="A5914" s="217"/>
      <c r="B5914" s="217"/>
      <c r="C5914" s="217"/>
      <c r="D5914" s="217"/>
      <c r="E5914" s="217"/>
      <c r="F5914" s="217"/>
      <c r="G5914" s="218"/>
      <c r="H5914" s="217"/>
      <c r="I5914" s="217"/>
      <c r="J5914" s="217"/>
      <c r="K5914" s="217"/>
      <c r="L5914" s="217"/>
      <c r="M5914" s="219"/>
      <c r="N5914" s="220"/>
      <c r="O5914" s="219"/>
      <c r="P5914" s="220"/>
      <c r="Q5914" s="219"/>
      <c r="R5914" s="219"/>
    </row>
    <row r="5915" spans="1:18">
      <c r="A5915" s="217"/>
      <c r="B5915" s="217"/>
      <c r="C5915" s="217"/>
      <c r="D5915" s="217"/>
      <c r="E5915" s="217"/>
      <c r="F5915" s="217"/>
      <c r="G5915" s="218"/>
      <c r="H5915" s="217"/>
      <c r="I5915" s="217"/>
      <c r="J5915" s="217"/>
      <c r="K5915" s="217"/>
      <c r="L5915" s="217"/>
      <c r="M5915" s="219"/>
      <c r="N5915" s="220"/>
      <c r="O5915" s="219"/>
      <c r="P5915" s="220"/>
      <c r="Q5915" s="219"/>
      <c r="R5915" s="219"/>
    </row>
    <row r="5916" spans="1:18">
      <c r="A5916" s="217"/>
      <c r="B5916" s="217"/>
      <c r="C5916" s="217"/>
      <c r="D5916" s="217"/>
      <c r="E5916" s="217"/>
      <c r="F5916" s="217"/>
      <c r="G5916" s="218"/>
      <c r="H5916" s="217"/>
      <c r="I5916" s="217"/>
      <c r="J5916" s="217"/>
      <c r="K5916" s="217"/>
      <c r="L5916" s="217"/>
      <c r="M5916" s="219"/>
      <c r="N5916" s="220"/>
      <c r="O5916" s="219"/>
      <c r="P5916" s="220"/>
      <c r="Q5916" s="219"/>
      <c r="R5916" s="219"/>
    </row>
    <row r="5917" spans="1:18">
      <c r="A5917" s="217"/>
      <c r="B5917" s="217"/>
      <c r="C5917" s="217"/>
      <c r="D5917" s="217"/>
      <c r="E5917" s="217"/>
      <c r="F5917" s="217"/>
      <c r="G5917" s="218"/>
      <c r="H5917" s="217"/>
      <c r="I5917" s="217"/>
      <c r="J5917" s="217"/>
      <c r="K5917" s="217"/>
      <c r="L5917" s="217"/>
      <c r="M5917" s="219"/>
      <c r="N5917" s="220"/>
      <c r="O5917" s="219"/>
      <c r="P5917" s="220"/>
      <c r="Q5917" s="219"/>
      <c r="R5917" s="219"/>
    </row>
    <row r="5918" spans="1:18">
      <c r="A5918" s="217"/>
      <c r="B5918" s="217"/>
      <c r="C5918" s="217"/>
      <c r="D5918" s="217"/>
      <c r="E5918" s="217"/>
      <c r="F5918" s="217"/>
      <c r="G5918" s="218"/>
      <c r="H5918" s="217"/>
      <c r="I5918" s="217"/>
      <c r="J5918" s="217"/>
      <c r="K5918" s="217"/>
      <c r="L5918" s="217"/>
      <c r="M5918" s="219"/>
      <c r="N5918" s="220"/>
      <c r="O5918" s="219"/>
      <c r="P5918" s="220"/>
      <c r="Q5918" s="219"/>
      <c r="R5918" s="219"/>
    </row>
    <row r="5919" spans="1:18">
      <c r="A5919" s="217"/>
      <c r="B5919" s="217"/>
      <c r="C5919" s="217"/>
      <c r="D5919" s="217"/>
      <c r="E5919" s="217"/>
      <c r="F5919" s="217"/>
      <c r="G5919" s="218"/>
      <c r="H5919" s="217"/>
      <c r="I5919" s="217"/>
      <c r="J5919" s="217"/>
      <c r="K5919" s="217"/>
      <c r="L5919" s="217"/>
      <c r="M5919" s="219"/>
      <c r="N5919" s="220"/>
      <c r="O5919" s="219"/>
      <c r="P5919" s="220"/>
      <c r="Q5919" s="219"/>
      <c r="R5919" s="219"/>
    </row>
    <row r="5920" spans="1:18">
      <c r="A5920" s="217"/>
      <c r="B5920" s="217"/>
      <c r="C5920" s="217"/>
      <c r="D5920" s="217"/>
      <c r="E5920" s="217"/>
      <c r="F5920" s="217"/>
      <c r="G5920" s="218"/>
      <c r="H5920" s="217"/>
      <c r="I5920" s="217"/>
      <c r="J5920" s="217"/>
      <c r="K5920" s="217"/>
      <c r="L5920" s="217"/>
      <c r="M5920" s="219"/>
      <c r="N5920" s="220"/>
      <c r="O5920" s="219"/>
      <c r="P5920" s="220"/>
      <c r="Q5920" s="219"/>
      <c r="R5920" s="219"/>
    </row>
    <row r="5921" spans="1:18">
      <c r="A5921" s="217"/>
      <c r="B5921" s="217"/>
      <c r="C5921" s="217"/>
      <c r="D5921" s="217"/>
      <c r="E5921" s="217"/>
      <c r="F5921" s="217"/>
      <c r="G5921" s="218"/>
      <c r="H5921" s="217"/>
      <c r="I5921" s="217"/>
      <c r="J5921" s="217"/>
      <c r="K5921" s="217"/>
      <c r="L5921" s="217"/>
      <c r="M5921" s="219"/>
      <c r="N5921" s="220"/>
      <c r="O5921" s="219"/>
      <c r="P5921" s="220"/>
      <c r="Q5921" s="219"/>
      <c r="R5921" s="219"/>
    </row>
    <row r="5922" spans="1:18">
      <c r="A5922" s="217"/>
      <c r="B5922" s="217"/>
      <c r="C5922" s="217"/>
      <c r="D5922" s="217"/>
      <c r="E5922" s="217"/>
      <c r="F5922" s="217"/>
      <c r="G5922" s="218"/>
      <c r="H5922" s="217"/>
      <c r="I5922" s="217"/>
      <c r="J5922" s="217"/>
      <c r="K5922" s="217"/>
      <c r="L5922" s="217"/>
      <c r="M5922" s="219"/>
      <c r="N5922" s="220"/>
      <c r="O5922" s="219"/>
      <c r="P5922" s="220"/>
      <c r="Q5922" s="219"/>
      <c r="R5922" s="219"/>
    </row>
    <row r="5923" spans="1:18">
      <c r="A5923" s="217"/>
      <c r="B5923" s="217"/>
      <c r="C5923" s="217"/>
      <c r="D5923" s="217"/>
      <c r="E5923" s="217"/>
      <c r="F5923" s="217"/>
      <c r="G5923" s="218"/>
      <c r="H5923" s="217"/>
      <c r="I5923" s="217"/>
      <c r="J5923" s="217"/>
      <c r="K5923" s="217"/>
      <c r="L5923" s="217"/>
      <c r="M5923" s="219"/>
      <c r="N5923" s="220"/>
      <c r="O5923" s="219"/>
      <c r="P5923" s="220"/>
      <c r="Q5923" s="219"/>
      <c r="R5923" s="219"/>
    </row>
    <row r="5924" spans="1:18">
      <c r="A5924" s="217"/>
      <c r="B5924" s="217"/>
      <c r="C5924" s="217"/>
      <c r="D5924" s="217"/>
      <c r="E5924" s="217"/>
      <c r="F5924" s="217"/>
      <c r="G5924" s="218"/>
      <c r="H5924" s="217"/>
      <c r="I5924" s="217"/>
      <c r="J5924" s="217"/>
      <c r="K5924" s="217"/>
      <c r="L5924" s="217"/>
      <c r="M5924" s="219"/>
      <c r="N5924" s="220"/>
      <c r="O5924" s="219"/>
      <c r="P5924" s="220"/>
      <c r="Q5924" s="219"/>
      <c r="R5924" s="219"/>
    </row>
    <row r="5925" spans="1:18">
      <c r="A5925" s="217"/>
      <c r="B5925" s="217"/>
      <c r="C5925" s="217"/>
      <c r="D5925" s="217"/>
      <c r="E5925" s="217"/>
      <c r="F5925" s="217"/>
      <c r="G5925" s="218"/>
      <c r="H5925" s="217"/>
      <c r="I5925" s="217"/>
      <c r="J5925" s="217"/>
      <c r="K5925" s="217"/>
      <c r="L5925" s="217"/>
      <c r="M5925" s="219"/>
      <c r="N5925" s="220"/>
      <c r="O5925" s="219"/>
      <c r="P5925" s="220"/>
      <c r="Q5925" s="219"/>
      <c r="R5925" s="219"/>
    </row>
    <row r="5926" spans="1:18">
      <c r="A5926" s="217"/>
      <c r="B5926" s="217"/>
      <c r="C5926" s="217"/>
      <c r="D5926" s="217"/>
      <c r="E5926" s="217"/>
      <c r="F5926" s="217"/>
      <c r="G5926" s="218"/>
      <c r="H5926" s="217"/>
      <c r="I5926" s="217"/>
      <c r="J5926" s="217"/>
      <c r="K5926" s="217"/>
      <c r="L5926" s="217"/>
      <c r="M5926" s="219"/>
      <c r="N5926" s="220"/>
      <c r="O5926" s="219"/>
      <c r="P5926" s="220"/>
      <c r="Q5926" s="219"/>
      <c r="R5926" s="219"/>
    </row>
    <row r="5927" spans="1:18">
      <c r="A5927" s="217"/>
      <c r="B5927" s="217"/>
      <c r="C5927" s="217"/>
      <c r="D5927" s="217"/>
      <c r="E5927" s="217"/>
      <c r="F5927" s="217"/>
      <c r="G5927" s="218"/>
      <c r="H5927" s="217"/>
      <c r="I5927" s="217"/>
      <c r="J5927" s="217"/>
      <c r="K5927" s="217"/>
      <c r="L5927" s="217"/>
      <c r="M5927" s="219"/>
      <c r="N5927" s="220"/>
      <c r="O5927" s="219"/>
      <c r="P5927" s="220"/>
      <c r="Q5927" s="219"/>
      <c r="R5927" s="219"/>
    </row>
    <row r="5928" spans="1:18">
      <c r="A5928" s="217"/>
      <c r="B5928" s="217"/>
      <c r="C5928" s="217"/>
      <c r="D5928" s="217"/>
      <c r="E5928" s="217"/>
      <c r="F5928" s="217"/>
      <c r="G5928" s="218"/>
      <c r="H5928" s="217"/>
      <c r="I5928" s="217"/>
      <c r="J5928" s="217"/>
      <c r="K5928" s="217"/>
      <c r="L5928" s="217"/>
      <c r="M5928" s="219"/>
      <c r="N5928" s="220"/>
      <c r="O5928" s="219"/>
      <c r="P5928" s="220"/>
      <c r="Q5928" s="219"/>
      <c r="R5928" s="219"/>
    </row>
    <row r="5929" spans="1:18">
      <c r="A5929" s="217"/>
      <c r="B5929" s="217"/>
      <c r="C5929" s="217"/>
      <c r="D5929" s="217"/>
      <c r="E5929" s="217"/>
      <c r="F5929" s="217"/>
      <c r="G5929" s="218"/>
      <c r="H5929" s="217"/>
      <c r="I5929" s="217"/>
      <c r="J5929" s="217"/>
      <c r="K5929" s="217"/>
      <c r="L5929" s="217"/>
      <c r="M5929" s="219"/>
      <c r="N5929" s="220"/>
      <c r="O5929" s="219"/>
      <c r="P5929" s="220"/>
      <c r="Q5929" s="219"/>
      <c r="R5929" s="219"/>
    </row>
    <row r="5930" spans="1:18">
      <c r="A5930" s="217"/>
      <c r="B5930" s="217"/>
      <c r="C5930" s="217"/>
      <c r="D5930" s="217"/>
      <c r="E5930" s="217"/>
      <c r="F5930" s="217"/>
      <c r="G5930" s="218"/>
      <c r="H5930" s="217"/>
      <c r="I5930" s="217"/>
      <c r="J5930" s="217"/>
      <c r="K5930" s="217"/>
      <c r="L5930" s="217"/>
      <c r="M5930" s="219"/>
      <c r="N5930" s="220"/>
      <c r="O5930" s="219"/>
      <c r="P5930" s="220"/>
      <c r="Q5930" s="219"/>
      <c r="R5930" s="219"/>
    </row>
    <row r="5931" spans="1:18">
      <c r="A5931" s="217"/>
      <c r="B5931" s="217"/>
      <c r="C5931" s="217"/>
      <c r="D5931" s="217"/>
      <c r="E5931" s="217"/>
      <c r="F5931" s="217"/>
      <c r="G5931" s="218"/>
      <c r="H5931" s="217"/>
      <c r="I5931" s="217"/>
      <c r="J5931" s="217"/>
      <c r="K5931" s="217"/>
      <c r="L5931" s="217"/>
      <c r="M5931" s="219"/>
      <c r="N5931" s="220"/>
      <c r="O5931" s="219"/>
      <c r="P5931" s="220"/>
      <c r="Q5931" s="219"/>
      <c r="R5931" s="219"/>
    </row>
    <row r="5932" spans="1:18">
      <c r="A5932" s="217"/>
      <c r="B5932" s="217"/>
      <c r="C5932" s="217"/>
      <c r="D5932" s="217"/>
      <c r="E5932" s="217"/>
      <c r="F5932" s="217"/>
      <c r="G5932" s="218"/>
      <c r="H5932" s="217"/>
      <c r="I5932" s="217"/>
      <c r="J5932" s="217"/>
      <c r="K5932" s="217"/>
      <c r="L5932" s="217"/>
      <c r="M5932" s="219"/>
      <c r="N5932" s="220"/>
      <c r="O5932" s="219"/>
      <c r="P5932" s="220"/>
      <c r="Q5932" s="219"/>
      <c r="R5932" s="219"/>
    </row>
    <row r="5933" spans="1:18">
      <c r="A5933" s="217"/>
      <c r="B5933" s="217"/>
      <c r="C5933" s="217"/>
      <c r="D5933" s="217"/>
      <c r="E5933" s="217"/>
      <c r="F5933" s="217"/>
      <c r="G5933" s="218"/>
      <c r="H5933" s="217"/>
      <c r="I5933" s="217"/>
      <c r="J5933" s="217"/>
      <c r="K5933" s="217"/>
      <c r="L5933" s="217"/>
      <c r="M5933" s="219"/>
      <c r="N5933" s="220"/>
      <c r="O5933" s="219"/>
      <c r="P5933" s="220"/>
      <c r="Q5933" s="219"/>
      <c r="R5933" s="219"/>
    </row>
    <row r="5934" spans="1:18">
      <c r="A5934" s="217"/>
      <c r="B5934" s="217"/>
      <c r="C5934" s="217"/>
      <c r="D5934" s="217"/>
      <c r="E5934" s="217"/>
      <c r="F5934" s="217"/>
      <c r="G5934" s="218"/>
      <c r="H5934" s="217"/>
      <c r="I5934" s="217"/>
      <c r="J5934" s="217"/>
      <c r="K5934" s="217"/>
      <c r="L5934" s="217"/>
      <c r="M5934" s="219"/>
      <c r="N5934" s="220"/>
      <c r="O5934" s="219"/>
      <c r="P5934" s="220"/>
      <c r="Q5934" s="219"/>
      <c r="R5934" s="219"/>
    </row>
    <row r="5935" spans="1:18">
      <c r="A5935" s="217"/>
      <c r="B5935" s="217"/>
      <c r="C5935" s="217"/>
      <c r="D5935" s="217"/>
      <c r="E5935" s="217"/>
      <c r="F5935" s="217"/>
      <c r="G5935" s="218"/>
      <c r="H5935" s="217"/>
      <c r="I5935" s="217"/>
      <c r="J5935" s="217"/>
      <c r="K5935" s="217"/>
      <c r="L5935" s="217"/>
      <c r="M5935" s="219"/>
      <c r="N5935" s="220"/>
      <c r="O5935" s="219"/>
      <c r="P5935" s="220"/>
      <c r="Q5935" s="219"/>
      <c r="R5935" s="219"/>
    </row>
    <row r="5936" spans="1:18">
      <c r="A5936" s="217"/>
      <c r="B5936" s="217"/>
      <c r="C5936" s="217"/>
      <c r="D5936" s="217"/>
      <c r="E5936" s="217"/>
      <c r="F5936" s="217"/>
      <c r="G5936" s="218"/>
      <c r="H5936" s="217"/>
      <c r="I5936" s="217"/>
      <c r="J5936" s="217"/>
      <c r="K5936" s="217"/>
      <c r="L5936" s="217"/>
      <c r="M5936" s="219"/>
      <c r="N5936" s="220"/>
      <c r="O5936" s="219"/>
      <c r="P5936" s="220"/>
      <c r="Q5936" s="219"/>
      <c r="R5936" s="219"/>
    </row>
    <row r="5937" spans="1:18">
      <c r="A5937" s="217"/>
      <c r="B5937" s="217"/>
      <c r="C5937" s="217"/>
      <c r="D5937" s="217"/>
      <c r="E5937" s="217"/>
      <c r="F5937" s="217"/>
      <c r="G5937" s="218"/>
      <c r="H5937" s="217"/>
      <c r="I5937" s="217"/>
      <c r="J5937" s="217"/>
      <c r="K5937" s="217"/>
      <c r="L5937" s="217"/>
      <c r="M5937" s="219"/>
      <c r="N5937" s="220"/>
      <c r="O5937" s="219"/>
      <c r="P5937" s="220"/>
      <c r="Q5937" s="219"/>
      <c r="R5937" s="219"/>
    </row>
    <row r="5938" spans="1:18">
      <c r="A5938" s="217"/>
      <c r="B5938" s="217"/>
      <c r="C5938" s="217"/>
      <c r="D5938" s="217"/>
      <c r="E5938" s="217"/>
      <c r="F5938" s="217"/>
      <c r="G5938" s="218"/>
      <c r="H5938" s="217"/>
      <c r="I5938" s="217"/>
      <c r="J5938" s="217"/>
      <c r="K5938" s="217"/>
      <c r="L5938" s="217"/>
      <c r="M5938" s="219"/>
      <c r="N5938" s="220"/>
      <c r="O5938" s="219"/>
      <c r="P5938" s="220"/>
      <c r="Q5938" s="219"/>
      <c r="R5938" s="219"/>
    </row>
    <row r="5939" spans="1:18">
      <c r="A5939" s="217"/>
      <c r="B5939" s="217"/>
      <c r="C5939" s="217"/>
      <c r="D5939" s="217"/>
      <c r="E5939" s="217"/>
      <c r="F5939" s="217"/>
      <c r="G5939" s="218"/>
      <c r="H5939" s="217"/>
      <c r="I5939" s="217"/>
      <c r="J5939" s="217"/>
      <c r="K5939" s="217"/>
      <c r="L5939" s="217"/>
      <c r="M5939" s="219"/>
      <c r="N5939" s="220"/>
      <c r="O5939" s="219"/>
      <c r="P5939" s="220"/>
      <c r="Q5939" s="219"/>
      <c r="R5939" s="219"/>
    </row>
    <row r="5940" spans="1:18">
      <c r="A5940" s="217"/>
      <c r="B5940" s="217"/>
      <c r="C5940" s="217"/>
      <c r="D5940" s="217"/>
      <c r="E5940" s="217"/>
      <c r="F5940" s="217"/>
      <c r="G5940" s="218"/>
      <c r="H5940" s="217"/>
      <c r="I5940" s="217"/>
      <c r="J5940" s="217"/>
      <c r="K5940" s="217"/>
      <c r="L5940" s="217"/>
      <c r="M5940" s="219"/>
      <c r="N5940" s="220"/>
      <c r="O5940" s="219"/>
      <c r="P5940" s="220"/>
      <c r="Q5940" s="219"/>
      <c r="R5940" s="219"/>
    </row>
    <row r="5941" spans="1:18">
      <c r="A5941" s="217"/>
      <c r="B5941" s="217"/>
      <c r="C5941" s="217"/>
      <c r="D5941" s="217"/>
      <c r="E5941" s="217"/>
      <c r="F5941" s="217"/>
      <c r="G5941" s="218"/>
      <c r="H5941" s="217"/>
      <c r="I5941" s="217"/>
      <c r="J5941" s="217"/>
      <c r="K5941" s="217"/>
      <c r="L5941" s="217"/>
      <c r="M5941" s="219"/>
      <c r="N5941" s="220"/>
      <c r="O5941" s="219"/>
      <c r="P5941" s="220"/>
      <c r="Q5941" s="219"/>
      <c r="R5941" s="219"/>
    </row>
    <row r="5942" spans="1:18">
      <c r="A5942" s="217"/>
      <c r="B5942" s="217"/>
      <c r="C5942" s="217"/>
      <c r="D5942" s="217"/>
      <c r="E5942" s="217"/>
      <c r="F5942" s="217"/>
      <c r="G5942" s="218"/>
      <c r="H5942" s="217"/>
      <c r="I5942" s="217"/>
      <c r="J5942" s="217"/>
      <c r="K5942" s="217"/>
      <c r="L5942" s="217"/>
      <c r="M5942" s="219"/>
      <c r="N5942" s="220"/>
      <c r="O5942" s="219"/>
      <c r="P5942" s="220"/>
      <c r="Q5942" s="219"/>
      <c r="R5942" s="219"/>
    </row>
    <row r="5943" spans="1:18">
      <c r="A5943" s="217"/>
      <c r="B5943" s="217"/>
      <c r="C5943" s="217"/>
      <c r="D5943" s="217"/>
      <c r="E5943" s="217"/>
      <c r="F5943" s="217"/>
      <c r="G5943" s="218"/>
      <c r="H5943" s="217"/>
      <c r="I5943" s="217"/>
      <c r="J5943" s="217"/>
      <c r="K5943" s="217"/>
      <c r="L5943" s="217"/>
      <c r="M5943" s="219"/>
      <c r="N5943" s="220"/>
      <c r="O5943" s="219"/>
      <c r="P5943" s="220"/>
      <c r="Q5943" s="219"/>
      <c r="R5943" s="219"/>
    </row>
    <row r="5944" spans="1:18">
      <c r="A5944" s="217"/>
      <c r="B5944" s="217"/>
      <c r="C5944" s="217"/>
      <c r="D5944" s="217"/>
      <c r="E5944" s="217"/>
      <c r="F5944" s="217"/>
      <c r="G5944" s="218"/>
      <c r="H5944" s="217"/>
      <c r="I5944" s="217"/>
      <c r="J5944" s="217"/>
      <c r="K5944" s="217"/>
      <c r="L5944" s="217"/>
      <c r="M5944" s="219"/>
      <c r="N5944" s="220"/>
      <c r="O5944" s="219"/>
      <c r="P5944" s="220"/>
      <c r="Q5944" s="219"/>
      <c r="R5944" s="219"/>
    </row>
    <row r="5945" spans="1:18">
      <c r="A5945" s="217"/>
      <c r="B5945" s="217"/>
      <c r="C5945" s="217"/>
      <c r="D5945" s="217"/>
      <c r="E5945" s="217"/>
      <c r="F5945" s="217"/>
      <c r="G5945" s="218"/>
      <c r="H5945" s="217"/>
      <c r="I5945" s="217"/>
      <c r="J5945" s="217"/>
      <c r="K5945" s="217"/>
      <c r="L5945" s="217"/>
      <c r="M5945" s="219"/>
      <c r="N5945" s="220"/>
      <c r="O5945" s="219"/>
      <c r="P5945" s="220"/>
      <c r="Q5945" s="219"/>
      <c r="R5945" s="219"/>
    </row>
    <row r="5946" spans="1:18">
      <c r="A5946" s="217"/>
      <c r="B5946" s="217"/>
      <c r="C5946" s="217"/>
      <c r="D5946" s="217"/>
      <c r="E5946" s="217"/>
      <c r="F5946" s="217"/>
      <c r="G5946" s="218"/>
      <c r="H5946" s="217"/>
      <c r="I5946" s="217"/>
      <c r="J5946" s="217"/>
      <c r="K5946" s="217"/>
      <c r="L5946" s="217"/>
      <c r="M5946" s="219"/>
      <c r="N5946" s="220"/>
      <c r="O5946" s="219"/>
      <c r="P5946" s="220"/>
      <c r="Q5946" s="219"/>
      <c r="R5946" s="219"/>
    </row>
    <row r="5947" spans="1:18">
      <c r="A5947" s="217"/>
      <c r="B5947" s="217"/>
      <c r="C5947" s="217"/>
      <c r="D5947" s="217"/>
      <c r="E5947" s="217"/>
      <c r="F5947" s="217"/>
      <c r="G5947" s="218"/>
      <c r="H5947" s="217"/>
      <c r="I5947" s="217"/>
      <c r="J5947" s="217"/>
      <c r="K5947" s="217"/>
      <c r="L5947" s="217"/>
      <c r="M5947" s="219"/>
      <c r="N5947" s="220"/>
      <c r="O5947" s="219"/>
      <c r="P5947" s="220"/>
      <c r="Q5947" s="219"/>
      <c r="R5947" s="219"/>
    </row>
    <row r="5948" spans="1:18">
      <c r="A5948" s="217"/>
      <c r="B5948" s="217"/>
      <c r="C5948" s="217"/>
      <c r="D5948" s="217"/>
      <c r="E5948" s="217"/>
      <c r="F5948" s="217"/>
      <c r="G5948" s="218"/>
      <c r="H5948" s="217"/>
      <c r="I5948" s="217"/>
      <c r="J5948" s="217"/>
      <c r="K5948" s="217"/>
      <c r="L5948" s="217"/>
      <c r="M5948" s="219"/>
      <c r="N5948" s="220"/>
      <c r="O5948" s="219"/>
      <c r="P5948" s="220"/>
      <c r="Q5948" s="219"/>
      <c r="R5948" s="219"/>
    </row>
    <row r="5949" spans="1:18">
      <c r="A5949" s="217"/>
      <c r="B5949" s="217"/>
      <c r="C5949" s="217"/>
      <c r="D5949" s="217"/>
      <c r="E5949" s="217"/>
      <c r="F5949" s="217"/>
      <c r="G5949" s="218"/>
      <c r="H5949" s="217"/>
      <c r="I5949" s="217"/>
      <c r="J5949" s="217"/>
      <c r="K5949" s="217"/>
      <c r="L5949" s="217"/>
      <c r="M5949" s="219"/>
      <c r="N5949" s="220"/>
      <c r="O5949" s="219"/>
      <c r="P5949" s="220"/>
      <c r="Q5949" s="219"/>
      <c r="R5949" s="219"/>
    </row>
    <row r="5950" spans="1:18">
      <c r="A5950" s="217"/>
      <c r="B5950" s="217"/>
      <c r="C5950" s="217"/>
      <c r="D5950" s="217"/>
      <c r="E5950" s="217"/>
      <c r="F5950" s="217"/>
      <c r="G5950" s="218"/>
      <c r="H5950" s="217"/>
      <c r="I5950" s="217"/>
      <c r="J5950" s="217"/>
      <c r="K5950" s="217"/>
      <c r="L5950" s="217"/>
      <c r="M5950" s="219"/>
      <c r="N5950" s="220"/>
      <c r="O5950" s="219"/>
      <c r="P5950" s="220"/>
      <c r="Q5950" s="219"/>
      <c r="R5950" s="219"/>
    </row>
    <row r="5951" spans="1:18">
      <c r="A5951" s="217"/>
      <c r="B5951" s="217"/>
      <c r="C5951" s="217"/>
      <c r="D5951" s="217"/>
      <c r="E5951" s="217"/>
      <c r="F5951" s="217"/>
      <c r="G5951" s="218"/>
      <c r="H5951" s="217"/>
      <c r="I5951" s="217"/>
      <c r="J5951" s="217"/>
      <c r="K5951" s="217"/>
      <c r="L5951" s="217"/>
      <c r="M5951" s="219"/>
      <c r="N5951" s="220"/>
      <c r="O5951" s="219"/>
      <c r="P5951" s="220"/>
      <c r="Q5951" s="219"/>
      <c r="R5951" s="219"/>
    </row>
    <row r="5952" spans="1:18">
      <c r="A5952" s="217"/>
      <c r="B5952" s="217"/>
      <c r="C5952" s="217"/>
      <c r="D5952" s="217"/>
      <c r="E5952" s="217"/>
      <c r="F5952" s="217"/>
      <c r="G5952" s="218"/>
      <c r="H5952" s="217"/>
      <c r="I5952" s="217"/>
      <c r="J5952" s="217"/>
      <c r="K5952" s="217"/>
      <c r="L5952" s="217"/>
      <c r="M5952" s="219"/>
      <c r="N5952" s="220"/>
      <c r="O5952" s="219"/>
      <c r="P5952" s="220"/>
      <c r="Q5952" s="219"/>
      <c r="R5952" s="219"/>
    </row>
    <row r="5953" spans="1:18">
      <c r="A5953" s="217"/>
      <c r="B5953" s="217"/>
      <c r="C5953" s="217"/>
      <c r="D5953" s="217"/>
      <c r="E5953" s="217"/>
      <c r="F5953" s="217"/>
      <c r="G5953" s="218"/>
      <c r="H5953" s="217"/>
      <c r="I5953" s="217"/>
      <c r="J5953" s="217"/>
      <c r="K5953" s="217"/>
      <c r="L5953" s="217"/>
      <c r="M5953" s="219"/>
      <c r="N5953" s="220"/>
      <c r="O5953" s="219"/>
      <c r="P5953" s="220"/>
      <c r="Q5953" s="219"/>
      <c r="R5953" s="219"/>
    </row>
    <row r="5954" spans="1:18">
      <c r="A5954" s="217"/>
      <c r="B5954" s="217"/>
      <c r="C5954" s="217"/>
      <c r="D5954" s="217"/>
      <c r="E5954" s="217"/>
      <c r="F5954" s="217"/>
      <c r="G5954" s="218"/>
      <c r="H5954" s="217"/>
      <c r="I5954" s="217"/>
      <c r="J5954" s="217"/>
      <c r="K5954" s="217"/>
      <c r="L5954" s="217"/>
      <c r="M5954" s="219"/>
      <c r="N5954" s="220"/>
      <c r="O5954" s="219"/>
      <c r="P5954" s="220"/>
      <c r="Q5954" s="219"/>
      <c r="R5954" s="219"/>
    </row>
    <row r="5955" spans="1:18">
      <c r="A5955" s="217"/>
      <c r="B5955" s="217"/>
      <c r="C5955" s="217"/>
      <c r="D5955" s="217"/>
      <c r="E5955" s="217"/>
      <c r="F5955" s="217"/>
      <c r="G5955" s="218"/>
      <c r="H5955" s="217"/>
      <c r="I5955" s="217"/>
      <c r="J5955" s="217"/>
      <c r="K5955" s="217"/>
      <c r="L5955" s="217"/>
      <c r="M5955" s="219"/>
      <c r="N5955" s="220"/>
      <c r="O5955" s="219"/>
      <c r="P5955" s="220"/>
      <c r="Q5955" s="219"/>
      <c r="R5955" s="219"/>
    </row>
    <row r="5956" spans="1:18">
      <c r="A5956" s="217"/>
      <c r="B5956" s="217"/>
      <c r="C5956" s="217"/>
      <c r="D5956" s="217"/>
      <c r="E5956" s="217"/>
      <c r="F5956" s="217"/>
      <c r="G5956" s="218"/>
      <c r="H5956" s="217"/>
      <c r="I5956" s="217"/>
      <c r="J5956" s="217"/>
      <c r="K5956" s="217"/>
      <c r="L5956" s="217"/>
      <c r="M5956" s="219"/>
      <c r="N5956" s="220"/>
      <c r="O5956" s="219"/>
      <c r="P5956" s="220"/>
      <c r="Q5956" s="219"/>
      <c r="R5956" s="219"/>
    </row>
    <row r="5957" spans="1:18">
      <c r="A5957" s="217"/>
      <c r="B5957" s="217"/>
      <c r="C5957" s="217"/>
      <c r="D5957" s="217"/>
      <c r="E5957" s="217"/>
      <c r="F5957" s="217"/>
      <c r="G5957" s="218"/>
      <c r="H5957" s="217"/>
      <c r="I5957" s="217"/>
      <c r="J5957" s="217"/>
      <c r="K5957" s="217"/>
      <c r="L5957" s="217"/>
      <c r="M5957" s="219"/>
      <c r="N5957" s="220"/>
      <c r="O5957" s="219"/>
      <c r="P5957" s="220"/>
      <c r="Q5957" s="219"/>
      <c r="R5957" s="219"/>
    </row>
    <row r="5958" spans="1:18">
      <c r="A5958" s="217"/>
      <c r="B5958" s="217"/>
      <c r="C5958" s="217"/>
      <c r="D5958" s="217"/>
      <c r="E5958" s="217"/>
      <c r="F5958" s="217"/>
      <c r="G5958" s="218"/>
      <c r="H5958" s="217"/>
      <c r="I5958" s="217"/>
      <c r="J5958" s="217"/>
      <c r="K5958" s="217"/>
      <c r="L5958" s="217"/>
      <c r="M5958" s="219"/>
      <c r="N5958" s="220"/>
      <c r="O5958" s="219"/>
      <c r="P5958" s="220"/>
      <c r="Q5958" s="219"/>
      <c r="R5958" s="219"/>
    </row>
    <row r="5959" spans="1:18">
      <c r="A5959" s="217"/>
      <c r="B5959" s="217"/>
      <c r="C5959" s="217"/>
      <c r="D5959" s="217"/>
      <c r="E5959" s="217"/>
      <c r="F5959" s="217"/>
      <c r="G5959" s="218"/>
      <c r="H5959" s="217"/>
      <c r="I5959" s="217"/>
      <c r="J5959" s="217"/>
      <c r="K5959" s="217"/>
      <c r="L5959" s="217"/>
      <c r="M5959" s="219"/>
      <c r="N5959" s="220"/>
      <c r="O5959" s="219"/>
      <c r="P5959" s="220"/>
      <c r="Q5959" s="219"/>
      <c r="R5959" s="219"/>
    </row>
    <row r="5960" spans="1:18">
      <c r="A5960" s="217"/>
      <c r="B5960" s="217"/>
      <c r="C5960" s="217"/>
      <c r="D5960" s="217"/>
      <c r="E5960" s="217"/>
      <c r="F5960" s="217"/>
      <c r="G5960" s="218"/>
      <c r="H5960" s="217"/>
      <c r="I5960" s="217"/>
      <c r="J5960" s="217"/>
      <c r="K5960" s="217"/>
      <c r="L5960" s="217"/>
      <c r="M5960" s="219"/>
      <c r="N5960" s="220"/>
      <c r="O5960" s="219"/>
      <c r="P5960" s="220"/>
      <c r="Q5960" s="219"/>
      <c r="R5960" s="219"/>
    </row>
    <row r="5961" spans="1:18">
      <c r="A5961" s="217"/>
      <c r="B5961" s="217"/>
      <c r="C5961" s="217"/>
      <c r="D5961" s="217"/>
      <c r="E5961" s="217"/>
      <c r="F5961" s="217"/>
      <c r="G5961" s="218"/>
      <c r="H5961" s="217"/>
      <c r="I5961" s="217"/>
      <c r="J5961" s="217"/>
      <c r="K5961" s="217"/>
      <c r="L5961" s="217"/>
      <c r="M5961" s="219"/>
      <c r="N5961" s="220"/>
      <c r="O5961" s="219"/>
      <c r="P5961" s="220"/>
      <c r="Q5961" s="219"/>
      <c r="R5961" s="219"/>
    </row>
    <row r="5962" spans="1:18">
      <c r="A5962" s="217"/>
      <c r="B5962" s="217"/>
      <c r="C5962" s="217"/>
      <c r="D5962" s="217"/>
      <c r="E5962" s="217"/>
      <c r="F5962" s="217"/>
      <c r="G5962" s="218"/>
      <c r="H5962" s="217"/>
      <c r="I5962" s="217"/>
      <c r="J5962" s="217"/>
      <c r="K5962" s="217"/>
      <c r="L5962" s="217"/>
      <c r="M5962" s="219"/>
      <c r="N5962" s="220"/>
      <c r="O5962" s="219"/>
      <c r="P5962" s="220"/>
      <c r="Q5962" s="219"/>
      <c r="R5962" s="219"/>
    </row>
    <row r="5963" spans="1:18">
      <c r="A5963" s="217"/>
      <c r="B5963" s="217"/>
      <c r="C5963" s="217"/>
      <c r="D5963" s="217"/>
      <c r="E5963" s="217"/>
      <c r="F5963" s="217"/>
      <c r="G5963" s="218"/>
      <c r="H5963" s="217"/>
      <c r="I5963" s="217"/>
      <c r="J5963" s="217"/>
      <c r="K5963" s="217"/>
      <c r="L5963" s="217"/>
      <c r="M5963" s="219"/>
      <c r="N5963" s="220"/>
      <c r="O5963" s="219"/>
      <c r="P5963" s="220"/>
      <c r="Q5963" s="219"/>
      <c r="R5963" s="219"/>
    </row>
    <row r="5964" spans="1:18">
      <c r="A5964" s="217"/>
      <c r="B5964" s="217"/>
      <c r="C5964" s="217"/>
      <c r="D5964" s="217"/>
      <c r="E5964" s="217"/>
      <c r="F5964" s="217"/>
      <c r="G5964" s="218"/>
      <c r="H5964" s="217"/>
      <c r="I5964" s="217"/>
      <c r="J5964" s="217"/>
      <c r="K5964" s="217"/>
      <c r="L5964" s="217"/>
      <c r="M5964" s="219"/>
      <c r="N5964" s="220"/>
      <c r="O5964" s="219"/>
      <c r="P5964" s="220"/>
      <c r="Q5964" s="219"/>
      <c r="R5964" s="219"/>
    </row>
    <row r="5965" spans="1:18">
      <c r="A5965" s="217"/>
      <c r="B5965" s="217"/>
      <c r="C5965" s="217"/>
      <c r="D5965" s="217"/>
      <c r="E5965" s="217"/>
      <c r="F5965" s="217"/>
      <c r="G5965" s="218"/>
      <c r="H5965" s="217"/>
      <c r="I5965" s="217"/>
      <c r="J5965" s="217"/>
      <c r="K5965" s="217"/>
      <c r="L5965" s="217"/>
      <c r="M5965" s="219"/>
      <c r="N5965" s="220"/>
      <c r="O5965" s="219"/>
      <c r="P5965" s="220"/>
      <c r="Q5965" s="219"/>
      <c r="R5965" s="219"/>
    </row>
    <row r="5966" spans="1:18">
      <c r="A5966" s="217"/>
      <c r="B5966" s="217"/>
      <c r="C5966" s="217"/>
      <c r="D5966" s="217"/>
      <c r="E5966" s="217"/>
      <c r="F5966" s="217"/>
      <c r="G5966" s="218"/>
      <c r="H5966" s="217"/>
      <c r="I5966" s="217"/>
      <c r="J5966" s="217"/>
      <c r="K5966" s="217"/>
      <c r="L5966" s="217"/>
      <c r="M5966" s="219"/>
      <c r="N5966" s="220"/>
      <c r="O5966" s="219"/>
      <c r="P5966" s="220"/>
      <c r="Q5966" s="219"/>
      <c r="R5966" s="219"/>
    </row>
    <row r="5967" spans="1:18">
      <c r="A5967" s="217"/>
      <c r="B5967" s="217"/>
      <c r="C5967" s="217"/>
      <c r="D5967" s="217"/>
      <c r="E5967" s="217"/>
      <c r="F5967" s="217"/>
      <c r="G5967" s="218"/>
      <c r="H5967" s="217"/>
      <c r="I5967" s="217"/>
      <c r="J5967" s="217"/>
      <c r="K5967" s="217"/>
      <c r="L5967" s="217"/>
      <c r="M5967" s="219"/>
      <c r="N5967" s="220"/>
      <c r="O5967" s="219"/>
      <c r="P5967" s="220"/>
      <c r="Q5967" s="219"/>
      <c r="R5967" s="219"/>
    </row>
    <row r="5968" spans="1:18">
      <c r="A5968" s="217"/>
      <c r="B5968" s="217"/>
      <c r="C5968" s="217"/>
      <c r="D5968" s="217"/>
      <c r="E5968" s="217"/>
      <c r="F5968" s="217"/>
      <c r="G5968" s="218"/>
      <c r="H5968" s="217"/>
      <c r="I5968" s="217"/>
      <c r="J5968" s="217"/>
      <c r="K5968" s="217"/>
      <c r="L5968" s="217"/>
      <c r="M5968" s="219"/>
      <c r="N5968" s="220"/>
      <c r="O5968" s="219"/>
      <c r="P5968" s="220"/>
      <c r="Q5968" s="219"/>
      <c r="R5968" s="219"/>
    </row>
    <row r="5969" spans="1:18">
      <c r="A5969" s="217"/>
      <c r="B5969" s="217"/>
      <c r="C5969" s="217"/>
      <c r="D5969" s="217"/>
      <c r="E5969" s="217"/>
      <c r="F5969" s="217"/>
      <c r="G5969" s="218"/>
      <c r="H5969" s="217"/>
      <c r="I5969" s="217"/>
      <c r="J5969" s="217"/>
      <c r="K5969" s="217"/>
      <c r="L5969" s="217"/>
      <c r="M5969" s="219"/>
      <c r="N5969" s="220"/>
      <c r="O5969" s="219"/>
      <c r="P5969" s="220"/>
      <c r="Q5969" s="219"/>
      <c r="R5969" s="219"/>
    </row>
    <row r="5970" spans="1:18">
      <c r="A5970" s="217"/>
      <c r="B5970" s="217"/>
      <c r="C5970" s="217"/>
      <c r="D5970" s="217"/>
      <c r="E5970" s="217"/>
      <c r="F5970" s="217"/>
      <c r="G5970" s="218"/>
      <c r="H5970" s="217"/>
      <c r="I5970" s="217"/>
      <c r="J5970" s="217"/>
      <c r="K5970" s="217"/>
      <c r="L5970" s="217"/>
      <c r="M5970" s="219"/>
      <c r="N5970" s="220"/>
      <c r="O5970" s="219"/>
      <c r="P5970" s="220"/>
      <c r="Q5970" s="219"/>
      <c r="R5970" s="219"/>
    </row>
    <row r="5971" spans="1:18">
      <c r="A5971" s="217"/>
      <c r="B5971" s="217"/>
      <c r="C5971" s="217"/>
      <c r="D5971" s="217"/>
      <c r="E5971" s="217"/>
      <c r="F5971" s="217"/>
      <c r="G5971" s="218"/>
      <c r="H5971" s="217"/>
      <c r="I5971" s="217"/>
      <c r="J5971" s="217"/>
      <c r="K5971" s="217"/>
      <c r="L5971" s="217"/>
      <c r="M5971" s="219"/>
      <c r="N5971" s="220"/>
      <c r="O5971" s="219"/>
      <c r="P5971" s="220"/>
      <c r="Q5971" s="219"/>
      <c r="R5971" s="219"/>
    </row>
    <row r="5972" spans="1:18">
      <c r="A5972" s="217"/>
      <c r="B5972" s="217"/>
      <c r="C5972" s="217"/>
      <c r="D5972" s="217"/>
      <c r="E5972" s="217"/>
      <c r="F5972" s="217"/>
      <c r="G5972" s="218"/>
      <c r="H5972" s="217"/>
      <c r="I5972" s="217"/>
      <c r="J5972" s="217"/>
      <c r="K5972" s="217"/>
      <c r="L5972" s="217"/>
      <c r="M5972" s="219"/>
      <c r="N5972" s="220"/>
      <c r="O5972" s="219"/>
      <c r="P5972" s="220"/>
      <c r="Q5972" s="219"/>
      <c r="R5972" s="219"/>
    </row>
    <row r="5973" spans="1:18">
      <c r="A5973" s="217"/>
      <c r="B5973" s="217"/>
      <c r="C5973" s="217"/>
      <c r="D5973" s="217"/>
      <c r="E5973" s="217"/>
      <c r="F5973" s="217"/>
      <c r="G5973" s="218"/>
      <c r="H5973" s="217"/>
      <c r="I5973" s="217"/>
      <c r="J5973" s="217"/>
      <c r="K5973" s="217"/>
      <c r="L5973" s="217"/>
      <c r="M5973" s="219"/>
      <c r="N5973" s="220"/>
      <c r="O5973" s="219"/>
      <c r="P5973" s="220"/>
      <c r="Q5973" s="219"/>
      <c r="R5973" s="219"/>
    </row>
    <row r="5974" spans="1:18">
      <c r="A5974" s="217"/>
      <c r="B5974" s="217"/>
      <c r="C5974" s="217"/>
      <c r="D5974" s="217"/>
      <c r="E5974" s="217"/>
      <c r="F5974" s="217"/>
      <c r="G5974" s="218"/>
      <c r="H5974" s="217"/>
      <c r="I5974" s="217"/>
      <c r="J5974" s="217"/>
      <c r="K5974" s="217"/>
      <c r="L5974" s="217"/>
      <c r="M5974" s="219"/>
      <c r="N5974" s="220"/>
      <c r="O5974" s="219"/>
      <c r="P5974" s="220"/>
      <c r="Q5974" s="219"/>
      <c r="R5974" s="219"/>
    </row>
    <row r="5975" spans="1:18">
      <c r="A5975" s="217"/>
      <c r="B5975" s="217"/>
      <c r="C5975" s="217"/>
      <c r="D5975" s="217"/>
      <c r="E5975" s="217"/>
      <c r="F5975" s="217"/>
      <c r="G5975" s="218"/>
      <c r="H5975" s="217"/>
      <c r="I5975" s="217"/>
      <c r="J5975" s="217"/>
      <c r="K5975" s="217"/>
      <c r="L5975" s="217"/>
      <c r="M5975" s="219"/>
      <c r="N5975" s="220"/>
      <c r="O5975" s="219"/>
      <c r="P5975" s="220"/>
      <c r="Q5975" s="219"/>
      <c r="R5975" s="219"/>
    </row>
    <row r="5976" spans="1:18">
      <c r="A5976" s="217"/>
      <c r="B5976" s="217"/>
      <c r="C5976" s="217"/>
      <c r="D5976" s="217"/>
      <c r="E5976" s="217"/>
      <c r="F5976" s="217"/>
      <c r="G5976" s="218"/>
      <c r="H5976" s="217"/>
      <c r="I5976" s="217"/>
      <c r="J5976" s="217"/>
      <c r="K5976" s="217"/>
      <c r="L5976" s="217"/>
      <c r="M5976" s="219"/>
      <c r="N5976" s="220"/>
      <c r="O5976" s="219"/>
      <c r="P5976" s="220"/>
      <c r="Q5976" s="219"/>
      <c r="R5976" s="219"/>
    </row>
    <row r="5977" spans="1:18">
      <c r="A5977" s="217"/>
      <c r="B5977" s="217"/>
      <c r="C5977" s="217"/>
      <c r="D5977" s="217"/>
      <c r="E5977" s="217"/>
      <c r="F5977" s="217"/>
      <c r="G5977" s="218"/>
      <c r="H5977" s="217"/>
      <c r="I5977" s="217"/>
      <c r="J5977" s="217"/>
      <c r="K5977" s="217"/>
      <c r="L5977" s="217"/>
      <c r="M5977" s="219"/>
      <c r="N5977" s="220"/>
      <c r="O5977" s="219"/>
      <c r="P5977" s="220"/>
      <c r="Q5977" s="219"/>
      <c r="R5977" s="219"/>
    </row>
    <row r="5978" spans="1:18">
      <c r="A5978" s="217"/>
      <c r="B5978" s="217"/>
      <c r="C5978" s="217"/>
      <c r="D5978" s="217"/>
      <c r="E5978" s="217"/>
      <c r="F5978" s="217"/>
      <c r="G5978" s="218"/>
      <c r="H5978" s="217"/>
      <c r="I5978" s="217"/>
      <c r="J5978" s="217"/>
      <c r="K5978" s="217"/>
      <c r="L5978" s="217"/>
      <c r="M5978" s="219"/>
      <c r="N5978" s="220"/>
      <c r="O5978" s="219"/>
      <c r="P5978" s="220"/>
      <c r="Q5978" s="219"/>
      <c r="R5978" s="219"/>
    </row>
    <row r="5979" spans="1:18">
      <c r="A5979" s="217"/>
      <c r="B5979" s="217"/>
      <c r="C5979" s="217"/>
      <c r="D5979" s="217"/>
      <c r="E5979" s="217"/>
      <c r="F5979" s="217"/>
      <c r="G5979" s="218"/>
      <c r="H5979" s="217"/>
      <c r="I5979" s="217"/>
      <c r="J5979" s="217"/>
      <c r="K5979" s="217"/>
      <c r="L5979" s="217"/>
      <c r="M5979" s="219"/>
      <c r="N5979" s="220"/>
      <c r="O5979" s="219"/>
      <c r="P5979" s="220"/>
      <c r="Q5979" s="219"/>
      <c r="R5979" s="219"/>
    </row>
    <row r="5980" spans="1:18">
      <c r="A5980" s="217"/>
      <c r="B5980" s="217"/>
      <c r="C5980" s="217"/>
      <c r="D5980" s="217"/>
      <c r="E5980" s="217"/>
      <c r="F5980" s="217"/>
      <c r="G5980" s="218"/>
      <c r="H5980" s="217"/>
      <c r="I5980" s="217"/>
      <c r="J5980" s="217"/>
      <c r="K5980" s="217"/>
      <c r="L5980" s="217"/>
      <c r="M5980" s="219"/>
      <c r="N5980" s="220"/>
      <c r="O5980" s="219"/>
      <c r="P5980" s="220"/>
      <c r="Q5980" s="219"/>
      <c r="R5980" s="219"/>
    </row>
    <row r="5981" spans="1:18">
      <c r="A5981" s="217"/>
      <c r="B5981" s="217"/>
      <c r="C5981" s="217"/>
      <c r="D5981" s="217"/>
      <c r="E5981" s="217"/>
      <c r="F5981" s="217"/>
      <c r="G5981" s="218"/>
      <c r="H5981" s="217"/>
      <c r="I5981" s="217"/>
      <c r="J5981" s="217"/>
      <c r="K5981" s="217"/>
      <c r="L5981" s="217"/>
      <c r="M5981" s="219"/>
      <c r="N5981" s="220"/>
      <c r="O5981" s="219"/>
      <c r="P5981" s="220"/>
      <c r="Q5981" s="219"/>
      <c r="R5981" s="219"/>
    </row>
    <row r="5982" spans="1:18">
      <c r="A5982" s="217"/>
      <c r="B5982" s="217"/>
      <c r="C5982" s="217"/>
      <c r="D5982" s="217"/>
      <c r="E5982" s="217"/>
      <c r="F5982" s="217"/>
      <c r="G5982" s="218"/>
      <c r="H5982" s="217"/>
      <c r="I5982" s="217"/>
      <c r="J5982" s="217"/>
      <c r="K5982" s="217"/>
      <c r="L5982" s="217"/>
      <c r="M5982" s="219"/>
      <c r="N5982" s="220"/>
      <c r="O5982" s="219"/>
      <c r="P5982" s="220"/>
      <c r="Q5982" s="219"/>
      <c r="R5982" s="219"/>
    </row>
    <row r="5983" spans="1:18">
      <c r="A5983" s="217"/>
      <c r="B5983" s="217"/>
      <c r="C5983" s="217"/>
      <c r="D5983" s="217"/>
      <c r="E5983" s="217"/>
      <c r="F5983" s="217"/>
      <c r="G5983" s="218"/>
      <c r="H5983" s="217"/>
      <c r="I5983" s="217"/>
      <c r="J5983" s="217"/>
      <c r="K5983" s="217"/>
      <c r="L5983" s="217"/>
      <c r="M5983" s="219"/>
      <c r="N5983" s="220"/>
      <c r="O5983" s="219"/>
      <c r="P5983" s="220"/>
      <c r="Q5983" s="219"/>
      <c r="R5983" s="219"/>
    </row>
    <row r="5984" spans="1:18">
      <c r="A5984" s="217"/>
      <c r="B5984" s="217"/>
      <c r="C5984" s="217"/>
      <c r="D5984" s="217"/>
      <c r="E5984" s="217"/>
      <c r="F5984" s="217"/>
      <c r="G5984" s="218"/>
      <c r="H5984" s="217"/>
      <c r="I5984" s="217"/>
      <c r="J5984" s="217"/>
      <c r="K5984" s="217"/>
      <c r="L5984" s="217"/>
      <c r="M5984" s="219"/>
      <c r="N5984" s="220"/>
      <c r="O5984" s="219"/>
      <c r="P5984" s="220"/>
      <c r="Q5984" s="219"/>
      <c r="R5984" s="219"/>
    </row>
    <row r="5985" spans="1:18">
      <c r="A5985" s="217"/>
      <c r="B5985" s="217"/>
      <c r="C5985" s="217"/>
      <c r="D5985" s="217"/>
      <c r="E5985" s="217"/>
      <c r="F5985" s="217"/>
      <c r="G5985" s="218"/>
      <c r="H5985" s="217"/>
      <c r="I5985" s="217"/>
      <c r="J5985" s="217"/>
      <c r="K5985" s="217"/>
      <c r="L5985" s="217"/>
      <c r="M5985" s="219"/>
      <c r="N5985" s="220"/>
      <c r="O5985" s="219"/>
      <c r="P5985" s="220"/>
      <c r="Q5985" s="219"/>
      <c r="R5985" s="219"/>
    </row>
    <row r="5986" spans="1:18">
      <c r="A5986" s="217"/>
      <c r="B5986" s="217"/>
      <c r="C5986" s="217"/>
      <c r="D5986" s="217"/>
      <c r="E5986" s="217"/>
      <c r="F5986" s="217"/>
      <c r="G5986" s="218"/>
      <c r="H5986" s="217"/>
      <c r="I5986" s="217"/>
      <c r="J5986" s="217"/>
      <c r="K5986" s="217"/>
      <c r="L5986" s="217"/>
      <c r="M5986" s="219"/>
      <c r="N5986" s="220"/>
      <c r="O5986" s="219"/>
      <c r="P5986" s="220"/>
      <c r="Q5986" s="219"/>
      <c r="R5986" s="219"/>
    </row>
    <row r="5987" spans="1:18">
      <c r="A5987" s="217"/>
      <c r="B5987" s="217"/>
      <c r="C5987" s="217"/>
      <c r="D5987" s="217"/>
      <c r="E5987" s="217"/>
      <c r="F5987" s="217"/>
      <c r="G5987" s="218"/>
      <c r="H5987" s="217"/>
      <c r="I5987" s="217"/>
      <c r="J5987" s="217"/>
      <c r="K5987" s="217"/>
      <c r="L5987" s="217"/>
      <c r="M5987" s="219"/>
      <c r="N5987" s="220"/>
      <c r="O5987" s="219"/>
      <c r="P5987" s="220"/>
      <c r="Q5987" s="219"/>
      <c r="R5987" s="219"/>
    </row>
    <row r="5988" spans="1:18">
      <c r="A5988" s="217"/>
      <c r="B5988" s="217"/>
      <c r="C5988" s="217"/>
      <c r="D5988" s="217"/>
      <c r="E5988" s="217"/>
      <c r="F5988" s="217"/>
      <c r="G5988" s="218"/>
      <c r="H5988" s="217"/>
      <c r="I5988" s="217"/>
      <c r="J5988" s="217"/>
      <c r="K5988" s="217"/>
      <c r="L5988" s="217"/>
      <c r="M5988" s="219"/>
      <c r="N5988" s="220"/>
      <c r="O5988" s="219"/>
      <c r="P5988" s="220"/>
      <c r="Q5988" s="219"/>
      <c r="R5988" s="219"/>
    </row>
    <row r="5989" spans="1:18">
      <c r="A5989" s="217"/>
      <c r="B5989" s="217"/>
      <c r="C5989" s="217"/>
      <c r="D5989" s="217"/>
      <c r="E5989" s="217"/>
      <c r="F5989" s="217"/>
      <c r="G5989" s="218"/>
      <c r="H5989" s="217"/>
      <c r="I5989" s="217"/>
      <c r="J5989" s="217"/>
      <c r="K5989" s="217"/>
      <c r="L5989" s="217"/>
      <c r="M5989" s="219"/>
      <c r="N5989" s="220"/>
      <c r="O5989" s="219"/>
      <c r="P5989" s="220"/>
      <c r="Q5989" s="219"/>
      <c r="R5989" s="219"/>
    </row>
    <row r="5990" spans="1:18">
      <c r="A5990" s="217"/>
      <c r="B5990" s="217"/>
      <c r="C5990" s="217"/>
      <c r="D5990" s="217"/>
      <c r="E5990" s="217"/>
      <c r="F5990" s="217"/>
      <c r="G5990" s="218"/>
      <c r="H5990" s="217"/>
      <c r="I5990" s="217"/>
      <c r="J5990" s="217"/>
      <c r="K5990" s="217"/>
      <c r="L5990" s="217"/>
      <c r="M5990" s="219"/>
      <c r="N5990" s="220"/>
      <c r="O5990" s="219"/>
      <c r="P5990" s="220"/>
      <c r="Q5990" s="219"/>
      <c r="R5990" s="219"/>
    </row>
    <row r="5991" spans="1:18">
      <c r="A5991" s="217"/>
      <c r="B5991" s="217"/>
      <c r="C5991" s="217"/>
      <c r="D5991" s="217"/>
      <c r="E5991" s="217"/>
      <c r="F5991" s="217"/>
      <c r="G5991" s="218"/>
      <c r="H5991" s="217"/>
      <c r="I5991" s="217"/>
      <c r="J5991" s="217"/>
      <c r="K5991" s="217"/>
      <c r="L5991" s="217"/>
      <c r="M5991" s="219"/>
      <c r="N5991" s="220"/>
      <c r="O5991" s="219"/>
      <c r="P5991" s="220"/>
      <c r="Q5991" s="219"/>
      <c r="R5991" s="219"/>
    </row>
    <row r="5992" spans="1:18">
      <c r="A5992" s="217"/>
      <c r="B5992" s="217"/>
      <c r="C5992" s="217"/>
      <c r="D5992" s="217"/>
      <c r="E5992" s="217"/>
      <c r="F5992" s="217"/>
      <c r="G5992" s="218"/>
      <c r="H5992" s="217"/>
      <c r="I5992" s="217"/>
      <c r="J5992" s="217"/>
      <c r="K5992" s="217"/>
      <c r="L5992" s="217"/>
      <c r="M5992" s="219"/>
      <c r="N5992" s="220"/>
      <c r="O5992" s="219"/>
      <c r="P5992" s="220"/>
      <c r="Q5992" s="219"/>
      <c r="R5992" s="219"/>
    </row>
    <row r="5993" spans="1:18">
      <c r="A5993" s="217"/>
      <c r="B5993" s="217"/>
      <c r="C5993" s="217"/>
      <c r="D5993" s="217"/>
      <c r="E5993" s="217"/>
      <c r="F5993" s="217"/>
      <c r="G5993" s="218"/>
      <c r="H5993" s="217"/>
      <c r="I5993" s="217"/>
      <c r="J5993" s="217"/>
      <c r="K5993" s="217"/>
      <c r="L5993" s="217"/>
      <c r="M5993" s="219"/>
      <c r="N5993" s="220"/>
      <c r="O5993" s="219"/>
      <c r="P5993" s="220"/>
      <c r="Q5993" s="219"/>
      <c r="R5993" s="219"/>
    </row>
    <row r="5994" spans="1:18">
      <c r="A5994" s="217"/>
      <c r="B5994" s="217"/>
      <c r="C5994" s="217"/>
      <c r="D5994" s="217"/>
      <c r="E5994" s="217"/>
      <c r="F5994" s="217"/>
      <c r="G5994" s="218"/>
      <c r="H5994" s="217"/>
      <c r="I5994" s="217"/>
      <c r="J5994" s="217"/>
      <c r="K5994" s="217"/>
      <c r="L5994" s="217"/>
      <c r="M5994" s="219"/>
      <c r="N5994" s="220"/>
      <c r="O5994" s="219"/>
      <c r="P5994" s="220"/>
      <c r="Q5994" s="219"/>
      <c r="R5994" s="219"/>
    </row>
    <row r="5995" spans="1:18">
      <c r="A5995" s="217"/>
      <c r="B5995" s="217"/>
      <c r="C5995" s="217"/>
      <c r="D5995" s="217"/>
      <c r="E5995" s="217"/>
      <c r="F5995" s="217"/>
      <c r="G5995" s="218"/>
      <c r="H5995" s="217"/>
      <c r="I5995" s="217"/>
      <c r="J5995" s="217"/>
      <c r="K5995" s="217"/>
      <c r="L5995" s="217"/>
      <c r="M5995" s="219"/>
      <c r="N5995" s="220"/>
      <c r="O5995" s="219"/>
      <c r="P5995" s="220"/>
      <c r="Q5995" s="219"/>
      <c r="R5995" s="219"/>
    </row>
    <row r="5996" spans="1:18">
      <c r="A5996" s="217"/>
      <c r="B5996" s="217"/>
      <c r="C5996" s="217"/>
      <c r="D5996" s="217"/>
      <c r="E5996" s="217"/>
      <c r="F5996" s="217"/>
      <c r="G5996" s="218"/>
      <c r="H5996" s="217"/>
      <c r="I5996" s="217"/>
      <c r="J5996" s="217"/>
      <c r="K5996" s="217"/>
      <c r="L5996" s="217"/>
      <c r="M5996" s="219"/>
      <c r="N5996" s="220"/>
      <c r="O5996" s="219"/>
      <c r="P5996" s="220"/>
      <c r="Q5996" s="219"/>
      <c r="R5996" s="219"/>
    </row>
    <row r="5997" spans="1:18">
      <c r="A5997" s="217"/>
      <c r="B5997" s="217"/>
      <c r="C5997" s="217"/>
      <c r="D5997" s="217"/>
      <c r="E5997" s="217"/>
      <c r="F5997" s="217"/>
      <c r="G5997" s="218"/>
      <c r="H5997" s="217"/>
      <c r="I5997" s="217"/>
      <c r="J5997" s="217"/>
      <c r="K5997" s="217"/>
      <c r="L5997" s="217"/>
      <c r="M5997" s="219"/>
      <c r="N5997" s="220"/>
      <c r="O5997" s="219"/>
      <c r="P5997" s="220"/>
      <c r="Q5997" s="219"/>
      <c r="R5997" s="219"/>
    </row>
    <row r="5998" spans="1:18">
      <c r="A5998" s="217"/>
      <c r="B5998" s="217"/>
      <c r="C5998" s="217"/>
      <c r="D5998" s="217"/>
      <c r="E5998" s="217"/>
      <c r="F5998" s="217"/>
      <c r="G5998" s="218"/>
      <c r="H5998" s="217"/>
      <c r="I5998" s="217"/>
      <c r="J5998" s="217"/>
      <c r="K5998" s="217"/>
      <c r="L5998" s="217"/>
      <c r="M5998" s="219"/>
      <c r="N5998" s="220"/>
      <c r="O5998" s="219"/>
      <c r="P5998" s="220"/>
      <c r="Q5998" s="219"/>
      <c r="R5998" s="219"/>
    </row>
    <row r="5999" spans="1:18">
      <c r="A5999" s="217"/>
      <c r="B5999" s="217"/>
      <c r="C5999" s="217"/>
      <c r="D5999" s="217"/>
      <c r="E5999" s="217"/>
      <c r="F5999" s="217"/>
      <c r="G5999" s="218"/>
      <c r="H5999" s="217"/>
      <c r="I5999" s="217"/>
      <c r="J5999" s="217"/>
      <c r="K5999" s="217"/>
      <c r="L5999" s="217"/>
      <c r="M5999" s="219"/>
      <c r="N5999" s="220"/>
      <c r="O5999" s="219"/>
      <c r="P5999" s="220"/>
      <c r="Q5999" s="219"/>
      <c r="R5999" s="219"/>
    </row>
    <row r="6000" spans="1:18">
      <c r="A6000" s="217"/>
      <c r="B6000" s="217"/>
      <c r="C6000" s="217"/>
      <c r="D6000" s="217"/>
      <c r="E6000" s="217"/>
      <c r="F6000" s="217"/>
      <c r="G6000" s="218"/>
      <c r="H6000" s="217"/>
      <c r="I6000" s="217"/>
      <c r="J6000" s="217"/>
      <c r="K6000" s="217"/>
      <c r="L6000" s="217"/>
      <c r="M6000" s="219"/>
      <c r="N6000" s="220"/>
      <c r="O6000" s="219"/>
      <c r="P6000" s="220"/>
      <c r="Q6000" s="219"/>
      <c r="R6000" s="219"/>
    </row>
    <row r="6001" spans="1:18">
      <c r="A6001" s="217"/>
      <c r="B6001" s="217"/>
      <c r="C6001" s="217"/>
      <c r="D6001" s="217"/>
      <c r="E6001" s="217"/>
      <c r="F6001" s="217"/>
      <c r="G6001" s="218"/>
      <c r="H6001" s="217"/>
      <c r="I6001" s="217"/>
      <c r="J6001" s="217"/>
      <c r="K6001" s="217"/>
      <c r="L6001" s="217"/>
      <c r="M6001" s="219"/>
      <c r="N6001" s="220"/>
      <c r="O6001" s="219"/>
      <c r="P6001" s="220"/>
      <c r="Q6001" s="219"/>
      <c r="R6001" s="219"/>
    </row>
    <row r="6002" spans="1:18">
      <c r="A6002" s="217"/>
      <c r="B6002" s="217"/>
      <c r="C6002" s="217"/>
      <c r="D6002" s="217"/>
      <c r="E6002" s="217"/>
      <c r="F6002" s="217"/>
      <c r="G6002" s="218"/>
      <c r="H6002" s="217"/>
      <c r="I6002" s="217"/>
      <c r="J6002" s="217"/>
      <c r="K6002" s="217"/>
      <c r="L6002" s="217"/>
      <c r="M6002" s="219"/>
      <c r="N6002" s="220"/>
      <c r="O6002" s="219"/>
      <c r="P6002" s="220"/>
      <c r="Q6002" s="219"/>
      <c r="R6002" s="219"/>
    </row>
    <row r="6003" spans="1:18">
      <c r="A6003" s="217"/>
      <c r="B6003" s="217"/>
      <c r="C6003" s="217"/>
      <c r="D6003" s="217"/>
      <c r="E6003" s="217"/>
      <c r="F6003" s="217"/>
      <c r="G6003" s="218"/>
      <c r="H6003" s="217"/>
      <c r="I6003" s="217"/>
      <c r="J6003" s="217"/>
      <c r="K6003" s="217"/>
      <c r="L6003" s="217"/>
      <c r="M6003" s="219"/>
      <c r="N6003" s="220"/>
      <c r="O6003" s="219"/>
      <c r="P6003" s="220"/>
      <c r="Q6003" s="219"/>
      <c r="R6003" s="219"/>
    </row>
    <row r="6004" spans="1:18">
      <c r="A6004" s="217"/>
      <c r="B6004" s="217"/>
      <c r="C6004" s="217"/>
      <c r="D6004" s="217"/>
      <c r="E6004" s="217"/>
      <c r="F6004" s="217"/>
      <c r="G6004" s="218"/>
      <c r="H6004" s="217"/>
      <c r="I6004" s="217"/>
      <c r="J6004" s="217"/>
      <c r="K6004" s="217"/>
      <c r="L6004" s="217"/>
      <c r="M6004" s="219"/>
      <c r="N6004" s="220"/>
      <c r="O6004" s="219"/>
      <c r="P6004" s="220"/>
      <c r="Q6004" s="219"/>
      <c r="R6004" s="219"/>
    </row>
    <row r="6005" spans="1:18">
      <c r="A6005" s="217"/>
      <c r="B6005" s="217"/>
      <c r="C6005" s="217"/>
      <c r="D6005" s="217"/>
      <c r="E6005" s="217"/>
      <c r="F6005" s="217"/>
      <c r="G6005" s="218"/>
      <c r="H6005" s="217"/>
      <c r="I6005" s="217"/>
      <c r="J6005" s="217"/>
      <c r="K6005" s="217"/>
      <c r="L6005" s="217"/>
      <c r="M6005" s="219"/>
      <c r="N6005" s="220"/>
      <c r="O6005" s="219"/>
      <c r="P6005" s="220"/>
      <c r="Q6005" s="219"/>
      <c r="R6005" s="219"/>
    </row>
    <row r="6006" spans="1:18">
      <c r="A6006" s="217"/>
      <c r="B6006" s="217"/>
      <c r="C6006" s="217"/>
      <c r="D6006" s="217"/>
      <c r="E6006" s="217"/>
      <c r="F6006" s="217"/>
      <c r="G6006" s="218"/>
      <c r="H6006" s="217"/>
      <c r="I6006" s="217"/>
      <c r="J6006" s="217"/>
      <c r="K6006" s="217"/>
      <c r="L6006" s="217"/>
      <c r="M6006" s="219"/>
      <c r="N6006" s="220"/>
      <c r="O6006" s="219"/>
      <c r="P6006" s="220"/>
      <c r="Q6006" s="219"/>
      <c r="R6006" s="219"/>
    </row>
    <row r="6007" spans="1:18">
      <c r="A6007" s="217"/>
      <c r="B6007" s="217"/>
      <c r="C6007" s="217"/>
      <c r="D6007" s="217"/>
      <c r="E6007" s="217"/>
      <c r="F6007" s="217"/>
      <c r="G6007" s="218"/>
      <c r="H6007" s="217"/>
      <c r="I6007" s="217"/>
      <c r="J6007" s="217"/>
      <c r="K6007" s="217"/>
      <c r="L6007" s="217"/>
      <c r="M6007" s="219"/>
      <c r="N6007" s="220"/>
      <c r="O6007" s="219"/>
      <c r="P6007" s="220"/>
      <c r="Q6007" s="219"/>
      <c r="R6007" s="219"/>
    </row>
    <row r="6008" spans="1:18">
      <c r="A6008" s="217"/>
      <c r="B6008" s="217"/>
      <c r="C6008" s="217"/>
      <c r="D6008" s="217"/>
      <c r="E6008" s="217"/>
      <c r="F6008" s="217"/>
      <c r="G6008" s="218"/>
      <c r="H6008" s="217"/>
      <c r="I6008" s="217"/>
      <c r="J6008" s="217"/>
      <c r="K6008" s="217"/>
      <c r="L6008" s="217"/>
      <c r="M6008" s="219"/>
      <c r="N6008" s="220"/>
      <c r="O6008" s="219"/>
      <c r="P6008" s="220"/>
      <c r="Q6008" s="219"/>
      <c r="R6008" s="219"/>
    </row>
    <row r="6009" spans="1:18">
      <c r="A6009" s="217"/>
      <c r="B6009" s="217"/>
      <c r="C6009" s="217"/>
      <c r="D6009" s="217"/>
      <c r="E6009" s="217"/>
      <c r="F6009" s="217"/>
      <c r="G6009" s="218"/>
      <c r="H6009" s="217"/>
      <c r="I6009" s="217"/>
      <c r="J6009" s="217"/>
      <c r="K6009" s="217"/>
      <c r="L6009" s="217"/>
      <c r="M6009" s="219"/>
      <c r="N6009" s="220"/>
      <c r="O6009" s="219"/>
      <c r="P6009" s="220"/>
      <c r="Q6009" s="219"/>
      <c r="R6009" s="219"/>
    </row>
    <row r="6010" spans="1:18">
      <c r="A6010" s="217"/>
      <c r="B6010" s="217"/>
      <c r="C6010" s="217"/>
      <c r="D6010" s="217"/>
      <c r="E6010" s="217"/>
      <c r="F6010" s="217"/>
      <c r="G6010" s="218"/>
      <c r="H6010" s="217"/>
      <c r="I6010" s="217"/>
      <c r="J6010" s="217"/>
      <c r="K6010" s="217"/>
      <c r="L6010" s="217"/>
      <c r="M6010" s="219"/>
      <c r="N6010" s="220"/>
      <c r="O6010" s="219"/>
      <c r="P6010" s="220"/>
      <c r="Q6010" s="219"/>
      <c r="R6010" s="219"/>
    </row>
    <row r="6011" spans="1:18">
      <c r="A6011" s="217"/>
      <c r="B6011" s="217"/>
      <c r="C6011" s="217"/>
      <c r="D6011" s="217"/>
      <c r="E6011" s="217"/>
      <c r="F6011" s="217"/>
      <c r="G6011" s="218"/>
      <c r="H6011" s="217"/>
      <c r="I6011" s="217"/>
      <c r="J6011" s="217"/>
      <c r="K6011" s="217"/>
      <c r="L6011" s="217"/>
      <c r="M6011" s="219"/>
      <c r="N6011" s="220"/>
      <c r="O6011" s="219"/>
      <c r="P6011" s="220"/>
      <c r="Q6011" s="219"/>
      <c r="R6011" s="219"/>
    </row>
    <row r="6012" spans="1:18">
      <c r="A6012" s="217"/>
      <c r="B6012" s="217"/>
      <c r="C6012" s="217"/>
      <c r="D6012" s="217"/>
      <c r="E6012" s="217"/>
      <c r="F6012" s="217"/>
      <c r="G6012" s="218"/>
      <c r="H6012" s="217"/>
      <c r="I6012" s="217"/>
      <c r="J6012" s="217"/>
      <c r="K6012" s="217"/>
      <c r="L6012" s="217"/>
      <c r="M6012" s="219"/>
      <c r="N6012" s="220"/>
      <c r="O6012" s="219"/>
      <c r="P6012" s="220"/>
      <c r="Q6012" s="219"/>
      <c r="R6012" s="219"/>
    </row>
    <row r="6013" spans="1:18">
      <c r="A6013" s="217"/>
      <c r="B6013" s="217"/>
      <c r="C6013" s="217"/>
      <c r="D6013" s="217"/>
      <c r="E6013" s="217"/>
      <c r="F6013" s="217"/>
      <c r="G6013" s="218"/>
      <c r="H6013" s="217"/>
      <c r="I6013" s="217"/>
      <c r="J6013" s="217"/>
      <c r="K6013" s="217"/>
      <c r="L6013" s="217"/>
      <c r="M6013" s="219"/>
      <c r="N6013" s="220"/>
      <c r="O6013" s="219"/>
      <c r="P6013" s="220"/>
      <c r="Q6013" s="219"/>
      <c r="R6013" s="219"/>
    </row>
    <row r="6014" spans="1:18">
      <c r="A6014" s="217"/>
      <c r="B6014" s="217"/>
      <c r="C6014" s="217"/>
      <c r="D6014" s="217"/>
      <c r="E6014" s="217"/>
      <c r="F6014" s="217"/>
      <c r="G6014" s="218"/>
      <c r="H6014" s="217"/>
      <c r="I6014" s="217"/>
      <c r="J6014" s="217"/>
      <c r="K6014" s="217"/>
      <c r="L6014" s="217"/>
      <c r="M6014" s="219"/>
      <c r="N6014" s="220"/>
      <c r="O6014" s="219"/>
      <c r="P6014" s="220"/>
      <c r="Q6014" s="219"/>
      <c r="R6014" s="219"/>
    </row>
    <row r="6015" spans="1:18">
      <c r="A6015" s="217"/>
      <c r="B6015" s="217"/>
      <c r="C6015" s="217"/>
      <c r="D6015" s="217"/>
      <c r="E6015" s="217"/>
      <c r="F6015" s="217"/>
      <c r="G6015" s="218"/>
      <c r="H6015" s="217"/>
      <c r="I6015" s="217"/>
      <c r="J6015" s="217"/>
      <c r="K6015" s="217"/>
      <c r="L6015" s="217"/>
      <c r="M6015" s="219"/>
      <c r="N6015" s="220"/>
      <c r="O6015" s="219"/>
      <c r="P6015" s="220"/>
      <c r="Q6015" s="219"/>
      <c r="R6015" s="219"/>
    </row>
    <row r="6016" spans="1:18">
      <c r="A6016" s="217"/>
      <c r="B6016" s="217"/>
      <c r="C6016" s="217"/>
      <c r="D6016" s="217"/>
      <c r="E6016" s="217"/>
      <c r="F6016" s="217"/>
      <c r="G6016" s="218"/>
      <c r="H6016" s="217"/>
      <c r="I6016" s="217"/>
      <c r="J6016" s="217"/>
      <c r="K6016" s="217"/>
      <c r="L6016" s="217"/>
      <c r="M6016" s="219"/>
      <c r="N6016" s="220"/>
      <c r="O6016" s="219"/>
      <c r="P6016" s="220"/>
      <c r="Q6016" s="219"/>
      <c r="R6016" s="219"/>
    </row>
    <row r="6017" spans="1:18">
      <c r="A6017" s="217"/>
      <c r="B6017" s="217"/>
      <c r="C6017" s="217"/>
      <c r="D6017" s="217"/>
      <c r="E6017" s="217"/>
      <c r="F6017" s="217"/>
      <c r="G6017" s="218"/>
      <c r="H6017" s="217"/>
      <c r="I6017" s="217"/>
      <c r="J6017" s="217"/>
      <c r="K6017" s="217"/>
      <c r="L6017" s="217"/>
      <c r="M6017" s="219"/>
      <c r="N6017" s="220"/>
      <c r="O6017" s="219"/>
      <c r="P6017" s="220"/>
      <c r="Q6017" s="219"/>
      <c r="R6017" s="219"/>
    </row>
    <row r="6018" spans="1:18">
      <c r="A6018" s="217"/>
      <c r="B6018" s="217"/>
      <c r="C6018" s="217"/>
      <c r="D6018" s="217"/>
      <c r="E6018" s="217"/>
      <c r="F6018" s="217"/>
      <c r="G6018" s="218"/>
      <c r="H6018" s="217"/>
      <c r="I6018" s="217"/>
      <c r="J6018" s="217"/>
      <c r="K6018" s="217"/>
      <c r="L6018" s="217"/>
      <c r="M6018" s="219"/>
      <c r="N6018" s="220"/>
      <c r="O6018" s="219"/>
      <c r="P6018" s="220"/>
      <c r="Q6018" s="219"/>
      <c r="R6018" s="219"/>
    </row>
    <row r="6019" spans="1:18">
      <c r="A6019" s="217"/>
      <c r="B6019" s="217"/>
      <c r="C6019" s="217"/>
      <c r="D6019" s="217"/>
      <c r="E6019" s="217"/>
      <c r="F6019" s="217"/>
      <c r="G6019" s="218"/>
      <c r="H6019" s="217"/>
      <c r="I6019" s="217"/>
      <c r="J6019" s="217"/>
      <c r="K6019" s="217"/>
      <c r="L6019" s="217"/>
      <c r="M6019" s="219"/>
      <c r="N6019" s="220"/>
      <c r="O6019" s="219"/>
      <c r="P6019" s="220"/>
      <c r="Q6019" s="219"/>
      <c r="R6019" s="219"/>
    </row>
    <row r="6020" spans="1:18">
      <c r="A6020" s="217"/>
      <c r="B6020" s="217"/>
      <c r="C6020" s="217"/>
      <c r="D6020" s="217"/>
      <c r="E6020" s="217"/>
      <c r="F6020" s="217"/>
      <c r="G6020" s="218"/>
      <c r="H6020" s="217"/>
      <c r="I6020" s="217"/>
      <c r="J6020" s="217"/>
      <c r="K6020" s="217"/>
      <c r="L6020" s="217"/>
      <c r="M6020" s="219"/>
      <c r="N6020" s="220"/>
      <c r="O6020" s="219"/>
      <c r="P6020" s="220"/>
      <c r="Q6020" s="219"/>
      <c r="R6020" s="219"/>
    </row>
    <row r="6021" spans="1:18">
      <c r="A6021" s="217"/>
      <c r="B6021" s="217"/>
      <c r="C6021" s="217"/>
      <c r="D6021" s="217"/>
      <c r="E6021" s="217"/>
      <c r="F6021" s="217"/>
      <c r="G6021" s="218"/>
      <c r="H6021" s="217"/>
      <c r="I6021" s="217"/>
      <c r="J6021" s="217"/>
      <c r="K6021" s="217"/>
      <c r="L6021" s="217"/>
      <c r="M6021" s="219"/>
      <c r="N6021" s="220"/>
      <c r="O6021" s="219"/>
      <c r="P6021" s="220"/>
      <c r="Q6021" s="219"/>
      <c r="R6021" s="219"/>
    </row>
    <row r="6022" spans="1:18">
      <c r="A6022" s="217"/>
      <c r="B6022" s="217"/>
      <c r="C6022" s="217"/>
      <c r="D6022" s="217"/>
      <c r="E6022" s="217"/>
      <c r="F6022" s="217"/>
      <c r="G6022" s="218"/>
      <c r="H6022" s="217"/>
      <c r="I6022" s="217"/>
      <c r="J6022" s="217"/>
      <c r="K6022" s="217"/>
      <c r="L6022" s="217"/>
      <c r="M6022" s="219"/>
      <c r="N6022" s="220"/>
      <c r="O6022" s="219"/>
      <c r="P6022" s="220"/>
      <c r="Q6022" s="219"/>
      <c r="R6022" s="219"/>
    </row>
    <row r="6023" spans="1:18">
      <c r="A6023" s="217"/>
      <c r="B6023" s="217"/>
      <c r="C6023" s="217"/>
      <c r="D6023" s="217"/>
      <c r="E6023" s="217"/>
      <c r="F6023" s="217"/>
      <c r="G6023" s="218"/>
      <c r="H6023" s="217"/>
      <c r="I6023" s="217"/>
      <c r="J6023" s="217"/>
      <c r="K6023" s="217"/>
      <c r="L6023" s="217"/>
      <c r="M6023" s="219"/>
      <c r="N6023" s="220"/>
      <c r="O6023" s="219"/>
      <c r="P6023" s="220"/>
      <c r="Q6023" s="219"/>
      <c r="R6023" s="219"/>
    </row>
    <row r="6024" spans="1:18">
      <c r="A6024" s="217"/>
      <c r="B6024" s="217"/>
      <c r="C6024" s="217"/>
      <c r="D6024" s="217"/>
      <c r="E6024" s="217"/>
      <c r="F6024" s="217"/>
      <c r="G6024" s="218"/>
      <c r="H6024" s="217"/>
      <c r="I6024" s="217"/>
      <c r="J6024" s="217"/>
      <c r="K6024" s="217"/>
      <c r="L6024" s="217"/>
      <c r="M6024" s="219"/>
      <c r="N6024" s="220"/>
      <c r="O6024" s="219"/>
      <c r="P6024" s="220"/>
      <c r="Q6024" s="219"/>
      <c r="R6024" s="219"/>
    </row>
    <row r="6025" spans="1:18">
      <c r="A6025" s="217"/>
      <c r="B6025" s="217"/>
      <c r="C6025" s="217"/>
      <c r="D6025" s="217"/>
      <c r="E6025" s="217"/>
      <c r="F6025" s="217"/>
      <c r="G6025" s="218"/>
      <c r="H6025" s="217"/>
      <c r="I6025" s="217"/>
      <c r="J6025" s="217"/>
      <c r="K6025" s="217"/>
      <c r="L6025" s="217"/>
      <c r="M6025" s="219"/>
      <c r="N6025" s="220"/>
      <c r="O6025" s="219"/>
      <c r="P6025" s="220"/>
      <c r="Q6025" s="219"/>
      <c r="R6025" s="219"/>
    </row>
    <row r="6026" spans="1:18">
      <c r="A6026" s="217"/>
      <c r="B6026" s="217"/>
      <c r="C6026" s="217"/>
      <c r="D6026" s="217"/>
      <c r="E6026" s="217"/>
      <c r="F6026" s="217"/>
      <c r="G6026" s="218"/>
      <c r="H6026" s="217"/>
      <c r="I6026" s="217"/>
      <c r="J6026" s="217"/>
      <c r="K6026" s="217"/>
      <c r="L6026" s="217"/>
      <c r="M6026" s="219"/>
      <c r="N6026" s="220"/>
      <c r="O6026" s="219"/>
      <c r="P6026" s="220"/>
      <c r="Q6026" s="219"/>
      <c r="R6026" s="219"/>
    </row>
    <row r="6027" spans="1:18">
      <c r="A6027" s="217"/>
      <c r="B6027" s="217"/>
      <c r="C6027" s="217"/>
      <c r="D6027" s="217"/>
      <c r="E6027" s="217"/>
      <c r="F6027" s="217"/>
      <c r="G6027" s="218"/>
      <c r="H6027" s="217"/>
      <c r="I6027" s="217"/>
      <c r="J6027" s="217"/>
      <c r="K6027" s="217"/>
      <c r="L6027" s="217"/>
      <c r="M6027" s="219"/>
      <c r="N6027" s="220"/>
      <c r="O6027" s="219"/>
      <c r="P6027" s="220"/>
      <c r="Q6027" s="219"/>
      <c r="R6027" s="219"/>
    </row>
    <row r="6028" spans="1:18">
      <c r="A6028" s="217"/>
      <c r="B6028" s="217"/>
      <c r="C6028" s="217"/>
      <c r="D6028" s="217"/>
      <c r="E6028" s="217"/>
      <c r="F6028" s="217"/>
      <c r="G6028" s="218"/>
      <c r="H6028" s="217"/>
      <c r="I6028" s="217"/>
      <c r="J6028" s="217"/>
      <c r="K6028" s="217"/>
      <c r="L6028" s="217"/>
      <c r="M6028" s="219"/>
      <c r="N6028" s="220"/>
      <c r="O6028" s="219"/>
      <c r="P6028" s="220"/>
      <c r="Q6028" s="219"/>
      <c r="R6028" s="219"/>
    </row>
    <row r="6029" spans="1:18">
      <c r="A6029" s="217"/>
      <c r="B6029" s="217"/>
      <c r="C6029" s="217"/>
      <c r="D6029" s="217"/>
      <c r="E6029" s="217"/>
      <c r="F6029" s="217"/>
      <c r="G6029" s="218"/>
      <c r="H6029" s="217"/>
      <c r="I6029" s="217"/>
      <c r="J6029" s="217"/>
      <c r="K6029" s="217"/>
      <c r="L6029" s="217"/>
      <c r="M6029" s="219"/>
      <c r="N6029" s="220"/>
      <c r="O6029" s="219"/>
      <c r="P6029" s="220"/>
      <c r="Q6029" s="219"/>
      <c r="R6029" s="219"/>
    </row>
    <row r="6030" spans="1:18">
      <c r="A6030" s="217"/>
      <c r="B6030" s="217"/>
      <c r="C6030" s="217"/>
      <c r="D6030" s="217"/>
      <c r="E6030" s="217"/>
      <c r="F6030" s="217"/>
      <c r="G6030" s="218"/>
      <c r="H6030" s="217"/>
      <c r="I6030" s="217"/>
      <c r="J6030" s="217"/>
      <c r="K6030" s="217"/>
      <c r="L6030" s="217"/>
      <c r="M6030" s="219"/>
      <c r="N6030" s="220"/>
      <c r="O6030" s="219"/>
      <c r="P6030" s="220"/>
      <c r="Q6030" s="219"/>
      <c r="R6030" s="219"/>
    </row>
    <row r="6031" spans="1:18">
      <c r="A6031" s="217"/>
      <c r="B6031" s="217"/>
      <c r="C6031" s="217"/>
      <c r="D6031" s="217"/>
      <c r="E6031" s="217"/>
      <c r="F6031" s="217"/>
      <c r="G6031" s="218"/>
      <c r="H6031" s="217"/>
      <c r="I6031" s="217"/>
      <c r="J6031" s="217"/>
      <c r="K6031" s="217"/>
      <c r="L6031" s="217"/>
      <c r="M6031" s="219"/>
      <c r="N6031" s="220"/>
      <c r="O6031" s="219"/>
      <c r="P6031" s="220"/>
      <c r="Q6031" s="219"/>
      <c r="R6031" s="219"/>
    </row>
    <row r="6032" spans="1:18">
      <c r="A6032" s="217"/>
      <c r="B6032" s="217"/>
      <c r="C6032" s="217"/>
      <c r="D6032" s="217"/>
      <c r="E6032" s="217"/>
      <c r="F6032" s="217"/>
      <c r="G6032" s="218"/>
      <c r="H6032" s="217"/>
      <c r="I6032" s="217"/>
      <c r="J6032" s="217"/>
      <c r="K6032" s="217"/>
      <c r="L6032" s="217"/>
      <c r="M6032" s="219"/>
      <c r="N6032" s="220"/>
      <c r="O6032" s="219"/>
      <c r="P6032" s="220"/>
      <c r="Q6032" s="219"/>
      <c r="R6032" s="219"/>
    </row>
    <row r="6033" spans="1:18">
      <c r="A6033" s="217"/>
      <c r="B6033" s="217"/>
      <c r="C6033" s="217"/>
      <c r="D6033" s="217"/>
      <c r="E6033" s="217"/>
      <c r="F6033" s="217"/>
      <c r="G6033" s="218"/>
      <c r="H6033" s="217"/>
      <c r="I6033" s="217"/>
      <c r="J6033" s="217"/>
      <c r="K6033" s="217"/>
      <c r="L6033" s="217"/>
      <c r="M6033" s="219"/>
      <c r="N6033" s="220"/>
      <c r="O6033" s="219"/>
      <c r="P6033" s="220"/>
      <c r="Q6033" s="219"/>
      <c r="R6033" s="219"/>
    </row>
    <row r="6034" spans="1:18">
      <c r="A6034" s="217"/>
      <c r="B6034" s="217"/>
      <c r="C6034" s="217"/>
      <c r="D6034" s="217"/>
      <c r="E6034" s="217"/>
      <c r="F6034" s="217"/>
      <c r="G6034" s="218"/>
      <c r="H6034" s="217"/>
      <c r="I6034" s="217"/>
      <c r="J6034" s="217"/>
      <c r="K6034" s="217"/>
      <c r="L6034" s="217"/>
      <c r="M6034" s="219"/>
      <c r="N6034" s="220"/>
      <c r="O6034" s="219"/>
      <c r="P6034" s="220"/>
      <c r="Q6034" s="219"/>
      <c r="R6034" s="219"/>
    </row>
    <row r="6035" spans="1:18">
      <c r="A6035" s="217"/>
      <c r="B6035" s="217"/>
      <c r="C6035" s="217"/>
      <c r="D6035" s="217"/>
      <c r="E6035" s="217"/>
      <c r="F6035" s="217"/>
      <c r="G6035" s="218"/>
      <c r="H6035" s="217"/>
      <c r="I6035" s="217"/>
      <c r="J6035" s="217"/>
      <c r="K6035" s="217"/>
      <c r="L6035" s="217"/>
      <c r="M6035" s="219"/>
      <c r="N6035" s="220"/>
      <c r="O6035" s="219"/>
      <c r="P6035" s="220"/>
      <c r="Q6035" s="219"/>
      <c r="R6035" s="219"/>
    </row>
    <row r="6036" spans="1:18">
      <c r="A6036" s="217"/>
      <c r="B6036" s="217"/>
      <c r="C6036" s="217"/>
      <c r="D6036" s="217"/>
      <c r="E6036" s="217"/>
      <c r="F6036" s="217"/>
      <c r="G6036" s="218"/>
      <c r="H6036" s="217"/>
      <c r="I6036" s="217"/>
      <c r="J6036" s="217"/>
      <c r="K6036" s="217"/>
      <c r="L6036" s="217"/>
      <c r="M6036" s="219"/>
      <c r="N6036" s="220"/>
      <c r="O6036" s="219"/>
      <c r="P6036" s="220"/>
      <c r="Q6036" s="219"/>
      <c r="R6036" s="219"/>
    </row>
    <row r="6037" spans="1:18">
      <c r="A6037" s="217"/>
      <c r="B6037" s="217"/>
      <c r="C6037" s="217"/>
      <c r="D6037" s="217"/>
      <c r="E6037" s="217"/>
      <c r="F6037" s="217"/>
      <c r="G6037" s="218"/>
      <c r="H6037" s="217"/>
      <c r="I6037" s="217"/>
      <c r="J6037" s="217"/>
      <c r="K6037" s="217"/>
      <c r="L6037" s="217"/>
      <c r="M6037" s="219"/>
      <c r="N6037" s="220"/>
      <c r="O6037" s="219"/>
      <c r="P6037" s="220"/>
      <c r="Q6037" s="219"/>
      <c r="R6037" s="219"/>
    </row>
    <row r="6038" spans="1:18">
      <c r="A6038" s="217"/>
      <c r="B6038" s="217"/>
      <c r="C6038" s="217"/>
      <c r="D6038" s="217"/>
      <c r="E6038" s="217"/>
      <c r="F6038" s="217"/>
      <c r="G6038" s="218"/>
      <c r="H6038" s="217"/>
      <c r="I6038" s="217"/>
      <c r="J6038" s="217"/>
      <c r="K6038" s="217"/>
      <c r="L6038" s="217"/>
      <c r="M6038" s="219"/>
      <c r="N6038" s="220"/>
      <c r="O6038" s="219"/>
      <c r="P6038" s="220"/>
      <c r="Q6038" s="219"/>
      <c r="R6038" s="219"/>
    </row>
    <row r="6039" spans="1:18">
      <c r="A6039" s="217"/>
      <c r="B6039" s="217"/>
      <c r="C6039" s="217"/>
      <c r="D6039" s="217"/>
      <c r="E6039" s="217"/>
      <c r="F6039" s="217"/>
      <c r="G6039" s="218"/>
      <c r="H6039" s="217"/>
      <c r="I6039" s="217"/>
      <c r="J6039" s="217"/>
      <c r="K6039" s="217"/>
      <c r="L6039" s="217"/>
      <c r="M6039" s="219"/>
      <c r="N6039" s="220"/>
      <c r="O6039" s="219"/>
      <c r="P6039" s="220"/>
      <c r="Q6039" s="219"/>
      <c r="R6039" s="219"/>
    </row>
    <row r="6040" spans="1:18">
      <c r="A6040" s="217"/>
      <c r="B6040" s="217"/>
      <c r="C6040" s="217"/>
      <c r="D6040" s="217"/>
      <c r="E6040" s="217"/>
      <c r="F6040" s="217"/>
      <c r="G6040" s="218"/>
      <c r="H6040" s="217"/>
      <c r="I6040" s="217"/>
      <c r="J6040" s="217"/>
      <c r="K6040" s="217"/>
      <c r="L6040" s="217"/>
      <c r="M6040" s="219"/>
      <c r="N6040" s="220"/>
      <c r="O6040" s="219"/>
      <c r="P6040" s="220"/>
      <c r="Q6040" s="219"/>
      <c r="R6040" s="219"/>
    </row>
    <row r="6041" spans="1:18">
      <c r="A6041" s="217"/>
      <c r="B6041" s="217"/>
      <c r="C6041" s="217"/>
      <c r="D6041" s="217"/>
      <c r="E6041" s="217"/>
      <c r="F6041" s="217"/>
      <c r="G6041" s="218"/>
      <c r="H6041" s="217"/>
      <c r="I6041" s="217"/>
      <c r="J6041" s="217"/>
      <c r="K6041" s="217"/>
      <c r="L6041" s="217"/>
      <c r="M6041" s="219"/>
      <c r="N6041" s="220"/>
      <c r="O6041" s="219"/>
      <c r="P6041" s="220"/>
      <c r="Q6041" s="219"/>
      <c r="R6041" s="219"/>
    </row>
    <row r="6042" spans="1:18">
      <c r="A6042" s="217"/>
      <c r="B6042" s="217"/>
      <c r="C6042" s="217"/>
      <c r="D6042" s="217"/>
      <c r="E6042" s="217"/>
      <c r="F6042" s="217"/>
      <c r="G6042" s="218"/>
      <c r="H6042" s="217"/>
      <c r="I6042" s="217"/>
      <c r="J6042" s="217"/>
      <c r="K6042" s="217"/>
      <c r="L6042" s="217"/>
      <c r="M6042" s="219"/>
      <c r="N6042" s="220"/>
      <c r="O6042" s="219"/>
      <c r="P6042" s="220"/>
      <c r="Q6042" s="219"/>
      <c r="R6042" s="219"/>
    </row>
    <row r="6043" spans="1:18">
      <c r="A6043" s="217"/>
      <c r="B6043" s="217"/>
      <c r="C6043" s="217"/>
      <c r="D6043" s="217"/>
      <c r="E6043" s="217"/>
      <c r="F6043" s="217"/>
      <c r="G6043" s="218"/>
      <c r="H6043" s="217"/>
      <c r="I6043" s="217"/>
      <c r="J6043" s="217"/>
      <c r="K6043" s="217"/>
      <c r="L6043" s="217"/>
      <c r="M6043" s="219"/>
      <c r="N6043" s="220"/>
      <c r="O6043" s="219"/>
      <c r="P6043" s="220"/>
      <c r="Q6043" s="219"/>
      <c r="R6043" s="219"/>
    </row>
    <row r="6044" spans="1:18">
      <c r="A6044" s="217"/>
      <c r="B6044" s="217"/>
      <c r="C6044" s="217"/>
      <c r="D6044" s="217"/>
      <c r="E6044" s="217"/>
      <c r="F6044" s="217"/>
      <c r="G6044" s="218"/>
      <c r="H6044" s="217"/>
      <c r="I6044" s="217"/>
      <c r="J6044" s="217"/>
      <c r="K6044" s="217"/>
      <c r="L6044" s="217"/>
      <c r="M6044" s="219"/>
      <c r="N6044" s="220"/>
      <c r="O6044" s="219"/>
      <c r="P6044" s="220"/>
      <c r="Q6044" s="219"/>
      <c r="R6044" s="219"/>
    </row>
    <row r="6045" spans="1:18">
      <c r="A6045" s="217"/>
      <c r="B6045" s="217"/>
      <c r="C6045" s="217"/>
      <c r="D6045" s="217"/>
      <c r="E6045" s="217"/>
      <c r="F6045" s="217"/>
      <c r="G6045" s="218"/>
      <c r="H6045" s="217"/>
      <c r="I6045" s="217"/>
      <c r="J6045" s="217"/>
      <c r="K6045" s="217"/>
      <c r="L6045" s="217"/>
      <c r="M6045" s="219"/>
      <c r="N6045" s="220"/>
      <c r="O6045" s="219"/>
      <c r="P6045" s="220"/>
      <c r="Q6045" s="219"/>
      <c r="R6045" s="219"/>
    </row>
    <row r="6046" spans="1:18">
      <c r="A6046" s="217"/>
      <c r="B6046" s="217"/>
      <c r="C6046" s="217"/>
      <c r="D6046" s="217"/>
      <c r="E6046" s="217"/>
      <c r="F6046" s="217"/>
      <c r="G6046" s="218"/>
      <c r="H6046" s="217"/>
      <c r="I6046" s="217"/>
      <c r="J6046" s="217"/>
      <c r="K6046" s="217"/>
      <c r="L6046" s="217"/>
      <c r="M6046" s="219"/>
      <c r="N6046" s="220"/>
      <c r="O6046" s="219"/>
      <c r="P6046" s="220"/>
      <c r="Q6046" s="219"/>
      <c r="R6046" s="219"/>
    </row>
    <row r="6047" spans="1:18">
      <c r="A6047" s="217"/>
      <c r="B6047" s="217"/>
      <c r="C6047" s="217"/>
      <c r="D6047" s="217"/>
      <c r="E6047" s="217"/>
      <c r="F6047" s="217"/>
      <c r="G6047" s="218"/>
      <c r="H6047" s="217"/>
      <c r="I6047" s="217"/>
      <c r="J6047" s="217"/>
      <c r="K6047" s="217"/>
      <c r="L6047" s="217"/>
      <c r="M6047" s="219"/>
      <c r="N6047" s="220"/>
      <c r="O6047" s="219"/>
      <c r="P6047" s="220"/>
      <c r="Q6047" s="219"/>
      <c r="R6047" s="219"/>
    </row>
    <row r="6048" spans="1:18">
      <c r="A6048" s="217"/>
      <c r="B6048" s="217"/>
      <c r="C6048" s="217"/>
      <c r="D6048" s="217"/>
      <c r="E6048" s="217"/>
      <c r="F6048" s="217"/>
      <c r="G6048" s="218"/>
      <c r="H6048" s="217"/>
      <c r="I6048" s="217"/>
      <c r="J6048" s="217"/>
      <c r="K6048" s="217"/>
      <c r="L6048" s="217"/>
      <c r="M6048" s="219"/>
      <c r="N6048" s="220"/>
      <c r="O6048" s="219"/>
      <c r="P6048" s="220"/>
      <c r="Q6048" s="219"/>
      <c r="R6048" s="219"/>
    </row>
    <row r="6049" spans="1:18">
      <c r="A6049" s="217"/>
      <c r="B6049" s="217"/>
      <c r="C6049" s="217"/>
      <c r="D6049" s="217"/>
      <c r="E6049" s="217"/>
      <c r="F6049" s="217"/>
      <c r="G6049" s="218"/>
      <c r="H6049" s="217"/>
      <c r="I6049" s="217"/>
      <c r="J6049" s="217"/>
      <c r="K6049" s="217"/>
      <c r="L6049" s="217"/>
      <c r="M6049" s="219"/>
      <c r="N6049" s="220"/>
      <c r="O6049" s="219"/>
      <c r="P6049" s="220"/>
      <c r="Q6049" s="219"/>
      <c r="R6049" s="219"/>
    </row>
    <row r="6050" spans="1:18">
      <c r="A6050" s="217"/>
      <c r="B6050" s="217"/>
      <c r="C6050" s="217"/>
      <c r="D6050" s="217"/>
      <c r="E6050" s="217"/>
      <c r="F6050" s="217"/>
      <c r="G6050" s="218"/>
      <c r="H6050" s="217"/>
      <c r="I6050" s="217"/>
      <c r="J6050" s="217"/>
      <c r="K6050" s="217"/>
      <c r="L6050" s="217"/>
      <c r="M6050" s="219"/>
      <c r="N6050" s="220"/>
      <c r="O6050" s="219"/>
      <c r="P6050" s="220"/>
      <c r="Q6050" s="219"/>
      <c r="R6050" s="219"/>
    </row>
    <row r="6051" spans="1:18">
      <c r="A6051" s="217"/>
      <c r="B6051" s="217"/>
      <c r="C6051" s="217"/>
      <c r="D6051" s="217"/>
      <c r="E6051" s="217"/>
      <c r="F6051" s="217"/>
      <c r="G6051" s="218"/>
      <c r="H6051" s="217"/>
      <c r="I6051" s="217"/>
      <c r="J6051" s="217"/>
      <c r="K6051" s="217"/>
      <c r="L6051" s="217"/>
      <c r="M6051" s="219"/>
      <c r="N6051" s="220"/>
      <c r="O6051" s="219"/>
      <c r="P6051" s="220"/>
      <c r="Q6051" s="219"/>
      <c r="R6051" s="219"/>
    </row>
    <row r="6052" spans="1:18">
      <c r="A6052" s="217"/>
      <c r="B6052" s="217"/>
      <c r="C6052" s="217"/>
      <c r="D6052" s="217"/>
      <c r="E6052" s="217"/>
      <c r="F6052" s="217"/>
      <c r="G6052" s="218"/>
      <c r="H6052" s="217"/>
      <c r="I6052" s="217"/>
      <c r="J6052" s="217"/>
      <c r="K6052" s="217"/>
      <c r="L6052" s="217"/>
      <c r="M6052" s="219"/>
      <c r="N6052" s="220"/>
      <c r="O6052" s="219"/>
      <c r="P6052" s="220"/>
      <c r="Q6052" s="219"/>
      <c r="R6052" s="219"/>
    </row>
    <row r="6053" spans="1:18">
      <c r="A6053" s="217"/>
      <c r="B6053" s="217"/>
      <c r="C6053" s="217"/>
      <c r="D6053" s="217"/>
      <c r="E6053" s="217"/>
      <c r="F6053" s="217"/>
      <c r="G6053" s="218"/>
      <c r="H6053" s="217"/>
      <c r="I6053" s="217"/>
      <c r="J6053" s="217"/>
      <c r="K6053" s="217"/>
      <c r="L6053" s="217"/>
      <c r="M6053" s="219"/>
      <c r="N6053" s="220"/>
      <c r="O6053" s="219"/>
      <c r="P6053" s="220"/>
      <c r="Q6053" s="219"/>
      <c r="R6053" s="219"/>
    </row>
    <row r="6054" spans="1:18">
      <c r="A6054" s="217"/>
      <c r="B6054" s="217"/>
      <c r="C6054" s="217"/>
      <c r="D6054" s="217"/>
      <c r="E6054" s="217"/>
      <c r="F6054" s="217"/>
      <c r="G6054" s="218"/>
      <c r="H6054" s="217"/>
      <c r="I6054" s="217"/>
      <c r="J6054" s="217"/>
      <c r="K6054" s="217"/>
      <c r="L6054" s="217"/>
      <c r="M6054" s="219"/>
      <c r="N6054" s="220"/>
      <c r="O6054" s="219"/>
      <c r="P6054" s="220"/>
      <c r="Q6054" s="219"/>
      <c r="R6054" s="219"/>
    </row>
    <row r="6055" spans="1:18">
      <c r="A6055" s="217"/>
      <c r="B6055" s="217"/>
      <c r="C6055" s="217"/>
      <c r="D6055" s="217"/>
      <c r="E6055" s="217"/>
      <c r="F6055" s="217"/>
      <c r="G6055" s="218"/>
      <c r="H6055" s="217"/>
      <c r="I6055" s="217"/>
      <c r="J6055" s="217"/>
      <c r="K6055" s="217"/>
      <c r="L6055" s="217"/>
      <c r="M6055" s="219"/>
      <c r="N6055" s="220"/>
      <c r="O6055" s="219"/>
      <c r="P6055" s="220"/>
      <c r="Q6055" s="219"/>
      <c r="R6055" s="219"/>
    </row>
    <row r="6056" spans="1:18">
      <c r="A6056" s="217"/>
      <c r="B6056" s="217"/>
      <c r="C6056" s="217"/>
      <c r="D6056" s="217"/>
      <c r="E6056" s="217"/>
      <c r="F6056" s="217"/>
      <c r="G6056" s="218"/>
      <c r="H6056" s="217"/>
      <c r="I6056" s="217"/>
      <c r="J6056" s="217"/>
      <c r="K6056" s="217"/>
      <c r="L6056" s="217"/>
      <c r="M6056" s="219"/>
      <c r="N6056" s="220"/>
      <c r="O6056" s="219"/>
      <c r="P6056" s="220"/>
      <c r="Q6056" s="219"/>
      <c r="R6056" s="219"/>
    </row>
    <row r="6057" spans="1:18">
      <c r="A6057" s="217"/>
      <c r="B6057" s="217"/>
      <c r="C6057" s="217"/>
      <c r="D6057" s="217"/>
      <c r="E6057" s="217"/>
      <c r="F6057" s="217"/>
      <c r="G6057" s="218"/>
      <c r="H6057" s="217"/>
      <c r="I6057" s="217"/>
      <c r="J6057" s="217"/>
      <c r="K6057" s="217"/>
      <c r="L6057" s="217"/>
      <c r="M6057" s="219"/>
      <c r="N6057" s="220"/>
      <c r="O6057" s="219"/>
      <c r="P6057" s="220"/>
      <c r="Q6057" s="219"/>
      <c r="R6057" s="219"/>
    </row>
    <row r="6058" spans="1:18">
      <c r="A6058" s="217"/>
      <c r="B6058" s="217"/>
      <c r="C6058" s="217"/>
      <c r="D6058" s="217"/>
      <c r="E6058" s="217"/>
      <c r="F6058" s="217"/>
      <c r="G6058" s="218"/>
      <c r="H6058" s="217"/>
      <c r="I6058" s="217"/>
      <c r="J6058" s="217"/>
      <c r="K6058" s="217"/>
      <c r="L6058" s="217"/>
      <c r="M6058" s="219"/>
      <c r="N6058" s="220"/>
      <c r="O6058" s="219"/>
      <c r="P6058" s="220"/>
      <c r="Q6058" s="219"/>
      <c r="R6058" s="219"/>
    </row>
    <row r="6059" spans="1:18">
      <c r="A6059" s="217"/>
      <c r="B6059" s="217"/>
      <c r="C6059" s="217"/>
      <c r="D6059" s="217"/>
      <c r="E6059" s="217"/>
      <c r="F6059" s="217"/>
      <c r="G6059" s="218"/>
      <c r="H6059" s="217"/>
      <c r="I6059" s="217"/>
      <c r="J6059" s="217"/>
      <c r="K6059" s="217"/>
      <c r="L6059" s="217"/>
      <c r="M6059" s="219"/>
      <c r="N6059" s="220"/>
      <c r="O6059" s="219"/>
      <c r="P6059" s="220"/>
      <c r="Q6059" s="219"/>
      <c r="R6059" s="219"/>
    </row>
    <row r="6060" spans="1:18">
      <c r="A6060" s="217"/>
      <c r="B6060" s="217"/>
      <c r="C6060" s="217"/>
      <c r="D6060" s="217"/>
      <c r="E6060" s="217"/>
      <c r="F6060" s="217"/>
      <c r="G6060" s="218"/>
      <c r="H6060" s="217"/>
      <c r="I6060" s="217"/>
      <c r="J6060" s="217"/>
      <c r="K6060" s="217"/>
      <c r="L6060" s="217"/>
      <c r="M6060" s="219"/>
      <c r="N6060" s="220"/>
      <c r="O6060" s="219"/>
      <c r="P6060" s="220"/>
      <c r="Q6060" s="219"/>
      <c r="R6060" s="219"/>
    </row>
    <row r="6061" spans="1:18">
      <c r="A6061" s="217"/>
      <c r="B6061" s="217"/>
      <c r="C6061" s="217"/>
      <c r="D6061" s="217"/>
      <c r="E6061" s="217"/>
      <c r="F6061" s="217"/>
      <c r="G6061" s="218"/>
      <c r="H6061" s="217"/>
      <c r="I6061" s="217"/>
      <c r="J6061" s="217"/>
      <c r="K6061" s="217"/>
      <c r="L6061" s="217"/>
      <c r="M6061" s="219"/>
      <c r="N6061" s="220"/>
      <c r="O6061" s="219"/>
      <c r="P6061" s="220"/>
      <c r="Q6061" s="219"/>
      <c r="R6061" s="219"/>
    </row>
    <row r="6062" spans="1:18">
      <c r="A6062" s="217"/>
      <c r="B6062" s="217"/>
      <c r="C6062" s="217"/>
      <c r="D6062" s="217"/>
      <c r="E6062" s="217"/>
      <c r="F6062" s="217"/>
      <c r="G6062" s="218"/>
      <c r="H6062" s="217"/>
      <c r="I6062" s="217"/>
      <c r="J6062" s="217"/>
      <c r="K6062" s="217"/>
      <c r="L6062" s="217"/>
      <c r="M6062" s="219"/>
      <c r="N6062" s="220"/>
      <c r="O6062" s="219"/>
      <c r="P6062" s="220"/>
      <c r="Q6062" s="219"/>
      <c r="R6062" s="219"/>
    </row>
    <row r="6063" spans="1:18">
      <c r="A6063" s="217"/>
      <c r="B6063" s="217"/>
      <c r="C6063" s="217"/>
      <c r="D6063" s="217"/>
      <c r="E6063" s="217"/>
      <c r="F6063" s="217"/>
      <c r="G6063" s="218"/>
      <c r="H6063" s="217"/>
      <c r="I6063" s="217"/>
      <c r="J6063" s="217"/>
      <c r="K6063" s="217"/>
      <c r="L6063" s="217"/>
      <c r="M6063" s="219"/>
      <c r="N6063" s="220"/>
      <c r="O6063" s="219"/>
      <c r="P6063" s="220"/>
      <c r="Q6063" s="219"/>
      <c r="R6063" s="219"/>
    </row>
    <row r="6064" spans="1:18">
      <c r="A6064" s="217"/>
      <c r="B6064" s="217"/>
      <c r="C6064" s="217"/>
      <c r="D6064" s="217"/>
      <c r="E6064" s="217"/>
      <c r="F6064" s="217"/>
      <c r="G6064" s="218"/>
      <c r="H6064" s="217"/>
      <c r="I6064" s="217"/>
      <c r="J6064" s="217"/>
      <c r="K6064" s="217"/>
      <c r="L6064" s="217"/>
      <c r="M6064" s="219"/>
      <c r="N6064" s="220"/>
      <c r="O6064" s="219"/>
      <c r="P6064" s="220"/>
      <c r="Q6064" s="219"/>
      <c r="R6064" s="219"/>
    </row>
    <row r="6065" spans="1:18">
      <c r="A6065" s="217"/>
      <c r="B6065" s="217"/>
      <c r="C6065" s="217"/>
      <c r="D6065" s="217"/>
      <c r="E6065" s="217"/>
      <c r="F6065" s="217"/>
      <c r="G6065" s="218"/>
      <c r="H6065" s="217"/>
      <c r="I6065" s="217"/>
      <c r="J6065" s="217"/>
      <c r="K6065" s="217"/>
      <c r="L6065" s="217"/>
      <c r="M6065" s="219"/>
      <c r="N6065" s="220"/>
      <c r="O6065" s="219"/>
      <c r="P6065" s="220"/>
      <c r="Q6065" s="219"/>
      <c r="R6065" s="219"/>
    </row>
    <row r="6066" spans="1:18">
      <c r="A6066" s="217"/>
      <c r="B6066" s="217"/>
      <c r="C6066" s="217"/>
      <c r="D6066" s="217"/>
      <c r="E6066" s="217"/>
      <c r="F6066" s="217"/>
      <c r="G6066" s="218"/>
      <c r="H6066" s="217"/>
      <c r="I6066" s="217"/>
      <c r="J6066" s="217"/>
      <c r="K6066" s="217"/>
      <c r="L6066" s="217"/>
      <c r="M6066" s="219"/>
      <c r="N6066" s="220"/>
      <c r="O6066" s="219"/>
      <c r="P6066" s="220"/>
      <c r="Q6066" s="219"/>
      <c r="R6066" s="219"/>
    </row>
    <row r="6067" spans="1:18">
      <c r="A6067" s="217"/>
      <c r="B6067" s="217"/>
      <c r="C6067" s="217"/>
      <c r="D6067" s="217"/>
      <c r="E6067" s="217"/>
      <c r="F6067" s="217"/>
      <c r="G6067" s="218"/>
      <c r="H6067" s="217"/>
      <c r="I6067" s="217"/>
      <c r="J6067" s="217"/>
      <c r="K6067" s="217"/>
      <c r="L6067" s="217"/>
      <c r="M6067" s="219"/>
      <c r="N6067" s="220"/>
      <c r="O6067" s="219"/>
      <c r="P6067" s="220"/>
      <c r="Q6067" s="219"/>
      <c r="R6067" s="219"/>
    </row>
    <row r="6068" spans="1:18">
      <c r="A6068" s="217"/>
      <c r="B6068" s="217"/>
      <c r="C6068" s="217"/>
      <c r="D6068" s="217"/>
      <c r="E6068" s="217"/>
      <c r="F6068" s="217"/>
      <c r="G6068" s="218"/>
      <c r="H6068" s="217"/>
      <c r="I6068" s="217"/>
      <c r="J6068" s="217"/>
      <c r="K6068" s="217"/>
      <c r="L6068" s="217"/>
      <c r="M6068" s="219"/>
      <c r="N6068" s="220"/>
      <c r="O6068" s="219"/>
      <c r="P6068" s="220"/>
      <c r="Q6068" s="219"/>
      <c r="R6068" s="219"/>
    </row>
    <row r="6069" spans="1:18">
      <c r="A6069" s="217"/>
      <c r="B6069" s="217"/>
      <c r="C6069" s="217"/>
      <c r="D6069" s="217"/>
      <c r="E6069" s="217"/>
      <c r="F6069" s="217"/>
      <c r="G6069" s="218"/>
      <c r="H6069" s="217"/>
      <c r="I6069" s="217"/>
      <c r="J6069" s="217"/>
      <c r="K6069" s="217"/>
      <c r="L6069" s="217"/>
      <c r="M6069" s="219"/>
      <c r="N6069" s="220"/>
      <c r="O6069" s="219"/>
      <c r="P6069" s="220"/>
      <c r="Q6069" s="219"/>
      <c r="R6069" s="219"/>
    </row>
    <row r="6070" spans="1:18">
      <c r="A6070" s="217"/>
      <c r="B6070" s="217"/>
      <c r="C6070" s="217"/>
      <c r="D6070" s="217"/>
      <c r="E6070" s="217"/>
      <c r="F6070" s="217"/>
      <c r="G6070" s="218"/>
      <c r="H6070" s="217"/>
      <c r="I6070" s="217"/>
      <c r="J6070" s="217"/>
      <c r="K6070" s="217"/>
      <c r="L6070" s="217"/>
      <c r="M6070" s="219"/>
      <c r="N6070" s="220"/>
      <c r="O6070" s="219"/>
      <c r="P6070" s="220"/>
      <c r="Q6070" s="219"/>
      <c r="R6070" s="219"/>
    </row>
    <row r="6071" spans="1:18">
      <c r="A6071" s="217"/>
      <c r="B6071" s="217"/>
      <c r="C6071" s="217"/>
      <c r="D6071" s="217"/>
      <c r="E6071" s="217"/>
      <c r="F6071" s="217"/>
      <c r="G6071" s="218"/>
      <c r="H6071" s="217"/>
      <c r="I6071" s="217"/>
      <c r="J6071" s="217"/>
      <c r="K6071" s="217"/>
      <c r="L6071" s="217"/>
      <c r="M6071" s="219"/>
      <c r="N6071" s="220"/>
      <c r="O6071" s="219"/>
      <c r="P6071" s="220"/>
      <c r="Q6071" s="219"/>
      <c r="R6071" s="219"/>
    </row>
    <row r="6072" spans="1:18">
      <c r="A6072" s="217"/>
      <c r="B6072" s="217"/>
      <c r="C6072" s="217"/>
      <c r="D6072" s="217"/>
      <c r="E6072" s="217"/>
      <c r="F6072" s="217"/>
      <c r="G6072" s="218"/>
      <c r="H6072" s="217"/>
      <c r="I6072" s="217"/>
      <c r="J6072" s="217"/>
      <c r="K6072" s="217"/>
      <c r="L6072" s="217"/>
      <c r="M6072" s="219"/>
      <c r="N6072" s="220"/>
      <c r="O6072" s="219"/>
      <c r="P6072" s="220"/>
      <c r="Q6072" s="219"/>
      <c r="R6072" s="219"/>
    </row>
    <row r="6073" spans="1:18">
      <c r="A6073" s="217"/>
      <c r="B6073" s="217"/>
      <c r="C6073" s="217"/>
      <c r="D6073" s="217"/>
      <c r="E6073" s="217"/>
      <c r="F6073" s="217"/>
      <c r="G6073" s="218"/>
      <c r="H6073" s="217"/>
      <c r="I6073" s="217"/>
      <c r="J6073" s="217"/>
      <c r="K6073" s="217"/>
      <c r="L6073" s="217"/>
      <c r="M6073" s="219"/>
      <c r="N6073" s="220"/>
      <c r="O6073" s="219"/>
      <c r="P6073" s="220"/>
      <c r="Q6073" s="219"/>
      <c r="R6073" s="219"/>
    </row>
    <row r="6074" spans="1:18">
      <c r="A6074" s="217"/>
      <c r="B6074" s="217"/>
      <c r="C6074" s="217"/>
      <c r="D6074" s="217"/>
      <c r="E6074" s="217"/>
      <c r="F6074" s="217"/>
      <c r="G6074" s="218"/>
      <c r="H6074" s="217"/>
      <c r="I6074" s="217"/>
      <c r="J6074" s="217"/>
      <c r="K6074" s="217"/>
      <c r="L6074" s="217"/>
      <c r="M6074" s="219"/>
      <c r="N6074" s="220"/>
      <c r="O6074" s="219"/>
      <c r="P6074" s="220"/>
      <c r="Q6074" s="219"/>
      <c r="R6074" s="219"/>
    </row>
    <row r="6075" spans="1:18">
      <c r="A6075" s="217"/>
      <c r="B6075" s="217"/>
      <c r="C6075" s="217"/>
      <c r="D6075" s="217"/>
      <c r="E6075" s="217"/>
      <c r="F6075" s="217"/>
      <c r="G6075" s="218"/>
      <c r="H6075" s="217"/>
      <c r="I6075" s="217"/>
      <c r="J6075" s="217"/>
      <c r="K6075" s="217"/>
      <c r="L6075" s="217"/>
      <c r="M6075" s="219"/>
      <c r="N6075" s="220"/>
      <c r="O6075" s="219"/>
      <c r="P6075" s="220"/>
      <c r="Q6075" s="219"/>
      <c r="R6075" s="219"/>
    </row>
    <row r="6076" spans="1:18">
      <c r="A6076" s="217"/>
      <c r="B6076" s="217"/>
      <c r="C6076" s="217"/>
      <c r="D6076" s="217"/>
      <c r="E6076" s="217"/>
      <c r="F6076" s="217"/>
      <c r="G6076" s="218"/>
      <c r="H6076" s="217"/>
      <c r="I6076" s="217"/>
      <c r="J6076" s="217"/>
      <c r="K6076" s="217"/>
      <c r="L6076" s="217"/>
      <c r="M6076" s="219"/>
      <c r="N6076" s="220"/>
      <c r="O6076" s="219"/>
      <c r="P6076" s="220"/>
      <c r="Q6076" s="219"/>
      <c r="R6076" s="219"/>
    </row>
    <row r="6077" spans="1:18">
      <c r="A6077" s="217"/>
      <c r="B6077" s="217"/>
      <c r="C6077" s="217"/>
      <c r="D6077" s="217"/>
      <c r="E6077" s="217"/>
      <c r="F6077" s="217"/>
      <c r="G6077" s="218"/>
      <c r="H6077" s="217"/>
      <c r="I6077" s="217"/>
      <c r="J6077" s="217"/>
      <c r="K6077" s="217"/>
      <c r="L6077" s="217"/>
      <c r="M6077" s="219"/>
      <c r="N6077" s="220"/>
      <c r="O6077" s="219"/>
      <c r="P6077" s="220"/>
      <c r="Q6077" s="219"/>
      <c r="R6077" s="219"/>
    </row>
    <row r="6078" spans="1:18">
      <c r="A6078" s="217"/>
      <c r="B6078" s="217"/>
      <c r="C6078" s="217"/>
      <c r="D6078" s="217"/>
      <c r="E6078" s="217"/>
      <c r="F6078" s="217"/>
      <c r="G6078" s="218"/>
      <c r="H6078" s="217"/>
      <c r="I6078" s="217"/>
      <c r="J6078" s="217"/>
      <c r="K6078" s="217"/>
      <c r="L6078" s="217"/>
      <c r="M6078" s="219"/>
      <c r="N6078" s="220"/>
      <c r="O6078" s="219"/>
      <c r="P6078" s="220"/>
      <c r="Q6078" s="219"/>
      <c r="R6078" s="219"/>
    </row>
    <row r="6079" spans="1:18">
      <c r="A6079" s="217"/>
      <c r="B6079" s="217"/>
      <c r="C6079" s="217"/>
      <c r="D6079" s="217"/>
      <c r="E6079" s="217"/>
      <c r="F6079" s="217"/>
      <c r="G6079" s="218"/>
      <c r="H6079" s="217"/>
      <c r="I6079" s="217"/>
      <c r="J6079" s="217"/>
      <c r="K6079" s="217"/>
      <c r="L6079" s="217"/>
      <c r="M6079" s="219"/>
      <c r="N6079" s="220"/>
      <c r="O6079" s="219"/>
      <c r="P6079" s="220"/>
      <c r="Q6079" s="219"/>
      <c r="R6079" s="219"/>
    </row>
    <row r="6080" spans="1:18">
      <c r="A6080" s="217"/>
      <c r="B6080" s="217"/>
      <c r="C6080" s="217"/>
      <c r="D6080" s="217"/>
      <c r="E6080" s="217"/>
      <c r="F6080" s="217"/>
      <c r="G6080" s="218"/>
      <c r="H6080" s="217"/>
      <c r="I6080" s="217"/>
      <c r="J6080" s="217"/>
      <c r="K6080" s="217"/>
      <c r="L6080" s="217"/>
      <c r="M6080" s="219"/>
      <c r="N6080" s="220"/>
      <c r="O6080" s="219"/>
      <c r="P6080" s="220"/>
      <c r="Q6080" s="219"/>
      <c r="R6080" s="219"/>
    </row>
    <row r="6081" spans="1:18">
      <c r="A6081" s="217"/>
      <c r="B6081" s="217"/>
      <c r="C6081" s="217"/>
      <c r="D6081" s="217"/>
      <c r="E6081" s="217"/>
      <c r="F6081" s="217"/>
      <c r="G6081" s="218"/>
      <c r="H6081" s="217"/>
      <c r="I6081" s="217"/>
      <c r="J6081" s="217"/>
      <c r="K6081" s="217"/>
      <c r="L6081" s="217"/>
      <c r="M6081" s="219"/>
      <c r="N6081" s="220"/>
      <c r="O6081" s="219"/>
      <c r="P6081" s="220"/>
      <c r="Q6081" s="219"/>
      <c r="R6081" s="219"/>
    </row>
    <row r="6082" spans="1:18">
      <c r="A6082" s="217"/>
      <c r="B6082" s="217"/>
      <c r="C6082" s="217"/>
      <c r="D6082" s="217"/>
      <c r="E6082" s="217"/>
      <c r="F6082" s="217"/>
      <c r="G6082" s="218"/>
      <c r="H6082" s="217"/>
      <c r="I6082" s="217"/>
      <c r="J6082" s="217"/>
      <c r="K6082" s="217"/>
      <c r="L6082" s="217"/>
      <c r="M6082" s="219"/>
      <c r="N6082" s="220"/>
      <c r="O6082" s="219"/>
      <c r="P6082" s="220"/>
      <c r="Q6082" s="219"/>
      <c r="R6082" s="219"/>
    </row>
    <row r="6083" spans="1:18">
      <c r="A6083" s="217"/>
      <c r="B6083" s="217"/>
      <c r="C6083" s="217"/>
      <c r="D6083" s="217"/>
      <c r="E6083" s="217"/>
      <c r="F6083" s="217"/>
      <c r="G6083" s="218"/>
      <c r="H6083" s="217"/>
      <c r="I6083" s="217"/>
      <c r="J6083" s="217"/>
      <c r="K6083" s="217"/>
      <c r="L6083" s="217"/>
      <c r="M6083" s="219"/>
      <c r="N6083" s="220"/>
      <c r="O6083" s="219"/>
      <c r="P6083" s="220"/>
      <c r="Q6083" s="219"/>
      <c r="R6083" s="219"/>
    </row>
    <row r="6084" spans="1:18">
      <c r="A6084" s="217"/>
      <c r="B6084" s="217"/>
      <c r="C6084" s="217"/>
      <c r="D6084" s="217"/>
      <c r="E6084" s="217"/>
      <c r="F6084" s="217"/>
      <c r="G6084" s="218"/>
      <c r="H6084" s="217"/>
      <c r="I6084" s="217"/>
      <c r="J6084" s="217"/>
      <c r="K6084" s="217"/>
      <c r="L6084" s="217"/>
      <c r="M6084" s="219"/>
      <c r="N6084" s="220"/>
      <c r="O6084" s="219"/>
      <c r="P6084" s="220"/>
      <c r="Q6084" s="219"/>
      <c r="R6084" s="219"/>
    </row>
    <row r="6085" spans="1:18">
      <c r="A6085" s="217"/>
      <c r="B6085" s="217"/>
      <c r="C6085" s="217"/>
      <c r="D6085" s="217"/>
      <c r="E6085" s="217"/>
      <c r="F6085" s="217"/>
      <c r="G6085" s="218"/>
      <c r="H6085" s="217"/>
      <c r="I6085" s="217"/>
      <c r="J6085" s="217"/>
      <c r="K6085" s="217"/>
      <c r="L6085" s="217"/>
      <c r="M6085" s="219"/>
      <c r="N6085" s="220"/>
      <c r="O6085" s="219"/>
      <c r="P6085" s="220"/>
      <c r="Q6085" s="219"/>
      <c r="R6085" s="219"/>
    </row>
    <row r="6086" spans="1:18">
      <c r="A6086" s="217"/>
      <c r="B6086" s="217"/>
      <c r="C6086" s="217"/>
      <c r="D6086" s="217"/>
      <c r="E6086" s="217"/>
      <c r="F6086" s="217"/>
      <c r="G6086" s="218"/>
      <c r="H6086" s="217"/>
      <c r="I6086" s="217"/>
      <c r="J6086" s="217"/>
      <c r="K6086" s="217"/>
      <c r="L6086" s="217"/>
      <c r="M6086" s="219"/>
      <c r="N6086" s="220"/>
      <c r="O6086" s="219"/>
      <c r="P6086" s="220"/>
      <c r="Q6086" s="219"/>
      <c r="R6086" s="219"/>
    </row>
    <row r="6087" spans="1:18">
      <c r="A6087" s="217"/>
      <c r="B6087" s="217"/>
      <c r="C6087" s="217"/>
      <c r="D6087" s="217"/>
      <c r="E6087" s="217"/>
      <c r="F6087" s="217"/>
      <c r="G6087" s="218"/>
      <c r="H6087" s="217"/>
      <c r="I6087" s="217"/>
      <c r="J6087" s="217"/>
      <c r="K6087" s="217"/>
      <c r="L6087" s="217"/>
      <c r="M6087" s="219"/>
      <c r="N6087" s="220"/>
      <c r="O6087" s="219"/>
      <c r="P6087" s="220"/>
      <c r="Q6087" s="219"/>
      <c r="R6087" s="219"/>
    </row>
    <row r="6088" spans="1:18">
      <c r="A6088" s="217"/>
      <c r="B6088" s="217"/>
      <c r="C6088" s="217"/>
      <c r="D6088" s="217"/>
      <c r="E6088" s="217"/>
      <c r="F6088" s="217"/>
      <c r="G6088" s="218"/>
      <c r="H6088" s="217"/>
      <c r="I6088" s="217"/>
      <c r="J6088" s="217"/>
      <c r="K6088" s="217"/>
      <c r="L6088" s="217"/>
      <c r="M6088" s="219"/>
      <c r="N6088" s="220"/>
      <c r="O6088" s="219"/>
      <c r="P6088" s="220"/>
      <c r="Q6088" s="219"/>
      <c r="R6088" s="219"/>
    </row>
    <row r="6089" spans="1:18">
      <c r="A6089" s="217"/>
      <c r="B6089" s="217"/>
      <c r="C6089" s="217"/>
      <c r="D6089" s="217"/>
      <c r="E6089" s="217"/>
      <c r="F6089" s="217"/>
      <c r="G6089" s="218"/>
      <c r="H6089" s="217"/>
      <c r="I6089" s="217"/>
      <c r="J6089" s="217"/>
      <c r="K6089" s="217"/>
      <c r="L6089" s="217"/>
      <c r="M6089" s="219"/>
      <c r="N6089" s="220"/>
      <c r="O6089" s="219"/>
      <c r="P6089" s="220"/>
      <c r="Q6089" s="219"/>
      <c r="R6089" s="219"/>
    </row>
    <row r="6090" spans="1:18">
      <c r="A6090" s="217"/>
      <c r="B6090" s="217"/>
      <c r="C6090" s="217"/>
      <c r="D6090" s="217"/>
      <c r="E6090" s="217"/>
      <c r="F6090" s="217"/>
      <c r="G6090" s="218"/>
      <c r="H6090" s="217"/>
      <c r="I6090" s="217"/>
      <c r="J6090" s="217"/>
      <c r="K6090" s="217"/>
      <c r="L6090" s="217"/>
      <c r="M6090" s="219"/>
      <c r="N6090" s="220"/>
      <c r="O6090" s="219"/>
      <c r="P6090" s="220"/>
      <c r="Q6090" s="219"/>
      <c r="R6090" s="219"/>
    </row>
    <row r="6091" spans="1:18">
      <c r="A6091" s="217"/>
      <c r="B6091" s="217"/>
      <c r="C6091" s="217"/>
      <c r="D6091" s="217"/>
      <c r="E6091" s="217"/>
      <c r="F6091" s="217"/>
      <c r="G6091" s="218"/>
      <c r="H6091" s="217"/>
      <c r="I6091" s="217"/>
      <c r="J6091" s="217"/>
      <c r="K6091" s="217"/>
      <c r="L6091" s="217"/>
      <c r="M6091" s="219"/>
      <c r="N6091" s="220"/>
      <c r="O6091" s="219"/>
      <c r="P6091" s="220"/>
      <c r="Q6091" s="219"/>
      <c r="R6091" s="219"/>
    </row>
    <row r="6092" spans="1:18">
      <c r="A6092" s="217"/>
      <c r="B6092" s="217"/>
      <c r="C6092" s="217"/>
      <c r="D6092" s="217"/>
      <c r="E6092" s="217"/>
      <c r="F6092" s="217"/>
      <c r="G6092" s="218"/>
      <c r="H6092" s="217"/>
      <c r="I6092" s="217"/>
      <c r="J6092" s="217"/>
      <c r="K6092" s="217"/>
      <c r="L6092" s="217"/>
      <c r="M6092" s="219"/>
      <c r="N6092" s="220"/>
      <c r="O6092" s="219"/>
      <c r="P6092" s="220"/>
      <c r="Q6092" s="219"/>
      <c r="R6092" s="219"/>
    </row>
    <row r="6093" spans="1:18">
      <c r="A6093" s="217"/>
      <c r="B6093" s="217"/>
      <c r="C6093" s="217"/>
      <c r="D6093" s="217"/>
      <c r="E6093" s="217"/>
      <c r="F6093" s="217"/>
      <c r="G6093" s="218"/>
      <c r="H6093" s="217"/>
      <c r="I6093" s="217"/>
      <c r="J6093" s="217"/>
      <c r="K6093" s="217"/>
      <c r="L6093" s="217"/>
      <c r="M6093" s="219"/>
      <c r="N6093" s="220"/>
      <c r="O6093" s="219"/>
      <c r="P6093" s="220"/>
      <c r="Q6093" s="219"/>
      <c r="R6093" s="219"/>
    </row>
    <row r="6094" spans="1:18">
      <c r="A6094" s="217"/>
      <c r="B6094" s="217"/>
      <c r="C6094" s="217"/>
      <c r="D6094" s="217"/>
      <c r="E6094" s="217"/>
      <c r="F6094" s="217"/>
      <c r="G6094" s="218"/>
      <c r="H6094" s="217"/>
      <c r="I6094" s="217"/>
      <c r="J6094" s="217"/>
      <c r="K6094" s="217"/>
      <c r="L6094" s="217"/>
      <c r="M6094" s="219"/>
      <c r="N6094" s="220"/>
      <c r="O6094" s="219"/>
      <c r="P6094" s="220"/>
      <c r="Q6094" s="219"/>
      <c r="R6094" s="219"/>
    </row>
    <row r="6095" spans="1:18">
      <c r="A6095" s="217"/>
      <c r="B6095" s="217"/>
      <c r="C6095" s="217"/>
      <c r="D6095" s="217"/>
      <c r="E6095" s="217"/>
      <c r="F6095" s="217"/>
      <c r="G6095" s="218"/>
      <c r="H6095" s="217"/>
      <c r="I6095" s="217"/>
      <c r="J6095" s="217"/>
      <c r="K6095" s="217"/>
      <c r="L6095" s="217"/>
      <c r="M6095" s="219"/>
      <c r="N6095" s="220"/>
      <c r="O6095" s="219"/>
      <c r="P6095" s="220"/>
      <c r="Q6095" s="219"/>
      <c r="R6095" s="219"/>
    </row>
    <row r="6096" spans="1:18">
      <c r="A6096" s="217"/>
      <c r="B6096" s="217"/>
      <c r="C6096" s="217"/>
      <c r="D6096" s="217"/>
      <c r="E6096" s="217"/>
      <c r="F6096" s="217"/>
      <c r="G6096" s="218"/>
      <c r="H6096" s="217"/>
      <c r="I6096" s="217"/>
      <c r="J6096" s="217"/>
      <c r="K6096" s="217"/>
      <c r="L6096" s="217"/>
      <c r="M6096" s="219"/>
      <c r="N6096" s="220"/>
      <c r="O6096" s="219"/>
      <c r="P6096" s="220"/>
      <c r="Q6096" s="219"/>
      <c r="R6096" s="219"/>
    </row>
    <row r="6097" spans="1:18">
      <c r="A6097" s="217"/>
      <c r="B6097" s="217"/>
      <c r="C6097" s="217"/>
      <c r="D6097" s="217"/>
      <c r="E6097" s="217"/>
      <c r="F6097" s="217"/>
      <c r="G6097" s="218"/>
      <c r="H6097" s="217"/>
      <c r="I6097" s="217"/>
      <c r="J6097" s="217"/>
      <c r="K6097" s="217"/>
      <c r="L6097" s="217"/>
      <c r="M6097" s="219"/>
      <c r="N6097" s="220"/>
      <c r="O6097" s="219"/>
      <c r="P6097" s="220"/>
      <c r="Q6097" s="219"/>
      <c r="R6097" s="219"/>
    </row>
    <row r="6098" spans="1:18">
      <c r="A6098" s="217"/>
      <c r="B6098" s="217"/>
      <c r="C6098" s="217"/>
      <c r="D6098" s="217"/>
      <c r="E6098" s="217"/>
      <c r="F6098" s="217"/>
      <c r="G6098" s="218"/>
      <c r="H6098" s="217"/>
      <c r="I6098" s="217"/>
      <c r="J6098" s="217"/>
      <c r="K6098" s="217"/>
      <c r="L6098" s="217"/>
      <c r="M6098" s="219"/>
      <c r="N6098" s="220"/>
      <c r="O6098" s="219"/>
      <c r="P6098" s="220"/>
      <c r="Q6098" s="219"/>
      <c r="R6098" s="219"/>
    </row>
    <row r="6099" spans="1:18">
      <c r="A6099" s="217"/>
      <c r="B6099" s="217"/>
      <c r="C6099" s="217"/>
      <c r="D6099" s="217"/>
      <c r="E6099" s="217"/>
      <c r="F6099" s="217"/>
      <c r="G6099" s="218"/>
      <c r="H6099" s="217"/>
      <c r="I6099" s="217"/>
      <c r="J6099" s="217"/>
      <c r="K6099" s="217"/>
      <c r="L6099" s="217"/>
      <c r="M6099" s="219"/>
      <c r="N6099" s="220"/>
      <c r="O6099" s="219"/>
      <c r="P6099" s="220"/>
      <c r="Q6099" s="219"/>
      <c r="R6099" s="219"/>
    </row>
    <row r="6100" spans="1:18">
      <c r="A6100" s="217"/>
      <c r="B6100" s="217"/>
      <c r="C6100" s="217"/>
      <c r="D6100" s="217"/>
      <c r="E6100" s="217"/>
      <c r="F6100" s="217"/>
      <c r="G6100" s="218"/>
      <c r="H6100" s="217"/>
      <c r="I6100" s="217"/>
      <c r="J6100" s="217"/>
      <c r="K6100" s="217"/>
      <c r="L6100" s="217"/>
      <c r="M6100" s="219"/>
      <c r="N6100" s="220"/>
      <c r="O6100" s="219"/>
      <c r="P6100" s="220"/>
      <c r="Q6100" s="219"/>
      <c r="R6100" s="219"/>
    </row>
    <row r="6101" spans="1:18">
      <c r="A6101" s="217"/>
      <c r="B6101" s="217"/>
      <c r="C6101" s="217"/>
      <c r="D6101" s="217"/>
      <c r="E6101" s="217"/>
      <c r="F6101" s="217"/>
      <c r="G6101" s="218"/>
      <c r="H6101" s="217"/>
      <c r="I6101" s="217"/>
      <c r="J6101" s="217"/>
      <c r="K6101" s="217"/>
      <c r="L6101" s="217"/>
      <c r="M6101" s="219"/>
      <c r="N6101" s="220"/>
      <c r="O6101" s="219"/>
      <c r="P6101" s="220"/>
      <c r="Q6101" s="219"/>
      <c r="R6101" s="219"/>
    </row>
    <row r="6102" spans="1:18">
      <c r="A6102" s="217"/>
      <c r="B6102" s="217"/>
      <c r="C6102" s="217"/>
      <c r="D6102" s="217"/>
      <c r="E6102" s="217"/>
      <c r="F6102" s="217"/>
      <c r="G6102" s="218"/>
      <c r="H6102" s="217"/>
      <c r="I6102" s="217"/>
      <c r="J6102" s="217"/>
      <c r="K6102" s="217"/>
      <c r="L6102" s="217"/>
      <c r="M6102" s="219"/>
      <c r="N6102" s="220"/>
      <c r="O6102" s="219"/>
      <c r="P6102" s="220"/>
      <c r="Q6102" s="219"/>
      <c r="R6102" s="219"/>
    </row>
    <row r="6103" spans="1:18">
      <c r="A6103" s="217"/>
      <c r="B6103" s="217"/>
      <c r="C6103" s="217"/>
      <c r="D6103" s="217"/>
      <c r="E6103" s="217"/>
      <c r="F6103" s="217"/>
      <c r="G6103" s="218"/>
      <c r="H6103" s="217"/>
      <c r="I6103" s="217"/>
      <c r="J6103" s="217"/>
      <c r="K6103" s="217"/>
      <c r="L6103" s="217"/>
      <c r="M6103" s="219"/>
      <c r="N6103" s="220"/>
      <c r="O6103" s="219"/>
      <c r="P6103" s="220"/>
      <c r="Q6103" s="219"/>
      <c r="R6103" s="219"/>
    </row>
    <row r="6104" spans="1:18">
      <c r="A6104" s="217"/>
      <c r="B6104" s="217"/>
      <c r="C6104" s="217"/>
      <c r="D6104" s="217"/>
      <c r="E6104" s="217"/>
      <c r="F6104" s="217"/>
      <c r="G6104" s="218"/>
      <c r="H6104" s="217"/>
      <c r="I6104" s="217"/>
      <c r="J6104" s="217"/>
      <c r="K6104" s="217"/>
      <c r="L6104" s="217"/>
      <c r="M6104" s="219"/>
      <c r="N6104" s="220"/>
      <c r="O6104" s="219"/>
      <c r="P6104" s="220"/>
      <c r="Q6104" s="219"/>
      <c r="R6104" s="219"/>
    </row>
    <row r="6105" spans="1:18">
      <c r="A6105" s="217"/>
      <c r="B6105" s="217"/>
      <c r="C6105" s="217"/>
      <c r="D6105" s="217"/>
      <c r="E6105" s="217"/>
      <c r="F6105" s="217"/>
      <c r="G6105" s="218"/>
      <c r="H6105" s="217"/>
      <c r="I6105" s="217"/>
      <c r="J6105" s="217"/>
      <c r="K6105" s="217"/>
      <c r="L6105" s="217"/>
      <c r="M6105" s="219"/>
      <c r="N6105" s="220"/>
      <c r="O6105" s="219"/>
      <c r="P6105" s="220"/>
      <c r="Q6105" s="219"/>
      <c r="R6105" s="219"/>
    </row>
    <row r="6106" spans="1:18">
      <c r="A6106" s="217"/>
      <c r="B6106" s="217"/>
      <c r="C6106" s="217"/>
      <c r="D6106" s="217"/>
      <c r="E6106" s="217"/>
      <c r="F6106" s="217"/>
      <c r="G6106" s="218"/>
      <c r="H6106" s="217"/>
      <c r="I6106" s="217"/>
      <c r="J6106" s="217"/>
      <c r="K6106" s="217"/>
      <c r="L6106" s="217"/>
      <c r="M6106" s="219"/>
      <c r="N6106" s="220"/>
      <c r="O6106" s="219"/>
      <c r="P6106" s="220"/>
      <c r="Q6106" s="219"/>
      <c r="R6106" s="219"/>
    </row>
    <row r="6107" spans="1:18">
      <c r="A6107" s="217"/>
      <c r="B6107" s="217"/>
      <c r="C6107" s="217"/>
      <c r="D6107" s="217"/>
      <c r="E6107" s="217"/>
      <c r="F6107" s="217"/>
      <c r="G6107" s="218"/>
      <c r="H6107" s="217"/>
      <c r="I6107" s="217"/>
      <c r="J6107" s="217"/>
      <c r="K6107" s="217"/>
      <c r="L6107" s="217"/>
      <c r="M6107" s="219"/>
      <c r="N6107" s="220"/>
      <c r="O6107" s="219"/>
      <c r="P6107" s="220"/>
      <c r="Q6107" s="219"/>
      <c r="R6107" s="219"/>
    </row>
    <row r="6108" spans="1:18">
      <c r="A6108" s="217"/>
      <c r="B6108" s="217"/>
      <c r="C6108" s="217"/>
      <c r="D6108" s="217"/>
      <c r="E6108" s="217"/>
      <c r="F6108" s="217"/>
      <c r="G6108" s="218"/>
      <c r="H6108" s="217"/>
      <c r="I6108" s="217"/>
      <c r="J6108" s="217"/>
      <c r="K6108" s="217"/>
      <c r="L6108" s="217"/>
      <c r="M6108" s="219"/>
      <c r="N6108" s="220"/>
      <c r="O6108" s="219"/>
      <c r="P6108" s="220"/>
      <c r="Q6108" s="219"/>
      <c r="R6108" s="219"/>
    </row>
    <row r="6109" spans="1:18">
      <c r="A6109" s="217"/>
      <c r="B6109" s="217"/>
      <c r="C6109" s="217"/>
      <c r="D6109" s="217"/>
      <c r="E6109" s="217"/>
      <c r="F6109" s="217"/>
      <c r="G6109" s="218"/>
      <c r="H6109" s="217"/>
      <c r="I6109" s="217"/>
      <c r="J6109" s="217"/>
      <c r="K6109" s="217"/>
      <c r="L6109" s="217"/>
      <c r="M6109" s="219"/>
      <c r="N6109" s="220"/>
      <c r="O6109" s="219"/>
      <c r="P6109" s="220"/>
      <c r="Q6109" s="219"/>
      <c r="R6109" s="219"/>
    </row>
    <row r="6110" spans="1:18">
      <c r="A6110" s="217"/>
      <c r="B6110" s="217"/>
      <c r="C6110" s="217"/>
      <c r="D6110" s="217"/>
      <c r="E6110" s="217"/>
      <c r="F6110" s="217"/>
      <c r="G6110" s="218"/>
      <c r="H6110" s="217"/>
      <c r="I6110" s="217"/>
      <c r="J6110" s="217"/>
      <c r="K6110" s="217"/>
      <c r="L6110" s="217"/>
      <c r="M6110" s="219"/>
      <c r="N6110" s="220"/>
      <c r="O6110" s="219"/>
      <c r="P6110" s="220"/>
      <c r="Q6110" s="219"/>
      <c r="R6110" s="219"/>
    </row>
    <row r="6111" spans="1:18">
      <c r="A6111" s="217"/>
      <c r="B6111" s="217"/>
      <c r="C6111" s="217"/>
      <c r="D6111" s="217"/>
      <c r="E6111" s="217"/>
      <c r="F6111" s="217"/>
      <c r="G6111" s="218"/>
      <c r="H6111" s="217"/>
      <c r="I6111" s="217"/>
      <c r="J6111" s="217"/>
      <c r="K6111" s="217"/>
      <c r="L6111" s="217"/>
      <c r="M6111" s="219"/>
      <c r="N6111" s="220"/>
      <c r="O6111" s="219"/>
      <c r="P6111" s="220"/>
      <c r="Q6111" s="219"/>
      <c r="R6111" s="219"/>
    </row>
    <row r="6112" spans="1:18">
      <c r="A6112" s="217"/>
      <c r="B6112" s="217"/>
      <c r="C6112" s="217"/>
      <c r="D6112" s="217"/>
      <c r="E6112" s="217"/>
      <c r="F6112" s="217"/>
      <c r="G6112" s="218"/>
      <c r="H6112" s="217"/>
      <c r="I6112" s="217"/>
      <c r="J6112" s="217"/>
      <c r="K6112" s="217"/>
      <c r="L6112" s="217"/>
      <c r="M6112" s="219"/>
      <c r="N6112" s="220"/>
      <c r="O6112" s="219"/>
      <c r="P6112" s="220"/>
      <c r="Q6112" s="219"/>
      <c r="R6112" s="219"/>
    </row>
    <row r="6113" spans="1:18">
      <c r="A6113" s="217"/>
      <c r="B6113" s="217"/>
      <c r="C6113" s="217"/>
      <c r="D6113" s="217"/>
      <c r="E6113" s="217"/>
      <c r="F6113" s="217"/>
      <c r="G6113" s="218"/>
      <c r="H6113" s="217"/>
      <c r="I6113" s="217"/>
      <c r="J6113" s="217"/>
      <c r="K6113" s="217"/>
      <c r="L6113" s="217"/>
      <c r="M6113" s="219"/>
      <c r="N6113" s="220"/>
      <c r="O6113" s="219"/>
      <c r="P6113" s="220"/>
      <c r="Q6113" s="219"/>
      <c r="R6113" s="219"/>
    </row>
    <row r="6114" spans="1:18">
      <c r="A6114" s="217"/>
      <c r="B6114" s="217"/>
      <c r="C6114" s="217"/>
      <c r="D6114" s="217"/>
      <c r="E6114" s="217"/>
      <c r="F6114" s="217"/>
      <c r="G6114" s="218"/>
      <c r="H6114" s="217"/>
      <c r="I6114" s="217"/>
      <c r="J6114" s="217"/>
      <c r="K6114" s="217"/>
      <c r="L6114" s="217"/>
      <c r="M6114" s="219"/>
      <c r="N6114" s="220"/>
      <c r="O6114" s="219"/>
      <c r="P6114" s="220"/>
      <c r="Q6114" s="219"/>
      <c r="R6114" s="219"/>
    </row>
    <row r="6115" spans="1:18">
      <c r="A6115" s="217"/>
      <c r="B6115" s="217"/>
      <c r="C6115" s="217"/>
      <c r="D6115" s="217"/>
      <c r="E6115" s="217"/>
      <c r="F6115" s="217"/>
      <c r="G6115" s="218"/>
      <c r="H6115" s="217"/>
      <c r="I6115" s="217"/>
      <c r="J6115" s="217"/>
      <c r="K6115" s="217"/>
      <c r="L6115" s="217"/>
      <c r="M6115" s="219"/>
      <c r="N6115" s="220"/>
      <c r="O6115" s="219"/>
      <c r="P6115" s="220"/>
      <c r="Q6115" s="219"/>
      <c r="R6115" s="219"/>
    </row>
    <row r="6116" spans="1:18">
      <c r="A6116" s="217"/>
      <c r="B6116" s="217"/>
      <c r="C6116" s="217"/>
      <c r="D6116" s="217"/>
      <c r="E6116" s="217"/>
      <c r="F6116" s="217"/>
      <c r="G6116" s="218"/>
      <c r="H6116" s="217"/>
      <c r="I6116" s="217"/>
      <c r="J6116" s="217"/>
      <c r="K6116" s="217"/>
      <c r="L6116" s="217"/>
      <c r="M6116" s="219"/>
      <c r="N6116" s="220"/>
      <c r="O6116" s="219"/>
      <c r="P6116" s="220"/>
      <c r="Q6116" s="219"/>
      <c r="R6116" s="219"/>
    </row>
    <row r="6117" spans="1:18">
      <c r="A6117" s="217"/>
      <c r="B6117" s="217"/>
      <c r="C6117" s="217"/>
      <c r="D6117" s="217"/>
      <c r="E6117" s="217"/>
      <c r="F6117" s="217"/>
      <c r="G6117" s="218"/>
      <c r="H6117" s="217"/>
      <c r="I6117" s="217"/>
      <c r="J6117" s="217"/>
      <c r="K6117" s="217"/>
      <c r="L6117" s="217"/>
      <c r="M6117" s="219"/>
      <c r="N6117" s="220"/>
      <c r="O6117" s="219"/>
      <c r="P6117" s="220"/>
      <c r="Q6117" s="219"/>
      <c r="R6117" s="219"/>
    </row>
    <row r="6118" spans="1:18">
      <c r="A6118" s="217"/>
      <c r="B6118" s="217"/>
      <c r="C6118" s="217"/>
      <c r="D6118" s="217"/>
      <c r="E6118" s="217"/>
      <c r="F6118" s="217"/>
      <c r="G6118" s="218"/>
      <c r="H6118" s="217"/>
      <c r="I6118" s="217"/>
      <c r="J6118" s="217"/>
      <c r="K6118" s="217"/>
      <c r="L6118" s="217"/>
      <c r="M6118" s="219"/>
      <c r="N6118" s="220"/>
      <c r="O6118" s="219"/>
      <c r="P6118" s="220"/>
      <c r="Q6118" s="219"/>
      <c r="R6118" s="219"/>
    </row>
    <row r="6119" spans="1:18">
      <c r="A6119" s="217"/>
      <c r="B6119" s="217"/>
      <c r="C6119" s="217"/>
      <c r="D6119" s="217"/>
      <c r="E6119" s="217"/>
      <c r="F6119" s="217"/>
      <c r="G6119" s="218"/>
      <c r="H6119" s="217"/>
      <c r="I6119" s="217"/>
      <c r="J6119" s="217"/>
      <c r="K6119" s="217"/>
      <c r="L6119" s="217"/>
      <c r="M6119" s="219"/>
      <c r="N6119" s="220"/>
      <c r="O6119" s="219"/>
      <c r="P6119" s="220"/>
      <c r="Q6119" s="219"/>
      <c r="R6119" s="219"/>
    </row>
    <row r="6120" spans="1:18">
      <c r="A6120" s="217"/>
      <c r="B6120" s="217"/>
      <c r="C6120" s="217"/>
      <c r="D6120" s="217"/>
      <c r="E6120" s="217"/>
      <c r="F6120" s="217"/>
      <c r="G6120" s="218"/>
      <c r="H6120" s="217"/>
      <c r="I6120" s="217"/>
      <c r="J6120" s="217"/>
      <c r="K6120" s="217"/>
      <c r="L6120" s="217"/>
      <c r="M6120" s="219"/>
      <c r="N6120" s="220"/>
      <c r="O6120" s="219"/>
      <c r="P6120" s="220"/>
      <c r="Q6120" s="219"/>
      <c r="R6120" s="219"/>
    </row>
    <row r="6121" spans="1:18">
      <c r="A6121" s="217"/>
      <c r="B6121" s="217"/>
      <c r="C6121" s="217"/>
      <c r="D6121" s="217"/>
      <c r="E6121" s="217"/>
      <c r="F6121" s="217"/>
      <c r="G6121" s="218"/>
      <c r="H6121" s="217"/>
      <c r="I6121" s="217"/>
      <c r="J6121" s="217"/>
      <c r="K6121" s="217"/>
      <c r="L6121" s="217"/>
      <c r="M6121" s="219"/>
      <c r="N6121" s="220"/>
      <c r="O6121" s="219"/>
      <c r="P6121" s="220"/>
      <c r="Q6121" s="219"/>
      <c r="R6121" s="219"/>
    </row>
    <row r="6122" spans="1:18">
      <c r="A6122" s="217"/>
      <c r="B6122" s="217"/>
      <c r="C6122" s="217"/>
      <c r="D6122" s="217"/>
      <c r="E6122" s="217"/>
      <c r="F6122" s="217"/>
      <c r="G6122" s="218"/>
      <c r="H6122" s="217"/>
      <c r="I6122" s="217"/>
      <c r="J6122" s="217"/>
      <c r="K6122" s="217"/>
      <c r="L6122" s="217"/>
      <c r="M6122" s="219"/>
      <c r="N6122" s="220"/>
      <c r="O6122" s="219"/>
      <c r="P6122" s="220"/>
      <c r="Q6122" s="219"/>
      <c r="R6122" s="219"/>
    </row>
    <row r="6123" spans="1:18">
      <c r="A6123" s="217"/>
      <c r="B6123" s="217"/>
      <c r="C6123" s="217"/>
      <c r="D6123" s="217"/>
      <c r="E6123" s="217"/>
      <c r="F6123" s="217"/>
      <c r="G6123" s="218"/>
      <c r="H6123" s="217"/>
      <c r="I6123" s="217"/>
      <c r="J6123" s="217"/>
      <c r="K6123" s="217"/>
      <c r="L6123" s="217"/>
      <c r="M6123" s="219"/>
      <c r="N6123" s="220"/>
      <c r="O6123" s="219"/>
      <c r="P6123" s="220"/>
      <c r="Q6123" s="219"/>
      <c r="R6123" s="219"/>
    </row>
    <row r="6124" spans="1:18">
      <c r="A6124" s="217"/>
      <c r="B6124" s="217"/>
      <c r="C6124" s="217"/>
      <c r="D6124" s="217"/>
      <c r="E6124" s="217"/>
      <c r="F6124" s="217"/>
      <c r="G6124" s="218"/>
      <c r="H6124" s="217"/>
      <c r="I6124" s="217"/>
      <c r="J6124" s="217"/>
      <c r="K6124" s="217"/>
      <c r="L6124" s="217"/>
      <c r="M6124" s="219"/>
      <c r="N6124" s="220"/>
      <c r="O6124" s="219"/>
      <c r="P6124" s="220"/>
      <c r="Q6124" s="219"/>
      <c r="R6124" s="219"/>
    </row>
    <row r="6125" spans="1:18">
      <c r="A6125" s="217"/>
      <c r="B6125" s="217"/>
      <c r="C6125" s="217"/>
      <c r="D6125" s="217"/>
      <c r="E6125" s="217"/>
      <c r="F6125" s="217"/>
      <c r="G6125" s="218"/>
      <c r="H6125" s="217"/>
      <c r="I6125" s="217"/>
      <c r="J6125" s="217"/>
      <c r="K6125" s="217"/>
      <c r="L6125" s="217"/>
      <c r="M6125" s="219"/>
      <c r="N6125" s="220"/>
      <c r="O6125" s="219"/>
      <c r="P6125" s="220"/>
      <c r="Q6125" s="219"/>
      <c r="R6125" s="219"/>
    </row>
    <row r="6126" spans="1:18">
      <c r="A6126" s="217"/>
      <c r="B6126" s="217"/>
      <c r="C6126" s="217"/>
      <c r="D6126" s="217"/>
      <c r="E6126" s="217"/>
      <c r="F6126" s="217"/>
      <c r="G6126" s="218"/>
      <c r="H6126" s="217"/>
      <c r="I6126" s="217"/>
      <c r="J6126" s="217"/>
      <c r="K6126" s="217"/>
      <c r="L6126" s="217"/>
      <c r="M6126" s="219"/>
      <c r="N6126" s="220"/>
      <c r="O6126" s="219"/>
      <c r="P6126" s="220"/>
      <c r="Q6126" s="219"/>
      <c r="R6126" s="219"/>
    </row>
    <row r="6127" spans="1:18">
      <c r="A6127" s="217"/>
      <c r="B6127" s="217"/>
      <c r="C6127" s="217"/>
      <c r="D6127" s="217"/>
      <c r="E6127" s="217"/>
      <c r="F6127" s="217"/>
      <c r="G6127" s="218"/>
      <c r="H6127" s="217"/>
      <c r="I6127" s="217"/>
      <c r="J6127" s="217"/>
      <c r="K6127" s="217"/>
      <c r="L6127" s="217"/>
      <c r="M6127" s="219"/>
      <c r="N6127" s="220"/>
      <c r="O6127" s="219"/>
      <c r="P6127" s="220"/>
      <c r="Q6127" s="219"/>
      <c r="R6127" s="219"/>
    </row>
    <row r="6128" spans="1:18">
      <c r="A6128" s="217"/>
      <c r="B6128" s="217"/>
      <c r="C6128" s="217"/>
      <c r="D6128" s="217"/>
      <c r="E6128" s="217"/>
      <c r="F6128" s="217"/>
      <c r="G6128" s="218"/>
      <c r="H6128" s="217"/>
      <c r="I6128" s="217"/>
      <c r="J6128" s="217"/>
      <c r="K6128" s="217"/>
      <c r="L6128" s="217"/>
      <c r="M6128" s="219"/>
      <c r="N6128" s="220"/>
      <c r="O6128" s="219"/>
      <c r="P6128" s="220"/>
      <c r="Q6128" s="219"/>
      <c r="R6128" s="219"/>
    </row>
    <row r="6129" spans="1:18">
      <c r="A6129" s="217"/>
      <c r="B6129" s="217"/>
      <c r="C6129" s="217"/>
      <c r="D6129" s="217"/>
      <c r="E6129" s="217"/>
      <c r="F6129" s="217"/>
      <c r="G6129" s="218"/>
      <c r="H6129" s="217"/>
      <c r="I6129" s="217"/>
      <c r="J6129" s="217"/>
      <c r="K6129" s="217"/>
      <c r="L6129" s="217"/>
      <c r="M6129" s="219"/>
      <c r="N6129" s="220"/>
      <c r="O6129" s="219"/>
      <c r="P6129" s="220"/>
      <c r="Q6129" s="219"/>
      <c r="R6129" s="219"/>
    </row>
    <row r="6130" spans="1:18">
      <c r="A6130" s="217"/>
      <c r="B6130" s="217"/>
      <c r="C6130" s="217"/>
      <c r="D6130" s="217"/>
      <c r="E6130" s="217"/>
      <c r="F6130" s="217"/>
      <c r="G6130" s="218"/>
      <c r="H6130" s="217"/>
      <c r="I6130" s="217"/>
      <c r="J6130" s="217"/>
      <c r="K6130" s="217"/>
      <c r="L6130" s="217"/>
      <c r="M6130" s="219"/>
      <c r="N6130" s="220"/>
      <c r="O6130" s="219"/>
      <c r="P6130" s="220"/>
      <c r="Q6130" s="219"/>
      <c r="R6130" s="219"/>
    </row>
    <row r="6131" spans="1:18">
      <c r="A6131" s="217"/>
      <c r="B6131" s="217"/>
      <c r="C6131" s="217"/>
      <c r="D6131" s="217"/>
      <c r="E6131" s="217"/>
      <c r="F6131" s="217"/>
      <c r="G6131" s="218"/>
      <c r="H6131" s="217"/>
      <c r="I6131" s="217"/>
      <c r="J6131" s="217"/>
      <c r="K6131" s="217"/>
      <c r="L6131" s="217"/>
      <c r="M6131" s="219"/>
      <c r="N6131" s="220"/>
      <c r="O6131" s="219"/>
      <c r="P6131" s="220"/>
      <c r="Q6131" s="219"/>
      <c r="R6131" s="219"/>
    </row>
    <row r="6132" spans="1:18">
      <c r="A6132" s="217"/>
      <c r="B6132" s="217"/>
      <c r="C6132" s="217"/>
      <c r="D6132" s="217"/>
      <c r="E6132" s="217"/>
      <c r="F6132" s="217"/>
      <c r="G6132" s="218"/>
      <c r="H6132" s="217"/>
      <c r="I6132" s="217"/>
      <c r="J6132" s="217"/>
      <c r="K6132" s="217"/>
      <c r="L6132" s="217"/>
      <c r="M6132" s="219"/>
      <c r="N6132" s="220"/>
      <c r="O6132" s="219"/>
      <c r="P6132" s="220"/>
      <c r="Q6132" s="219"/>
      <c r="R6132" s="219"/>
    </row>
    <row r="6133" spans="1:18">
      <c r="A6133" s="217"/>
      <c r="B6133" s="217"/>
      <c r="C6133" s="217"/>
      <c r="D6133" s="217"/>
      <c r="E6133" s="217"/>
      <c r="F6133" s="217"/>
      <c r="G6133" s="218"/>
      <c r="H6133" s="217"/>
      <c r="I6133" s="217"/>
      <c r="J6133" s="217"/>
      <c r="K6133" s="217"/>
      <c r="L6133" s="217"/>
      <c r="M6133" s="219"/>
      <c r="N6133" s="220"/>
      <c r="O6133" s="219"/>
      <c r="P6133" s="220"/>
      <c r="Q6133" s="219"/>
      <c r="R6133" s="219"/>
    </row>
    <row r="6134" spans="1:18">
      <c r="A6134" s="217"/>
      <c r="B6134" s="217"/>
      <c r="C6134" s="217"/>
      <c r="D6134" s="217"/>
      <c r="E6134" s="217"/>
      <c r="F6134" s="217"/>
      <c r="G6134" s="218"/>
      <c r="H6134" s="217"/>
      <c r="I6134" s="217"/>
      <c r="J6134" s="217"/>
      <c r="K6134" s="217"/>
      <c r="L6134" s="217"/>
      <c r="M6134" s="219"/>
      <c r="N6134" s="220"/>
      <c r="O6134" s="219"/>
      <c r="P6134" s="220"/>
      <c r="Q6134" s="219"/>
      <c r="R6134" s="219"/>
    </row>
    <row r="6135" spans="1:18">
      <c r="A6135" s="217"/>
      <c r="B6135" s="217"/>
      <c r="C6135" s="217"/>
      <c r="D6135" s="217"/>
      <c r="E6135" s="217"/>
      <c r="F6135" s="217"/>
      <c r="G6135" s="218"/>
      <c r="H6135" s="217"/>
      <c r="I6135" s="217"/>
      <c r="J6135" s="217"/>
      <c r="K6135" s="217"/>
      <c r="L6135" s="217"/>
      <c r="M6135" s="219"/>
      <c r="N6135" s="220"/>
      <c r="O6135" s="219"/>
      <c r="P6135" s="220"/>
      <c r="Q6135" s="219"/>
      <c r="R6135" s="219"/>
    </row>
    <row r="6136" spans="1:18">
      <c r="A6136" s="217"/>
      <c r="B6136" s="217"/>
      <c r="C6136" s="217"/>
      <c r="D6136" s="217"/>
      <c r="E6136" s="217"/>
      <c r="F6136" s="217"/>
      <c r="G6136" s="218"/>
      <c r="H6136" s="217"/>
      <c r="I6136" s="217"/>
      <c r="J6136" s="217"/>
      <c r="K6136" s="217"/>
      <c r="L6136" s="217"/>
      <c r="M6136" s="219"/>
      <c r="N6136" s="220"/>
      <c r="O6136" s="219"/>
      <c r="P6136" s="220"/>
      <c r="Q6136" s="219"/>
      <c r="R6136" s="219"/>
    </row>
    <row r="6137" spans="1:18">
      <c r="A6137" s="217"/>
      <c r="B6137" s="217"/>
      <c r="C6137" s="217"/>
      <c r="D6137" s="217"/>
      <c r="E6137" s="217"/>
      <c r="F6137" s="217"/>
      <c r="G6137" s="218"/>
      <c r="H6137" s="217"/>
      <c r="I6137" s="217"/>
      <c r="J6137" s="217"/>
      <c r="K6137" s="217"/>
      <c r="L6137" s="217"/>
      <c r="M6137" s="219"/>
      <c r="N6137" s="220"/>
      <c r="O6137" s="219"/>
      <c r="P6137" s="220"/>
      <c r="Q6137" s="219"/>
      <c r="R6137" s="219"/>
    </row>
    <row r="6138" spans="1:18">
      <c r="A6138" s="217"/>
      <c r="B6138" s="217"/>
      <c r="C6138" s="217"/>
      <c r="D6138" s="217"/>
      <c r="E6138" s="217"/>
      <c r="F6138" s="217"/>
      <c r="G6138" s="218"/>
      <c r="H6138" s="217"/>
      <c r="I6138" s="217"/>
      <c r="J6138" s="217"/>
      <c r="K6138" s="217"/>
      <c r="L6138" s="217"/>
      <c r="M6138" s="219"/>
      <c r="N6138" s="220"/>
      <c r="O6138" s="219"/>
      <c r="P6138" s="220"/>
      <c r="Q6138" s="219"/>
      <c r="R6138" s="219"/>
    </row>
    <row r="6139" spans="1:18">
      <c r="A6139" s="217"/>
      <c r="B6139" s="217"/>
      <c r="C6139" s="217"/>
      <c r="D6139" s="217"/>
      <c r="E6139" s="217"/>
      <c r="F6139" s="217"/>
      <c r="G6139" s="218"/>
      <c r="H6139" s="217"/>
      <c r="I6139" s="217"/>
      <c r="J6139" s="217"/>
      <c r="K6139" s="217"/>
      <c r="L6139" s="217"/>
      <c r="M6139" s="219"/>
      <c r="N6139" s="220"/>
      <c r="O6139" s="219"/>
      <c r="P6139" s="220"/>
      <c r="Q6139" s="219"/>
      <c r="R6139" s="219"/>
    </row>
    <row r="6140" spans="1:18">
      <c r="A6140" s="217"/>
      <c r="B6140" s="217"/>
      <c r="C6140" s="217"/>
      <c r="D6140" s="217"/>
      <c r="E6140" s="217"/>
      <c r="F6140" s="217"/>
      <c r="G6140" s="218"/>
      <c r="H6140" s="217"/>
      <c r="I6140" s="217"/>
      <c r="J6140" s="217"/>
      <c r="K6140" s="217"/>
      <c r="L6140" s="217"/>
      <c r="M6140" s="219"/>
      <c r="N6140" s="220"/>
      <c r="O6140" s="219"/>
      <c r="P6140" s="220"/>
      <c r="Q6140" s="219"/>
      <c r="R6140" s="219"/>
    </row>
    <row r="6141" spans="1:18">
      <c r="A6141" s="217"/>
      <c r="B6141" s="217"/>
      <c r="C6141" s="217"/>
      <c r="D6141" s="217"/>
      <c r="E6141" s="217"/>
      <c r="F6141" s="217"/>
      <c r="G6141" s="218"/>
      <c r="H6141" s="217"/>
      <c r="I6141" s="217"/>
      <c r="J6141" s="217"/>
      <c r="K6141" s="217"/>
      <c r="L6141" s="217"/>
      <c r="M6141" s="219"/>
      <c r="N6141" s="220"/>
      <c r="O6141" s="219"/>
      <c r="P6141" s="220"/>
      <c r="Q6141" s="219"/>
      <c r="R6141" s="219"/>
    </row>
    <row r="6142" spans="1:18">
      <c r="A6142" s="217"/>
      <c r="B6142" s="217"/>
      <c r="C6142" s="217"/>
      <c r="D6142" s="217"/>
      <c r="E6142" s="217"/>
      <c r="F6142" s="217"/>
      <c r="G6142" s="218"/>
      <c r="H6142" s="217"/>
      <c r="I6142" s="217"/>
      <c r="J6142" s="217"/>
      <c r="K6142" s="217"/>
      <c r="L6142" s="217"/>
      <c r="M6142" s="219"/>
      <c r="N6142" s="220"/>
      <c r="O6142" s="219"/>
      <c r="P6142" s="220"/>
      <c r="Q6142" s="219"/>
      <c r="R6142" s="219"/>
    </row>
    <row r="6143" spans="1:18">
      <c r="A6143" s="217"/>
      <c r="B6143" s="217"/>
      <c r="C6143" s="217"/>
      <c r="D6143" s="217"/>
      <c r="E6143" s="217"/>
      <c r="F6143" s="217"/>
      <c r="G6143" s="218"/>
      <c r="H6143" s="217"/>
      <c r="I6143" s="217"/>
      <c r="J6143" s="217"/>
      <c r="K6143" s="217"/>
      <c r="L6143" s="217"/>
      <c r="M6143" s="219"/>
      <c r="N6143" s="220"/>
      <c r="O6143" s="219"/>
      <c r="P6143" s="220"/>
      <c r="Q6143" s="219"/>
      <c r="R6143" s="219"/>
    </row>
    <row r="6144" spans="1:18">
      <c r="A6144" s="217"/>
      <c r="B6144" s="217"/>
      <c r="C6144" s="217"/>
      <c r="D6144" s="217"/>
      <c r="E6144" s="217"/>
      <c r="F6144" s="217"/>
      <c r="G6144" s="218"/>
      <c r="H6144" s="217"/>
      <c r="I6144" s="217"/>
      <c r="J6144" s="217"/>
      <c r="K6144" s="217"/>
      <c r="L6144" s="217"/>
      <c r="M6144" s="219"/>
      <c r="N6144" s="220"/>
      <c r="O6144" s="219"/>
      <c r="P6144" s="220"/>
      <c r="Q6144" s="219"/>
      <c r="R6144" s="219"/>
    </row>
    <row r="6145" spans="1:18">
      <c r="A6145" s="217"/>
      <c r="B6145" s="217"/>
      <c r="C6145" s="217"/>
      <c r="D6145" s="217"/>
      <c r="E6145" s="217"/>
      <c r="F6145" s="217"/>
      <c r="G6145" s="218"/>
      <c r="H6145" s="217"/>
      <c r="I6145" s="217"/>
      <c r="J6145" s="217"/>
      <c r="K6145" s="217"/>
      <c r="L6145" s="217"/>
      <c r="M6145" s="219"/>
      <c r="N6145" s="220"/>
      <c r="O6145" s="219"/>
      <c r="P6145" s="220"/>
      <c r="Q6145" s="219"/>
      <c r="R6145" s="219"/>
    </row>
    <row r="6146" spans="1:18">
      <c r="A6146" s="217"/>
      <c r="B6146" s="217"/>
      <c r="C6146" s="217"/>
      <c r="D6146" s="217"/>
      <c r="E6146" s="217"/>
      <c r="F6146" s="217"/>
      <c r="G6146" s="218"/>
      <c r="H6146" s="217"/>
      <c r="I6146" s="217"/>
      <c r="J6146" s="217"/>
      <c r="K6146" s="217"/>
      <c r="L6146" s="217"/>
      <c r="M6146" s="219"/>
      <c r="N6146" s="220"/>
      <c r="O6146" s="219"/>
      <c r="P6146" s="220"/>
      <c r="Q6146" s="219"/>
      <c r="R6146" s="219"/>
    </row>
    <row r="6147" spans="1:18">
      <c r="A6147" s="217"/>
      <c r="B6147" s="217"/>
      <c r="C6147" s="217"/>
      <c r="D6147" s="217"/>
      <c r="E6147" s="217"/>
      <c r="F6147" s="217"/>
      <c r="G6147" s="218"/>
      <c r="H6147" s="217"/>
      <c r="I6147" s="217"/>
      <c r="J6147" s="217"/>
      <c r="K6147" s="217"/>
      <c r="L6147" s="217"/>
      <c r="M6147" s="219"/>
      <c r="N6147" s="220"/>
      <c r="O6147" s="219"/>
      <c r="P6147" s="220"/>
      <c r="Q6147" s="219"/>
      <c r="R6147" s="219"/>
    </row>
    <row r="6148" spans="1:18">
      <c r="A6148" s="217"/>
      <c r="B6148" s="217"/>
      <c r="C6148" s="217"/>
      <c r="D6148" s="217"/>
      <c r="E6148" s="217"/>
      <c r="F6148" s="217"/>
      <c r="G6148" s="218"/>
      <c r="H6148" s="217"/>
      <c r="I6148" s="217"/>
      <c r="J6148" s="217"/>
      <c r="K6148" s="217"/>
      <c r="L6148" s="217"/>
      <c r="M6148" s="219"/>
      <c r="N6148" s="220"/>
      <c r="O6148" s="219"/>
      <c r="P6148" s="220"/>
      <c r="Q6148" s="219"/>
      <c r="R6148" s="219"/>
    </row>
    <row r="6149" spans="1:18">
      <c r="A6149" s="217"/>
      <c r="B6149" s="217"/>
      <c r="C6149" s="217"/>
      <c r="D6149" s="217"/>
      <c r="E6149" s="217"/>
      <c r="F6149" s="217"/>
      <c r="G6149" s="218"/>
      <c r="H6149" s="217"/>
      <c r="I6149" s="217"/>
      <c r="J6149" s="217"/>
      <c r="K6149" s="217"/>
      <c r="L6149" s="217"/>
      <c r="M6149" s="219"/>
      <c r="N6149" s="220"/>
      <c r="O6149" s="219"/>
      <c r="P6149" s="220"/>
      <c r="Q6149" s="219"/>
      <c r="R6149" s="219"/>
    </row>
    <row r="6150" spans="1:18">
      <c r="A6150" s="217"/>
      <c r="B6150" s="217"/>
      <c r="C6150" s="217"/>
      <c r="D6150" s="217"/>
      <c r="E6150" s="217"/>
      <c r="F6150" s="217"/>
      <c r="G6150" s="218"/>
      <c r="H6150" s="217"/>
      <c r="I6150" s="217"/>
      <c r="J6150" s="217"/>
      <c r="K6150" s="217"/>
      <c r="L6150" s="217"/>
      <c r="M6150" s="219"/>
      <c r="N6150" s="220"/>
      <c r="O6150" s="219"/>
      <c r="P6150" s="220"/>
      <c r="Q6150" s="219"/>
      <c r="R6150" s="219"/>
    </row>
    <row r="6151" spans="1:18">
      <c r="A6151" s="217"/>
      <c r="B6151" s="217"/>
      <c r="C6151" s="217"/>
      <c r="D6151" s="217"/>
      <c r="E6151" s="217"/>
      <c r="F6151" s="217"/>
      <c r="G6151" s="218"/>
      <c r="H6151" s="217"/>
      <c r="I6151" s="217"/>
      <c r="J6151" s="217"/>
      <c r="K6151" s="217"/>
      <c r="L6151" s="217"/>
      <c r="M6151" s="219"/>
      <c r="N6151" s="220"/>
      <c r="O6151" s="219"/>
      <c r="P6151" s="220"/>
      <c r="Q6151" s="219"/>
      <c r="R6151" s="219"/>
    </row>
    <row r="6152" spans="1:18">
      <c r="A6152" s="217"/>
      <c r="B6152" s="217"/>
      <c r="C6152" s="217"/>
      <c r="D6152" s="217"/>
      <c r="E6152" s="217"/>
      <c r="F6152" s="217"/>
      <c r="G6152" s="218"/>
      <c r="H6152" s="217"/>
      <c r="I6152" s="217"/>
      <c r="J6152" s="217"/>
      <c r="K6152" s="217"/>
      <c r="L6152" s="217"/>
      <c r="M6152" s="219"/>
      <c r="N6152" s="220"/>
      <c r="O6152" s="219"/>
      <c r="P6152" s="220"/>
      <c r="Q6152" s="219"/>
      <c r="R6152" s="219"/>
    </row>
    <row r="6153" spans="1:18">
      <c r="A6153" s="217"/>
      <c r="B6153" s="217"/>
      <c r="C6153" s="217"/>
      <c r="D6153" s="217"/>
      <c r="E6153" s="217"/>
      <c r="F6153" s="217"/>
      <c r="G6153" s="218"/>
      <c r="H6153" s="217"/>
      <c r="I6153" s="217"/>
      <c r="J6153" s="217"/>
      <c r="K6153" s="217"/>
      <c r="L6153" s="217"/>
      <c r="M6153" s="219"/>
      <c r="N6153" s="220"/>
      <c r="O6153" s="219"/>
      <c r="P6153" s="220"/>
      <c r="Q6153" s="219"/>
      <c r="R6153" s="219"/>
    </row>
    <row r="6154" spans="1:18">
      <c r="A6154" s="217"/>
      <c r="B6154" s="217"/>
      <c r="C6154" s="217"/>
      <c r="D6154" s="217"/>
      <c r="E6154" s="217"/>
      <c r="F6154" s="217"/>
      <c r="G6154" s="218"/>
      <c r="H6154" s="217"/>
      <c r="I6154" s="217"/>
      <c r="J6154" s="217"/>
      <c r="K6154" s="217"/>
      <c r="L6154" s="217"/>
      <c r="M6154" s="219"/>
      <c r="N6154" s="220"/>
      <c r="O6154" s="219"/>
      <c r="P6154" s="220"/>
      <c r="Q6154" s="219"/>
      <c r="R6154" s="219"/>
    </row>
    <row r="6155" spans="1:18">
      <c r="A6155" s="217"/>
      <c r="B6155" s="217"/>
      <c r="C6155" s="217"/>
      <c r="D6155" s="217"/>
      <c r="E6155" s="217"/>
      <c r="F6155" s="217"/>
      <c r="G6155" s="218"/>
      <c r="H6155" s="217"/>
      <c r="I6155" s="217"/>
      <c r="J6155" s="217"/>
      <c r="K6155" s="217"/>
      <c r="L6155" s="217"/>
      <c r="M6155" s="219"/>
      <c r="N6155" s="220"/>
      <c r="O6155" s="219"/>
      <c r="P6155" s="220"/>
      <c r="Q6155" s="219"/>
      <c r="R6155" s="219"/>
    </row>
    <row r="6156" spans="1:18">
      <c r="A6156" s="217"/>
      <c r="B6156" s="217"/>
      <c r="C6156" s="217"/>
      <c r="D6156" s="217"/>
      <c r="E6156" s="217"/>
      <c r="F6156" s="217"/>
      <c r="G6156" s="218"/>
      <c r="H6156" s="217"/>
      <c r="I6156" s="217"/>
      <c r="J6156" s="217"/>
      <c r="K6156" s="217"/>
      <c r="L6156" s="217"/>
      <c r="M6156" s="219"/>
      <c r="N6156" s="220"/>
      <c r="O6156" s="219"/>
      <c r="P6156" s="220"/>
      <c r="Q6156" s="219"/>
      <c r="R6156" s="219"/>
    </row>
    <row r="6157" spans="1:18">
      <c r="A6157" s="217"/>
      <c r="B6157" s="217"/>
      <c r="C6157" s="217"/>
      <c r="D6157" s="217"/>
      <c r="E6157" s="217"/>
      <c r="F6157" s="217"/>
      <c r="G6157" s="218"/>
      <c r="H6157" s="217"/>
      <c r="I6157" s="217"/>
      <c r="J6157" s="217"/>
      <c r="K6157" s="217"/>
      <c r="L6157" s="217"/>
      <c r="M6157" s="219"/>
      <c r="N6157" s="220"/>
      <c r="O6157" s="219"/>
      <c r="P6157" s="220"/>
      <c r="Q6157" s="219"/>
      <c r="R6157" s="219"/>
    </row>
    <row r="6158" spans="1:18">
      <c r="A6158" s="217"/>
      <c r="B6158" s="217"/>
      <c r="C6158" s="217"/>
      <c r="D6158" s="217"/>
      <c r="E6158" s="217"/>
      <c r="F6158" s="217"/>
      <c r="G6158" s="218"/>
      <c r="H6158" s="217"/>
      <c r="I6158" s="217"/>
      <c r="J6158" s="217"/>
      <c r="K6158" s="217"/>
      <c r="L6158" s="217"/>
      <c r="M6158" s="219"/>
      <c r="N6158" s="220"/>
      <c r="O6158" s="219"/>
      <c r="P6158" s="220"/>
      <c r="Q6158" s="219"/>
      <c r="R6158" s="219"/>
    </row>
    <row r="6159" spans="1:18">
      <c r="A6159" s="217"/>
      <c r="B6159" s="217"/>
      <c r="C6159" s="217"/>
      <c r="D6159" s="217"/>
      <c r="E6159" s="217"/>
      <c r="F6159" s="217"/>
      <c r="G6159" s="218"/>
      <c r="H6159" s="217"/>
      <c r="I6159" s="217"/>
      <c r="J6159" s="217"/>
      <c r="K6159" s="217"/>
      <c r="L6159" s="217"/>
      <c r="M6159" s="219"/>
      <c r="N6159" s="220"/>
      <c r="O6159" s="219"/>
      <c r="P6159" s="220"/>
      <c r="Q6159" s="219"/>
      <c r="R6159" s="219"/>
    </row>
    <row r="6160" spans="1:18">
      <c r="A6160" s="217"/>
      <c r="B6160" s="217"/>
      <c r="C6160" s="217"/>
      <c r="D6160" s="217"/>
      <c r="E6160" s="217"/>
      <c r="F6160" s="217"/>
      <c r="G6160" s="218"/>
      <c r="H6160" s="217"/>
      <c r="I6160" s="217"/>
      <c r="J6160" s="217"/>
      <c r="K6160" s="217"/>
      <c r="L6160" s="217"/>
      <c r="M6160" s="219"/>
      <c r="N6160" s="220"/>
      <c r="O6160" s="219"/>
      <c r="P6160" s="220"/>
      <c r="Q6160" s="219"/>
      <c r="R6160" s="219"/>
    </row>
    <row r="6161" spans="1:18">
      <c r="A6161" s="217"/>
      <c r="B6161" s="217"/>
      <c r="C6161" s="217"/>
      <c r="D6161" s="217"/>
      <c r="E6161" s="217"/>
      <c r="F6161" s="217"/>
      <c r="G6161" s="218"/>
      <c r="H6161" s="217"/>
      <c r="I6161" s="217"/>
      <c r="J6161" s="217"/>
      <c r="K6161" s="217"/>
      <c r="L6161" s="217"/>
      <c r="M6161" s="219"/>
      <c r="N6161" s="220"/>
      <c r="O6161" s="219"/>
      <c r="P6161" s="220"/>
      <c r="Q6161" s="219"/>
      <c r="R6161" s="219"/>
    </row>
    <row r="6162" spans="1:18">
      <c r="A6162" s="217"/>
      <c r="B6162" s="217"/>
      <c r="C6162" s="217"/>
      <c r="D6162" s="217"/>
      <c r="E6162" s="217"/>
      <c r="F6162" s="217"/>
      <c r="G6162" s="218"/>
      <c r="H6162" s="217"/>
      <c r="I6162" s="217"/>
      <c r="J6162" s="217"/>
      <c r="K6162" s="217"/>
      <c r="L6162" s="217"/>
      <c r="M6162" s="219"/>
      <c r="N6162" s="220"/>
      <c r="O6162" s="219"/>
      <c r="P6162" s="220"/>
      <c r="Q6162" s="219"/>
      <c r="R6162" s="219"/>
    </row>
    <row r="6163" spans="1:18">
      <c r="A6163" s="217"/>
      <c r="B6163" s="217"/>
      <c r="C6163" s="217"/>
      <c r="D6163" s="217"/>
      <c r="E6163" s="217"/>
      <c r="F6163" s="217"/>
      <c r="G6163" s="218"/>
      <c r="H6163" s="217"/>
      <c r="I6163" s="217"/>
      <c r="J6163" s="217"/>
      <c r="K6163" s="217"/>
      <c r="L6163" s="217"/>
      <c r="M6163" s="219"/>
      <c r="N6163" s="220"/>
      <c r="O6163" s="219"/>
      <c r="P6163" s="220"/>
      <c r="Q6163" s="219"/>
      <c r="R6163" s="219"/>
    </row>
    <row r="6164" spans="1:18">
      <c r="A6164" s="217"/>
      <c r="B6164" s="217"/>
      <c r="C6164" s="217"/>
      <c r="D6164" s="217"/>
      <c r="E6164" s="217"/>
      <c r="F6164" s="217"/>
      <c r="G6164" s="218"/>
      <c r="H6164" s="217"/>
      <c r="I6164" s="217"/>
      <c r="J6164" s="217"/>
      <c r="K6164" s="217"/>
      <c r="L6164" s="217"/>
      <c r="M6164" s="219"/>
      <c r="N6164" s="220"/>
      <c r="O6164" s="219"/>
      <c r="P6164" s="220"/>
      <c r="Q6164" s="219"/>
      <c r="R6164" s="219"/>
    </row>
    <row r="6165" spans="1:18">
      <c r="A6165" s="217"/>
      <c r="B6165" s="217"/>
      <c r="C6165" s="217"/>
      <c r="D6165" s="217"/>
      <c r="E6165" s="217"/>
      <c r="F6165" s="217"/>
      <c r="G6165" s="218"/>
      <c r="H6165" s="217"/>
      <c r="I6165" s="217"/>
      <c r="J6165" s="217"/>
      <c r="K6165" s="217"/>
      <c r="L6165" s="217"/>
      <c r="M6165" s="219"/>
      <c r="N6165" s="220"/>
      <c r="O6165" s="219"/>
      <c r="P6165" s="220"/>
      <c r="Q6165" s="219"/>
      <c r="R6165" s="219"/>
    </row>
    <row r="6166" spans="1:18">
      <c r="A6166" s="217"/>
      <c r="B6166" s="217"/>
      <c r="C6166" s="217"/>
      <c r="D6166" s="217"/>
      <c r="E6166" s="217"/>
      <c r="F6166" s="217"/>
      <c r="G6166" s="218"/>
      <c r="H6166" s="217"/>
      <c r="I6166" s="217"/>
      <c r="J6166" s="217"/>
      <c r="K6166" s="217"/>
      <c r="L6166" s="217"/>
      <c r="M6166" s="219"/>
      <c r="N6166" s="220"/>
      <c r="O6166" s="219"/>
      <c r="P6166" s="220"/>
      <c r="Q6166" s="219"/>
      <c r="R6166" s="219"/>
    </row>
    <row r="6167" spans="1:18">
      <c r="A6167" s="217"/>
      <c r="B6167" s="217"/>
      <c r="C6167" s="217"/>
      <c r="D6167" s="217"/>
      <c r="E6167" s="217"/>
      <c r="F6167" s="217"/>
      <c r="G6167" s="218"/>
      <c r="H6167" s="217"/>
      <c r="I6167" s="217"/>
      <c r="J6167" s="217"/>
      <c r="K6167" s="217"/>
      <c r="L6167" s="217"/>
      <c r="M6167" s="219"/>
      <c r="N6167" s="220"/>
      <c r="O6167" s="219"/>
      <c r="P6167" s="220"/>
      <c r="Q6167" s="219"/>
      <c r="R6167" s="219"/>
    </row>
    <row r="6168" spans="1:18">
      <c r="A6168" s="217"/>
      <c r="B6168" s="217"/>
      <c r="C6168" s="217"/>
      <c r="D6168" s="217"/>
      <c r="E6168" s="217"/>
      <c r="F6168" s="217"/>
      <c r="G6168" s="218"/>
      <c r="H6168" s="217"/>
      <c r="I6168" s="217"/>
      <c r="J6168" s="217"/>
      <c r="K6168" s="217"/>
      <c r="L6168" s="217"/>
      <c r="M6168" s="219"/>
      <c r="N6168" s="220"/>
      <c r="O6168" s="219"/>
      <c r="P6168" s="220"/>
      <c r="Q6168" s="219"/>
      <c r="R6168" s="219"/>
    </row>
    <row r="6169" spans="1:18">
      <c r="A6169" s="217"/>
      <c r="B6169" s="217"/>
      <c r="C6169" s="217"/>
      <c r="D6169" s="217"/>
      <c r="E6169" s="217"/>
      <c r="F6169" s="217"/>
      <c r="G6169" s="218"/>
      <c r="H6169" s="217"/>
      <c r="I6169" s="217"/>
      <c r="J6169" s="217"/>
      <c r="K6169" s="217"/>
      <c r="L6169" s="217"/>
      <c r="M6169" s="219"/>
      <c r="N6169" s="220"/>
      <c r="O6169" s="219"/>
      <c r="P6169" s="220"/>
      <c r="Q6169" s="219"/>
      <c r="R6169" s="219"/>
    </row>
    <row r="6170" spans="1:18">
      <c r="A6170" s="217"/>
      <c r="B6170" s="217"/>
      <c r="C6170" s="217"/>
      <c r="D6170" s="217"/>
      <c r="E6170" s="217"/>
      <c r="F6170" s="217"/>
      <c r="G6170" s="218"/>
      <c r="H6170" s="217"/>
      <c r="I6170" s="217"/>
      <c r="J6170" s="217"/>
      <c r="K6170" s="217"/>
      <c r="L6170" s="217"/>
      <c r="M6170" s="219"/>
      <c r="N6170" s="220"/>
      <c r="O6170" s="219"/>
      <c r="P6170" s="220"/>
      <c r="Q6170" s="219"/>
      <c r="R6170" s="219"/>
    </row>
    <row r="6171" spans="1:18">
      <c r="A6171" s="217"/>
      <c r="B6171" s="217"/>
      <c r="C6171" s="217"/>
      <c r="D6171" s="217"/>
      <c r="E6171" s="217"/>
      <c r="F6171" s="217"/>
      <c r="G6171" s="218"/>
      <c r="H6171" s="217"/>
      <c r="I6171" s="217"/>
      <c r="J6171" s="217"/>
      <c r="K6171" s="217"/>
      <c r="L6171" s="217"/>
      <c r="M6171" s="219"/>
      <c r="N6171" s="220"/>
      <c r="O6171" s="219"/>
      <c r="P6171" s="220"/>
      <c r="Q6171" s="219"/>
      <c r="R6171" s="219"/>
    </row>
    <row r="6172" spans="1:18">
      <c r="A6172" s="217"/>
      <c r="B6172" s="217"/>
      <c r="C6172" s="217"/>
      <c r="D6172" s="217"/>
      <c r="E6172" s="217"/>
      <c r="F6172" s="217"/>
      <c r="G6172" s="218"/>
      <c r="H6172" s="217"/>
      <c r="I6172" s="217"/>
      <c r="J6172" s="217"/>
      <c r="K6172" s="217"/>
      <c r="L6172" s="217"/>
      <c r="M6172" s="219"/>
      <c r="N6172" s="220"/>
      <c r="O6172" s="219"/>
      <c r="P6172" s="220"/>
      <c r="Q6172" s="219"/>
      <c r="R6172" s="219"/>
    </row>
    <row r="6173" spans="1:18">
      <c r="A6173" s="217"/>
      <c r="B6173" s="217"/>
      <c r="C6173" s="217"/>
      <c r="D6173" s="217"/>
      <c r="E6173" s="217"/>
      <c r="F6173" s="217"/>
      <c r="G6173" s="218"/>
      <c r="H6173" s="217"/>
      <c r="I6173" s="217"/>
      <c r="J6173" s="217"/>
      <c r="K6173" s="217"/>
      <c r="L6173" s="217"/>
      <c r="M6173" s="219"/>
      <c r="N6173" s="220"/>
      <c r="O6173" s="219"/>
      <c r="P6173" s="220"/>
      <c r="Q6173" s="219"/>
      <c r="R6173" s="219"/>
    </row>
    <row r="6174" spans="1:18">
      <c r="A6174" s="217"/>
      <c r="B6174" s="217"/>
      <c r="C6174" s="217"/>
      <c r="D6174" s="217"/>
      <c r="E6174" s="217"/>
      <c r="F6174" s="217"/>
      <c r="G6174" s="218"/>
      <c r="H6174" s="217"/>
      <c r="I6174" s="217"/>
      <c r="J6174" s="217"/>
      <c r="K6174" s="217"/>
      <c r="L6174" s="217"/>
      <c r="M6174" s="219"/>
      <c r="N6174" s="220"/>
      <c r="O6174" s="219"/>
      <c r="P6174" s="220"/>
      <c r="Q6174" s="219"/>
      <c r="R6174" s="219"/>
    </row>
    <row r="6175" spans="1:18">
      <c r="A6175" s="217"/>
      <c r="B6175" s="217"/>
      <c r="C6175" s="217"/>
      <c r="D6175" s="217"/>
      <c r="E6175" s="217"/>
      <c r="F6175" s="217"/>
      <c r="G6175" s="218"/>
      <c r="H6175" s="217"/>
      <c r="I6175" s="217"/>
      <c r="J6175" s="217"/>
      <c r="K6175" s="217"/>
      <c r="L6175" s="217"/>
      <c r="M6175" s="219"/>
      <c r="N6175" s="220"/>
      <c r="O6175" s="219"/>
      <c r="P6175" s="220"/>
      <c r="Q6175" s="219"/>
      <c r="R6175" s="219"/>
    </row>
    <row r="6176" spans="1:18">
      <c r="A6176" s="217"/>
      <c r="B6176" s="217"/>
      <c r="C6176" s="217"/>
      <c r="D6176" s="217"/>
      <c r="E6176" s="217"/>
      <c r="F6176" s="217"/>
      <c r="G6176" s="218"/>
      <c r="H6176" s="217"/>
      <c r="I6176" s="217"/>
      <c r="J6176" s="217"/>
      <c r="K6176" s="217"/>
      <c r="L6176" s="217"/>
      <c r="M6176" s="219"/>
      <c r="N6176" s="220"/>
      <c r="O6176" s="219"/>
      <c r="P6176" s="220"/>
      <c r="Q6176" s="219"/>
      <c r="R6176" s="219"/>
    </row>
    <row r="6177" spans="1:18">
      <c r="A6177" s="217"/>
      <c r="B6177" s="217"/>
      <c r="C6177" s="217"/>
      <c r="D6177" s="217"/>
      <c r="E6177" s="217"/>
      <c r="F6177" s="217"/>
      <c r="G6177" s="218"/>
      <c r="H6177" s="217"/>
      <c r="I6177" s="217"/>
      <c r="J6177" s="217"/>
      <c r="K6177" s="217"/>
      <c r="L6177" s="217"/>
      <c r="M6177" s="219"/>
      <c r="N6177" s="220"/>
      <c r="O6177" s="219"/>
      <c r="P6177" s="220"/>
      <c r="Q6177" s="219"/>
      <c r="R6177" s="219"/>
    </row>
    <row r="6178" spans="1:18">
      <c r="A6178" s="217"/>
      <c r="B6178" s="217"/>
      <c r="C6178" s="217"/>
      <c r="D6178" s="217"/>
      <c r="E6178" s="217"/>
      <c r="F6178" s="217"/>
      <c r="G6178" s="218"/>
      <c r="H6178" s="217"/>
      <c r="I6178" s="217"/>
      <c r="J6178" s="217"/>
      <c r="K6178" s="217"/>
      <c r="L6178" s="217"/>
      <c r="M6178" s="219"/>
      <c r="N6178" s="220"/>
      <c r="O6178" s="219"/>
      <c r="P6178" s="220"/>
      <c r="Q6178" s="219"/>
      <c r="R6178" s="219"/>
    </row>
    <row r="6179" spans="1:18">
      <c r="A6179" s="217"/>
      <c r="B6179" s="217"/>
      <c r="C6179" s="217"/>
      <c r="D6179" s="217"/>
      <c r="E6179" s="217"/>
      <c r="F6179" s="217"/>
      <c r="G6179" s="218"/>
      <c r="H6179" s="217"/>
      <c r="I6179" s="217"/>
      <c r="J6179" s="217"/>
      <c r="K6179" s="217"/>
      <c r="L6179" s="217"/>
      <c r="M6179" s="219"/>
      <c r="N6179" s="220"/>
      <c r="O6179" s="219"/>
      <c r="P6179" s="220"/>
      <c r="Q6179" s="219"/>
      <c r="R6179" s="219"/>
    </row>
    <row r="6180" spans="1:18">
      <c r="A6180" s="217"/>
      <c r="B6180" s="217"/>
      <c r="C6180" s="217"/>
      <c r="D6180" s="217"/>
      <c r="E6180" s="217"/>
      <c r="F6180" s="217"/>
      <c r="G6180" s="218"/>
      <c r="H6180" s="217"/>
      <c r="I6180" s="217"/>
      <c r="J6180" s="217"/>
      <c r="K6180" s="217"/>
      <c r="L6180" s="217"/>
      <c r="M6180" s="219"/>
      <c r="N6180" s="220"/>
      <c r="O6180" s="219"/>
      <c r="P6180" s="220"/>
      <c r="Q6180" s="219"/>
      <c r="R6180" s="219"/>
    </row>
    <row r="6181" spans="1:18">
      <c r="A6181" s="217"/>
      <c r="B6181" s="217"/>
      <c r="C6181" s="217"/>
      <c r="D6181" s="217"/>
      <c r="E6181" s="217"/>
      <c r="F6181" s="217"/>
      <c r="G6181" s="218"/>
      <c r="H6181" s="217"/>
      <c r="I6181" s="217"/>
      <c r="J6181" s="217"/>
      <c r="K6181" s="217"/>
      <c r="L6181" s="217"/>
      <c r="M6181" s="219"/>
      <c r="N6181" s="220"/>
      <c r="O6181" s="219"/>
      <c r="P6181" s="220"/>
      <c r="Q6181" s="219"/>
      <c r="R6181" s="219"/>
    </row>
    <row r="6182" spans="1:18">
      <c r="A6182" s="217"/>
      <c r="B6182" s="217"/>
      <c r="C6182" s="217"/>
      <c r="D6182" s="217"/>
      <c r="E6182" s="217"/>
      <c r="F6182" s="217"/>
      <c r="G6182" s="218"/>
      <c r="H6182" s="217"/>
      <c r="I6182" s="217"/>
      <c r="J6182" s="217"/>
      <c r="K6182" s="217"/>
      <c r="L6182" s="217"/>
      <c r="M6182" s="219"/>
      <c r="N6182" s="220"/>
      <c r="O6182" s="219"/>
      <c r="P6182" s="220"/>
      <c r="Q6182" s="219"/>
      <c r="R6182" s="219"/>
    </row>
    <row r="6183" spans="1:18">
      <c r="A6183" s="217"/>
      <c r="B6183" s="217"/>
      <c r="C6183" s="217"/>
      <c r="D6183" s="217"/>
      <c r="E6183" s="217"/>
      <c r="F6183" s="217"/>
      <c r="G6183" s="218"/>
      <c r="H6183" s="217"/>
      <c r="I6183" s="217"/>
      <c r="J6183" s="217"/>
      <c r="K6183" s="217"/>
      <c r="L6183" s="217"/>
      <c r="M6183" s="219"/>
      <c r="N6183" s="220"/>
      <c r="O6183" s="219"/>
      <c r="P6183" s="220"/>
      <c r="Q6183" s="219"/>
      <c r="R6183" s="219"/>
    </row>
    <row r="6184" spans="1:18">
      <c r="A6184" s="217"/>
      <c r="B6184" s="217"/>
      <c r="C6184" s="217"/>
      <c r="D6184" s="217"/>
      <c r="E6184" s="217"/>
      <c r="F6184" s="217"/>
      <c r="G6184" s="218"/>
      <c r="H6184" s="217"/>
      <c r="I6184" s="217"/>
      <c r="J6184" s="217"/>
      <c r="K6184" s="217"/>
      <c r="L6184" s="217"/>
      <c r="M6184" s="219"/>
      <c r="N6184" s="220"/>
      <c r="O6184" s="219"/>
      <c r="P6184" s="220"/>
      <c r="Q6184" s="219"/>
      <c r="R6184" s="219"/>
    </row>
    <row r="6185" spans="1:18">
      <c r="A6185" s="217"/>
      <c r="B6185" s="217"/>
      <c r="C6185" s="217"/>
      <c r="D6185" s="217"/>
      <c r="E6185" s="217"/>
      <c r="F6185" s="217"/>
      <c r="G6185" s="218"/>
      <c r="H6185" s="217"/>
      <c r="I6185" s="217"/>
      <c r="J6185" s="217"/>
      <c r="K6185" s="217"/>
      <c r="L6185" s="217"/>
      <c r="M6185" s="219"/>
      <c r="N6185" s="220"/>
      <c r="O6185" s="219"/>
      <c r="P6185" s="220"/>
      <c r="Q6185" s="219"/>
      <c r="R6185" s="219"/>
    </row>
    <row r="6186" spans="1:18">
      <c r="A6186" s="217"/>
      <c r="B6186" s="217"/>
      <c r="C6186" s="217"/>
      <c r="D6186" s="217"/>
      <c r="E6186" s="217"/>
      <c r="F6186" s="217"/>
      <c r="G6186" s="218"/>
      <c r="H6186" s="217"/>
      <c r="I6186" s="217"/>
      <c r="J6186" s="217"/>
      <c r="K6186" s="217"/>
      <c r="L6186" s="217"/>
      <c r="M6186" s="219"/>
      <c r="N6186" s="220"/>
      <c r="O6186" s="219"/>
      <c r="P6186" s="220"/>
      <c r="Q6186" s="219"/>
      <c r="R6186" s="219"/>
    </row>
    <row r="6187" spans="1:18">
      <c r="A6187" s="217"/>
      <c r="B6187" s="217"/>
      <c r="C6187" s="217"/>
      <c r="D6187" s="217"/>
      <c r="E6187" s="217"/>
      <c r="F6187" s="217"/>
      <c r="G6187" s="218"/>
      <c r="H6187" s="217"/>
      <c r="I6187" s="217"/>
      <c r="J6187" s="217"/>
      <c r="K6187" s="217"/>
      <c r="L6187" s="217"/>
      <c r="M6187" s="219"/>
      <c r="N6187" s="220"/>
      <c r="O6187" s="219"/>
      <c r="P6187" s="220"/>
      <c r="Q6187" s="219"/>
      <c r="R6187" s="219"/>
    </row>
    <row r="6188" spans="1:18">
      <c r="A6188" s="217"/>
      <c r="B6188" s="217"/>
      <c r="C6188" s="217"/>
      <c r="D6188" s="217"/>
      <c r="E6188" s="217"/>
      <c r="F6188" s="217"/>
      <c r="G6188" s="218"/>
      <c r="H6188" s="217"/>
      <c r="I6188" s="217"/>
      <c r="J6188" s="217"/>
      <c r="K6188" s="217"/>
      <c r="L6188" s="217"/>
      <c r="M6188" s="219"/>
      <c r="N6188" s="220"/>
      <c r="O6188" s="219"/>
      <c r="P6188" s="220"/>
      <c r="Q6188" s="219"/>
      <c r="R6188" s="219"/>
    </row>
    <row r="6189" spans="1:18">
      <c r="A6189" s="217"/>
      <c r="B6189" s="217"/>
      <c r="C6189" s="217"/>
      <c r="D6189" s="217"/>
      <c r="E6189" s="217"/>
      <c r="F6189" s="217"/>
      <c r="G6189" s="218"/>
      <c r="H6189" s="217"/>
      <c r="I6189" s="217"/>
      <c r="J6189" s="217"/>
      <c r="K6189" s="217"/>
      <c r="L6189" s="217"/>
      <c r="M6189" s="219"/>
      <c r="N6189" s="220"/>
      <c r="O6189" s="219"/>
      <c r="P6189" s="220"/>
      <c r="Q6189" s="219"/>
      <c r="R6189" s="219"/>
    </row>
    <row r="6190" spans="1:18">
      <c r="A6190" s="217"/>
      <c r="B6190" s="217"/>
      <c r="C6190" s="217"/>
      <c r="D6190" s="217"/>
      <c r="E6190" s="217"/>
      <c r="F6190" s="217"/>
      <c r="G6190" s="218"/>
      <c r="H6190" s="217"/>
      <c r="I6190" s="217"/>
      <c r="J6190" s="217"/>
      <c r="K6190" s="217"/>
      <c r="L6190" s="217"/>
      <c r="M6190" s="219"/>
      <c r="N6190" s="220"/>
      <c r="O6190" s="219"/>
      <c r="P6190" s="220"/>
      <c r="Q6190" s="219"/>
      <c r="R6190" s="219"/>
    </row>
    <row r="6191" spans="1:18">
      <c r="A6191" s="217"/>
      <c r="B6191" s="217"/>
      <c r="C6191" s="217"/>
      <c r="D6191" s="217"/>
      <c r="E6191" s="217"/>
      <c r="F6191" s="217"/>
      <c r="G6191" s="218"/>
      <c r="H6191" s="217"/>
      <c r="I6191" s="217"/>
      <c r="J6191" s="217"/>
      <c r="K6191" s="217"/>
      <c r="L6191" s="217"/>
      <c r="M6191" s="219"/>
      <c r="N6191" s="220"/>
      <c r="O6191" s="219"/>
      <c r="P6191" s="220"/>
      <c r="Q6191" s="219"/>
      <c r="R6191" s="219"/>
    </row>
    <row r="6192" spans="1:18">
      <c r="A6192" s="217"/>
      <c r="B6192" s="217"/>
      <c r="C6192" s="217"/>
      <c r="D6192" s="217"/>
      <c r="E6192" s="217"/>
      <c r="F6192" s="217"/>
      <c r="G6192" s="218"/>
      <c r="H6192" s="217"/>
      <c r="I6192" s="217"/>
      <c r="J6192" s="217"/>
      <c r="K6192" s="217"/>
      <c r="L6192" s="217"/>
      <c r="M6192" s="219"/>
      <c r="N6192" s="220"/>
      <c r="O6192" s="219"/>
      <c r="P6192" s="220"/>
      <c r="Q6192" s="219"/>
      <c r="R6192" s="219"/>
    </row>
    <row r="6193" spans="1:18">
      <c r="A6193" s="217"/>
      <c r="B6193" s="217"/>
      <c r="C6193" s="217"/>
      <c r="D6193" s="217"/>
      <c r="E6193" s="217"/>
      <c r="F6193" s="217"/>
      <c r="G6193" s="218"/>
      <c r="H6193" s="217"/>
      <c r="I6193" s="217"/>
      <c r="J6193" s="217"/>
      <c r="K6193" s="217"/>
      <c r="L6193" s="217"/>
      <c r="M6193" s="219"/>
      <c r="N6193" s="220"/>
      <c r="O6193" s="219"/>
      <c r="P6193" s="220"/>
      <c r="Q6193" s="219"/>
      <c r="R6193" s="219"/>
    </row>
    <row r="6194" spans="1:18">
      <c r="A6194" s="217"/>
      <c r="B6194" s="217"/>
      <c r="C6194" s="217"/>
      <c r="D6194" s="217"/>
      <c r="E6194" s="217"/>
      <c r="F6194" s="217"/>
      <c r="G6194" s="218"/>
      <c r="H6194" s="217"/>
      <c r="I6194" s="217"/>
      <c r="J6194" s="217"/>
      <c r="K6194" s="217"/>
      <c r="L6194" s="217"/>
      <c r="M6194" s="219"/>
      <c r="N6194" s="220"/>
      <c r="O6194" s="219"/>
      <c r="P6194" s="220"/>
      <c r="Q6194" s="219"/>
      <c r="R6194" s="219"/>
    </row>
    <row r="6195" spans="1:18">
      <c r="A6195" s="217"/>
      <c r="B6195" s="217"/>
      <c r="C6195" s="217"/>
      <c r="D6195" s="217"/>
      <c r="E6195" s="217"/>
      <c r="F6195" s="217"/>
      <c r="G6195" s="218"/>
      <c r="H6195" s="217"/>
      <c r="I6195" s="217"/>
      <c r="J6195" s="217"/>
      <c r="K6195" s="217"/>
      <c r="L6195" s="217"/>
      <c r="M6195" s="219"/>
      <c r="N6195" s="220"/>
      <c r="O6195" s="219"/>
      <c r="P6195" s="220"/>
      <c r="Q6195" s="219"/>
      <c r="R6195" s="219"/>
    </row>
    <row r="6196" spans="1:18">
      <c r="A6196" s="217"/>
      <c r="B6196" s="217"/>
      <c r="C6196" s="217"/>
      <c r="D6196" s="217"/>
      <c r="E6196" s="217"/>
      <c r="F6196" s="217"/>
      <c r="G6196" s="218"/>
      <c r="H6196" s="217"/>
      <c r="I6196" s="217"/>
      <c r="J6196" s="217"/>
      <c r="K6196" s="217"/>
      <c r="L6196" s="217"/>
      <c r="M6196" s="219"/>
      <c r="N6196" s="220"/>
      <c r="O6196" s="219"/>
      <c r="P6196" s="220"/>
      <c r="Q6196" s="219"/>
      <c r="R6196" s="219"/>
    </row>
    <row r="6197" spans="1:18">
      <c r="A6197" s="217"/>
      <c r="B6197" s="217"/>
      <c r="C6197" s="217"/>
      <c r="D6197" s="217"/>
      <c r="E6197" s="217"/>
      <c r="F6197" s="217"/>
      <c r="G6197" s="218"/>
      <c r="H6197" s="217"/>
      <c r="I6197" s="217"/>
      <c r="J6197" s="217"/>
      <c r="K6197" s="217"/>
      <c r="L6197" s="217"/>
      <c r="M6197" s="219"/>
      <c r="N6197" s="220"/>
      <c r="O6197" s="219"/>
      <c r="P6197" s="220"/>
      <c r="Q6197" s="219"/>
      <c r="R6197" s="219"/>
    </row>
    <row r="6198" spans="1:18">
      <c r="A6198" s="217"/>
      <c r="B6198" s="217"/>
      <c r="C6198" s="217"/>
      <c r="D6198" s="217"/>
      <c r="E6198" s="217"/>
      <c r="F6198" s="217"/>
      <c r="G6198" s="218"/>
      <c r="H6198" s="217"/>
      <c r="I6198" s="217"/>
      <c r="J6198" s="217"/>
      <c r="K6198" s="217"/>
      <c r="L6198" s="217"/>
      <c r="M6198" s="219"/>
      <c r="N6198" s="220"/>
      <c r="O6198" s="219"/>
      <c r="P6198" s="220"/>
      <c r="Q6198" s="219"/>
      <c r="R6198" s="219"/>
    </row>
    <row r="6199" spans="1:18">
      <c r="A6199" s="217"/>
      <c r="B6199" s="217"/>
      <c r="C6199" s="217"/>
      <c r="D6199" s="217"/>
      <c r="E6199" s="217"/>
      <c r="F6199" s="217"/>
      <c r="G6199" s="218"/>
      <c r="H6199" s="217"/>
      <c r="I6199" s="217"/>
      <c r="J6199" s="217"/>
      <c r="K6199" s="217"/>
      <c r="L6199" s="217"/>
      <c r="M6199" s="219"/>
      <c r="N6199" s="220"/>
      <c r="O6199" s="219"/>
      <c r="P6199" s="220"/>
      <c r="Q6199" s="219"/>
      <c r="R6199" s="219"/>
    </row>
    <row r="6200" spans="1:18">
      <c r="A6200" s="217"/>
      <c r="B6200" s="217"/>
      <c r="C6200" s="217"/>
      <c r="D6200" s="217"/>
      <c r="E6200" s="217"/>
      <c r="F6200" s="217"/>
      <c r="G6200" s="218"/>
      <c r="H6200" s="217"/>
      <c r="I6200" s="217"/>
      <c r="J6200" s="217"/>
      <c r="K6200" s="217"/>
      <c r="L6200" s="217"/>
      <c r="M6200" s="219"/>
      <c r="N6200" s="220"/>
      <c r="O6200" s="219"/>
      <c r="P6200" s="220"/>
      <c r="Q6200" s="219"/>
      <c r="R6200" s="219"/>
    </row>
    <row r="6201" spans="1:18">
      <c r="A6201" s="217"/>
      <c r="B6201" s="217"/>
      <c r="C6201" s="217"/>
      <c r="D6201" s="217"/>
      <c r="E6201" s="217"/>
      <c r="F6201" s="217"/>
      <c r="G6201" s="218"/>
      <c r="H6201" s="217"/>
      <c r="I6201" s="217"/>
      <c r="J6201" s="217"/>
      <c r="K6201" s="217"/>
      <c r="L6201" s="217"/>
      <c r="M6201" s="219"/>
      <c r="N6201" s="220"/>
      <c r="O6201" s="219"/>
      <c r="P6201" s="220"/>
      <c r="Q6201" s="219"/>
      <c r="R6201" s="219"/>
    </row>
    <row r="6202" spans="1:18">
      <c r="A6202" s="217"/>
      <c r="B6202" s="217"/>
      <c r="C6202" s="217"/>
      <c r="D6202" s="217"/>
      <c r="E6202" s="217"/>
      <c r="F6202" s="217"/>
      <c r="G6202" s="218"/>
      <c r="H6202" s="217"/>
      <c r="I6202" s="217"/>
      <c r="J6202" s="217"/>
      <c r="K6202" s="217"/>
      <c r="L6202" s="217"/>
      <c r="M6202" s="219"/>
      <c r="N6202" s="220"/>
      <c r="O6202" s="219"/>
      <c r="P6202" s="220"/>
      <c r="Q6202" s="219"/>
      <c r="R6202" s="219"/>
    </row>
    <row r="6203" spans="1:18">
      <c r="A6203" s="217"/>
      <c r="B6203" s="217"/>
      <c r="C6203" s="217"/>
      <c r="D6203" s="217"/>
      <c r="E6203" s="217"/>
      <c r="F6203" s="217"/>
      <c r="G6203" s="218"/>
      <c r="H6203" s="217"/>
      <c r="I6203" s="217"/>
      <c r="J6203" s="217"/>
      <c r="K6203" s="217"/>
      <c r="L6203" s="217"/>
      <c r="M6203" s="219"/>
      <c r="N6203" s="220"/>
      <c r="O6203" s="219"/>
      <c r="P6203" s="220"/>
      <c r="Q6203" s="219"/>
      <c r="R6203" s="219"/>
    </row>
    <row r="6204" spans="1:18">
      <c r="A6204" s="217"/>
      <c r="B6204" s="217"/>
      <c r="C6204" s="217"/>
      <c r="D6204" s="217"/>
      <c r="E6204" s="217"/>
      <c r="F6204" s="217"/>
      <c r="G6204" s="218"/>
      <c r="H6204" s="217"/>
      <c r="I6204" s="217"/>
      <c r="J6204" s="217"/>
      <c r="K6204" s="217"/>
      <c r="L6204" s="217"/>
      <c r="M6204" s="219"/>
      <c r="N6204" s="220"/>
      <c r="O6204" s="219"/>
      <c r="P6204" s="220"/>
      <c r="Q6204" s="219"/>
      <c r="R6204" s="219"/>
    </row>
    <row r="6205" spans="1:18">
      <c r="A6205" s="217"/>
      <c r="B6205" s="217"/>
      <c r="C6205" s="217"/>
      <c r="D6205" s="217"/>
      <c r="E6205" s="217"/>
      <c r="F6205" s="217"/>
      <c r="G6205" s="218"/>
      <c r="H6205" s="217"/>
      <c r="I6205" s="217"/>
      <c r="J6205" s="217"/>
      <c r="K6205" s="217"/>
      <c r="L6205" s="217"/>
      <c r="M6205" s="219"/>
      <c r="N6205" s="220"/>
      <c r="O6205" s="219"/>
      <c r="P6205" s="220"/>
      <c r="Q6205" s="219"/>
      <c r="R6205" s="219"/>
    </row>
    <row r="6206" spans="1:18">
      <c r="A6206" s="217"/>
      <c r="B6206" s="217"/>
      <c r="C6206" s="217"/>
      <c r="D6206" s="217"/>
      <c r="E6206" s="217"/>
      <c r="F6206" s="217"/>
      <c r="G6206" s="218"/>
      <c r="H6206" s="217"/>
      <c r="I6206" s="217"/>
      <c r="J6206" s="217"/>
      <c r="K6206" s="217"/>
      <c r="L6206" s="217"/>
      <c r="M6206" s="219"/>
      <c r="N6206" s="220"/>
      <c r="O6206" s="219"/>
      <c r="P6206" s="220"/>
      <c r="Q6206" s="219"/>
      <c r="R6206" s="219"/>
    </row>
    <row r="6207" spans="1:18">
      <c r="A6207" s="217"/>
      <c r="B6207" s="217"/>
      <c r="C6207" s="217"/>
      <c r="D6207" s="217"/>
      <c r="E6207" s="217"/>
      <c r="F6207" s="217"/>
      <c r="G6207" s="218"/>
      <c r="H6207" s="217"/>
      <c r="I6207" s="217"/>
      <c r="J6207" s="217"/>
      <c r="K6207" s="217"/>
      <c r="L6207" s="217"/>
      <c r="M6207" s="219"/>
      <c r="N6207" s="220"/>
      <c r="O6207" s="219"/>
      <c r="P6207" s="220"/>
      <c r="Q6207" s="219"/>
      <c r="R6207" s="219"/>
    </row>
    <row r="6208" spans="1:18">
      <c r="A6208" s="217"/>
      <c r="B6208" s="217"/>
      <c r="C6208" s="217"/>
      <c r="D6208" s="217"/>
      <c r="E6208" s="217"/>
      <c r="F6208" s="217"/>
      <c r="G6208" s="218"/>
      <c r="H6208" s="217"/>
      <c r="I6208" s="217"/>
      <c r="J6208" s="217"/>
      <c r="K6208" s="217"/>
      <c r="L6208" s="217"/>
      <c r="M6208" s="219"/>
      <c r="N6208" s="220"/>
      <c r="O6208" s="219"/>
      <c r="P6208" s="220"/>
      <c r="Q6208" s="219"/>
      <c r="R6208" s="219"/>
    </row>
    <row r="6209" spans="1:18">
      <c r="A6209" s="217"/>
      <c r="B6209" s="217"/>
      <c r="C6209" s="217"/>
      <c r="D6209" s="217"/>
      <c r="E6209" s="217"/>
      <c r="F6209" s="217"/>
      <c r="G6209" s="218"/>
      <c r="H6209" s="217"/>
      <c r="I6209" s="217"/>
      <c r="J6209" s="217"/>
      <c r="K6209" s="217"/>
      <c r="L6209" s="217"/>
      <c r="M6209" s="219"/>
      <c r="N6209" s="220"/>
      <c r="O6209" s="219"/>
      <c r="P6209" s="220"/>
      <c r="Q6209" s="219"/>
      <c r="R6209" s="219"/>
    </row>
    <row r="6210" spans="1:18">
      <c r="A6210" s="217"/>
      <c r="B6210" s="217"/>
      <c r="C6210" s="217"/>
      <c r="D6210" s="217"/>
      <c r="E6210" s="217"/>
      <c r="F6210" s="217"/>
      <c r="G6210" s="218"/>
      <c r="H6210" s="217"/>
      <c r="I6210" s="217"/>
      <c r="J6210" s="217"/>
      <c r="K6210" s="217"/>
      <c r="L6210" s="217"/>
      <c r="M6210" s="219"/>
      <c r="N6210" s="220"/>
      <c r="O6210" s="219"/>
      <c r="P6210" s="220"/>
      <c r="Q6210" s="219"/>
      <c r="R6210" s="219"/>
    </row>
    <row r="6211" spans="1:18">
      <c r="A6211" s="217"/>
      <c r="B6211" s="217"/>
      <c r="C6211" s="217"/>
      <c r="D6211" s="217"/>
      <c r="E6211" s="217"/>
      <c r="F6211" s="217"/>
      <c r="G6211" s="218"/>
      <c r="H6211" s="217"/>
      <c r="I6211" s="217"/>
      <c r="J6211" s="217"/>
      <c r="K6211" s="217"/>
      <c r="L6211" s="217"/>
      <c r="M6211" s="219"/>
      <c r="N6211" s="220"/>
      <c r="O6211" s="219"/>
      <c r="P6211" s="220"/>
      <c r="Q6211" s="219"/>
      <c r="R6211" s="219"/>
    </row>
    <row r="6212" spans="1:18">
      <c r="A6212" s="217"/>
      <c r="B6212" s="217"/>
      <c r="C6212" s="217"/>
      <c r="D6212" s="217"/>
      <c r="E6212" s="217"/>
      <c r="F6212" s="217"/>
      <c r="G6212" s="218"/>
      <c r="H6212" s="217"/>
      <c r="I6212" s="217"/>
      <c r="J6212" s="217"/>
      <c r="K6212" s="217"/>
      <c r="L6212" s="217"/>
      <c r="M6212" s="219"/>
      <c r="N6212" s="220"/>
      <c r="O6212" s="219"/>
      <c r="P6212" s="220"/>
      <c r="Q6212" s="219"/>
      <c r="R6212" s="219"/>
    </row>
    <row r="6213" spans="1:18">
      <c r="A6213" s="217"/>
      <c r="B6213" s="217"/>
      <c r="C6213" s="217"/>
      <c r="D6213" s="217"/>
      <c r="E6213" s="217"/>
      <c r="F6213" s="217"/>
      <c r="G6213" s="218"/>
      <c r="H6213" s="217"/>
      <c r="I6213" s="217"/>
      <c r="J6213" s="217"/>
      <c r="K6213" s="217"/>
      <c r="L6213" s="217"/>
      <c r="M6213" s="219"/>
      <c r="N6213" s="220"/>
      <c r="O6213" s="219"/>
      <c r="P6213" s="220"/>
      <c r="Q6213" s="219"/>
      <c r="R6213" s="219"/>
    </row>
    <row r="6214" spans="1:18">
      <c r="A6214" s="217"/>
      <c r="B6214" s="217"/>
      <c r="C6214" s="217"/>
      <c r="D6214" s="217"/>
      <c r="E6214" s="217"/>
      <c r="F6214" s="217"/>
      <c r="G6214" s="218"/>
      <c r="H6214" s="217"/>
      <c r="I6214" s="217"/>
      <c r="J6214" s="217"/>
      <c r="K6214" s="217"/>
      <c r="L6214" s="217"/>
      <c r="M6214" s="219"/>
      <c r="N6214" s="220"/>
      <c r="O6214" s="219"/>
      <c r="P6214" s="220"/>
      <c r="Q6214" s="219"/>
      <c r="R6214" s="219"/>
    </row>
    <row r="6215" spans="1:18">
      <c r="A6215" s="217"/>
      <c r="B6215" s="217"/>
      <c r="C6215" s="217"/>
      <c r="D6215" s="217"/>
      <c r="E6215" s="217"/>
      <c r="F6215" s="217"/>
      <c r="G6215" s="218"/>
      <c r="H6215" s="217"/>
      <c r="I6215" s="217"/>
      <c r="J6215" s="217"/>
      <c r="K6215" s="217"/>
      <c r="L6215" s="217"/>
      <c r="M6215" s="219"/>
      <c r="N6215" s="220"/>
      <c r="O6215" s="219"/>
      <c r="P6215" s="220"/>
      <c r="Q6215" s="219"/>
      <c r="R6215" s="219"/>
    </row>
    <row r="6216" spans="1:18">
      <c r="A6216" s="217"/>
      <c r="B6216" s="217"/>
      <c r="C6216" s="217"/>
      <c r="D6216" s="217"/>
      <c r="E6216" s="217"/>
      <c r="F6216" s="217"/>
      <c r="G6216" s="218"/>
      <c r="H6216" s="217"/>
      <c r="I6216" s="217"/>
      <c r="J6216" s="217"/>
      <c r="K6216" s="217"/>
      <c r="L6216" s="217"/>
      <c r="M6216" s="219"/>
      <c r="N6216" s="220"/>
      <c r="O6216" s="219"/>
      <c r="P6216" s="220"/>
      <c r="Q6216" s="219"/>
      <c r="R6216" s="219"/>
    </row>
    <row r="6217" spans="1:18">
      <c r="A6217" s="217"/>
      <c r="B6217" s="217"/>
      <c r="C6217" s="217"/>
      <c r="D6217" s="217"/>
      <c r="E6217" s="217"/>
      <c r="F6217" s="217"/>
      <c r="G6217" s="218"/>
      <c r="H6217" s="217"/>
      <c r="I6217" s="217"/>
      <c r="J6217" s="217"/>
      <c r="K6217" s="217"/>
      <c r="L6217" s="217"/>
      <c r="M6217" s="219"/>
      <c r="N6217" s="220"/>
      <c r="O6217" s="219"/>
      <c r="P6217" s="220"/>
      <c r="Q6217" s="219"/>
      <c r="R6217" s="219"/>
    </row>
    <row r="6218" spans="1:18">
      <c r="A6218" s="217"/>
      <c r="B6218" s="217"/>
      <c r="C6218" s="217"/>
      <c r="D6218" s="217"/>
      <c r="E6218" s="217"/>
      <c r="F6218" s="217"/>
      <c r="G6218" s="218"/>
      <c r="H6218" s="217"/>
      <c r="I6218" s="217"/>
      <c r="J6218" s="217"/>
      <c r="K6218" s="217"/>
      <c r="L6218" s="217"/>
      <c r="M6218" s="219"/>
      <c r="N6218" s="220"/>
      <c r="O6218" s="219"/>
      <c r="P6218" s="220"/>
      <c r="Q6218" s="219"/>
      <c r="R6218" s="219"/>
    </row>
    <row r="6219" spans="1:18">
      <c r="A6219" s="217"/>
      <c r="B6219" s="217"/>
      <c r="C6219" s="217"/>
      <c r="D6219" s="217"/>
      <c r="E6219" s="217"/>
      <c r="F6219" s="217"/>
      <c r="G6219" s="218"/>
      <c r="H6219" s="217"/>
      <c r="I6219" s="217"/>
      <c r="J6219" s="217"/>
      <c r="K6219" s="217"/>
      <c r="L6219" s="217"/>
      <c r="M6219" s="219"/>
      <c r="N6219" s="220"/>
      <c r="O6219" s="219"/>
      <c r="P6219" s="220"/>
      <c r="Q6219" s="219"/>
      <c r="R6219" s="219"/>
    </row>
    <row r="6220" spans="1:18">
      <c r="A6220" s="217"/>
      <c r="B6220" s="217"/>
      <c r="C6220" s="217"/>
      <c r="D6220" s="217"/>
      <c r="E6220" s="217"/>
      <c r="F6220" s="217"/>
      <c r="G6220" s="218"/>
      <c r="H6220" s="217"/>
      <c r="I6220" s="217"/>
      <c r="J6220" s="217"/>
      <c r="K6220" s="217"/>
      <c r="L6220" s="217"/>
      <c r="M6220" s="219"/>
      <c r="N6220" s="220"/>
      <c r="O6220" s="219"/>
      <c r="P6220" s="220"/>
      <c r="Q6220" s="219"/>
      <c r="R6220" s="219"/>
    </row>
    <row r="6221" spans="1:18">
      <c r="A6221" s="217"/>
      <c r="B6221" s="217"/>
      <c r="C6221" s="217"/>
      <c r="D6221" s="217"/>
      <c r="E6221" s="217"/>
      <c r="F6221" s="217"/>
      <c r="G6221" s="218"/>
      <c r="H6221" s="217"/>
      <c r="I6221" s="217"/>
      <c r="J6221" s="217"/>
      <c r="K6221" s="217"/>
      <c r="L6221" s="217"/>
      <c r="M6221" s="219"/>
      <c r="N6221" s="220"/>
      <c r="O6221" s="219"/>
      <c r="P6221" s="220"/>
      <c r="Q6221" s="219"/>
      <c r="R6221" s="219"/>
    </row>
    <row r="6222" spans="1:18">
      <c r="A6222" s="217"/>
      <c r="B6222" s="217"/>
      <c r="C6222" s="217"/>
      <c r="D6222" s="217"/>
      <c r="E6222" s="217"/>
      <c r="F6222" s="217"/>
      <c r="G6222" s="218"/>
      <c r="H6222" s="217"/>
      <c r="I6222" s="217"/>
      <c r="J6222" s="217"/>
      <c r="K6222" s="217"/>
      <c r="L6222" s="217"/>
      <c r="M6222" s="219"/>
      <c r="N6222" s="220"/>
      <c r="O6222" s="219"/>
      <c r="P6222" s="220"/>
      <c r="Q6222" s="219"/>
      <c r="R6222" s="219"/>
    </row>
    <row r="6223" spans="1:18">
      <c r="A6223" s="217"/>
      <c r="B6223" s="217"/>
      <c r="C6223" s="217"/>
      <c r="D6223" s="217"/>
      <c r="E6223" s="217"/>
      <c r="F6223" s="217"/>
      <c r="G6223" s="218"/>
      <c r="H6223" s="217"/>
      <c r="I6223" s="217"/>
      <c r="J6223" s="217"/>
      <c r="K6223" s="217"/>
      <c r="L6223" s="217"/>
      <c r="M6223" s="219"/>
      <c r="N6223" s="220"/>
      <c r="O6223" s="219"/>
      <c r="P6223" s="220"/>
      <c r="Q6223" s="219"/>
      <c r="R6223" s="219"/>
    </row>
    <row r="6224" spans="1:18">
      <c r="A6224" s="217"/>
      <c r="B6224" s="217"/>
      <c r="C6224" s="217"/>
      <c r="D6224" s="217"/>
      <c r="E6224" s="217"/>
      <c r="F6224" s="217"/>
      <c r="G6224" s="218"/>
      <c r="H6224" s="217"/>
      <c r="I6224" s="217"/>
      <c r="J6224" s="217"/>
      <c r="K6224" s="217"/>
      <c r="L6224" s="217"/>
      <c r="M6224" s="219"/>
      <c r="N6224" s="220"/>
      <c r="O6224" s="219"/>
      <c r="P6224" s="220"/>
      <c r="Q6224" s="219"/>
      <c r="R6224" s="219"/>
    </row>
    <row r="6225" spans="1:18">
      <c r="A6225" s="217"/>
      <c r="B6225" s="217"/>
      <c r="C6225" s="217"/>
      <c r="D6225" s="217"/>
      <c r="E6225" s="217"/>
      <c r="F6225" s="217"/>
      <c r="G6225" s="218"/>
      <c r="H6225" s="217"/>
      <c r="I6225" s="217"/>
      <c r="J6225" s="217"/>
      <c r="K6225" s="217"/>
      <c r="L6225" s="217"/>
      <c r="M6225" s="219"/>
      <c r="N6225" s="220"/>
      <c r="O6225" s="219"/>
      <c r="P6225" s="220"/>
      <c r="Q6225" s="219"/>
      <c r="R6225" s="219"/>
    </row>
    <row r="6226" spans="1:18">
      <c r="A6226" s="217"/>
      <c r="B6226" s="217"/>
      <c r="C6226" s="217"/>
      <c r="D6226" s="217"/>
      <c r="E6226" s="217"/>
      <c r="F6226" s="217"/>
      <c r="G6226" s="218"/>
      <c r="H6226" s="217"/>
      <c r="I6226" s="217"/>
      <c r="J6226" s="217"/>
      <c r="K6226" s="217"/>
      <c r="L6226" s="217"/>
      <c r="M6226" s="219"/>
      <c r="N6226" s="220"/>
      <c r="O6226" s="219"/>
      <c r="P6226" s="220"/>
      <c r="Q6226" s="219"/>
      <c r="R6226" s="219"/>
    </row>
    <row r="6227" spans="1:18">
      <c r="A6227" s="217"/>
      <c r="B6227" s="217"/>
      <c r="C6227" s="217"/>
      <c r="D6227" s="217"/>
      <c r="E6227" s="217"/>
      <c r="F6227" s="217"/>
      <c r="G6227" s="218"/>
      <c r="H6227" s="217"/>
      <c r="I6227" s="217"/>
      <c r="J6227" s="217"/>
      <c r="K6227" s="217"/>
      <c r="L6227" s="217"/>
      <c r="M6227" s="219"/>
      <c r="N6227" s="220"/>
      <c r="O6227" s="219"/>
      <c r="P6227" s="220"/>
      <c r="Q6227" s="219"/>
      <c r="R6227" s="219"/>
    </row>
    <row r="6228" spans="1:18">
      <c r="A6228" s="217"/>
      <c r="B6228" s="217"/>
      <c r="C6228" s="217"/>
      <c r="D6228" s="217"/>
      <c r="E6228" s="217"/>
      <c r="F6228" s="217"/>
      <c r="G6228" s="218"/>
      <c r="H6228" s="217"/>
      <c r="I6228" s="217"/>
      <c r="J6228" s="217"/>
      <c r="K6228" s="217"/>
      <c r="L6228" s="217"/>
      <c r="M6228" s="219"/>
      <c r="N6228" s="220"/>
      <c r="O6228" s="219"/>
      <c r="P6228" s="220"/>
      <c r="Q6228" s="219"/>
      <c r="R6228" s="219"/>
    </row>
    <row r="6229" spans="1:18">
      <c r="A6229" s="217"/>
      <c r="B6229" s="217"/>
      <c r="C6229" s="217"/>
      <c r="D6229" s="217"/>
      <c r="E6229" s="217"/>
      <c r="F6229" s="217"/>
      <c r="G6229" s="218"/>
      <c r="H6229" s="217"/>
      <c r="I6229" s="217"/>
      <c r="J6229" s="217"/>
      <c r="K6229" s="217"/>
      <c r="L6229" s="217"/>
      <c r="M6229" s="219"/>
      <c r="N6229" s="220"/>
      <c r="O6229" s="219"/>
      <c r="P6229" s="220"/>
      <c r="Q6229" s="219"/>
      <c r="R6229" s="219"/>
    </row>
    <row r="6230" spans="1:18">
      <c r="A6230" s="217"/>
      <c r="B6230" s="217"/>
      <c r="C6230" s="217"/>
      <c r="D6230" s="217"/>
      <c r="E6230" s="217"/>
      <c r="F6230" s="217"/>
      <c r="G6230" s="218"/>
      <c r="H6230" s="217"/>
      <c r="I6230" s="217"/>
      <c r="J6230" s="217"/>
      <c r="K6230" s="217"/>
      <c r="L6230" s="217"/>
      <c r="M6230" s="219"/>
      <c r="N6230" s="220"/>
      <c r="O6230" s="219"/>
      <c r="P6230" s="220"/>
      <c r="Q6230" s="219"/>
      <c r="R6230" s="219"/>
    </row>
    <row r="6231" spans="1:18">
      <c r="A6231" s="217"/>
      <c r="B6231" s="217"/>
      <c r="C6231" s="217"/>
      <c r="D6231" s="217"/>
      <c r="E6231" s="217"/>
      <c r="F6231" s="217"/>
      <c r="G6231" s="218"/>
      <c r="H6231" s="217"/>
      <c r="I6231" s="217"/>
      <c r="J6231" s="217"/>
      <c r="K6231" s="217"/>
      <c r="L6231" s="217"/>
      <c r="M6231" s="219"/>
      <c r="N6231" s="220"/>
      <c r="O6231" s="219"/>
      <c r="P6231" s="220"/>
      <c r="Q6231" s="219"/>
      <c r="R6231" s="219"/>
    </row>
    <row r="6232" spans="1:18">
      <c r="A6232" s="217"/>
      <c r="B6232" s="217"/>
      <c r="C6232" s="217"/>
      <c r="D6232" s="217"/>
      <c r="E6232" s="217"/>
      <c r="F6232" s="217"/>
      <c r="G6232" s="218"/>
      <c r="H6232" s="217"/>
      <c r="I6232" s="217"/>
      <c r="J6232" s="217"/>
      <c r="K6232" s="217"/>
      <c r="L6232" s="217"/>
      <c r="M6232" s="219"/>
      <c r="N6232" s="220"/>
      <c r="O6232" s="219"/>
      <c r="P6232" s="220"/>
      <c r="Q6232" s="219"/>
      <c r="R6232" s="219"/>
    </row>
    <row r="6233" spans="1:18">
      <c r="A6233" s="217"/>
      <c r="B6233" s="217"/>
      <c r="C6233" s="217"/>
      <c r="D6233" s="217"/>
      <c r="E6233" s="217"/>
      <c r="F6233" s="217"/>
      <c r="G6233" s="218"/>
      <c r="H6233" s="217"/>
      <c r="I6233" s="217"/>
      <c r="J6233" s="217"/>
      <c r="K6233" s="217"/>
      <c r="L6233" s="217"/>
      <c r="M6233" s="219"/>
      <c r="N6233" s="220"/>
      <c r="O6233" s="219"/>
      <c r="P6233" s="220"/>
      <c r="Q6233" s="219"/>
      <c r="R6233" s="219"/>
    </row>
    <row r="6234" spans="1:18">
      <c r="A6234" s="217"/>
      <c r="B6234" s="217"/>
      <c r="C6234" s="217"/>
      <c r="D6234" s="217"/>
      <c r="E6234" s="217"/>
      <c r="F6234" s="217"/>
      <c r="G6234" s="218"/>
      <c r="H6234" s="217"/>
      <c r="I6234" s="217"/>
      <c r="J6234" s="217"/>
      <c r="K6234" s="217"/>
      <c r="L6234" s="217"/>
      <c r="M6234" s="219"/>
      <c r="N6234" s="220"/>
      <c r="O6234" s="219"/>
      <c r="P6234" s="220"/>
      <c r="Q6234" s="219"/>
      <c r="R6234" s="219"/>
    </row>
    <row r="6235" spans="1:18">
      <c r="A6235" s="217"/>
      <c r="B6235" s="217"/>
      <c r="C6235" s="217"/>
      <c r="D6235" s="217"/>
      <c r="E6235" s="217"/>
      <c r="F6235" s="217"/>
      <c r="G6235" s="218"/>
      <c r="H6235" s="217"/>
      <c r="I6235" s="217"/>
      <c r="J6235" s="217"/>
      <c r="K6235" s="217"/>
      <c r="L6235" s="217"/>
      <c r="M6235" s="219"/>
      <c r="N6235" s="220"/>
      <c r="O6235" s="219"/>
      <c r="P6235" s="220"/>
      <c r="Q6235" s="219"/>
      <c r="R6235" s="219"/>
    </row>
    <row r="6236" spans="1:18">
      <c r="A6236" s="217"/>
      <c r="B6236" s="217"/>
      <c r="C6236" s="217"/>
      <c r="D6236" s="217"/>
      <c r="E6236" s="217"/>
      <c r="F6236" s="217"/>
      <c r="G6236" s="218"/>
      <c r="H6236" s="217"/>
      <c r="I6236" s="217"/>
      <c r="J6236" s="217"/>
      <c r="K6236" s="217"/>
      <c r="L6236" s="217"/>
      <c r="M6236" s="219"/>
      <c r="N6236" s="220"/>
      <c r="O6236" s="219"/>
      <c r="P6236" s="220"/>
      <c r="Q6236" s="219"/>
      <c r="R6236" s="219"/>
    </row>
    <row r="6237" spans="1:18">
      <c r="A6237" s="217"/>
      <c r="B6237" s="217"/>
      <c r="C6237" s="217"/>
      <c r="D6237" s="217"/>
      <c r="E6237" s="217"/>
      <c r="F6237" s="217"/>
      <c r="G6237" s="218"/>
      <c r="H6237" s="217"/>
      <c r="I6237" s="217"/>
      <c r="J6237" s="217"/>
      <c r="K6237" s="217"/>
      <c r="L6237" s="217"/>
      <c r="M6237" s="219"/>
      <c r="N6237" s="220"/>
      <c r="O6237" s="219"/>
      <c r="P6237" s="220"/>
      <c r="Q6237" s="219"/>
      <c r="R6237" s="219"/>
    </row>
    <row r="6238" spans="1:18">
      <c r="A6238" s="217"/>
      <c r="B6238" s="217"/>
      <c r="C6238" s="217"/>
      <c r="D6238" s="217"/>
      <c r="E6238" s="217"/>
      <c r="F6238" s="217"/>
      <c r="G6238" s="218"/>
      <c r="H6238" s="217"/>
      <c r="I6238" s="217"/>
      <c r="J6238" s="217"/>
      <c r="K6238" s="217"/>
      <c r="L6238" s="217"/>
      <c r="M6238" s="219"/>
      <c r="N6238" s="220"/>
      <c r="O6238" s="219"/>
      <c r="P6238" s="220"/>
      <c r="Q6238" s="219"/>
      <c r="R6238" s="219"/>
    </row>
    <row r="6239" spans="1:18">
      <c r="A6239" s="217"/>
      <c r="B6239" s="217"/>
      <c r="C6239" s="217"/>
      <c r="D6239" s="217"/>
      <c r="E6239" s="217"/>
      <c r="F6239" s="217"/>
      <c r="G6239" s="218"/>
      <c r="H6239" s="217"/>
      <c r="I6239" s="217"/>
      <c r="J6239" s="217"/>
      <c r="K6239" s="217"/>
      <c r="L6239" s="217"/>
      <c r="M6239" s="219"/>
      <c r="N6239" s="220"/>
      <c r="O6239" s="219"/>
      <c r="P6239" s="220"/>
      <c r="Q6239" s="219"/>
      <c r="R6239" s="219"/>
    </row>
    <row r="6240" spans="1:18">
      <c r="A6240" s="217"/>
      <c r="B6240" s="217"/>
      <c r="C6240" s="217"/>
      <c r="D6240" s="217"/>
      <c r="E6240" s="217"/>
      <c r="F6240" s="217"/>
      <c r="G6240" s="218"/>
      <c r="H6240" s="217"/>
      <c r="I6240" s="217"/>
      <c r="J6240" s="217"/>
      <c r="K6240" s="217"/>
      <c r="L6240" s="217"/>
      <c r="M6240" s="219"/>
      <c r="N6240" s="220"/>
      <c r="O6240" s="219"/>
      <c r="P6240" s="220"/>
      <c r="Q6240" s="219"/>
      <c r="R6240" s="219"/>
    </row>
    <row r="6241" spans="1:18">
      <c r="A6241" s="217"/>
      <c r="B6241" s="217"/>
      <c r="C6241" s="217"/>
      <c r="D6241" s="217"/>
      <c r="E6241" s="217"/>
      <c r="F6241" s="217"/>
      <c r="G6241" s="218"/>
      <c r="H6241" s="217"/>
      <c r="I6241" s="217"/>
      <c r="J6241" s="217"/>
      <c r="K6241" s="217"/>
      <c r="L6241" s="217"/>
      <c r="M6241" s="219"/>
      <c r="N6241" s="220"/>
      <c r="O6241" s="219"/>
      <c r="P6241" s="220"/>
      <c r="Q6241" s="219"/>
      <c r="R6241" s="219"/>
    </row>
    <row r="6242" spans="1:18">
      <c r="A6242" s="217"/>
      <c r="B6242" s="217"/>
      <c r="C6242" s="217"/>
      <c r="D6242" s="217"/>
      <c r="E6242" s="217"/>
      <c r="F6242" s="217"/>
      <c r="G6242" s="218"/>
      <c r="H6242" s="217"/>
      <c r="I6242" s="217"/>
      <c r="J6242" s="217"/>
      <c r="K6242" s="217"/>
      <c r="L6242" s="217"/>
      <c r="M6242" s="219"/>
      <c r="N6242" s="220"/>
      <c r="O6242" s="219"/>
      <c r="P6242" s="220"/>
      <c r="Q6242" s="219"/>
      <c r="R6242" s="219"/>
    </row>
    <row r="6243" spans="1:18">
      <c r="A6243" s="217"/>
      <c r="B6243" s="217"/>
      <c r="C6243" s="217"/>
      <c r="D6243" s="217"/>
      <c r="E6243" s="217"/>
      <c r="F6243" s="217"/>
      <c r="G6243" s="218"/>
      <c r="H6243" s="217"/>
      <c r="I6243" s="217"/>
      <c r="J6243" s="217"/>
      <c r="K6243" s="217"/>
      <c r="L6243" s="217"/>
      <c r="M6243" s="219"/>
      <c r="N6243" s="220"/>
      <c r="O6243" s="219"/>
      <c r="P6243" s="220"/>
      <c r="Q6243" s="219"/>
      <c r="R6243" s="219"/>
    </row>
    <row r="6244" spans="1:18">
      <c r="A6244" s="217"/>
      <c r="B6244" s="217"/>
      <c r="C6244" s="217"/>
      <c r="D6244" s="217"/>
      <c r="E6244" s="217"/>
      <c r="F6244" s="217"/>
      <c r="G6244" s="218"/>
      <c r="H6244" s="217"/>
      <c r="I6244" s="217"/>
      <c r="J6244" s="217"/>
      <c r="K6244" s="217"/>
      <c r="L6244" s="217"/>
      <c r="M6244" s="219"/>
      <c r="N6244" s="220"/>
      <c r="O6244" s="219"/>
      <c r="P6244" s="220"/>
      <c r="Q6244" s="219"/>
      <c r="R6244" s="219"/>
    </row>
    <row r="6245" spans="1:18">
      <c r="A6245" s="217"/>
      <c r="B6245" s="217"/>
      <c r="C6245" s="217"/>
      <c r="D6245" s="217"/>
      <c r="E6245" s="217"/>
      <c r="F6245" s="217"/>
      <c r="G6245" s="218"/>
      <c r="H6245" s="217"/>
      <c r="I6245" s="217"/>
      <c r="J6245" s="217"/>
      <c r="K6245" s="217"/>
      <c r="L6245" s="217"/>
      <c r="M6245" s="219"/>
      <c r="N6245" s="220"/>
      <c r="O6245" s="219"/>
      <c r="P6245" s="220"/>
      <c r="Q6245" s="219"/>
      <c r="R6245" s="219"/>
    </row>
    <row r="6246" spans="1:18">
      <c r="A6246" s="217"/>
      <c r="B6246" s="217"/>
      <c r="C6246" s="217"/>
      <c r="D6246" s="217"/>
      <c r="E6246" s="217"/>
      <c r="F6246" s="217"/>
      <c r="G6246" s="218"/>
      <c r="H6246" s="217"/>
      <c r="I6246" s="217"/>
      <c r="J6246" s="217"/>
      <c r="K6246" s="217"/>
      <c r="L6246" s="217"/>
      <c r="M6246" s="219"/>
      <c r="N6246" s="220"/>
      <c r="O6246" s="219"/>
      <c r="P6246" s="220"/>
      <c r="Q6246" s="219"/>
      <c r="R6246" s="219"/>
    </row>
    <row r="6247" spans="1:18">
      <c r="A6247" s="217"/>
      <c r="B6247" s="217"/>
      <c r="C6247" s="217"/>
      <c r="D6247" s="217"/>
      <c r="E6247" s="217"/>
      <c r="F6247" s="217"/>
      <c r="G6247" s="218"/>
      <c r="H6247" s="217"/>
      <c r="I6247" s="217"/>
      <c r="J6247" s="217"/>
      <c r="K6247" s="217"/>
      <c r="L6247" s="217"/>
      <c r="M6247" s="219"/>
      <c r="N6247" s="220"/>
      <c r="O6247" s="219"/>
      <c r="P6247" s="220"/>
      <c r="Q6247" s="219"/>
      <c r="R6247" s="219"/>
    </row>
    <row r="6248" spans="1:18">
      <c r="A6248" s="217"/>
      <c r="B6248" s="217"/>
      <c r="C6248" s="217"/>
      <c r="D6248" s="217"/>
      <c r="E6248" s="217"/>
      <c r="F6248" s="217"/>
      <c r="G6248" s="218"/>
      <c r="H6248" s="217"/>
      <c r="I6248" s="217"/>
      <c r="J6248" s="217"/>
      <c r="K6248" s="217"/>
      <c r="L6248" s="217"/>
      <c r="M6248" s="219"/>
      <c r="N6248" s="220"/>
      <c r="O6248" s="219"/>
      <c r="P6248" s="220"/>
      <c r="Q6248" s="219"/>
      <c r="R6248" s="219"/>
    </row>
    <row r="6249" spans="1:18">
      <c r="A6249" s="217"/>
      <c r="B6249" s="217"/>
      <c r="C6249" s="217"/>
      <c r="D6249" s="217"/>
      <c r="E6249" s="217"/>
      <c r="F6249" s="217"/>
      <c r="G6249" s="218"/>
      <c r="H6249" s="217"/>
      <c r="I6249" s="217"/>
      <c r="J6249" s="217"/>
      <c r="K6249" s="217"/>
      <c r="L6249" s="217"/>
      <c r="M6249" s="219"/>
      <c r="N6249" s="220"/>
      <c r="O6249" s="219"/>
      <c r="P6249" s="220"/>
      <c r="Q6249" s="219"/>
      <c r="R6249" s="219"/>
    </row>
    <row r="6250" spans="1:18">
      <c r="A6250" s="217"/>
      <c r="B6250" s="217"/>
      <c r="C6250" s="217"/>
      <c r="D6250" s="217"/>
      <c r="E6250" s="217"/>
      <c r="F6250" s="217"/>
      <c r="G6250" s="218"/>
      <c r="H6250" s="217"/>
      <c r="I6250" s="217"/>
      <c r="J6250" s="217"/>
      <c r="K6250" s="217"/>
      <c r="L6250" s="217"/>
      <c r="M6250" s="219"/>
      <c r="N6250" s="220"/>
      <c r="O6250" s="219"/>
      <c r="P6250" s="220"/>
      <c r="Q6250" s="219"/>
      <c r="R6250" s="219"/>
    </row>
    <row r="6251" spans="1:18">
      <c r="A6251" s="217"/>
      <c r="B6251" s="217"/>
      <c r="C6251" s="217"/>
      <c r="D6251" s="217"/>
      <c r="E6251" s="217"/>
      <c r="F6251" s="217"/>
      <c r="G6251" s="218"/>
      <c r="H6251" s="217"/>
      <c r="I6251" s="217"/>
      <c r="J6251" s="217"/>
      <c r="K6251" s="217"/>
      <c r="L6251" s="217"/>
      <c r="M6251" s="219"/>
      <c r="N6251" s="220"/>
      <c r="O6251" s="219"/>
      <c r="P6251" s="220"/>
      <c r="Q6251" s="219"/>
      <c r="R6251" s="219"/>
    </row>
    <row r="6252" spans="1:18">
      <c r="A6252" s="217"/>
      <c r="B6252" s="217"/>
      <c r="C6252" s="217"/>
      <c r="D6252" s="217"/>
      <c r="E6252" s="217"/>
      <c r="F6252" s="217"/>
      <c r="G6252" s="218"/>
      <c r="H6252" s="217"/>
      <c r="I6252" s="217"/>
      <c r="J6252" s="217"/>
      <c r="K6252" s="217"/>
      <c r="L6252" s="217"/>
      <c r="M6252" s="219"/>
      <c r="N6252" s="220"/>
      <c r="O6252" s="219"/>
      <c r="P6252" s="220"/>
      <c r="Q6252" s="219"/>
      <c r="R6252" s="219"/>
    </row>
    <row r="6253" spans="1:18">
      <c r="A6253" s="217"/>
      <c r="B6253" s="217"/>
      <c r="C6253" s="217"/>
      <c r="D6253" s="217"/>
      <c r="E6253" s="217"/>
      <c r="F6253" s="217"/>
      <c r="G6253" s="218"/>
      <c r="H6253" s="217"/>
      <c r="I6253" s="217"/>
      <c r="J6253" s="217"/>
      <c r="K6253" s="217"/>
      <c r="L6253" s="217"/>
      <c r="M6253" s="219"/>
      <c r="N6253" s="220"/>
      <c r="O6253" s="219"/>
      <c r="P6253" s="220"/>
      <c r="Q6253" s="219"/>
      <c r="R6253" s="219"/>
    </row>
    <row r="6254" spans="1:18">
      <c r="A6254" s="217"/>
      <c r="B6254" s="217"/>
      <c r="C6254" s="217"/>
      <c r="D6254" s="217"/>
      <c r="E6254" s="217"/>
      <c r="F6254" s="217"/>
      <c r="G6254" s="218"/>
      <c r="H6254" s="217"/>
      <c r="I6254" s="217"/>
      <c r="J6254" s="217"/>
      <c r="K6254" s="217"/>
      <c r="L6254" s="217"/>
      <c r="M6254" s="219"/>
      <c r="N6254" s="220"/>
      <c r="O6254" s="219"/>
      <c r="P6254" s="220"/>
      <c r="Q6254" s="219"/>
      <c r="R6254" s="219"/>
    </row>
    <row r="6255" spans="1:18">
      <c r="A6255" s="217"/>
      <c r="B6255" s="217"/>
      <c r="C6255" s="217"/>
      <c r="D6255" s="217"/>
      <c r="E6255" s="217"/>
      <c r="F6255" s="217"/>
      <c r="G6255" s="218"/>
      <c r="H6255" s="217"/>
      <c r="I6255" s="217"/>
      <c r="J6255" s="217"/>
      <c r="K6255" s="217"/>
      <c r="L6255" s="217"/>
      <c r="M6255" s="219"/>
      <c r="N6255" s="220"/>
      <c r="O6255" s="219"/>
      <c r="P6255" s="220"/>
      <c r="Q6255" s="219"/>
      <c r="R6255" s="219"/>
    </row>
    <row r="6256" spans="1:18">
      <c r="A6256" s="217"/>
      <c r="B6256" s="217"/>
      <c r="C6256" s="217"/>
      <c r="D6256" s="217"/>
      <c r="E6256" s="217"/>
      <c r="F6256" s="217"/>
      <c r="G6256" s="218"/>
      <c r="H6256" s="217"/>
      <c r="I6256" s="217"/>
      <c r="J6256" s="217"/>
      <c r="K6256" s="217"/>
      <c r="L6256" s="217"/>
      <c r="M6256" s="219"/>
      <c r="N6256" s="220"/>
      <c r="O6256" s="219"/>
      <c r="P6256" s="220"/>
      <c r="Q6256" s="219"/>
      <c r="R6256" s="219"/>
    </row>
    <row r="6257" spans="1:18">
      <c r="A6257" s="217"/>
      <c r="B6257" s="217"/>
      <c r="C6257" s="217"/>
      <c r="D6257" s="217"/>
      <c r="E6257" s="217"/>
      <c r="F6257" s="217"/>
      <c r="G6257" s="218"/>
      <c r="H6257" s="217"/>
      <c r="I6257" s="217"/>
      <c r="J6257" s="217"/>
      <c r="K6257" s="217"/>
      <c r="L6257" s="217"/>
      <c r="M6257" s="219"/>
      <c r="N6257" s="220"/>
      <c r="O6257" s="219"/>
      <c r="P6257" s="220"/>
      <c r="Q6257" s="219"/>
      <c r="R6257" s="219"/>
    </row>
    <row r="6258" spans="1:18">
      <c r="A6258" s="217"/>
      <c r="B6258" s="217"/>
      <c r="C6258" s="217"/>
      <c r="D6258" s="217"/>
      <c r="E6258" s="217"/>
      <c r="F6258" s="217"/>
      <c r="G6258" s="218"/>
      <c r="H6258" s="217"/>
      <c r="I6258" s="217"/>
      <c r="J6258" s="217"/>
      <c r="K6258" s="217"/>
      <c r="L6258" s="217"/>
      <c r="M6258" s="219"/>
      <c r="N6258" s="220"/>
      <c r="O6258" s="219"/>
      <c r="P6258" s="220"/>
      <c r="Q6258" s="219"/>
      <c r="R6258" s="219"/>
    </row>
    <row r="6259" spans="1:18">
      <c r="A6259" s="217"/>
      <c r="B6259" s="217"/>
      <c r="C6259" s="217"/>
      <c r="D6259" s="217"/>
      <c r="E6259" s="217"/>
      <c r="F6259" s="217"/>
      <c r="G6259" s="218"/>
      <c r="H6259" s="217"/>
      <c r="I6259" s="217"/>
      <c r="J6259" s="217"/>
      <c r="K6259" s="217"/>
      <c r="L6259" s="217"/>
      <c r="M6259" s="219"/>
      <c r="N6259" s="220"/>
      <c r="O6259" s="219"/>
      <c r="P6259" s="220"/>
      <c r="Q6259" s="219"/>
      <c r="R6259" s="219"/>
    </row>
    <row r="6260" spans="1:18">
      <c r="A6260" s="217"/>
      <c r="B6260" s="217"/>
      <c r="C6260" s="217"/>
      <c r="D6260" s="217"/>
      <c r="E6260" s="217"/>
      <c r="F6260" s="217"/>
      <c r="G6260" s="218"/>
      <c r="H6260" s="217"/>
      <c r="I6260" s="217"/>
      <c r="J6260" s="217"/>
      <c r="K6260" s="217"/>
      <c r="L6260" s="217"/>
      <c r="M6260" s="219"/>
      <c r="N6260" s="220"/>
      <c r="O6260" s="219"/>
      <c r="P6260" s="220"/>
      <c r="Q6260" s="219"/>
      <c r="R6260" s="219"/>
    </row>
    <row r="6261" spans="1:18">
      <c r="A6261" s="217"/>
      <c r="B6261" s="217"/>
      <c r="C6261" s="217"/>
      <c r="D6261" s="217"/>
      <c r="E6261" s="217"/>
      <c r="F6261" s="217"/>
      <c r="G6261" s="218"/>
      <c r="H6261" s="217"/>
      <c r="I6261" s="217"/>
      <c r="J6261" s="217"/>
      <c r="K6261" s="217"/>
      <c r="L6261" s="217"/>
      <c r="M6261" s="219"/>
      <c r="N6261" s="220"/>
      <c r="O6261" s="219"/>
      <c r="P6261" s="220"/>
      <c r="Q6261" s="219"/>
      <c r="R6261" s="219"/>
    </row>
    <row r="6262" spans="1:18">
      <c r="A6262" s="217"/>
      <c r="B6262" s="217"/>
      <c r="C6262" s="217"/>
      <c r="D6262" s="217"/>
      <c r="E6262" s="217"/>
      <c r="F6262" s="217"/>
      <c r="G6262" s="218"/>
      <c r="H6262" s="217"/>
      <c r="I6262" s="217"/>
      <c r="J6262" s="217"/>
      <c r="K6262" s="217"/>
      <c r="L6262" s="217"/>
      <c r="M6262" s="219"/>
      <c r="N6262" s="220"/>
      <c r="O6262" s="219"/>
      <c r="P6262" s="220"/>
      <c r="Q6262" s="219"/>
      <c r="R6262" s="219"/>
    </row>
    <row r="6263" spans="1:18">
      <c r="A6263" s="217"/>
      <c r="B6263" s="217"/>
      <c r="C6263" s="217"/>
      <c r="D6263" s="217"/>
      <c r="E6263" s="217"/>
      <c r="F6263" s="217"/>
      <c r="G6263" s="218"/>
      <c r="H6263" s="217"/>
      <c r="I6263" s="217"/>
      <c r="J6263" s="217"/>
      <c r="K6263" s="217"/>
      <c r="L6263" s="217"/>
      <c r="M6263" s="219"/>
      <c r="N6263" s="220"/>
      <c r="O6263" s="219"/>
      <c r="P6263" s="220"/>
      <c r="Q6263" s="219"/>
      <c r="R6263" s="219"/>
    </row>
    <row r="6264" spans="1:18">
      <c r="A6264" s="217"/>
      <c r="B6264" s="217"/>
      <c r="C6264" s="217"/>
      <c r="D6264" s="217"/>
      <c r="E6264" s="217"/>
      <c r="F6264" s="217"/>
      <c r="G6264" s="218"/>
      <c r="H6264" s="217"/>
      <c r="I6264" s="217"/>
      <c r="J6264" s="217"/>
      <c r="K6264" s="217"/>
      <c r="L6264" s="217"/>
      <c r="M6264" s="219"/>
      <c r="N6264" s="220"/>
      <c r="O6264" s="219"/>
      <c r="P6264" s="220"/>
      <c r="Q6264" s="219"/>
      <c r="R6264" s="219"/>
    </row>
    <row r="6265" spans="1:18">
      <c r="A6265" s="217"/>
      <c r="B6265" s="217"/>
      <c r="C6265" s="217"/>
      <c r="D6265" s="217"/>
      <c r="E6265" s="217"/>
      <c r="F6265" s="217"/>
      <c r="G6265" s="218"/>
      <c r="H6265" s="217"/>
      <c r="I6265" s="217"/>
      <c r="J6265" s="217"/>
      <c r="K6265" s="217"/>
      <c r="L6265" s="217"/>
      <c r="M6265" s="219"/>
      <c r="N6265" s="220"/>
      <c r="O6265" s="219"/>
      <c r="P6265" s="220"/>
      <c r="Q6265" s="219"/>
      <c r="R6265" s="219"/>
    </row>
    <row r="6266" spans="1:18">
      <c r="A6266" s="217"/>
      <c r="B6266" s="217"/>
      <c r="C6266" s="217"/>
      <c r="D6266" s="217"/>
      <c r="E6266" s="217"/>
      <c r="F6266" s="217"/>
      <c r="G6266" s="218"/>
      <c r="H6266" s="217"/>
      <c r="I6266" s="217"/>
      <c r="J6266" s="217"/>
      <c r="K6266" s="217"/>
      <c r="L6266" s="217"/>
      <c r="M6266" s="219"/>
      <c r="N6266" s="220"/>
      <c r="O6266" s="219"/>
      <c r="P6266" s="220"/>
      <c r="Q6266" s="219"/>
      <c r="R6266" s="219"/>
    </row>
    <row r="6267" spans="1:18">
      <c r="A6267" s="217"/>
      <c r="B6267" s="217"/>
      <c r="C6267" s="217"/>
      <c r="D6267" s="217"/>
      <c r="E6267" s="217"/>
      <c r="F6267" s="217"/>
      <c r="G6267" s="218"/>
      <c r="H6267" s="217"/>
      <c r="I6267" s="217"/>
      <c r="J6267" s="217"/>
      <c r="K6267" s="217"/>
      <c r="L6267" s="217"/>
      <c r="M6267" s="219"/>
      <c r="N6267" s="220"/>
      <c r="O6267" s="219"/>
      <c r="P6267" s="220"/>
      <c r="Q6267" s="219"/>
      <c r="R6267" s="219"/>
    </row>
    <row r="6268" spans="1:18">
      <c r="A6268" s="217"/>
      <c r="B6268" s="217"/>
      <c r="C6268" s="217"/>
      <c r="D6268" s="217"/>
      <c r="E6268" s="217"/>
      <c r="F6268" s="217"/>
      <c r="G6268" s="218"/>
      <c r="H6268" s="217"/>
      <c r="I6268" s="217"/>
      <c r="J6268" s="217"/>
      <c r="K6268" s="217"/>
      <c r="L6268" s="217"/>
      <c r="M6268" s="219"/>
      <c r="N6268" s="220"/>
      <c r="O6268" s="219"/>
      <c r="P6268" s="220"/>
      <c r="Q6268" s="219"/>
      <c r="R6268" s="219"/>
    </row>
    <row r="6269" spans="1:18">
      <c r="A6269" s="217"/>
      <c r="B6269" s="217"/>
      <c r="C6269" s="217"/>
      <c r="D6269" s="217"/>
      <c r="E6269" s="217"/>
      <c r="F6269" s="217"/>
      <c r="G6269" s="218"/>
      <c r="H6269" s="217"/>
      <c r="I6269" s="217"/>
      <c r="J6269" s="217"/>
      <c r="K6269" s="217"/>
      <c r="L6269" s="217"/>
      <c r="M6269" s="219"/>
      <c r="N6269" s="220"/>
      <c r="O6269" s="219"/>
      <c r="P6269" s="220"/>
      <c r="Q6269" s="219"/>
      <c r="R6269" s="219"/>
    </row>
    <row r="6270" spans="1:18">
      <c r="A6270" s="217"/>
      <c r="B6270" s="217"/>
      <c r="C6270" s="217"/>
      <c r="D6270" s="217"/>
      <c r="E6270" s="217"/>
      <c r="F6270" s="217"/>
      <c r="G6270" s="218"/>
      <c r="H6270" s="217"/>
      <c r="I6270" s="217"/>
      <c r="J6270" s="217"/>
      <c r="K6270" s="217"/>
      <c r="L6270" s="217"/>
      <c r="M6270" s="219"/>
      <c r="N6270" s="220"/>
      <c r="O6270" s="219"/>
      <c r="P6270" s="220"/>
      <c r="Q6270" s="219"/>
      <c r="R6270" s="219"/>
    </row>
    <row r="6271" spans="1:18">
      <c r="A6271" s="217"/>
      <c r="B6271" s="217"/>
      <c r="C6271" s="217"/>
      <c r="D6271" s="217"/>
      <c r="E6271" s="217"/>
      <c r="F6271" s="217"/>
      <c r="G6271" s="218"/>
      <c r="H6271" s="217"/>
      <c r="I6271" s="217"/>
      <c r="J6271" s="217"/>
      <c r="K6271" s="217"/>
      <c r="L6271" s="217"/>
      <c r="M6271" s="219"/>
      <c r="N6271" s="220"/>
      <c r="O6271" s="219"/>
      <c r="P6271" s="220"/>
      <c r="Q6271" s="219"/>
      <c r="R6271" s="219"/>
    </row>
    <row r="6272" spans="1:18">
      <c r="A6272" s="217"/>
      <c r="B6272" s="217"/>
      <c r="C6272" s="217"/>
      <c r="D6272" s="217"/>
      <c r="E6272" s="217"/>
      <c r="F6272" s="217"/>
      <c r="G6272" s="218"/>
      <c r="H6272" s="217"/>
      <c r="I6272" s="217"/>
      <c r="J6272" s="217"/>
      <c r="K6272" s="217"/>
      <c r="L6272" s="217"/>
      <c r="M6272" s="219"/>
      <c r="N6272" s="220"/>
      <c r="O6272" s="219"/>
      <c r="P6272" s="220"/>
      <c r="Q6272" s="219"/>
      <c r="R6272" s="219"/>
    </row>
    <row r="6273" spans="1:18">
      <c r="A6273" s="217"/>
      <c r="B6273" s="217"/>
      <c r="C6273" s="217"/>
      <c r="D6273" s="217"/>
      <c r="E6273" s="217"/>
      <c r="F6273" s="217"/>
      <c r="G6273" s="218"/>
      <c r="H6273" s="217"/>
      <c r="I6273" s="217"/>
      <c r="J6273" s="217"/>
      <c r="K6273" s="217"/>
      <c r="L6273" s="217"/>
      <c r="M6273" s="219"/>
      <c r="N6273" s="220"/>
      <c r="O6273" s="219"/>
      <c r="P6273" s="220"/>
      <c r="Q6273" s="219"/>
      <c r="R6273" s="219"/>
    </row>
    <row r="6274" spans="1:18">
      <c r="A6274" s="217"/>
      <c r="B6274" s="217"/>
      <c r="C6274" s="217"/>
      <c r="D6274" s="217"/>
      <c r="E6274" s="217"/>
      <c r="F6274" s="217"/>
      <c r="G6274" s="218"/>
      <c r="H6274" s="217"/>
      <c r="I6274" s="217"/>
      <c r="J6274" s="217"/>
      <c r="K6274" s="217"/>
      <c r="L6274" s="217"/>
      <c r="M6274" s="219"/>
      <c r="N6274" s="220"/>
      <c r="O6274" s="219"/>
      <c r="P6274" s="220"/>
      <c r="Q6274" s="219"/>
      <c r="R6274" s="219"/>
    </row>
    <row r="6275" spans="1:18">
      <c r="A6275" s="217"/>
      <c r="B6275" s="217"/>
      <c r="C6275" s="217"/>
      <c r="D6275" s="217"/>
      <c r="E6275" s="217"/>
      <c r="F6275" s="217"/>
      <c r="G6275" s="218"/>
      <c r="H6275" s="217"/>
      <c r="I6275" s="217"/>
      <c r="J6275" s="217"/>
      <c r="K6275" s="217"/>
      <c r="L6275" s="217"/>
      <c r="M6275" s="219"/>
      <c r="N6275" s="220"/>
      <c r="O6275" s="219"/>
      <c r="P6275" s="220"/>
      <c r="Q6275" s="219"/>
      <c r="R6275" s="219"/>
    </row>
    <row r="6276" spans="1:18">
      <c r="A6276" s="217"/>
      <c r="B6276" s="217"/>
      <c r="C6276" s="217"/>
      <c r="D6276" s="217"/>
      <c r="E6276" s="217"/>
      <c r="F6276" s="217"/>
      <c r="G6276" s="218"/>
      <c r="H6276" s="217"/>
      <c r="I6276" s="217"/>
      <c r="J6276" s="217"/>
      <c r="K6276" s="217"/>
      <c r="L6276" s="217"/>
      <c r="M6276" s="219"/>
      <c r="N6276" s="220"/>
      <c r="O6276" s="219"/>
      <c r="P6276" s="220"/>
      <c r="Q6276" s="219"/>
      <c r="R6276" s="219"/>
    </row>
    <row r="6277" spans="1:18">
      <c r="A6277" s="217"/>
      <c r="B6277" s="217"/>
      <c r="C6277" s="217"/>
      <c r="D6277" s="217"/>
      <c r="E6277" s="217"/>
      <c r="F6277" s="217"/>
      <c r="G6277" s="218"/>
      <c r="H6277" s="217"/>
      <c r="I6277" s="217"/>
      <c r="J6277" s="217"/>
      <c r="K6277" s="217"/>
      <c r="L6277" s="217"/>
      <c r="M6277" s="219"/>
      <c r="N6277" s="220"/>
      <c r="O6277" s="219"/>
      <c r="P6277" s="220"/>
      <c r="Q6277" s="219"/>
      <c r="R6277" s="219"/>
    </row>
    <row r="6278" spans="1:18">
      <c r="A6278" s="217"/>
      <c r="B6278" s="217"/>
      <c r="C6278" s="217"/>
      <c r="D6278" s="217"/>
      <c r="E6278" s="217"/>
      <c r="F6278" s="217"/>
      <c r="G6278" s="218"/>
      <c r="H6278" s="217"/>
      <c r="I6278" s="217"/>
      <c r="J6278" s="217"/>
      <c r="K6278" s="217"/>
      <c r="L6278" s="217"/>
      <c r="M6278" s="219"/>
      <c r="N6278" s="220"/>
      <c r="O6278" s="219"/>
      <c r="P6278" s="220"/>
      <c r="Q6278" s="219"/>
      <c r="R6278" s="219"/>
    </row>
    <row r="6279" spans="1:18">
      <c r="A6279" s="217"/>
      <c r="B6279" s="217"/>
      <c r="C6279" s="217"/>
      <c r="D6279" s="217"/>
      <c r="E6279" s="217"/>
      <c r="F6279" s="217"/>
      <c r="G6279" s="218"/>
      <c r="H6279" s="217"/>
      <c r="I6279" s="217"/>
      <c r="J6279" s="217"/>
      <c r="K6279" s="217"/>
      <c r="L6279" s="217"/>
      <c r="M6279" s="219"/>
      <c r="N6279" s="220"/>
      <c r="O6279" s="219"/>
      <c r="P6279" s="220"/>
      <c r="Q6279" s="219"/>
      <c r="R6279" s="219"/>
    </row>
    <row r="6280" spans="1:18">
      <c r="A6280" s="217"/>
      <c r="B6280" s="217"/>
      <c r="C6280" s="217"/>
      <c r="D6280" s="217"/>
      <c r="E6280" s="217"/>
      <c r="F6280" s="217"/>
      <c r="G6280" s="218"/>
      <c r="H6280" s="217"/>
      <c r="I6280" s="217"/>
      <c r="J6280" s="217"/>
      <c r="K6280" s="217"/>
      <c r="L6280" s="217"/>
      <c r="M6280" s="219"/>
      <c r="N6280" s="220"/>
      <c r="O6280" s="219"/>
      <c r="P6280" s="220"/>
      <c r="Q6280" s="219"/>
      <c r="R6280" s="219"/>
    </row>
    <row r="6281" spans="1:18">
      <c r="A6281" s="217"/>
      <c r="B6281" s="217"/>
      <c r="C6281" s="217"/>
      <c r="D6281" s="217"/>
      <c r="E6281" s="217"/>
      <c r="F6281" s="217"/>
      <c r="G6281" s="218"/>
      <c r="H6281" s="217"/>
      <c r="I6281" s="217"/>
      <c r="J6281" s="217"/>
      <c r="K6281" s="217"/>
      <c r="L6281" s="217"/>
      <c r="M6281" s="219"/>
      <c r="N6281" s="220"/>
      <c r="O6281" s="219"/>
      <c r="P6281" s="220"/>
      <c r="Q6281" s="219"/>
      <c r="R6281" s="219"/>
    </row>
    <row r="6282" spans="1:18">
      <c r="A6282" s="217"/>
      <c r="B6282" s="217"/>
      <c r="C6282" s="217"/>
      <c r="D6282" s="217"/>
      <c r="E6282" s="217"/>
      <c r="F6282" s="217"/>
      <c r="G6282" s="218"/>
      <c r="H6282" s="217"/>
      <c r="I6282" s="217"/>
      <c r="J6282" s="217"/>
      <c r="K6282" s="217"/>
      <c r="L6282" s="217"/>
      <c r="M6282" s="219"/>
      <c r="N6282" s="220"/>
      <c r="O6282" s="219"/>
      <c r="P6282" s="220"/>
      <c r="Q6282" s="219"/>
      <c r="R6282" s="219"/>
    </row>
    <row r="6283" spans="1:18">
      <c r="A6283" s="217"/>
      <c r="B6283" s="217"/>
      <c r="C6283" s="217"/>
      <c r="D6283" s="217"/>
      <c r="E6283" s="217"/>
      <c r="F6283" s="217"/>
      <c r="G6283" s="218"/>
      <c r="H6283" s="217"/>
      <c r="I6283" s="217"/>
      <c r="J6283" s="217"/>
      <c r="K6283" s="217"/>
      <c r="L6283" s="217"/>
      <c r="M6283" s="219"/>
      <c r="N6283" s="220"/>
      <c r="O6283" s="219"/>
      <c r="P6283" s="220"/>
      <c r="Q6283" s="219"/>
      <c r="R6283" s="219"/>
    </row>
    <row r="6284" spans="1:18">
      <c r="A6284" s="217"/>
      <c r="B6284" s="217"/>
      <c r="C6284" s="217"/>
      <c r="D6284" s="217"/>
      <c r="E6284" s="217"/>
      <c r="F6284" s="217"/>
      <c r="G6284" s="218"/>
      <c r="H6284" s="217"/>
      <c r="I6284" s="217"/>
      <c r="J6284" s="217"/>
      <c r="K6284" s="217"/>
      <c r="L6284" s="217"/>
      <c r="M6284" s="219"/>
      <c r="N6284" s="220"/>
      <c r="O6284" s="219"/>
      <c r="P6284" s="220"/>
      <c r="Q6284" s="219"/>
      <c r="R6284" s="219"/>
    </row>
    <row r="6285" spans="1:18">
      <c r="A6285" s="217"/>
      <c r="B6285" s="217"/>
      <c r="C6285" s="217"/>
      <c r="D6285" s="217"/>
      <c r="E6285" s="217"/>
      <c r="F6285" s="217"/>
      <c r="G6285" s="218"/>
      <c r="H6285" s="217"/>
      <c r="I6285" s="217"/>
      <c r="J6285" s="217"/>
      <c r="K6285" s="217"/>
      <c r="L6285" s="217"/>
      <c r="M6285" s="219"/>
      <c r="N6285" s="220"/>
      <c r="O6285" s="219"/>
      <c r="P6285" s="220"/>
      <c r="Q6285" s="219"/>
      <c r="R6285" s="219"/>
    </row>
    <row r="6286" spans="1:18">
      <c r="A6286" s="217"/>
      <c r="B6286" s="217"/>
      <c r="C6286" s="217"/>
      <c r="D6286" s="217"/>
      <c r="E6286" s="217"/>
      <c r="F6286" s="217"/>
      <c r="G6286" s="218"/>
      <c r="H6286" s="217"/>
      <c r="I6286" s="217"/>
      <c r="J6286" s="217"/>
      <c r="K6286" s="217"/>
      <c r="L6286" s="217"/>
      <c r="M6286" s="219"/>
      <c r="N6286" s="220"/>
      <c r="O6286" s="219"/>
      <c r="P6286" s="220"/>
      <c r="Q6286" s="219"/>
      <c r="R6286" s="219"/>
    </row>
    <row r="6287" spans="1:18">
      <c r="A6287" s="217"/>
      <c r="B6287" s="217"/>
      <c r="C6287" s="217"/>
      <c r="D6287" s="217"/>
      <c r="E6287" s="217"/>
      <c r="F6287" s="217"/>
      <c r="G6287" s="218"/>
      <c r="H6287" s="217"/>
      <c r="I6287" s="217"/>
      <c r="J6287" s="217"/>
      <c r="K6287" s="217"/>
      <c r="L6287" s="217"/>
      <c r="M6287" s="219"/>
      <c r="N6287" s="220"/>
      <c r="O6287" s="219"/>
      <c r="P6287" s="220"/>
      <c r="Q6287" s="219"/>
      <c r="R6287" s="219"/>
    </row>
    <row r="6288" spans="1:18">
      <c r="A6288" s="217"/>
      <c r="B6288" s="217"/>
      <c r="C6288" s="217"/>
      <c r="D6288" s="217"/>
      <c r="E6288" s="217"/>
      <c r="F6288" s="217"/>
      <c r="G6288" s="218"/>
      <c r="H6288" s="217"/>
      <c r="I6288" s="217"/>
      <c r="J6288" s="217"/>
      <c r="K6288" s="217"/>
      <c r="L6288" s="217"/>
      <c r="M6288" s="219"/>
      <c r="N6288" s="220"/>
      <c r="O6288" s="219"/>
      <c r="P6288" s="220"/>
      <c r="Q6288" s="219"/>
      <c r="R6288" s="219"/>
    </row>
    <row r="6289" spans="1:18">
      <c r="A6289" s="217"/>
      <c r="B6289" s="217"/>
      <c r="C6289" s="217"/>
      <c r="D6289" s="217"/>
      <c r="E6289" s="217"/>
      <c r="F6289" s="217"/>
      <c r="G6289" s="218"/>
      <c r="H6289" s="217"/>
      <c r="I6289" s="217"/>
      <c r="J6289" s="217"/>
      <c r="K6289" s="217"/>
      <c r="L6289" s="217"/>
      <c r="M6289" s="219"/>
      <c r="N6289" s="220"/>
      <c r="O6289" s="219"/>
      <c r="P6289" s="220"/>
      <c r="Q6289" s="219"/>
      <c r="R6289" s="219"/>
    </row>
    <row r="6290" spans="1:18">
      <c r="A6290" s="217"/>
      <c r="B6290" s="217"/>
      <c r="C6290" s="217"/>
      <c r="D6290" s="217"/>
      <c r="E6290" s="217"/>
      <c r="F6290" s="217"/>
      <c r="G6290" s="218"/>
      <c r="H6290" s="217"/>
      <c r="I6290" s="217"/>
      <c r="J6290" s="217"/>
      <c r="K6290" s="217"/>
      <c r="L6290" s="217"/>
      <c r="M6290" s="219"/>
      <c r="N6290" s="220"/>
      <c r="O6290" s="219"/>
      <c r="P6290" s="220"/>
      <c r="Q6290" s="219"/>
      <c r="R6290" s="219"/>
    </row>
    <row r="6291" spans="1:18">
      <c r="A6291" s="217"/>
      <c r="B6291" s="217"/>
      <c r="C6291" s="217"/>
      <c r="D6291" s="217"/>
      <c r="E6291" s="217"/>
      <c r="F6291" s="217"/>
      <c r="G6291" s="218"/>
      <c r="H6291" s="217"/>
      <c r="I6291" s="217"/>
      <c r="J6291" s="217"/>
      <c r="K6291" s="217"/>
      <c r="L6291" s="217"/>
      <c r="M6291" s="219"/>
      <c r="N6291" s="220"/>
      <c r="O6291" s="219"/>
      <c r="P6291" s="220"/>
      <c r="Q6291" s="219"/>
      <c r="R6291" s="219"/>
    </row>
    <row r="6292" spans="1:18">
      <c r="A6292" s="217"/>
      <c r="B6292" s="217"/>
      <c r="C6292" s="217"/>
      <c r="D6292" s="217"/>
      <c r="E6292" s="217"/>
      <c r="F6292" s="217"/>
      <c r="G6292" s="218"/>
      <c r="H6292" s="217"/>
      <c r="I6292" s="217"/>
      <c r="J6292" s="217"/>
      <c r="K6292" s="217"/>
      <c r="L6292" s="217"/>
      <c r="M6292" s="219"/>
      <c r="N6292" s="220"/>
      <c r="O6292" s="219"/>
      <c r="P6292" s="220"/>
      <c r="Q6292" s="219"/>
      <c r="R6292" s="219"/>
    </row>
    <row r="6293" spans="1:18">
      <c r="A6293" s="217"/>
      <c r="B6293" s="217"/>
      <c r="C6293" s="217"/>
      <c r="D6293" s="217"/>
      <c r="E6293" s="217"/>
      <c r="F6293" s="217"/>
      <c r="G6293" s="218"/>
      <c r="H6293" s="217"/>
      <c r="I6293" s="217"/>
      <c r="J6293" s="217"/>
      <c r="K6293" s="217"/>
      <c r="L6293" s="217"/>
      <c r="M6293" s="219"/>
      <c r="N6293" s="220"/>
      <c r="O6293" s="219"/>
      <c r="P6293" s="220"/>
      <c r="Q6293" s="219"/>
      <c r="R6293" s="219"/>
    </row>
    <row r="6294" spans="1:18">
      <c r="A6294" s="217"/>
      <c r="B6294" s="217"/>
      <c r="C6294" s="217"/>
      <c r="D6294" s="217"/>
      <c r="E6294" s="217"/>
      <c r="F6294" s="217"/>
      <c r="G6294" s="218"/>
      <c r="H6294" s="217"/>
      <c r="I6294" s="217"/>
      <c r="J6294" s="217"/>
      <c r="K6294" s="217"/>
      <c r="L6294" s="217"/>
      <c r="M6294" s="219"/>
      <c r="N6294" s="220"/>
      <c r="O6294" s="219"/>
      <c r="P6294" s="220"/>
      <c r="Q6294" s="219"/>
      <c r="R6294" s="219"/>
    </row>
    <row r="6295" spans="1:18">
      <c r="A6295" s="217"/>
      <c r="B6295" s="217"/>
      <c r="C6295" s="217"/>
      <c r="D6295" s="217"/>
      <c r="E6295" s="217"/>
      <c r="F6295" s="217"/>
      <c r="G6295" s="218"/>
      <c r="H6295" s="217"/>
      <c r="I6295" s="217"/>
      <c r="J6295" s="217"/>
      <c r="K6295" s="217"/>
      <c r="L6295" s="217"/>
      <c r="M6295" s="219"/>
      <c r="N6295" s="220"/>
      <c r="O6295" s="219"/>
      <c r="P6295" s="220"/>
      <c r="Q6295" s="219"/>
      <c r="R6295" s="219"/>
    </row>
    <row r="6296" spans="1:18">
      <c r="A6296" s="217"/>
      <c r="B6296" s="217"/>
      <c r="C6296" s="217"/>
      <c r="D6296" s="217"/>
      <c r="E6296" s="217"/>
      <c r="F6296" s="217"/>
      <c r="G6296" s="218"/>
      <c r="H6296" s="217"/>
      <c r="I6296" s="217"/>
      <c r="J6296" s="217"/>
      <c r="K6296" s="217"/>
      <c r="L6296" s="217"/>
      <c r="M6296" s="219"/>
      <c r="N6296" s="220"/>
      <c r="O6296" s="219"/>
      <c r="P6296" s="220"/>
      <c r="Q6296" s="219"/>
      <c r="R6296" s="219"/>
    </row>
    <row r="6297" spans="1:18">
      <c r="A6297" s="217"/>
      <c r="B6297" s="217"/>
      <c r="C6297" s="217"/>
      <c r="D6297" s="217"/>
      <c r="E6297" s="217"/>
      <c r="F6297" s="217"/>
      <c r="G6297" s="218"/>
      <c r="H6297" s="217"/>
      <c r="I6297" s="217"/>
      <c r="J6297" s="217"/>
      <c r="K6297" s="217"/>
      <c r="L6297" s="217"/>
      <c r="M6297" s="219"/>
      <c r="N6297" s="220"/>
      <c r="O6297" s="219"/>
      <c r="P6297" s="220"/>
      <c r="Q6297" s="219"/>
      <c r="R6297" s="219"/>
    </row>
    <row r="6298" spans="1:18">
      <c r="A6298" s="217"/>
      <c r="B6298" s="217"/>
      <c r="C6298" s="217"/>
      <c r="D6298" s="217"/>
      <c r="E6298" s="217"/>
      <c r="F6298" s="217"/>
      <c r="G6298" s="218"/>
      <c r="H6298" s="217"/>
      <c r="I6298" s="217"/>
      <c r="J6298" s="217"/>
      <c r="K6298" s="217"/>
      <c r="L6298" s="217"/>
      <c r="M6298" s="219"/>
      <c r="N6298" s="220"/>
      <c r="O6298" s="219"/>
      <c r="P6298" s="220"/>
      <c r="Q6298" s="219"/>
      <c r="R6298" s="219"/>
    </row>
    <row r="6299" spans="1:18">
      <c r="A6299" s="217"/>
      <c r="B6299" s="217"/>
      <c r="C6299" s="217"/>
      <c r="D6299" s="217"/>
      <c r="E6299" s="217"/>
      <c r="F6299" s="217"/>
      <c r="G6299" s="218"/>
      <c r="H6299" s="217"/>
      <c r="I6299" s="217"/>
      <c r="J6299" s="217"/>
      <c r="K6299" s="217"/>
      <c r="L6299" s="217"/>
      <c r="M6299" s="219"/>
      <c r="N6299" s="220"/>
      <c r="O6299" s="219"/>
      <c r="P6299" s="220"/>
      <c r="Q6299" s="219"/>
      <c r="R6299" s="219"/>
    </row>
    <row r="6300" spans="1:18">
      <c r="A6300" s="217"/>
      <c r="B6300" s="217"/>
      <c r="C6300" s="217"/>
      <c r="D6300" s="217"/>
      <c r="E6300" s="217"/>
      <c r="F6300" s="217"/>
      <c r="G6300" s="218"/>
      <c r="H6300" s="217"/>
      <c r="I6300" s="217"/>
      <c r="J6300" s="217"/>
      <c r="K6300" s="217"/>
      <c r="L6300" s="217"/>
      <c r="M6300" s="219"/>
      <c r="N6300" s="220"/>
      <c r="O6300" s="219"/>
      <c r="P6300" s="220"/>
      <c r="Q6300" s="219"/>
      <c r="R6300" s="219"/>
    </row>
    <row r="6301" spans="1:18">
      <c r="A6301" s="217"/>
      <c r="B6301" s="217"/>
      <c r="C6301" s="217"/>
      <c r="D6301" s="217"/>
      <c r="E6301" s="217"/>
      <c r="F6301" s="217"/>
      <c r="G6301" s="218"/>
      <c r="H6301" s="217"/>
      <c r="I6301" s="217"/>
      <c r="J6301" s="217"/>
      <c r="K6301" s="217"/>
      <c r="L6301" s="217"/>
      <c r="M6301" s="219"/>
      <c r="N6301" s="220"/>
      <c r="O6301" s="219"/>
      <c r="P6301" s="220"/>
      <c r="Q6301" s="219"/>
      <c r="R6301" s="219"/>
    </row>
    <row r="6302" spans="1:18">
      <c r="A6302" s="217"/>
      <c r="B6302" s="217"/>
      <c r="C6302" s="217"/>
      <c r="D6302" s="217"/>
      <c r="E6302" s="217"/>
      <c r="F6302" s="217"/>
      <c r="G6302" s="218"/>
      <c r="H6302" s="217"/>
      <c r="I6302" s="217"/>
      <c r="J6302" s="217"/>
      <c r="K6302" s="217"/>
      <c r="L6302" s="217"/>
      <c r="M6302" s="219"/>
      <c r="N6302" s="220"/>
      <c r="O6302" s="219"/>
      <c r="P6302" s="220"/>
      <c r="Q6302" s="219"/>
      <c r="R6302" s="219"/>
    </row>
    <row r="6303" spans="1:18">
      <c r="A6303" s="217"/>
      <c r="B6303" s="217"/>
      <c r="C6303" s="217"/>
      <c r="D6303" s="217"/>
      <c r="E6303" s="217"/>
      <c r="F6303" s="217"/>
      <c r="G6303" s="218"/>
      <c r="H6303" s="217"/>
      <c r="I6303" s="217"/>
      <c r="J6303" s="217"/>
      <c r="K6303" s="217"/>
      <c r="L6303" s="217"/>
      <c r="M6303" s="219"/>
      <c r="N6303" s="220"/>
      <c r="O6303" s="219"/>
      <c r="P6303" s="220"/>
      <c r="Q6303" s="219"/>
      <c r="R6303" s="219"/>
    </row>
    <row r="6304" spans="1:18">
      <c r="A6304" s="217"/>
      <c r="B6304" s="217"/>
      <c r="C6304" s="217"/>
      <c r="D6304" s="217"/>
      <c r="E6304" s="217"/>
      <c r="F6304" s="217"/>
      <c r="G6304" s="218"/>
      <c r="H6304" s="217"/>
      <c r="I6304" s="217"/>
      <c r="J6304" s="217"/>
      <c r="K6304" s="217"/>
      <c r="L6304" s="217"/>
      <c r="M6304" s="219"/>
      <c r="N6304" s="220"/>
      <c r="O6304" s="219"/>
      <c r="P6304" s="220"/>
      <c r="Q6304" s="219"/>
      <c r="R6304" s="219"/>
    </row>
    <row r="6305" spans="1:18">
      <c r="A6305" s="217"/>
      <c r="B6305" s="217"/>
      <c r="C6305" s="217"/>
      <c r="D6305" s="217"/>
      <c r="E6305" s="217"/>
      <c r="F6305" s="217"/>
      <c r="G6305" s="218"/>
      <c r="H6305" s="217"/>
      <c r="I6305" s="217"/>
      <c r="J6305" s="217"/>
      <c r="K6305" s="217"/>
      <c r="L6305" s="217"/>
      <c r="M6305" s="219"/>
      <c r="N6305" s="220"/>
      <c r="O6305" s="219"/>
      <c r="P6305" s="220"/>
      <c r="Q6305" s="219"/>
      <c r="R6305" s="219"/>
    </row>
    <row r="6306" spans="1:18">
      <c r="A6306" s="217"/>
      <c r="B6306" s="217"/>
      <c r="C6306" s="217"/>
      <c r="D6306" s="217"/>
      <c r="E6306" s="217"/>
      <c r="F6306" s="217"/>
      <c r="G6306" s="218"/>
      <c r="H6306" s="217"/>
      <c r="I6306" s="217"/>
      <c r="J6306" s="217"/>
      <c r="K6306" s="217"/>
      <c r="L6306" s="217"/>
      <c r="M6306" s="219"/>
      <c r="N6306" s="220"/>
      <c r="O6306" s="219"/>
      <c r="P6306" s="220"/>
      <c r="Q6306" s="219"/>
      <c r="R6306" s="219"/>
    </row>
    <row r="6307" spans="1:18">
      <c r="A6307" s="217"/>
      <c r="B6307" s="217"/>
      <c r="C6307" s="217"/>
      <c r="D6307" s="217"/>
      <c r="E6307" s="217"/>
      <c r="F6307" s="217"/>
      <c r="G6307" s="218"/>
      <c r="H6307" s="217"/>
      <c r="I6307" s="217"/>
      <c r="J6307" s="217"/>
      <c r="K6307" s="217"/>
      <c r="L6307" s="217"/>
      <c r="M6307" s="219"/>
      <c r="N6307" s="220"/>
      <c r="O6307" s="219"/>
      <c r="P6307" s="220"/>
      <c r="Q6307" s="219"/>
      <c r="R6307" s="219"/>
    </row>
    <row r="6308" spans="1:18">
      <c r="A6308" s="217"/>
      <c r="B6308" s="217"/>
      <c r="C6308" s="217"/>
      <c r="D6308" s="217"/>
      <c r="E6308" s="217"/>
      <c r="F6308" s="217"/>
      <c r="G6308" s="218"/>
      <c r="H6308" s="217"/>
      <c r="I6308" s="217"/>
      <c r="J6308" s="217"/>
      <c r="K6308" s="217"/>
      <c r="L6308" s="217"/>
      <c r="M6308" s="219"/>
      <c r="N6308" s="220"/>
      <c r="O6308" s="219"/>
      <c r="P6308" s="220"/>
      <c r="Q6308" s="219"/>
      <c r="R6308" s="219"/>
    </row>
    <row r="6309" spans="1:18">
      <c r="A6309" s="217"/>
      <c r="B6309" s="217"/>
      <c r="C6309" s="217"/>
      <c r="D6309" s="217"/>
      <c r="E6309" s="217"/>
      <c r="F6309" s="217"/>
      <c r="G6309" s="218"/>
      <c r="H6309" s="217"/>
      <c r="I6309" s="217"/>
      <c r="J6309" s="217"/>
      <c r="K6309" s="217"/>
      <c r="L6309" s="217"/>
      <c r="M6309" s="219"/>
      <c r="N6309" s="220"/>
      <c r="O6309" s="219"/>
      <c r="P6309" s="220"/>
      <c r="Q6309" s="219"/>
      <c r="R6309" s="219"/>
    </row>
    <row r="6310" spans="1:18">
      <c r="A6310" s="217"/>
      <c r="B6310" s="217"/>
      <c r="C6310" s="217"/>
      <c r="D6310" s="217"/>
      <c r="E6310" s="217"/>
      <c r="F6310" s="217"/>
      <c r="G6310" s="218"/>
      <c r="H6310" s="217"/>
      <c r="I6310" s="217"/>
      <c r="J6310" s="217"/>
      <c r="K6310" s="217"/>
      <c r="L6310" s="217"/>
      <c r="M6310" s="219"/>
      <c r="N6310" s="220"/>
      <c r="O6310" s="219"/>
      <c r="P6310" s="220"/>
      <c r="Q6310" s="219"/>
      <c r="R6310" s="219"/>
    </row>
    <row r="6311" spans="1:18">
      <c r="A6311" s="217"/>
      <c r="B6311" s="217"/>
      <c r="C6311" s="217"/>
      <c r="D6311" s="217"/>
      <c r="E6311" s="217"/>
      <c r="F6311" s="217"/>
      <c r="G6311" s="218"/>
      <c r="H6311" s="217"/>
      <c r="I6311" s="217"/>
      <c r="J6311" s="217"/>
      <c r="K6311" s="217"/>
      <c r="L6311" s="217"/>
      <c r="M6311" s="219"/>
      <c r="N6311" s="220"/>
      <c r="O6311" s="219"/>
      <c r="P6311" s="220"/>
      <c r="Q6311" s="219"/>
      <c r="R6311" s="219"/>
    </row>
    <row r="6312" spans="1:18">
      <c r="A6312" s="217"/>
      <c r="B6312" s="217"/>
      <c r="C6312" s="217"/>
      <c r="D6312" s="217"/>
      <c r="E6312" s="217"/>
      <c r="F6312" s="217"/>
      <c r="G6312" s="218"/>
      <c r="H6312" s="217"/>
      <c r="I6312" s="217"/>
      <c r="J6312" s="217"/>
      <c r="K6312" s="217"/>
      <c r="L6312" s="217"/>
      <c r="M6312" s="219"/>
      <c r="N6312" s="220"/>
      <c r="O6312" s="219"/>
      <c r="P6312" s="220"/>
      <c r="Q6312" s="219"/>
      <c r="R6312" s="219"/>
    </row>
    <row r="6313" spans="1:18">
      <c r="A6313" s="217"/>
      <c r="B6313" s="217"/>
      <c r="C6313" s="217"/>
      <c r="D6313" s="217"/>
      <c r="E6313" s="217"/>
      <c r="F6313" s="217"/>
      <c r="G6313" s="218"/>
      <c r="H6313" s="217"/>
      <c r="I6313" s="217"/>
      <c r="J6313" s="217"/>
      <c r="K6313" s="217"/>
      <c r="L6313" s="217"/>
      <c r="M6313" s="219"/>
      <c r="N6313" s="220"/>
      <c r="O6313" s="219"/>
      <c r="P6313" s="220"/>
      <c r="Q6313" s="219"/>
      <c r="R6313" s="219"/>
    </row>
    <row r="6314" spans="1:18">
      <c r="A6314" s="217"/>
      <c r="B6314" s="217"/>
      <c r="C6314" s="217"/>
      <c r="D6314" s="217"/>
      <c r="E6314" s="217"/>
      <c r="F6314" s="217"/>
      <c r="G6314" s="218"/>
      <c r="H6314" s="217"/>
      <c r="I6314" s="217"/>
      <c r="J6314" s="217"/>
      <c r="K6314" s="217"/>
      <c r="L6314" s="217"/>
      <c r="M6314" s="219"/>
      <c r="N6314" s="220"/>
      <c r="O6314" s="219"/>
      <c r="P6314" s="220"/>
      <c r="Q6314" s="219"/>
      <c r="R6314" s="219"/>
    </row>
    <row r="6315" spans="1:18">
      <c r="A6315" s="217"/>
      <c r="B6315" s="217"/>
      <c r="C6315" s="217"/>
      <c r="D6315" s="217"/>
      <c r="E6315" s="217"/>
      <c r="F6315" s="217"/>
      <c r="G6315" s="218"/>
      <c r="H6315" s="217"/>
      <c r="I6315" s="217"/>
      <c r="J6315" s="217"/>
      <c r="K6315" s="217"/>
      <c r="L6315" s="217"/>
      <c r="M6315" s="219"/>
      <c r="N6315" s="220"/>
      <c r="O6315" s="219"/>
      <c r="P6315" s="220"/>
      <c r="Q6315" s="219"/>
      <c r="R6315" s="219"/>
    </row>
    <row r="6316" spans="1:18">
      <c r="A6316" s="217"/>
      <c r="B6316" s="217"/>
      <c r="C6316" s="217"/>
      <c r="D6316" s="217"/>
      <c r="E6316" s="217"/>
      <c r="F6316" s="217"/>
      <c r="G6316" s="218"/>
      <c r="H6316" s="217"/>
      <c r="I6316" s="217"/>
      <c r="J6316" s="217"/>
      <c r="K6316" s="217"/>
      <c r="L6316" s="217"/>
      <c r="M6316" s="219"/>
      <c r="N6316" s="220"/>
      <c r="O6316" s="219"/>
      <c r="P6316" s="220"/>
      <c r="Q6316" s="219"/>
      <c r="R6316" s="219"/>
    </row>
    <row r="6317" spans="1:18">
      <c r="A6317" s="217"/>
      <c r="B6317" s="217"/>
      <c r="C6317" s="217"/>
      <c r="D6317" s="217"/>
      <c r="E6317" s="217"/>
      <c r="F6317" s="217"/>
      <c r="G6317" s="218"/>
      <c r="H6317" s="217"/>
      <c r="I6317" s="217"/>
      <c r="J6317" s="217"/>
      <c r="K6317" s="217"/>
      <c r="L6317" s="217"/>
      <c r="M6317" s="219"/>
      <c r="N6317" s="220"/>
      <c r="O6317" s="219"/>
      <c r="P6317" s="220"/>
      <c r="Q6317" s="219"/>
      <c r="R6317" s="219"/>
    </row>
    <row r="6318" spans="1:18">
      <c r="A6318" s="217"/>
      <c r="B6318" s="217"/>
      <c r="C6318" s="217"/>
      <c r="D6318" s="217"/>
      <c r="E6318" s="217"/>
      <c r="F6318" s="217"/>
      <c r="G6318" s="218"/>
      <c r="H6318" s="217"/>
      <c r="I6318" s="217"/>
      <c r="J6318" s="217"/>
      <c r="K6318" s="217"/>
      <c r="L6318" s="217"/>
      <c r="M6318" s="219"/>
      <c r="N6318" s="220"/>
      <c r="O6318" s="219"/>
      <c r="P6318" s="220"/>
      <c r="Q6318" s="219"/>
      <c r="R6318" s="219"/>
    </row>
    <row r="6319" spans="1:18">
      <c r="A6319" s="217"/>
      <c r="B6319" s="217"/>
      <c r="C6319" s="217"/>
      <c r="D6319" s="217"/>
      <c r="E6319" s="217"/>
      <c r="F6319" s="217"/>
      <c r="G6319" s="218"/>
      <c r="H6319" s="217"/>
      <c r="I6319" s="217"/>
      <c r="J6319" s="217"/>
      <c r="K6319" s="217"/>
      <c r="L6319" s="217"/>
      <c r="M6319" s="219"/>
      <c r="N6319" s="220"/>
      <c r="O6319" s="219"/>
      <c r="P6319" s="220"/>
      <c r="Q6319" s="219"/>
      <c r="R6319" s="219"/>
    </row>
    <row r="6320" spans="1:18">
      <c r="A6320" s="217"/>
      <c r="B6320" s="217"/>
      <c r="C6320" s="217"/>
      <c r="D6320" s="217"/>
      <c r="E6320" s="217"/>
      <c r="F6320" s="217"/>
      <c r="G6320" s="218"/>
      <c r="H6320" s="217"/>
      <c r="I6320" s="217"/>
      <c r="J6320" s="217"/>
      <c r="K6320" s="217"/>
      <c r="L6320" s="217"/>
      <c r="M6320" s="219"/>
      <c r="N6320" s="220"/>
      <c r="O6320" s="219"/>
      <c r="P6320" s="220"/>
      <c r="Q6320" s="219"/>
      <c r="R6320" s="219"/>
    </row>
    <row r="6321" spans="1:18">
      <c r="A6321" s="217"/>
      <c r="B6321" s="217"/>
      <c r="C6321" s="217"/>
      <c r="D6321" s="217"/>
      <c r="E6321" s="217"/>
      <c r="F6321" s="217"/>
      <c r="G6321" s="218"/>
      <c r="H6321" s="217"/>
      <c r="I6321" s="217"/>
      <c r="J6321" s="217"/>
      <c r="K6321" s="217"/>
      <c r="L6321" s="217"/>
      <c r="M6321" s="219"/>
      <c r="N6321" s="220"/>
      <c r="O6321" s="219"/>
      <c r="P6321" s="220"/>
      <c r="Q6321" s="219"/>
      <c r="R6321" s="219"/>
    </row>
    <row r="6322" spans="1:18">
      <c r="A6322" s="217"/>
      <c r="B6322" s="217"/>
      <c r="C6322" s="217"/>
      <c r="D6322" s="217"/>
      <c r="E6322" s="217"/>
      <c r="F6322" s="217"/>
      <c r="G6322" s="218"/>
      <c r="H6322" s="217"/>
      <c r="I6322" s="217"/>
      <c r="J6322" s="217"/>
      <c r="K6322" s="217"/>
      <c r="L6322" s="217"/>
      <c r="M6322" s="219"/>
      <c r="N6322" s="220"/>
      <c r="O6322" s="219"/>
      <c r="P6322" s="220"/>
      <c r="Q6322" s="219"/>
      <c r="R6322" s="219"/>
    </row>
    <row r="6323" spans="1:18">
      <c r="A6323" s="217"/>
      <c r="B6323" s="217"/>
      <c r="C6323" s="217"/>
      <c r="D6323" s="217"/>
      <c r="E6323" s="217"/>
      <c r="F6323" s="217"/>
      <c r="G6323" s="218"/>
      <c r="H6323" s="217"/>
      <c r="I6323" s="217"/>
      <c r="J6323" s="217"/>
      <c r="K6323" s="217"/>
      <c r="L6323" s="217"/>
      <c r="M6323" s="219"/>
      <c r="N6323" s="220"/>
      <c r="O6323" s="219"/>
      <c r="P6323" s="220"/>
      <c r="Q6323" s="219"/>
      <c r="R6323" s="219"/>
    </row>
    <row r="6324" spans="1:18">
      <c r="A6324" s="217"/>
      <c r="B6324" s="217"/>
      <c r="C6324" s="217"/>
      <c r="D6324" s="217"/>
      <c r="E6324" s="217"/>
      <c r="F6324" s="217"/>
      <c r="G6324" s="218"/>
      <c r="H6324" s="217"/>
      <c r="I6324" s="217"/>
      <c r="J6324" s="217"/>
      <c r="K6324" s="217"/>
      <c r="L6324" s="217"/>
      <c r="M6324" s="219"/>
      <c r="N6324" s="220"/>
      <c r="O6324" s="219"/>
      <c r="P6324" s="220"/>
      <c r="Q6324" s="219"/>
      <c r="R6324" s="219"/>
    </row>
    <row r="6325" spans="1:18">
      <c r="A6325" s="217"/>
      <c r="B6325" s="217"/>
      <c r="C6325" s="217"/>
      <c r="D6325" s="217"/>
      <c r="E6325" s="217"/>
      <c r="F6325" s="217"/>
      <c r="G6325" s="218"/>
      <c r="H6325" s="217"/>
      <c r="I6325" s="217"/>
      <c r="J6325" s="217"/>
      <c r="K6325" s="217"/>
      <c r="L6325" s="217"/>
      <c r="M6325" s="219"/>
      <c r="N6325" s="220"/>
      <c r="O6325" s="219"/>
      <c r="P6325" s="220"/>
      <c r="Q6325" s="219"/>
      <c r="R6325" s="219"/>
    </row>
    <row r="6326" spans="1:18">
      <c r="A6326" s="217"/>
      <c r="B6326" s="217"/>
      <c r="C6326" s="217"/>
      <c r="D6326" s="217"/>
      <c r="E6326" s="217"/>
      <c r="F6326" s="217"/>
      <c r="G6326" s="218"/>
      <c r="H6326" s="217"/>
      <c r="I6326" s="217"/>
      <c r="J6326" s="217"/>
      <c r="K6326" s="217"/>
      <c r="L6326" s="217"/>
      <c r="M6326" s="219"/>
      <c r="N6326" s="220"/>
      <c r="O6326" s="219"/>
      <c r="P6326" s="220"/>
      <c r="Q6326" s="219"/>
      <c r="R6326" s="219"/>
    </row>
    <row r="6327" spans="1:18">
      <c r="A6327" s="217"/>
      <c r="B6327" s="217"/>
      <c r="C6327" s="217"/>
      <c r="D6327" s="217"/>
      <c r="E6327" s="217"/>
      <c r="F6327" s="217"/>
      <c r="G6327" s="218"/>
      <c r="H6327" s="217"/>
      <c r="I6327" s="217"/>
      <c r="J6327" s="217"/>
      <c r="K6327" s="217"/>
      <c r="L6327" s="217"/>
      <c r="M6327" s="219"/>
      <c r="N6327" s="220"/>
      <c r="O6327" s="219"/>
      <c r="P6327" s="220"/>
      <c r="Q6327" s="219"/>
      <c r="R6327" s="219"/>
    </row>
    <row r="6328" spans="1:18">
      <c r="A6328" s="217"/>
      <c r="B6328" s="217"/>
      <c r="C6328" s="217"/>
      <c r="D6328" s="217"/>
      <c r="E6328" s="217"/>
      <c r="F6328" s="217"/>
      <c r="G6328" s="218"/>
      <c r="H6328" s="217"/>
      <c r="I6328" s="217"/>
      <c r="J6328" s="217"/>
      <c r="K6328" s="217"/>
      <c r="L6328" s="217"/>
      <c r="M6328" s="219"/>
      <c r="N6328" s="220"/>
      <c r="O6328" s="219"/>
      <c r="P6328" s="220"/>
      <c r="Q6328" s="219"/>
      <c r="R6328" s="219"/>
    </row>
    <row r="6329" spans="1:18">
      <c r="A6329" s="217"/>
      <c r="B6329" s="217"/>
      <c r="C6329" s="217"/>
      <c r="D6329" s="217"/>
      <c r="E6329" s="217"/>
      <c r="F6329" s="217"/>
      <c r="G6329" s="218"/>
      <c r="H6329" s="217"/>
      <c r="I6329" s="217"/>
      <c r="J6329" s="217"/>
      <c r="K6329" s="217"/>
      <c r="L6329" s="217"/>
      <c r="M6329" s="219"/>
      <c r="N6329" s="220"/>
      <c r="O6329" s="219"/>
      <c r="P6329" s="220"/>
      <c r="Q6329" s="219"/>
      <c r="R6329" s="219"/>
    </row>
    <row r="6330" spans="1:18">
      <c r="A6330" s="217"/>
      <c r="B6330" s="217"/>
      <c r="C6330" s="217"/>
      <c r="D6330" s="217"/>
      <c r="E6330" s="217"/>
      <c r="F6330" s="217"/>
      <c r="G6330" s="218"/>
      <c r="H6330" s="217"/>
      <c r="I6330" s="217"/>
      <c r="J6330" s="217"/>
      <c r="K6330" s="217"/>
      <c r="L6330" s="217"/>
      <c r="M6330" s="219"/>
      <c r="N6330" s="220"/>
      <c r="O6330" s="219"/>
      <c r="P6330" s="220"/>
      <c r="Q6330" s="219"/>
      <c r="R6330" s="219"/>
    </row>
    <row r="6331" spans="1:18">
      <c r="A6331" s="217"/>
      <c r="B6331" s="217"/>
      <c r="C6331" s="217"/>
      <c r="D6331" s="217"/>
      <c r="E6331" s="217"/>
      <c r="F6331" s="217"/>
      <c r="G6331" s="218"/>
      <c r="H6331" s="217"/>
      <c r="I6331" s="217"/>
      <c r="J6331" s="217"/>
      <c r="K6331" s="217"/>
      <c r="L6331" s="217"/>
      <c r="M6331" s="219"/>
      <c r="N6331" s="220"/>
      <c r="O6331" s="219"/>
      <c r="P6331" s="220"/>
      <c r="Q6331" s="219"/>
      <c r="R6331" s="219"/>
    </row>
    <row r="6332" spans="1:18">
      <c r="A6332" s="217"/>
      <c r="B6332" s="217"/>
      <c r="C6332" s="217"/>
      <c r="D6332" s="217"/>
      <c r="E6332" s="217"/>
      <c r="F6332" s="217"/>
      <c r="G6332" s="218"/>
      <c r="H6332" s="217"/>
      <c r="I6332" s="217"/>
      <c r="J6332" s="217"/>
      <c r="K6332" s="217"/>
      <c r="L6332" s="217"/>
      <c r="M6332" s="219"/>
      <c r="N6332" s="220"/>
      <c r="O6332" s="219"/>
      <c r="P6332" s="220"/>
      <c r="Q6332" s="219"/>
      <c r="R6332" s="219"/>
    </row>
    <row r="6333" spans="1:18">
      <c r="A6333" s="217"/>
      <c r="B6333" s="217"/>
      <c r="C6333" s="217"/>
      <c r="D6333" s="217"/>
      <c r="E6333" s="217"/>
      <c r="F6333" s="217"/>
      <c r="G6333" s="218"/>
      <c r="H6333" s="217"/>
      <c r="I6333" s="217"/>
      <c r="J6333" s="217"/>
      <c r="K6333" s="217"/>
      <c r="L6333" s="217"/>
      <c r="M6333" s="219"/>
      <c r="N6333" s="220"/>
      <c r="O6333" s="219"/>
      <c r="P6333" s="220"/>
      <c r="Q6333" s="219"/>
      <c r="R6333" s="219"/>
    </row>
    <row r="6334" spans="1:18">
      <c r="A6334" s="217"/>
      <c r="B6334" s="217"/>
      <c r="C6334" s="217"/>
      <c r="D6334" s="217"/>
      <c r="E6334" s="217"/>
      <c r="F6334" s="217"/>
      <c r="G6334" s="218"/>
      <c r="H6334" s="217"/>
      <c r="I6334" s="217"/>
      <c r="J6334" s="217"/>
      <c r="K6334" s="217"/>
      <c r="L6334" s="217"/>
      <c r="M6334" s="219"/>
      <c r="N6334" s="220"/>
      <c r="O6334" s="219"/>
      <c r="P6334" s="220"/>
      <c r="Q6334" s="219"/>
      <c r="R6334" s="219"/>
    </row>
    <row r="6335" spans="1:18">
      <c r="A6335" s="217"/>
      <c r="B6335" s="217"/>
      <c r="C6335" s="217"/>
      <c r="D6335" s="217"/>
      <c r="E6335" s="217"/>
      <c r="F6335" s="217"/>
      <c r="G6335" s="218"/>
      <c r="H6335" s="217"/>
      <c r="I6335" s="217"/>
      <c r="J6335" s="217"/>
      <c r="K6335" s="217"/>
      <c r="L6335" s="217"/>
      <c r="M6335" s="219"/>
      <c r="N6335" s="220"/>
      <c r="O6335" s="219"/>
      <c r="P6335" s="220"/>
      <c r="Q6335" s="219"/>
      <c r="R6335" s="219"/>
    </row>
    <row r="6336" spans="1:18">
      <c r="A6336" s="217"/>
      <c r="B6336" s="217"/>
      <c r="C6336" s="217"/>
      <c r="D6336" s="217"/>
      <c r="E6336" s="217"/>
      <c r="F6336" s="217"/>
      <c r="G6336" s="218"/>
      <c r="H6336" s="217"/>
      <c r="I6336" s="217"/>
      <c r="J6336" s="217"/>
      <c r="K6336" s="217"/>
      <c r="L6336" s="217"/>
      <c r="M6336" s="219"/>
      <c r="N6336" s="220"/>
      <c r="O6336" s="219"/>
      <c r="P6336" s="220"/>
      <c r="Q6336" s="219"/>
      <c r="R6336" s="219"/>
    </row>
    <row r="6337" spans="1:18">
      <c r="A6337" s="217"/>
      <c r="B6337" s="217"/>
      <c r="C6337" s="217"/>
      <c r="D6337" s="217"/>
      <c r="E6337" s="217"/>
      <c r="F6337" s="217"/>
      <c r="G6337" s="218"/>
      <c r="H6337" s="217"/>
      <c r="I6337" s="217"/>
      <c r="J6337" s="217"/>
      <c r="K6337" s="217"/>
      <c r="L6337" s="217"/>
      <c r="M6337" s="219"/>
      <c r="N6337" s="220"/>
      <c r="O6337" s="219"/>
      <c r="P6337" s="220"/>
      <c r="Q6337" s="219"/>
      <c r="R6337" s="219"/>
    </row>
    <row r="6338" spans="1:18">
      <c r="A6338" s="217"/>
      <c r="B6338" s="217"/>
      <c r="C6338" s="217"/>
      <c r="D6338" s="217"/>
      <c r="E6338" s="217"/>
      <c r="F6338" s="217"/>
      <c r="G6338" s="218"/>
      <c r="H6338" s="217"/>
      <c r="I6338" s="217"/>
      <c r="J6338" s="217"/>
      <c r="K6338" s="217"/>
      <c r="L6338" s="217"/>
      <c r="M6338" s="219"/>
      <c r="N6338" s="220"/>
      <c r="O6338" s="219"/>
      <c r="P6338" s="220"/>
      <c r="Q6338" s="219"/>
      <c r="R6338" s="219"/>
    </row>
    <row r="6339" spans="1:18">
      <c r="A6339" s="217"/>
      <c r="B6339" s="217"/>
      <c r="C6339" s="217"/>
      <c r="D6339" s="217"/>
      <c r="E6339" s="217"/>
      <c r="F6339" s="217"/>
      <c r="G6339" s="218"/>
      <c r="H6339" s="217"/>
      <c r="I6339" s="217"/>
      <c r="J6339" s="217"/>
      <c r="K6339" s="217"/>
      <c r="L6339" s="217"/>
      <c r="M6339" s="219"/>
      <c r="N6339" s="220"/>
      <c r="O6339" s="219"/>
      <c r="P6339" s="220"/>
      <c r="Q6339" s="219"/>
      <c r="R6339" s="219"/>
    </row>
    <row r="6340" spans="1:18">
      <c r="A6340" s="217"/>
      <c r="B6340" s="217"/>
      <c r="C6340" s="217"/>
      <c r="D6340" s="217"/>
      <c r="E6340" s="217"/>
      <c r="F6340" s="217"/>
      <c r="G6340" s="218"/>
      <c r="H6340" s="217"/>
      <c r="I6340" s="217"/>
      <c r="J6340" s="217"/>
      <c r="K6340" s="217"/>
      <c r="L6340" s="217"/>
      <c r="M6340" s="219"/>
      <c r="N6340" s="220"/>
      <c r="O6340" s="219"/>
      <c r="P6340" s="220"/>
      <c r="Q6340" s="219"/>
      <c r="R6340" s="219"/>
    </row>
    <row r="6341" spans="1:18">
      <c r="A6341" s="217"/>
      <c r="B6341" s="217"/>
      <c r="C6341" s="217"/>
      <c r="D6341" s="217"/>
      <c r="E6341" s="217"/>
      <c r="F6341" s="217"/>
      <c r="G6341" s="218"/>
      <c r="H6341" s="217"/>
      <c r="I6341" s="217"/>
      <c r="J6341" s="217"/>
      <c r="K6341" s="217"/>
      <c r="L6341" s="217"/>
      <c r="M6341" s="219"/>
      <c r="N6341" s="220"/>
      <c r="O6341" s="219"/>
      <c r="P6341" s="220"/>
      <c r="Q6341" s="219"/>
      <c r="R6341" s="219"/>
    </row>
    <row r="6342" spans="1:18">
      <c r="A6342" s="217"/>
      <c r="B6342" s="217"/>
      <c r="C6342" s="217"/>
      <c r="D6342" s="217"/>
      <c r="E6342" s="217"/>
      <c r="F6342" s="217"/>
      <c r="G6342" s="218"/>
      <c r="H6342" s="217"/>
      <c r="I6342" s="217"/>
      <c r="J6342" s="217"/>
      <c r="K6342" s="217"/>
      <c r="L6342" s="217"/>
      <c r="M6342" s="219"/>
      <c r="N6342" s="220"/>
      <c r="O6342" s="219"/>
      <c r="P6342" s="220"/>
      <c r="Q6342" s="219"/>
      <c r="R6342" s="219"/>
    </row>
    <row r="6343" spans="1:18">
      <c r="A6343" s="217"/>
      <c r="B6343" s="217"/>
      <c r="C6343" s="217"/>
      <c r="D6343" s="217"/>
      <c r="E6343" s="217"/>
      <c r="F6343" s="217"/>
      <c r="G6343" s="218"/>
      <c r="H6343" s="217"/>
      <c r="I6343" s="217"/>
      <c r="J6343" s="217"/>
      <c r="K6343" s="217"/>
      <c r="L6343" s="217"/>
      <c r="M6343" s="219"/>
      <c r="N6343" s="220"/>
      <c r="O6343" s="219"/>
      <c r="P6343" s="220"/>
      <c r="Q6343" s="219"/>
      <c r="R6343" s="219"/>
    </row>
    <row r="6344" spans="1:18">
      <c r="A6344" s="217"/>
      <c r="B6344" s="217"/>
      <c r="C6344" s="217"/>
      <c r="D6344" s="217"/>
      <c r="E6344" s="217"/>
      <c r="F6344" s="217"/>
      <c r="G6344" s="218"/>
      <c r="H6344" s="217"/>
      <c r="I6344" s="217"/>
      <c r="J6344" s="217"/>
      <c r="K6344" s="217"/>
      <c r="L6344" s="217"/>
      <c r="M6344" s="219"/>
      <c r="N6344" s="220"/>
      <c r="O6344" s="219"/>
      <c r="P6344" s="220"/>
      <c r="Q6344" s="219"/>
      <c r="R6344" s="219"/>
    </row>
    <row r="6345" spans="1:18">
      <c r="A6345" s="217"/>
      <c r="B6345" s="217"/>
      <c r="C6345" s="217"/>
      <c r="D6345" s="217"/>
      <c r="E6345" s="217"/>
      <c r="F6345" s="217"/>
      <c r="G6345" s="218"/>
      <c r="H6345" s="217"/>
      <c r="I6345" s="217"/>
      <c r="J6345" s="217"/>
      <c r="K6345" s="217"/>
      <c r="L6345" s="217"/>
      <c r="M6345" s="219"/>
      <c r="N6345" s="220"/>
      <c r="O6345" s="219"/>
      <c r="P6345" s="220"/>
      <c r="Q6345" s="219"/>
      <c r="R6345" s="219"/>
    </row>
    <row r="6346" spans="1:18">
      <c r="A6346" s="217"/>
      <c r="B6346" s="217"/>
      <c r="C6346" s="217"/>
      <c r="D6346" s="217"/>
      <c r="E6346" s="217"/>
      <c r="F6346" s="217"/>
      <c r="G6346" s="218"/>
      <c r="H6346" s="217"/>
      <c r="I6346" s="217"/>
      <c r="J6346" s="217"/>
      <c r="K6346" s="217"/>
      <c r="L6346" s="217"/>
      <c r="M6346" s="219"/>
      <c r="N6346" s="220"/>
      <c r="O6346" s="219"/>
      <c r="P6346" s="220"/>
      <c r="Q6346" s="219"/>
      <c r="R6346" s="219"/>
    </row>
    <row r="6347" spans="1:18">
      <c r="A6347" s="217"/>
      <c r="B6347" s="217"/>
      <c r="C6347" s="217"/>
      <c r="D6347" s="217"/>
      <c r="E6347" s="217"/>
      <c r="F6347" s="217"/>
      <c r="G6347" s="218"/>
      <c r="H6347" s="217"/>
      <c r="I6347" s="217"/>
      <c r="J6347" s="217"/>
      <c r="K6347" s="217"/>
      <c r="L6347" s="217"/>
      <c r="M6347" s="219"/>
      <c r="N6347" s="220"/>
      <c r="O6347" s="219"/>
      <c r="P6347" s="220"/>
      <c r="Q6347" s="219"/>
      <c r="R6347" s="219"/>
    </row>
    <row r="6348" spans="1:18">
      <c r="A6348" s="217"/>
      <c r="B6348" s="217"/>
      <c r="C6348" s="217"/>
      <c r="D6348" s="217"/>
      <c r="E6348" s="217"/>
      <c r="F6348" s="217"/>
      <c r="G6348" s="218"/>
      <c r="H6348" s="217"/>
      <c r="I6348" s="217"/>
      <c r="J6348" s="217"/>
      <c r="K6348" s="217"/>
      <c r="L6348" s="217"/>
      <c r="M6348" s="219"/>
      <c r="N6348" s="220"/>
      <c r="O6348" s="219"/>
      <c r="P6348" s="220"/>
      <c r="Q6348" s="219"/>
      <c r="R6348" s="219"/>
    </row>
    <row r="6349" spans="1:18">
      <c r="A6349" s="217"/>
      <c r="B6349" s="217"/>
      <c r="C6349" s="217"/>
      <c r="D6349" s="217"/>
      <c r="E6349" s="217"/>
      <c r="F6349" s="217"/>
      <c r="G6349" s="218"/>
      <c r="H6349" s="217"/>
      <c r="I6349" s="217"/>
      <c r="J6349" s="217"/>
      <c r="K6349" s="217"/>
      <c r="L6349" s="217"/>
      <c r="M6349" s="219"/>
      <c r="N6349" s="220"/>
      <c r="O6349" s="219"/>
      <c r="P6349" s="220"/>
      <c r="Q6349" s="219"/>
      <c r="R6349" s="219"/>
    </row>
    <row r="6350" spans="1:18">
      <c r="A6350" s="217"/>
      <c r="B6350" s="217"/>
      <c r="C6350" s="217"/>
      <c r="D6350" s="217"/>
      <c r="E6350" s="217"/>
      <c r="F6350" s="217"/>
      <c r="G6350" s="218"/>
      <c r="H6350" s="217"/>
      <c r="I6350" s="217"/>
      <c r="J6350" s="217"/>
      <c r="K6350" s="217"/>
      <c r="L6350" s="217"/>
      <c r="M6350" s="219"/>
      <c r="N6350" s="220"/>
      <c r="O6350" s="219"/>
      <c r="P6350" s="220"/>
      <c r="Q6350" s="219"/>
      <c r="R6350" s="219"/>
    </row>
    <row r="6351" spans="1:18">
      <c r="A6351" s="217"/>
      <c r="B6351" s="217"/>
      <c r="C6351" s="217"/>
      <c r="D6351" s="217"/>
      <c r="E6351" s="217"/>
      <c r="F6351" s="217"/>
      <c r="G6351" s="218"/>
      <c r="H6351" s="217"/>
      <c r="I6351" s="217"/>
      <c r="J6351" s="217"/>
      <c r="K6351" s="217"/>
      <c r="L6351" s="217"/>
      <c r="M6351" s="219"/>
      <c r="N6351" s="220"/>
      <c r="O6351" s="219"/>
      <c r="P6351" s="220"/>
      <c r="Q6351" s="219"/>
      <c r="R6351" s="219"/>
    </row>
    <row r="6352" spans="1:18">
      <c r="A6352" s="217"/>
      <c r="B6352" s="217"/>
      <c r="C6352" s="217"/>
      <c r="D6352" s="217"/>
      <c r="E6352" s="217"/>
      <c r="F6352" s="217"/>
      <c r="G6352" s="218"/>
      <c r="H6352" s="217"/>
      <c r="I6352" s="217"/>
      <c r="J6352" s="217"/>
      <c r="K6352" s="217"/>
      <c r="L6352" s="217"/>
      <c r="M6352" s="219"/>
      <c r="N6352" s="220"/>
      <c r="O6352" s="219"/>
      <c r="P6352" s="220"/>
      <c r="Q6352" s="219"/>
      <c r="R6352" s="219"/>
    </row>
    <row r="6353" spans="1:18">
      <c r="A6353" s="217"/>
      <c r="B6353" s="217"/>
      <c r="C6353" s="217"/>
      <c r="D6353" s="217"/>
      <c r="E6353" s="217"/>
      <c r="F6353" s="217"/>
      <c r="G6353" s="218"/>
      <c r="H6353" s="217"/>
      <c r="I6353" s="217"/>
      <c r="J6353" s="217"/>
      <c r="K6353" s="217"/>
      <c r="L6353" s="217"/>
      <c r="M6353" s="219"/>
      <c r="N6353" s="220"/>
      <c r="O6353" s="219"/>
      <c r="P6353" s="220"/>
      <c r="Q6353" s="219"/>
      <c r="R6353" s="219"/>
    </row>
    <row r="6354" spans="1:18">
      <c r="A6354" s="217"/>
      <c r="B6354" s="217"/>
      <c r="C6354" s="217"/>
      <c r="D6354" s="217"/>
      <c r="E6354" s="217"/>
      <c r="F6354" s="217"/>
      <c r="G6354" s="218"/>
      <c r="H6354" s="217"/>
      <c r="I6354" s="217"/>
      <c r="J6354" s="217"/>
      <c r="K6354" s="217"/>
      <c r="L6354" s="217"/>
      <c r="M6354" s="219"/>
      <c r="N6354" s="220"/>
      <c r="O6354" s="219"/>
      <c r="P6354" s="220"/>
      <c r="Q6354" s="219"/>
      <c r="R6354" s="219"/>
    </row>
    <row r="6355" spans="1:18">
      <c r="A6355" s="217"/>
      <c r="B6355" s="217"/>
      <c r="C6355" s="217"/>
      <c r="D6355" s="217"/>
      <c r="E6355" s="217"/>
      <c r="F6355" s="217"/>
      <c r="G6355" s="218"/>
      <c r="H6355" s="217"/>
      <c r="I6355" s="217"/>
      <c r="J6355" s="217"/>
      <c r="K6355" s="217"/>
      <c r="L6355" s="217"/>
      <c r="M6355" s="219"/>
      <c r="N6355" s="220"/>
      <c r="O6355" s="219"/>
      <c r="P6355" s="220"/>
      <c r="Q6355" s="219"/>
      <c r="R6355" s="219"/>
    </row>
    <row r="6356" spans="1:18">
      <c r="A6356" s="217"/>
      <c r="B6356" s="217"/>
      <c r="C6356" s="217"/>
      <c r="D6356" s="217"/>
      <c r="E6356" s="217"/>
      <c r="F6356" s="217"/>
      <c r="G6356" s="218"/>
      <c r="H6356" s="217"/>
      <c r="I6356" s="217"/>
      <c r="J6356" s="217"/>
      <c r="K6356" s="217"/>
      <c r="L6356" s="217"/>
      <c r="M6356" s="219"/>
      <c r="N6356" s="220"/>
      <c r="O6356" s="219"/>
      <c r="P6356" s="220"/>
      <c r="Q6356" s="219"/>
      <c r="R6356" s="219"/>
    </row>
    <row r="6357" spans="1:18">
      <c r="A6357" s="217"/>
      <c r="B6357" s="217"/>
      <c r="C6357" s="217"/>
      <c r="D6357" s="217"/>
      <c r="E6357" s="217"/>
      <c r="F6357" s="217"/>
      <c r="G6357" s="218"/>
      <c r="H6357" s="217"/>
      <c r="I6357" s="217"/>
      <c r="J6357" s="217"/>
      <c r="K6357" s="217"/>
      <c r="L6357" s="217"/>
      <c r="M6357" s="219"/>
      <c r="N6357" s="220"/>
      <c r="O6357" s="219"/>
      <c r="P6357" s="220"/>
      <c r="Q6357" s="219"/>
      <c r="R6357" s="219"/>
    </row>
    <row r="6358" spans="1:18">
      <c r="A6358" s="217"/>
      <c r="B6358" s="217"/>
      <c r="C6358" s="217"/>
      <c r="D6358" s="217"/>
      <c r="E6358" s="217"/>
      <c r="F6358" s="217"/>
      <c r="G6358" s="218"/>
      <c r="H6358" s="217"/>
      <c r="I6358" s="217"/>
      <c r="J6358" s="217"/>
      <c r="K6358" s="217"/>
      <c r="L6358" s="217"/>
      <c r="M6358" s="219"/>
      <c r="N6358" s="220"/>
      <c r="O6358" s="219"/>
      <c r="P6358" s="220"/>
      <c r="Q6358" s="219"/>
      <c r="R6358" s="219"/>
    </row>
    <row r="6359" spans="1:18">
      <c r="A6359" s="217"/>
      <c r="B6359" s="217"/>
      <c r="C6359" s="217"/>
      <c r="D6359" s="217"/>
      <c r="E6359" s="217"/>
      <c r="F6359" s="217"/>
      <c r="G6359" s="218"/>
      <c r="H6359" s="217"/>
      <c r="I6359" s="217"/>
      <c r="J6359" s="217"/>
      <c r="K6359" s="217"/>
      <c r="L6359" s="217"/>
      <c r="M6359" s="219"/>
      <c r="N6359" s="220"/>
      <c r="O6359" s="219"/>
      <c r="P6359" s="220"/>
      <c r="Q6359" s="219"/>
      <c r="R6359" s="219"/>
    </row>
    <row r="6360" spans="1:18">
      <c r="A6360" s="217"/>
      <c r="B6360" s="217"/>
      <c r="C6360" s="217"/>
      <c r="D6360" s="217"/>
      <c r="E6360" s="217"/>
      <c r="F6360" s="217"/>
      <c r="G6360" s="218"/>
      <c r="H6360" s="217"/>
      <c r="I6360" s="217"/>
      <c r="J6360" s="217"/>
      <c r="K6360" s="217"/>
      <c r="L6360" s="217"/>
      <c r="M6360" s="219"/>
      <c r="N6360" s="220"/>
      <c r="O6360" s="219"/>
      <c r="P6360" s="220"/>
      <c r="Q6360" s="219"/>
      <c r="R6360" s="219"/>
    </row>
    <row r="6361" spans="1:18">
      <c r="A6361" s="217"/>
      <c r="B6361" s="217"/>
      <c r="C6361" s="217"/>
      <c r="D6361" s="217"/>
      <c r="E6361" s="217"/>
      <c r="F6361" s="217"/>
      <c r="G6361" s="218"/>
      <c r="H6361" s="217"/>
      <c r="I6361" s="217"/>
      <c r="J6361" s="217"/>
      <c r="K6361" s="217"/>
      <c r="L6361" s="217"/>
      <c r="M6361" s="219"/>
      <c r="N6361" s="220"/>
      <c r="O6361" s="219"/>
      <c r="P6361" s="220"/>
      <c r="Q6361" s="219"/>
      <c r="R6361" s="219"/>
    </row>
    <row r="6362" spans="1:18">
      <c r="A6362" s="217"/>
      <c r="B6362" s="217"/>
      <c r="C6362" s="217"/>
      <c r="D6362" s="217"/>
      <c r="E6362" s="217"/>
      <c r="F6362" s="217"/>
      <c r="G6362" s="218"/>
      <c r="H6362" s="217"/>
      <c r="I6362" s="217"/>
      <c r="J6362" s="217"/>
      <c r="K6362" s="217"/>
      <c r="L6362" s="217"/>
      <c r="M6362" s="219"/>
      <c r="N6362" s="220"/>
      <c r="O6362" s="219"/>
      <c r="P6362" s="220"/>
      <c r="Q6362" s="219"/>
      <c r="R6362" s="219"/>
    </row>
    <row r="6363" spans="1:18">
      <c r="A6363" s="217"/>
      <c r="B6363" s="217"/>
      <c r="C6363" s="217"/>
      <c r="D6363" s="217"/>
      <c r="E6363" s="217"/>
      <c r="F6363" s="217"/>
      <c r="G6363" s="218"/>
      <c r="H6363" s="217"/>
      <c r="I6363" s="217"/>
      <c r="J6363" s="217"/>
      <c r="K6363" s="217"/>
      <c r="L6363" s="217"/>
      <c r="M6363" s="219"/>
      <c r="N6363" s="220"/>
      <c r="O6363" s="219"/>
      <c r="P6363" s="220"/>
      <c r="Q6363" s="219"/>
      <c r="R6363" s="219"/>
    </row>
    <row r="6364" spans="1:18">
      <c r="A6364" s="217"/>
      <c r="B6364" s="217"/>
      <c r="C6364" s="217"/>
      <c r="D6364" s="217"/>
      <c r="E6364" s="217"/>
      <c r="F6364" s="217"/>
      <c r="G6364" s="218"/>
      <c r="H6364" s="217"/>
      <c r="I6364" s="217"/>
      <c r="J6364" s="217"/>
      <c r="K6364" s="217"/>
      <c r="L6364" s="217"/>
      <c r="M6364" s="219"/>
      <c r="N6364" s="220"/>
      <c r="O6364" s="219"/>
      <c r="P6364" s="220"/>
      <c r="Q6364" s="219"/>
      <c r="R6364" s="219"/>
    </row>
    <row r="6365" spans="1:18">
      <c r="A6365" s="217"/>
      <c r="B6365" s="217"/>
      <c r="C6365" s="217"/>
      <c r="D6365" s="217"/>
      <c r="E6365" s="217"/>
      <c r="F6365" s="217"/>
      <c r="G6365" s="218"/>
      <c r="H6365" s="217"/>
      <c r="I6365" s="217"/>
      <c r="J6365" s="217"/>
      <c r="K6365" s="217"/>
      <c r="L6365" s="217"/>
      <c r="M6365" s="219"/>
      <c r="N6365" s="220"/>
      <c r="O6365" s="219"/>
      <c r="P6365" s="220"/>
      <c r="Q6365" s="219"/>
      <c r="R6365" s="219"/>
    </row>
    <row r="6366" spans="1:18">
      <c r="A6366" s="217"/>
      <c r="B6366" s="217"/>
      <c r="C6366" s="217"/>
      <c r="D6366" s="217"/>
      <c r="E6366" s="217"/>
      <c r="F6366" s="217"/>
      <c r="G6366" s="218"/>
      <c r="H6366" s="217"/>
      <c r="I6366" s="217"/>
      <c r="J6366" s="217"/>
      <c r="K6366" s="217"/>
      <c r="L6366" s="217"/>
      <c r="M6366" s="219"/>
      <c r="N6366" s="220"/>
      <c r="O6366" s="219"/>
      <c r="P6366" s="220"/>
      <c r="Q6366" s="219"/>
      <c r="R6366" s="219"/>
    </row>
    <row r="6367" spans="1:18">
      <c r="A6367" s="217"/>
      <c r="B6367" s="217"/>
      <c r="C6367" s="217"/>
      <c r="D6367" s="217"/>
      <c r="E6367" s="217"/>
      <c r="F6367" s="217"/>
      <c r="G6367" s="218"/>
      <c r="H6367" s="217"/>
      <c r="I6367" s="217"/>
      <c r="J6367" s="217"/>
      <c r="K6367" s="217"/>
      <c r="L6367" s="217"/>
      <c r="M6367" s="219"/>
      <c r="N6367" s="220"/>
      <c r="O6367" s="219"/>
      <c r="P6367" s="220"/>
      <c r="Q6367" s="219"/>
      <c r="R6367" s="219"/>
    </row>
    <row r="6368" spans="1:18">
      <c r="A6368" s="217"/>
      <c r="B6368" s="217"/>
      <c r="C6368" s="217"/>
      <c r="D6368" s="217"/>
      <c r="E6368" s="217"/>
      <c r="F6368" s="217"/>
      <c r="G6368" s="218"/>
      <c r="H6368" s="217"/>
      <c r="I6368" s="217"/>
      <c r="J6368" s="217"/>
      <c r="K6368" s="217"/>
      <c r="L6368" s="217"/>
      <c r="M6368" s="219"/>
      <c r="N6368" s="220"/>
      <c r="O6368" s="219"/>
      <c r="P6368" s="220"/>
      <c r="Q6368" s="219"/>
      <c r="R6368" s="219"/>
    </row>
    <row r="6369" spans="1:18">
      <c r="A6369" s="217"/>
      <c r="B6369" s="217"/>
      <c r="C6369" s="217"/>
      <c r="D6369" s="217"/>
      <c r="E6369" s="217"/>
      <c r="F6369" s="217"/>
      <c r="G6369" s="218"/>
      <c r="H6369" s="217"/>
      <c r="I6369" s="217"/>
      <c r="J6369" s="217"/>
      <c r="K6369" s="217"/>
      <c r="L6369" s="217"/>
      <c r="M6369" s="219"/>
      <c r="N6369" s="220"/>
      <c r="O6369" s="219"/>
      <c r="P6369" s="220"/>
      <c r="Q6369" s="219"/>
      <c r="R6369" s="219"/>
    </row>
    <row r="6370" spans="1:18">
      <c r="A6370" s="217"/>
      <c r="B6370" s="217"/>
      <c r="C6370" s="217"/>
      <c r="D6370" s="217"/>
      <c r="E6370" s="217"/>
      <c r="F6370" s="217"/>
      <c r="G6370" s="218"/>
      <c r="H6370" s="217"/>
      <c r="I6370" s="217"/>
      <c r="J6370" s="217"/>
      <c r="K6370" s="217"/>
      <c r="L6370" s="217"/>
      <c r="M6370" s="219"/>
      <c r="N6370" s="220"/>
      <c r="O6370" s="219"/>
      <c r="P6370" s="220"/>
      <c r="Q6370" s="219"/>
      <c r="R6370" s="219"/>
    </row>
    <row r="6371" spans="1:18">
      <c r="A6371" s="217"/>
      <c r="B6371" s="217"/>
      <c r="C6371" s="217"/>
      <c r="D6371" s="217"/>
      <c r="E6371" s="217"/>
      <c r="F6371" s="217"/>
      <c r="G6371" s="218"/>
      <c r="H6371" s="217"/>
      <c r="I6371" s="217"/>
      <c r="J6371" s="217"/>
      <c r="K6371" s="217"/>
      <c r="L6371" s="217"/>
      <c r="M6371" s="219"/>
      <c r="N6371" s="220"/>
      <c r="O6371" s="219"/>
      <c r="P6371" s="220"/>
      <c r="Q6371" s="219"/>
      <c r="R6371" s="219"/>
    </row>
    <row r="6372" spans="1:18">
      <c r="A6372" s="217"/>
      <c r="B6372" s="217"/>
      <c r="C6372" s="217"/>
      <c r="D6372" s="217"/>
      <c r="E6372" s="217"/>
      <c r="F6372" s="217"/>
      <c r="G6372" s="218"/>
      <c r="H6372" s="217"/>
      <c r="I6372" s="217"/>
      <c r="J6372" s="217"/>
      <c r="K6372" s="217"/>
      <c r="L6372" s="217"/>
      <c r="M6372" s="219"/>
      <c r="N6372" s="220"/>
      <c r="O6372" s="219"/>
      <c r="P6372" s="220"/>
      <c r="Q6372" s="219"/>
      <c r="R6372" s="219"/>
    </row>
    <row r="6373" spans="1:18">
      <c r="A6373" s="217"/>
      <c r="B6373" s="217"/>
      <c r="C6373" s="217"/>
      <c r="D6373" s="217"/>
      <c r="E6373" s="217"/>
      <c r="F6373" s="217"/>
      <c r="G6373" s="218"/>
      <c r="H6373" s="217"/>
      <c r="I6373" s="217"/>
      <c r="J6373" s="217"/>
      <c r="K6373" s="217"/>
      <c r="L6373" s="217"/>
      <c r="M6373" s="219"/>
      <c r="N6373" s="220"/>
      <c r="O6373" s="219"/>
      <c r="P6373" s="220"/>
      <c r="Q6373" s="219"/>
      <c r="R6373" s="219"/>
    </row>
    <row r="6374" spans="1:18">
      <c r="A6374" s="217"/>
      <c r="B6374" s="217"/>
      <c r="C6374" s="217"/>
      <c r="D6374" s="217"/>
      <c r="E6374" s="217"/>
      <c r="F6374" s="217"/>
      <c r="G6374" s="218"/>
      <c r="H6374" s="217"/>
      <c r="I6374" s="217"/>
      <c r="J6374" s="217"/>
      <c r="K6374" s="217"/>
      <c r="L6374" s="217"/>
      <c r="M6374" s="219"/>
      <c r="N6374" s="220"/>
      <c r="O6374" s="219"/>
      <c r="P6374" s="220"/>
      <c r="Q6374" s="219"/>
      <c r="R6374" s="219"/>
    </row>
    <row r="6375" spans="1:18">
      <c r="A6375" s="217"/>
      <c r="B6375" s="217"/>
      <c r="C6375" s="217"/>
      <c r="D6375" s="217"/>
      <c r="E6375" s="217"/>
      <c r="F6375" s="217"/>
      <c r="G6375" s="218"/>
      <c r="H6375" s="217"/>
      <c r="I6375" s="217"/>
      <c r="J6375" s="217"/>
      <c r="K6375" s="217"/>
      <c r="L6375" s="217"/>
      <c r="M6375" s="219"/>
      <c r="N6375" s="220"/>
      <c r="O6375" s="219"/>
      <c r="P6375" s="220"/>
      <c r="Q6375" s="219"/>
      <c r="R6375" s="219"/>
    </row>
    <row r="6376" spans="1:18">
      <c r="A6376" s="217"/>
      <c r="B6376" s="217"/>
      <c r="C6376" s="217"/>
      <c r="D6376" s="217"/>
      <c r="E6376" s="217"/>
      <c r="F6376" s="217"/>
      <c r="G6376" s="218"/>
      <c r="H6376" s="217"/>
      <c r="I6376" s="217"/>
      <c r="J6376" s="217"/>
      <c r="K6376" s="217"/>
      <c r="L6376" s="217"/>
      <c r="M6376" s="219"/>
      <c r="N6376" s="220"/>
      <c r="O6376" s="219"/>
      <c r="P6376" s="220"/>
      <c r="Q6376" s="219"/>
      <c r="R6376" s="219"/>
    </row>
    <row r="6377" spans="1:18">
      <c r="A6377" s="217"/>
      <c r="B6377" s="217"/>
      <c r="C6377" s="217"/>
      <c r="D6377" s="217"/>
      <c r="E6377" s="217"/>
      <c r="F6377" s="217"/>
      <c r="G6377" s="218"/>
      <c r="H6377" s="217"/>
      <c r="I6377" s="217"/>
      <c r="J6377" s="217"/>
      <c r="K6377" s="217"/>
      <c r="L6377" s="217"/>
      <c r="M6377" s="219"/>
      <c r="N6377" s="220"/>
      <c r="O6377" s="219"/>
      <c r="P6377" s="220"/>
      <c r="Q6377" s="219"/>
      <c r="R6377" s="219"/>
    </row>
    <row r="6378" spans="1:18">
      <c r="A6378" s="217"/>
      <c r="B6378" s="217"/>
      <c r="C6378" s="217"/>
      <c r="D6378" s="217"/>
      <c r="E6378" s="217"/>
      <c r="F6378" s="217"/>
      <c r="G6378" s="218"/>
      <c r="H6378" s="217"/>
      <c r="I6378" s="217"/>
      <c r="J6378" s="217"/>
      <c r="K6378" s="217"/>
      <c r="L6378" s="217"/>
      <c r="M6378" s="219"/>
      <c r="N6378" s="220"/>
      <c r="O6378" s="219"/>
      <c r="P6378" s="220"/>
      <c r="Q6378" s="219"/>
      <c r="R6378" s="219"/>
    </row>
    <row r="6379" spans="1:18">
      <c r="A6379" s="217"/>
      <c r="B6379" s="217"/>
      <c r="C6379" s="217"/>
      <c r="D6379" s="217"/>
      <c r="E6379" s="217"/>
      <c r="F6379" s="217"/>
      <c r="G6379" s="218"/>
      <c r="H6379" s="217"/>
      <c r="I6379" s="217"/>
      <c r="J6379" s="217"/>
      <c r="K6379" s="217"/>
      <c r="L6379" s="217"/>
      <c r="M6379" s="219"/>
      <c r="N6379" s="220"/>
      <c r="O6379" s="219"/>
      <c r="P6379" s="220"/>
      <c r="Q6379" s="219"/>
      <c r="R6379" s="219"/>
    </row>
    <row r="6380" spans="1:18">
      <c r="A6380" s="217"/>
      <c r="B6380" s="217"/>
      <c r="C6380" s="217"/>
      <c r="D6380" s="217"/>
      <c r="E6380" s="217"/>
      <c r="F6380" s="217"/>
      <c r="G6380" s="218"/>
      <c r="H6380" s="217"/>
      <c r="I6380" s="217"/>
      <c r="J6380" s="217"/>
      <c r="K6380" s="217"/>
      <c r="L6380" s="217"/>
      <c r="M6380" s="219"/>
      <c r="N6380" s="220"/>
      <c r="O6380" s="219"/>
      <c r="P6380" s="220"/>
      <c r="Q6380" s="219"/>
      <c r="R6380" s="219"/>
    </row>
    <row r="6381" spans="1:18">
      <c r="A6381" s="217"/>
      <c r="B6381" s="217"/>
      <c r="C6381" s="217"/>
      <c r="D6381" s="217"/>
      <c r="E6381" s="217"/>
      <c r="F6381" s="217"/>
      <c r="G6381" s="218"/>
      <c r="H6381" s="217"/>
      <c r="I6381" s="217"/>
      <c r="J6381" s="217"/>
      <c r="K6381" s="217"/>
      <c r="L6381" s="217"/>
      <c r="M6381" s="219"/>
      <c r="N6381" s="220"/>
      <c r="O6381" s="219"/>
      <c r="P6381" s="220"/>
      <c r="Q6381" s="219"/>
      <c r="R6381" s="219"/>
    </row>
    <row r="6382" spans="1:18">
      <c r="A6382" s="217"/>
      <c r="B6382" s="217"/>
      <c r="C6382" s="217"/>
      <c r="D6382" s="217"/>
      <c r="E6382" s="217"/>
      <c r="F6382" s="217"/>
      <c r="G6382" s="218"/>
      <c r="H6382" s="217"/>
      <c r="I6382" s="217"/>
      <c r="J6382" s="217"/>
      <c r="K6382" s="217"/>
      <c r="L6382" s="217"/>
      <c r="M6382" s="219"/>
      <c r="N6382" s="220"/>
      <c r="O6382" s="219"/>
      <c r="P6382" s="220"/>
      <c r="Q6382" s="219"/>
      <c r="R6382" s="219"/>
    </row>
    <row r="6383" spans="1:18">
      <c r="A6383" s="217"/>
      <c r="B6383" s="217"/>
      <c r="C6383" s="217"/>
      <c r="D6383" s="217"/>
      <c r="E6383" s="217"/>
      <c r="F6383" s="217"/>
      <c r="G6383" s="218"/>
      <c r="H6383" s="217"/>
      <c r="I6383" s="217"/>
      <c r="J6383" s="217"/>
      <c r="K6383" s="217"/>
      <c r="L6383" s="217"/>
      <c r="M6383" s="219"/>
      <c r="N6383" s="220"/>
      <c r="O6383" s="219"/>
      <c r="P6383" s="220"/>
      <c r="Q6383" s="219"/>
      <c r="R6383" s="219"/>
    </row>
    <row r="6384" spans="1:18">
      <c r="A6384" s="217"/>
      <c r="B6384" s="217"/>
      <c r="C6384" s="217"/>
      <c r="D6384" s="217"/>
      <c r="E6384" s="217"/>
      <c r="F6384" s="217"/>
      <c r="G6384" s="218"/>
      <c r="H6384" s="217"/>
      <c r="I6384" s="217"/>
      <c r="J6384" s="217"/>
      <c r="K6384" s="217"/>
      <c r="L6384" s="217"/>
      <c r="M6384" s="219"/>
      <c r="N6384" s="220"/>
      <c r="O6384" s="219"/>
      <c r="P6384" s="220"/>
      <c r="Q6384" s="219"/>
      <c r="R6384" s="219"/>
    </row>
    <row r="6385" spans="1:18">
      <c r="A6385" s="217"/>
      <c r="B6385" s="217"/>
      <c r="C6385" s="217"/>
      <c r="D6385" s="217"/>
      <c r="E6385" s="217"/>
      <c r="F6385" s="217"/>
      <c r="G6385" s="218"/>
      <c r="H6385" s="217"/>
      <c r="I6385" s="217"/>
      <c r="J6385" s="217"/>
      <c r="K6385" s="217"/>
      <c r="L6385" s="217"/>
      <c r="M6385" s="219"/>
      <c r="N6385" s="220"/>
      <c r="O6385" s="219"/>
      <c r="P6385" s="220"/>
      <c r="Q6385" s="219"/>
      <c r="R6385" s="219"/>
    </row>
    <row r="6386" spans="1:18">
      <c r="A6386" s="217"/>
      <c r="B6386" s="217"/>
      <c r="C6386" s="217"/>
      <c r="D6386" s="217"/>
      <c r="E6386" s="217"/>
      <c r="F6386" s="217"/>
      <c r="G6386" s="218"/>
      <c r="H6386" s="217"/>
      <c r="I6386" s="217"/>
      <c r="J6386" s="217"/>
      <c r="K6386" s="217"/>
      <c r="L6386" s="217"/>
      <c r="M6386" s="219"/>
      <c r="N6386" s="220"/>
      <c r="O6386" s="219"/>
      <c r="P6386" s="220"/>
      <c r="Q6386" s="219"/>
      <c r="R6386" s="219"/>
    </row>
    <row r="6387" spans="1:18">
      <c r="A6387" s="217"/>
      <c r="B6387" s="217"/>
      <c r="C6387" s="217"/>
      <c r="D6387" s="217"/>
      <c r="E6387" s="217"/>
      <c r="F6387" s="217"/>
      <c r="G6387" s="218"/>
      <c r="H6387" s="217"/>
      <c r="I6387" s="217"/>
      <c r="J6387" s="217"/>
      <c r="K6387" s="217"/>
      <c r="L6387" s="217"/>
      <c r="M6387" s="219"/>
      <c r="N6387" s="220"/>
      <c r="O6387" s="219"/>
      <c r="P6387" s="220"/>
      <c r="Q6387" s="219"/>
      <c r="R6387" s="219"/>
    </row>
    <row r="6388" spans="1:18">
      <c r="A6388" s="217"/>
      <c r="B6388" s="217"/>
      <c r="C6388" s="217"/>
      <c r="D6388" s="217"/>
      <c r="E6388" s="217"/>
      <c r="F6388" s="217"/>
      <c r="G6388" s="218"/>
      <c r="H6388" s="217"/>
      <c r="I6388" s="217"/>
      <c r="J6388" s="217"/>
      <c r="K6388" s="217"/>
      <c r="L6388" s="217"/>
      <c r="M6388" s="219"/>
      <c r="N6388" s="220"/>
      <c r="O6388" s="219"/>
      <c r="P6388" s="220"/>
      <c r="Q6388" s="219"/>
      <c r="R6388" s="219"/>
    </row>
    <row r="6389" spans="1:18">
      <c r="A6389" s="217"/>
      <c r="B6389" s="217"/>
      <c r="C6389" s="217"/>
      <c r="D6389" s="217"/>
      <c r="E6389" s="217"/>
      <c r="F6389" s="217"/>
      <c r="G6389" s="218"/>
      <c r="H6389" s="217"/>
      <c r="I6389" s="217"/>
      <c r="J6389" s="217"/>
      <c r="K6389" s="217"/>
      <c r="L6389" s="217"/>
      <c r="M6389" s="219"/>
      <c r="N6389" s="220"/>
      <c r="O6389" s="219"/>
      <c r="P6389" s="220"/>
      <c r="Q6389" s="219"/>
      <c r="R6389" s="219"/>
    </row>
    <row r="6390" spans="1:18">
      <c r="A6390" s="217"/>
      <c r="B6390" s="217"/>
      <c r="C6390" s="217"/>
      <c r="D6390" s="217"/>
      <c r="E6390" s="217"/>
      <c r="F6390" s="217"/>
      <c r="G6390" s="218"/>
      <c r="H6390" s="217"/>
      <c r="I6390" s="217"/>
      <c r="J6390" s="217"/>
      <c r="K6390" s="217"/>
      <c r="L6390" s="217"/>
      <c r="M6390" s="219"/>
      <c r="N6390" s="220"/>
      <c r="O6390" s="219"/>
      <c r="P6390" s="220"/>
      <c r="Q6390" s="219"/>
      <c r="R6390" s="219"/>
    </row>
    <row r="6391" spans="1:18">
      <c r="A6391" s="217"/>
      <c r="B6391" s="217"/>
      <c r="C6391" s="217"/>
      <c r="D6391" s="217"/>
      <c r="E6391" s="217"/>
      <c r="F6391" s="217"/>
      <c r="G6391" s="218"/>
      <c r="H6391" s="217"/>
      <c r="I6391" s="217"/>
      <c r="J6391" s="217"/>
      <c r="K6391" s="217"/>
      <c r="L6391" s="217"/>
      <c r="M6391" s="219"/>
      <c r="N6391" s="220"/>
      <c r="O6391" s="219"/>
      <c r="P6391" s="220"/>
      <c r="Q6391" s="219"/>
      <c r="R6391" s="219"/>
    </row>
    <row r="6392" spans="1:18">
      <c r="A6392" s="217"/>
      <c r="B6392" s="217"/>
      <c r="C6392" s="217"/>
      <c r="D6392" s="217"/>
      <c r="E6392" s="217"/>
      <c r="F6392" s="217"/>
      <c r="G6392" s="218"/>
      <c r="H6392" s="217"/>
      <c r="I6392" s="217"/>
      <c r="J6392" s="217"/>
      <c r="K6392" s="217"/>
      <c r="L6392" s="217"/>
      <c r="M6392" s="219"/>
      <c r="N6392" s="220"/>
      <c r="O6392" s="219"/>
      <c r="P6392" s="220"/>
      <c r="Q6392" s="219"/>
      <c r="R6392" s="219"/>
    </row>
    <row r="6393" spans="1:18">
      <c r="A6393" s="217"/>
      <c r="B6393" s="217"/>
      <c r="C6393" s="217"/>
      <c r="D6393" s="217"/>
      <c r="E6393" s="217"/>
      <c r="F6393" s="217"/>
      <c r="G6393" s="218"/>
      <c r="H6393" s="217"/>
      <c r="I6393" s="217"/>
      <c r="J6393" s="217"/>
      <c r="K6393" s="217"/>
      <c r="L6393" s="217"/>
      <c r="M6393" s="219"/>
      <c r="N6393" s="220"/>
      <c r="O6393" s="219"/>
      <c r="P6393" s="220"/>
      <c r="Q6393" s="219"/>
      <c r="R6393" s="219"/>
    </row>
    <row r="6394" spans="1:18">
      <c r="A6394" s="217"/>
      <c r="B6394" s="217"/>
      <c r="C6394" s="217"/>
      <c r="D6394" s="217"/>
      <c r="E6394" s="217"/>
      <c r="F6394" s="217"/>
      <c r="G6394" s="218"/>
      <c r="H6394" s="217"/>
      <c r="I6394" s="217"/>
      <c r="J6394" s="217"/>
      <c r="K6394" s="217"/>
      <c r="L6394" s="217"/>
      <c r="M6394" s="219"/>
      <c r="N6394" s="220"/>
      <c r="O6394" s="219"/>
      <c r="P6394" s="220"/>
      <c r="Q6394" s="219"/>
      <c r="R6394" s="219"/>
    </row>
    <row r="6395" spans="1:18">
      <c r="A6395" s="217"/>
      <c r="B6395" s="217"/>
      <c r="C6395" s="217"/>
      <c r="D6395" s="217"/>
      <c r="E6395" s="217"/>
      <c r="F6395" s="217"/>
      <c r="G6395" s="218"/>
      <c r="H6395" s="217"/>
      <c r="I6395" s="217"/>
      <c r="J6395" s="217"/>
      <c r="K6395" s="217"/>
      <c r="L6395" s="217"/>
      <c r="M6395" s="219"/>
      <c r="N6395" s="220"/>
      <c r="O6395" s="219"/>
      <c r="P6395" s="220"/>
      <c r="Q6395" s="219"/>
      <c r="R6395" s="219"/>
    </row>
    <row r="6396" spans="1:18">
      <c r="A6396" s="217"/>
      <c r="B6396" s="217"/>
      <c r="C6396" s="217"/>
      <c r="D6396" s="217"/>
      <c r="E6396" s="217"/>
      <c r="F6396" s="217"/>
      <c r="G6396" s="218"/>
      <c r="H6396" s="217"/>
      <c r="I6396" s="217"/>
      <c r="J6396" s="217"/>
      <c r="K6396" s="217"/>
      <c r="L6396" s="217"/>
      <c r="M6396" s="219"/>
      <c r="N6396" s="220"/>
      <c r="O6396" s="219"/>
      <c r="P6396" s="220"/>
      <c r="Q6396" s="219"/>
      <c r="R6396" s="219"/>
    </row>
    <row r="6397" spans="1:18">
      <c r="A6397" s="217"/>
      <c r="B6397" s="217"/>
      <c r="C6397" s="217"/>
      <c r="D6397" s="217"/>
      <c r="E6397" s="217"/>
      <c r="F6397" s="217"/>
      <c r="G6397" s="218"/>
      <c r="H6397" s="217"/>
      <c r="I6397" s="217"/>
      <c r="J6397" s="217"/>
      <c r="K6397" s="217"/>
      <c r="L6397" s="217"/>
      <c r="M6397" s="219"/>
      <c r="N6397" s="220"/>
      <c r="O6397" s="219"/>
      <c r="P6397" s="220"/>
      <c r="Q6397" s="219"/>
      <c r="R6397" s="219"/>
    </row>
    <row r="6398" spans="1:18">
      <c r="A6398" s="217"/>
      <c r="B6398" s="217"/>
      <c r="C6398" s="217"/>
      <c r="D6398" s="217"/>
      <c r="E6398" s="217"/>
      <c r="F6398" s="217"/>
      <c r="G6398" s="218"/>
      <c r="H6398" s="217"/>
      <c r="I6398" s="217"/>
      <c r="J6398" s="217"/>
      <c r="K6398" s="217"/>
      <c r="L6398" s="217"/>
      <c r="M6398" s="219"/>
      <c r="N6398" s="220"/>
      <c r="O6398" s="219"/>
      <c r="P6398" s="220"/>
      <c r="Q6398" s="219"/>
      <c r="R6398" s="219"/>
    </row>
    <row r="6399" spans="1:18">
      <c r="A6399" s="217"/>
      <c r="B6399" s="217"/>
      <c r="C6399" s="217"/>
      <c r="D6399" s="217"/>
      <c r="E6399" s="217"/>
      <c r="F6399" s="217"/>
      <c r="G6399" s="218"/>
      <c r="H6399" s="217"/>
      <c r="I6399" s="217"/>
      <c r="J6399" s="217"/>
      <c r="K6399" s="217"/>
      <c r="L6399" s="217"/>
      <c r="M6399" s="219"/>
      <c r="N6399" s="220"/>
      <c r="O6399" s="219"/>
      <c r="P6399" s="220"/>
      <c r="Q6399" s="219"/>
      <c r="R6399" s="219"/>
    </row>
    <row r="6400" spans="1:18">
      <c r="A6400" s="217"/>
      <c r="B6400" s="217"/>
      <c r="C6400" s="217"/>
      <c r="D6400" s="217"/>
      <c r="E6400" s="217"/>
      <c r="F6400" s="217"/>
      <c r="G6400" s="218"/>
      <c r="H6400" s="217"/>
      <c r="I6400" s="217"/>
      <c r="J6400" s="217"/>
      <c r="K6400" s="217"/>
      <c r="L6400" s="217"/>
      <c r="M6400" s="219"/>
      <c r="N6400" s="220"/>
      <c r="O6400" s="219"/>
      <c r="P6400" s="220"/>
      <c r="Q6400" s="219"/>
      <c r="R6400" s="219"/>
    </row>
    <row r="6401" spans="1:18">
      <c r="A6401" s="217"/>
      <c r="B6401" s="217"/>
      <c r="C6401" s="217"/>
      <c r="D6401" s="217"/>
      <c r="E6401" s="217"/>
      <c r="F6401" s="217"/>
      <c r="G6401" s="218"/>
      <c r="H6401" s="217"/>
      <c r="I6401" s="217"/>
      <c r="J6401" s="217"/>
      <c r="K6401" s="217"/>
      <c r="L6401" s="217"/>
      <c r="M6401" s="219"/>
      <c r="N6401" s="220"/>
      <c r="O6401" s="219"/>
      <c r="P6401" s="220"/>
      <c r="Q6401" s="219"/>
      <c r="R6401" s="219"/>
    </row>
    <row r="6402" spans="1:18">
      <c r="A6402" s="217"/>
      <c r="B6402" s="217"/>
      <c r="C6402" s="217"/>
      <c r="D6402" s="217"/>
      <c r="E6402" s="217"/>
      <c r="F6402" s="217"/>
      <c r="G6402" s="218"/>
      <c r="H6402" s="217"/>
      <c r="I6402" s="217"/>
      <c r="J6402" s="217"/>
      <c r="K6402" s="217"/>
      <c r="L6402" s="217"/>
      <c r="M6402" s="219"/>
      <c r="N6402" s="220"/>
      <c r="O6402" s="219"/>
      <c r="P6402" s="220"/>
      <c r="Q6402" s="219"/>
      <c r="R6402" s="219"/>
    </row>
    <row r="6403" spans="1:18">
      <c r="A6403" s="217"/>
      <c r="B6403" s="217"/>
      <c r="C6403" s="217"/>
      <c r="D6403" s="217"/>
      <c r="E6403" s="217"/>
      <c r="F6403" s="217"/>
      <c r="G6403" s="218"/>
      <c r="H6403" s="217"/>
      <c r="I6403" s="217"/>
      <c r="J6403" s="217"/>
      <c r="K6403" s="217"/>
      <c r="L6403" s="217"/>
      <c r="M6403" s="219"/>
      <c r="N6403" s="220"/>
      <c r="O6403" s="219"/>
      <c r="P6403" s="220"/>
      <c r="Q6403" s="219"/>
      <c r="R6403" s="219"/>
    </row>
    <row r="6404" spans="1:18">
      <c r="A6404" s="217"/>
      <c r="B6404" s="217"/>
      <c r="C6404" s="217"/>
      <c r="D6404" s="217"/>
      <c r="E6404" s="217"/>
      <c r="F6404" s="217"/>
      <c r="G6404" s="218"/>
      <c r="H6404" s="217"/>
      <c r="I6404" s="217"/>
      <c r="J6404" s="217"/>
      <c r="K6404" s="217"/>
      <c r="L6404" s="217"/>
      <c r="M6404" s="219"/>
      <c r="N6404" s="220"/>
      <c r="O6404" s="219"/>
      <c r="P6404" s="220"/>
      <c r="Q6404" s="219"/>
      <c r="R6404" s="219"/>
    </row>
    <row r="6405" spans="1:18">
      <c r="A6405" s="217"/>
      <c r="B6405" s="217"/>
      <c r="C6405" s="217"/>
      <c r="D6405" s="217"/>
      <c r="E6405" s="217"/>
      <c r="F6405" s="217"/>
      <c r="G6405" s="218"/>
      <c r="H6405" s="217"/>
      <c r="I6405" s="217"/>
      <c r="J6405" s="217"/>
      <c r="K6405" s="217"/>
      <c r="L6405" s="217"/>
      <c r="M6405" s="219"/>
      <c r="N6405" s="220"/>
      <c r="O6405" s="219"/>
      <c r="P6405" s="220"/>
      <c r="Q6405" s="219"/>
      <c r="R6405" s="219"/>
    </row>
    <row r="6406" spans="1:18">
      <c r="A6406" s="217"/>
      <c r="B6406" s="217"/>
      <c r="C6406" s="217"/>
      <c r="D6406" s="217"/>
      <c r="E6406" s="217"/>
      <c r="F6406" s="217"/>
      <c r="G6406" s="218"/>
      <c r="H6406" s="217"/>
      <c r="I6406" s="217"/>
      <c r="J6406" s="217"/>
      <c r="K6406" s="217"/>
      <c r="L6406" s="217"/>
      <c r="M6406" s="219"/>
      <c r="N6406" s="220"/>
      <c r="O6406" s="219"/>
      <c r="P6406" s="220"/>
      <c r="Q6406" s="219"/>
      <c r="R6406" s="219"/>
    </row>
    <row r="6407" spans="1:18">
      <c r="A6407" s="217"/>
      <c r="B6407" s="217"/>
      <c r="C6407" s="217"/>
      <c r="D6407" s="217"/>
      <c r="E6407" s="217"/>
      <c r="F6407" s="217"/>
      <c r="G6407" s="218"/>
      <c r="H6407" s="217"/>
      <c r="I6407" s="217"/>
      <c r="J6407" s="217"/>
      <c r="K6407" s="217"/>
      <c r="L6407" s="217"/>
      <c r="M6407" s="219"/>
      <c r="N6407" s="220"/>
      <c r="O6407" s="219"/>
      <c r="P6407" s="220"/>
      <c r="Q6407" s="219"/>
      <c r="R6407" s="219"/>
    </row>
    <row r="6408" spans="1:18">
      <c r="A6408" s="217"/>
      <c r="B6408" s="217"/>
      <c r="C6408" s="217"/>
      <c r="D6408" s="217"/>
      <c r="E6408" s="217"/>
      <c r="F6408" s="217"/>
      <c r="G6408" s="218"/>
      <c r="H6408" s="217"/>
      <c r="I6408" s="217"/>
      <c r="J6408" s="217"/>
      <c r="K6408" s="217"/>
      <c r="L6408" s="217"/>
      <c r="M6408" s="219"/>
      <c r="N6408" s="220"/>
      <c r="O6408" s="219"/>
      <c r="P6408" s="220"/>
      <c r="Q6408" s="219"/>
      <c r="R6408" s="219"/>
    </row>
    <row r="6409" spans="1:18">
      <c r="A6409" s="217"/>
      <c r="B6409" s="217"/>
      <c r="C6409" s="217"/>
      <c r="D6409" s="217"/>
      <c r="E6409" s="217"/>
      <c r="F6409" s="217"/>
      <c r="G6409" s="218"/>
      <c r="H6409" s="217"/>
      <c r="I6409" s="217"/>
      <c r="J6409" s="217"/>
      <c r="K6409" s="217"/>
      <c r="L6409" s="217"/>
      <c r="M6409" s="219"/>
      <c r="N6409" s="220"/>
      <c r="O6409" s="219"/>
      <c r="P6409" s="220"/>
      <c r="Q6409" s="219"/>
      <c r="R6409" s="219"/>
    </row>
    <row r="6410" spans="1:18">
      <c r="A6410" s="217"/>
      <c r="B6410" s="217"/>
      <c r="C6410" s="217"/>
      <c r="D6410" s="217"/>
      <c r="E6410" s="217"/>
      <c r="F6410" s="217"/>
      <c r="G6410" s="218"/>
      <c r="H6410" s="217"/>
      <c r="I6410" s="217"/>
      <c r="J6410" s="217"/>
      <c r="K6410" s="217"/>
      <c r="L6410" s="217"/>
      <c r="M6410" s="219"/>
      <c r="N6410" s="220"/>
      <c r="O6410" s="219"/>
      <c r="P6410" s="220"/>
      <c r="Q6410" s="219"/>
      <c r="R6410" s="219"/>
    </row>
    <row r="6411" spans="1:18">
      <c r="A6411" s="217"/>
      <c r="B6411" s="217"/>
      <c r="C6411" s="217"/>
      <c r="D6411" s="217"/>
      <c r="E6411" s="217"/>
      <c r="F6411" s="217"/>
      <c r="G6411" s="218"/>
      <c r="H6411" s="217"/>
      <c r="I6411" s="217"/>
      <c r="J6411" s="217"/>
      <c r="K6411" s="217"/>
      <c r="L6411" s="217"/>
      <c r="M6411" s="219"/>
      <c r="N6411" s="220"/>
      <c r="O6411" s="219"/>
      <c r="P6411" s="220"/>
      <c r="Q6411" s="219"/>
      <c r="R6411" s="219"/>
    </row>
    <row r="6412" spans="1:18">
      <c r="A6412" s="217"/>
      <c r="B6412" s="217"/>
      <c r="C6412" s="217"/>
      <c r="D6412" s="217"/>
      <c r="E6412" s="217"/>
      <c r="F6412" s="217"/>
      <c r="G6412" s="218"/>
      <c r="H6412" s="217"/>
      <c r="I6412" s="217"/>
      <c r="J6412" s="217"/>
      <c r="K6412" s="217"/>
      <c r="L6412" s="217"/>
      <c r="M6412" s="219"/>
      <c r="N6412" s="220"/>
      <c r="O6412" s="219"/>
      <c r="P6412" s="220"/>
      <c r="Q6412" s="219"/>
      <c r="R6412" s="219"/>
    </row>
    <row r="6413" spans="1:18">
      <c r="A6413" s="217"/>
      <c r="B6413" s="217"/>
      <c r="C6413" s="217"/>
      <c r="D6413" s="217"/>
      <c r="E6413" s="217"/>
      <c r="F6413" s="217"/>
      <c r="G6413" s="218"/>
      <c r="H6413" s="217"/>
      <c r="I6413" s="217"/>
      <c r="J6413" s="217"/>
      <c r="K6413" s="217"/>
      <c r="L6413" s="217"/>
      <c r="M6413" s="219"/>
      <c r="N6413" s="220"/>
      <c r="O6413" s="219"/>
      <c r="P6413" s="220"/>
      <c r="Q6413" s="219"/>
      <c r="R6413" s="219"/>
    </row>
    <row r="6414" spans="1:18">
      <c r="A6414" s="217"/>
      <c r="B6414" s="217"/>
      <c r="C6414" s="217"/>
      <c r="D6414" s="217"/>
      <c r="E6414" s="217"/>
      <c r="F6414" s="217"/>
      <c r="G6414" s="218"/>
      <c r="H6414" s="217"/>
      <c r="I6414" s="217"/>
      <c r="J6414" s="217"/>
      <c r="K6414" s="217"/>
      <c r="L6414" s="217"/>
      <c r="M6414" s="219"/>
      <c r="N6414" s="220"/>
      <c r="O6414" s="219"/>
      <c r="P6414" s="220"/>
      <c r="Q6414" s="219"/>
      <c r="R6414" s="219"/>
    </row>
    <row r="6415" spans="1:18">
      <c r="A6415" s="217"/>
      <c r="B6415" s="217"/>
      <c r="C6415" s="217"/>
      <c r="D6415" s="217"/>
      <c r="E6415" s="217"/>
      <c r="F6415" s="217"/>
      <c r="G6415" s="218"/>
      <c r="H6415" s="217"/>
      <c r="I6415" s="217"/>
      <c r="J6415" s="217"/>
      <c r="K6415" s="217"/>
      <c r="L6415" s="217"/>
      <c r="M6415" s="219"/>
      <c r="N6415" s="220"/>
      <c r="O6415" s="219"/>
      <c r="P6415" s="220"/>
      <c r="Q6415" s="219"/>
      <c r="R6415" s="219"/>
    </row>
    <row r="6416" spans="1:18">
      <c r="A6416" s="217"/>
      <c r="B6416" s="217"/>
      <c r="C6416" s="217"/>
      <c r="D6416" s="217"/>
      <c r="E6416" s="217"/>
      <c r="F6416" s="217"/>
      <c r="G6416" s="218"/>
      <c r="H6416" s="217"/>
      <c r="I6416" s="217"/>
      <c r="J6416" s="217"/>
      <c r="K6416" s="217"/>
      <c r="L6416" s="217"/>
      <c r="M6416" s="219"/>
      <c r="N6416" s="220"/>
      <c r="O6416" s="219"/>
      <c r="P6416" s="220"/>
      <c r="Q6416" s="219"/>
      <c r="R6416" s="219"/>
    </row>
    <row r="6417" spans="1:18">
      <c r="A6417" s="217"/>
      <c r="B6417" s="217"/>
      <c r="C6417" s="217"/>
      <c r="D6417" s="217"/>
      <c r="E6417" s="217"/>
      <c r="F6417" s="217"/>
      <c r="G6417" s="218"/>
      <c r="H6417" s="217"/>
      <c r="I6417" s="217"/>
      <c r="J6417" s="217"/>
      <c r="K6417" s="217"/>
      <c r="L6417" s="217"/>
      <c r="M6417" s="219"/>
      <c r="N6417" s="220"/>
      <c r="O6417" s="219"/>
      <c r="P6417" s="220"/>
      <c r="Q6417" s="219"/>
      <c r="R6417" s="219"/>
    </row>
    <row r="6418" spans="1:18">
      <c r="A6418" s="217"/>
      <c r="B6418" s="217"/>
      <c r="C6418" s="217"/>
      <c r="D6418" s="217"/>
      <c r="E6418" s="217"/>
      <c r="F6418" s="217"/>
      <c r="G6418" s="218"/>
      <c r="H6418" s="217"/>
      <c r="I6418" s="217"/>
      <c r="J6418" s="217"/>
      <c r="K6418" s="217"/>
      <c r="L6418" s="217"/>
      <c r="M6418" s="219"/>
      <c r="N6418" s="220"/>
      <c r="O6418" s="219"/>
      <c r="P6418" s="220"/>
      <c r="Q6418" s="219"/>
      <c r="R6418" s="219"/>
    </row>
    <row r="6419" spans="1:18">
      <c r="A6419" s="217"/>
      <c r="B6419" s="217"/>
      <c r="C6419" s="217"/>
      <c r="D6419" s="217"/>
      <c r="E6419" s="217"/>
      <c r="F6419" s="217"/>
      <c r="G6419" s="218"/>
      <c r="H6419" s="217"/>
      <c r="I6419" s="217"/>
      <c r="J6419" s="217"/>
      <c r="K6419" s="217"/>
      <c r="L6419" s="217"/>
      <c r="M6419" s="219"/>
      <c r="N6419" s="220"/>
      <c r="O6419" s="219"/>
      <c r="P6419" s="220"/>
      <c r="Q6419" s="219"/>
      <c r="R6419" s="219"/>
    </row>
    <row r="6420" spans="1:18">
      <c r="A6420" s="217"/>
      <c r="B6420" s="217"/>
      <c r="C6420" s="217"/>
      <c r="D6420" s="217"/>
      <c r="E6420" s="217"/>
      <c r="F6420" s="217"/>
      <c r="G6420" s="218"/>
      <c r="H6420" s="217"/>
      <c r="I6420" s="217"/>
      <c r="J6420" s="217"/>
      <c r="K6420" s="217"/>
      <c r="L6420" s="217"/>
      <c r="M6420" s="219"/>
      <c r="N6420" s="220"/>
      <c r="O6420" s="219"/>
      <c r="P6420" s="220"/>
      <c r="Q6420" s="219"/>
      <c r="R6420" s="219"/>
    </row>
    <row r="6421" spans="1:18">
      <c r="A6421" s="217"/>
      <c r="B6421" s="217"/>
      <c r="C6421" s="217"/>
      <c r="D6421" s="217"/>
      <c r="E6421" s="217"/>
      <c r="F6421" s="217"/>
      <c r="G6421" s="218"/>
      <c r="H6421" s="217"/>
      <c r="I6421" s="217"/>
      <c r="J6421" s="217"/>
      <c r="K6421" s="217"/>
      <c r="L6421" s="217"/>
      <c r="M6421" s="219"/>
      <c r="N6421" s="220"/>
      <c r="O6421" s="219"/>
      <c r="P6421" s="220"/>
      <c r="Q6421" s="219"/>
      <c r="R6421" s="219"/>
    </row>
    <row r="6422" spans="1:18">
      <c r="A6422" s="217"/>
      <c r="B6422" s="217"/>
      <c r="C6422" s="217"/>
      <c r="D6422" s="217"/>
      <c r="E6422" s="217"/>
      <c r="F6422" s="217"/>
      <c r="G6422" s="218"/>
      <c r="H6422" s="217"/>
      <c r="I6422" s="217"/>
      <c r="J6422" s="217"/>
      <c r="K6422" s="217"/>
      <c r="L6422" s="217"/>
      <c r="M6422" s="219"/>
      <c r="N6422" s="220"/>
      <c r="O6422" s="219"/>
      <c r="P6422" s="220"/>
      <c r="Q6422" s="219"/>
      <c r="R6422" s="219"/>
    </row>
    <row r="6423" spans="1:18">
      <c r="A6423" s="217"/>
      <c r="B6423" s="217"/>
      <c r="C6423" s="217"/>
      <c r="D6423" s="217"/>
      <c r="E6423" s="217"/>
      <c r="F6423" s="217"/>
      <c r="G6423" s="218"/>
      <c r="H6423" s="217"/>
      <c r="I6423" s="217"/>
      <c r="J6423" s="217"/>
      <c r="K6423" s="217"/>
      <c r="L6423" s="217"/>
      <c r="M6423" s="219"/>
      <c r="N6423" s="220"/>
      <c r="O6423" s="219"/>
      <c r="P6423" s="220"/>
      <c r="Q6423" s="219"/>
      <c r="R6423" s="219"/>
    </row>
    <row r="6424" spans="1:18">
      <c r="A6424" s="217"/>
      <c r="B6424" s="217"/>
      <c r="C6424" s="217"/>
      <c r="D6424" s="217"/>
      <c r="E6424" s="217"/>
      <c r="F6424" s="217"/>
      <c r="G6424" s="218"/>
      <c r="H6424" s="217"/>
      <c r="I6424" s="217"/>
      <c r="J6424" s="217"/>
      <c r="K6424" s="217"/>
      <c r="L6424" s="217"/>
      <c r="M6424" s="219"/>
      <c r="N6424" s="220"/>
      <c r="O6424" s="219"/>
      <c r="P6424" s="220"/>
      <c r="Q6424" s="219"/>
      <c r="R6424" s="219"/>
    </row>
    <row r="6425" spans="1:18">
      <c r="A6425" s="217"/>
      <c r="B6425" s="217"/>
      <c r="C6425" s="217"/>
      <c r="D6425" s="217"/>
      <c r="E6425" s="217"/>
      <c r="F6425" s="217"/>
      <c r="G6425" s="218"/>
      <c r="H6425" s="217"/>
      <c r="I6425" s="217"/>
      <c r="J6425" s="217"/>
      <c r="K6425" s="217"/>
      <c r="L6425" s="217"/>
      <c r="M6425" s="219"/>
      <c r="N6425" s="220"/>
      <c r="O6425" s="219"/>
      <c r="P6425" s="220"/>
      <c r="Q6425" s="219"/>
      <c r="R6425" s="219"/>
    </row>
    <row r="6426" spans="1:18">
      <c r="A6426" s="217"/>
      <c r="B6426" s="217"/>
      <c r="C6426" s="217"/>
      <c r="D6426" s="217"/>
      <c r="E6426" s="217"/>
      <c r="F6426" s="217"/>
      <c r="G6426" s="218"/>
      <c r="H6426" s="217"/>
      <c r="I6426" s="217"/>
      <c r="J6426" s="217"/>
      <c r="K6426" s="217"/>
      <c r="L6426" s="217"/>
      <c r="M6426" s="219"/>
      <c r="N6426" s="220"/>
      <c r="O6426" s="219"/>
      <c r="P6426" s="220"/>
      <c r="Q6426" s="219"/>
      <c r="R6426" s="219"/>
    </row>
    <row r="6427" spans="1:18">
      <c r="A6427" s="217"/>
      <c r="B6427" s="217"/>
      <c r="C6427" s="217"/>
      <c r="D6427" s="217"/>
      <c r="E6427" s="217"/>
      <c r="F6427" s="217"/>
      <c r="G6427" s="218"/>
      <c r="H6427" s="217"/>
      <c r="I6427" s="217"/>
      <c r="J6427" s="217"/>
      <c r="K6427" s="217"/>
      <c r="L6427" s="217"/>
      <c r="M6427" s="219"/>
      <c r="N6427" s="220"/>
      <c r="O6427" s="219"/>
      <c r="P6427" s="220"/>
      <c r="Q6427" s="219"/>
      <c r="R6427" s="219"/>
    </row>
    <row r="6428" spans="1:18">
      <c r="A6428" s="217"/>
      <c r="B6428" s="217"/>
      <c r="C6428" s="217"/>
      <c r="D6428" s="217"/>
      <c r="E6428" s="217"/>
      <c r="F6428" s="217"/>
      <c r="G6428" s="218"/>
      <c r="H6428" s="217"/>
      <c r="I6428" s="217"/>
      <c r="J6428" s="217"/>
      <c r="K6428" s="217"/>
      <c r="L6428" s="217"/>
      <c r="M6428" s="219"/>
      <c r="N6428" s="220"/>
      <c r="O6428" s="219"/>
      <c r="P6428" s="220"/>
      <c r="Q6428" s="219"/>
      <c r="R6428" s="219"/>
    </row>
    <row r="6429" spans="1:18">
      <c r="A6429" s="217"/>
      <c r="B6429" s="217"/>
      <c r="C6429" s="217"/>
      <c r="D6429" s="217"/>
      <c r="E6429" s="217"/>
      <c r="F6429" s="217"/>
      <c r="G6429" s="218"/>
      <c r="H6429" s="217"/>
      <c r="I6429" s="217"/>
      <c r="J6429" s="217"/>
      <c r="K6429" s="217"/>
      <c r="L6429" s="217"/>
      <c r="M6429" s="219"/>
      <c r="N6429" s="220"/>
      <c r="O6429" s="219"/>
      <c r="P6429" s="220"/>
      <c r="Q6429" s="219"/>
      <c r="R6429" s="219"/>
    </row>
    <row r="6430" spans="1:18">
      <c r="A6430" s="217"/>
      <c r="B6430" s="217"/>
      <c r="C6430" s="217"/>
      <c r="D6430" s="217"/>
      <c r="E6430" s="217"/>
      <c r="F6430" s="217"/>
      <c r="G6430" s="218"/>
      <c r="H6430" s="217"/>
      <c r="I6430" s="217"/>
      <c r="J6430" s="217"/>
      <c r="K6430" s="217"/>
      <c r="L6430" s="217"/>
      <c r="M6430" s="219"/>
      <c r="N6430" s="220"/>
      <c r="O6430" s="219"/>
      <c r="P6430" s="220"/>
      <c r="Q6430" s="219"/>
      <c r="R6430" s="219"/>
    </row>
    <row r="6431" spans="1:18">
      <c r="A6431" s="217"/>
      <c r="B6431" s="217"/>
      <c r="C6431" s="217"/>
      <c r="D6431" s="217"/>
      <c r="E6431" s="217"/>
      <c r="F6431" s="217"/>
      <c r="G6431" s="218"/>
      <c r="H6431" s="217"/>
      <c r="I6431" s="217"/>
      <c r="J6431" s="217"/>
      <c r="K6431" s="217"/>
      <c r="L6431" s="217"/>
      <c r="M6431" s="219"/>
      <c r="N6431" s="220"/>
      <c r="O6431" s="219"/>
      <c r="P6431" s="220"/>
      <c r="Q6431" s="219"/>
      <c r="R6431" s="219"/>
    </row>
    <row r="6432" spans="1:18">
      <c r="A6432" s="217"/>
      <c r="B6432" s="217"/>
      <c r="C6432" s="217"/>
      <c r="D6432" s="217"/>
      <c r="E6432" s="217"/>
      <c r="F6432" s="217"/>
      <c r="G6432" s="218"/>
      <c r="H6432" s="217"/>
      <c r="I6432" s="217"/>
      <c r="J6432" s="217"/>
      <c r="K6432" s="217"/>
      <c r="L6432" s="217"/>
      <c r="M6432" s="219"/>
      <c r="N6432" s="220"/>
      <c r="O6432" s="219"/>
      <c r="P6432" s="220"/>
      <c r="Q6432" s="219"/>
      <c r="R6432" s="219"/>
    </row>
    <row r="6433" spans="1:18">
      <c r="A6433" s="217"/>
      <c r="B6433" s="217"/>
      <c r="C6433" s="217"/>
      <c r="D6433" s="217"/>
      <c r="E6433" s="217"/>
      <c r="F6433" s="217"/>
      <c r="G6433" s="218"/>
      <c r="H6433" s="217"/>
      <c r="I6433" s="217"/>
      <c r="J6433" s="217"/>
      <c r="K6433" s="217"/>
      <c r="L6433" s="217"/>
      <c r="M6433" s="219"/>
      <c r="N6433" s="220"/>
      <c r="O6433" s="219"/>
      <c r="P6433" s="220"/>
      <c r="Q6433" s="219"/>
      <c r="R6433" s="219"/>
    </row>
    <row r="6434" spans="1:18">
      <c r="A6434" s="217"/>
      <c r="B6434" s="217"/>
      <c r="C6434" s="217"/>
      <c r="D6434" s="217"/>
      <c r="E6434" s="217"/>
      <c r="F6434" s="217"/>
      <c r="G6434" s="218"/>
      <c r="H6434" s="217"/>
      <c r="I6434" s="217"/>
      <c r="J6434" s="217"/>
      <c r="K6434" s="217"/>
      <c r="L6434" s="217"/>
      <c r="M6434" s="219"/>
      <c r="N6434" s="220"/>
      <c r="O6434" s="219"/>
      <c r="P6434" s="220"/>
      <c r="Q6434" s="219"/>
      <c r="R6434" s="219"/>
    </row>
    <row r="6435" spans="1:18">
      <c r="A6435" s="217"/>
      <c r="B6435" s="217"/>
      <c r="C6435" s="217"/>
      <c r="D6435" s="217"/>
      <c r="E6435" s="217"/>
      <c r="F6435" s="217"/>
      <c r="G6435" s="218"/>
      <c r="H6435" s="217"/>
      <c r="I6435" s="217"/>
      <c r="J6435" s="217"/>
      <c r="K6435" s="217"/>
      <c r="L6435" s="217"/>
      <c r="M6435" s="219"/>
      <c r="N6435" s="220"/>
      <c r="O6435" s="219"/>
      <c r="P6435" s="220"/>
      <c r="Q6435" s="219"/>
      <c r="R6435" s="219"/>
    </row>
    <row r="6436" spans="1:18">
      <c r="A6436" s="217"/>
      <c r="B6436" s="217"/>
      <c r="C6436" s="217"/>
      <c r="D6436" s="217"/>
      <c r="E6436" s="217"/>
      <c r="F6436" s="217"/>
      <c r="G6436" s="218"/>
      <c r="H6436" s="217"/>
      <c r="I6436" s="217"/>
      <c r="J6436" s="217"/>
      <c r="K6436" s="217"/>
      <c r="L6436" s="217"/>
      <c r="M6436" s="219"/>
      <c r="N6436" s="220"/>
      <c r="O6436" s="219"/>
      <c r="P6436" s="220"/>
      <c r="Q6436" s="219"/>
      <c r="R6436" s="219"/>
    </row>
    <row r="6437" spans="1:18">
      <c r="A6437" s="217"/>
      <c r="B6437" s="217"/>
      <c r="C6437" s="217"/>
      <c r="D6437" s="217"/>
      <c r="E6437" s="217"/>
      <c r="F6437" s="217"/>
      <c r="G6437" s="218"/>
      <c r="H6437" s="217"/>
      <c r="I6437" s="217"/>
      <c r="J6437" s="217"/>
      <c r="K6437" s="217"/>
      <c r="L6437" s="217"/>
      <c r="M6437" s="219"/>
      <c r="N6437" s="220"/>
      <c r="O6437" s="219"/>
      <c r="P6437" s="220"/>
      <c r="Q6437" s="219"/>
      <c r="R6437" s="219"/>
    </row>
    <row r="6438" spans="1:18">
      <c r="A6438" s="217"/>
      <c r="B6438" s="217"/>
      <c r="C6438" s="217"/>
      <c r="D6438" s="217"/>
      <c r="E6438" s="217"/>
      <c r="F6438" s="217"/>
      <c r="G6438" s="218"/>
      <c r="H6438" s="217"/>
      <c r="I6438" s="217"/>
      <c r="J6438" s="217"/>
      <c r="K6438" s="217"/>
      <c r="L6438" s="217"/>
      <c r="M6438" s="219"/>
      <c r="N6438" s="220"/>
      <c r="O6438" s="219"/>
      <c r="P6438" s="220"/>
      <c r="Q6438" s="219"/>
      <c r="R6438" s="219"/>
    </row>
    <row r="6439" spans="1:18">
      <c r="A6439" s="217"/>
      <c r="B6439" s="217"/>
      <c r="C6439" s="217"/>
      <c r="D6439" s="217"/>
      <c r="E6439" s="217"/>
      <c r="F6439" s="217"/>
      <c r="G6439" s="218"/>
      <c r="H6439" s="217"/>
      <c r="I6439" s="217"/>
      <c r="J6439" s="217"/>
      <c r="K6439" s="217"/>
      <c r="L6439" s="217"/>
      <c r="M6439" s="219"/>
      <c r="N6439" s="220"/>
      <c r="O6439" s="219"/>
      <c r="P6439" s="220"/>
      <c r="Q6439" s="219"/>
      <c r="R6439" s="219"/>
    </row>
    <row r="6440" spans="1:18">
      <c r="A6440" s="217"/>
      <c r="B6440" s="217"/>
      <c r="C6440" s="217"/>
      <c r="D6440" s="217"/>
      <c r="E6440" s="217"/>
      <c r="F6440" s="217"/>
      <c r="G6440" s="218"/>
      <c r="H6440" s="217"/>
      <c r="I6440" s="217"/>
      <c r="J6440" s="217"/>
      <c r="K6440" s="217"/>
      <c r="L6440" s="217"/>
      <c r="M6440" s="219"/>
      <c r="N6440" s="220"/>
      <c r="O6440" s="219"/>
      <c r="P6440" s="220"/>
      <c r="Q6440" s="219"/>
      <c r="R6440" s="219"/>
    </row>
    <row r="6441" spans="1:18">
      <c r="A6441" s="217"/>
      <c r="B6441" s="217"/>
      <c r="C6441" s="217"/>
      <c r="D6441" s="217"/>
      <c r="E6441" s="217"/>
      <c r="F6441" s="217"/>
      <c r="G6441" s="218"/>
      <c r="H6441" s="217"/>
      <c r="I6441" s="217"/>
      <c r="J6441" s="217"/>
      <c r="K6441" s="217"/>
      <c r="L6441" s="217"/>
      <c r="M6441" s="219"/>
      <c r="N6441" s="220"/>
      <c r="O6441" s="219"/>
      <c r="P6441" s="220"/>
      <c r="Q6441" s="219"/>
      <c r="R6441" s="219"/>
    </row>
    <row r="6442" spans="1:18">
      <c r="A6442" s="217"/>
      <c r="B6442" s="217"/>
      <c r="C6442" s="217"/>
      <c r="D6442" s="217"/>
      <c r="E6442" s="217"/>
      <c r="F6442" s="217"/>
      <c r="G6442" s="218"/>
      <c r="H6442" s="217"/>
      <c r="I6442" s="217"/>
      <c r="J6442" s="217"/>
      <c r="K6442" s="217"/>
      <c r="L6442" s="217"/>
      <c r="M6442" s="219"/>
      <c r="N6442" s="220"/>
      <c r="O6442" s="219"/>
      <c r="P6442" s="220"/>
      <c r="Q6442" s="219"/>
      <c r="R6442" s="219"/>
    </row>
    <row r="6443" spans="1:18">
      <c r="A6443" s="217"/>
      <c r="B6443" s="217"/>
      <c r="C6443" s="217"/>
      <c r="D6443" s="217"/>
      <c r="E6443" s="217"/>
      <c r="F6443" s="217"/>
      <c r="G6443" s="218"/>
      <c r="H6443" s="217"/>
      <c r="I6443" s="217"/>
      <c r="J6443" s="217"/>
      <c r="K6443" s="217"/>
      <c r="L6443" s="217"/>
      <c r="M6443" s="219"/>
      <c r="N6443" s="220"/>
      <c r="O6443" s="219"/>
      <c r="P6443" s="220"/>
      <c r="Q6443" s="219"/>
      <c r="R6443" s="219"/>
    </row>
    <row r="6444" spans="1:18">
      <c r="A6444" s="217"/>
      <c r="B6444" s="217"/>
      <c r="C6444" s="217"/>
      <c r="D6444" s="217"/>
      <c r="E6444" s="217"/>
      <c r="F6444" s="217"/>
      <c r="G6444" s="218"/>
      <c r="H6444" s="217"/>
      <c r="I6444" s="217"/>
      <c r="J6444" s="217"/>
      <c r="K6444" s="217"/>
      <c r="L6444" s="217"/>
      <c r="M6444" s="219"/>
      <c r="N6444" s="220"/>
      <c r="O6444" s="219"/>
      <c r="P6444" s="220"/>
      <c r="Q6444" s="219"/>
      <c r="R6444" s="219"/>
    </row>
    <row r="6445" spans="1:18">
      <c r="A6445" s="217"/>
      <c r="B6445" s="217"/>
      <c r="C6445" s="217"/>
      <c r="D6445" s="217"/>
      <c r="E6445" s="217"/>
      <c r="F6445" s="217"/>
      <c r="G6445" s="218"/>
      <c r="H6445" s="217"/>
      <c r="I6445" s="217"/>
      <c r="J6445" s="217"/>
      <c r="K6445" s="217"/>
      <c r="L6445" s="217"/>
      <c r="M6445" s="219"/>
      <c r="N6445" s="220"/>
      <c r="O6445" s="219"/>
      <c r="P6445" s="220"/>
      <c r="Q6445" s="219"/>
      <c r="R6445" s="219"/>
    </row>
    <row r="6446" spans="1:18">
      <c r="A6446" s="217"/>
      <c r="B6446" s="217"/>
      <c r="C6446" s="217"/>
      <c r="D6446" s="217"/>
      <c r="E6446" s="217"/>
      <c r="F6446" s="217"/>
      <c r="G6446" s="218"/>
      <c r="H6446" s="217"/>
      <c r="I6446" s="217"/>
      <c r="J6446" s="217"/>
      <c r="K6446" s="217"/>
      <c r="L6446" s="217"/>
      <c r="M6446" s="219"/>
      <c r="N6446" s="220"/>
      <c r="O6446" s="219"/>
      <c r="P6446" s="220"/>
      <c r="Q6446" s="219"/>
      <c r="R6446" s="219"/>
    </row>
    <row r="6447" spans="1:18">
      <c r="A6447" s="217"/>
      <c r="B6447" s="217"/>
      <c r="C6447" s="217"/>
      <c r="D6447" s="217"/>
      <c r="E6447" s="217"/>
      <c r="F6447" s="217"/>
      <c r="G6447" s="218"/>
      <c r="H6447" s="217"/>
      <c r="I6447" s="217"/>
      <c r="J6447" s="217"/>
      <c r="K6447" s="217"/>
      <c r="L6447" s="217"/>
      <c r="M6447" s="219"/>
      <c r="N6447" s="220"/>
      <c r="O6447" s="219"/>
      <c r="P6447" s="220"/>
      <c r="Q6447" s="219"/>
      <c r="R6447" s="219"/>
    </row>
    <row r="6448" spans="1:18">
      <c r="A6448" s="217"/>
      <c r="B6448" s="217"/>
      <c r="C6448" s="217"/>
      <c r="D6448" s="217"/>
      <c r="E6448" s="217"/>
      <c r="F6448" s="217"/>
      <c r="G6448" s="218"/>
      <c r="H6448" s="217"/>
      <c r="I6448" s="217"/>
      <c r="J6448" s="217"/>
      <c r="K6448" s="217"/>
      <c r="L6448" s="217"/>
      <c r="M6448" s="219"/>
      <c r="N6448" s="220"/>
      <c r="O6448" s="219"/>
      <c r="P6448" s="220"/>
      <c r="Q6448" s="219"/>
      <c r="R6448" s="219"/>
    </row>
    <row r="6449" spans="1:18">
      <c r="A6449" s="217"/>
      <c r="B6449" s="217"/>
      <c r="C6449" s="217"/>
      <c r="D6449" s="217"/>
      <c r="E6449" s="217"/>
      <c r="F6449" s="217"/>
      <c r="G6449" s="218"/>
      <c r="H6449" s="217"/>
      <c r="I6449" s="217"/>
      <c r="J6449" s="217"/>
      <c r="K6449" s="217"/>
      <c r="L6449" s="217"/>
      <c r="M6449" s="219"/>
      <c r="N6449" s="220"/>
      <c r="O6449" s="219"/>
      <c r="P6449" s="220"/>
      <c r="Q6449" s="219"/>
      <c r="R6449" s="219"/>
    </row>
    <row r="6450" spans="1:18">
      <c r="A6450" s="217"/>
      <c r="B6450" s="217"/>
      <c r="C6450" s="217"/>
      <c r="D6450" s="217"/>
      <c r="E6450" s="217"/>
      <c r="F6450" s="217"/>
      <c r="G6450" s="218"/>
      <c r="H6450" s="217"/>
      <c r="I6450" s="217"/>
      <c r="J6450" s="217"/>
      <c r="K6450" s="217"/>
      <c r="L6450" s="217"/>
      <c r="M6450" s="219"/>
      <c r="N6450" s="220"/>
      <c r="O6450" s="219"/>
      <c r="P6450" s="220"/>
      <c r="Q6450" s="219"/>
      <c r="R6450" s="219"/>
    </row>
    <row r="6451" spans="1:18">
      <c r="A6451" s="217"/>
      <c r="B6451" s="217"/>
      <c r="C6451" s="217"/>
      <c r="D6451" s="217"/>
      <c r="E6451" s="217"/>
      <c r="F6451" s="217"/>
      <c r="G6451" s="218"/>
      <c r="H6451" s="217"/>
      <c r="I6451" s="217"/>
      <c r="J6451" s="217"/>
      <c r="K6451" s="217"/>
      <c r="L6451" s="217"/>
      <c r="M6451" s="219"/>
      <c r="N6451" s="220"/>
      <c r="O6451" s="219"/>
      <c r="P6451" s="220"/>
      <c r="Q6451" s="219"/>
      <c r="R6451" s="219"/>
    </row>
    <row r="6452" spans="1:18">
      <c r="A6452" s="217"/>
      <c r="B6452" s="217"/>
      <c r="C6452" s="217"/>
      <c r="D6452" s="217"/>
      <c r="E6452" s="217"/>
      <c r="F6452" s="217"/>
      <c r="G6452" s="218"/>
      <c r="H6452" s="217"/>
      <c r="I6452" s="217"/>
      <c r="J6452" s="217"/>
      <c r="K6452" s="217"/>
      <c r="L6452" s="217"/>
      <c r="M6452" s="219"/>
      <c r="N6452" s="220"/>
      <c r="O6452" s="219"/>
      <c r="P6452" s="220"/>
      <c r="Q6452" s="219"/>
      <c r="R6452" s="219"/>
    </row>
    <row r="6453" spans="1:18">
      <c r="A6453" s="217"/>
      <c r="B6453" s="217"/>
      <c r="C6453" s="217"/>
      <c r="D6453" s="217"/>
      <c r="E6453" s="217"/>
      <c r="F6453" s="217"/>
      <c r="G6453" s="218"/>
      <c r="H6453" s="217"/>
      <c r="I6453" s="217"/>
      <c r="J6453" s="217"/>
      <c r="K6453" s="217"/>
      <c r="L6453" s="217"/>
      <c r="M6453" s="219"/>
      <c r="N6453" s="220"/>
      <c r="O6453" s="219"/>
      <c r="P6453" s="220"/>
      <c r="Q6453" s="219"/>
      <c r="R6453" s="219"/>
    </row>
    <row r="6454" spans="1:18">
      <c r="A6454" s="217"/>
      <c r="B6454" s="217"/>
      <c r="C6454" s="217"/>
      <c r="D6454" s="217"/>
      <c r="E6454" s="217"/>
      <c r="F6454" s="217"/>
      <c r="G6454" s="218"/>
      <c r="H6454" s="217"/>
      <c r="I6454" s="217"/>
      <c r="J6454" s="217"/>
      <c r="K6454" s="217"/>
      <c r="L6454" s="217"/>
      <c r="M6454" s="219"/>
      <c r="N6454" s="220"/>
      <c r="O6454" s="219"/>
      <c r="P6454" s="220"/>
      <c r="Q6454" s="219"/>
      <c r="R6454" s="219"/>
    </row>
    <row r="6455" spans="1:18">
      <c r="A6455" s="217"/>
      <c r="B6455" s="217"/>
      <c r="C6455" s="217"/>
      <c r="D6455" s="217"/>
      <c r="E6455" s="217"/>
      <c r="F6455" s="217"/>
      <c r="G6455" s="218"/>
      <c r="H6455" s="217"/>
      <c r="I6455" s="217"/>
      <c r="J6455" s="217"/>
      <c r="K6455" s="217"/>
      <c r="L6455" s="217"/>
      <c r="M6455" s="219"/>
      <c r="N6455" s="220"/>
      <c r="O6455" s="219"/>
      <c r="P6455" s="220"/>
      <c r="Q6455" s="219"/>
      <c r="R6455" s="219"/>
    </row>
    <row r="6456" spans="1:18">
      <c r="A6456" s="217"/>
      <c r="B6456" s="217"/>
      <c r="C6456" s="217"/>
      <c r="D6456" s="217"/>
      <c r="E6456" s="217"/>
      <c r="F6456" s="217"/>
      <c r="G6456" s="218"/>
      <c r="H6456" s="217"/>
      <c r="I6456" s="217"/>
      <c r="J6456" s="217"/>
      <c r="K6456" s="217"/>
      <c r="L6456" s="217"/>
      <c r="M6456" s="219"/>
      <c r="N6456" s="220"/>
      <c r="O6456" s="219"/>
      <c r="P6456" s="220"/>
      <c r="Q6456" s="219"/>
      <c r="R6456" s="219"/>
    </row>
    <row r="6457" spans="1:18">
      <c r="A6457" s="217"/>
      <c r="B6457" s="217"/>
      <c r="C6457" s="217"/>
      <c r="D6457" s="217"/>
      <c r="E6457" s="217"/>
      <c r="F6457" s="217"/>
      <c r="G6457" s="218"/>
      <c r="H6457" s="217"/>
      <c r="I6457" s="217"/>
      <c r="J6457" s="217"/>
      <c r="K6457" s="217"/>
      <c r="L6457" s="217"/>
      <c r="M6457" s="219"/>
      <c r="N6457" s="220"/>
      <c r="O6457" s="219"/>
      <c r="P6457" s="220"/>
      <c r="Q6457" s="219"/>
      <c r="R6457" s="219"/>
    </row>
    <row r="6458" spans="1:18">
      <c r="A6458" s="217"/>
      <c r="B6458" s="217"/>
      <c r="C6458" s="217"/>
      <c r="D6458" s="217"/>
      <c r="E6458" s="217"/>
      <c r="F6458" s="217"/>
      <c r="G6458" s="218"/>
      <c r="H6458" s="217"/>
      <c r="I6458" s="217"/>
      <c r="J6458" s="217"/>
      <c r="K6458" s="217"/>
      <c r="L6458" s="217"/>
      <c r="M6458" s="219"/>
      <c r="N6458" s="220"/>
      <c r="O6458" s="219"/>
      <c r="P6458" s="220"/>
      <c r="Q6458" s="219"/>
      <c r="R6458" s="219"/>
    </row>
    <row r="6459" spans="1:18">
      <c r="A6459" s="217"/>
      <c r="B6459" s="217"/>
      <c r="C6459" s="217"/>
      <c r="D6459" s="217"/>
      <c r="E6459" s="217"/>
      <c r="F6459" s="217"/>
      <c r="G6459" s="218"/>
      <c r="H6459" s="217"/>
      <c r="I6459" s="217"/>
      <c r="J6459" s="217"/>
      <c r="K6459" s="217"/>
      <c r="L6459" s="217"/>
      <c r="M6459" s="219"/>
      <c r="N6459" s="220"/>
      <c r="O6459" s="219"/>
      <c r="P6459" s="220"/>
      <c r="Q6459" s="219"/>
      <c r="R6459" s="219"/>
    </row>
    <row r="6460" spans="1:18">
      <c r="A6460" s="217"/>
      <c r="B6460" s="217"/>
      <c r="C6460" s="217"/>
      <c r="D6460" s="217"/>
      <c r="E6460" s="217"/>
      <c r="F6460" s="217"/>
      <c r="G6460" s="218"/>
      <c r="H6460" s="217"/>
      <c r="I6460" s="217"/>
      <c r="J6460" s="217"/>
      <c r="K6460" s="217"/>
      <c r="L6460" s="217"/>
      <c r="M6460" s="219"/>
      <c r="N6460" s="220"/>
      <c r="O6460" s="219"/>
      <c r="P6460" s="220"/>
      <c r="Q6460" s="219"/>
      <c r="R6460" s="219"/>
    </row>
    <row r="6461" spans="1:18">
      <c r="A6461" s="217"/>
      <c r="B6461" s="217"/>
      <c r="C6461" s="217"/>
      <c r="D6461" s="217"/>
      <c r="E6461" s="217"/>
      <c r="F6461" s="217"/>
      <c r="G6461" s="218"/>
      <c r="H6461" s="217"/>
      <c r="I6461" s="217"/>
      <c r="J6461" s="217"/>
      <c r="K6461" s="217"/>
      <c r="L6461" s="217"/>
      <c r="M6461" s="219"/>
      <c r="N6461" s="220"/>
      <c r="O6461" s="219"/>
      <c r="P6461" s="220"/>
      <c r="Q6461" s="219"/>
      <c r="R6461" s="219"/>
    </row>
    <row r="6462" spans="1:18">
      <c r="A6462" s="217"/>
      <c r="B6462" s="217"/>
      <c r="C6462" s="217"/>
      <c r="D6462" s="217"/>
      <c r="E6462" s="217"/>
      <c r="F6462" s="217"/>
      <c r="G6462" s="218"/>
      <c r="H6462" s="217"/>
      <c r="I6462" s="217"/>
      <c r="J6462" s="217"/>
      <c r="K6462" s="217"/>
      <c r="L6462" s="217"/>
      <c r="M6462" s="219"/>
      <c r="N6462" s="220"/>
      <c r="O6462" s="219"/>
      <c r="P6462" s="220"/>
      <c r="Q6462" s="219"/>
      <c r="R6462" s="219"/>
    </row>
    <row r="6463" spans="1:18">
      <c r="A6463" s="217"/>
      <c r="B6463" s="217"/>
      <c r="C6463" s="217"/>
      <c r="D6463" s="217"/>
      <c r="E6463" s="217"/>
      <c r="F6463" s="217"/>
      <c r="G6463" s="218"/>
      <c r="H6463" s="217"/>
      <c r="I6463" s="217"/>
      <c r="J6463" s="217"/>
      <c r="K6463" s="217"/>
      <c r="L6463" s="217"/>
      <c r="M6463" s="219"/>
      <c r="N6463" s="220"/>
      <c r="O6463" s="219"/>
      <c r="P6463" s="220"/>
      <c r="Q6463" s="219"/>
      <c r="R6463" s="219"/>
    </row>
    <row r="6464" spans="1:18">
      <c r="A6464" s="217"/>
      <c r="B6464" s="217"/>
      <c r="C6464" s="217"/>
      <c r="D6464" s="217"/>
      <c r="E6464" s="217"/>
      <c r="F6464" s="217"/>
      <c r="G6464" s="218"/>
      <c r="H6464" s="217"/>
      <c r="I6464" s="217"/>
      <c r="J6464" s="217"/>
      <c r="K6464" s="217"/>
      <c r="L6464" s="217"/>
      <c r="M6464" s="219"/>
      <c r="N6464" s="220"/>
      <c r="O6464" s="219"/>
      <c r="P6464" s="220"/>
      <c r="Q6464" s="219"/>
      <c r="R6464" s="219"/>
    </row>
    <row r="6465" spans="1:18">
      <c r="A6465" s="217"/>
      <c r="B6465" s="217"/>
      <c r="C6465" s="217"/>
      <c r="D6465" s="217"/>
      <c r="E6465" s="217"/>
      <c r="F6465" s="217"/>
      <c r="G6465" s="218"/>
      <c r="H6465" s="217"/>
      <c r="I6465" s="217"/>
      <c r="J6465" s="217"/>
      <c r="K6465" s="217"/>
      <c r="L6465" s="217"/>
      <c r="M6465" s="219"/>
      <c r="N6465" s="220"/>
      <c r="O6465" s="219"/>
      <c r="P6465" s="220"/>
      <c r="Q6465" s="219"/>
      <c r="R6465" s="219"/>
    </row>
    <row r="6466" spans="1:18">
      <c r="A6466" s="217"/>
      <c r="B6466" s="217"/>
      <c r="C6466" s="217"/>
      <c r="D6466" s="217"/>
      <c r="E6466" s="217"/>
      <c r="F6466" s="217"/>
      <c r="G6466" s="218"/>
      <c r="H6466" s="217"/>
      <c r="I6466" s="217"/>
      <c r="J6466" s="217"/>
      <c r="K6466" s="217"/>
      <c r="L6466" s="217"/>
      <c r="M6466" s="219"/>
      <c r="N6466" s="220"/>
      <c r="O6466" s="219"/>
      <c r="P6466" s="220"/>
      <c r="Q6466" s="219"/>
      <c r="R6466" s="219"/>
    </row>
    <row r="6467" spans="1:18">
      <c r="A6467" s="217"/>
      <c r="B6467" s="217"/>
      <c r="C6467" s="217"/>
      <c r="D6467" s="217"/>
      <c r="E6467" s="217"/>
      <c r="F6467" s="217"/>
      <c r="G6467" s="218"/>
      <c r="H6467" s="217"/>
      <c r="I6467" s="217"/>
      <c r="J6467" s="217"/>
      <c r="K6467" s="217"/>
      <c r="L6467" s="217"/>
      <c r="M6467" s="219"/>
      <c r="N6467" s="220"/>
      <c r="O6467" s="219"/>
      <c r="P6467" s="220"/>
      <c r="Q6467" s="219"/>
      <c r="R6467" s="219"/>
    </row>
    <row r="6468" spans="1:18">
      <c r="A6468" s="217"/>
      <c r="B6468" s="217"/>
      <c r="C6468" s="217"/>
      <c r="D6468" s="217"/>
      <c r="E6468" s="217"/>
      <c r="F6468" s="217"/>
      <c r="G6468" s="218"/>
      <c r="H6468" s="217"/>
      <c r="I6468" s="217"/>
      <c r="J6468" s="217"/>
      <c r="K6468" s="217"/>
      <c r="L6468" s="217"/>
      <c r="M6468" s="219"/>
      <c r="N6468" s="220"/>
      <c r="O6468" s="219"/>
      <c r="P6468" s="220"/>
      <c r="Q6468" s="219"/>
      <c r="R6468" s="219"/>
    </row>
    <row r="6469" spans="1:18">
      <c r="A6469" s="217"/>
      <c r="B6469" s="217"/>
      <c r="C6469" s="217"/>
      <c r="D6469" s="217"/>
      <c r="E6469" s="217"/>
      <c r="F6469" s="217"/>
      <c r="G6469" s="218"/>
      <c r="H6469" s="217"/>
      <c r="I6469" s="217"/>
      <c r="J6469" s="217"/>
      <c r="K6469" s="217"/>
      <c r="L6469" s="217"/>
      <c r="M6469" s="219"/>
      <c r="N6469" s="220"/>
      <c r="O6469" s="219"/>
      <c r="P6469" s="220"/>
      <c r="Q6469" s="219"/>
      <c r="R6469" s="219"/>
    </row>
    <row r="6470" spans="1:18">
      <c r="A6470" s="217"/>
      <c r="B6470" s="217"/>
      <c r="C6470" s="217"/>
      <c r="D6470" s="217"/>
      <c r="E6470" s="217"/>
      <c r="F6470" s="217"/>
      <c r="G6470" s="218"/>
      <c r="H6470" s="217"/>
      <c r="I6470" s="217"/>
      <c r="J6470" s="217"/>
      <c r="K6470" s="217"/>
      <c r="L6470" s="217"/>
      <c r="M6470" s="219"/>
      <c r="N6470" s="220"/>
      <c r="O6470" s="219"/>
      <c r="P6470" s="220"/>
      <c r="Q6470" s="219"/>
      <c r="R6470" s="219"/>
    </row>
    <row r="6471" spans="1:18">
      <c r="A6471" s="217"/>
      <c r="B6471" s="217"/>
      <c r="C6471" s="217"/>
      <c r="D6471" s="217"/>
      <c r="E6471" s="217"/>
      <c r="F6471" s="217"/>
      <c r="G6471" s="218"/>
      <c r="H6471" s="217"/>
      <c r="I6471" s="217"/>
      <c r="J6471" s="217"/>
      <c r="K6471" s="217"/>
      <c r="L6471" s="217"/>
      <c r="M6471" s="219"/>
      <c r="N6471" s="220"/>
      <c r="O6471" s="219"/>
      <c r="P6471" s="220"/>
      <c r="Q6471" s="219"/>
      <c r="R6471" s="219"/>
    </row>
    <row r="6472" spans="1:18">
      <c r="A6472" s="217"/>
      <c r="B6472" s="217"/>
      <c r="C6472" s="217"/>
      <c r="D6472" s="217"/>
      <c r="E6472" s="217"/>
      <c r="F6472" s="217"/>
      <c r="G6472" s="218"/>
      <c r="H6472" s="217"/>
      <c r="I6472" s="217"/>
      <c r="J6472" s="217"/>
      <c r="K6472" s="217"/>
      <c r="L6472" s="217"/>
      <c r="M6472" s="219"/>
      <c r="N6472" s="220"/>
      <c r="O6472" s="219"/>
      <c r="P6472" s="220"/>
      <c r="Q6472" s="219"/>
      <c r="R6472" s="219"/>
    </row>
    <row r="6473" spans="1:18">
      <c r="A6473" s="217"/>
      <c r="B6473" s="217"/>
      <c r="C6473" s="217"/>
      <c r="D6473" s="217"/>
      <c r="E6473" s="217"/>
      <c r="F6473" s="217"/>
      <c r="G6473" s="218"/>
      <c r="H6473" s="217"/>
      <c r="I6473" s="217"/>
      <c r="J6473" s="217"/>
      <c r="K6473" s="217"/>
      <c r="L6473" s="217"/>
      <c r="M6473" s="219"/>
      <c r="N6473" s="220"/>
      <c r="O6473" s="219"/>
      <c r="P6473" s="220"/>
      <c r="Q6473" s="219"/>
      <c r="R6473" s="219"/>
    </row>
    <row r="6474" spans="1:18">
      <c r="A6474" s="217"/>
      <c r="B6474" s="217"/>
      <c r="C6474" s="217"/>
      <c r="D6474" s="217"/>
      <c r="E6474" s="217"/>
      <c r="F6474" s="217"/>
      <c r="G6474" s="218"/>
      <c r="H6474" s="217"/>
      <c r="I6474" s="217"/>
      <c r="J6474" s="217"/>
      <c r="K6474" s="217"/>
      <c r="L6474" s="217"/>
      <c r="M6474" s="219"/>
      <c r="N6474" s="220"/>
      <c r="O6474" s="219"/>
      <c r="P6474" s="220"/>
      <c r="Q6474" s="219"/>
      <c r="R6474" s="219"/>
    </row>
    <row r="6475" spans="1:18">
      <c r="A6475" s="217"/>
      <c r="B6475" s="217"/>
      <c r="C6475" s="217"/>
      <c r="D6475" s="217"/>
      <c r="E6475" s="217"/>
      <c r="F6475" s="217"/>
      <c r="G6475" s="218"/>
      <c r="H6475" s="217"/>
      <c r="I6475" s="217"/>
      <c r="J6475" s="217"/>
      <c r="K6475" s="217"/>
      <c r="L6475" s="217"/>
      <c r="M6475" s="219"/>
      <c r="N6475" s="220"/>
      <c r="O6475" s="219"/>
      <c r="P6475" s="220"/>
      <c r="Q6475" s="219"/>
      <c r="R6475" s="219"/>
    </row>
    <row r="6476" spans="1:18">
      <c r="A6476" s="217"/>
      <c r="B6476" s="217"/>
      <c r="C6476" s="217"/>
      <c r="D6476" s="217"/>
      <c r="E6476" s="217"/>
      <c r="F6476" s="217"/>
      <c r="G6476" s="218"/>
      <c r="H6476" s="217"/>
      <c r="I6476" s="217"/>
      <c r="J6476" s="217"/>
      <c r="K6476" s="217"/>
      <c r="L6476" s="217"/>
      <c r="M6476" s="219"/>
      <c r="N6476" s="220"/>
      <c r="O6476" s="219"/>
      <c r="P6476" s="220"/>
      <c r="Q6476" s="219"/>
      <c r="R6476" s="219"/>
    </row>
    <row r="6477" spans="1:18">
      <c r="A6477" s="217"/>
      <c r="B6477" s="217"/>
      <c r="C6477" s="217"/>
      <c r="D6477" s="217"/>
      <c r="E6477" s="217"/>
      <c r="F6477" s="217"/>
      <c r="G6477" s="218"/>
      <c r="H6477" s="217"/>
      <c r="I6477" s="217"/>
      <c r="J6477" s="217"/>
      <c r="K6477" s="217"/>
      <c r="L6477" s="217"/>
      <c r="M6477" s="219"/>
      <c r="N6477" s="220"/>
      <c r="O6477" s="219"/>
      <c r="P6477" s="220"/>
      <c r="Q6477" s="219"/>
      <c r="R6477" s="219"/>
    </row>
    <row r="6478" spans="1:18">
      <c r="A6478" s="217"/>
      <c r="B6478" s="217"/>
      <c r="C6478" s="217"/>
      <c r="D6478" s="217"/>
      <c r="E6478" s="217"/>
      <c r="F6478" s="217"/>
      <c r="G6478" s="218"/>
      <c r="H6478" s="217"/>
      <c r="I6478" s="217"/>
      <c r="J6478" s="217"/>
      <c r="K6478" s="217"/>
      <c r="L6478" s="217"/>
      <c r="M6478" s="219"/>
      <c r="N6478" s="220"/>
      <c r="O6478" s="219"/>
      <c r="P6478" s="220"/>
      <c r="Q6478" s="219"/>
      <c r="R6478" s="219"/>
    </row>
    <row r="6479" spans="1:18">
      <c r="A6479" s="217"/>
      <c r="B6479" s="217"/>
      <c r="C6479" s="217"/>
      <c r="D6479" s="217"/>
      <c r="E6479" s="217"/>
      <c r="F6479" s="217"/>
      <c r="G6479" s="218"/>
      <c r="H6479" s="217"/>
      <c r="I6479" s="217"/>
      <c r="J6479" s="217"/>
      <c r="K6479" s="217"/>
      <c r="L6479" s="217"/>
      <c r="M6479" s="219"/>
      <c r="N6479" s="220"/>
      <c r="O6479" s="219"/>
      <c r="P6479" s="220"/>
      <c r="Q6479" s="219"/>
      <c r="R6479" s="219"/>
    </row>
    <row r="6480" spans="1:18">
      <c r="A6480" s="217"/>
      <c r="B6480" s="217"/>
      <c r="C6480" s="217"/>
      <c r="D6480" s="217"/>
      <c r="E6480" s="217"/>
      <c r="F6480" s="217"/>
      <c r="G6480" s="218"/>
      <c r="H6480" s="217"/>
      <c r="I6480" s="217"/>
      <c r="J6480" s="217"/>
      <c r="K6480" s="217"/>
      <c r="L6480" s="217"/>
      <c r="M6480" s="219"/>
      <c r="N6480" s="220"/>
      <c r="O6480" s="219"/>
      <c r="P6480" s="220"/>
      <c r="Q6480" s="219"/>
      <c r="R6480" s="219"/>
    </row>
    <row r="6481" spans="1:18">
      <c r="A6481" s="217"/>
      <c r="B6481" s="217"/>
      <c r="C6481" s="217"/>
      <c r="D6481" s="217"/>
      <c r="E6481" s="217"/>
      <c r="F6481" s="217"/>
      <c r="G6481" s="218"/>
      <c r="H6481" s="217"/>
      <c r="I6481" s="217"/>
      <c r="J6481" s="217"/>
      <c r="K6481" s="217"/>
      <c r="L6481" s="217"/>
      <c r="M6481" s="219"/>
      <c r="N6481" s="220"/>
      <c r="O6481" s="219"/>
      <c r="P6481" s="220"/>
      <c r="Q6481" s="219"/>
      <c r="R6481" s="219"/>
    </row>
    <row r="6482" spans="1:18">
      <c r="A6482" s="217"/>
      <c r="B6482" s="217"/>
      <c r="C6482" s="217"/>
      <c r="D6482" s="217"/>
      <c r="E6482" s="217"/>
      <c r="F6482" s="217"/>
      <c r="G6482" s="218"/>
      <c r="H6482" s="217"/>
      <c r="I6482" s="217"/>
      <c r="J6482" s="217"/>
      <c r="K6482" s="217"/>
      <c r="L6482" s="217"/>
      <c r="M6482" s="219"/>
      <c r="N6482" s="220"/>
      <c r="O6482" s="219"/>
      <c r="P6482" s="220"/>
      <c r="Q6482" s="219"/>
      <c r="R6482" s="219"/>
    </row>
    <row r="6483" spans="1:18">
      <c r="A6483" s="217"/>
      <c r="B6483" s="217"/>
      <c r="C6483" s="217"/>
      <c r="D6483" s="217"/>
      <c r="E6483" s="217"/>
      <c r="F6483" s="217"/>
      <c r="G6483" s="218"/>
      <c r="H6483" s="217"/>
      <c r="I6483" s="217"/>
      <c r="J6483" s="217"/>
      <c r="K6483" s="217"/>
      <c r="L6483" s="217"/>
      <c r="M6483" s="219"/>
      <c r="N6483" s="220"/>
      <c r="O6483" s="219"/>
      <c r="P6483" s="220"/>
      <c r="Q6483" s="219"/>
      <c r="R6483" s="219"/>
    </row>
    <row r="6484" spans="1:18">
      <c r="A6484" s="217"/>
      <c r="B6484" s="217"/>
      <c r="C6484" s="217"/>
      <c r="D6484" s="217"/>
      <c r="E6484" s="217"/>
      <c r="F6484" s="217"/>
      <c r="G6484" s="218"/>
      <c r="H6484" s="217"/>
      <c r="I6484" s="217"/>
      <c r="J6484" s="217"/>
      <c r="K6484" s="217"/>
      <c r="L6484" s="217"/>
      <c r="M6484" s="219"/>
      <c r="N6484" s="220"/>
      <c r="O6484" s="219"/>
      <c r="P6484" s="220"/>
      <c r="Q6484" s="219"/>
      <c r="R6484" s="219"/>
    </row>
    <row r="6485" spans="1:18">
      <c r="A6485" s="217"/>
      <c r="B6485" s="217"/>
      <c r="C6485" s="217"/>
      <c r="D6485" s="217"/>
      <c r="E6485" s="217"/>
      <c r="F6485" s="217"/>
      <c r="G6485" s="218"/>
      <c r="H6485" s="217"/>
      <c r="I6485" s="217"/>
      <c r="J6485" s="217"/>
      <c r="K6485" s="217"/>
      <c r="L6485" s="217"/>
      <c r="M6485" s="219"/>
      <c r="N6485" s="220"/>
      <c r="O6485" s="219"/>
      <c r="P6485" s="220"/>
      <c r="Q6485" s="219"/>
      <c r="R6485" s="219"/>
    </row>
    <row r="6486" spans="1:18">
      <c r="A6486" s="217"/>
      <c r="B6486" s="217"/>
      <c r="C6486" s="217"/>
      <c r="D6486" s="217"/>
      <c r="E6486" s="217"/>
      <c r="F6486" s="217"/>
      <c r="G6486" s="218"/>
      <c r="H6486" s="217"/>
      <c r="I6486" s="217"/>
      <c r="J6486" s="217"/>
      <c r="K6486" s="217"/>
      <c r="L6486" s="217"/>
      <c r="M6486" s="219"/>
      <c r="N6486" s="220"/>
      <c r="O6486" s="219"/>
      <c r="P6486" s="220"/>
      <c r="Q6486" s="219"/>
      <c r="R6486" s="219"/>
    </row>
    <row r="6487" spans="1:18">
      <c r="A6487" s="217"/>
      <c r="B6487" s="217"/>
      <c r="C6487" s="217"/>
      <c r="D6487" s="217"/>
      <c r="E6487" s="217"/>
      <c r="F6487" s="217"/>
      <c r="G6487" s="218"/>
      <c r="H6487" s="217"/>
      <c r="I6487" s="217"/>
      <c r="J6487" s="217"/>
      <c r="K6487" s="217"/>
      <c r="L6487" s="217"/>
      <c r="M6487" s="219"/>
      <c r="N6487" s="220"/>
      <c r="O6487" s="219"/>
      <c r="P6487" s="220"/>
      <c r="Q6487" s="219"/>
      <c r="R6487" s="219"/>
    </row>
    <row r="6488" spans="1:18">
      <c r="A6488" s="217"/>
      <c r="B6488" s="217"/>
      <c r="C6488" s="217"/>
      <c r="D6488" s="217"/>
      <c r="E6488" s="217"/>
      <c r="F6488" s="217"/>
      <c r="G6488" s="218"/>
      <c r="H6488" s="217"/>
      <c r="I6488" s="217"/>
      <c r="J6488" s="217"/>
      <c r="K6488" s="217"/>
      <c r="L6488" s="217"/>
      <c r="M6488" s="219"/>
      <c r="N6488" s="220"/>
      <c r="O6488" s="219"/>
      <c r="P6488" s="220"/>
      <c r="Q6488" s="219"/>
      <c r="R6488" s="219"/>
    </row>
    <row r="6489" spans="1:18">
      <c r="A6489" s="217"/>
      <c r="B6489" s="217"/>
      <c r="C6489" s="217"/>
      <c r="D6489" s="217"/>
      <c r="E6489" s="217"/>
      <c r="F6489" s="217"/>
      <c r="G6489" s="218"/>
      <c r="H6489" s="217"/>
      <c r="I6489" s="217"/>
      <c r="J6489" s="217"/>
      <c r="K6489" s="217"/>
      <c r="L6489" s="217"/>
      <c r="M6489" s="219"/>
      <c r="N6489" s="220"/>
      <c r="O6489" s="219"/>
      <c r="P6489" s="220"/>
      <c r="Q6489" s="219"/>
      <c r="R6489" s="219"/>
    </row>
    <row r="6490" spans="1:18">
      <c r="A6490" s="217"/>
      <c r="B6490" s="217"/>
      <c r="C6490" s="217"/>
      <c r="D6490" s="217"/>
      <c r="E6490" s="217"/>
      <c r="F6490" s="217"/>
      <c r="G6490" s="218"/>
      <c r="H6490" s="217"/>
      <c r="I6490" s="217"/>
      <c r="J6490" s="217"/>
      <c r="K6490" s="217"/>
      <c r="L6490" s="217"/>
      <c r="M6490" s="219"/>
      <c r="N6490" s="220"/>
      <c r="O6490" s="219"/>
      <c r="P6490" s="220"/>
      <c r="Q6490" s="219"/>
      <c r="R6490" s="219"/>
    </row>
    <row r="6491" spans="1:18">
      <c r="A6491" s="217"/>
      <c r="B6491" s="217"/>
      <c r="C6491" s="217"/>
      <c r="D6491" s="217"/>
      <c r="E6491" s="217"/>
      <c r="F6491" s="217"/>
      <c r="G6491" s="218"/>
      <c r="H6491" s="217"/>
      <c r="I6491" s="217"/>
      <c r="J6491" s="217"/>
      <c r="K6491" s="217"/>
      <c r="L6491" s="217"/>
      <c r="M6491" s="219"/>
      <c r="N6491" s="220"/>
      <c r="O6491" s="219"/>
      <c r="P6491" s="220"/>
      <c r="Q6491" s="219"/>
      <c r="R6491" s="219"/>
    </row>
    <row r="6492" spans="1:18">
      <c r="A6492" s="217"/>
      <c r="B6492" s="217"/>
      <c r="C6492" s="217"/>
      <c r="D6492" s="217"/>
      <c r="E6492" s="217"/>
      <c r="F6492" s="217"/>
      <c r="G6492" s="218"/>
      <c r="H6492" s="217"/>
      <c r="I6492" s="217"/>
      <c r="J6492" s="217"/>
      <c r="K6492" s="217"/>
      <c r="L6492" s="217"/>
      <c r="M6492" s="219"/>
      <c r="N6492" s="220"/>
      <c r="O6492" s="219"/>
      <c r="P6492" s="220"/>
      <c r="Q6492" s="219"/>
      <c r="R6492" s="219"/>
    </row>
    <row r="6493" spans="1:18">
      <c r="A6493" s="217"/>
      <c r="B6493" s="217"/>
      <c r="C6493" s="217"/>
      <c r="D6493" s="217"/>
      <c r="E6493" s="217"/>
      <c r="F6493" s="217"/>
      <c r="G6493" s="218"/>
      <c r="H6493" s="217"/>
      <c r="I6493" s="217"/>
      <c r="J6493" s="217"/>
      <c r="K6493" s="217"/>
      <c r="L6493" s="217"/>
      <c r="M6493" s="219"/>
      <c r="N6493" s="220"/>
      <c r="O6493" s="219"/>
      <c r="P6493" s="220"/>
      <c r="Q6493" s="219"/>
      <c r="R6493" s="219"/>
    </row>
    <row r="6494" spans="1:18">
      <c r="A6494" s="217"/>
      <c r="B6494" s="217"/>
      <c r="C6494" s="217"/>
      <c r="D6494" s="217"/>
      <c r="E6494" s="217"/>
      <c r="F6494" s="217"/>
      <c r="G6494" s="218"/>
      <c r="H6494" s="217"/>
      <c r="I6494" s="217"/>
      <c r="J6494" s="217"/>
      <c r="K6494" s="217"/>
      <c r="L6494" s="217"/>
      <c r="M6494" s="219"/>
      <c r="N6494" s="220"/>
      <c r="O6494" s="219"/>
      <c r="P6494" s="220"/>
      <c r="Q6494" s="219"/>
      <c r="R6494" s="219"/>
    </row>
    <row r="6495" spans="1:18">
      <c r="A6495" s="217"/>
      <c r="B6495" s="217"/>
      <c r="C6495" s="217"/>
      <c r="D6495" s="217"/>
      <c r="E6495" s="217"/>
      <c r="F6495" s="217"/>
      <c r="G6495" s="218"/>
      <c r="H6495" s="217"/>
      <c r="I6495" s="217"/>
      <c r="J6495" s="217"/>
      <c r="K6495" s="217"/>
      <c r="L6495" s="217"/>
      <c r="M6495" s="219"/>
      <c r="N6495" s="220"/>
      <c r="O6495" s="219"/>
      <c r="P6495" s="220"/>
      <c r="Q6495" s="219"/>
      <c r="R6495" s="219"/>
    </row>
    <row r="6496" spans="1:18">
      <c r="A6496" s="217"/>
      <c r="B6496" s="217"/>
      <c r="C6496" s="217"/>
      <c r="D6496" s="217"/>
      <c r="E6496" s="217"/>
      <c r="F6496" s="217"/>
      <c r="G6496" s="218"/>
      <c r="H6496" s="217"/>
      <c r="I6496" s="217"/>
      <c r="J6496" s="217"/>
      <c r="K6496" s="217"/>
      <c r="L6496" s="217"/>
      <c r="M6496" s="219"/>
      <c r="N6496" s="220"/>
      <c r="O6496" s="219"/>
      <c r="P6496" s="220"/>
      <c r="Q6496" s="219"/>
      <c r="R6496" s="219"/>
    </row>
    <row r="6497" spans="1:18">
      <c r="A6497" s="217"/>
      <c r="B6497" s="217"/>
      <c r="C6497" s="217"/>
      <c r="D6497" s="217"/>
      <c r="E6497" s="217"/>
      <c r="F6497" s="217"/>
      <c r="G6497" s="218"/>
      <c r="H6497" s="217"/>
      <c r="I6497" s="217"/>
      <c r="J6497" s="217"/>
      <c r="K6497" s="217"/>
      <c r="L6497" s="217"/>
      <c r="M6497" s="219"/>
      <c r="N6497" s="220"/>
      <c r="O6497" s="219"/>
      <c r="P6497" s="220"/>
      <c r="Q6497" s="219"/>
      <c r="R6497" s="219"/>
    </row>
    <row r="6498" spans="1:18">
      <c r="A6498" s="217"/>
      <c r="B6498" s="217"/>
      <c r="C6498" s="217"/>
      <c r="D6498" s="217"/>
      <c r="E6498" s="217"/>
      <c r="F6498" s="217"/>
      <c r="G6498" s="218"/>
      <c r="H6498" s="217"/>
      <c r="I6498" s="217"/>
      <c r="J6498" s="217"/>
      <c r="K6498" s="217"/>
      <c r="L6498" s="217"/>
      <c r="M6498" s="219"/>
      <c r="N6498" s="220"/>
      <c r="O6498" s="219"/>
      <c r="P6498" s="220"/>
      <c r="Q6498" s="219"/>
      <c r="R6498" s="219"/>
    </row>
    <row r="6499" spans="1:18">
      <c r="A6499" s="217"/>
      <c r="B6499" s="217"/>
      <c r="C6499" s="217"/>
      <c r="D6499" s="217"/>
      <c r="E6499" s="217"/>
      <c r="F6499" s="217"/>
      <c r="G6499" s="218"/>
      <c r="H6499" s="217"/>
      <c r="I6499" s="217"/>
      <c r="J6499" s="217"/>
      <c r="K6499" s="217"/>
      <c r="L6499" s="217"/>
      <c r="M6499" s="219"/>
      <c r="N6499" s="220"/>
      <c r="O6499" s="219"/>
      <c r="P6499" s="220"/>
      <c r="Q6499" s="219"/>
      <c r="R6499" s="219"/>
    </row>
    <row r="6500" spans="1:18">
      <c r="A6500" s="217"/>
      <c r="B6500" s="217"/>
      <c r="C6500" s="217"/>
      <c r="D6500" s="217"/>
      <c r="E6500" s="217"/>
      <c r="F6500" s="217"/>
      <c r="G6500" s="218"/>
      <c r="H6500" s="217"/>
      <c r="I6500" s="217"/>
      <c r="J6500" s="217"/>
      <c r="K6500" s="217"/>
      <c r="L6500" s="217"/>
      <c r="M6500" s="219"/>
      <c r="N6500" s="220"/>
      <c r="O6500" s="219"/>
      <c r="P6500" s="220"/>
      <c r="Q6500" s="219"/>
      <c r="R6500" s="219"/>
    </row>
    <row r="6501" spans="1:18">
      <c r="A6501" s="217"/>
      <c r="B6501" s="217"/>
      <c r="C6501" s="217"/>
      <c r="D6501" s="217"/>
      <c r="E6501" s="217"/>
      <c r="F6501" s="217"/>
      <c r="G6501" s="218"/>
      <c r="H6501" s="217"/>
      <c r="I6501" s="217"/>
      <c r="J6501" s="217"/>
      <c r="K6501" s="217"/>
      <c r="L6501" s="217"/>
      <c r="M6501" s="219"/>
      <c r="N6501" s="220"/>
      <c r="O6501" s="219"/>
      <c r="P6501" s="220"/>
      <c r="Q6501" s="219"/>
      <c r="R6501" s="219"/>
    </row>
    <row r="6502" spans="1:18">
      <c r="A6502" s="217"/>
      <c r="B6502" s="217"/>
      <c r="C6502" s="217"/>
      <c r="D6502" s="217"/>
      <c r="E6502" s="217"/>
      <c r="F6502" s="217"/>
      <c r="G6502" s="218"/>
      <c r="H6502" s="217"/>
      <c r="I6502" s="217"/>
      <c r="J6502" s="217"/>
      <c r="K6502" s="217"/>
      <c r="L6502" s="217"/>
      <c r="M6502" s="219"/>
      <c r="N6502" s="220"/>
      <c r="O6502" s="219"/>
      <c r="P6502" s="220"/>
      <c r="Q6502" s="219"/>
      <c r="R6502" s="219"/>
    </row>
    <row r="6503" spans="1:18">
      <c r="A6503" s="217"/>
      <c r="B6503" s="217"/>
      <c r="C6503" s="217"/>
      <c r="D6503" s="217"/>
      <c r="E6503" s="217"/>
      <c r="F6503" s="217"/>
      <c r="G6503" s="218"/>
      <c r="H6503" s="217"/>
      <c r="I6503" s="217"/>
      <c r="J6503" s="217"/>
      <c r="K6503" s="217"/>
      <c r="L6503" s="217"/>
      <c r="M6503" s="219"/>
      <c r="N6503" s="220"/>
      <c r="O6503" s="219"/>
      <c r="P6503" s="220"/>
      <c r="Q6503" s="219"/>
      <c r="R6503" s="219"/>
    </row>
    <row r="6504" spans="1:18">
      <c r="A6504" s="217"/>
      <c r="B6504" s="217"/>
      <c r="C6504" s="217"/>
      <c r="D6504" s="217"/>
      <c r="E6504" s="217"/>
      <c r="F6504" s="217"/>
      <c r="G6504" s="218"/>
      <c r="H6504" s="217"/>
      <c r="I6504" s="217"/>
      <c r="J6504" s="217"/>
      <c r="K6504" s="217"/>
      <c r="L6504" s="217"/>
      <c r="M6504" s="219"/>
      <c r="N6504" s="220"/>
      <c r="O6504" s="219"/>
      <c r="P6504" s="220"/>
      <c r="Q6504" s="219"/>
      <c r="R6504" s="219"/>
    </row>
    <row r="6505" spans="1:18">
      <c r="A6505" s="217"/>
      <c r="B6505" s="217"/>
      <c r="C6505" s="217"/>
      <c r="D6505" s="217"/>
      <c r="E6505" s="217"/>
      <c r="F6505" s="217"/>
      <c r="G6505" s="218"/>
      <c r="H6505" s="217"/>
      <c r="I6505" s="217"/>
      <c r="J6505" s="217"/>
      <c r="K6505" s="217"/>
      <c r="L6505" s="217"/>
      <c r="M6505" s="219"/>
      <c r="N6505" s="220"/>
      <c r="O6505" s="219"/>
      <c r="P6505" s="220"/>
      <c r="Q6505" s="219"/>
      <c r="R6505" s="219"/>
    </row>
    <row r="6506" spans="1:18">
      <c r="A6506" s="217"/>
      <c r="B6506" s="217"/>
      <c r="C6506" s="217"/>
      <c r="D6506" s="217"/>
      <c r="E6506" s="217"/>
      <c r="F6506" s="217"/>
      <c r="G6506" s="218"/>
      <c r="H6506" s="217"/>
      <c r="I6506" s="217"/>
      <c r="J6506" s="217"/>
      <c r="K6506" s="217"/>
      <c r="L6506" s="217"/>
      <c r="M6506" s="219"/>
      <c r="N6506" s="220"/>
      <c r="O6506" s="219"/>
      <c r="P6506" s="220"/>
      <c r="Q6506" s="219"/>
      <c r="R6506" s="219"/>
    </row>
    <row r="6507" spans="1:18">
      <c r="A6507" s="217"/>
      <c r="B6507" s="217"/>
      <c r="C6507" s="217"/>
      <c r="D6507" s="217"/>
      <c r="E6507" s="217"/>
      <c r="F6507" s="217"/>
      <c r="G6507" s="218"/>
      <c r="H6507" s="217"/>
      <c r="I6507" s="217"/>
      <c r="J6507" s="217"/>
      <c r="K6507" s="217"/>
      <c r="L6507" s="217"/>
      <c r="M6507" s="219"/>
      <c r="N6507" s="220"/>
      <c r="O6507" s="219"/>
      <c r="P6507" s="220"/>
      <c r="Q6507" s="219"/>
      <c r="R6507" s="219"/>
    </row>
    <row r="6508" spans="1:18">
      <c r="A6508" s="217"/>
      <c r="B6508" s="217"/>
      <c r="C6508" s="217"/>
      <c r="D6508" s="217"/>
      <c r="E6508" s="217"/>
      <c r="F6508" s="217"/>
      <c r="G6508" s="218"/>
      <c r="H6508" s="217"/>
      <c r="I6508" s="217"/>
      <c r="J6508" s="217"/>
      <c r="K6508" s="217"/>
      <c r="L6508" s="217"/>
      <c r="M6508" s="219"/>
      <c r="N6508" s="220"/>
      <c r="O6508" s="219"/>
      <c r="P6508" s="220"/>
      <c r="Q6508" s="219"/>
      <c r="R6508" s="219"/>
    </row>
    <row r="6509" spans="1:18">
      <c r="A6509" s="217"/>
      <c r="B6509" s="217"/>
      <c r="C6509" s="217"/>
      <c r="D6509" s="217"/>
      <c r="E6509" s="217"/>
      <c r="F6509" s="217"/>
      <c r="G6509" s="218"/>
      <c r="H6509" s="217"/>
      <c r="I6509" s="217"/>
      <c r="J6509" s="217"/>
      <c r="K6509" s="217"/>
      <c r="L6509" s="217"/>
      <c r="M6509" s="219"/>
      <c r="N6509" s="220"/>
      <c r="O6509" s="219"/>
      <c r="P6509" s="220"/>
      <c r="Q6509" s="219"/>
      <c r="R6509" s="219"/>
    </row>
    <row r="6510" spans="1:18">
      <c r="A6510" s="217"/>
      <c r="B6510" s="217"/>
      <c r="C6510" s="217"/>
      <c r="D6510" s="217"/>
      <c r="E6510" s="217"/>
      <c r="F6510" s="217"/>
      <c r="G6510" s="218"/>
      <c r="H6510" s="217"/>
      <c r="I6510" s="217"/>
      <c r="J6510" s="217"/>
      <c r="K6510" s="217"/>
      <c r="L6510" s="217"/>
      <c r="M6510" s="219"/>
      <c r="N6510" s="220"/>
      <c r="O6510" s="219"/>
      <c r="P6510" s="220"/>
      <c r="Q6510" s="219"/>
      <c r="R6510" s="219"/>
    </row>
    <row r="6511" spans="1:18">
      <c r="A6511" s="217"/>
      <c r="B6511" s="217"/>
      <c r="C6511" s="217"/>
      <c r="D6511" s="217"/>
      <c r="E6511" s="217"/>
      <c r="F6511" s="217"/>
      <c r="G6511" s="218"/>
      <c r="H6511" s="217"/>
      <c r="I6511" s="217"/>
      <c r="J6511" s="217"/>
      <c r="K6511" s="217"/>
      <c r="L6511" s="217"/>
      <c r="M6511" s="219"/>
      <c r="N6511" s="220"/>
      <c r="O6511" s="219"/>
      <c r="P6511" s="220"/>
      <c r="Q6511" s="219"/>
      <c r="R6511" s="219"/>
    </row>
    <row r="6512" spans="1:18">
      <c r="A6512" s="217"/>
      <c r="B6512" s="217"/>
      <c r="C6512" s="217"/>
      <c r="D6512" s="217"/>
      <c r="E6512" s="217"/>
      <c r="F6512" s="217"/>
      <c r="G6512" s="218"/>
      <c r="H6512" s="217"/>
      <c r="I6512" s="217"/>
      <c r="J6512" s="217"/>
      <c r="K6512" s="217"/>
      <c r="L6512" s="217"/>
      <c r="M6512" s="219"/>
      <c r="N6512" s="220"/>
      <c r="O6512" s="219"/>
      <c r="P6512" s="220"/>
      <c r="Q6512" s="219"/>
      <c r="R6512" s="219"/>
    </row>
    <row r="6513" spans="1:18">
      <c r="A6513" s="217"/>
      <c r="B6513" s="217"/>
      <c r="C6513" s="217"/>
      <c r="D6513" s="217"/>
      <c r="E6513" s="217"/>
      <c r="F6513" s="217"/>
      <c r="G6513" s="218"/>
      <c r="H6513" s="217"/>
      <c r="I6513" s="217"/>
      <c r="J6513" s="217"/>
      <c r="K6513" s="217"/>
      <c r="L6513" s="217"/>
      <c r="M6513" s="219"/>
      <c r="N6513" s="220"/>
      <c r="O6513" s="219"/>
      <c r="P6513" s="220"/>
      <c r="Q6513" s="219"/>
      <c r="R6513" s="219"/>
    </row>
    <row r="6514" spans="1:18">
      <c r="A6514" s="217"/>
      <c r="B6514" s="217"/>
      <c r="C6514" s="217"/>
      <c r="D6514" s="217"/>
      <c r="E6514" s="217"/>
      <c r="F6514" s="217"/>
      <c r="G6514" s="218"/>
      <c r="H6514" s="217"/>
      <c r="I6514" s="217"/>
      <c r="J6514" s="217"/>
      <c r="K6514" s="217"/>
      <c r="L6514" s="217"/>
      <c r="M6514" s="219"/>
      <c r="N6514" s="220"/>
      <c r="O6514" s="219"/>
      <c r="P6514" s="220"/>
      <c r="Q6514" s="219"/>
      <c r="R6514" s="219"/>
    </row>
    <row r="6515" spans="1:18">
      <c r="A6515" s="217"/>
      <c r="B6515" s="217"/>
      <c r="C6515" s="217"/>
      <c r="D6515" s="217"/>
      <c r="E6515" s="217"/>
      <c r="F6515" s="217"/>
      <c r="G6515" s="218"/>
      <c r="H6515" s="217"/>
      <c r="I6515" s="217"/>
      <c r="J6515" s="217"/>
      <c r="K6515" s="217"/>
      <c r="L6515" s="217"/>
      <c r="M6515" s="219"/>
      <c r="N6515" s="220"/>
      <c r="O6515" s="219"/>
      <c r="P6515" s="220"/>
      <c r="Q6515" s="219"/>
      <c r="R6515" s="219"/>
    </row>
    <row r="6516" spans="1:18">
      <c r="A6516" s="217"/>
      <c r="B6516" s="217"/>
      <c r="C6516" s="217"/>
      <c r="D6516" s="217"/>
      <c r="E6516" s="217"/>
      <c r="F6516" s="217"/>
      <c r="G6516" s="218"/>
      <c r="H6516" s="217"/>
      <c r="I6516" s="217"/>
      <c r="J6516" s="217"/>
      <c r="K6516" s="217"/>
      <c r="L6516" s="217"/>
      <c r="M6516" s="219"/>
      <c r="N6516" s="220"/>
      <c r="O6516" s="219"/>
      <c r="P6516" s="220"/>
      <c r="Q6516" s="219"/>
      <c r="R6516" s="219"/>
    </row>
    <row r="6517" spans="1:18">
      <c r="A6517" s="217"/>
      <c r="B6517" s="217"/>
      <c r="C6517" s="217"/>
      <c r="D6517" s="217"/>
      <c r="E6517" s="217"/>
      <c r="F6517" s="217"/>
      <c r="G6517" s="218"/>
      <c r="H6517" s="217"/>
      <c r="I6517" s="217"/>
      <c r="J6517" s="217"/>
      <c r="K6517" s="217"/>
      <c r="L6517" s="217"/>
      <c r="M6517" s="219"/>
      <c r="N6517" s="220"/>
      <c r="O6517" s="219"/>
      <c r="P6517" s="220"/>
      <c r="Q6517" s="219"/>
      <c r="R6517" s="219"/>
    </row>
    <row r="6518" spans="1:18">
      <c r="A6518" s="217"/>
      <c r="B6518" s="217"/>
      <c r="C6518" s="217"/>
      <c r="D6518" s="217"/>
      <c r="E6518" s="217"/>
      <c r="F6518" s="217"/>
      <c r="G6518" s="218"/>
      <c r="H6518" s="217"/>
      <c r="I6518" s="217"/>
      <c r="J6518" s="217"/>
      <c r="K6518" s="217"/>
      <c r="L6518" s="217"/>
      <c r="M6518" s="219"/>
      <c r="N6518" s="220"/>
      <c r="O6518" s="219"/>
      <c r="P6518" s="220"/>
      <c r="Q6518" s="219"/>
      <c r="R6518" s="219"/>
    </row>
    <row r="6519" spans="1:18">
      <c r="A6519" s="217"/>
      <c r="B6519" s="217"/>
      <c r="C6519" s="217"/>
      <c r="D6519" s="217"/>
      <c r="E6519" s="217"/>
      <c r="F6519" s="217"/>
      <c r="G6519" s="218"/>
      <c r="H6519" s="217"/>
      <c r="I6519" s="217"/>
      <c r="J6519" s="217"/>
      <c r="K6519" s="217"/>
      <c r="L6519" s="217"/>
      <c r="M6519" s="219"/>
      <c r="N6519" s="220"/>
      <c r="O6519" s="219"/>
      <c r="P6519" s="220"/>
      <c r="Q6519" s="219"/>
      <c r="R6519" s="219"/>
    </row>
    <row r="6520" spans="1:18">
      <c r="A6520" s="217"/>
      <c r="B6520" s="217"/>
      <c r="C6520" s="217"/>
      <c r="D6520" s="217"/>
      <c r="E6520" s="217"/>
      <c r="F6520" s="217"/>
      <c r="G6520" s="218"/>
      <c r="H6520" s="217"/>
      <c r="I6520" s="217"/>
      <c r="J6520" s="217"/>
      <c r="K6520" s="217"/>
      <c r="L6520" s="217"/>
      <c r="M6520" s="219"/>
      <c r="N6520" s="220"/>
      <c r="O6520" s="219"/>
      <c r="P6520" s="220"/>
      <c r="Q6520" s="219"/>
      <c r="R6520" s="219"/>
    </row>
    <row r="6521" spans="1:18">
      <c r="A6521" s="217"/>
      <c r="B6521" s="217"/>
      <c r="C6521" s="217"/>
      <c r="D6521" s="217"/>
      <c r="E6521" s="217"/>
      <c r="F6521" s="217"/>
      <c r="G6521" s="218"/>
      <c r="H6521" s="217"/>
      <c r="I6521" s="217"/>
      <c r="J6521" s="217"/>
      <c r="K6521" s="217"/>
      <c r="L6521" s="217"/>
      <c r="M6521" s="219"/>
      <c r="N6521" s="220"/>
      <c r="O6521" s="219"/>
      <c r="P6521" s="220"/>
      <c r="Q6521" s="219"/>
      <c r="R6521" s="219"/>
    </row>
    <row r="6522" spans="1:18">
      <c r="A6522" s="217"/>
      <c r="B6522" s="217"/>
      <c r="C6522" s="217"/>
      <c r="D6522" s="217"/>
      <c r="E6522" s="217"/>
      <c r="F6522" s="217"/>
      <c r="G6522" s="218"/>
      <c r="H6522" s="217"/>
      <c r="I6522" s="217"/>
      <c r="J6522" s="217"/>
      <c r="K6522" s="217"/>
      <c r="L6522" s="217"/>
      <c r="M6522" s="219"/>
      <c r="N6522" s="220"/>
      <c r="O6522" s="219"/>
      <c r="P6522" s="220"/>
      <c r="Q6522" s="219"/>
      <c r="R6522" s="219"/>
    </row>
    <row r="6523" spans="1:18">
      <c r="A6523" s="217"/>
      <c r="B6523" s="217"/>
      <c r="C6523" s="217"/>
      <c r="D6523" s="217"/>
      <c r="E6523" s="217"/>
      <c r="F6523" s="217"/>
      <c r="G6523" s="218"/>
      <c r="H6523" s="217"/>
      <c r="I6523" s="217"/>
      <c r="J6523" s="217"/>
      <c r="K6523" s="217"/>
      <c r="L6523" s="217"/>
      <c r="M6523" s="219"/>
      <c r="N6523" s="220"/>
      <c r="O6523" s="219"/>
      <c r="P6523" s="220"/>
      <c r="Q6523" s="219"/>
      <c r="R6523" s="219"/>
    </row>
    <row r="6524" spans="1:18">
      <c r="A6524" s="217"/>
      <c r="B6524" s="217"/>
      <c r="C6524" s="217"/>
      <c r="D6524" s="217"/>
      <c r="E6524" s="217"/>
      <c r="F6524" s="217"/>
      <c r="G6524" s="218"/>
      <c r="H6524" s="217"/>
      <c r="I6524" s="217"/>
      <c r="J6524" s="217"/>
      <c r="K6524" s="217"/>
      <c r="L6524" s="217"/>
      <c r="M6524" s="219"/>
      <c r="N6524" s="220"/>
      <c r="O6524" s="219"/>
      <c r="P6524" s="220"/>
      <c r="Q6524" s="219"/>
      <c r="R6524" s="219"/>
    </row>
    <row r="6525" spans="1:18">
      <c r="A6525" s="217"/>
      <c r="B6525" s="217"/>
      <c r="C6525" s="217"/>
      <c r="D6525" s="217"/>
      <c r="E6525" s="217"/>
      <c r="F6525" s="217"/>
      <c r="G6525" s="218"/>
      <c r="H6525" s="217"/>
      <c r="I6525" s="217"/>
      <c r="J6525" s="217"/>
      <c r="K6525" s="217"/>
      <c r="L6525" s="217"/>
      <c r="M6525" s="219"/>
      <c r="N6525" s="220"/>
      <c r="O6525" s="219"/>
      <c r="P6525" s="220"/>
      <c r="Q6525" s="219"/>
      <c r="R6525" s="219"/>
    </row>
    <row r="6526" spans="1:18">
      <c r="A6526" s="217"/>
      <c r="B6526" s="217"/>
      <c r="C6526" s="217"/>
      <c r="D6526" s="217"/>
      <c r="E6526" s="217"/>
      <c r="F6526" s="217"/>
      <c r="G6526" s="218"/>
      <c r="H6526" s="217"/>
      <c r="I6526" s="217"/>
      <c r="J6526" s="217"/>
      <c r="K6526" s="217"/>
      <c r="L6526" s="217"/>
      <c r="M6526" s="219"/>
      <c r="N6526" s="220"/>
      <c r="O6526" s="219"/>
      <c r="P6526" s="220"/>
      <c r="Q6526" s="219"/>
      <c r="R6526" s="219"/>
    </row>
    <row r="6527" spans="1:18">
      <c r="A6527" s="217"/>
      <c r="B6527" s="217"/>
      <c r="C6527" s="217"/>
      <c r="D6527" s="217"/>
      <c r="E6527" s="217"/>
      <c r="F6527" s="217"/>
      <c r="G6527" s="218"/>
      <c r="H6527" s="217"/>
      <c r="I6527" s="217"/>
      <c r="J6527" s="217"/>
      <c r="K6527" s="217"/>
      <c r="L6527" s="217"/>
      <c r="M6527" s="219"/>
      <c r="N6527" s="220"/>
      <c r="O6527" s="219"/>
      <c r="P6527" s="220"/>
      <c r="Q6527" s="219"/>
      <c r="R6527" s="219"/>
    </row>
    <row r="6528" spans="1:18">
      <c r="A6528" s="217"/>
      <c r="B6528" s="217"/>
      <c r="C6528" s="217"/>
      <c r="D6528" s="217"/>
      <c r="E6528" s="217"/>
      <c r="F6528" s="217"/>
      <c r="G6528" s="218"/>
      <c r="H6528" s="217"/>
      <c r="I6528" s="217"/>
      <c r="J6528" s="217"/>
      <c r="K6528" s="217"/>
      <c r="L6528" s="217"/>
      <c r="M6528" s="219"/>
      <c r="N6528" s="220"/>
      <c r="O6528" s="219"/>
      <c r="P6528" s="220"/>
      <c r="Q6528" s="219"/>
      <c r="R6528" s="219"/>
    </row>
    <row r="6529" spans="1:18">
      <c r="A6529" s="217"/>
      <c r="B6529" s="217"/>
      <c r="C6529" s="217"/>
      <c r="D6529" s="217"/>
      <c r="E6529" s="217"/>
      <c r="F6529" s="217"/>
      <c r="G6529" s="218"/>
      <c r="H6529" s="217"/>
      <c r="I6529" s="217"/>
      <c r="J6529" s="217"/>
      <c r="K6529" s="217"/>
      <c r="L6529" s="217"/>
      <c r="M6529" s="219"/>
      <c r="N6529" s="220"/>
      <c r="O6529" s="219"/>
      <c r="P6529" s="220"/>
      <c r="Q6529" s="219"/>
      <c r="R6529" s="219"/>
    </row>
    <row r="6530" spans="1:18">
      <c r="A6530" s="217"/>
      <c r="B6530" s="217"/>
      <c r="C6530" s="217"/>
      <c r="D6530" s="217"/>
      <c r="E6530" s="217"/>
      <c r="F6530" s="217"/>
      <c r="G6530" s="218"/>
      <c r="H6530" s="217"/>
      <c r="I6530" s="217"/>
      <c r="J6530" s="217"/>
      <c r="K6530" s="217"/>
      <c r="L6530" s="217"/>
      <c r="M6530" s="219"/>
      <c r="N6530" s="220"/>
      <c r="O6530" s="219"/>
      <c r="P6530" s="220"/>
      <c r="Q6530" s="219"/>
      <c r="R6530" s="219"/>
    </row>
    <row r="6531" spans="1:18">
      <c r="A6531" s="217"/>
      <c r="B6531" s="217"/>
      <c r="C6531" s="217"/>
      <c r="D6531" s="217"/>
      <c r="E6531" s="217"/>
      <c r="F6531" s="217"/>
      <c r="G6531" s="218"/>
      <c r="H6531" s="217"/>
      <c r="I6531" s="217"/>
      <c r="J6531" s="217"/>
      <c r="K6531" s="217"/>
      <c r="L6531" s="217"/>
      <c r="M6531" s="219"/>
      <c r="N6531" s="220"/>
      <c r="O6531" s="219"/>
      <c r="P6531" s="220"/>
      <c r="Q6531" s="219"/>
      <c r="R6531" s="219"/>
    </row>
    <row r="6532" spans="1:18">
      <c r="A6532" s="217"/>
      <c r="B6532" s="217"/>
      <c r="C6532" s="217"/>
      <c r="D6532" s="217"/>
      <c r="E6532" s="217"/>
      <c r="F6532" s="217"/>
      <c r="G6532" s="218"/>
      <c r="H6532" s="217"/>
      <c r="I6532" s="217"/>
      <c r="J6532" s="217"/>
      <c r="K6532" s="217"/>
      <c r="L6532" s="217"/>
      <c r="M6532" s="219"/>
      <c r="N6532" s="220"/>
      <c r="O6532" s="219"/>
      <c r="P6532" s="220"/>
      <c r="Q6532" s="219"/>
      <c r="R6532" s="219"/>
    </row>
    <row r="6533" spans="1:18">
      <c r="A6533" s="217"/>
      <c r="B6533" s="217"/>
      <c r="C6533" s="217"/>
      <c r="D6533" s="217"/>
      <c r="E6533" s="217"/>
      <c r="F6533" s="217"/>
      <c r="G6533" s="218"/>
      <c r="H6533" s="217"/>
      <c r="I6533" s="217"/>
      <c r="J6533" s="217"/>
      <c r="K6533" s="217"/>
      <c r="L6533" s="217"/>
      <c r="M6533" s="219"/>
      <c r="N6533" s="220"/>
      <c r="O6533" s="219"/>
      <c r="P6533" s="220"/>
      <c r="Q6533" s="219"/>
      <c r="R6533" s="219"/>
    </row>
    <row r="6534" spans="1:18">
      <c r="A6534" s="217"/>
      <c r="B6534" s="217"/>
      <c r="C6534" s="217"/>
      <c r="D6534" s="217"/>
      <c r="E6534" s="217"/>
      <c r="F6534" s="217"/>
      <c r="G6534" s="218"/>
      <c r="H6534" s="217"/>
      <c r="I6534" s="217"/>
      <c r="J6534" s="217"/>
      <c r="K6534" s="217"/>
      <c r="L6534" s="217"/>
      <c r="M6534" s="219"/>
      <c r="N6534" s="220"/>
      <c r="O6534" s="219"/>
      <c r="P6534" s="220"/>
      <c r="Q6534" s="219"/>
      <c r="R6534" s="219"/>
    </row>
    <row r="6535" spans="1:18">
      <c r="A6535" s="217"/>
      <c r="B6535" s="217"/>
      <c r="C6535" s="217"/>
      <c r="D6535" s="217"/>
      <c r="E6535" s="217"/>
      <c r="F6535" s="217"/>
      <c r="G6535" s="218"/>
      <c r="H6535" s="217"/>
      <c r="I6535" s="217"/>
      <c r="J6535" s="217"/>
      <c r="K6535" s="217"/>
      <c r="L6535" s="217"/>
      <c r="M6535" s="219"/>
      <c r="N6535" s="220"/>
      <c r="O6535" s="219"/>
      <c r="P6535" s="220"/>
      <c r="Q6535" s="219"/>
      <c r="R6535" s="219"/>
    </row>
    <row r="6536" spans="1:18">
      <c r="A6536" s="217"/>
      <c r="B6536" s="217"/>
      <c r="C6536" s="217"/>
      <c r="D6536" s="217"/>
      <c r="E6536" s="217"/>
      <c r="F6536" s="217"/>
      <c r="G6536" s="218"/>
      <c r="H6536" s="217"/>
      <c r="I6536" s="217"/>
      <c r="J6536" s="217"/>
      <c r="K6536" s="217"/>
      <c r="L6536" s="217"/>
      <c r="M6536" s="219"/>
      <c r="N6536" s="220"/>
      <c r="O6536" s="219"/>
      <c r="P6536" s="220"/>
      <c r="Q6536" s="219"/>
      <c r="R6536" s="219"/>
    </row>
    <row r="6537" spans="1:18">
      <c r="A6537" s="217"/>
      <c r="B6537" s="217"/>
      <c r="C6537" s="217"/>
      <c r="D6537" s="217"/>
      <c r="E6537" s="217"/>
      <c r="F6537" s="217"/>
      <c r="G6537" s="218"/>
      <c r="H6537" s="217"/>
      <c r="I6537" s="217"/>
      <c r="J6537" s="217"/>
      <c r="K6537" s="217"/>
      <c r="L6537" s="217"/>
      <c r="M6537" s="219"/>
      <c r="N6537" s="220"/>
      <c r="O6537" s="219"/>
      <c r="P6537" s="220"/>
      <c r="Q6537" s="219"/>
      <c r="R6537" s="219"/>
    </row>
    <row r="6538" spans="1:18">
      <c r="A6538" s="217"/>
      <c r="B6538" s="217"/>
      <c r="C6538" s="217"/>
      <c r="D6538" s="217"/>
      <c r="E6538" s="217"/>
      <c r="F6538" s="217"/>
      <c r="G6538" s="218"/>
      <c r="H6538" s="217"/>
      <c r="I6538" s="217"/>
      <c r="J6538" s="217"/>
      <c r="K6538" s="217"/>
      <c r="L6538" s="217"/>
      <c r="M6538" s="219"/>
      <c r="N6538" s="220"/>
      <c r="O6538" s="219"/>
      <c r="P6538" s="220"/>
      <c r="Q6538" s="219"/>
      <c r="R6538" s="219"/>
    </row>
    <row r="6539" spans="1:18">
      <c r="A6539" s="217"/>
      <c r="B6539" s="217"/>
      <c r="C6539" s="217"/>
      <c r="D6539" s="217"/>
      <c r="E6539" s="217"/>
      <c r="F6539" s="217"/>
      <c r="G6539" s="218"/>
      <c r="H6539" s="217"/>
      <c r="I6539" s="217"/>
      <c r="J6539" s="217"/>
      <c r="K6539" s="217"/>
      <c r="L6539" s="217"/>
      <c r="M6539" s="219"/>
      <c r="N6539" s="220"/>
      <c r="O6539" s="219"/>
      <c r="P6539" s="220"/>
      <c r="Q6539" s="219"/>
      <c r="R6539" s="219"/>
    </row>
    <row r="6540" spans="1:18">
      <c r="A6540" s="217"/>
      <c r="B6540" s="217"/>
      <c r="C6540" s="217"/>
      <c r="D6540" s="217"/>
      <c r="E6540" s="217"/>
      <c r="F6540" s="217"/>
      <c r="G6540" s="218"/>
      <c r="H6540" s="217"/>
      <c r="I6540" s="217"/>
      <c r="J6540" s="217"/>
      <c r="K6540" s="217"/>
      <c r="L6540" s="217"/>
      <c r="M6540" s="219"/>
      <c r="N6540" s="220"/>
      <c r="O6540" s="219"/>
      <c r="P6540" s="220"/>
      <c r="Q6540" s="219"/>
      <c r="R6540" s="219"/>
    </row>
    <row r="6541" spans="1:18">
      <c r="A6541" s="217"/>
      <c r="B6541" s="217"/>
      <c r="C6541" s="217"/>
      <c r="D6541" s="217"/>
      <c r="E6541" s="217"/>
      <c r="F6541" s="217"/>
      <c r="G6541" s="218"/>
      <c r="H6541" s="217"/>
      <c r="I6541" s="217"/>
      <c r="J6541" s="217"/>
      <c r="K6541" s="217"/>
      <c r="L6541" s="217"/>
      <c r="M6541" s="219"/>
      <c r="N6541" s="220"/>
      <c r="O6541" s="219"/>
      <c r="P6541" s="220"/>
      <c r="Q6541" s="219"/>
      <c r="R6541" s="219"/>
    </row>
    <row r="6542" spans="1:18">
      <c r="A6542" s="217"/>
      <c r="B6542" s="217"/>
      <c r="C6542" s="217"/>
      <c r="D6542" s="217"/>
      <c r="E6542" s="217"/>
      <c r="F6542" s="217"/>
      <c r="G6542" s="218"/>
      <c r="H6542" s="217"/>
      <c r="I6542" s="217"/>
      <c r="J6542" s="217"/>
      <c r="K6542" s="217"/>
      <c r="L6542" s="217"/>
      <c r="M6542" s="219"/>
      <c r="N6542" s="220"/>
      <c r="O6542" s="219"/>
      <c r="P6542" s="220"/>
      <c r="Q6542" s="219"/>
      <c r="R6542" s="219"/>
    </row>
    <row r="6543" spans="1:18">
      <c r="A6543" s="217"/>
      <c r="B6543" s="217"/>
      <c r="C6543" s="217"/>
      <c r="D6543" s="217"/>
      <c r="E6543" s="217"/>
      <c r="F6543" s="217"/>
      <c r="G6543" s="218"/>
      <c r="H6543" s="217"/>
      <c r="I6543" s="217"/>
      <c r="J6543" s="217"/>
      <c r="K6543" s="217"/>
      <c r="L6543" s="217"/>
      <c r="M6543" s="219"/>
      <c r="N6543" s="220"/>
      <c r="O6543" s="219"/>
      <c r="P6543" s="220"/>
      <c r="Q6543" s="219"/>
      <c r="R6543" s="219"/>
    </row>
    <row r="6544" spans="1:18">
      <c r="A6544" s="217"/>
      <c r="B6544" s="217"/>
      <c r="C6544" s="217"/>
      <c r="D6544" s="217"/>
      <c r="E6544" s="217"/>
      <c r="F6544" s="217"/>
      <c r="G6544" s="218"/>
      <c r="H6544" s="217"/>
      <c r="I6544" s="217"/>
      <c r="J6544" s="217"/>
      <c r="K6544" s="217"/>
      <c r="L6544" s="217"/>
      <c r="M6544" s="219"/>
      <c r="N6544" s="220"/>
      <c r="O6544" s="219"/>
      <c r="P6544" s="220"/>
      <c r="Q6544" s="219"/>
      <c r="R6544" s="219"/>
    </row>
    <row r="6545" spans="1:18">
      <c r="A6545" s="217"/>
      <c r="B6545" s="217"/>
      <c r="C6545" s="217"/>
      <c r="D6545" s="217"/>
      <c r="E6545" s="217"/>
      <c r="F6545" s="217"/>
      <c r="G6545" s="218"/>
      <c r="H6545" s="217"/>
      <c r="I6545" s="217"/>
      <c r="J6545" s="217"/>
      <c r="K6545" s="217"/>
      <c r="L6545" s="217"/>
      <c r="M6545" s="219"/>
      <c r="N6545" s="220"/>
      <c r="O6545" s="219"/>
      <c r="P6545" s="220"/>
      <c r="Q6545" s="219"/>
      <c r="R6545" s="219"/>
    </row>
    <row r="6546" spans="1:18">
      <c r="A6546" s="217"/>
      <c r="B6546" s="217"/>
      <c r="C6546" s="217"/>
      <c r="D6546" s="217"/>
      <c r="E6546" s="217"/>
      <c r="F6546" s="217"/>
      <c r="G6546" s="218"/>
      <c r="H6546" s="217"/>
      <c r="I6546" s="217"/>
      <c r="J6546" s="217"/>
      <c r="K6546" s="217"/>
      <c r="L6546" s="217"/>
      <c r="M6546" s="219"/>
      <c r="N6546" s="220"/>
      <c r="O6546" s="219"/>
      <c r="P6546" s="220"/>
      <c r="Q6546" s="219"/>
      <c r="R6546" s="219"/>
    </row>
    <row r="6547" spans="1:18">
      <c r="A6547" s="217"/>
      <c r="B6547" s="217"/>
      <c r="C6547" s="217"/>
      <c r="D6547" s="217"/>
      <c r="E6547" s="217"/>
      <c r="F6547" s="217"/>
      <c r="G6547" s="218"/>
      <c r="H6547" s="217"/>
      <c r="I6547" s="217"/>
      <c r="J6547" s="217"/>
      <c r="K6547" s="217"/>
      <c r="L6547" s="217"/>
      <c r="M6547" s="219"/>
      <c r="N6547" s="220"/>
      <c r="O6547" s="219"/>
      <c r="P6547" s="220"/>
      <c r="Q6547" s="219"/>
      <c r="R6547" s="219"/>
    </row>
    <row r="6548" spans="1:18">
      <c r="A6548" s="217"/>
      <c r="B6548" s="217"/>
      <c r="C6548" s="217"/>
      <c r="D6548" s="217"/>
      <c r="E6548" s="217"/>
      <c r="F6548" s="217"/>
      <c r="G6548" s="218"/>
      <c r="H6548" s="217"/>
      <c r="I6548" s="217"/>
      <c r="J6548" s="217"/>
      <c r="K6548" s="217"/>
      <c r="L6548" s="217"/>
      <c r="M6548" s="219"/>
      <c r="N6548" s="220"/>
      <c r="O6548" s="219"/>
      <c r="P6548" s="220"/>
      <c r="Q6548" s="219"/>
      <c r="R6548" s="219"/>
    </row>
    <row r="6549" spans="1:18">
      <c r="A6549" s="217"/>
      <c r="B6549" s="217"/>
      <c r="C6549" s="217"/>
      <c r="D6549" s="217"/>
      <c r="E6549" s="217"/>
      <c r="F6549" s="217"/>
      <c r="G6549" s="218"/>
      <c r="H6549" s="217"/>
      <c r="I6549" s="217"/>
      <c r="J6549" s="217"/>
      <c r="K6549" s="217"/>
      <c r="L6549" s="217"/>
      <c r="M6549" s="219"/>
      <c r="N6549" s="220"/>
      <c r="O6549" s="219"/>
      <c r="P6549" s="220"/>
      <c r="Q6549" s="219"/>
      <c r="R6549" s="219"/>
    </row>
    <row r="6550" spans="1:18">
      <c r="A6550" s="217"/>
      <c r="B6550" s="217"/>
      <c r="C6550" s="217"/>
      <c r="D6550" s="217"/>
      <c r="E6550" s="217"/>
      <c r="F6550" s="217"/>
      <c r="G6550" s="218"/>
      <c r="H6550" s="217"/>
      <c r="I6550" s="217"/>
      <c r="J6550" s="217"/>
      <c r="K6550" s="217"/>
      <c r="L6550" s="217"/>
      <c r="M6550" s="219"/>
      <c r="N6550" s="220"/>
      <c r="O6550" s="219"/>
      <c r="P6550" s="220"/>
      <c r="Q6550" s="219"/>
      <c r="R6550" s="219"/>
    </row>
    <row r="6551" spans="1:18">
      <c r="A6551" s="217"/>
      <c r="B6551" s="217"/>
      <c r="C6551" s="217"/>
      <c r="D6551" s="217"/>
      <c r="E6551" s="217"/>
      <c r="F6551" s="217"/>
      <c r="G6551" s="218"/>
      <c r="H6551" s="217"/>
      <c r="I6551" s="217"/>
      <c r="J6551" s="217"/>
      <c r="K6551" s="217"/>
      <c r="L6551" s="217"/>
      <c r="M6551" s="219"/>
      <c r="N6551" s="220"/>
      <c r="O6551" s="219"/>
      <c r="P6551" s="220"/>
      <c r="Q6551" s="219"/>
      <c r="R6551" s="219"/>
    </row>
    <row r="6552" spans="1:18">
      <c r="A6552" s="217"/>
      <c r="B6552" s="217"/>
      <c r="C6552" s="217"/>
      <c r="D6552" s="217"/>
      <c r="E6552" s="217"/>
      <c r="F6552" s="217"/>
      <c r="G6552" s="218"/>
      <c r="H6552" s="217"/>
      <c r="I6552" s="217"/>
      <c r="J6552" s="217"/>
      <c r="K6552" s="217"/>
      <c r="L6552" s="217"/>
      <c r="M6552" s="219"/>
      <c r="N6552" s="220"/>
      <c r="O6552" s="219"/>
      <c r="P6552" s="220"/>
      <c r="Q6552" s="219"/>
      <c r="R6552" s="219"/>
    </row>
    <row r="6553" spans="1:18">
      <c r="A6553" s="217"/>
      <c r="B6553" s="217"/>
      <c r="C6553" s="217"/>
      <c r="D6553" s="217"/>
      <c r="E6553" s="217"/>
      <c r="F6553" s="217"/>
      <c r="G6553" s="218"/>
      <c r="H6553" s="217"/>
      <c r="I6553" s="217"/>
      <c r="J6553" s="217"/>
      <c r="K6553" s="217"/>
      <c r="L6553" s="217"/>
      <c r="M6553" s="219"/>
      <c r="N6553" s="220"/>
      <c r="O6553" s="219"/>
      <c r="P6553" s="220"/>
      <c r="Q6553" s="219"/>
      <c r="R6553" s="219"/>
    </row>
    <row r="6554" spans="1:18">
      <c r="A6554" s="217"/>
      <c r="B6554" s="217"/>
      <c r="C6554" s="217"/>
      <c r="D6554" s="217"/>
      <c r="E6554" s="217"/>
      <c r="F6554" s="217"/>
      <c r="G6554" s="218"/>
      <c r="H6554" s="217"/>
      <c r="I6554" s="217"/>
      <c r="J6554" s="217"/>
      <c r="K6554" s="217"/>
      <c r="L6554" s="217"/>
      <c r="M6554" s="219"/>
      <c r="N6554" s="220"/>
      <c r="O6554" s="219"/>
      <c r="P6554" s="220"/>
      <c r="Q6554" s="219"/>
      <c r="R6554" s="219"/>
    </row>
    <row r="6555" spans="1:18">
      <c r="A6555" s="217"/>
      <c r="B6555" s="217"/>
      <c r="C6555" s="217"/>
      <c r="D6555" s="217"/>
      <c r="E6555" s="217"/>
      <c r="F6555" s="217"/>
      <c r="G6555" s="218"/>
      <c r="H6555" s="217"/>
      <c r="I6555" s="217"/>
      <c r="J6555" s="217"/>
      <c r="K6555" s="217"/>
      <c r="L6555" s="217"/>
      <c r="M6555" s="219"/>
      <c r="N6555" s="220"/>
      <c r="O6555" s="219"/>
      <c r="P6555" s="220"/>
      <c r="Q6555" s="219"/>
      <c r="R6555" s="219"/>
    </row>
    <row r="6556" spans="1:18">
      <c r="A6556" s="217"/>
      <c r="B6556" s="217"/>
      <c r="C6556" s="217"/>
      <c r="D6556" s="217"/>
      <c r="E6556" s="217"/>
      <c r="F6556" s="217"/>
      <c r="G6556" s="218"/>
      <c r="H6556" s="217"/>
      <c r="I6556" s="217"/>
      <c r="J6556" s="217"/>
      <c r="K6556" s="217"/>
      <c r="L6556" s="217"/>
      <c r="M6556" s="219"/>
      <c r="N6556" s="220"/>
      <c r="O6556" s="219"/>
      <c r="P6556" s="220"/>
      <c r="Q6556" s="219"/>
      <c r="R6556" s="219"/>
    </row>
    <row r="6557" spans="1:18">
      <c r="A6557" s="217"/>
      <c r="B6557" s="217"/>
      <c r="C6557" s="217"/>
      <c r="D6557" s="217"/>
      <c r="E6557" s="217"/>
      <c r="F6557" s="217"/>
      <c r="G6557" s="218"/>
      <c r="H6557" s="217"/>
      <c r="I6557" s="217"/>
      <c r="J6557" s="217"/>
      <c r="K6557" s="217"/>
      <c r="L6557" s="217"/>
      <c r="M6557" s="219"/>
      <c r="N6557" s="220"/>
      <c r="O6557" s="219"/>
      <c r="P6557" s="220"/>
      <c r="Q6557" s="219"/>
      <c r="R6557" s="219"/>
    </row>
    <row r="6558" spans="1:18">
      <c r="A6558" s="217"/>
      <c r="B6558" s="217"/>
      <c r="C6558" s="217"/>
      <c r="D6558" s="217"/>
      <c r="E6558" s="217"/>
      <c r="F6558" s="217"/>
      <c r="G6558" s="218"/>
      <c r="H6558" s="217"/>
      <c r="I6558" s="217"/>
      <c r="J6558" s="217"/>
      <c r="K6558" s="217"/>
      <c r="L6558" s="217"/>
      <c r="M6558" s="219"/>
      <c r="N6558" s="220"/>
      <c r="O6558" s="219"/>
      <c r="P6558" s="220"/>
      <c r="Q6558" s="219"/>
      <c r="R6558" s="219"/>
    </row>
    <row r="6559" spans="1:18">
      <c r="A6559" s="217"/>
      <c r="B6559" s="217"/>
      <c r="C6559" s="217"/>
      <c r="D6559" s="217"/>
      <c r="E6559" s="217"/>
      <c r="F6559" s="217"/>
      <c r="G6559" s="218"/>
      <c r="H6559" s="217"/>
      <c r="I6559" s="217"/>
      <c r="J6559" s="217"/>
      <c r="K6559" s="217"/>
      <c r="L6559" s="217"/>
      <c r="M6559" s="219"/>
      <c r="N6559" s="220"/>
      <c r="O6559" s="219"/>
      <c r="P6559" s="220"/>
      <c r="Q6559" s="219"/>
      <c r="R6559" s="219"/>
    </row>
    <row r="6560" spans="1:18">
      <c r="A6560" s="217"/>
      <c r="B6560" s="217"/>
      <c r="C6560" s="217"/>
      <c r="D6560" s="217"/>
      <c r="E6560" s="217"/>
      <c r="F6560" s="217"/>
      <c r="G6560" s="218"/>
      <c r="H6560" s="217"/>
      <c r="I6560" s="217"/>
      <c r="J6560" s="217"/>
      <c r="K6560" s="217"/>
      <c r="L6560" s="217"/>
      <c r="M6560" s="219"/>
      <c r="N6560" s="220"/>
      <c r="O6560" s="219"/>
      <c r="P6560" s="220"/>
      <c r="Q6560" s="219"/>
      <c r="R6560" s="219"/>
    </row>
    <row r="6561" spans="1:18">
      <c r="A6561" s="217"/>
      <c r="B6561" s="217"/>
      <c r="C6561" s="217"/>
      <c r="D6561" s="217"/>
      <c r="E6561" s="217"/>
      <c r="F6561" s="217"/>
      <c r="G6561" s="218"/>
      <c r="H6561" s="217"/>
      <c r="I6561" s="217"/>
      <c r="J6561" s="217"/>
      <c r="K6561" s="217"/>
      <c r="L6561" s="217"/>
      <c r="M6561" s="219"/>
      <c r="N6561" s="220"/>
      <c r="O6561" s="219"/>
      <c r="P6561" s="220"/>
      <c r="Q6561" s="219"/>
      <c r="R6561" s="219"/>
    </row>
    <row r="6562" spans="1:18">
      <c r="A6562" s="217"/>
      <c r="B6562" s="217"/>
      <c r="C6562" s="217"/>
      <c r="D6562" s="217"/>
      <c r="E6562" s="217"/>
      <c r="F6562" s="217"/>
      <c r="G6562" s="218"/>
      <c r="H6562" s="217"/>
      <c r="I6562" s="217"/>
      <c r="J6562" s="217"/>
      <c r="K6562" s="217"/>
      <c r="L6562" s="217"/>
      <c r="M6562" s="219"/>
      <c r="N6562" s="220"/>
      <c r="O6562" s="219"/>
      <c r="P6562" s="220"/>
      <c r="Q6562" s="219"/>
      <c r="R6562" s="219"/>
    </row>
    <row r="6563" spans="1:18">
      <c r="A6563" s="217"/>
      <c r="B6563" s="217"/>
      <c r="C6563" s="217"/>
      <c r="D6563" s="217"/>
      <c r="E6563" s="217"/>
      <c r="F6563" s="217"/>
      <c r="G6563" s="218"/>
      <c r="H6563" s="217"/>
      <c r="I6563" s="217"/>
      <c r="J6563" s="217"/>
      <c r="K6563" s="217"/>
      <c r="L6563" s="217"/>
      <c r="M6563" s="219"/>
      <c r="N6563" s="220"/>
      <c r="O6563" s="219"/>
      <c r="P6563" s="220"/>
      <c r="Q6563" s="219"/>
      <c r="R6563" s="219"/>
    </row>
    <row r="6564" spans="1:18">
      <c r="A6564" s="217"/>
      <c r="B6564" s="217"/>
      <c r="C6564" s="217"/>
      <c r="D6564" s="217"/>
      <c r="E6564" s="217"/>
      <c r="F6564" s="217"/>
      <c r="G6564" s="218"/>
      <c r="H6564" s="217"/>
      <c r="I6564" s="217"/>
      <c r="J6564" s="217"/>
      <c r="K6564" s="217"/>
      <c r="L6564" s="217"/>
      <c r="M6564" s="219"/>
      <c r="N6564" s="220"/>
      <c r="O6564" s="219"/>
      <c r="P6564" s="220"/>
      <c r="Q6564" s="219"/>
      <c r="R6564" s="219"/>
    </row>
    <row r="6565" spans="1:18">
      <c r="A6565" s="217"/>
      <c r="B6565" s="217"/>
      <c r="C6565" s="217"/>
      <c r="D6565" s="217"/>
      <c r="E6565" s="217"/>
      <c r="F6565" s="217"/>
      <c r="G6565" s="218"/>
      <c r="H6565" s="217"/>
      <c r="I6565" s="217"/>
      <c r="J6565" s="217"/>
      <c r="K6565" s="217"/>
      <c r="L6565" s="217"/>
      <c r="M6565" s="219"/>
      <c r="N6565" s="220"/>
      <c r="O6565" s="219"/>
      <c r="P6565" s="220"/>
      <c r="Q6565" s="219"/>
      <c r="R6565" s="219"/>
    </row>
    <row r="6566" spans="1:18">
      <c r="A6566" s="217"/>
      <c r="B6566" s="217"/>
      <c r="C6566" s="217"/>
      <c r="D6566" s="217"/>
      <c r="E6566" s="217"/>
      <c r="F6566" s="217"/>
      <c r="G6566" s="218"/>
      <c r="H6566" s="217"/>
      <c r="I6566" s="217"/>
      <c r="J6566" s="217"/>
      <c r="K6566" s="217"/>
      <c r="L6566" s="217"/>
      <c r="M6566" s="219"/>
      <c r="N6566" s="220"/>
      <c r="O6566" s="219"/>
      <c r="P6566" s="220"/>
      <c r="Q6566" s="219"/>
      <c r="R6566" s="219"/>
    </row>
    <row r="6567" spans="1:18">
      <c r="A6567" s="217"/>
      <c r="B6567" s="217"/>
      <c r="C6567" s="217"/>
      <c r="D6567" s="217"/>
      <c r="E6567" s="217"/>
      <c r="F6567" s="217"/>
      <c r="G6567" s="218"/>
      <c r="H6567" s="217"/>
      <c r="I6567" s="217"/>
      <c r="J6567" s="217"/>
      <c r="K6567" s="217"/>
      <c r="L6567" s="217"/>
      <c r="M6567" s="219"/>
      <c r="N6567" s="220"/>
      <c r="O6567" s="219"/>
      <c r="P6567" s="220"/>
      <c r="Q6567" s="219"/>
      <c r="R6567" s="219"/>
    </row>
    <row r="6568" spans="1:18">
      <c r="A6568" s="217"/>
      <c r="B6568" s="217"/>
      <c r="C6568" s="217"/>
      <c r="D6568" s="217"/>
      <c r="E6568" s="217"/>
      <c r="F6568" s="217"/>
      <c r="G6568" s="218"/>
      <c r="H6568" s="217"/>
      <c r="I6568" s="217"/>
      <c r="J6568" s="217"/>
      <c r="K6568" s="217"/>
      <c r="L6568" s="217"/>
      <c r="M6568" s="219"/>
      <c r="N6568" s="220"/>
      <c r="O6568" s="219"/>
      <c r="P6568" s="220"/>
      <c r="Q6568" s="219"/>
      <c r="R6568" s="219"/>
    </row>
    <row r="6569" spans="1:18">
      <c r="A6569" s="217"/>
      <c r="B6569" s="217"/>
      <c r="C6569" s="217"/>
      <c r="D6569" s="217"/>
      <c r="E6569" s="217"/>
      <c r="F6569" s="217"/>
      <c r="G6569" s="218"/>
      <c r="H6569" s="217"/>
      <c r="I6569" s="217"/>
      <c r="J6569" s="217"/>
      <c r="K6569" s="217"/>
      <c r="L6569" s="217"/>
      <c r="M6569" s="219"/>
      <c r="N6569" s="220"/>
      <c r="O6569" s="219"/>
      <c r="P6569" s="220"/>
      <c r="Q6569" s="219"/>
      <c r="R6569" s="219"/>
    </row>
    <row r="6570" spans="1:18">
      <c r="A6570" s="217"/>
      <c r="B6570" s="217"/>
      <c r="C6570" s="217"/>
      <c r="D6570" s="217"/>
      <c r="E6570" s="217"/>
      <c r="F6570" s="217"/>
      <c r="G6570" s="218"/>
      <c r="H6570" s="217"/>
      <c r="I6570" s="217"/>
      <c r="J6570" s="217"/>
      <c r="K6570" s="217"/>
      <c r="L6570" s="217"/>
      <c r="M6570" s="219"/>
      <c r="N6570" s="220"/>
      <c r="O6570" s="219"/>
      <c r="P6570" s="220"/>
      <c r="Q6570" s="219"/>
      <c r="R6570" s="219"/>
    </row>
    <row r="6571" spans="1:18">
      <c r="A6571" s="217"/>
      <c r="B6571" s="217"/>
      <c r="C6571" s="217"/>
      <c r="D6571" s="217"/>
      <c r="E6571" s="217"/>
      <c r="F6571" s="217"/>
      <c r="G6571" s="218"/>
      <c r="H6571" s="217"/>
      <c r="I6571" s="217"/>
      <c r="J6571" s="217"/>
      <c r="K6571" s="217"/>
      <c r="L6571" s="217"/>
      <c r="M6571" s="219"/>
      <c r="N6571" s="220"/>
      <c r="O6571" s="219"/>
      <c r="P6571" s="220"/>
      <c r="Q6571" s="219"/>
      <c r="R6571" s="219"/>
    </row>
    <row r="6572" spans="1:18">
      <c r="A6572" s="217"/>
      <c r="B6572" s="217"/>
      <c r="C6572" s="217"/>
      <c r="D6572" s="217"/>
      <c r="E6572" s="217"/>
      <c r="F6572" s="217"/>
      <c r="G6572" s="218"/>
      <c r="H6572" s="217"/>
      <c r="I6572" s="217"/>
      <c r="J6572" s="217"/>
      <c r="K6572" s="217"/>
      <c r="L6572" s="217"/>
      <c r="M6572" s="219"/>
      <c r="N6572" s="220"/>
      <c r="O6572" s="219"/>
      <c r="P6572" s="220"/>
      <c r="Q6572" s="219"/>
      <c r="R6572" s="219"/>
    </row>
    <row r="6573" spans="1:18">
      <c r="A6573" s="217"/>
      <c r="B6573" s="217"/>
      <c r="C6573" s="217"/>
      <c r="D6573" s="217"/>
      <c r="E6573" s="217"/>
      <c r="F6573" s="217"/>
      <c r="G6573" s="218"/>
      <c r="H6573" s="217"/>
      <c r="I6573" s="217"/>
      <c r="J6573" s="217"/>
      <c r="K6573" s="217"/>
      <c r="L6573" s="217"/>
      <c r="M6573" s="219"/>
      <c r="N6573" s="220"/>
      <c r="O6573" s="219"/>
      <c r="P6573" s="220"/>
      <c r="Q6573" s="219"/>
      <c r="R6573" s="219"/>
    </row>
    <row r="6574" spans="1:18">
      <c r="A6574" s="217"/>
      <c r="B6574" s="217"/>
      <c r="C6574" s="217"/>
      <c r="D6574" s="217"/>
      <c r="E6574" s="217"/>
      <c r="F6574" s="217"/>
      <c r="G6574" s="218"/>
      <c r="H6574" s="217"/>
      <c r="I6574" s="217"/>
      <c r="J6574" s="217"/>
      <c r="K6574" s="217"/>
      <c r="L6574" s="217"/>
      <c r="M6574" s="219"/>
      <c r="N6574" s="220"/>
      <c r="O6574" s="219"/>
      <c r="P6574" s="220"/>
      <c r="Q6574" s="219"/>
      <c r="R6574" s="219"/>
    </row>
    <row r="6575" spans="1:18">
      <c r="A6575" s="217"/>
      <c r="B6575" s="217"/>
      <c r="C6575" s="217"/>
      <c r="D6575" s="217"/>
      <c r="E6575" s="217"/>
      <c r="F6575" s="217"/>
      <c r="G6575" s="218"/>
      <c r="H6575" s="217"/>
      <c r="I6575" s="217"/>
      <c r="J6575" s="217"/>
      <c r="K6575" s="217"/>
      <c r="L6575" s="217"/>
      <c r="M6575" s="219"/>
      <c r="N6575" s="220"/>
      <c r="O6575" s="219"/>
      <c r="P6575" s="220"/>
      <c r="Q6575" s="219"/>
      <c r="R6575" s="219"/>
    </row>
    <row r="6576" spans="1:18">
      <c r="A6576" s="217"/>
      <c r="B6576" s="217"/>
      <c r="C6576" s="217"/>
      <c r="D6576" s="217"/>
      <c r="E6576" s="217"/>
      <c r="F6576" s="217"/>
      <c r="G6576" s="218"/>
      <c r="H6576" s="217"/>
      <c r="I6576" s="217"/>
      <c r="J6576" s="217"/>
      <c r="K6576" s="217"/>
      <c r="L6576" s="217"/>
      <c r="M6576" s="219"/>
      <c r="N6576" s="220"/>
      <c r="O6576" s="219"/>
      <c r="P6576" s="220"/>
      <c r="Q6576" s="219"/>
      <c r="R6576" s="219"/>
    </row>
    <row r="6577" spans="1:18">
      <c r="A6577" s="217"/>
      <c r="B6577" s="217"/>
      <c r="C6577" s="217"/>
      <c r="D6577" s="217"/>
      <c r="E6577" s="217"/>
      <c r="F6577" s="217"/>
      <c r="G6577" s="218"/>
      <c r="H6577" s="217"/>
      <c r="I6577" s="217"/>
      <c r="J6577" s="217"/>
      <c r="K6577" s="217"/>
      <c r="L6577" s="217"/>
      <c r="M6577" s="219"/>
      <c r="N6577" s="220"/>
      <c r="O6577" s="219"/>
      <c r="P6577" s="220"/>
      <c r="Q6577" s="219"/>
      <c r="R6577" s="219"/>
    </row>
    <row r="6578" spans="1:18">
      <c r="A6578" s="217"/>
      <c r="B6578" s="217"/>
      <c r="C6578" s="217"/>
      <c r="D6578" s="217"/>
      <c r="E6578" s="217"/>
      <c r="F6578" s="217"/>
      <c r="G6578" s="218"/>
      <c r="H6578" s="217"/>
      <c r="I6578" s="217"/>
      <c r="J6578" s="217"/>
      <c r="K6578" s="217"/>
      <c r="L6578" s="217"/>
      <c r="M6578" s="219"/>
      <c r="N6578" s="220"/>
      <c r="O6578" s="219"/>
      <c r="P6578" s="220"/>
      <c r="Q6578" s="219"/>
      <c r="R6578" s="219"/>
    </row>
    <row r="6579" spans="1:18">
      <c r="A6579" s="217"/>
      <c r="B6579" s="217"/>
      <c r="C6579" s="217"/>
      <c r="D6579" s="217"/>
      <c r="E6579" s="217"/>
      <c r="F6579" s="217"/>
      <c r="G6579" s="218"/>
      <c r="H6579" s="217"/>
      <c r="I6579" s="217"/>
      <c r="J6579" s="217"/>
      <c r="K6579" s="217"/>
      <c r="L6579" s="217"/>
      <c r="M6579" s="219"/>
      <c r="N6579" s="220"/>
      <c r="O6579" s="219"/>
      <c r="P6579" s="220"/>
      <c r="Q6579" s="219"/>
      <c r="R6579" s="219"/>
    </row>
    <row r="6580" spans="1:18">
      <c r="A6580" s="217"/>
      <c r="B6580" s="217"/>
      <c r="C6580" s="217"/>
      <c r="D6580" s="217"/>
      <c r="E6580" s="217"/>
      <c r="F6580" s="217"/>
      <c r="G6580" s="218"/>
      <c r="H6580" s="217"/>
      <c r="I6580" s="217"/>
      <c r="J6580" s="217"/>
      <c r="K6580" s="217"/>
      <c r="L6580" s="217"/>
      <c r="M6580" s="219"/>
      <c r="N6580" s="220"/>
      <c r="O6580" s="219"/>
      <c r="P6580" s="220"/>
      <c r="Q6580" s="219"/>
      <c r="R6580" s="219"/>
    </row>
    <row r="6581" spans="1:18">
      <c r="A6581" s="217"/>
      <c r="B6581" s="217"/>
      <c r="C6581" s="217"/>
      <c r="D6581" s="217"/>
      <c r="E6581" s="217"/>
      <c r="F6581" s="217"/>
      <c r="G6581" s="218"/>
      <c r="H6581" s="217"/>
      <c r="I6581" s="217"/>
      <c r="J6581" s="217"/>
      <c r="K6581" s="217"/>
      <c r="L6581" s="217"/>
      <c r="M6581" s="219"/>
      <c r="N6581" s="220"/>
      <c r="O6581" s="219"/>
      <c r="P6581" s="220"/>
      <c r="Q6581" s="219"/>
      <c r="R6581" s="219"/>
    </row>
    <row r="6582" spans="1:18">
      <c r="A6582" s="217"/>
      <c r="B6582" s="217"/>
      <c r="C6582" s="217"/>
      <c r="D6582" s="217"/>
      <c r="E6582" s="217"/>
      <c r="F6582" s="217"/>
      <c r="G6582" s="218"/>
      <c r="H6582" s="217"/>
      <c r="I6582" s="217"/>
      <c r="J6582" s="217"/>
      <c r="K6582" s="217"/>
      <c r="L6582" s="217"/>
      <c r="M6582" s="219"/>
      <c r="N6582" s="220"/>
      <c r="O6582" s="219"/>
      <c r="P6582" s="220"/>
      <c r="Q6582" s="219"/>
      <c r="R6582" s="219"/>
    </row>
    <row r="6583" spans="1:18">
      <c r="A6583" s="217"/>
      <c r="B6583" s="217"/>
      <c r="C6583" s="217"/>
      <c r="D6583" s="217"/>
      <c r="E6583" s="217"/>
      <c r="F6583" s="217"/>
      <c r="G6583" s="218"/>
      <c r="H6583" s="217"/>
      <c r="I6583" s="217"/>
      <c r="J6583" s="217"/>
      <c r="K6583" s="217"/>
      <c r="L6583" s="217"/>
      <c r="M6583" s="219"/>
      <c r="N6583" s="220"/>
      <c r="O6583" s="219"/>
      <c r="P6583" s="220"/>
      <c r="Q6583" s="219"/>
      <c r="R6583" s="219"/>
    </row>
    <row r="6584" spans="1:18">
      <c r="A6584" s="217"/>
      <c r="B6584" s="217"/>
      <c r="C6584" s="217"/>
      <c r="D6584" s="217"/>
      <c r="E6584" s="217"/>
      <c r="F6584" s="217"/>
      <c r="G6584" s="218"/>
      <c r="H6584" s="217"/>
      <c r="I6584" s="217"/>
      <c r="J6584" s="217"/>
      <c r="K6584" s="217"/>
      <c r="L6584" s="217"/>
      <c r="M6584" s="219"/>
      <c r="N6584" s="220"/>
      <c r="O6584" s="219"/>
      <c r="P6584" s="220"/>
      <c r="Q6584" s="219"/>
      <c r="R6584" s="219"/>
    </row>
    <row r="6585" spans="1:18">
      <c r="A6585" s="217"/>
      <c r="B6585" s="217"/>
      <c r="C6585" s="217"/>
      <c r="D6585" s="217"/>
      <c r="E6585" s="217"/>
      <c r="F6585" s="217"/>
      <c r="G6585" s="218"/>
      <c r="H6585" s="217"/>
      <c r="I6585" s="217"/>
      <c r="J6585" s="217"/>
      <c r="K6585" s="217"/>
      <c r="L6585" s="217"/>
      <c r="M6585" s="219"/>
      <c r="N6585" s="220"/>
      <c r="O6585" s="219"/>
      <c r="P6585" s="220"/>
      <c r="Q6585" s="219"/>
      <c r="R6585" s="219"/>
    </row>
    <row r="6586" spans="1:18">
      <c r="A6586" s="217"/>
      <c r="B6586" s="217"/>
      <c r="C6586" s="217"/>
      <c r="D6586" s="217"/>
      <c r="E6586" s="217"/>
      <c r="F6586" s="217"/>
      <c r="G6586" s="218"/>
      <c r="H6586" s="217"/>
      <c r="I6586" s="217"/>
      <c r="J6586" s="217"/>
      <c r="K6586" s="217"/>
      <c r="L6586" s="217"/>
      <c r="M6586" s="219"/>
      <c r="N6586" s="220"/>
      <c r="O6586" s="219"/>
      <c r="P6586" s="220"/>
      <c r="Q6586" s="219"/>
      <c r="R6586" s="219"/>
    </row>
    <row r="6587" spans="1:18">
      <c r="A6587" s="217"/>
      <c r="B6587" s="217"/>
      <c r="C6587" s="217"/>
      <c r="D6587" s="217"/>
      <c r="E6587" s="217"/>
      <c r="F6587" s="217"/>
      <c r="G6587" s="218"/>
      <c r="H6587" s="217"/>
      <c r="I6587" s="217"/>
      <c r="J6587" s="217"/>
      <c r="K6587" s="217"/>
      <c r="L6587" s="217"/>
      <c r="M6587" s="219"/>
      <c r="N6587" s="220"/>
      <c r="O6587" s="219"/>
      <c r="P6587" s="220"/>
      <c r="Q6587" s="219"/>
      <c r="R6587" s="219"/>
    </row>
    <row r="6588" spans="1:18">
      <c r="A6588" s="217"/>
      <c r="B6588" s="217"/>
      <c r="C6588" s="217"/>
      <c r="D6588" s="217"/>
      <c r="E6588" s="217"/>
      <c r="F6588" s="217"/>
      <c r="G6588" s="218"/>
      <c r="H6588" s="217"/>
      <c r="I6588" s="217"/>
      <c r="J6588" s="217"/>
      <c r="K6588" s="217"/>
      <c r="L6588" s="217"/>
      <c r="M6588" s="219"/>
      <c r="N6588" s="220"/>
      <c r="O6588" s="219"/>
      <c r="P6588" s="220"/>
      <c r="Q6588" s="219"/>
      <c r="R6588" s="219"/>
    </row>
    <row r="6589" spans="1:18">
      <c r="A6589" s="217"/>
      <c r="B6589" s="217"/>
      <c r="C6589" s="217"/>
      <c r="D6589" s="217"/>
      <c r="E6589" s="217"/>
      <c r="F6589" s="217"/>
      <c r="G6589" s="218"/>
      <c r="H6589" s="217"/>
      <c r="I6589" s="217"/>
      <c r="J6589" s="217"/>
      <c r="K6589" s="217"/>
      <c r="L6589" s="217"/>
      <c r="M6589" s="219"/>
      <c r="N6589" s="220"/>
      <c r="O6589" s="219"/>
      <c r="P6589" s="220"/>
      <c r="Q6589" s="219"/>
      <c r="R6589" s="219"/>
    </row>
    <row r="6590" spans="1:18">
      <c r="A6590" s="217"/>
      <c r="B6590" s="217"/>
      <c r="C6590" s="217"/>
      <c r="D6590" s="217"/>
      <c r="E6590" s="217"/>
      <c r="F6590" s="217"/>
      <c r="G6590" s="218"/>
      <c r="H6590" s="217"/>
      <c r="I6590" s="217"/>
      <c r="J6590" s="217"/>
      <c r="K6590" s="217"/>
      <c r="L6590" s="217"/>
      <c r="M6590" s="219"/>
      <c r="N6590" s="220"/>
      <c r="O6590" s="219"/>
      <c r="P6590" s="220"/>
      <c r="Q6590" s="219"/>
      <c r="R6590" s="219"/>
    </row>
    <row r="6591" spans="1:18">
      <c r="A6591" s="217"/>
      <c r="B6591" s="217"/>
      <c r="C6591" s="217"/>
      <c r="D6591" s="217"/>
      <c r="E6591" s="217"/>
      <c r="F6591" s="217"/>
      <c r="G6591" s="218"/>
      <c r="H6591" s="217"/>
      <c r="I6591" s="217"/>
      <c r="J6591" s="217"/>
      <c r="K6591" s="217"/>
      <c r="L6591" s="217"/>
      <c r="M6591" s="219"/>
      <c r="N6591" s="220"/>
      <c r="O6591" s="219"/>
      <c r="P6591" s="220"/>
      <c r="Q6591" s="219"/>
      <c r="R6591" s="219"/>
    </row>
    <row r="6592" spans="1:18">
      <c r="A6592" s="217"/>
      <c r="B6592" s="217"/>
      <c r="C6592" s="217"/>
      <c r="D6592" s="217"/>
      <c r="E6592" s="217"/>
      <c r="F6592" s="217"/>
      <c r="G6592" s="218"/>
      <c r="H6592" s="217"/>
      <c r="I6592" s="217"/>
      <c r="J6592" s="217"/>
      <c r="K6592" s="217"/>
      <c r="L6592" s="217"/>
      <c r="M6592" s="219"/>
      <c r="N6592" s="220"/>
      <c r="O6592" s="219"/>
      <c r="P6592" s="220"/>
      <c r="Q6592" s="219"/>
      <c r="R6592" s="219"/>
    </row>
    <row r="6593" spans="1:18">
      <c r="A6593" s="217"/>
      <c r="B6593" s="217"/>
      <c r="C6593" s="217"/>
      <c r="D6593" s="217"/>
      <c r="E6593" s="217"/>
      <c r="F6593" s="217"/>
      <c r="G6593" s="218"/>
      <c r="H6593" s="217"/>
      <c r="I6593" s="217"/>
      <c r="J6593" s="217"/>
      <c r="K6593" s="217"/>
      <c r="L6593" s="217"/>
      <c r="M6593" s="219"/>
      <c r="N6593" s="220"/>
      <c r="O6593" s="219"/>
      <c r="P6593" s="220"/>
      <c r="Q6593" s="219"/>
      <c r="R6593" s="219"/>
    </row>
    <row r="6594" spans="1:18">
      <c r="A6594" s="217"/>
      <c r="B6594" s="217"/>
      <c r="C6594" s="217"/>
      <c r="D6594" s="217"/>
      <c r="E6594" s="217"/>
      <c r="F6594" s="217"/>
      <c r="G6594" s="218"/>
      <c r="H6594" s="217"/>
      <c r="I6594" s="217"/>
      <c r="J6594" s="217"/>
      <c r="K6594" s="217"/>
      <c r="L6594" s="217"/>
      <c r="M6594" s="219"/>
      <c r="N6594" s="220"/>
      <c r="O6594" s="219"/>
      <c r="P6594" s="220"/>
      <c r="Q6594" s="219"/>
      <c r="R6594" s="219"/>
    </row>
    <row r="6595" spans="1:18">
      <c r="A6595" s="217"/>
      <c r="B6595" s="217"/>
      <c r="C6595" s="217"/>
      <c r="D6595" s="217"/>
      <c r="E6595" s="217"/>
      <c r="F6595" s="217"/>
      <c r="G6595" s="218"/>
      <c r="H6595" s="217"/>
      <c r="I6595" s="217"/>
      <c r="J6595" s="217"/>
      <c r="K6595" s="217"/>
      <c r="L6595" s="217"/>
      <c r="M6595" s="219"/>
      <c r="N6595" s="220"/>
      <c r="O6595" s="219"/>
      <c r="P6595" s="220"/>
      <c r="Q6595" s="219"/>
      <c r="R6595" s="219"/>
    </row>
    <row r="6596" spans="1:18">
      <c r="A6596" s="217"/>
      <c r="B6596" s="217"/>
      <c r="C6596" s="217"/>
      <c r="D6596" s="217"/>
      <c r="E6596" s="217"/>
      <c r="F6596" s="217"/>
      <c r="G6596" s="218"/>
      <c r="H6596" s="217"/>
      <c r="I6596" s="217"/>
      <c r="J6596" s="217"/>
      <c r="K6596" s="217"/>
      <c r="L6596" s="217"/>
      <c r="M6596" s="219"/>
      <c r="N6596" s="220"/>
      <c r="O6596" s="219"/>
      <c r="P6596" s="220"/>
      <c r="Q6596" s="219"/>
      <c r="R6596" s="219"/>
    </row>
    <row r="6597" spans="1:18">
      <c r="A6597" s="217"/>
      <c r="B6597" s="217"/>
      <c r="C6597" s="217"/>
      <c r="D6597" s="217"/>
      <c r="E6597" s="217"/>
      <c r="F6597" s="217"/>
      <c r="G6597" s="218"/>
      <c r="H6597" s="217"/>
      <c r="I6597" s="217"/>
      <c r="J6597" s="217"/>
      <c r="K6597" s="217"/>
      <c r="L6597" s="217"/>
      <c r="M6597" s="219"/>
      <c r="N6597" s="220"/>
      <c r="O6597" s="219"/>
      <c r="P6597" s="220"/>
      <c r="Q6597" s="219"/>
      <c r="R6597" s="219"/>
    </row>
    <row r="6598" spans="1:18">
      <c r="A6598" s="217"/>
      <c r="B6598" s="217"/>
      <c r="C6598" s="217"/>
      <c r="D6598" s="217"/>
      <c r="E6598" s="217"/>
      <c r="F6598" s="217"/>
      <c r="G6598" s="218"/>
      <c r="H6598" s="217"/>
      <c r="I6598" s="217"/>
      <c r="J6598" s="217"/>
      <c r="K6598" s="217"/>
      <c r="L6598" s="217"/>
      <c r="M6598" s="219"/>
      <c r="N6598" s="220"/>
      <c r="O6598" s="219"/>
      <c r="P6598" s="220"/>
      <c r="Q6598" s="219"/>
      <c r="R6598" s="219"/>
    </row>
    <row r="6599" spans="1:18">
      <c r="A6599" s="217"/>
      <c r="B6599" s="217"/>
      <c r="C6599" s="217"/>
      <c r="D6599" s="217"/>
      <c r="E6599" s="217"/>
      <c r="F6599" s="217"/>
      <c r="G6599" s="218"/>
      <c r="H6599" s="217"/>
      <c r="I6599" s="217"/>
      <c r="J6599" s="217"/>
      <c r="K6599" s="217"/>
      <c r="L6599" s="217"/>
      <c r="M6599" s="219"/>
      <c r="N6599" s="220"/>
      <c r="O6599" s="219"/>
      <c r="P6599" s="220"/>
      <c r="Q6599" s="219"/>
      <c r="R6599" s="219"/>
    </row>
    <row r="6600" spans="1:18">
      <c r="A6600" s="217"/>
      <c r="B6600" s="217"/>
      <c r="C6600" s="217"/>
      <c r="D6600" s="217"/>
      <c r="E6600" s="217"/>
      <c r="F6600" s="217"/>
      <c r="G6600" s="218"/>
      <c r="H6600" s="217"/>
      <c r="I6600" s="217"/>
      <c r="J6600" s="217"/>
      <c r="K6600" s="217"/>
      <c r="L6600" s="217"/>
      <c r="M6600" s="219"/>
      <c r="N6600" s="220"/>
      <c r="O6600" s="219"/>
      <c r="P6600" s="220"/>
      <c r="Q6600" s="219"/>
      <c r="R6600" s="219"/>
    </row>
    <row r="6601" spans="1:18">
      <c r="A6601" s="217"/>
      <c r="B6601" s="217"/>
      <c r="C6601" s="217"/>
      <c r="D6601" s="217"/>
      <c r="E6601" s="217"/>
      <c r="F6601" s="217"/>
      <c r="G6601" s="218"/>
      <c r="H6601" s="217"/>
      <c r="I6601" s="217"/>
      <c r="J6601" s="217"/>
      <c r="K6601" s="217"/>
      <c r="L6601" s="217"/>
      <c r="M6601" s="219"/>
      <c r="N6601" s="220"/>
      <c r="O6601" s="219"/>
      <c r="P6601" s="220"/>
      <c r="Q6601" s="219"/>
      <c r="R6601" s="219"/>
    </row>
    <row r="6602" spans="1:18">
      <c r="A6602" s="217"/>
      <c r="B6602" s="217"/>
      <c r="C6602" s="217"/>
      <c r="D6602" s="217"/>
      <c r="E6602" s="217"/>
      <c r="F6602" s="217"/>
      <c r="G6602" s="218"/>
      <c r="H6602" s="217"/>
      <c r="I6602" s="217"/>
      <c r="J6602" s="217"/>
      <c r="K6602" s="217"/>
      <c r="L6602" s="217"/>
      <c r="M6602" s="219"/>
      <c r="N6602" s="220"/>
      <c r="O6602" s="219"/>
      <c r="P6602" s="220"/>
      <c r="Q6602" s="219"/>
      <c r="R6602" s="219"/>
    </row>
    <row r="6603" spans="1:18">
      <c r="A6603" s="217"/>
      <c r="B6603" s="217"/>
      <c r="C6603" s="217"/>
      <c r="D6603" s="217"/>
      <c r="E6603" s="217"/>
      <c r="F6603" s="217"/>
      <c r="G6603" s="218"/>
      <c r="H6603" s="217"/>
      <c r="I6603" s="217"/>
      <c r="J6603" s="217"/>
      <c r="K6603" s="217"/>
      <c r="L6603" s="217"/>
      <c r="M6603" s="219"/>
      <c r="N6603" s="220"/>
      <c r="O6603" s="219"/>
      <c r="P6603" s="220"/>
      <c r="Q6603" s="219"/>
      <c r="R6603" s="219"/>
    </row>
    <row r="6604" spans="1:18">
      <c r="A6604" s="217"/>
      <c r="B6604" s="217"/>
      <c r="C6604" s="217"/>
      <c r="D6604" s="217"/>
      <c r="E6604" s="217"/>
      <c r="F6604" s="217"/>
      <c r="G6604" s="218"/>
      <c r="H6604" s="217"/>
      <c r="I6604" s="217"/>
      <c r="J6604" s="217"/>
      <c r="K6604" s="217"/>
      <c r="L6604" s="217"/>
      <c r="M6604" s="219"/>
      <c r="N6604" s="220"/>
      <c r="O6604" s="219"/>
      <c r="P6604" s="220"/>
      <c r="Q6604" s="219"/>
      <c r="R6604" s="219"/>
    </row>
    <row r="6605" spans="1:18">
      <c r="A6605" s="217"/>
      <c r="B6605" s="217"/>
      <c r="C6605" s="217"/>
      <c r="D6605" s="217"/>
      <c r="E6605" s="217"/>
      <c r="F6605" s="217"/>
      <c r="G6605" s="218"/>
      <c r="H6605" s="217"/>
      <c r="I6605" s="217"/>
      <c r="J6605" s="217"/>
      <c r="K6605" s="217"/>
      <c r="L6605" s="217"/>
      <c r="M6605" s="219"/>
      <c r="N6605" s="220"/>
      <c r="O6605" s="219"/>
      <c r="P6605" s="220"/>
      <c r="Q6605" s="219"/>
      <c r="R6605" s="219"/>
    </row>
    <row r="6606" spans="1:18">
      <c r="A6606" s="217"/>
      <c r="B6606" s="217"/>
      <c r="C6606" s="217"/>
      <c r="D6606" s="217"/>
      <c r="E6606" s="217"/>
      <c r="F6606" s="217"/>
      <c r="G6606" s="218"/>
      <c r="H6606" s="217"/>
      <c r="I6606" s="217"/>
      <c r="J6606" s="217"/>
      <c r="K6606" s="217"/>
      <c r="L6606" s="217"/>
      <c r="M6606" s="219"/>
      <c r="N6606" s="220"/>
      <c r="O6606" s="219"/>
      <c r="P6606" s="220"/>
      <c r="Q6606" s="219"/>
      <c r="R6606" s="219"/>
    </row>
    <row r="6607" spans="1:18">
      <c r="A6607" s="217"/>
      <c r="B6607" s="217"/>
      <c r="C6607" s="217"/>
      <c r="D6607" s="217"/>
      <c r="E6607" s="217"/>
      <c r="F6607" s="217"/>
      <c r="G6607" s="218"/>
      <c r="H6607" s="217"/>
      <c r="I6607" s="217"/>
      <c r="J6607" s="217"/>
      <c r="K6607" s="217"/>
      <c r="L6607" s="217"/>
      <c r="M6607" s="219"/>
      <c r="N6607" s="220"/>
      <c r="O6607" s="219"/>
      <c r="P6607" s="220"/>
      <c r="Q6607" s="219"/>
      <c r="R6607" s="219"/>
    </row>
    <row r="6608" spans="1:18">
      <c r="A6608" s="217"/>
      <c r="B6608" s="217"/>
      <c r="C6608" s="217"/>
      <c r="D6608" s="217"/>
      <c r="E6608" s="217"/>
      <c r="F6608" s="217"/>
      <c r="G6608" s="218"/>
      <c r="H6608" s="217"/>
      <c r="I6608" s="217"/>
      <c r="J6608" s="217"/>
      <c r="K6608" s="217"/>
      <c r="L6608" s="217"/>
      <c r="M6608" s="219"/>
      <c r="N6608" s="220"/>
      <c r="O6608" s="219"/>
      <c r="P6608" s="220"/>
      <c r="Q6608" s="219"/>
      <c r="R6608" s="219"/>
    </row>
    <row r="6609" spans="1:18">
      <c r="A6609" s="217"/>
      <c r="B6609" s="217"/>
      <c r="C6609" s="217"/>
      <c r="D6609" s="217"/>
      <c r="E6609" s="217"/>
      <c r="F6609" s="217"/>
      <c r="G6609" s="218"/>
      <c r="H6609" s="217"/>
      <c r="I6609" s="217"/>
      <c r="J6609" s="217"/>
      <c r="K6609" s="217"/>
      <c r="L6609" s="217"/>
      <c r="M6609" s="219"/>
      <c r="N6609" s="220"/>
      <c r="O6609" s="219"/>
      <c r="P6609" s="220"/>
      <c r="Q6609" s="219"/>
      <c r="R6609" s="219"/>
    </row>
    <row r="6610" spans="1:18">
      <c r="A6610" s="217"/>
      <c r="B6610" s="217"/>
      <c r="C6610" s="217"/>
      <c r="D6610" s="217"/>
      <c r="E6610" s="217"/>
      <c r="F6610" s="217"/>
      <c r="G6610" s="218"/>
      <c r="H6610" s="217"/>
      <c r="I6610" s="217"/>
      <c r="J6610" s="217"/>
      <c r="K6610" s="217"/>
      <c r="L6610" s="217"/>
      <c r="M6610" s="219"/>
      <c r="N6610" s="220"/>
      <c r="O6610" s="219"/>
      <c r="P6610" s="220"/>
      <c r="Q6610" s="219"/>
      <c r="R6610" s="219"/>
    </row>
    <row r="6611" spans="1:18">
      <c r="A6611" s="217"/>
      <c r="B6611" s="217"/>
      <c r="C6611" s="217"/>
      <c r="D6611" s="217"/>
      <c r="E6611" s="217"/>
      <c r="F6611" s="217"/>
      <c r="G6611" s="218"/>
      <c r="H6611" s="217"/>
      <c r="I6611" s="217"/>
      <c r="J6611" s="217"/>
      <c r="K6611" s="217"/>
      <c r="L6611" s="217"/>
      <c r="M6611" s="219"/>
      <c r="N6611" s="220"/>
      <c r="O6611" s="219"/>
      <c r="P6611" s="220"/>
      <c r="Q6611" s="219"/>
      <c r="R6611" s="219"/>
    </row>
    <row r="6612" spans="1:18">
      <c r="A6612" s="217"/>
      <c r="B6612" s="217"/>
      <c r="C6612" s="217"/>
      <c r="D6612" s="217"/>
      <c r="E6612" s="217"/>
      <c r="F6612" s="217"/>
      <c r="G6612" s="218"/>
      <c r="H6612" s="217"/>
      <c r="I6612" s="217"/>
      <c r="J6612" s="217"/>
      <c r="K6612" s="217"/>
      <c r="L6612" s="217"/>
      <c r="M6612" s="219"/>
      <c r="N6612" s="220"/>
      <c r="O6612" s="219"/>
      <c r="P6612" s="220"/>
      <c r="Q6612" s="219"/>
      <c r="R6612" s="219"/>
    </row>
    <row r="6613" spans="1:18">
      <c r="A6613" s="217"/>
      <c r="B6613" s="217"/>
      <c r="C6613" s="217"/>
      <c r="D6613" s="217"/>
      <c r="E6613" s="217"/>
      <c r="F6613" s="217"/>
      <c r="G6613" s="218"/>
      <c r="H6613" s="217"/>
      <c r="I6613" s="217"/>
      <c r="J6613" s="217"/>
      <c r="K6613" s="217"/>
      <c r="L6613" s="217"/>
      <c r="M6613" s="219"/>
      <c r="N6613" s="220"/>
      <c r="O6613" s="219"/>
      <c r="P6613" s="220"/>
      <c r="Q6613" s="219"/>
      <c r="R6613" s="219"/>
    </row>
    <row r="6614" spans="1:18">
      <c r="A6614" s="217"/>
      <c r="B6614" s="217"/>
      <c r="C6614" s="217"/>
      <c r="D6614" s="217"/>
      <c r="E6614" s="217"/>
      <c r="F6614" s="217"/>
      <c r="G6614" s="218"/>
      <c r="H6614" s="217"/>
      <c r="I6614" s="217"/>
      <c r="J6614" s="217"/>
      <c r="K6614" s="217"/>
      <c r="L6614" s="217"/>
      <c r="M6614" s="219"/>
      <c r="N6614" s="220"/>
      <c r="O6614" s="219"/>
      <c r="P6614" s="220"/>
      <c r="Q6614" s="219"/>
      <c r="R6614" s="219"/>
    </row>
    <row r="6615" spans="1:18">
      <c r="A6615" s="217"/>
      <c r="B6615" s="217"/>
      <c r="C6615" s="217"/>
      <c r="D6615" s="217"/>
      <c r="E6615" s="217"/>
      <c r="F6615" s="217"/>
      <c r="G6615" s="218"/>
      <c r="H6615" s="217"/>
      <c r="I6615" s="217"/>
      <c r="J6615" s="217"/>
      <c r="K6615" s="217"/>
      <c r="L6615" s="217"/>
      <c r="M6615" s="219"/>
      <c r="N6615" s="220"/>
      <c r="O6615" s="219"/>
      <c r="P6615" s="220"/>
      <c r="Q6615" s="219"/>
      <c r="R6615" s="219"/>
    </row>
    <row r="6616" spans="1:18">
      <c r="A6616" s="217"/>
      <c r="B6616" s="217"/>
      <c r="C6616" s="217"/>
      <c r="D6616" s="217"/>
      <c r="E6616" s="217"/>
      <c r="F6616" s="217"/>
      <c r="G6616" s="218"/>
      <c r="H6616" s="217"/>
      <c r="I6616" s="217"/>
      <c r="J6616" s="217"/>
      <c r="K6616" s="217"/>
      <c r="L6616" s="217"/>
      <c r="M6616" s="219"/>
      <c r="N6616" s="220"/>
      <c r="O6616" s="219"/>
      <c r="P6616" s="220"/>
      <c r="Q6616" s="219"/>
      <c r="R6616" s="219"/>
    </row>
    <row r="6617" spans="1:18">
      <c r="A6617" s="217"/>
      <c r="B6617" s="217"/>
      <c r="C6617" s="217"/>
      <c r="D6617" s="217"/>
      <c r="E6617" s="217"/>
      <c r="F6617" s="217"/>
      <c r="G6617" s="218"/>
      <c r="H6617" s="217"/>
      <c r="I6617" s="217"/>
      <c r="J6617" s="217"/>
      <c r="K6617" s="217"/>
      <c r="L6617" s="217"/>
      <c r="M6617" s="219"/>
      <c r="N6617" s="220"/>
      <c r="O6617" s="219"/>
      <c r="P6617" s="220"/>
      <c r="Q6617" s="219"/>
      <c r="R6617" s="219"/>
    </row>
    <row r="6618" spans="1:18">
      <c r="A6618" s="217"/>
      <c r="B6618" s="217"/>
      <c r="C6618" s="217"/>
      <c r="D6618" s="217"/>
      <c r="E6618" s="217"/>
      <c r="F6618" s="217"/>
      <c r="G6618" s="218"/>
      <c r="H6618" s="217"/>
      <c r="I6618" s="217"/>
      <c r="J6618" s="217"/>
      <c r="K6618" s="217"/>
      <c r="L6618" s="217"/>
      <c r="M6618" s="219"/>
      <c r="N6618" s="220"/>
      <c r="O6618" s="219"/>
      <c r="P6618" s="220"/>
      <c r="Q6618" s="219"/>
      <c r="R6618" s="219"/>
    </row>
    <row r="6619" spans="1:18">
      <c r="A6619" s="217"/>
      <c r="B6619" s="217"/>
      <c r="C6619" s="217"/>
      <c r="D6619" s="217"/>
      <c r="E6619" s="217"/>
      <c r="F6619" s="217"/>
      <c r="G6619" s="218"/>
      <c r="H6619" s="217"/>
      <c r="I6619" s="217"/>
      <c r="J6619" s="217"/>
      <c r="K6619" s="217"/>
      <c r="L6619" s="217"/>
      <c r="M6619" s="219"/>
      <c r="N6619" s="220"/>
      <c r="O6619" s="219"/>
      <c r="P6619" s="220"/>
      <c r="Q6619" s="219"/>
      <c r="R6619" s="219"/>
    </row>
    <row r="6620" spans="1:18">
      <c r="A6620" s="217"/>
      <c r="B6620" s="217"/>
      <c r="C6620" s="217"/>
      <c r="D6620" s="217"/>
      <c r="E6620" s="217"/>
      <c r="F6620" s="217"/>
      <c r="G6620" s="218"/>
      <c r="H6620" s="217"/>
      <c r="I6620" s="217"/>
      <c r="J6620" s="217"/>
      <c r="K6620" s="217"/>
      <c r="L6620" s="217"/>
      <c r="M6620" s="219"/>
      <c r="N6620" s="220"/>
      <c r="O6620" s="219"/>
      <c r="P6620" s="220"/>
      <c r="Q6620" s="219"/>
      <c r="R6620" s="219"/>
    </row>
    <row r="6621" spans="1:18">
      <c r="A6621" s="217"/>
      <c r="B6621" s="217"/>
      <c r="C6621" s="217"/>
      <c r="D6621" s="217"/>
      <c r="E6621" s="217"/>
      <c r="F6621" s="217"/>
      <c r="G6621" s="218"/>
      <c r="H6621" s="217"/>
      <c r="I6621" s="217"/>
      <c r="J6621" s="217"/>
      <c r="K6621" s="217"/>
      <c r="L6621" s="217"/>
      <c r="M6621" s="219"/>
      <c r="N6621" s="220"/>
      <c r="O6621" s="219"/>
      <c r="P6621" s="220"/>
      <c r="Q6621" s="219"/>
      <c r="R6621" s="219"/>
    </row>
    <row r="6622" spans="1:18">
      <c r="A6622" s="217"/>
      <c r="B6622" s="217"/>
      <c r="C6622" s="217"/>
      <c r="D6622" s="217"/>
      <c r="E6622" s="217"/>
      <c r="F6622" s="217"/>
      <c r="G6622" s="218"/>
      <c r="H6622" s="217"/>
      <c r="I6622" s="217"/>
      <c r="J6622" s="217"/>
      <c r="K6622" s="217"/>
      <c r="L6622" s="217"/>
      <c r="M6622" s="219"/>
      <c r="N6622" s="220"/>
      <c r="O6622" s="219"/>
      <c r="P6622" s="220"/>
      <c r="Q6622" s="219"/>
      <c r="R6622" s="219"/>
    </row>
    <row r="6623" spans="1:18">
      <c r="A6623" s="217"/>
      <c r="B6623" s="217"/>
      <c r="C6623" s="217"/>
      <c r="D6623" s="217"/>
      <c r="E6623" s="217"/>
      <c r="F6623" s="217"/>
      <c r="G6623" s="218"/>
      <c r="H6623" s="217"/>
      <c r="I6623" s="217"/>
      <c r="J6623" s="217"/>
      <c r="K6623" s="217"/>
      <c r="L6623" s="217"/>
      <c r="M6623" s="219"/>
      <c r="N6623" s="220"/>
      <c r="O6623" s="219"/>
      <c r="P6623" s="220"/>
      <c r="Q6623" s="219"/>
      <c r="R6623" s="219"/>
    </row>
    <row r="6624" spans="1:18">
      <c r="A6624" s="217"/>
      <c r="B6624" s="217"/>
      <c r="C6624" s="217"/>
      <c r="D6624" s="217"/>
      <c r="E6624" s="217"/>
      <c r="F6624" s="217"/>
      <c r="G6624" s="218"/>
      <c r="H6624" s="217"/>
      <c r="I6624" s="217"/>
      <c r="J6624" s="217"/>
      <c r="K6624" s="217"/>
      <c r="L6624" s="217"/>
      <c r="M6624" s="219"/>
      <c r="N6624" s="220"/>
      <c r="O6624" s="219"/>
      <c r="P6624" s="220"/>
      <c r="Q6624" s="219"/>
      <c r="R6624" s="219"/>
    </row>
    <row r="6625" spans="1:18">
      <c r="A6625" s="217"/>
      <c r="B6625" s="217"/>
      <c r="C6625" s="217"/>
      <c r="D6625" s="217"/>
      <c r="E6625" s="217"/>
      <c r="F6625" s="217"/>
      <c r="G6625" s="218"/>
      <c r="H6625" s="217"/>
      <c r="I6625" s="217"/>
      <c r="J6625" s="217"/>
      <c r="K6625" s="217"/>
      <c r="L6625" s="217"/>
      <c r="M6625" s="219"/>
      <c r="N6625" s="220"/>
      <c r="O6625" s="219"/>
      <c r="P6625" s="220"/>
      <c r="Q6625" s="219"/>
      <c r="R6625" s="219"/>
    </row>
    <row r="6626" spans="1:18">
      <c r="A6626" s="217"/>
      <c r="B6626" s="217"/>
      <c r="C6626" s="217"/>
      <c r="D6626" s="217"/>
      <c r="E6626" s="217"/>
      <c r="F6626" s="217"/>
      <c r="G6626" s="218"/>
      <c r="H6626" s="217"/>
      <c r="I6626" s="217"/>
      <c r="J6626" s="217"/>
      <c r="K6626" s="217"/>
      <c r="L6626" s="217"/>
      <c r="M6626" s="219"/>
      <c r="N6626" s="220"/>
      <c r="O6626" s="219"/>
      <c r="P6626" s="220"/>
      <c r="Q6626" s="219"/>
      <c r="R6626" s="219"/>
    </row>
    <row r="6627" spans="1:18">
      <c r="A6627" s="217"/>
      <c r="B6627" s="217"/>
      <c r="C6627" s="217"/>
      <c r="D6627" s="217"/>
      <c r="E6627" s="217"/>
      <c r="F6627" s="217"/>
      <c r="G6627" s="218"/>
      <c r="H6627" s="217"/>
      <c r="I6627" s="217"/>
      <c r="J6627" s="217"/>
      <c r="K6627" s="217"/>
      <c r="L6627" s="217"/>
      <c r="M6627" s="219"/>
      <c r="N6627" s="220"/>
      <c r="O6627" s="219"/>
      <c r="P6627" s="220"/>
      <c r="Q6627" s="219"/>
      <c r="R6627" s="219"/>
    </row>
    <row r="6628" spans="1:18">
      <c r="A6628" s="217"/>
      <c r="B6628" s="217"/>
      <c r="C6628" s="217"/>
      <c r="D6628" s="217"/>
      <c r="E6628" s="217"/>
      <c r="F6628" s="217"/>
      <c r="G6628" s="218"/>
      <c r="H6628" s="217"/>
      <c r="I6628" s="217"/>
      <c r="J6628" s="217"/>
      <c r="K6628" s="217"/>
      <c r="L6628" s="217"/>
      <c r="M6628" s="219"/>
      <c r="N6628" s="220"/>
      <c r="O6628" s="219"/>
      <c r="P6628" s="220"/>
      <c r="Q6628" s="219"/>
      <c r="R6628" s="219"/>
    </row>
    <row r="6629" spans="1:18">
      <c r="A6629" s="217"/>
      <c r="B6629" s="217"/>
      <c r="C6629" s="217"/>
      <c r="D6629" s="217"/>
      <c r="E6629" s="217"/>
      <c r="F6629" s="217"/>
      <c r="G6629" s="218"/>
      <c r="H6629" s="217"/>
      <c r="I6629" s="217"/>
      <c r="J6629" s="217"/>
      <c r="K6629" s="217"/>
      <c r="L6629" s="217"/>
      <c r="M6629" s="219"/>
      <c r="N6629" s="220"/>
      <c r="O6629" s="219"/>
      <c r="P6629" s="220"/>
      <c r="Q6629" s="219"/>
      <c r="R6629" s="219"/>
    </row>
    <row r="6630" spans="1:18">
      <c r="A6630" s="217"/>
      <c r="B6630" s="217"/>
      <c r="C6630" s="217"/>
      <c r="D6630" s="217"/>
      <c r="E6630" s="217"/>
      <c r="F6630" s="217"/>
      <c r="G6630" s="218"/>
      <c r="H6630" s="217"/>
      <c r="I6630" s="217"/>
      <c r="J6630" s="217"/>
      <c r="K6630" s="217"/>
      <c r="L6630" s="217"/>
      <c r="M6630" s="219"/>
      <c r="N6630" s="220"/>
      <c r="O6630" s="219"/>
      <c r="P6630" s="220"/>
      <c r="Q6630" s="219"/>
      <c r="R6630" s="219"/>
    </row>
    <row r="6631" spans="1:18">
      <c r="A6631" s="217"/>
      <c r="B6631" s="217"/>
      <c r="C6631" s="217"/>
      <c r="D6631" s="217"/>
      <c r="E6631" s="217"/>
      <c r="F6631" s="217"/>
      <c r="G6631" s="218"/>
      <c r="H6631" s="217"/>
      <c r="I6631" s="217"/>
      <c r="J6631" s="217"/>
      <c r="K6631" s="217"/>
      <c r="L6631" s="217"/>
      <c r="M6631" s="219"/>
      <c r="N6631" s="220"/>
      <c r="O6631" s="219"/>
      <c r="P6631" s="220"/>
      <c r="Q6631" s="219"/>
      <c r="R6631" s="219"/>
    </row>
    <row r="6632" spans="1:18">
      <c r="A6632" s="217"/>
      <c r="B6632" s="217"/>
      <c r="C6632" s="217"/>
      <c r="D6632" s="217"/>
      <c r="E6632" s="217"/>
      <c r="F6632" s="217"/>
      <c r="G6632" s="218"/>
      <c r="H6632" s="217"/>
      <c r="I6632" s="217"/>
      <c r="J6632" s="217"/>
      <c r="K6632" s="217"/>
      <c r="L6632" s="217"/>
      <c r="M6632" s="219"/>
      <c r="N6632" s="220"/>
      <c r="O6632" s="219"/>
      <c r="P6632" s="220"/>
      <c r="Q6632" s="219"/>
      <c r="R6632" s="219"/>
    </row>
    <row r="6633" spans="1:18">
      <c r="A6633" s="217"/>
      <c r="B6633" s="217"/>
      <c r="C6633" s="217"/>
      <c r="D6633" s="217"/>
      <c r="E6633" s="217"/>
      <c r="F6633" s="217"/>
      <c r="G6633" s="218"/>
      <c r="H6633" s="217"/>
      <c r="I6633" s="217"/>
      <c r="J6633" s="217"/>
      <c r="K6633" s="217"/>
      <c r="L6633" s="217"/>
      <c r="M6633" s="219"/>
      <c r="N6633" s="220"/>
      <c r="O6633" s="219"/>
      <c r="P6633" s="220"/>
      <c r="Q6633" s="219"/>
      <c r="R6633" s="219"/>
    </row>
    <row r="6634" spans="1:18">
      <c r="A6634" s="217"/>
      <c r="B6634" s="217"/>
      <c r="C6634" s="217"/>
      <c r="D6634" s="217"/>
      <c r="E6634" s="217"/>
      <c r="F6634" s="217"/>
      <c r="G6634" s="218"/>
      <c r="H6634" s="217"/>
      <c r="I6634" s="217"/>
      <c r="J6634" s="217"/>
      <c r="K6634" s="217"/>
      <c r="L6634" s="217"/>
      <c r="M6634" s="219"/>
      <c r="N6634" s="220"/>
      <c r="O6634" s="219"/>
      <c r="P6634" s="220"/>
      <c r="Q6634" s="219"/>
      <c r="R6634" s="219"/>
    </row>
    <row r="6635" spans="1:18">
      <c r="A6635" s="217"/>
      <c r="B6635" s="217"/>
      <c r="C6635" s="217"/>
      <c r="D6635" s="217"/>
      <c r="E6635" s="217"/>
      <c r="F6635" s="217"/>
      <c r="G6635" s="218"/>
      <c r="H6635" s="217"/>
      <c r="I6635" s="217"/>
      <c r="J6635" s="217"/>
      <c r="K6635" s="217"/>
      <c r="L6635" s="217"/>
      <c r="M6635" s="219"/>
      <c r="N6635" s="220"/>
      <c r="O6635" s="219"/>
      <c r="P6635" s="220"/>
      <c r="Q6635" s="219"/>
      <c r="R6635" s="219"/>
    </row>
    <row r="6636" spans="1:18">
      <c r="A6636" s="217"/>
      <c r="B6636" s="217"/>
      <c r="C6636" s="217"/>
      <c r="D6636" s="217"/>
      <c r="E6636" s="217"/>
      <c r="F6636" s="217"/>
      <c r="G6636" s="218"/>
      <c r="H6636" s="217"/>
      <c r="I6636" s="217"/>
      <c r="J6636" s="217"/>
      <c r="K6636" s="217"/>
      <c r="L6636" s="217"/>
      <c r="M6636" s="219"/>
      <c r="N6636" s="220"/>
      <c r="O6636" s="219"/>
      <c r="P6636" s="220"/>
      <c r="Q6636" s="219"/>
      <c r="R6636" s="219"/>
    </row>
    <row r="6637" spans="1:18">
      <c r="A6637" s="217"/>
      <c r="B6637" s="217"/>
      <c r="C6637" s="217"/>
      <c r="D6637" s="217"/>
      <c r="E6637" s="217"/>
      <c r="F6637" s="217"/>
      <c r="G6637" s="218"/>
      <c r="H6637" s="217"/>
      <c r="I6637" s="217"/>
      <c r="J6637" s="217"/>
      <c r="K6637" s="217"/>
      <c r="L6637" s="217"/>
      <c r="M6637" s="219"/>
      <c r="N6637" s="220"/>
      <c r="O6637" s="219"/>
      <c r="P6637" s="220"/>
      <c r="Q6637" s="219"/>
      <c r="R6637" s="219"/>
    </row>
    <row r="6638" spans="1:18">
      <c r="A6638" s="217"/>
      <c r="B6638" s="217"/>
      <c r="C6638" s="217"/>
      <c r="D6638" s="217"/>
      <c r="E6638" s="217"/>
      <c r="F6638" s="217"/>
      <c r="G6638" s="218"/>
      <c r="H6638" s="217"/>
      <c r="I6638" s="217"/>
      <c r="J6638" s="217"/>
      <c r="K6638" s="217"/>
      <c r="L6638" s="217"/>
      <c r="M6638" s="219"/>
      <c r="N6638" s="220"/>
      <c r="O6638" s="219"/>
      <c r="P6638" s="220"/>
      <c r="Q6638" s="219"/>
      <c r="R6638" s="219"/>
    </row>
    <row r="6639" spans="1:18">
      <c r="A6639" s="217"/>
      <c r="B6639" s="217"/>
      <c r="C6639" s="217"/>
      <c r="D6639" s="217"/>
      <c r="E6639" s="217"/>
      <c r="F6639" s="217"/>
      <c r="G6639" s="218"/>
      <c r="H6639" s="217"/>
      <c r="I6639" s="217"/>
      <c r="J6639" s="217"/>
      <c r="K6639" s="217"/>
      <c r="L6639" s="217"/>
      <c r="M6639" s="219"/>
      <c r="N6639" s="220"/>
      <c r="O6639" s="219"/>
      <c r="P6639" s="220"/>
      <c r="Q6639" s="219"/>
      <c r="R6639" s="219"/>
    </row>
    <row r="6640" spans="1:18">
      <c r="A6640" s="217"/>
      <c r="B6640" s="217"/>
      <c r="C6640" s="217"/>
      <c r="D6640" s="217"/>
      <c r="E6640" s="217"/>
      <c r="F6640" s="217"/>
      <c r="G6640" s="218"/>
      <c r="H6640" s="217"/>
      <c r="I6640" s="217"/>
      <c r="J6640" s="217"/>
      <c r="K6640" s="217"/>
      <c r="L6640" s="217"/>
      <c r="M6640" s="219"/>
      <c r="N6640" s="220"/>
      <c r="O6640" s="219"/>
      <c r="P6640" s="220"/>
      <c r="Q6640" s="219"/>
      <c r="R6640" s="219"/>
    </row>
    <row r="6641" spans="1:18">
      <c r="A6641" s="217"/>
      <c r="B6641" s="217"/>
      <c r="C6641" s="217"/>
      <c r="D6641" s="217"/>
      <c r="E6641" s="217"/>
      <c r="F6641" s="217"/>
      <c r="G6641" s="218"/>
      <c r="H6641" s="217"/>
      <c r="I6641" s="217"/>
      <c r="J6641" s="217"/>
      <c r="K6641" s="217"/>
      <c r="L6641" s="217"/>
      <c r="M6641" s="219"/>
      <c r="N6641" s="220"/>
      <c r="O6641" s="219"/>
      <c r="P6641" s="220"/>
      <c r="Q6641" s="219"/>
      <c r="R6641" s="219"/>
    </row>
    <row r="6642" spans="1:18">
      <c r="A6642" s="217"/>
      <c r="B6642" s="217"/>
      <c r="C6642" s="217"/>
      <c r="D6642" s="217"/>
      <c r="E6642" s="217"/>
      <c r="F6642" s="217"/>
      <c r="G6642" s="218"/>
      <c r="H6642" s="217"/>
      <c r="I6642" s="217"/>
      <c r="J6642" s="217"/>
      <c r="K6642" s="217"/>
      <c r="L6642" s="217"/>
      <c r="M6642" s="219"/>
      <c r="N6642" s="220"/>
      <c r="O6642" s="219"/>
      <c r="P6642" s="220"/>
      <c r="Q6642" s="219"/>
      <c r="R6642" s="219"/>
    </row>
    <row r="6643" spans="1:18">
      <c r="A6643" s="217"/>
      <c r="B6643" s="217"/>
      <c r="C6643" s="217"/>
      <c r="D6643" s="217"/>
      <c r="E6643" s="217"/>
      <c r="F6643" s="217"/>
      <c r="G6643" s="218"/>
      <c r="H6643" s="217"/>
      <c r="I6643" s="217"/>
      <c r="J6643" s="217"/>
      <c r="K6643" s="217"/>
      <c r="L6643" s="217"/>
      <c r="M6643" s="219"/>
      <c r="N6643" s="220"/>
      <c r="O6643" s="219"/>
      <c r="P6643" s="220"/>
      <c r="Q6643" s="219"/>
      <c r="R6643" s="219"/>
    </row>
    <row r="6644" spans="1:18">
      <c r="A6644" s="217"/>
      <c r="B6644" s="217"/>
      <c r="C6644" s="217"/>
      <c r="D6644" s="217"/>
      <c r="E6644" s="217"/>
      <c r="F6644" s="217"/>
      <c r="G6644" s="218"/>
      <c r="H6644" s="217"/>
      <c r="I6644" s="217"/>
      <c r="J6644" s="217"/>
      <c r="K6644" s="217"/>
      <c r="L6644" s="217"/>
      <c r="M6644" s="219"/>
      <c r="N6644" s="220"/>
      <c r="O6644" s="219"/>
      <c r="P6644" s="220"/>
      <c r="Q6644" s="219"/>
      <c r="R6644" s="219"/>
    </row>
    <row r="6645" spans="1:18">
      <c r="A6645" s="217"/>
      <c r="B6645" s="217"/>
      <c r="C6645" s="217"/>
      <c r="D6645" s="217"/>
      <c r="E6645" s="217"/>
      <c r="F6645" s="217"/>
      <c r="G6645" s="218"/>
      <c r="H6645" s="217"/>
      <c r="I6645" s="217"/>
      <c r="J6645" s="217"/>
      <c r="K6645" s="217"/>
      <c r="L6645" s="217"/>
      <c r="M6645" s="219"/>
      <c r="N6645" s="220"/>
      <c r="O6645" s="219"/>
      <c r="P6645" s="220"/>
      <c r="Q6645" s="219"/>
      <c r="R6645" s="219"/>
    </row>
    <row r="6646" spans="1:18">
      <c r="A6646" s="217"/>
      <c r="B6646" s="217"/>
      <c r="C6646" s="217"/>
      <c r="D6646" s="217"/>
      <c r="E6646" s="217"/>
      <c r="F6646" s="217"/>
      <c r="G6646" s="218"/>
      <c r="H6646" s="217"/>
      <c r="I6646" s="217"/>
      <c r="J6646" s="217"/>
      <c r="K6646" s="217"/>
      <c r="L6646" s="217"/>
      <c r="M6646" s="219"/>
      <c r="N6646" s="220"/>
      <c r="O6646" s="219"/>
      <c r="P6646" s="220"/>
      <c r="Q6646" s="219"/>
      <c r="R6646" s="219"/>
    </row>
    <row r="6647" spans="1:18">
      <c r="A6647" s="217"/>
      <c r="B6647" s="217"/>
      <c r="C6647" s="217"/>
      <c r="D6647" s="217"/>
      <c r="E6647" s="217"/>
      <c r="F6647" s="217"/>
      <c r="G6647" s="218"/>
      <c r="H6647" s="217"/>
      <c r="I6647" s="217"/>
      <c r="J6647" s="217"/>
      <c r="K6647" s="217"/>
      <c r="L6647" s="217"/>
      <c r="M6647" s="219"/>
      <c r="N6647" s="220"/>
      <c r="O6647" s="219"/>
      <c r="P6647" s="220"/>
      <c r="Q6647" s="219"/>
      <c r="R6647" s="219"/>
    </row>
    <row r="6648" spans="1:18">
      <c r="A6648" s="217"/>
      <c r="B6648" s="217"/>
      <c r="C6648" s="217"/>
      <c r="D6648" s="217"/>
      <c r="E6648" s="217"/>
      <c r="F6648" s="217"/>
      <c r="G6648" s="218"/>
      <c r="H6648" s="217"/>
      <c r="I6648" s="217"/>
      <c r="J6648" s="217"/>
      <c r="K6648" s="217"/>
      <c r="L6648" s="217"/>
      <c r="M6648" s="219"/>
      <c r="N6648" s="220"/>
      <c r="O6648" s="219"/>
      <c r="P6648" s="220"/>
      <c r="Q6648" s="219"/>
      <c r="R6648" s="219"/>
    </row>
    <row r="6649" spans="1:18">
      <c r="A6649" s="217"/>
      <c r="B6649" s="217"/>
      <c r="C6649" s="217"/>
      <c r="D6649" s="217"/>
      <c r="E6649" s="217"/>
      <c r="F6649" s="217"/>
      <c r="G6649" s="218"/>
      <c r="H6649" s="217"/>
      <c r="I6649" s="217"/>
      <c r="J6649" s="217"/>
      <c r="K6649" s="217"/>
      <c r="L6649" s="217"/>
      <c r="M6649" s="219"/>
      <c r="N6649" s="220"/>
      <c r="O6649" s="219"/>
      <c r="P6649" s="220"/>
      <c r="Q6649" s="219"/>
      <c r="R6649" s="219"/>
    </row>
    <row r="6650" spans="1:18">
      <c r="A6650" s="217"/>
      <c r="B6650" s="217"/>
      <c r="C6650" s="217"/>
      <c r="D6650" s="217"/>
      <c r="E6650" s="217"/>
      <c r="F6650" s="217"/>
      <c r="G6650" s="218"/>
      <c r="H6650" s="217"/>
      <c r="I6650" s="217"/>
      <c r="J6650" s="217"/>
      <c r="K6650" s="217"/>
      <c r="L6650" s="217"/>
      <c r="M6650" s="219"/>
      <c r="N6650" s="220"/>
      <c r="O6650" s="219"/>
      <c r="P6650" s="220"/>
      <c r="Q6650" s="219"/>
      <c r="R6650" s="219"/>
    </row>
    <row r="6651" spans="1:18">
      <c r="A6651" s="217"/>
      <c r="B6651" s="217"/>
      <c r="C6651" s="217"/>
      <c r="D6651" s="217"/>
      <c r="E6651" s="217"/>
      <c r="F6651" s="217"/>
      <c r="G6651" s="218"/>
      <c r="H6651" s="217"/>
      <c r="I6651" s="217"/>
      <c r="J6651" s="217"/>
      <c r="K6651" s="217"/>
      <c r="L6651" s="217"/>
      <c r="M6651" s="219"/>
      <c r="N6651" s="220"/>
      <c r="O6651" s="219"/>
      <c r="P6651" s="220"/>
      <c r="Q6651" s="219"/>
      <c r="R6651" s="219"/>
    </row>
    <row r="6652" spans="1:18">
      <c r="A6652" s="217"/>
      <c r="B6652" s="217"/>
      <c r="C6652" s="217"/>
      <c r="D6652" s="217"/>
      <c r="E6652" s="217"/>
      <c r="F6652" s="217"/>
      <c r="G6652" s="218"/>
      <c r="H6652" s="217"/>
      <c r="I6652" s="217"/>
      <c r="J6652" s="217"/>
      <c r="K6652" s="217"/>
      <c r="L6652" s="217"/>
      <c r="M6652" s="219"/>
      <c r="N6652" s="220"/>
      <c r="O6652" s="219"/>
      <c r="P6652" s="220"/>
      <c r="Q6652" s="219"/>
      <c r="R6652" s="219"/>
    </row>
    <row r="6653" spans="1:18">
      <c r="A6653" s="217"/>
      <c r="B6653" s="217"/>
      <c r="C6653" s="217"/>
      <c r="D6653" s="217"/>
      <c r="E6653" s="217"/>
      <c r="F6653" s="217"/>
      <c r="G6653" s="218"/>
      <c r="H6653" s="217"/>
      <c r="I6653" s="217"/>
      <c r="J6653" s="217"/>
      <c r="K6653" s="217"/>
      <c r="L6653" s="217"/>
      <c r="M6653" s="219"/>
      <c r="N6653" s="220"/>
      <c r="O6653" s="219"/>
      <c r="P6653" s="220"/>
      <c r="Q6653" s="219"/>
      <c r="R6653" s="219"/>
    </row>
    <row r="6654" spans="1:18">
      <c r="A6654" s="217"/>
      <c r="B6654" s="217"/>
      <c r="C6654" s="217"/>
      <c r="D6654" s="217"/>
      <c r="E6654" s="217"/>
      <c r="F6654" s="217"/>
      <c r="G6654" s="218"/>
      <c r="H6654" s="217"/>
      <c r="I6654" s="217"/>
      <c r="J6654" s="217"/>
      <c r="K6654" s="217"/>
      <c r="L6654" s="217"/>
      <c r="M6654" s="219"/>
      <c r="N6654" s="220"/>
      <c r="O6654" s="219"/>
      <c r="P6654" s="220"/>
      <c r="Q6654" s="219"/>
      <c r="R6654" s="219"/>
    </row>
    <row r="6655" spans="1:18">
      <c r="A6655" s="217"/>
      <c r="B6655" s="217"/>
      <c r="C6655" s="217"/>
      <c r="D6655" s="217"/>
      <c r="E6655" s="217"/>
      <c r="F6655" s="217"/>
      <c r="G6655" s="218"/>
      <c r="H6655" s="217"/>
      <c r="I6655" s="217"/>
      <c r="J6655" s="217"/>
      <c r="K6655" s="217"/>
      <c r="L6655" s="217"/>
      <c r="M6655" s="219"/>
      <c r="N6655" s="220"/>
      <c r="O6655" s="219"/>
      <c r="P6655" s="220"/>
      <c r="Q6655" s="219"/>
      <c r="R6655" s="219"/>
    </row>
    <row r="6656" spans="1:18">
      <c r="A6656" s="217"/>
      <c r="B6656" s="217"/>
      <c r="C6656" s="217"/>
      <c r="D6656" s="217"/>
      <c r="E6656" s="217"/>
      <c r="F6656" s="217"/>
      <c r="G6656" s="218"/>
      <c r="H6656" s="217"/>
      <c r="I6656" s="217"/>
      <c r="J6656" s="217"/>
      <c r="K6656" s="217"/>
      <c r="L6656" s="217"/>
      <c r="M6656" s="219"/>
      <c r="N6656" s="220"/>
      <c r="O6656" s="219"/>
      <c r="P6656" s="220"/>
      <c r="Q6656" s="219"/>
      <c r="R6656" s="219"/>
    </row>
    <row r="6657" spans="1:18">
      <c r="A6657" s="217"/>
      <c r="B6657" s="217"/>
      <c r="C6657" s="217"/>
      <c r="D6657" s="217"/>
      <c r="E6657" s="217"/>
      <c r="F6657" s="217"/>
      <c r="G6657" s="218"/>
      <c r="H6657" s="217"/>
      <c r="I6657" s="217"/>
      <c r="J6657" s="217"/>
      <c r="K6657" s="217"/>
      <c r="L6657" s="217"/>
      <c r="M6657" s="219"/>
      <c r="N6657" s="220"/>
      <c r="O6657" s="219"/>
      <c r="P6657" s="220"/>
      <c r="Q6657" s="219"/>
      <c r="R6657" s="219"/>
    </row>
    <row r="6658" spans="1:18">
      <c r="A6658" s="217"/>
      <c r="B6658" s="217"/>
      <c r="C6658" s="217"/>
      <c r="D6658" s="217"/>
      <c r="E6658" s="217"/>
      <c r="F6658" s="217"/>
      <c r="G6658" s="218"/>
      <c r="H6658" s="217"/>
      <c r="I6658" s="217"/>
      <c r="J6658" s="217"/>
      <c r="K6658" s="217"/>
      <c r="L6658" s="217"/>
      <c r="M6658" s="219"/>
      <c r="N6658" s="220"/>
      <c r="O6658" s="219"/>
      <c r="P6658" s="220"/>
      <c r="Q6658" s="219"/>
      <c r="R6658" s="219"/>
    </row>
    <row r="6659" spans="1:18">
      <c r="A6659" s="217"/>
      <c r="B6659" s="217"/>
      <c r="C6659" s="217"/>
      <c r="D6659" s="217"/>
      <c r="E6659" s="217"/>
      <c r="F6659" s="217"/>
      <c r="G6659" s="218"/>
      <c r="H6659" s="217"/>
      <c r="I6659" s="217"/>
      <c r="J6659" s="217"/>
      <c r="K6659" s="217"/>
      <c r="L6659" s="217"/>
      <c r="M6659" s="219"/>
      <c r="N6659" s="220"/>
      <c r="O6659" s="219"/>
      <c r="P6659" s="220"/>
      <c r="Q6659" s="219"/>
      <c r="R6659" s="219"/>
    </row>
    <row r="6660" spans="1:18">
      <c r="A6660" s="217"/>
      <c r="B6660" s="217"/>
      <c r="C6660" s="217"/>
      <c r="D6660" s="217"/>
      <c r="E6660" s="217"/>
      <c r="F6660" s="217"/>
      <c r="G6660" s="218"/>
      <c r="H6660" s="217"/>
      <c r="I6660" s="217"/>
      <c r="J6660" s="217"/>
      <c r="K6660" s="217"/>
      <c r="L6660" s="217"/>
      <c r="M6660" s="219"/>
      <c r="N6660" s="220"/>
      <c r="O6660" s="219"/>
      <c r="P6660" s="220"/>
      <c r="Q6660" s="219"/>
      <c r="R6660" s="219"/>
    </row>
    <row r="6661" spans="1:18">
      <c r="A6661" s="217"/>
      <c r="B6661" s="217"/>
      <c r="C6661" s="217"/>
      <c r="D6661" s="217"/>
      <c r="E6661" s="217"/>
      <c r="F6661" s="217"/>
      <c r="G6661" s="218"/>
      <c r="H6661" s="217"/>
      <c r="I6661" s="217"/>
      <c r="J6661" s="217"/>
      <c r="K6661" s="217"/>
      <c r="L6661" s="217"/>
      <c r="M6661" s="219"/>
      <c r="N6661" s="220"/>
      <c r="O6661" s="219"/>
      <c r="P6661" s="220"/>
      <c r="Q6661" s="219"/>
      <c r="R6661" s="219"/>
    </row>
    <row r="6662" spans="1:18">
      <c r="A6662" s="217"/>
      <c r="B6662" s="217"/>
      <c r="C6662" s="217"/>
      <c r="D6662" s="217"/>
      <c r="E6662" s="217"/>
      <c r="F6662" s="217"/>
      <c r="G6662" s="218"/>
      <c r="H6662" s="217"/>
      <c r="I6662" s="217"/>
      <c r="J6662" s="217"/>
      <c r="K6662" s="217"/>
      <c r="L6662" s="217"/>
      <c r="M6662" s="219"/>
      <c r="N6662" s="220"/>
      <c r="O6662" s="219"/>
      <c r="P6662" s="220"/>
      <c r="Q6662" s="219"/>
      <c r="R6662" s="219"/>
    </row>
    <row r="6663" spans="1:18">
      <c r="A6663" s="217"/>
      <c r="B6663" s="217"/>
      <c r="C6663" s="217"/>
      <c r="D6663" s="217"/>
      <c r="E6663" s="217"/>
      <c r="F6663" s="217"/>
      <c r="G6663" s="218"/>
      <c r="H6663" s="217"/>
      <c r="I6663" s="217"/>
      <c r="J6663" s="217"/>
      <c r="K6663" s="217"/>
      <c r="L6663" s="217"/>
      <c r="M6663" s="219"/>
      <c r="N6663" s="220"/>
      <c r="O6663" s="219"/>
      <c r="P6663" s="220"/>
      <c r="Q6663" s="219"/>
      <c r="R6663" s="219"/>
    </row>
    <row r="6664" spans="1:18">
      <c r="A6664" s="217"/>
      <c r="B6664" s="217"/>
      <c r="C6664" s="217"/>
      <c r="D6664" s="217"/>
      <c r="E6664" s="217"/>
      <c r="F6664" s="217"/>
      <c r="G6664" s="218"/>
      <c r="H6664" s="217"/>
      <c r="I6664" s="217"/>
      <c r="J6664" s="217"/>
      <c r="K6664" s="217"/>
      <c r="L6664" s="217"/>
      <c r="M6664" s="219"/>
      <c r="N6664" s="220"/>
      <c r="O6664" s="219"/>
      <c r="P6664" s="220"/>
      <c r="Q6664" s="219"/>
      <c r="R6664" s="219"/>
    </row>
    <row r="6665" spans="1:18">
      <c r="A6665" s="217"/>
      <c r="B6665" s="217"/>
      <c r="C6665" s="217"/>
      <c r="D6665" s="217"/>
      <c r="E6665" s="217"/>
      <c r="F6665" s="217"/>
      <c r="G6665" s="218"/>
      <c r="H6665" s="217"/>
      <c r="I6665" s="217"/>
      <c r="J6665" s="217"/>
      <c r="K6665" s="217"/>
      <c r="L6665" s="217"/>
      <c r="M6665" s="219"/>
      <c r="N6665" s="220"/>
      <c r="O6665" s="219"/>
      <c r="P6665" s="220"/>
      <c r="Q6665" s="219"/>
      <c r="R6665" s="219"/>
    </row>
    <row r="6666" spans="1:18">
      <c r="A6666" s="217"/>
      <c r="B6666" s="217"/>
      <c r="C6666" s="217"/>
      <c r="D6666" s="217"/>
      <c r="E6666" s="217"/>
      <c r="F6666" s="217"/>
      <c r="G6666" s="218"/>
      <c r="H6666" s="217"/>
      <c r="I6666" s="217"/>
      <c r="J6666" s="217"/>
      <c r="K6666" s="217"/>
      <c r="L6666" s="217"/>
      <c r="M6666" s="219"/>
      <c r="N6666" s="220"/>
      <c r="O6666" s="219"/>
      <c r="P6666" s="220"/>
      <c r="Q6666" s="219"/>
      <c r="R6666" s="219"/>
    </row>
    <row r="6667" spans="1:18">
      <c r="A6667" s="217"/>
      <c r="B6667" s="217"/>
      <c r="C6667" s="217"/>
      <c r="D6667" s="217"/>
      <c r="E6667" s="217"/>
      <c r="F6667" s="217"/>
      <c r="G6667" s="218"/>
      <c r="H6667" s="217"/>
      <c r="I6667" s="217"/>
      <c r="J6667" s="217"/>
      <c r="K6667" s="217"/>
      <c r="L6667" s="217"/>
      <c r="M6667" s="219"/>
      <c r="N6667" s="220"/>
      <c r="O6667" s="219"/>
      <c r="P6667" s="220"/>
      <c r="Q6667" s="219"/>
      <c r="R6667" s="219"/>
    </row>
    <row r="6668" spans="1:18">
      <c r="A6668" s="217"/>
      <c r="B6668" s="217"/>
      <c r="C6668" s="217"/>
      <c r="D6668" s="217"/>
      <c r="E6668" s="217"/>
      <c r="F6668" s="217"/>
      <c r="G6668" s="218"/>
      <c r="H6668" s="217"/>
      <c r="I6668" s="217"/>
      <c r="J6668" s="217"/>
      <c r="K6668" s="217"/>
      <c r="L6668" s="217"/>
      <c r="M6668" s="219"/>
      <c r="N6668" s="220"/>
      <c r="O6668" s="219"/>
      <c r="P6668" s="220"/>
      <c r="Q6668" s="219"/>
      <c r="R6668" s="219"/>
    </row>
    <row r="6669" spans="1:18">
      <c r="A6669" s="217"/>
      <c r="B6669" s="217"/>
      <c r="C6669" s="217"/>
      <c r="D6669" s="217"/>
      <c r="E6669" s="217"/>
      <c r="F6669" s="217"/>
      <c r="G6669" s="218"/>
      <c r="H6669" s="217"/>
      <c r="I6669" s="217"/>
      <c r="J6669" s="217"/>
      <c r="K6669" s="217"/>
      <c r="L6669" s="217"/>
      <c r="M6669" s="219"/>
      <c r="N6669" s="220"/>
      <c r="O6669" s="219"/>
      <c r="P6669" s="220"/>
      <c r="Q6669" s="219"/>
      <c r="R6669" s="219"/>
    </row>
    <row r="6670" spans="1:18">
      <c r="A6670" s="217"/>
      <c r="B6670" s="217"/>
      <c r="C6670" s="217"/>
      <c r="D6670" s="217"/>
      <c r="E6670" s="217"/>
      <c r="F6670" s="217"/>
      <c r="G6670" s="218"/>
      <c r="H6670" s="217"/>
      <c r="I6670" s="217"/>
      <c r="J6670" s="217"/>
      <c r="K6670" s="217"/>
      <c r="L6670" s="217"/>
      <c r="M6670" s="219"/>
      <c r="N6670" s="220"/>
      <c r="O6670" s="219"/>
      <c r="P6670" s="220"/>
      <c r="Q6670" s="219"/>
      <c r="R6670" s="219"/>
    </row>
    <row r="6671" spans="1:18">
      <c r="A6671" s="217"/>
      <c r="B6671" s="217"/>
      <c r="C6671" s="217"/>
      <c r="D6671" s="217"/>
      <c r="E6671" s="217"/>
      <c r="F6671" s="217"/>
      <c r="G6671" s="218"/>
      <c r="H6671" s="217"/>
      <c r="I6671" s="217"/>
      <c r="J6671" s="217"/>
      <c r="K6671" s="217"/>
      <c r="L6671" s="217"/>
      <c r="M6671" s="219"/>
      <c r="N6671" s="220"/>
      <c r="O6671" s="219"/>
      <c r="P6671" s="220"/>
      <c r="Q6671" s="219"/>
      <c r="R6671" s="219"/>
    </row>
    <row r="6672" spans="1:18">
      <c r="A6672" s="217"/>
      <c r="B6672" s="217"/>
      <c r="C6672" s="217"/>
      <c r="D6672" s="217"/>
      <c r="E6672" s="217"/>
      <c r="F6672" s="217"/>
      <c r="G6672" s="218"/>
      <c r="H6672" s="217"/>
      <c r="I6672" s="217"/>
      <c r="J6672" s="217"/>
      <c r="K6672" s="217"/>
      <c r="L6672" s="217"/>
      <c r="M6672" s="219"/>
      <c r="N6672" s="220"/>
      <c r="O6672" s="219"/>
      <c r="P6672" s="220"/>
      <c r="Q6672" s="219"/>
      <c r="R6672" s="219"/>
    </row>
    <row r="6673" spans="1:18">
      <c r="A6673" s="217"/>
      <c r="B6673" s="217"/>
      <c r="C6673" s="217"/>
      <c r="D6673" s="217"/>
      <c r="E6673" s="217"/>
      <c r="F6673" s="217"/>
      <c r="G6673" s="218"/>
      <c r="H6673" s="217"/>
      <c r="I6673" s="217"/>
      <c r="J6673" s="217"/>
      <c r="K6673" s="217"/>
      <c r="L6673" s="217"/>
      <c r="M6673" s="219"/>
      <c r="N6673" s="220"/>
      <c r="O6673" s="219"/>
      <c r="P6673" s="220"/>
      <c r="Q6673" s="219"/>
      <c r="R6673" s="219"/>
    </row>
    <row r="6674" spans="1:18">
      <c r="A6674" s="217"/>
      <c r="B6674" s="217"/>
      <c r="C6674" s="217"/>
      <c r="D6674" s="217"/>
      <c r="E6674" s="217"/>
      <c r="F6674" s="217"/>
      <c r="G6674" s="218"/>
      <c r="H6674" s="217"/>
      <c r="I6674" s="217"/>
      <c r="J6674" s="217"/>
      <c r="K6674" s="217"/>
      <c r="L6674" s="217"/>
      <c r="M6674" s="219"/>
      <c r="N6674" s="220"/>
      <c r="O6674" s="219"/>
      <c r="P6674" s="220"/>
      <c r="Q6674" s="219"/>
      <c r="R6674" s="219"/>
    </row>
    <row r="6675" spans="1:18">
      <c r="A6675" s="217"/>
      <c r="B6675" s="217"/>
      <c r="C6675" s="217"/>
      <c r="D6675" s="217"/>
      <c r="E6675" s="217"/>
      <c r="F6675" s="217"/>
      <c r="G6675" s="218"/>
      <c r="H6675" s="217"/>
      <c r="I6675" s="217"/>
      <c r="J6675" s="217"/>
      <c r="K6675" s="217"/>
      <c r="L6675" s="217"/>
      <c r="M6675" s="219"/>
      <c r="N6675" s="220"/>
      <c r="O6675" s="219"/>
      <c r="P6675" s="220"/>
      <c r="Q6675" s="219"/>
      <c r="R6675" s="219"/>
    </row>
    <row r="6676" spans="1:18">
      <c r="A6676" s="217"/>
      <c r="B6676" s="217"/>
      <c r="C6676" s="217"/>
      <c r="D6676" s="217"/>
      <c r="E6676" s="217"/>
      <c r="F6676" s="217"/>
      <c r="G6676" s="218"/>
      <c r="H6676" s="217"/>
      <c r="I6676" s="217"/>
      <c r="J6676" s="217"/>
      <c r="K6676" s="217"/>
      <c r="L6676" s="217"/>
      <c r="M6676" s="219"/>
      <c r="N6676" s="220"/>
      <c r="O6676" s="219"/>
      <c r="P6676" s="220"/>
      <c r="Q6676" s="219"/>
      <c r="R6676" s="219"/>
    </row>
    <row r="6677" spans="1:18">
      <c r="A6677" s="217"/>
      <c r="B6677" s="217"/>
      <c r="C6677" s="217"/>
      <c r="D6677" s="217"/>
      <c r="E6677" s="217"/>
      <c r="F6677" s="217"/>
      <c r="G6677" s="218"/>
      <c r="H6677" s="217"/>
      <c r="I6677" s="217"/>
      <c r="J6677" s="217"/>
      <c r="K6677" s="217"/>
      <c r="L6677" s="217"/>
      <c r="M6677" s="219"/>
      <c r="N6677" s="220"/>
      <c r="O6677" s="219"/>
      <c r="P6677" s="220"/>
      <c r="Q6677" s="219"/>
      <c r="R6677" s="219"/>
    </row>
    <row r="6678" spans="1:18">
      <c r="A6678" s="217"/>
      <c r="B6678" s="217"/>
      <c r="C6678" s="217"/>
      <c r="D6678" s="217"/>
      <c r="E6678" s="217"/>
      <c r="F6678" s="217"/>
      <c r="G6678" s="218"/>
      <c r="H6678" s="217"/>
      <c r="I6678" s="217"/>
      <c r="J6678" s="217"/>
      <c r="K6678" s="217"/>
      <c r="L6678" s="217"/>
      <c r="M6678" s="219"/>
      <c r="N6678" s="220"/>
      <c r="O6678" s="219"/>
      <c r="P6678" s="220"/>
      <c r="Q6678" s="219"/>
      <c r="R6678" s="219"/>
    </row>
    <row r="6679" spans="1:18">
      <c r="A6679" s="217"/>
      <c r="B6679" s="217"/>
      <c r="C6679" s="217"/>
      <c r="D6679" s="217"/>
      <c r="E6679" s="217"/>
      <c r="F6679" s="217"/>
      <c r="G6679" s="218"/>
      <c r="H6679" s="217"/>
      <c r="I6679" s="217"/>
      <c r="J6679" s="217"/>
      <c r="K6679" s="217"/>
      <c r="L6679" s="217"/>
      <c r="M6679" s="219"/>
      <c r="N6679" s="220"/>
      <c r="O6679" s="219"/>
      <c r="P6679" s="220"/>
      <c r="Q6679" s="219"/>
      <c r="R6679" s="219"/>
    </row>
    <row r="6680" spans="1:18">
      <c r="A6680" s="217"/>
      <c r="B6680" s="217"/>
      <c r="C6680" s="217"/>
      <c r="D6680" s="217"/>
      <c r="E6680" s="217"/>
      <c r="F6680" s="217"/>
      <c r="G6680" s="218"/>
      <c r="H6680" s="217"/>
      <c r="I6680" s="217"/>
      <c r="J6680" s="217"/>
      <c r="K6680" s="217"/>
      <c r="L6680" s="217"/>
      <c r="M6680" s="219"/>
      <c r="N6680" s="220"/>
      <c r="O6680" s="219"/>
      <c r="P6680" s="220"/>
      <c r="Q6680" s="219"/>
      <c r="R6680" s="219"/>
    </row>
    <row r="6681" spans="1:18">
      <c r="A6681" s="217"/>
      <c r="B6681" s="217"/>
      <c r="C6681" s="217"/>
      <c r="D6681" s="217"/>
      <c r="E6681" s="217"/>
      <c r="F6681" s="217"/>
      <c r="G6681" s="218"/>
      <c r="H6681" s="217"/>
      <c r="I6681" s="217"/>
      <c r="J6681" s="217"/>
      <c r="K6681" s="217"/>
      <c r="L6681" s="217"/>
      <c r="M6681" s="219"/>
      <c r="N6681" s="220"/>
      <c r="O6681" s="219"/>
      <c r="P6681" s="220"/>
      <c r="Q6681" s="219"/>
      <c r="R6681" s="219"/>
    </row>
    <row r="6682" spans="1:18">
      <c r="A6682" s="217"/>
      <c r="B6682" s="217"/>
      <c r="C6682" s="217"/>
      <c r="D6682" s="217"/>
      <c r="E6682" s="217"/>
      <c r="F6682" s="217"/>
      <c r="G6682" s="218"/>
      <c r="H6682" s="217"/>
      <c r="I6682" s="217"/>
      <c r="J6682" s="217"/>
      <c r="K6682" s="217"/>
      <c r="L6682" s="217"/>
      <c r="M6682" s="219"/>
      <c r="N6682" s="220"/>
      <c r="O6682" s="219"/>
      <c r="P6682" s="220"/>
      <c r="Q6682" s="219"/>
      <c r="R6682" s="219"/>
    </row>
    <row r="6683" spans="1:18">
      <c r="A6683" s="217"/>
      <c r="B6683" s="217"/>
      <c r="C6683" s="217"/>
      <c r="D6683" s="217"/>
      <c r="E6683" s="217"/>
      <c r="F6683" s="217"/>
      <c r="G6683" s="218"/>
      <c r="H6683" s="217"/>
      <c r="I6683" s="217"/>
      <c r="J6683" s="217"/>
      <c r="K6683" s="217"/>
      <c r="L6683" s="217"/>
      <c r="M6683" s="219"/>
      <c r="N6683" s="220"/>
      <c r="O6683" s="219"/>
      <c r="P6683" s="220"/>
      <c r="Q6683" s="219"/>
      <c r="R6683" s="219"/>
    </row>
    <row r="6684" spans="1:18">
      <c r="A6684" s="217"/>
      <c r="B6684" s="217"/>
      <c r="C6684" s="217"/>
      <c r="D6684" s="217"/>
      <c r="E6684" s="217"/>
      <c r="F6684" s="217"/>
      <c r="G6684" s="218"/>
      <c r="H6684" s="217"/>
      <c r="I6684" s="217"/>
      <c r="J6684" s="217"/>
      <c r="K6684" s="217"/>
      <c r="L6684" s="217"/>
      <c r="M6684" s="219"/>
      <c r="N6684" s="220"/>
      <c r="O6684" s="219"/>
      <c r="P6684" s="220"/>
      <c r="Q6684" s="219"/>
      <c r="R6684" s="219"/>
    </row>
    <row r="6685" spans="1:18">
      <c r="A6685" s="217"/>
      <c r="B6685" s="217"/>
      <c r="C6685" s="217"/>
      <c r="D6685" s="217"/>
      <c r="E6685" s="217"/>
      <c r="F6685" s="217"/>
      <c r="G6685" s="218"/>
      <c r="H6685" s="217"/>
      <c r="I6685" s="217"/>
      <c r="J6685" s="217"/>
      <c r="K6685" s="217"/>
      <c r="L6685" s="217"/>
      <c r="M6685" s="219"/>
      <c r="N6685" s="220"/>
      <c r="O6685" s="219"/>
      <c r="P6685" s="220"/>
      <c r="Q6685" s="219"/>
      <c r="R6685" s="219"/>
    </row>
    <row r="6686" spans="1:18">
      <c r="A6686" s="217"/>
      <c r="B6686" s="217"/>
      <c r="C6686" s="217"/>
      <c r="D6686" s="217"/>
      <c r="E6686" s="217"/>
      <c r="F6686" s="217"/>
      <c r="G6686" s="218"/>
      <c r="H6686" s="217"/>
      <c r="I6686" s="217"/>
      <c r="J6686" s="217"/>
      <c r="K6686" s="217"/>
      <c r="L6686" s="217"/>
      <c r="M6686" s="219"/>
      <c r="N6686" s="220"/>
      <c r="O6686" s="219"/>
      <c r="P6686" s="220"/>
      <c r="Q6686" s="219"/>
      <c r="R6686" s="219"/>
    </row>
    <row r="6687" spans="1:18">
      <c r="A6687" s="217"/>
      <c r="B6687" s="217"/>
      <c r="C6687" s="217"/>
      <c r="D6687" s="217"/>
      <c r="E6687" s="217"/>
      <c r="F6687" s="217"/>
      <c r="G6687" s="218"/>
      <c r="H6687" s="217"/>
      <c r="I6687" s="217"/>
      <c r="J6687" s="217"/>
      <c r="K6687" s="217"/>
      <c r="L6687" s="217"/>
      <c r="M6687" s="219"/>
      <c r="N6687" s="220"/>
      <c r="O6687" s="219"/>
      <c r="P6687" s="220"/>
      <c r="Q6687" s="219"/>
      <c r="R6687" s="219"/>
    </row>
    <row r="6688" spans="1:18">
      <c r="A6688" s="217"/>
      <c r="B6688" s="217"/>
      <c r="C6688" s="217"/>
      <c r="D6688" s="217"/>
      <c r="E6688" s="217"/>
      <c r="F6688" s="217"/>
      <c r="G6688" s="218"/>
      <c r="H6688" s="217"/>
      <c r="I6688" s="217"/>
      <c r="J6688" s="217"/>
      <c r="K6688" s="217"/>
      <c r="L6688" s="217"/>
      <c r="M6688" s="219"/>
      <c r="N6688" s="220"/>
      <c r="O6688" s="219"/>
      <c r="P6688" s="220"/>
      <c r="Q6688" s="219"/>
      <c r="R6688" s="219"/>
    </row>
    <row r="6689" spans="1:18">
      <c r="A6689" s="217"/>
      <c r="B6689" s="217"/>
      <c r="C6689" s="217"/>
      <c r="D6689" s="217"/>
      <c r="E6689" s="217"/>
      <c r="F6689" s="217"/>
      <c r="G6689" s="218"/>
      <c r="H6689" s="217"/>
      <c r="I6689" s="217"/>
      <c r="J6689" s="217"/>
      <c r="K6689" s="217"/>
      <c r="L6689" s="217"/>
      <c r="M6689" s="219"/>
      <c r="N6689" s="220"/>
      <c r="O6689" s="219"/>
      <c r="P6689" s="220"/>
      <c r="Q6689" s="219"/>
      <c r="R6689" s="219"/>
    </row>
    <row r="6690" spans="1:18">
      <c r="A6690" s="217"/>
      <c r="B6690" s="217"/>
      <c r="C6690" s="217"/>
      <c r="D6690" s="217"/>
      <c r="E6690" s="217"/>
      <c r="F6690" s="217"/>
      <c r="G6690" s="218"/>
      <c r="H6690" s="217"/>
      <c r="I6690" s="217"/>
      <c r="J6690" s="217"/>
      <c r="K6690" s="217"/>
      <c r="L6690" s="217"/>
      <c r="M6690" s="219"/>
      <c r="N6690" s="220"/>
      <c r="O6690" s="219"/>
      <c r="P6690" s="220"/>
      <c r="Q6690" s="219"/>
      <c r="R6690" s="219"/>
    </row>
    <row r="6691" spans="1:18">
      <c r="A6691" s="217"/>
      <c r="B6691" s="217"/>
      <c r="C6691" s="217"/>
      <c r="D6691" s="217"/>
      <c r="E6691" s="217"/>
      <c r="F6691" s="217"/>
      <c r="G6691" s="218"/>
      <c r="H6691" s="217"/>
      <c r="I6691" s="217"/>
      <c r="J6691" s="217"/>
      <c r="K6691" s="217"/>
      <c r="L6691" s="217"/>
      <c r="M6691" s="219"/>
      <c r="N6691" s="220"/>
      <c r="O6691" s="219"/>
      <c r="P6691" s="220"/>
      <c r="Q6691" s="219"/>
      <c r="R6691" s="219"/>
    </row>
    <row r="6692" spans="1:18">
      <c r="A6692" s="217"/>
      <c r="B6692" s="217"/>
      <c r="C6692" s="217"/>
      <c r="D6692" s="217"/>
      <c r="E6692" s="217"/>
      <c r="F6692" s="217"/>
      <c r="G6692" s="218"/>
      <c r="H6692" s="217"/>
      <c r="I6692" s="217"/>
      <c r="J6692" s="217"/>
      <c r="K6692" s="217"/>
      <c r="L6692" s="217"/>
      <c r="M6692" s="219"/>
      <c r="N6692" s="220"/>
      <c r="O6692" s="219"/>
      <c r="P6692" s="220"/>
      <c r="Q6692" s="219"/>
      <c r="R6692" s="219"/>
    </row>
    <row r="6693" spans="1:18">
      <c r="A6693" s="217"/>
      <c r="B6693" s="217"/>
      <c r="C6693" s="217"/>
      <c r="D6693" s="217"/>
      <c r="E6693" s="217"/>
      <c r="F6693" s="217"/>
      <c r="G6693" s="218"/>
      <c r="H6693" s="217"/>
      <c r="I6693" s="217"/>
      <c r="J6693" s="217"/>
      <c r="K6693" s="217"/>
      <c r="L6693" s="217"/>
      <c r="M6693" s="219"/>
      <c r="N6693" s="220"/>
      <c r="O6693" s="219"/>
      <c r="P6693" s="220"/>
      <c r="Q6693" s="219"/>
      <c r="R6693" s="219"/>
    </row>
    <row r="6694" spans="1:18">
      <c r="A6694" s="217"/>
      <c r="B6694" s="217"/>
      <c r="C6694" s="217"/>
      <c r="D6694" s="217"/>
      <c r="E6694" s="217"/>
      <c r="F6694" s="217"/>
      <c r="G6694" s="218"/>
      <c r="H6694" s="217"/>
      <c r="I6694" s="217"/>
      <c r="J6694" s="217"/>
      <c r="K6694" s="217"/>
      <c r="L6694" s="217"/>
      <c r="M6694" s="219"/>
      <c r="N6694" s="220"/>
      <c r="O6694" s="219"/>
      <c r="P6694" s="220"/>
      <c r="Q6694" s="219"/>
      <c r="R6694" s="219"/>
    </row>
    <row r="6695" spans="1:18">
      <c r="A6695" s="217"/>
      <c r="B6695" s="217"/>
      <c r="C6695" s="217"/>
      <c r="D6695" s="217"/>
      <c r="E6695" s="217"/>
      <c r="F6695" s="217"/>
      <c r="G6695" s="218"/>
      <c r="H6695" s="217"/>
      <c r="I6695" s="217"/>
      <c r="J6695" s="217"/>
      <c r="K6695" s="217"/>
      <c r="L6695" s="217"/>
      <c r="M6695" s="219"/>
      <c r="N6695" s="220"/>
      <c r="O6695" s="219"/>
      <c r="P6695" s="220"/>
      <c r="Q6695" s="219"/>
      <c r="R6695" s="219"/>
    </row>
    <row r="6696" spans="1:18">
      <c r="A6696" s="217"/>
      <c r="B6696" s="217"/>
      <c r="C6696" s="217"/>
      <c r="D6696" s="217"/>
      <c r="E6696" s="217"/>
      <c r="F6696" s="217"/>
      <c r="G6696" s="218"/>
      <c r="H6696" s="217"/>
      <c r="I6696" s="217"/>
      <c r="J6696" s="217"/>
      <c r="K6696" s="217"/>
      <c r="L6696" s="217"/>
      <c r="M6696" s="219"/>
      <c r="N6696" s="220"/>
      <c r="O6696" s="219"/>
      <c r="P6696" s="220"/>
      <c r="Q6696" s="219"/>
      <c r="R6696" s="219"/>
    </row>
    <row r="6697" spans="1:18">
      <c r="A6697" s="217"/>
      <c r="B6697" s="217"/>
      <c r="C6697" s="217"/>
      <c r="D6697" s="217"/>
      <c r="E6697" s="217"/>
      <c r="F6697" s="217"/>
      <c r="G6697" s="218"/>
      <c r="H6697" s="217"/>
      <c r="I6697" s="217"/>
      <c r="J6697" s="217"/>
      <c r="K6697" s="217"/>
      <c r="L6697" s="217"/>
      <c r="M6697" s="219"/>
      <c r="N6697" s="220"/>
      <c r="O6697" s="219"/>
      <c r="P6697" s="220"/>
      <c r="Q6697" s="219"/>
      <c r="R6697" s="219"/>
    </row>
    <row r="6698" spans="1:18">
      <c r="A6698" s="217"/>
      <c r="B6698" s="217"/>
      <c r="C6698" s="217"/>
      <c r="D6698" s="217"/>
      <c r="E6698" s="217"/>
      <c r="F6698" s="217"/>
      <c r="G6698" s="218"/>
      <c r="H6698" s="217"/>
      <c r="I6698" s="217"/>
      <c r="J6698" s="217"/>
      <c r="K6698" s="217"/>
      <c r="L6698" s="217"/>
      <c r="M6698" s="219"/>
      <c r="N6698" s="220"/>
      <c r="O6698" s="219"/>
      <c r="P6698" s="220"/>
      <c r="Q6698" s="219"/>
      <c r="R6698" s="219"/>
    </row>
    <row r="6699" spans="1:18">
      <c r="A6699" s="217"/>
      <c r="B6699" s="217"/>
      <c r="C6699" s="217"/>
      <c r="D6699" s="217"/>
      <c r="E6699" s="217"/>
      <c r="F6699" s="217"/>
      <c r="G6699" s="218"/>
      <c r="H6699" s="217"/>
      <c r="I6699" s="217"/>
      <c r="J6699" s="217"/>
      <c r="K6699" s="217"/>
      <c r="L6699" s="217"/>
      <c r="M6699" s="219"/>
      <c r="N6699" s="220"/>
      <c r="O6699" s="219"/>
      <c r="P6699" s="220"/>
      <c r="Q6699" s="219"/>
      <c r="R6699" s="219"/>
    </row>
    <row r="6700" spans="1:18">
      <c r="A6700" s="217"/>
      <c r="B6700" s="217"/>
      <c r="C6700" s="217"/>
      <c r="D6700" s="217"/>
      <c r="E6700" s="217"/>
      <c r="F6700" s="217"/>
      <c r="G6700" s="218"/>
      <c r="H6700" s="217"/>
      <c r="I6700" s="217"/>
      <c r="J6700" s="217"/>
      <c r="K6700" s="217"/>
      <c r="L6700" s="217"/>
      <c r="M6700" s="219"/>
      <c r="N6700" s="220"/>
      <c r="O6700" s="219"/>
      <c r="P6700" s="220"/>
      <c r="Q6700" s="219"/>
      <c r="R6700" s="219"/>
    </row>
    <row r="6701" spans="1:18">
      <c r="A6701" s="217"/>
      <c r="B6701" s="217"/>
      <c r="C6701" s="217"/>
      <c r="D6701" s="217"/>
      <c r="E6701" s="217"/>
      <c r="F6701" s="217"/>
      <c r="G6701" s="218"/>
      <c r="H6701" s="217"/>
      <c r="I6701" s="217"/>
      <c r="J6701" s="217"/>
      <c r="K6701" s="217"/>
      <c r="L6701" s="217"/>
      <c r="M6701" s="219"/>
      <c r="N6701" s="220"/>
      <c r="O6701" s="219"/>
      <c r="P6701" s="220"/>
      <c r="Q6701" s="219"/>
      <c r="R6701" s="219"/>
    </row>
    <row r="6702" spans="1:18">
      <c r="A6702" s="217"/>
      <c r="B6702" s="217"/>
      <c r="C6702" s="217"/>
      <c r="D6702" s="217"/>
      <c r="E6702" s="217"/>
      <c r="F6702" s="217"/>
      <c r="G6702" s="218"/>
      <c r="H6702" s="217"/>
      <c r="I6702" s="217"/>
      <c r="J6702" s="217"/>
      <c r="K6702" s="217"/>
      <c r="L6702" s="217"/>
      <c r="M6702" s="219"/>
      <c r="N6702" s="220"/>
      <c r="O6702" s="219"/>
      <c r="P6702" s="220"/>
      <c r="Q6702" s="219"/>
      <c r="R6702" s="219"/>
    </row>
    <row r="6703" spans="1:18">
      <c r="A6703" s="217"/>
      <c r="B6703" s="217"/>
      <c r="C6703" s="217"/>
      <c r="D6703" s="217"/>
      <c r="E6703" s="217"/>
      <c r="F6703" s="217"/>
      <c r="G6703" s="218"/>
      <c r="H6703" s="217"/>
      <c r="I6703" s="217"/>
      <c r="J6703" s="217"/>
      <c r="K6703" s="217"/>
      <c r="L6703" s="217"/>
      <c r="M6703" s="219"/>
      <c r="N6703" s="220"/>
      <c r="O6703" s="219"/>
      <c r="P6703" s="220"/>
      <c r="Q6703" s="219"/>
      <c r="R6703" s="219"/>
    </row>
    <row r="6704" spans="1:18">
      <c r="A6704" s="217"/>
      <c r="B6704" s="217"/>
      <c r="C6704" s="217"/>
      <c r="D6704" s="217"/>
      <c r="E6704" s="217"/>
      <c r="F6704" s="217"/>
      <c r="G6704" s="218"/>
      <c r="H6704" s="217"/>
      <c r="I6704" s="217"/>
      <c r="J6704" s="217"/>
      <c r="K6704" s="217"/>
      <c r="L6704" s="217"/>
      <c r="M6704" s="219"/>
      <c r="N6704" s="220"/>
      <c r="O6704" s="219"/>
      <c r="P6704" s="220"/>
      <c r="Q6704" s="219"/>
      <c r="R6704" s="219"/>
    </row>
    <row r="6705" spans="1:18">
      <c r="A6705" s="217"/>
      <c r="B6705" s="217"/>
      <c r="C6705" s="217"/>
      <c r="D6705" s="217"/>
      <c r="E6705" s="217"/>
      <c r="F6705" s="217"/>
      <c r="G6705" s="218"/>
      <c r="H6705" s="217"/>
      <c r="I6705" s="217"/>
      <c r="J6705" s="217"/>
      <c r="K6705" s="217"/>
      <c r="L6705" s="217"/>
      <c r="M6705" s="219"/>
      <c r="N6705" s="220"/>
      <c r="O6705" s="219"/>
      <c r="P6705" s="220"/>
      <c r="Q6705" s="219"/>
      <c r="R6705" s="219"/>
    </row>
    <row r="6706" spans="1:18">
      <c r="A6706" s="217"/>
      <c r="B6706" s="217"/>
      <c r="C6706" s="217"/>
      <c r="D6706" s="217"/>
      <c r="E6706" s="217"/>
      <c r="F6706" s="217"/>
      <c r="G6706" s="218"/>
      <c r="H6706" s="217"/>
      <c r="I6706" s="217"/>
      <c r="J6706" s="217"/>
      <c r="K6706" s="217"/>
      <c r="L6706" s="217"/>
      <c r="M6706" s="219"/>
      <c r="N6706" s="220"/>
      <c r="O6706" s="219"/>
      <c r="P6706" s="220"/>
      <c r="Q6706" s="219"/>
      <c r="R6706" s="219"/>
    </row>
    <row r="6707" spans="1:18">
      <c r="A6707" s="217"/>
      <c r="B6707" s="217"/>
      <c r="C6707" s="217"/>
      <c r="D6707" s="217"/>
      <c r="E6707" s="217"/>
      <c r="F6707" s="217"/>
      <c r="G6707" s="218"/>
      <c r="H6707" s="217"/>
      <c r="I6707" s="217"/>
      <c r="J6707" s="217"/>
      <c r="K6707" s="217"/>
      <c r="L6707" s="217"/>
      <c r="M6707" s="219"/>
      <c r="N6707" s="220"/>
      <c r="O6707" s="219"/>
      <c r="P6707" s="220"/>
      <c r="Q6707" s="219"/>
      <c r="R6707" s="219"/>
    </row>
    <row r="6708" spans="1:18">
      <c r="A6708" s="217"/>
      <c r="B6708" s="217"/>
      <c r="C6708" s="217"/>
      <c r="D6708" s="217"/>
      <c r="E6708" s="217"/>
      <c r="F6708" s="217"/>
      <c r="G6708" s="218"/>
      <c r="H6708" s="217"/>
      <c r="I6708" s="217"/>
      <c r="J6708" s="217"/>
      <c r="K6708" s="217"/>
      <c r="L6708" s="217"/>
      <c r="M6708" s="219"/>
      <c r="N6708" s="220"/>
      <c r="O6708" s="219"/>
      <c r="P6708" s="220"/>
      <c r="Q6708" s="219"/>
      <c r="R6708" s="219"/>
    </row>
    <row r="6709" spans="1:18">
      <c r="A6709" s="217"/>
      <c r="B6709" s="217"/>
      <c r="C6709" s="217"/>
      <c r="D6709" s="217"/>
      <c r="E6709" s="217"/>
      <c r="F6709" s="217"/>
      <c r="G6709" s="218"/>
      <c r="H6709" s="217"/>
      <c r="I6709" s="217"/>
      <c r="J6709" s="217"/>
      <c r="K6709" s="217"/>
      <c r="L6709" s="217"/>
      <c r="M6709" s="219"/>
      <c r="N6709" s="220"/>
      <c r="O6709" s="219"/>
      <c r="P6709" s="220"/>
      <c r="Q6709" s="219"/>
      <c r="R6709" s="219"/>
    </row>
    <row r="6710" spans="1:18">
      <c r="A6710" s="217"/>
      <c r="B6710" s="217"/>
      <c r="C6710" s="217"/>
      <c r="D6710" s="217"/>
      <c r="E6710" s="217"/>
      <c r="F6710" s="217"/>
      <c r="G6710" s="218"/>
      <c r="H6710" s="217"/>
      <c r="I6710" s="217"/>
      <c r="J6710" s="217"/>
      <c r="K6710" s="217"/>
      <c r="L6710" s="217"/>
      <c r="M6710" s="219"/>
      <c r="N6710" s="220"/>
      <c r="O6710" s="219"/>
      <c r="P6710" s="220"/>
      <c r="Q6710" s="219"/>
      <c r="R6710" s="219"/>
    </row>
    <row r="6711" spans="1:18">
      <c r="A6711" s="217"/>
      <c r="B6711" s="217"/>
      <c r="C6711" s="217"/>
      <c r="D6711" s="217"/>
      <c r="E6711" s="217"/>
      <c r="F6711" s="217"/>
      <c r="G6711" s="218"/>
      <c r="H6711" s="217"/>
      <c r="I6711" s="217"/>
      <c r="J6711" s="217"/>
      <c r="K6711" s="217"/>
      <c r="L6711" s="217"/>
      <c r="M6711" s="219"/>
      <c r="N6711" s="220"/>
      <c r="O6711" s="219"/>
      <c r="P6711" s="220"/>
      <c r="Q6711" s="219"/>
      <c r="R6711" s="219"/>
    </row>
    <row r="6712" spans="1:18">
      <c r="A6712" s="217"/>
      <c r="B6712" s="217"/>
      <c r="C6712" s="217"/>
      <c r="D6712" s="217"/>
      <c r="E6712" s="217"/>
      <c r="F6712" s="217"/>
      <c r="G6712" s="218"/>
      <c r="H6712" s="217"/>
      <c r="I6712" s="217"/>
      <c r="J6712" s="217"/>
      <c r="K6712" s="217"/>
      <c r="L6712" s="217"/>
      <c r="M6712" s="219"/>
      <c r="N6712" s="220"/>
      <c r="O6712" s="219"/>
      <c r="P6712" s="220"/>
      <c r="Q6712" s="219"/>
      <c r="R6712" s="219"/>
    </row>
    <row r="6713" spans="1:18">
      <c r="A6713" s="217"/>
      <c r="B6713" s="217"/>
      <c r="C6713" s="217"/>
      <c r="D6713" s="217"/>
      <c r="E6713" s="217"/>
      <c r="F6713" s="217"/>
      <c r="G6713" s="218"/>
      <c r="H6713" s="217"/>
      <c r="I6713" s="217"/>
      <c r="J6713" s="217"/>
      <c r="K6713" s="217"/>
      <c r="L6713" s="217"/>
      <c r="M6713" s="219"/>
      <c r="N6713" s="220"/>
      <c r="O6713" s="219"/>
      <c r="P6713" s="220"/>
      <c r="Q6713" s="219"/>
      <c r="R6713" s="219"/>
    </row>
    <row r="6714" spans="1:18">
      <c r="A6714" s="217"/>
      <c r="B6714" s="217"/>
      <c r="C6714" s="217"/>
      <c r="D6714" s="217"/>
      <c r="E6714" s="217"/>
      <c r="F6714" s="217"/>
      <c r="G6714" s="218"/>
      <c r="H6714" s="217"/>
      <c r="I6714" s="217"/>
      <c r="J6714" s="217"/>
      <c r="K6714" s="217"/>
      <c r="L6714" s="217"/>
      <c r="M6714" s="219"/>
      <c r="N6714" s="220"/>
      <c r="O6714" s="219"/>
      <c r="P6714" s="220"/>
      <c r="Q6714" s="219"/>
      <c r="R6714" s="219"/>
    </row>
    <row r="6715" spans="1:18">
      <c r="A6715" s="217"/>
      <c r="B6715" s="217"/>
      <c r="C6715" s="217"/>
      <c r="D6715" s="217"/>
      <c r="E6715" s="217"/>
      <c r="F6715" s="217"/>
      <c r="G6715" s="218"/>
      <c r="H6715" s="217"/>
      <c r="I6715" s="217"/>
      <c r="J6715" s="217"/>
      <c r="K6715" s="217"/>
      <c r="L6715" s="217"/>
      <c r="M6715" s="219"/>
      <c r="N6715" s="220"/>
      <c r="O6715" s="219"/>
      <c r="P6715" s="220"/>
      <c r="Q6715" s="219"/>
      <c r="R6715" s="219"/>
    </row>
    <row r="6716" spans="1:18">
      <c r="A6716" s="217"/>
      <c r="B6716" s="217"/>
      <c r="C6716" s="217"/>
      <c r="D6716" s="217"/>
      <c r="E6716" s="217"/>
      <c r="F6716" s="217"/>
      <c r="G6716" s="218"/>
      <c r="H6716" s="217"/>
      <c r="I6716" s="217"/>
      <c r="J6716" s="217"/>
      <c r="K6716" s="217"/>
      <c r="L6716" s="217"/>
      <c r="M6716" s="219"/>
      <c r="N6716" s="220"/>
      <c r="O6716" s="219"/>
      <c r="P6716" s="220"/>
      <c r="Q6716" s="219"/>
      <c r="R6716" s="219"/>
    </row>
    <row r="6717" spans="1:18">
      <c r="A6717" s="217"/>
      <c r="B6717" s="217"/>
      <c r="C6717" s="217"/>
      <c r="D6717" s="217"/>
      <c r="E6717" s="217"/>
      <c r="F6717" s="217"/>
      <c r="G6717" s="218"/>
      <c r="H6717" s="217"/>
      <c r="I6717" s="217"/>
      <c r="J6717" s="217"/>
      <c r="K6717" s="217"/>
      <c r="L6717" s="217"/>
      <c r="M6717" s="219"/>
      <c r="N6717" s="220"/>
      <c r="O6717" s="219"/>
      <c r="P6717" s="220"/>
      <c r="Q6717" s="219"/>
      <c r="R6717" s="219"/>
    </row>
    <row r="6718" spans="1:18">
      <c r="A6718" s="217"/>
      <c r="B6718" s="217"/>
      <c r="C6718" s="217"/>
      <c r="D6718" s="217"/>
      <c r="E6718" s="217"/>
      <c r="F6718" s="217"/>
      <c r="G6718" s="218"/>
      <c r="H6718" s="217"/>
      <c r="I6718" s="217"/>
      <c r="J6718" s="217"/>
      <c r="K6718" s="217"/>
      <c r="L6718" s="217"/>
      <c r="M6718" s="219"/>
      <c r="N6718" s="220"/>
      <c r="O6718" s="219"/>
      <c r="P6718" s="220"/>
      <c r="Q6718" s="219"/>
      <c r="R6718" s="219"/>
    </row>
    <row r="6719" spans="1:18">
      <c r="A6719" s="217"/>
      <c r="B6719" s="217"/>
      <c r="C6719" s="217"/>
      <c r="D6719" s="217"/>
      <c r="E6719" s="217"/>
      <c r="F6719" s="217"/>
      <c r="G6719" s="218"/>
      <c r="H6719" s="217"/>
      <c r="I6719" s="217"/>
      <c r="J6719" s="217"/>
      <c r="K6719" s="217"/>
      <c r="L6719" s="217"/>
      <c r="M6719" s="219"/>
      <c r="N6719" s="220"/>
      <c r="O6719" s="219"/>
      <c r="P6719" s="220"/>
      <c r="Q6719" s="219"/>
      <c r="R6719" s="219"/>
    </row>
    <row r="6720" spans="1:18">
      <c r="A6720" s="217"/>
      <c r="B6720" s="217"/>
      <c r="C6720" s="217"/>
      <c r="D6720" s="217"/>
      <c r="E6720" s="217"/>
      <c r="F6720" s="217"/>
      <c r="G6720" s="218"/>
      <c r="H6720" s="217"/>
      <c r="I6720" s="217"/>
      <c r="J6720" s="217"/>
      <c r="K6720" s="217"/>
      <c r="L6720" s="217"/>
      <c r="M6720" s="219"/>
      <c r="N6720" s="220"/>
      <c r="O6720" s="219"/>
      <c r="P6720" s="220"/>
      <c r="Q6720" s="219"/>
      <c r="R6720" s="219"/>
    </row>
    <row r="6721" spans="1:18">
      <c r="A6721" s="217"/>
      <c r="B6721" s="217"/>
      <c r="C6721" s="217"/>
      <c r="D6721" s="217"/>
      <c r="E6721" s="217"/>
      <c r="F6721" s="217"/>
      <c r="G6721" s="218"/>
      <c r="H6721" s="217"/>
      <c r="I6721" s="217"/>
      <c r="J6721" s="217"/>
      <c r="K6721" s="217"/>
      <c r="L6721" s="217"/>
      <c r="M6721" s="219"/>
      <c r="N6721" s="220"/>
      <c r="O6721" s="219"/>
      <c r="P6721" s="220"/>
      <c r="Q6721" s="219"/>
      <c r="R6721" s="219"/>
    </row>
    <row r="6722" spans="1:18">
      <c r="A6722" s="217"/>
      <c r="B6722" s="217"/>
      <c r="C6722" s="217"/>
      <c r="D6722" s="217"/>
      <c r="E6722" s="217"/>
      <c r="F6722" s="217"/>
      <c r="G6722" s="218"/>
      <c r="H6722" s="217"/>
      <c r="I6722" s="217"/>
      <c r="J6722" s="217"/>
      <c r="K6722" s="217"/>
      <c r="L6722" s="217"/>
      <c r="M6722" s="219"/>
      <c r="N6722" s="220"/>
      <c r="O6722" s="219"/>
      <c r="P6722" s="220"/>
      <c r="Q6722" s="219"/>
      <c r="R6722" s="219"/>
    </row>
    <row r="6723" spans="1:18">
      <c r="A6723" s="217"/>
      <c r="B6723" s="217"/>
      <c r="C6723" s="217"/>
      <c r="D6723" s="217"/>
      <c r="E6723" s="217"/>
      <c r="F6723" s="217"/>
      <c r="G6723" s="218"/>
      <c r="H6723" s="217"/>
      <c r="I6723" s="217"/>
      <c r="J6723" s="217"/>
      <c r="K6723" s="217"/>
      <c r="L6723" s="217"/>
      <c r="M6723" s="219"/>
      <c r="N6723" s="220"/>
      <c r="O6723" s="219"/>
      <c r="P6723" s="220"/>
      <c r="Q6723" s="219"/>
      <c r="R6723" s="219"/>
    </row>
    <row r="6724" spans="1:18">
      <c r="A6724" s="217"/>
      <c r="B6724" s="217"/>
      <c r="C6724" s="217"/>
      <c r="D6724" s="217"/>
      <c r="E6724" s="217"/>
      <c r="F6724" s="217"/>
      <c r="G6724" s="218"/>
      <c r="H6724" s="217"/>
      <c r="I6724" s="217"/>
      <c r="J6724" s="217"/>
      <c r="K6724" s="217"/>
      <c r="L6724" s="217"/>
      <c r="M6724" s="219"/>
      <c r="N6724" s="220"/>
      <c r="O6724" s="219"/>
      <c r="P6724" s="220"/>
      <c r="Q6724" s="219"/>
      <c r="R6724" s="219"/>
    </row>
    <row r="6725" spans="1:18">
      <c r="A6725" s="217"/>
      <c r="B6725" s="217"/>
      <c r="C6725" s="217"/>
      <c r="D6725" s="217"/>
      <c r="E6725" s="217"/>
      <c r="F6725" s="217"/>
      <c r="G6725" s="218"/>
      <c r="H6725" s="217"/>
      <c r="I6725" s="217"/>
      <c r="J6725" s="217"/>
      <c r="K6725" s="217"/>
      <c r="L6725" s="217"/>
      <c r="M6725" s="219"/>
      <c r="N6725" s="220"/>
      <c r="O6725" s="219"/>
      <c r="P6725" s="220"/>
      <c r="Q6725" s="219"/>
      <c r="R6725" s="219"/>
    </row>
    <row r="6726" spans="1:18">
      <c r="A6726" s="217"/>
      <c r="B6726" s="217"/>
      <c r="C6726" s="217"/>
      <c r="D6726" s="217"/>
      <c r="E6726" s="217"/>
      <c r="F6726" s="217"/>
      <c r="G6726" s="218"/>
      <c r="H6726" s="217"/>
      <c r="I6726" s="217"/>
      <c r="J6726" s="217"/>
      <c r="K6726" s="217"/>
      <c r="L6726" s="217"/>
      <c r="M6726" s="219"/>
      <c r="N6726" s="220"/>
      <c r="O6726" s="219"/>
      <c r="P6726" s="220"/>
      <c r="Q6726" s="219"/>
      <c r="R6726" s="219"/>
    </row>
    <row r="6727" spans="1:18">
      <c r="A6727" s="217"/>
      <c r="B6727" s="217"/>
      <c r="C6727" s="217"/>
      <c r="D6727" s="217"/>
      <c r="E6727" s="217"/>
      <c r="F6727" s="217"/>
      <c r="G6727" s="218"/>
      <c r="H6727" s="217"/>
      <c r="I6727" s="217"/>
      <c r="J6727" s="217"/>
      <c r="K6727" s="217"/>
      <c r="L6727" s="217"/>
      <c r="M6727" s="219"/>
      <c r="N6727" s="220"/>
      <c r="O6727" s="219"/>
      <c r="P6727" s="220"/>
      <c r="Q6727" s="219"/>
      <c r="R6727" s="219"/>
    </row>
    <row r="6728" spans="1:18">
      <c r="A6728" s="217"/>
      <c r="B6728" s="217"/>
      <c r="C6728" s="217"/>
      <c r="D6728" s="217"/>
      <c r="E6728" s="217"/>
      <c r="F6728" s="217"/>
      <c r="G6728" s="218"/>
      <c r="H6728" s="217"/>
      <c r="I6728" s="217"/>
      <c r="J6728" s="217"/>
      <c r="K6728" s="217"/>
      <c r="L6728" s="217"/>
      <c r="M6728" s="219"/>
      <c r="N6728" s="220"/>
      <c r="O6728" s="219"/>
      <c r="P6728" s="220"/>
      <c r="Q6728" s="219"/>
      <c r="R6728" s="219"/>
    </row>
    <row r="6729" spans="1:18">
      <c r="A6729" s="217"/>
      <c r="B6729" s="217"/>
      <c r="C6729" s="217"/>
      <c r="D6729" s="217"/>
      <c r="E6729" s="217"/>
      <c r="F6729" s="217"/>
      <c r="G6729" s="218"/>
      <c r="H6729" s="217"/>
      <c r="I6729" s="217"/>
      <c r="J6729" s="217"/>
      <c r="K6729" s="217"/>
      <c r="L6729" s="217"/>
      <c r="M6729" s="219"/>
      <c r="N6729" s="220"/>
      <c r="O6729" s="219"/>
      <c r="P6729" s="220"/>
      <c r="Q6729" s="219"/>
      <c r="R6729" s="219"/>
    </row>
    <row r="6730" spans="1:18">
      <c r="A6730" s="217"/>
      <c r="B6730" s="217"/>
      <c r="C6730" s="217"/>
      <c r="D6730" s="217"/>
      <c r="E6730" s="217"/>
      <c r="F6730" s="217"/>
      <c r="G6730" s="218"/>
      <c r="H6730" s="217"/>
      <c r="I6730" s="217"/>
      <c r="J6730" s="217"/>
      <c r="K6730" s="217"/>
      <c r="L6730" s="217"/>
      <c r="M6730" s="219"/>
      <c r="N6730" s="220"/>
      <c r="O6730" s="219"/>
      <c r="P6730" s="220"/>
      <c r="Q6730" s="219"/>
      <c r="R6730" s="219"/>
    </row>
    <row r="6731" spans="1:18">
      <c r="A6731" s="217"/>
      <c r="B6731" s="217"/>
      <c r="C6731" s="217"/>
      <c r="D6731" s="217"/>
      <c r="E6731" s="217"/>
      <c r="F6731" s="217"/>
      <c r="G6731" s="218"/>
      <c r="H6731" s="217"/>
      <c r="I6731" s="217"/>
      <c r="J6731" s="217"/>
      <c r="K6731" s="217"/>
      <c r="L6731" s="217"/>
      <c r="M6731" s="219"/>
      <c r="N6731" s="220"/>
      <c r="O6731" s="219"/>
      <c r="P6731" s="220"/>
      <c r="Q6731" s="219"/>
      <c r="R6731" s="219"/>
    </row>
    <row r="6732" spans="1:18">
      <c r="A6732" s="217"/>
      <c r="B6732" s="217"/>
      <c r="C6732" s="217"/>
      <c r="D6732" s="217"/>
      <c r="E6732" s="217"/>
      <c r="F6732" s="217"/>
      <c r="G6732" s="218"/>
      <c r="H6732" s="217"/>
      <c r="I6732" s="217"/>
      <c r="J6732" s="217"/>
      <c r="K6732" s="217"/>
      <c r="L6732" s="217"/>
      <c r="M6732" s="219"/>
      <c r="N6732" s="220"/>
      <c r="O6732" s="219"/>
      <c r="P6732" s="220"/>
      <c r="Q6732" s="219"/>
      <c r="R6732" s="219"/>
    </row>
    <row r="6733" spans="1:18">
      <c r="A6733" s="217"/>
      <c r="B6733" s="217"/>
      <c r="C6733" s="217"/>
      <c r="D6733" s="217"/>
      <c r="E6733" s="217"/>
      <c r="F6733" s="217"/>
      <c r="G6733" s="218"/>
      <c r="H6733" s="217"/>
      <c r="I6733" s="217"/>
      <c r="J6733" s="217"/>
      <c r="K6733" s="217"/>
      <c r="L6733" s="217"/>
      <c r="M6733" s="219"/>
      <c r="N6733" s="220"/>
      <c r="O6733" s="219"/>
      <c r="P6733" s="220"/>
      <c r="Q6733" s="219"/>
      <c r="R6733" s="219"/>
    </row>
    <row r="6734" spans="1:18">
      <c r="A6734" s="217"/>
      <c r="B6734" s="217"/>
      <c r="C6734" s="217"/>
      <c r="D6734" s="217"/>
      <c r="E6734" s="217"/>
      <c r="F6734" s="217"/>
      <c r="G6734" s="218"/>
      <c r="H6734" s="217"/>
      <c r="I6734" s="217"/>
      <c r="J6734" s="217"/>
      <c r="K6734" s="217"/>
      <c r="L6734" s="217"/>
      <c r="M6734" s="219"/>
      <c r="N6734" s="220"/>
      <c r="O6734" s="219"/>
      <c r="P6734" s="220"/>
      <c r="Q6734" s="219"/>
      <c r="R6734" s="219"/>
    </row>
    <row r="6735" spans="1:18">
      <c r="A6735" s="217"/>
      <c r="B6735" s="217"/>
      <c r="C6735" s="217"/>
      <c r="D6735" s="217"/>
      <c r="E6735" s="217"/>
      <c r="F6735" s="217"/>
      <c r="G6735" s="218"/>
      <c r="H6735" s="217"/>
      <c r="I6735" s="217"/>
      <c r="J6735" s="217"/>
      <c r="K6735" s="217"/>
      <c r="L6735" s="217"/>
      <c r="M6735" s="219"/>
      <c r="N6735" s="220"/>
      <c r="O6735" s="219"/>
      <c r="P6735" s="220"/>
      <c r="Q6735" s="219"/>
      <c r="R6735" s="219"/>
    </row>
    <row r="6736" spans="1:18">
      <c r="A6736" s="217"/>
      <c r="B6736" s="217"/>
      <c r="C6736" s="217"/>
      <c r="D6736" s="217"/>
      <c r="E6736" s="217"/>
      <c r="F6736" s="217"/>
      <c r="G6736" s="218"/>
      <c r="H6736" s="217"/>
      <c r="I6736" s="217"/>
      <c r="J6736" s="217"/>
      <c r="K6736" s="217"/>
      <c r="L6736" s="217"/>
      <c r="M6736" s="219"/>
      <c r="N6736" s="220"/>
      <c r="O6736" s="219"/>
      <c r="P6736" s="220"/>
      <c r="Q6736" s="219"/>
      <c r="R6736" s="219"/>
    </row>
    <row r="6737" spans="1:18">
      <c r="A6737" s="217"/>
      <c r="B6737" s="217"/>
      <c r="C6737" s="217"/>
      <c r="D6737" s="217"/>
      <c r="E6737" s="217"/>
      <c r="F6737" s="217"/>
      <c r="G6737" s="218"/>
      <c r="H6737" s="217"/>
      <c r="I6737" s="217"/>
      <c r="J6737" s="217"/>
      <c r="K6737" s="217"/>
      <c r="L6737" s="217"/>
      <c r="M6737" s="219"/>
      <c r="N6737" s="220"/>
      <c r="O6737" s="219"/>
      <c r="P6737" s="220"/>
      <c r="Q6737" s="219"/>
      <c r="R6737" s="219"/>
    </row>
    <row r="6738" spans="1:18">
      <c r="A6738" s="217"/>
      <c r="B6738" s="217"/>
      <c r="C6738" s="217"/>
      <c r="D6738" s="217"/>
      <c r="E6738" s="217"/>
      <c r="F6738" s="217"/>
      <c r="G6738" s="218"/>
      <c r="H6738" s="217"/>
      <c r="I6738" s="217"/>
      <c r="J6738" s="217"/>
      <c r="K6738" s="217"/>
      <c r="L6738" s="217"/>
      <c r="M6738" s="219"/>
      <c r="N6738" s="220"/>
      <c r="O6738" s="219"/>
      <c r="P6738" s="220"/>
      <c r="Q6738" s="219"/>
      <c r="R6738" s="219"/>
    </row>
    <row r="6739" spans="1:18">
      <c r="A6739" s="217"/>
      <c r="B6739" s="217"/>
      <c r="C6739" s="217"/>
      <c r="D6739" s="217"/>
      <c r="E6739" s="217"/>
      <c r="F6739" s="217"/>
      <c r="G6739" s="218"/>
      <c r="H6739" s="217"/>
      <c r="I6739" s="217"/>
      <c r="J6739" s="217"/>
      <c r="K6739" s="217"/>
      <c r="L6739" s="217"/>
      <c r="M6739" s="219"/>
      <c r="N6739" s="220"/>
      <c r="O6739" s="219"/>
      <c r="P6739" s="220"/>
      <c r="Q6739" s="219"/>
      <c r="R6739" s="219"/>
    </row>
    <row r="6740" spans="1:18">
      <c r="A6740" s="217"/>
      <c r="B6740" s="217"/>
      <c r="C6740" s="217"/>
      <c r="D6740" s="217"/>
      <c r="E6740" s="217"/>
      <c r="F6740" s="217"/>
      <c r="G6740" s="218"/>
      <c r="H6740" s="217"/>
      <c r="I6740" s="217"/>
      <c r="J6740" s="217"/>
      <c r="K6740" s="217"/>
      <c r="L6740" s="217"/>
      <c r="M6740" s="219"/>
      <c r="N6740" s="220"/>
      <c r="O6740" s="219"/>
      <c r="P6740" s="220"/>
      <c r="Q6740" s="219"/>
      <c r="R6740" s="219"/>
    </row>
    <row r="6741" spans="1:18">
      <c r="A6741" s="217"/>
      <c r="B6741" s="217"/>
      <c r="C6741" s="217"/>
      <c r="D6741" s="217"/>
      <c r="E6741" s="217"/>
      <c r="F6741" s="217"/>
      <c r="G6741" s="218"/>
      <c r="H6741" s="217"/>
      <c r="I6741" s="217"/>
      <c r="J6741" s="217"/>
      <c r="K6741" s="217"/>
      <c r="L6741" s="217"/>
      <c r="M6741" s="219"/>
      <c r="N6741" s="220"/>
      <c r="O6741" s="219"/>
      <c r="P6741" s="220"/>
      <c r="Q6741" s="219"/>
      <c r="R6741" s="219"/>
    </row>
    <row r="6742" spans="1:18">
      <c r="A6742" s="217"/>
      <c r="B6742" s="217"/>
      <c r="C6742" s="217"/>
      <c r="D6742" s="217"/>
      <c r="E6742" s="217"/>
      <c r="F6742" s="217"/>
      <c r="G6742" s="218"/>
      <c r="H6742" s="217"/>
      <c r="I6742" s="217"/>
      <c r="J6742" s="217"/>
      <c r="K6742" s="217"/>
      <c r="L6742" s="217"/>
      <c r="M6742" s="219"/>
      <c r="N6742" s="220"/>
      <c r="O6742" s="219"/>
      <c r="P6742" s="220"/>
      <c r="Q6742" s="219"/>
      <c r="R6742" s="219"/>
    </row>
    <row r="6743" spans="1:18">
      <c r="A6743" s="217"/>
      <c r="B6743" s="217"/>
      <c r="C6743" s="217"/>
      <c r="D6743" s="217"/>
      <c r="E6743" s="217"/>
      <c r="F6743" s="217"/>
      <c r="G6743" s="218"/>
      <c r="H6743" s="217"/>
      <c r="I6743" s="217"/>
      <c r="J6743" s="217"/>
      <c r="K6743" s="217"/>
      <c r="L6743" s="217"/>
      <c r="M6743" s="219"/>
      <c r="N6743" s="220"/>
      <c r="O6743" s="219"/>
      <c r="P6743" s="220"/>
      <c r="Q6743" s="219"/>
      <c r="R6743" s="219"/>
    </row>
    <row r="6744" spans="1:18">
      <c r="A6744" s="217"/>
      <c r="B6744" s="217"/>
      <c r="C6744" s="217"/>
      <c r="D6744" s="217"/>
      <c r="E6744" s="217"/>
      <c r="F6744" s="217"/>
      <c r="G6744" s="218"/>
      <c r="H6744" s="217"/>
      <c r="I6744" s="217"/>
      <c r="J6744" s="217"/>
      <c r="K6744" s="217"/>
      <c r="L6744" s="217"/>
      <c r="M6744" s="219"/>
      <c r="N6744" s="220"/>
      <c r="O6744" s="219"/>
      <c r="P6744" s="220"/>
      <c r="Q6744" s="219"/>
      <c r="R6744" s="219"/>
    </row>
    <row r="6745" spans="1:18">
      <c r="A6745" s="217"/>
      <c r="B6745" s="217"/>
      <c r="C6745" s="217"/>
      <c r="D6745" s="217"/>
      <c r="E6745" s="217"/>
      <c r="F6745" s="217"/>
      <c r="G6745" s="218"/>
      <c r="H6745" s="217"/>
      <c r="I6745" s="217"/>
      <c r="J6745" s="217"/>
      <c r="K6745" s="217"/>
      <c r="L6745" s="217"/>
      <c r="M6745" s="219"/>
      <c r="N6745" s="220"/>
      <c r="O6745" s="219"/>
      <c r="P6745" s="220"/>
      <c r="Q6745" s="219"/>
      <c r="R6745" s="219"/>
    </row>
    <row r="6746" spans="1:18">
      <c r="A6746" s="217"/>
      <c r="B6746" s="217"/>
      <c r="C6746" s="217"/>
      <c r="D6746" s="217"/>
      <c r="E6746" s="217"/>
      <c r="F6746" s="217"/>
      <c r="G6746" s="218"/>
      <c r="H6746" s="217"/>
      <c r="I6746" s="217"/>
      <c r="J6746" s="217"/>
      <c r="K6746" s="217"/>
      <c r="L6746" s="217"/>
      <c r="M6746" s="219"/>
      <c r="N6746" s="220"/>
      <c r="O6746" s="219"/>
      <c r="P6746" s="220"/>
      <c r="Q6746" s="219"/>
      <c r="R6746" s="219"/>
    </row>
    <row r="6747" spans="1:18">
      <c r="A6747" s="217"/>
      <c r="B6747" s="217"/>
      <c r="C6747" s="217"/>
      <c r="D6747" s="217"/>
      <c r="E6747" s="217"/>
      <c r="F6747" s="217"/>
      <c r="G6747" s="218"/>
      <c r="H6747" s="217"/>
      <c r="I6747" s="217"/>
      <c r="J6747" s="217"/>
      <c r="K6747" s="217"/>
      <c r="L6747" s="217"/>
      <c r="M6747" s="219"/>
      <c r="N6747" s="220"/>
      <c r="O6747" s="219"/>
      <c r="P6747" s="220"/>
      <c r="Q6747" s="219"/>
      <c r="R6747" s="219"/>
    </row>
    <row r="6748" spans="1:18">
      <c r="A6748" s="217"/>
      <c r="B6748" s="217"/>
      <c r="C6748" s="217"/>
      <c r="D6748" s="217"/>
      <c r="E6748" s="217"/>
      <c r="F6748" s="217"/>
      <c r="G6748" s="218"/>
      <c r="H6748" s="217"/>
      <c r="I6748" s="217"/>
      <c r="J6748" s="217"/>
      <c r="K6748" s="217"/>
      <c r="L6748" s="217"/>
      <c r="M6748" s="219"/>
      <c r="N6748" s="220"/>
      <c r="O6748" s="219"/>
      <c r="P6748" s="220"/>
      <c r="Q6748" s="219"/>
      <c r="R6748" s="219"/>
    </row>
    <row r="6749" spans="1:18">
      <c r="A6749" s="217"/>
      <c r="B6749" s="217"/>
      <c r="C6749" s="217"/>
      <c r="D6749" s="217"/>
      <c r="E6749" s="217"/>
      <c r="F6749" s="217"/>
      <c r="G6749" s="218"/>
      <c r="H6749" s="217"/>
      <c r="I6749" s="217"/>
      <c r="J6749" s="217"/>
      <c r="K6749" s="217"/>
      <c r="L6749" s="217"/>
      <c r="M6749" s="219"/>
      <c r="N6749" s="220"/>
      <c r="O6749" s="219"/>
      <c r="P6749" s="220"/>
      <c r="Q6749" s="219"/>
      <c r="R6749" s="219"/>
    </row>
    <row r="6750" spans="1:18">
      <c r="A6750" s="217"/>
      <c r="B6750" s="217"/>
      <c r="C6750" s="217"/>
      <c r="D6750" s="217"/>
      <c r="E6750" s="217"/>
      <c r="F6750" s="217"/>
      <c r="G6750" s="218"/>
      <c r="H6750" s="217"/>
      <c r="I6750" s="217"/>
      <c r="J6750" s="217"/>
      <c r="K6750" s="217"/>
      <c r="L6750" s="217"/>
      <c r="M6750" s="219"/>
      <c r="N6750" s="220"/>
      <c r="O6750" s="219"/>
      <c r="P6750" s="220"/>
      <c r="Q6750" s="219"/>
      <c r="R6750" s="219"/>
    </row>
    <row r="6751" spans="1:18">
      <c r="A6751" s="217"/>
      <c r="B6751" s="217"/>
      <c r="C6751" s="217"/>
      <c r="D6751" s="217"/>
      <c r="E6751" s="217"/>
      <c r="F6751" s="217"/>
      <c r="G6751" s="218"/>
      <c r="H6751" s="217"/>
      <c r="I6751" s="217"/>
      <c r="J6751" s="217"/>
      <c r="K6751" s="217"/>
      <c r="L6751" s="217"/>
      <c r="M6751" s="219"/>
      <c r="N6751" s="220"/>
      <c r="O6751" s="219"/>
      <c r="P6751" s="220"/>
      <c r="Q6751" s="219"/>
      <c r="R6751" s="219"/>
    </row>
    <row r="6752" spans="1:18">
      <c r="A6752" s="217"/>
      <c r="B6752" s="217"/>
      <c r="C6752" s="217"/>
      <c r="D6752" s="217"/>
      <c r="E6752" s="217"/>
      <c r="F6752" s="217"/>
      <c r="G6752" s="218"/>
      <c r="H6752" s="217"/>
      <c r="I6752" s="217"/>
      <c r="J6752" s="217"/>
      <c r="K6752" s="217"/>
      <c r="L6752" s="217"/>
      <c r="M6752" s="219"/>
      <c r="N6752" s="220"/>
      <c r="O6752" s="219"/>
      <c r="P6752" s="220"/>
      <c r="Q6752" s="219"/>
      <c r="R6752" s="219"/>
    </row>
    <row r="6753" spans="1:18">
      <c r="A6753" s="217"/>
      <c r="B6753" s="217"/>
      <c r="C6753" s="217"/>
      <c r="D6753" s="217"/>
      <c r="E6753" s="217"/>
      <c r="F6753" s="217"/>
      <c r="G6753" s="218"/>
      <c r="H6753" s="217"/>
      <c r="I6753" s="217"/>
      <c r="J6753" s="217"/>
      <c r="K6753" s="217"/>
      <c r="L6753" s="217"/>
      <c r="M6753" s="219"/>
      <c r="N6753" s="220"/>
      <c r="O6753" s="219"/>
      <c r="P6753" s="220"/>
      <c r="Q6753" s="219"/>
      <c r="R6753" s="219"/>
    </row>
    <row r="6754" spans="1:18">
      <c r="A6754" s="217"/>
      <c r="B6754" s="217"/>
      <c r="C6754" s="217"/>
      <c r="D6754" s="217"/>
      <c r="E6754" s="217"/>
      <c r="F6754" s="217"/>
      <c r="G6754" s="218"/>
      <c r="H6754" s="217"/>
      <c r="I6754" s="217"/>
      <c r="J6754" s="217"/>
      <c r="K6754" s="217"/>
      <c r="L6754" s="217"/>
      <c r="M6754" s="219"/>
      <c r="N6754" s="220"/>
      <c r="O6754" s="219"/>
      <c r="P6754" s="220"/>
      <c r="Q6754" s="219"/>
      <c r="R6754" s="219"/>
    </row>
    <row r="6755" spans="1:18">
      <c r="A6755" s="217"/>
      <c r="B6755" s="217"/>
      <c r="C6755" s="217"/>
      <c r="D6755" s="217"/>
      <c r="E6755" s="217"/>
      <c r="F6755" s="217"/>
      <c r="G6755" s="218"/>
      <c r="H6755" s="217"/>
      <c r="I6755" s="217"/>
      <c r="J6755" s="217"/>
      <c r="K6755" s="217"/>
      <c r="L6755" s="217"/>
      <c r="M6755" s="219"/>
      <c r="N6755" s="220"/>
      <c r="O6755" s="219"/>
      <c r="P6755" s="220"/>
      <c r="Q6755" s="219"/>
      <c r="R6755" s="219"/>
    </row>
    <row r="6756" spans="1:18">
      <c r="A6756" s="217"/>
      <c r="B6756" s="217"/>
      <c r="C6756" s="217"/>
      <c r="D6756" s="217"/>
      <c r="E6756" s="217"/>
      <c r="F6756" s="217"/>
      <c r="G6756" s="218"/>
      <c r="H6756" s="217"/>
      <c r="I6756" s="217"/>
      <c r="J6756" s="217"/>
      <c r="K6756" s="217"/>
      <c r="L6756" s="217"/>
      <c r="M6756" s="219"/>
      <c r="N6756" s="220"/>
      <c r="O6756" s="219"/>
      <c r="P6756" s="220"/>
      <c r="Q6756" s="219"/>
      <c r="R6756" s="219"/>
    </row>
    <row r="6757" spans="1:18">
      <c r="A6757" s="217"/>
      <c r="B6757" s="217"/>
      <c r="C6757" s="217"/>
      <c r="D6757" s="217"/>
      <c r="E6757" s="217"/>
      <c r="F6757" s="217"/>
      <c r="G6757" s="218"/>
      <c r="H6757" s="217"/>
      <c r="I6757" s="217"/>
      <c r="J6757" s="217"/>
      <c r="K6757" s="217"/>
      <c r="L6757" s="217"/>
      <c r="M6757" s="219"/>
      <c r="N6757" s="220"/>
      <c r="O6757" s="219"/>
      <c r="P6757" s="220"/>
      <c r="Q6757" s="219"/>
      <c r="R6757" s="219"/>
    </row>
    <row r="6758" spans="1:18">
      <c r="A6758" s="217"/>
      <c r="B6758" s="217"/>
      <c r="C6758" s="217"/>
      <c r="D6758" s="217"/>
      <c r="E6758" s="217"/>
      <c r="F6758" s="217"/>
      <c r="G6758" s="218"/>
      <c r="H6758" s="217"/>
      <c r="I6758" s="217"/>
      <c r="J6758" s="217"/>
      <c r="K6758" s="217"/>
      <c r="L6758" s="217"/>
      <c r="M6758" s="219"/>
      <c r="N6758" s="220"/>
      <c r="O6758" s="219"/>
      <c r="P6758" s="220"/>
      <c r="Q6758" s="219"/>
      <c r="R6758" s="219"/>
    </row>
    <row r="6759" spans="1:18">
      <c r="A6759" s="217"/>
      <c r="B6759" s="217"/>
      <c r="C6759" s="217"/>
      <c r="D6759" s="217"/>
      <c r="E6759" s="217"/>
      <c r="F6759" s="217"/>
      <c r="G6759" s="218"/>
      <c r="H6759" s="217"/>
      <c r="I6759" s="217"/>
      <c r="J6759" s="217"/>
      <c r="K6759" s="217"/>
      <c r="L6759" s="217"/>
      <c r="M6759" s="219"/>
      <c r="N6759" s="220"/>
      <c r="O6759" s="219"/>
      <c r="P6759" s="220"/>
      <c r="Q6759" s="219"/>
      <c r="R6759" s="219"/>
    </row>
    <row r="6760" spans="1:18">
      <c r="A6760" s="217"/>
      <c r="B6760" s="217"/>
      <c r="C6760" s="217"/>
      <c r="D6760" s="217"/>
      <c r="E6760" s="217"/>
      <c r="F6760" s="217"/>
      <c r="G6760" s="218"/>
      <c r="H6760" s="217"/>
      <c r="I6760" s="217"/>
      <c r="J6760" s="217"/>
      <c r="K6760" s="217"/>
      <c r="L6760" s="217"/>
      <c r="M6760" s="219"/>
      <c r="N6760" s="220"/>
      <c r="O6760" s="219"/>
      <c r="P6760" s="220"/>
      <c r="Q6760" s="219"/>
      <c r="R6760" s="219"/>
    </row>
    <row r="6761" spans="1:18">
      <c r="A6761" s="217"/>
      <c r="B6761" s="217"/>
      <c r="C6761" s="217"/>
      <c r="D6761" s="217"/>
      <c r="E6761" s="217"/>
      <c r="F6761" s="217"/>
      <c r="G6761" s="218"/>
      <c r="H6761" s="217"/>
      <c r="I6761" s="217"/>
      <c r="J6761" s="217"/>
      <c r="K6761" s="217"/>
      <c r="L6761" s="217"/>
      <c r="M6761" s="219"/>
      <c r="N6761" s="220"/>
      <c r="O6761" s="219"/>
      <c r="P6761" s="220"/>
      <c r="Q6761" s="219"/>
      <c r="R6761" s="219"/>
    </row>
    <row r="6762" spans="1:18">
      <c r="A6762" s="217"/>
      <c r="B6762" s="217"/>
      <c r="C6762" s="217"/>
      <c r="D6762" s="217"/>
      <c r="E6762" s="217"/>
      <c r="F6762" s="217"/>
      <c r="G6762" s="218"/>
      <c r="H6762" s="217"/>
      <c r="I6762" s="217"/>
      <c r="J6762" s="217"/>
      <c r="K6762" s="217"/>
      <c r="L6762" s="217"/>
      <c r="M6762" s="219"/>
      <c r="N6762" s="220"/>
      <c r="O6762" s="219"/>
      <c r="P6762" s="220"/>
      <c r="Q6762" s="219"/>
      <c r="R6762" s="219"/>
    </row>
    <row r="6763" spans="1:18">
      <c r="A6763" s="217"/>
      <c r="B6763" s="217"/>
      <c r="C6763" s="217"/>
      <c r="D6763" s="217"/>
      <c r="E6763" s="217"/>
      <c r="F6763" s="217"/>
      <c r="G6763" s="218"/>
      <c r="H6763" s="217"/>
      <c r="I6763" s="217"/>
      <c r="J6763" s="217"/>
      <c r="K6763" s="217"/>
      <c r="L6763" s="217"/>
      <c r="M6763" s="219"/>
      <c r="N6763" s="220"/>
      <c r="O6763" s="219"/>
      <c r="P6763" s="220"/>
      <c r="Q6763" s="219"/>
      <c r="R6763" s="219"/>
    </row>
    <row r="6764" spans="1:18">
      <c r="A6764" s="217"/>
      <c r="B6764" s="217"/>
      <c r="C6764" s="217"/>
      <c r="D6764" s="217"/>
      <c r="E6764" s="217"/>
      <c r="F6764" s="217"/>
      <c r="G6764" s="218"/>
      <c r="H6764" s="217"/>
      <c r="I6764" s="217"/>
      <c r="J6764" s="217"/>
      <c r="K6764" s="217"/>
      <c r="L6764" s="217"/>
      <c r="M6764" s="219"/>
      <c r="N6764" s="220"/>
      <c r="O6764" s="219"/>
      <c r="P6764" s="220"/>
      <c r="Q6764" s="219"/>
      <c r="R6764" s="219"/>
    </row>
    <row r="6765" spans="1:18">
      <c r="A6765" s="217"/>
      <c r="B6765" s="217"/>
      <c r="C6765" s="217"/>
      <c r="D6765" s="217"/>
      <c r="E6765" s="217"/>
      <c r="F6765" s="217"/>
      <c r="G6765" s="218"/>
      <c r="H6765" s="217"/>
      <c r="I6765" s="217"/>
      <c r="J6765" s="217"/>
      <c r="K6765" s="217"/>
      <c r="L6765" s="217"/>
      <c r="M6765" s="219"/>
      <c r="N6765" s="220"/>
      <c r="O6765" s="219"/>
      <c r="P6765" s="220"/>
      <c r="Q6765" s="219"/>
      <c r="R6765" s="219"/>
    </row>
    <row r="6766" spans="1:18">
      <c r="A6766" s="217"/>
      <c r="B6766" s="217"/>
      <c r="C6766" s="217"/>
      <c r="D6766" s="217"/>
      <c r="E6766" s="217"/>
      <c r="F6766" s="217"/>
      <c r="G6766" s="218"/>
      <c r="H6766" s="217"/>
      <c r="I6766" s="217"/>
      <c r="J6766" s="217"/>
      <c r="K6766" s="217"/>
      <c r="L6766" s="217"/>
      <c r="M6766" s="219"/>
      <c r="N6766" s="220"/>
      <c r="O6766" s="219"/>
      <c r="P6766" s="220"/>
      <c r="Q6766" s="219"/>
      <c r="R6766" s="219"/>
    </row>
    <row r="6767" spans="1:18">
      <c r="A6767" s="217"/>
      <c r="B6767" s="217"/>
      <c r="C6767" s="217"/>
      <c r="D6767" s="217"/>
      <c r="E6767" s="217"/>
      <c r="F6767" s="217"/>
      <c r="G6767" s="218"/>
      <c r="H6767" s="217"/>
      <c r="I6767" s="217"/>
      <c r="J6767" s="217"/>
      <c r="K6767" s="217"/>
      <c r="L6767" s="217"/>
      <c r="M6767" s="219"/>
      <c r="N6767" s="220"/>
      <c r="O6767" s="219"/>
      <c r="P6767" s="220"/>
      <c r="Q6767" s="219"/>
      <c r="R6767" s="219"/>
    </row>
    <row r="6768" spans="1:18">
      <c r="A6768" s="217"/>
      <c r="B6768" s="217"/>
      <c r="C6768" s="217"/>
      <c r="D6768" s="217"/>
      <c r="E6768" s="217"/>
      <c r="F6768" s="217"/>
      <c r="G6768" s="218"/>
      <c r="H6768" s="217"/>
      <c r="I6768" s="217"/>
      <c r="J6768" s="217"/>
      <c r="K6768" s="217"/>
      <c r="L6768" s="217"/>
      <c r="M6768" s="219"/>
      <c r="N6768" s="220"/>
      <c r="O6768" s="219"/>
      <c r="P6768" s="220"/>
      <c r="Q6768" s="219"/>
      <c r="R6768" s="219"/>
    </row>
    <row r="6769" spans="1:18">
      <c r="A6769" s="217"/>
      <c r="B6769" s="217"/>
      <c r="C6769" s="217"/>
      <c r="D6769" s="217"/>
      <c r="E6769" s="217"/>
      <c r="F6769" s="217"/>
      <c r="G6769" s="218"/>
      <c r="H6769" s="217"/>
      <c r="I6769" s="217"/>
      <c r="J6769" s="217"/>
      <c r="K6769" s="217"/>
      <c r="L6769" s="217"/>
      <c r="M6769" s="219"/>
      <c r="N6769" s="220"/>
      <c r="O6769" s="219"/>
      <c r="P6769" s="220"/>
      <c r="Q6769" s="219"/>
      <c r="R6769" s="219"/>
    </row>
    <row r="6770" spans="1:18">
      <c r="A6770" s="217"/>
      <c r="B6770" s="217"/>
      <c r="C6770" s="217"/>
      <c r="D6770" s="217"/>
      <c r="E6770" s="217"/>
      <c r="F6770" s="217"/>
      <c r="G6770" s="218"/>
      <c r="H6770" s="217"/>
      <c r="I6770" s="217"/>
      <c r="J6770" s="217"/>
      <c r="K6770" s="217"/>
      <c r="L6770" s="217"/>
      <c r="M6770" s="219"/>
      <c r="N6770" s="220"/>
      <c r="O6770" s="219"/>
      <c r="P6770" s="220"/>
      <c r="Q6770" s="219"/>
      <c r="R6770" s="219"/>
    </row>
    <row r="6771" spans="1:18">
      <c r="A6771" s="217"/>
      <c r="B6771" s="217"/>
      <c r="C6771" s="217"/>
      <c r="D6771" s="217"/>
      <c r="E6771" s="217"/>
      <c r="F6771" s="217"/>
      <c r="G6771" s="218"/>
      <c r="H6771" s="217"/>
      <c r="I6771" s="217"/>
      <c r="J6771" s="217"/>
      <c r="K6771" s="217"/>
      <c r="L6771" s="217"/>
      <c r="M6771" s="219"/>
      <c r="N6771" s="220"/>
      <c r="O6771" s="219"/>
      <c r="P6771" s="220"/>
      <c r="Q6771" s="219"/>
      <c r="R6771" s="219"/>
    </row>
    <row r="6772" spans="1:18">
      <c r="A6772" s="217"/>
      <c r="B6772" s="217"/>
      <c r="C6772" s="217"/>
      <c r="D6772" s="217"/>
      <c r="E6772" s="217"/>
      <c r="F6772" s="217"/>
      <c r="G6772" s="218"/>
      <c r="H6772" s="217"/>
      <c r="I6772" s="217"/>
      <c r="J6772" s="217"/>
      <c r="K6772" s="217"/>
      <c r="L6772" s="217"/>
      <c r="M6772" s="219"/>
      <c r="N6772" s="220"/>
      <c r="O6772" s="219"/>
      <c r="P6772" s="220"/>
      <c r="Q6772" s="219"/>
      <c r="R6772" s="219"/>
    </row>
    <row r="6773" spans="1:18">
      <c r="A6773" s="217"/>
      <c r="B6773" s="217"/>
      <c r="C6773" s="217"/>
      <c r="D6773" s="217"/>
      <c r="E6773" s="217"/>
      <c r="F6773" s="217"/>
      <c r="G6773" s="218"/>
      <c r="H6773" s="217"/>
      <c r="I6773" s="217"/>
      <c r="J6773" s="217"/>
      <c r="K6773" s="217"/>
      <c r="L6773" s="217"/>
      <c r="M6773" s="219"/>
      <c r="N6773" s="220"/>
      <c r="O6773" s="219"/>
      <c r="P6773" s="220"/>
      <c r="Q6773" s="219"/>
      <c r="R6773" s="219"/>
    </row>
    <row r="6774" spans="1:18">
      <c r="A6774" s="217"/>
      <c r="B6774" s="217"/>
      <c r="C6774" s="217"/>
      <c r="D6774" s="217"/>
      <c r="E6774" s="217"/>
      <c r="F6774" s="217"/>
      <c r="G6774" s="218"/>
      <c r="H6774" s="217"/>
      <c r="I6774" s="217"/>
      <c r="J6774" s="217"/>
      <c r="K6774" s="217"/>
      <c r="L6774" s="217"/>
      <c r="M6774" s="219"/>
      <c r="N6774" s="220"/>
      <c r="O6774" s="219"/>
      <c r="P6774" s="220"/>
      <c r="Q6774" s="219"/>
      <c r="R6774" s="219"/>
    </row>
    <row r="6775" spans="1:18">
      <c r="A6775" s="217"/>
      <c r="B6775" s="217"/>
      <c r="C6775" s="217"/>
      <c r="D6775" s="217"/>
      <c r="E6775" s="217"/>
      <c r="F6775" s="217"/>
      <c r="G6775" s="218"/>
      <c r="H6775" s="217"/>
      <c r="I6775" s="217"/>
      <c r="J6775" s="217"/>
      <c r="K6775" s="217"/>
      <c r="L6775" s="217"/>
      <c r="M6775" s="219"/>
      <c r="N6775" s="220"/>
      <c r="O6775" s="219"/>
      <c r="P6775" s="220"/>
      <c r="Q6775" s="219"/>
      <c r="R6775" s="219"/>
    </row>
    <row r="6776" spans="1:18">
      <c r="A6776" s="217"/>
      <c r="B6776" s="217"/>
      <c r="C6776" s="217"/>
      <c r="D6776" s="217"/>
      <c r="E6776" s="217"/>
      <c r="F6776" s="217"/>
      <c r="G6776" s="218"/>
      <c r="H6776" s="217"/>
      <c r="I6776" s="217"/>
      <c r="J6776" s="217"/>
      <c r="K6776" s="217"/>
      <c r="L6776" s="217"/>
      <c r="M6776" s="219"/>
      <c r="N6776" s="220"/>
      <c r="O6776" s="219"/>
      <c r="P6776" s="220"/>
      <c r="Q6776" s="219"/>
      <c r="R6776" s="219"/>
    </row>
    <row r="6777" spans="1:18">
      <c r="A6777" s="217"/>
      <c r="B6777" s="217"/>
      <c r="C6777" s="217"/>
      <c r="D6777" s="217"/>
      <c r="E6777" s="217"/>
      <c r="F6777" s="217"/>
      <c r="G6777" s="218"/>
      <c r="H6777" s="217"/>
      <c r="I6777" s="217"/>
      <c r="J6777" s="217"/>
      <c r="K6777" s="217"/>
      <c r="L6777" s="217"/>
      <c r="M6777" s="219"/>
      <c r="N6777" s="220"/>
      <c r="O6777" s="219"/>
      <c r="P6777" s="220"/>
      <c r="Q6777" s="219"/>
      <c r="R6777" s="219"/>
    </row>
    <row r="6778" spans="1:18">
      <c r="A6778" s="217"/>
      <c r="B6778" s="217"/>
      <c r="C6778" s="217"/>
      <c r="D6778" s="217"/>
      <c r="E6778" s="217"/>
      <c r="F6778" s="217"/>
      <c r="G6778" s="218"/>
      <c r="H6778" s="217"/>
      <c r="I6778" s="217"/>
      <c r="J6778" s="217"/>
      <c r="K6778" s="217"/>
      <c r="L6778" s="217"/>
      <c r="M6778" s="219"/>
      <c r="N6778" s="220"/>
      <c r="O6778" s="219"/>
      <c r="P6778" s="220"/>
      <c r="Q6778" s="219"/>
      <c r="R6778" s="219"/>
    </row>
    <row r="6779" spans="1:18">
      <c r="A6779" s="217"/>
      <c r="B6779" s="217"/>
      <c r="C6779" s="217"/>
      <c r="D6779" s="217"/>
      <c r="E6779" s="217"/>
      <c r="F6779" s="217"/>
      <c r="G6779" s="218"/>
      <c r="H6779" s="217"/>
      <c r="I6779" s="217"/>
      <c r="J6779" s="217"/>
      <c r="K6779" s="217"/>
      <c r="L6779" s="217"/>
      <c r="M6779" s="219"/>
      <c r="N6779" s="220"/>
      <c r="O6779" s="219"/>
      <c r="P6779" s="220"/>
      <c r="Q6779" s="219"/>
      <c r="R6779" s="219"/>
    </row>
    <row r="6780" spans="1:18">
      <c r="A6780" s="217"/>
      <c r="B6780" s="217"/>
      <c r="C6780" s="217"/>
      <c r="D6780" s="217"/>
      <c r="E6780" s="217"/>
      <c r="F6780" s="217"/>
      <c r="G6780" s="218"/>
      <c r="H6780" s="217"/>
      <c r="I6780" s="217"/>
      <c r="J6780" s="217"/>
      <c r="K6780" s="217"/>
      <c r="L6780" s="217"/>
      <c r="M6780" s="219"/>
      <c r="N6780" s="220"/>
      <c r="O6780" s="219"/>
      <c r="P6780" s="220"/>
      <c r="Q6780" s="219"/>
      <c r="R6780" s="219"/>
    </row>
    <row r="6781" spans="1:18">
      <c r="A6781" s="217"/>
      <c r="B6781" s="217"/>
      <c r="C6781" s="217"/>
      <c r="D6781" s="217"/>
      <c r="E6781" s="217"/>
      <c r="F6781" s="217"/>
      <c r="G6781" s="218"/>
      <c r="H6781" s="217"/>
      <c r="I6781" s="217"/>
      <c r="J6781" s="217"/>
      <c r="K6781" s="217"/>
      <c r="L6781" s="217"/>
      <c r="M6781" s="219"/>
      <c r="N6781" s="220"/>
      <c r="O6781" s="219"/>
      <c r="P6781" s="220"/>
      <c r="Q6781" s="219"/>
      <c r="R6781" s="219"/>
    </row>
    <row r="6782" spans="1:18">
      <c r="A6782" s="217"/>
      <c r="B6782" s="217"/>
      <c r="C6782" s="217"/>
      <c r="D6782" s="217"/>
      <c r="E6782" s="217"/>
      <c r="F6782" s="217"/>
      <c r="G6782" s="218"/>
      <c r="H6782" s="217"/>
      <c r="I6782" s="217"/>
      <c r="J6782" s="217"/>
      <c r="K6782" s="217"/>
      <c r="L6782" s="217"/>
      <c r="M6782" s="219"/>
      <c r="N6782" s="220"/>
      <c r="O6782" s="219"/>
      <c r="P6782" s="220"/>
      <c r="Q6782" s="219"/>
      <c r="R6782" s="219"/>
    </row>
    <row r="6783" spans="1:18">
      <c r="A6783" s="217"/>
      <c r="B6783" s="217"/>
      <c r="C6783" s="217"/>
      <c r="D6783" s="217"/>
      <c r="E6783" s="217"/>
      <c r="F6783" s="217"/>
      <c r="G6783" s="218"/>
      <c r="H6783" s="217"/>
      <c r="I6783" s="217"/>
      <c r="J6783" s="217"/>
      <c r="K6783" s="217"/>
      <c r="L6783" s="217"/>
      <c r="M6783" s="219"/>
      <c r="N6783" s="220"/>
      <c r="O6783" s="219"/>
      <c r="P6783" s="220"/>
      <c r="Q6783" s="219"/>
      <c r="R6783" s="219"/>
    </row>
    <row r="6784" spans="1:18">
      <c r="A6784" s="217"/>
      <c r="B6784" s="217"/>
      <c r="C6784" s="217"/>
      <c r="D6784" s="217"/>
      <c r="E6784" s="217"/>
      <c r="F6784" s="217"/>
      <c r="G6784" s="218"/>
      <c r="H6784" s="217"/>
      <c r="I6784" s="217"/>
      <c r="J6784" s="217"/>
      <c r="K6784" s="217"/>
      <c r="L6784" s="217"/>
      <c r="M6784" s="219"/>
      <c r="N6784" s="220"/>
      <c r="O6784" s="219"/>
      <c r="P6784" s="220"/>
      <c r="Q6784" s="219"/>
      <c r="R6784" s="219"/>
    </row>
    <row r="6785" spans="1:18">
      <c r="A6785" s="217"/>
      <c r="B6785" s="217"/>
      <c r="C6785" s="217"/>
      <c r="D6785" s="217"/>
      <c r="E6785" s="217"/>
      <c r="F6785" s="217"/>
      <c r="G6785" s="218"/>
      <c r="H6785" s="217"/>
      <c r="I6785" s="217"/>
      <c r="J6785" s="217"/>
      <c r="K6785" s="217"/>
      <c r="L6785" s="217"/>
      <c r="M6785" s="219"/>
      <c r="N6785" s="220"/>
      <c r="O6785" s="219"/>
      <c r="P6785" s="220"/>
      <c r="Q6785" s="219"/>
      <c r="R6785" s="219"/>
    </row>
    <row r="6786" spans="1:18">
      <c r="A6786" s="217"/>
      <c r="B6786" s="217"/>
      <c r="C6786" s="217"/>
      <c r="D6786" s="217"/>
      <c r="E6786" s="217"/>
      <c r="F6786" s="217"/>
      <c r="G6786" s="218"/>
      <c r="H6786" s="217"/>
      <c r="I6786" s="217"/>
      <c r="J6786" s="217"/>
      <c r="K6786" s="217"/>
      <c r="L6786" s="217"/>
      <c r="M6786" s="219"/>
      <c r="N6786" s="220"/>
      <c r="O6786" s="219"/>
      <c r="P6786" s="220"/>
      <c r="Q6786" s="219"/>
      <c r="R6786" s="219"/>
    </row>
    <row r="6787" spans="1:18">
      <c r="A6787" s="217"/>
      <c r="B6787" s="217"/>
      <c r="C6787" s="217"/>
      <c r="D6787" s="217"/>
      <c r="E6787" s="217"/>
      <c r="F6787" s="217"/>
      <c r="G6787" s="218"/>
      <c r="H6787" s="217"/>
      <c r="I6787" s="217"/>
      <c r="J6787" s="217"/>
      <c r="K6787" s="217"/>
      <c r="L6787" s="217"/>
      <c r="M6787" s="219"/>
      <c r="N6787" s="220"/>
      <c r="O6787" s="219"/>
      <c r="P6787" s="220"/>
      <c r="Q6787" s="219"/>
      <c r="R6787" s="219"/>
    </row>
    <row r="6788" spans="1:18">
      <c r="A6788" s="217"/>
      <c r="B6788" s="217"/>
      <c r="C6788" s="217"/>
      <c r="D6788" s="217"/>
      <c r="E6788" s="217"/>
      <c r="F6788" s="217"/>
      <c r="G6788" s="218"/>
      <c r="H6788" s="217"/>
      <c r="I6788" s="217"/>
      <c r="J6788" s="217"/>
      <c r="K6788" s="217"/>
      <c r="L6788" s="217"/>
      <c r="M6788" s="219"/>
      <c r="N6788" s="220"/>
      <c r="O6788" s="219"/>
      <c r="P6788" s="220"/>
      <c r="Q6788" s="219"/>
      <c r="R6788" s="219"/>
    </row>
    <row r="6789" spans="1:18">
      <c r="A6789" s="217"/>
      <c r="B6789" s="217"/>
      <c r="C6789" s="217"/>
      <c r="D6789" s="217"/>
      <c r="E6789" s="217"/>
      <c r="F6789" s="217"/>
      <c r="G6789" s="218"/>
      <c r="H6789" s="217"/>
      <c r="I6789" s="217"/>
      <c r="J6789" s="217"/>
      <c r="K6789" s="217"/>
      <c r="L6789" s="217"/>
      <c r="M6789" s="219"/>
      <c r="N6789" s="220"/>
      <c r="O6789" s="219"/>
      <c r="P6789" s="220"/>
      <c r="Q6789" s="219"/>
      <c r="R6789" s="219"/>
    </row>
    <row r="6790" spans="1:18">
      <c r="A6790" s="217"/>
      <c r="B6790" s="217"/>
      <c r="C6790" s="217"/>
      <c r="D6790" s="217"/>
      <c r="E6790" s="217"/>
      <c r="F6790" s="217"/>
      <c r="G6790" s="218"/>
      <c r="H6790" s="217"/>
      <c r="I6790" s="217"/>
      <c r="J6790" s="217"/>
      <c r="K6790" s="217"/>
      <c r="L6790" s="217"/>
      <c r="M6790" s="219"/>
      <c r="N6790" s="220"/>
      <c r="O6790" s="219"/>
      <c r="P6790" s="220"/>
      <c r="Q6790" s="219"/>
      <c r="R6790" s="219"/>
    </row>
    <row r="6791" spans="1:18">
      <c r="A6791" s="217"/>
      <c r="B6791" s="217"/>
      <c r="C6791" s="217"/>
      <c r="D6791" s="217"/>
      <c r="E6791" s="217"/>
      <c r="F6791" s="217"/>
      <c r="G6791" s="218"/>
      <c r="H6791" s="217"/>
      <c r="I6791" s="217"/>
      <c r="J6791" s="217"/>
      <c r="K6791" s="217"/>
      <c r="L6791" s="217"/>
      <c r="M6791" s="219"/>
      <c r="N6791" s="220"/>
      <c r="O6791" s="219"/>
      <c r="P6791" s="220"/>
      <c r="Q6791" s="219"/>
      <c r="R6791" s="219"/>
    </row>
    <row r="6792" spans="1:18">
      <c r="A6792" s="217"/>
      <c r="B6792" s="217"/>
      <c r="C6792" s="217"/>
      <c r="D6792" s="217"/>
      <c r="E6792" s="217"/>
      <c r="F6792" s="217"/>
      <c r="G6792" s="218"/>
      <c r="H6792" s="217"/>
      <c r="I6792" s="217"/>
      <c r="J6792" s="217"/>
      <c r="K6792" s="217"/>
      <c r="L6792" s="217"/>
      <c r="M6792" s="219"/>
      <c r="N6792" s="220"/>
      <c r="O6792" s="219"/>
      <c r="P6792" s="220"/>
      <c r="Q6792" s="219"/>
      <c r="R6792" s="219"/>
    </row>
    <row r="6793" spans="1:18">
      <c r="A6793" s="217"/>
      <c r="B6793" s="217"/>
      <c r="C6793" s="217"/>
      <c r="D6793" s="217"/>
      <c r="E6793" s="217"/>
      <c r="F6793" s="217"/>
      <c r="G6793" s="218"/>
      <c r="H6793" s="217"/>
      <c r="I6793" s="217"/>
      <c r="J6793" s="217"/>
      <c r="K6793" s="217"/>
      <c r="L6793" s="217"/>
      <c r="M6793" s="219"/>
      <c r="N6793" s="220"/>
      <c r="O6793" s="219"/>
      <c r="P6793" s="220"/>
      <c r="Q6793" s="219"/>
      <c r="R6793" s="219"/>
    </row>
    <row r="6794" spans="1:18">
      <c r="A6794" s="217"/>
      <c r="B6794" s="217"/>
      <c r="C6794" s="217"/>
      <c r="D6794" s="217"/>
      <c r="E6794" s="217"/>
      <c r="F6794" s="217"/>
      <c r="G6794" s="218"/>
      <c r="H6794" s="217"/>
      <c r="I6794" s="217"/>
      <c r="J6794" s="217"/>
      <c r="K6794" s="217"/>
      <c r="L6794" s="217"/>
      <c r="M6794" s="219"/>
      <c r="N6794" s="220"/>
      <c r="O6794" s="219"/>
      <c r="P6794" s="220"/>
      <c r="Q6794" s="219"/>
      <c r="R6794" s="219"/>
    </row>
    <row r="6795" spans="1:18">
      <c r="A6795" s="217"/>
      <c r="B6795" s="217"/>
      <c r="C6795" s="217"/>
      <c r="D6795" s="217"/>
      <c r="E6795" s="217"/>
      <c r="F6795" s="217"/>
      <c r="G6795" s="218"/>
      <c r="H6795" s="217"/>
      <c r="I6795" s="217"/>
      <c r="J6795" s="217"/>
      <c r="K6795" s="217"/>
      <c r="L6795" s="217"/>
      <c r="M6795" s="219"/>
      <c r="N6795" s="220"/>
      <c r="O6795" s="219"/>
      <c r="P6795" s="220"/>
      <c r="Q6795" s="219"/>
      <c r="R6795" s="219"/>
    </row>
    <row r="6796" spans="1:18">
      <c r="A6796" s="217"/>
      <c r="B6796" s="217"/>
      <c r="C6796" s="217"/>
      <c r="D6796" s="217"/>
      <c r="E6796" s="217"/>
      <c r="F6796" s="217"/>
      <c r="G6796" s="218"/>
      <c r="H6796" s="217"/>
      <c r="I6796" s="217"/>
      <c r="J6796" s="217"/>
      <c r="K6796" s="217"/>
      <c r="L6796" s="217"/>
      <c r="M6796" s="219"/>
      <c r="N6796" s="220"/>
      <c r="O6796" s="219"/>
      <c r="P6796" s="220"/>
      <c r="Q6796" s="219"/>
      <c r="R6796" s="219"/>
    </row>
    <row r="6797" spans="1:18">
      <c r="A6797" s="217"/>
      <c r="B6797" s="217"/>
      <c r="C6797" s="217"/>
      <c r="D6797" s="217"/>
      <c r="E6797" s="217"/>
      <c r="F6797" s="217"/>
      <c r="G6797" s="218"/>
      <c r="H6797" s="217"/>
      <c r="I6797" s="217"/>
      <c r="J6797" s="217"/>
      <c r="K6797" s="217"/>
      <c r="L6797" s="217"/>
      <c r="M6797" s="219"/>
      <c r="N6797" s="220"/>
      <c r="O6797" s="219"/>
      <c r="P6797" s="220"/>
      <c r="Q6797" s="219"/>
      <c r="R6797" s="219"/>
    </row>
    <row r="6798" spans="1:18">
      <c r="A6798" s="217"/>
      <c r="B6798" s="217"/>
      <c r="C6798" s="217"/>
      <c r="D6798" s="217"/>
      <c r="E6798" s="217"/>
      <c r="F6798" s="217"/>
      <c r="G6798" s="218"/>
      <c r="H6798" s="217"/>
      <c r="I6798" s="217"/>
      <c r="J6798" s="217"/>
      <c r="K6798" s="217"/>
      <c r="L6798" s="217"/>
      <c r="M6798" s="219"/>
      <c r="N6798" s="220"/>
      <c r="O6798" s="219"/>
      <c r="P6798" s="220"/>
      <c r="Q6798" s="219"/>
      <c r="R6798" s="219"/>
    </row>
    <row r="6799" spans="1:18">
      <c r="A6799" s="217"/>
      <c r="B6799" s="217"/>
      <c r="C6799" s="217"/>
      <c r="D6799" s="217"/>
      <c r="E6799" s="217"/>
      <c r="F6799" s="217"/>
      <c r="G6799" s="218"/>
      <c r="H6799" s="217"/>
      <c r="I6799" s="217"/>
      <c r="J6799" s="217"/>
      <c r="K6799" s="217"/>
      <c r="L6799" s="217"/>
      <c r="M6799" s="219"/>
      <c r="N6799" s="220"/>
      <c r="O6799" s="219"/>
      <c r="P6799" s="220"/>
      <c r="Q6799" s="219"/>
      <c r="R6799" s="219"/>
    </row>
    <row r="6800" spans="1:18">
      <c r="A6800" s="217"/>
      <c r="B6800" s="217"/>
      <c r="C6800" s="217"/>
      <c r="D6800" s="217"/>
      <c r="E6800" s="217"/>
      <c r="F6800" s="217"/>
      <c r="G6800" s="218"/>
      <c r="H6800" s="217"/>
      <c r="I6800" s="217"/>
      <c r="J6800" s="217"/>
      <c r="K6800" s="217"/>
      <c r="L6800" s="217"/>
      <c r="M6800" s="219"/>
      <c r="N6800" s="220"/>
      <c r="O6800" s="219"/>
      <c r="P6800" s="220"/>
      <c r="Q6800" s="219"/>
      <c r="R6800" s="219"/>
    </row>
    <row r="6801" spans="1:18">
      <c r="A6801" s="217"/>
      <c r="B6801" s="217"/>
      <c r="C6801" s="217"/>
      <c r="D6801" s="217"/>
      <c r="E6801" s="217"/>
      <c r="F6801" s="217"/>
      <c r="G6801" s="218"/>
      <c r="H6801" s="217"/>
      <c r="I6801" s="217"/>
      <c r="J6801" s="217"/>
      <c r="K6801" s="217"/>
      <c r="L6801" s="217"/>
      <c r="M6801" s="219"/>
      <c r="N6801" s="220"/>
      <c r="O6801" s="219"/>
      <c r="P6801" s="220"/>
      <c r="Q6801" s="219"/>
      <c r="R6801" s="219"/>
    </row>
    <row r="6802" spans="1:18">
      <c r="A6802" s="217"/>
      <c r="B6802" s="217"/>
      <c r="C6802" s="217"/>
      <c r="D6802" s="217"/>
      <c r="E6802" s="217"/>
      <c r="F6802" s="217"/>
      <c r="G6802" s="218"/>
      <c r="H6802" s="217"/>
      <c r="I6802" s="217"/>
      <c r="J6802" s="217"/>
      <c r="K6802" s="217"/>
      <c r="L6802" s="217"/>
      <c r="M6802" s="219"/>
      <c r="N6802" s="220"/>
      <c r="O6802" s="219"/>
      <c r="P6802" s="220"/>
      <c r="Q6802" s="219"/>
      <c r="R6802" s="219"/>
    </row>
    <row r="6803" spans="1:18">
      <c r="A6803" s="217"/>
      <c r="B6803" s="217"/>
      <c r="C6803" s="217"/>
      <c r="D6803" s="217"/>
      <c r="E6803" s="217"/>
      <c r="F6803" s="217"/>
      <c r="G6803" s="218"/>
      <c r="H6803" s="217"/>
      <c r="I6803" s="217"/>
      <c r="J6803" s="217"/>
      <c r="K6803" s="217"/>
      <c r="L6803" s="217"/>
      <c r="M6803" s="219"/>
      <c r="N6803" s="220"/>
      <c r="O6803" s="219"/>
      <c r="P6803" s="220"/>
      <c r="Q6803" s="219"/>
      <c r="R6803" s="219"/>
    </row>
    <row r="6804" spans="1:18">
      <c r="A6804" s="217"/>
      <c r="B6804" s="217"/>
      <c r="C6804" s="217"/>
      <c r="D6804" s="217"/>
      <c r="E6804" s="217"/>
      <c r="F6804" s="217"/>
      <c r="G6804" s="218"/>
      <c r="H6804" s="217"/>
      <c r="I6804" s="217"/>
      <c r="J6804" s="217"/>
      <c r="K6804" s="217"/>
      <c r="L6804" s="217"/>
      <c r="M6804" s="219"/>
      <c r="N6804" s="220"/>
      <c r="O6804" s="219"/>
      <c r="P6804" s="220"/>
      <c r="Q6804" s="219"/>
      <c r="R6804" s="219"/>
    </row>
    <row r="6805" spans="1:18">
      <c r="A6805" s="217"/>
      <c r="B6805" s="217"/>
      <c r="C6805" s="217"/>
      <c r="D6805" s="217"/>
      <c r="E6805" s="217"/>
      <c r="F6805" s="217"/>
      <c r="G6805" s="218"/>
      <c r="H6805" s="217"/>
      <c r="I6805" s="217"/>
      <c r="J6805" s="217"/>
      <c r="K6805" s="217"/>
      <c r="L6805" s="217"/>
      <c r="M6805" s="219"/>
      <c r="N6805" s="220"/>
      <c r="O6805" s="219"/>
      <c r="P6805" s="220"/>
      <c r="Q6805" s="219"/>
      <c r="R6805" s="219"/>
    </row>
    <row r="6806" spans="1:18">
      <c r="A6806" s="217"/>
      <c r="B6806" s="217"/>
      <c r="C6806" s="217"/>
      <c r="D6806" s="217"/>
      <c r="E6806" s="217"/>
      <c r="F6806" s="217"/>
      <c r="G6806" s="218"/>
      <c r="H6806" s="217"/>
      <c r="I6806" s="217"/>
      <c r="J6806" s="217"/>
      <c r="K6806" s="217"/>
      <c r="L6806" s="217"/>
      <c r="M6806" s="219"/>
      <c r="N6806" s="220"/>
      <c r="O6806" s="219"/>
      <c r="P6806" s="220"/>
      <c r="Q6806" s="219"/>
      <c r="R6806" s="219"/>
    </row>
    <row r="6807" spans="1:18">
      <c r="A6807" s="217"/>
      <c r="B6807" s="217"/>
      <c r="C6807" s="217"/>
      <c r="D6807" s="217"/>
      <c r="E6807" s="217"/>
      <c r="F6807" s="217"/>
      <c r="G6807" s="218"/>
      <c r="H6807" s="217"/>
      <c r="I6807" s="217"/>
      <c r="J6807" s="217"/>
      <c r="K6807" s="217"/>
      <c r="L6807" s="217"/>
      <c r="M6807" s="219"/>
      <c r="N6807" s="220"/>
      <c r="O6807" s="219"/>
      <c r="P6807" s="220"/>
      <c r="Q6807" s="219"/>
      <c r="R6807" s="219"/>
    </row>
    <row r="6808" spans="1:18">
      <c r="A6808" s="217"/>
      <c r="B6808" s="217"/>
      <c r="C6808" s="217"/>
      <c r="D6808" s="217"/>
      <c r="E6808" s="217"/>
      <c r="F6808" s="217"/>
      <c r="G6808" s="218"/>
      <c r="H6808" s="217"/>
      <c r="I6808" s="217"/>
      <c r="J6808" s="217"/>
      <c r="K6808" s="217"/>
      <c r="L6808" s="217"/>
      <c r="M6808" s="219"/>
      <c r="N6808" s="220"/>
      <c r="O6808" s="219"/>
      <c r="P6808" s="220"/>
      <c r="Q6808" s="219"/>
      <c r="R6808" s="219"/>
    </row>
    <row r="6809" spans="1:18">
      <c r="A6809" s="217"/>
      <c r="B6809" s="217"/>
      <c r="C6809" s="217"/>
      <c r="D6809" s="217"/>
      <c r="E6809" s="217"/>
      <c r="F6809" s="217"/>
      <c r="G6809" s="218"/>
      <c r="H6809" s="217"/>
      <c r="I6809" s="217"/>
      <c r="J6809" s="217"/>
      <c r="K6809" s="217"/>
      <c r="L6809" s="217"/>
      <c r="M6809" s="219"/>
      <c r="N6809" s="220"/>
      <c r="O6809" s="219"/>
      <c r="P6809" s="220"/>
      <c r="Q6809" s="219"/>
      <c r="R6809" s="219"/>
    </row>
    <row r="6810" spans="1:18">
      <c r="A6810" s="217"/>
      <c r="B6810" s="217"/>
      <c r="C6810" s="217"/>
      <c r="D6810" s="217"/>
      <c r="E6810" s="217"/>
      <c r="F6810" s="217"/>
      <c r="G6810" s="218"/>
      <c r="H6810" s="217"/>
      <c r="I6810" s="217"/>
      <c r="J6810" s="217"/>
      <c r="K6810" s="217"/>
      <c r="L6810" s="217"/>
      <c r="M6810" s="219"/>
      <c r="N6810" s="220"/>
      <c r="O6810" s="219"/>
      <c r="P6810" s="220"/>
      <c r="Q6810" s="219"/>
      <c r="R6810" s="219"/>
    </row>
    <row r="6811" spans="1:18">
      <c r="A6811" s="217"/>
      <c r="B6811" s="217"/>
      <c r="C6811" s="217"/>
      <c r="D6811" s="217"/>
      <c r="E6811" s="217"/>
      <c r="F6811" s="217"/>
      <c r="G6811" s="218"/>
      <c r="H6811" s="217"/>
      <c r="I6811" s="217"/>
      <c r="J6811" s="217"/>
      <c r="K6811" s="217"/>
      <c r="L6811" s="217"/>
      <c r="M6811" s="219"/>
      <c r="N6811" s="220"/>
      <c r="O6811" s="219"/>
      <c r="P6811" s="220"/>
      <c r="Q6811" s="219"/>
      <c r="R6811" s="219"/>
    </row>
    <row r="6812" spans="1:18">
      <c r="A6812" s="217"/>
      <c r="B6812" s="217"/>
      <c r="C6812" s="217"/>
      <c r="D6812" s="217"/>
      <c r="E6812" s="217"/>
      <c r="F6812" s="217"/>
      <c r="G6812" s="218"/>
      <c r="H6812" s="217"/>
      <c r="I6812" s="217"/>
      <c r="J6812" s="217"/>
      <c r="K6812" s="217"/>
      <c r="L6812" s="217"/>
      <c r="M6812" s="219"/>
      <c r="N6812" s="220"/>
      <c r="O6812" s="219"/>
      <c r="P6812" s="220"/>
      <c r="Q6812" s="219"/>
      <c r="R6812" s="219"/>
    </row>
    <row r="6813" spans="1:18">
      <c r="A6813" s="217"/>
      <c r="B6813" s="217"/>
      <c r="C6813" s="217"/>
      <c r="D6813" s="217"/>
      <c r="E6813" s="217"/>
      <c r="F6813" s="217"/>
      <c r="G6813" s="218"/>
      <c r="H6813" s="217"/>
      <c r="I6813" s="217"/>
      <c r="J6813" s="217"/>
      <c r="K6813" s="217"/>
      <c r="L6813" s="217"/>
      <c r="M6813" s="219"/>
      <c r="N6813" s="220"/>
      <c r="O6813" s="219"/>
      <c r="P6813" s="220"/>
      <c r="Q6813" s="219"/>
      <c r="R6813" s="219"/>
    </row>
    <row r="6814" spans="1:18">
      <c r="A6814" s="217"/>
      <c r="B6814" s="217"/>
      <c r="C6814" s="217"/>
      <c r="D6814" s="217"/>
      <c r="E6814" s="217"/>
      <c r="F6814" s="217"/>
      <c r="G6814" s="218"/>
      <c r="H6814" s="217"/>
      <c r="I6814" s="217"/>
      <c r="J6814" s="217"/>
      <c r="K6814" s="217"/>
      <c r="L6814" s="217"/>
      <c r="M6814" s="219"/>
      <c r="N6814" s="220"/>
      <c r="O6814" s="219"/>
      <c r="P6814" s="220"/>
      <c r="Q6814" s="219"/>
      <c r="R6814" s="219"/>
    </row>
    <row r="6815" spans="1:18">
      <c r="A6815" s="217"/>
      <c r="B6815" s="217"/>
      <c r="C6815" s="217"/>
      <c r="D6815" s="217"/>
      <c r="E6815" s="217"/>
      <c r="F6815" s="217"/>
      <c r="G6815" s="218"/>
      <c r="H6815" s="217"/>
      <c r="I6815" s="217"/>
      <c r="J6815" s="217"/>
      <c r="K6815" s="217"/>
      <c r="L6815" s="217"/>
      <c r="M6815" s="219"/>
      <c r="N6815" s="220"/>
      <c r="O6815" s="219"/>
      <c r="P6815" s="220"/>
      <c r="Q6815" s="219"/>
      <c r="R6815" s="219"/>
    </row>
    <row r="6816" spans="1:18">
      <c r="A6816" s="217"/>
      <c r="B6816" s="217"/>
      <c r="C6816" s="217"/>
      <c r="D6816" s="217"/>
      <c r="E6816" s="217"/>
      <c r="F6816" s="217"/>
      <c r="G6816" s="218"/>
      <c r="H6816" s="217"/>
      <c r="I6816" s="217"/>
      <c r="J6816" s="217"/>
      <c r="K6816" s="217"/>
      <c r="L6816" s="217"/>
      <c r="M6816" s="219"/>
      <c r="N6816" s="220"/>
      <c r="O6816" s="219"/>
      <c r="P6816" s="220"/>
      <c r="Q6816" s="219"/>
      <c r="R6816" s="219"/>
    </row>
    <row r="6817" spans="1:18">
      <c r="A6817" s="217"/>
      <c r="B6817" s="217"/>
      <c r="C6817" s="217"/>
      <c r="D6817" s="217"/>
      <c r="E6817" s="217"/>
      <c r="F6817" s="217"/>
      <c r="G6817" s="218"/>
      <c r="H6817" s="217"/>
      <c r="I6817" s="217"/>
      <c r="J6817" s="217"/>
      <c r="K6817" s="217"/>
      <c r="L6817" s="217"/>
      <c r="M6817" s="219"/>
      <c r="N6817" s="220"/>
      <c r="O6817" s="219"/>
      <c r="P6817" s="220"/>
      <c r="Q6817" s="219"/>
      <c r="R6817" s="219"/>
    </row>
    <row r="6818" spans="1:18">
      <c r="A6818" s="217"/>
      <c r="B6818" s="217"/>
      <c r="C6818" s="217"/>
      <c r="D6818" s="217"/>
      <c r="E6818" s="217"/>
      <c r="F6818" s="217"/>
      <c r="G6818" s="218"/>
      <c r="H6818" s="217"/>
      <c r="I6818" s="217"/>
      <c r="J6818" s="217"/>
      <c r="K6818" s="217"/>
      <c r="L6818" s="217"/>
      <c r="M6818" s="219"/>
      <c r="N6818" s="220"/>
      <c r="O6818" s="219"/>
      <c r="P6818" s="220"/>
      <c r="Q6818" s="219"/>
      <c r="R6818" s="219"/>
    </row>
    <row r="6819" spans="1:18">
      <c r="A6819" s="217"/>
      <c r="B6819" s="217"/>
      <c r="C6819" s="217"/>
      <c r="D6819" s="217"/>
      <c r="E6819" s="217"/>
      <c r="F6819" s="217"/>
      <c r="G6819" s="218"/>
      <c r="H6819" s="217"/>
      <c r="I6819" s="217"/>
      <c r="J6819" s="217"/>
      <c r="K6819" s="217"/>
      <c r="L6819" s="217"/>
      <c r="M6819" s="219"/>
      <c r="N6819" s="220"/>
      <c r="O6819" s="219"/>
      <c r="P6819" s="220"/>
      <c r="Q6819" s="219"/>
      <c r="R6819" s="219"/>
    </row>
    <row r="6820" spans="1:18">
      <c r="A6820" s="217"/>
      <c r="B6820" s="217"/>
      <c r="C6820" s="217"/>
      <c r="D6820" s="217"/>
      <c r="E6820" s="217"/>
      <c r="F6820" s="217"/>
      <c r="G6820" s="218"/>
      <c r="H6820" s="217"/>
      <c r="I6820" s="217"/>
      <c r="J6820" s="217"/>
      <c r="K6820" s="217"/>
      <c r="L6820" s="217"/>
      <c r="M6820" s="219"/>
      <c r="N6820" s="220"/>
      <c r="O6820" s="219"/>
      <c r="P6820" s="220"/>
      <c r="Q6820" s="219"/>
      <c r="R6820" s="219"/>
    </row>
    <row r="6821" spans="1:18">
      <c r="A6821" s="217"/>
      <c r="B6821" s="217"/>
      <c r="C6821" s="217"/>
      <c r="D6821" s="217"/>
      <c r="E6821" s="217"/>
      <c r="F6821" s="217"/>
      <c r="G6821" s="218"/>
      <c r="H6821" s="217"/>
      <c r="I6821" s="217"/>
      <c r="J6821" s="217"/>
      <c r="K6821" s="217"/>
      <c r="L6821" s="217"/>
      <c r="M6821" s="219"/>
      <c r="N6821" s="220"/>
      <c r="O6821" s="219"/>
      <c r="P6821" s="220"/>
      <c r="Q6821" s="219"/>
      <c r="R6821" s="219"/>
    </row>
    <row r="6822" spans="1:18">
      <c r="A6822" s="217"/>
      <c r="B6822" s="217"/>
      <c r="C6822" s="217"/>
      <c r="D6822" s="217"/>
      <c r="E6822" s="217"/>
      <c r="F6822" s="217"/>
      <c r="G6822" s="218"/>
      <c r="H6822" s="217"/>
      <c r="I6822" s="217"/>
      <c r="J6822" s="217"/>
      <c r="K6822" s="217"/>
      <c r="L6822" s="217"/>
      <c r="M6822" s="219"/>
      <c r="N6822" s="220"/>
      <c r="O6822" s="219"/>
      <c r="P6822" s="220"/>
      <c r="Q6822" s="219"/>
      <c r="R6822" s="219"/>
    </row>
    <row r="6823" spans="1:18">
      <c r="A6823" s="217"/>
      <c r="B6823" s="217"/>
      <c r="C6823" s="217"/>
      <c r="D6823" s="217"/>
      <c r="E6823" s="217"/>
      <c r="F6823" s="217"/>
      <c r="G6823" s="218"/>
      <c r="H6823" s="217"/>
      <c r="I6823" s="217"/>
      <c r="J6823" s="217"/>
      <c r="K6823" s="217"/>
      <c r="L6823" s="217"/>
      <c r="M6823" s="219"/>
      <c r="N6823" s="220"/>
      <c r="O6823" s="219"/>
      <c r="P6823" s="220"/>
      <c r="Q6823" s="219"/>
      <c r="R6823" s="219"/>
    </row>
    <row r="6824" spans="1:18">
      <c r="A6824" s="217"/>
      <c r="B6824" s="217"/>
      <c r="C6824" s="217"/>
      <c r="D6824" s="217"/>
      <c r="E6824" s="217"/>
      <c r="F6824" s="217"/>
      <c r="G6824" s="218"/>
      <c r="H6824" s="217"/>
      <c r="I6824" s="217"/>
      <c r="J6824" s="217"/>
      <c r="K6824" s="217"/>
      <c r="L6824" s="217"/>
      <c r="M6824" s="219"/>
      <c r="N6824" s="220"/>
      <c r="O6824" s="219"/>
      <c r="P6824" s="220"/>
      <c r="Q6824" s="219"/>
      <c r="R6824" s="219"/>
    </row>
    <row r="6825" spans="1:18">
      <c r="A6825" s="217"/>
      <c r="B6825" s="217"/>
      <c r="C6825" s="217"/>
      <c r="D6825" s="217"/>
      <c r="E6825" s="217"/>
      <c r="F6825" s="217"/>
      <c r="G6825" s="218"/>
      <c r="H6825" s="217"/>
      <c r="I6825" s="217"/>
      <c r="J6825" s="217"/>
      <c r="K6825" s="217"/>
      <c r="L6825" s="217"/>
      <c r="M6825" s="219"/>
      <c r="N6825" s="220"/>
      <c r="O6825" s="219"/>
      <c r="P6825" s="220"/>
      <c r="Q6825" s="219"/>
      <c r="R6825" s="219"/>
    </row>
    <row r="6826" spans="1:18">
      <c r="A6826" s="217"/>
      <c r="B6826" s="217"/>
      <c r="C6826" s="217"/>
      <c r="D6826" s="217"/>
      <c r="E6826" s="217"/>
      <c r="F6826" s="217"/>
      <c r="G6826" s="218"/>
      <c r="H6826" s="217"/>
      <c r="I6826" s="217"/>
      <c r="J6826" s="217"/>
      <c r="K6826" s="217"/>
      <c r="L6826" s="217"/>
      <c r="M6826" s="219"/>
      <c r="N6826" s="220"/>
      <c r="O6826" s="219"/>
      <c r="P6826" s="220"/>
      <c r="Q6826" s="219"/>
      <c r="R6826" s="219"/>
    </row>
    <row r="6827" spans="1:18">
      <c r="A6827" s="217"/>
      <c r="B6827" s="217"/>
      <c r="C6827" s="217"/>
      <c r="D6827" s="217"/>
      <c r="E6827" s="217"/>
      <c r="F6827" s="217"/>
      <c r="G6827" s="218"/>
      <c r="H6827" s="217"/>
      <c r="I6827" s="217"/>
      <c r="J6827" s="217"/>
      <c r="K6827" s="217"/>
      <c r="L6827" s="217"/>
      <c r="M6827" s="219"/>
      <c r="N6827" s="220"/>
      <c r="O6827" s="219"/>
      <c r="P6827" s="220"/>
      <c r="Q6827" s="219"/>
      <c r="R6827" s="219"/>
    </row>
    <row r="6828" spans="1:18">
      <c r="A6828" s="217"/>
      <c r="B6828" s="217"/>
      <c r="C6828" s="217"/>
      <c r="D6828" s="217"/>
      <c r="E6828" s="217"/>
      <c r="F6828" s="217"/>
      <c r="G6828" s="218"/>
      <c r="H6828" s="217"/>
      <c r="I6828" s="217"/>
      <c r="J6828" s="217"/>
      <c r="K6828" s="217"/>
      <c r="L6828" s="217"/>
      <c r="M6828" s="219"/>
      <c r="N6828" s="220"/>
      <c r="O6828" s="219"/>
      <c r="P6828" s="220"/>
      <c r="Q6828" s="219"/>
      <c r="R6828" s="219"/>
    </row>
    <row r="6829" spans="1:18">
      <c r="A6829" s="217"/>
      <c r="B6829" s="217"/>
      <c r="C6829" s="217"/>
      <c r="D6829" s="217"/>
      <c r="E6829" s="217"/>
      <c r="F6829" s="217"/>
      <c r="G6829" s="218"/>
      <c r="H6829" s="217"/>
      <c r="I6829" s="217"/>
      <c r="J6829" s="217"/>
      <c r="K6829" s="217"/>
      <c r="L6829" s="217"/>
      <c r="M6829" s="219"/>
      <c r="N6829" s="220"/>
      <c r="O6829" s="219"/>
      <c r="P6829" s="220"/>
      <c r="Q6829" s="219"/>
      <c r="R6829" s="219"/>
    </row>
    <row r="6830" spans="1:18">
      <c r="A6830" s="217"/>
      <c r="B6830" s="217"/>
      <c r="C6830" s="217"/>
      <c r="D6830" s="217"/>
      <c r="E6830" s="217"/>
      <c r="F6830" s="217"/>
      <c r="G6830" s="218"/>
      <c r="H6830" s="217"/>
      <c r="I6830" s="217"/>
      <c r="J6830" s="217"/>
      <c r="K6830" s="217"/>
      <c r="L6830" s="217"/>
      <c r="M6830" s="219"/>
      <c r="N6830" s="220"/>
      <c r="O6830" s="219"/>
      <c r="P6830" s="220"/>
      <c r="Q6830" s="219"/>
      <c r="R6830" s="219"/>
    </row>
    <row r="6831" spans="1:18">
      <c r="A6831" s="217"/>
      <c r="B6831" s="217"/>
      <c r="C6831" s="217"/>
      <c r="D6831" s="217"/>
      <c r="E6831" s="217"/>
      <c r="F6831" s="217"/>
      <c r="G6831" s="218"/>
      <c r="H6831" s="217"/>
      <c r="I6831" s="217"/>
      <c r="J6831" s="217"/>
      <c r="K6831" s="217"/>
      <c r="L6831" s="217"/>
      <c r="M6831" s="219"/>
      <c r="N6831" s="220"/>
      <c r="O6831" s="219"/>
      <c r="P6831" s="220"/>
      <c r="Q6831" s="219"/>
      <c r="R6831" s="219"/>
    </row>
    <row r="6832" spans="1:18">
      <c r="A6832" s="217"/>
      <c r="B6832" s="217"/>
      <c r="C6832" s="217"/>
      <c r="D6832" s="217"/>
      <c r="E6832" s="217"/>
      <c r="F6832" s="217"/>
      <c r="G6832" s="218"/>
      <c r="H6832" s="217"/>
      <c r="I6832" s="217"/>
      <c r="J6832" s="217"/>
      <c r="K6832" s="217"/>
      <c r="L6832" s="217"/>
      <c r="M6832" s="219"/>
      <c r="N6832" s="220"/>
      <c r="O6832" s="219"/>
      <c r="P6832" s="220"/>
      <c r="Q6832" s="219"/>
      <c r="R6832" s="219"/>
    </row>
    <row r="6833" spans="1:18">
      <c r="A6833" s="217"/>
      <c r="B6833" s="217"/>
      <c r="C6833" s="217"/>
      <c r="D6833" s="217"/>
      <c r="E6833" s="217"/>
      <c r="F6833" s="217"/>
      <c r="G6833" s="218"/>
      <c r="H6833" s="217"/>
      <c r="I6833" s="217"/>
      <c r="J6833" s="217"/>
      <c r="K6833" s="217"/>
      <c r="L6833" s="217"/>
      <c r="M6833" s="219"/>
      <c r="N6833" s="220"/>
      <c r="O6833" s="219"/>
      <c r="P6833" s="220"/>
      <c r="Q6833" s="219"/>
      <c r="R6833" s="219"/>
    </row>
    <row r="6834" spans="1:18">
      <c r="A6834" s="217"/>
      <c r="B6834" s="217"/>
      <c r="C6834" s="217"/>
      <c r="D6834" s="217"/>
      <c r="E6834" s="217"/>
      <c r="F6834" s="217"/>
      <c r="G6834" s="218"/>
      <c r="H6834" s="217"/>
      <c r="I6834" s="217"/>
      <c r="J6834" s="217"/>
      <c r="K6834" s="217"/>
      <c r="L6834" s="217"/>
      <c r="M6834" s="219"/>
      <c r="N6834" s="220"/>
      <c r="O6834" s="219"/>
      <c r="P6834" s="220"/>
      <c r="Q6834" s="219"/>
      <c r="R6834" s="219"/>
    </row>
    <row r="6835" spans="1:18">
      <c r="A6835" s="217"/>
      <c r="B6835" s="217"/>
      <c r="C6835" s="217"/>
      <c r="D6835" s="217"/>
      <c r="E6835" s="217"/>
      <c r="F6835" s="217"/>
      <c r="G6835" s="218"/>
      <c r="H6835" s="217"/>
      <c r="I6835" s="217"/>
      <c r="J6835" s="217"/>
      <c r="K6835" s="217"/>
      <c r="L6835" s="217"/>
      <c r="M6835" s="219"/>
      <c r="N6835" s="220"/>
      <c r="O6835" s="219"/>
      <c r="P6835" s="220"/>
      <c r="Q6835" s="219"/>
      <c r="R6835" s="219"/>
    </row>
    <row r="6836" spans="1:18">
      <c r="A6836" s="217"/>
      <c r="B6836" s="217"/>
      <c r="C6836" s="217"/>
      <c r="D6836" s="217"/>
      <c r="E6836" s="217"/>
      <c r="F6836" s="217"/>
      <c r="G6836" s="218"/>
      <c r="H6836" s="217"/>
      <c r="I6836" s="217"/>
      <c r="J6836" s="217"/>
      <c r="K6836" s="217"/>
      <c r="L6836" s="217"/>
      <c r="M6836" s="219"/>
      <c r="N6836" s="220"/>
      <c r="O6836" s="219"/>
      <c r="P6836" s="220"/>
      <c r="Q6836" s="219"/>
      <c r="R6836" s="219"/>
    </row>
    <row r="6837" spans="1:18">
      <c r="A6837" s="217"/>
      <c r="B6837" s="217"/>
      <c r="C6837" s="217"/>
      <c r="D6837" s="217"/>
      <c r="E6837" s="217"/>
      <c r="F6837" s="217"/>
      <c r="G6837" s="218"/>
      <c r="H6837" s="217"/>
      <c r="I6837" s="217"/>
      <c r="J6837" s="217"/>
      <c r="K6837" s="217"/>
      <c r="L6837" s="217"/>
      <c r="M6837" s="219"/>
      <c r="N6837" s="220"/>
      <c r="O6837" s="219"/>
      <c r="P6837" s="220"/>
      <c r="Q6837" s="219"/>
      <c r="R6837" s="219"/>
    </row>
    <row r="6838" spans="1:18">
      <c r="A6838" s="217"/>
      <c r="B6838" s="217"/>
      <c r="C6838" s="217"/>
      <c r="D6838" s="217"/>
      <c r="E6838" s="217"/>
      <c r="F6838" s="217"/>
      <c r="G6838" s="218"/>
      <c r="H6838" s="217"/>
      <c r="I6838" s="217"/>
      <c r="J6838" s="217"/>
      <c r="K6838" s="217"/>
      <c r="L6838" s="217"/>
      <c r="M6838" s="219"/>
      <c r="N6838" s="220"/>
      <c r="O6838" s="219"/>
      <c r="P6838" s="220"/>
      <c r="Q6838" s="219"/>
      <c r="R6838" s="219"/>
    </row>
    <row r="6839" spans="1:18">
      <c r="A6839" s="217"/>
      <c r="B6839" s="217"/>
      <c r="C6839" s="217"/>
      <c r="D6839" s="217"/>
      <c r="E6839" s="217"/>
      <c r="F6839" s="217"/>
      <c r="G6839" s="218"/>
      <c r="H6839" s="217"/>
      <c r="I6839" s="217"/>
      <c r="J6839" s="217"/>
      <c r="K6839" s="217"/>
      <c r="L6839" s="217"/>
      <c r="M6839" s="219"/>
      <c r="N6839" s="220"/>
      <c r="O6839" s="219"/>
      <c r="P6839" s="220"/>
      <c r="Q6839" s="219"/>
      <c r="R6839" s="219"/>
    </row>
    <row r="6840" spans="1:18">
      <c r="A6840" s="217"/>
      <c r="B6840" s="217"/>
      <c r="C6840" s="217"/>
      <c r="D6840" s="217"/>
      <c r="E6840" s="217"/>
      <c r="F6840" s="217"/>
      <c r="G6840" s="218"/>
      <c r="H6840" s="217"/>
      <c r="I6840" s="217"/>
      <c r="J6840" s="217"/>
      <c r="K6840" s="217"/>
      <c r="L6840" s="217"/>
      <c r="M6840" s="219"/>
      <c r="N6840" s="220"/>
      <c r="O6840" s="219"/>
      <c r="P6840" s="220"/>
      <c r="Q6840" s="219"/>
      <c r="R6840" s="219"/>
    </row>
    <row r="6841" spans="1:18">
      <c r="A6841" s="217"/>
      <c r="B6841" s="217"/>
      <c r="C6841" s="217"/>
      <c r="D6841" s="217"/>
      <c r="E6841" s="217"/>
      <c r="F6841" s="217"/>
      <c r="G6841" s="218"/>
      <c r="H6841" s="217"/>
      <c r="I6841" s="217"/>
      <c r="J6841" s="217"/>
      <c r="K6841" s="217"/>
      <c r="L6841" s="217"/>
      <c r="M6841" s="219"/>
      <c r="N6841" s="220"/>
      <c r="O6841" s="219"/>
      <c r="P6841" s="220"/>
      <c r="Q6841" s="219"/>
      <c r="R6841" s="219"/>
    </row>
    <row r="6842" spans="1:18">
      <c r="A6842" s="217"/>
      <c r="B6842" s="217"/>
      <c r="C6842" s="217"/>
      <c r="D6842" s="217"/>
      <c r="E6842" s="217"/>
      <c r="F6842" s="217"/>
      <c r="G6842" s="218"/>
      <c r="H6842" s="217"/>
      <c r="I6842" s="217"/>
      <c r="J6842" s="217"/>
      <c r="K6842" s="217"/>
      <c r="L6842" s="217"/>
      <c r="M6842" s="219"/>
      <c r="N6842" s="220"/>
      <c r="O6842" s="219"/>
      <c r="P6842" s="220"/>
      <c r="Q6842" s="219"/>
      <c r="R6842" s="219"/>
    </row>
    <row r="6843" spans="1:18">
      <c r="A6843" s="217"/>
      <c r="B6843" s="217"/>
      <c r="C6843" s="217"/>
      <c r="D6843" s="217"/>
      <c r="E6843" s="217"/>
      <c r="F6843" s="217"/>
      <c r="G6843" s="218"/>
      <c r="H6843" s="217"/>
      <c r="I6843" s="217"/>
      <c r="J6843" s="217"/>
      <c r="K6843" s="217"/>
      <c r="L6843" s="217"/>
      <c r="M6843" s="219"/>
      <c r="N6843" s="220"/>
      <c r="O6843" s="219"/>
      <c r="P6843" s="220"/>
      <c r="Q6843" s="219"/>
      <c r="R6843" s="219"/>
    </row>
    <row r="6844" spans="1:18">
      <c r="A6844" s="217"/>
      <c r="B6844" s="217"/>
      <c r="C6844" s="217"/>
      <c r="D6844" s="217"/>
      <c r="E6844" s="217"/>
      <c r="F6844" s="217"/>
      <c r="G6844" s="218"/>
      <c r="H6844" s="217"/>
      <c r="I6844" s="217"/>
      <c r="J6844" s="217"/>
      <c r="K6844" s="217"/>
      <c r="L6844" s="217"/>
      <c r="M6844" s="219"/>
      <c r="N6844" s="220"/>
      <c r="O6844" s="219"/>
      <c r="P6844" s="220"/>
      <c r="Q6844" s="219"/>
      <c r="R6844" s="219"/>
    </row>
    <row r="6845" spans="1:18">
      <c r="A6845" s="217"/>
      <c r="B6845" s="217"/>
      <c r="C6845" s="217"/>
      <c r="D6845" s="217"/>
      <c r="E6845" s="217"/>
      <c r="F6845" s="217"/>
      <c r="G6845" s="218"/>
      <c r="H6845" s="217"/>
      <c r="I6845" s="217"/>
      <c r="J6845" s="217"/>
      <c r="K6845" s="217"/>
      <c r="L6845" s="217"/>
      <c r="M6845" s="219"/>
      <c r="N6845" s="220"/>
      <c r="O6845" s="219"/>
      <c r="P6845" s="220"/>
      <c r="Q6845" s="219"/>
      <c r="R6845" s="219"/>
    </row>
    <row r="6846" spans="1:18">
      <c r="A6846" s="217"/>
      <c r="B6846" s="217"/>
      <c r="C6846" s="217"/>
      <c r="D6846" s="217"/>
      <c r="E6846" s="217"/>
      <c r="F6846" s="217"/>
      <c r="G6846" s="218"/>
      <c r="H6846" s="217"/>
      <c r="I6846" s="217"/>
      <c r="J6846" s="217"/>
      <c r="K6846" s="217"/>
      <c r="L6846" s="217"/>
      <c r="M6846" s="219"/>
      <c r="N6846" s="220"/>
      <c r="O6846" s="219"/>
      <c r="P6846" s="220"/>
      <c r="Q6846" s="219"/>
      <c r="R6846" s="219"/>
    </row>
    <row r="6847" spans="1:18">
      <c r="A6847" s="217"/>
      <c r="B6847" s="217"/>
      <c r="C6847" s="217"/>
      <c r="D6847" s="217"/>
      <c r="E6847" s="217"/>
      <c r="F6847" s="217"/>
      <c r="G6847" s="218"/>
      <c r="H6847" s="217"/>
      <c r="I6847" s="217"/>
      <c r="J6847" s="217"/>
      <c r="K6847" s="217"/>
      <c r="L6847" s="217"/>
      <c r="M6847" s="219"/>
      <c r="N6847" s="220"/>
      <c r="O6847" s="219"/>
      <c r="P6847" s="220"/>
      <c r="Q6847" s="219"/>
      <c r="R6847" s="219"/>
    </row>
    <row r="6848" spans="1:18">
      <c r="A6848" s="217"/>
      <c r="B6848" s="217"/>
      <c r="C6848" s="217"/>
      <c r="D6848" s="217"/>
      <c r="E6848" s="217"/>
      <c r="F6848" s="217"/>
      <c r="G6848" s="218"/>
      <c r="H6848" s="217"/>
      <c r="I6848" s="217"/>
      <c r="J6848" s="217"/>
      <c r="K6848" s="217"/>
      <c r="L6848" s="217"/>
      <c r="M6848" s="219"/>
      <c r="N6848" s="220"/>
      <c r="O6848" s="219"/>
      <c r="P6848" s="220"/>
      <c r="Q6848" s="219"/>
      <c r="R6848" s="219"/>
    </row>
    <row r="6849" spans="1:18">
      <c r="A6849" s="217"/>
      <c r="B6849" s="217"/>
      <c r="C6849" s="217"/>
      <c r="D6849" s="217"/>
      <c r="E6849" s="217"/>
      <c r="F6849" s="217"/>
      <c r="G6849" s="218"/>
      <c r="H6849" s="217"/>
      <c r="I6849" s="217"/>
      <c r="J6849" s="217"/>
      <c r="K6849" s="217"/>
      <c r="L6849" s="217"/>
      <c r="M6849" s="219"/>
      <c r="N6849" s="220"/>
      <c r="O6849" s="219"/>
      <c r="P6849" s="220"/>
      <c r="Q6849" s="219"/>
      <c r="R6849" s="219"/>
    </row>
    <row r="6850" spans="1:18">
      <c r="A6850" s="217"/>
      <c r="B6850" s="217"/>
      <c r="C6850" s="217"/>
      <c r="D6850" s="217"/>
      <c r="E6850" s="217"/>
      <c r="F6850" s="217"/>
      <c r="G6850" s="218"/>
      <c r="H6850" s="217"/>
      <c r="I6850" s="217"/>
      <c r="J6850" s="217"/>
      <c r="K6850" s="217"/>
      <c r="L6850" s="217"/>
      <c r="M6850" s="219"/>
      <c r="N6850" s="220"/>
      <c r="O6850" s="219"/>
      <c r="P6850" s="220"/>
      <c r="Q6850" s="219"/>
      <c r="R6850" s="219"/>
    </row>
    <row r="6851" spans="1:18">
      <c r="A6851" s="217"/>
      <c r="B6851" s="217"/>
      <c r="C6851" s="217"/>
      <c r="D6851" s="217"/>
      <c r="E6851" s="217"/>
      <c r="F6851" s="217"/>
      <c r="G6851" s="218"/>
      <c r="H6851" s="217"/>
      <c r="I6851" s="217"/>
      <c r="J6851" s="217"/>
      <c r="K6851" s="217"/>
      <c r="L6851" s="217"/>
      <c r="M6851" s="219"/>
      <c r="N6851" s="220"/>
      <c r="O6851" s="219"/>
      <c r="P6851" s="220"/>
      <c r="Q6851" s="219"/>
      <c r="R6851" s="219"/>
    </row>
    <row r="6852" spans="1:18">
      <c r="A6852" s="217"/>
      <c r="B6852" s="217"/>
      <c r="C6852" s="217"/>
      <c r="D6852" s="217"/>
      <c r="E6852" s="217"/>
      <c r="F6852" s="217"/>
      <c r="G6852" s="218"/>
      <c r="H6852" s="217"/>
      <c r="I6852" s="217"/>
      <c r="J6852" s="217"/>
      <c r="K6852" s="217"/>
      <c r="L6852" s="217"/>
      <c r="M6852" s="219"/>
      <c r="N6852" s="220"/>
      <c r="O6852" s="219"/>
      <c r="P6852" s="220"/>
      <c r="Q6852" s="219"/>
      <c r="R6852" s="219"/>
    </row>
    <row r="6853" spans="1:18">
      <c r="A6853" s="217"/>
      <c r="B6853" s="217"/>
      <c r="C6853" s="217"/>
      <c r="D6853" s="217"/>
      <c r="E6853" s="217"/>
      <c r="F6853" s="217"/>
      <c r="G6853" s="218"/>
      <c r="H6853" s="217"/>
      <c r="I6853" s="217"/>
      <c r="J6853" s="217"/>
      <c r="K6853" s="217"/>
      <c r="L6853" s="217"/>
      <c r="M6853" s="219"/>
      <c r="N6853" s="220"/>
      <c r="O6853" s="219"/>
      <c r="P6853" s="220"/>
      <c r="Q6853" s="219"/>
      <c r="R6853" s="219"/>
    </row>
    <row r="6854" spans="1:18">
      <c r="A6854" s="217"/>
      <c r="B6854" s="217"/>
      <c r="C6854" s="217"/>
      <c r="D6854" s="217"/>
      <c r="E6854" s="217"/>
      <c r="F6854" s="217"/>
      <c r="G6854" s="218"/>
      <c r="H6854" s="217"/>
      <c r="I6854" s="217"/>
      <c r="J6854" s="217"/>
      <c r="K6854" s="217"/>
      <c r="L6854" s="217"/>
      <c r="M6854" s="219"/>
      <c r="N6854" s="220"/>
      <c r="O6854" s="219"/>
      <c r="P6854" s="220"/>
      <c r="Q6854" s="219"/>
      <c r="R6854" s="219"/>
    </row>
    <row r="6855" spans="1:18">
      <c r="A6855" s="217"/>
      <c r="B6855" s="217"/>
      <c r="C6855" s="217"/>
      <c r="D6855" s="217"/>
      <c r="E6855" s="217"/>
      <c r="F6855" s="217"/>
      <c r="G6855" s="218"/>
      <c r="H6855" s="217"/>
      <c r="I6855" s="217"/>
      <c r="J6855" s="217"/>
      <c r="K6855" s="217"/>
      <c r="L6855" s="217"/>
      <c r="M6855" s="219"/>
      <c r="N6855" s="220"/>
      <c r="O6855" s="219"/>
      <c r="P6855" s="220"/>
      <c r="Q6855" s="219"/>
      <c r="R6855" s="219"/>
    </row>
    <row r="6856" spans="1:18">
      <c r="A6856" s="217"/>
      <c r="B6856" s="217"/>
      <c r="C6856" s="217"/>
      <c r="D6856" s="217"/>
      <c r="E6856" s="217"/>
      <c r="F6856" s="217"/>
      <c r="G6856" s="218"/>
      <c r="H6856" s="217"/>
      <c r="I6856" s="217"/>
      <c r="J6856" s="217"/>
      <c r="K6856" s="217"/>
      <c r="L6856" s="217"/>
      <c r="M6856" s="219"/>
      <c r="N6856" s="220"/>
      <c r="O6856" s="219"/>
      <c r="P6856" s="220"/>
      <c r="Q6856" s="219"/>
      <c r="R6856" s="219"/>
    </row>
    <row r="6857" spans="1:18">
      <c r="A6857" s="217"/>
      <c r="B6857" s="217"/>
      <c r="C6857" s="217"/>
      <c r="D6857" s="217"/>
      <c r="E6857" s="217"/>
      <c r="F6857" s="217"/>
      <c r="G6857" s="218"/>
      <c r="H6857" s="217"/>
      <c r="I6857" s="217"/>
      <c r="J6857" s="217"/>
      <c r="K6857" s="217"/>
      <c r="L6857" s="217"/>
      <c r="M6857" s="219"/>
      <c r="N6857" s="220"/>
      <c r="O6857" s="219"/>
      <c r="P6857" s="220"/>
      <c r="Q6857" s="219"/>
      <c r="R6857" s="219"/>
    </row>
    <row r="6858" spans="1:18">
      <c r="A6858" s="217"/>
      <c r="B6858" s="217"/>
      <c r="C6858" s="217"/>
      <c r="D6858" s="217"/>
      <c r="E6858" s="217"/>
      <c r="F6858" s="217"/>
      <c r="G6858" s="218"/>
      <c r="H6858" s="217"/>
      <c r="I6858" s="217"/>
      <c r="J6858" s="217"/>
      <c r="K6858" s="217"/>
      <c r="L6858" s="217"/>
      <c r="M6858" s="219"/>
      <c r="N6858" s="220"/>
      <c r="O6858" s="219"/>
      <c r="P6858" s="220"/>
      <c r="Q6858" s="219"/>
      <c r="R6858" s="219"/>
    </row>
    <row r="6859" spans="1:18">
      <c r="A6859" s="217"/>
      <c r="B6859" s="217"/>
      <c r="C6859" s="217"/>
      <c r="D6859" s="217"/>
      <c r="E6859" s="217"/>
      <c r="F6859" s="217"/>
      <c r="G6859" s="218"/>
      <c r="H6859" s="217"/>
      <c r="I6859" s="217"/>
      <c r="J6859" s="217"/>
      <c r="K6859" s="217"/>
      <c r="L6859" s="217"/>
      <c r="M6859" s="219"/>
      <c r="N6859" s="220"/>
      <c r="O6859" s="219"/>
      <c r="P6859" s="220"/>
      <c r="Q6859" s="219"/>
      <c r="R6859" s="219"/>
    </row>
    <row r="6860" spans="1:18">
      <c r="A6860" s="217"/>
      <c r="B6860" s="217"/>
      <c r="C6860" s="217"/>
      <c r="D6860" s="217"/>
      <c r="E6860" s="217"/>
      <c r="F6860" s="217"/>
      <c r="G6860" s="218"/>
      <c r="H6860" s="217"/>
      <c r="I6860" s="217"/>
      <c r="J6860" s="217"/>
      <c r="K6860" s="217"/>
      <c r="L6860" s="217"/>
      <c r="M6860" s="219"/>
      <c r="N6860" s="220"/>
      <c r="O6860" s="219"/>
      <c r="P6860" s="220"/>
      <c r="Q6860" s="219"/>
      <c r="R6860" s="219"/>
    </row>
    <row r="6861" spans="1:18">
      <c r="A6861" s="217"/>
      <c r="B6861" s="217"/>
      <c r="C6861" s="217"/>
      <c r="D6861" s="217"/>
      <c r="E6861" s="217"/>
      <c r="F6861" s="217"/>
      <c r="G6861" s="218"/>
      <c r="H6861" s="217"/>
      <c r="I6861" s="217"/>
      <c r="J6861" s="217"/>
      <c r="K6861" s="217"/>
      <c r="L6861" s="217"/>
      <c r="M6861" s="219"/>
      <c r="N6861" s="220"/>
      <c r="O6861" s="219"/>
      <c r="P6861" s="220"/>
      <c r="Q6861" s="219"/>
      <c r="R6861" s="219"/>
    </row>
    <row r="6862" spans="1:18">
      <c r="A6862" s="217"/>
      <c r="B6862" s="217"/>
      <c r="C6862" s="217"/>
      <c r="D6862" s="217"/>
      <c r="E6862" s="217"/>
      <c r="F6862" s="217"/>
      <c r="G6862" s="218"/>
      <c r="H6862" s="217"/>
      <c r="I6862" s="217"/>
      <c r="J6862" s="217"/>
      <c r="K6862" s="217"/>
      <c r="L6862" s="217"/>
      <c r="M6862" s="219"/>
      <c r="N6862" s="220"/>
      <c r="O6862" s="219"/>
      <c r="P6862" s="220"/>
      <c r="Q6862" s="219"/>
      <c r="R6862" s="219"/>
    </row>
    <row r="6863" spans="1:18">
      <c r="A6863" s="217"/>
      <c r="B6863" s="217"/>
      <c r="C6863" s="217"/>
      <c r="D6863" s="217"/>
      <c r="E6863" s="217"/>
      <c r="F6863" s="217"/>
      <c r="G6863" s="218"/>
      <c r="H6863" s="217"/>
      <c r="I6863" s="217"/>
      <c r="J6863" s="217"/>
      <c r="K6863" s="217"/>
      <c r="L6863" s="217"/>
      <c r="M6863" s="219"/>
      <c r="N6863" s="220"/>
      <c r="O6863" s="219"/>
      <c r="P6863" s="220"/>
      <c r="Q6863" s="219"/>
      <c r="R6863" s="219"/>
    </row>
    <row r="6864" spans="1:18">
      <c r="A6864" s="217"/>
      <c r="B6864" s="217"/>
      <c r="C6864" s="217"/>
      <c r="D6864" s="217"/>
      <c r="E6864" s="217"/>
      <c r="F6864" s="217"/>
      <c r="G6864" s="218"/>
      <c r="H6864" s="217"/>
      <c r="I6864" s="217"/>
      <c r="J6864" s="217"/>
      <c r="K6864" s="217"/>
      <c r="L6864" s="217"/>
      <c r="M6864" s="219"/>
      <c r="N6864" s="220"/>
      <c r="O6864" s="219"/>
      <c r="P6864" s="220"/>
      <c r="Q6864" s="219"/>
      <c r="R6864" s="219"/>
    </row>
    <row r="6865" spans="1:18">
      <c r="A6865" s="217"/>
      <c r="B6865" s="217"/>
      <c r="C6865" s="217"/>
      <c r="D6865" s="217"/>
      <c r="E6865" s="217"/>
      <c r="F6865" s="217"/>
      <c r="G6865" s="218"/>
      <c r="H6865" s="217"/>
      <c r="I6865" s="217"/>
      <c r="J6865" s="217"/>
      <c r="K6865" s="217"/>
      <c r="L6865" s="217"/>
      <c r="M6865" s="219"/>
      <c r="N6865" s="220"/>
      <c r="O6865" s="219"/>
      <c r="P6865" s="220"/>
      <c r="Q6865" s="219"/>
      <c r="R6865" s="219"/>
    </row>
    <row r="6866" spans="1:18">
      <c r="A6866" s="217"/>
      <c r="B6866" s="217"/>
      <c r="C6866" s="217"/>
      <c r="D6866" s="217"/>
      <c r="E6866" s="217"/>
      <c r="F6866" s="217"/>
      <c r="G6866" s="218"/>
      <c r="H6866" s="217"/>
      <c r="I6866" s="217"/>
      <c r="J6866" s="217"/>
      <c r="K6866" s="217"/>
      <c r="L6866" s="217"/>
      <c r="M6866" s="219"/>
      <c r="N6866" s="220"/>
      <c r="O6866" s="219"/>
      <c r="P6866" s="220"/>
      <c r="Q6866" s="219"/>
      <c r="R6866" s="219"/>
    </row>
    <row r="6867" spans="1:18">
      <c r="A6867" s="217"/>
      <c r="B6867" s="217"/>
      <c r="C6867" s="217"/>
      <c r="D6867" s="217"/>
      <c r="E6867" s="217"/>
      <c r="F6867" s="217"/>
      <c r="G6867" s="218"/>
      <c r="H6867" s="217"/>
      <c r="I6867" s="217"/>
      <c r="J6867" s="217"/>
      <c r="K6867" s="217"/>
      <c r="L6867" s="217"/>
      <c r="M6867" s="219"/>
      <c r="N6867" s="220"/>
      <c r="O6867" s="219"/>
      <c r="P6867" s="220"/>
      <c r="Q6867" s="219"/>
      <c r="R6867" s="219"/>
    </row>
    <row r="6868" spans="1:18">
      <c r="A6868" s="217"/>
      <c r="B6868" s="217"/>
      <c r="C6868" s="217"/>
      <c r="D6868" s="217"/>
      <c r="E6868" s="217"/>
      <c r="F6868" s="217"/>
      <c r="G6868" s="218"/>
      <c r="H6868" s="217"/>
      <c r="I6868" s="217"/>
      <c r="J6868" s="217"/>
      <c r="K6868" s="217"/>
      <c r="L6868" s="217"/>
      <c r="M6868" s="219"/>
      <c r="N6868" s="220"/>
      <c r="O6868" s="219"/>
      <c r="P6868" s="220"/>
      <c r="Q6868" s="219"/>
      <c r="R6868" s="219"/>
    </row>
    <row r="6869" spans="1:18">
      <c r="A6869" s="217"/>
      <c r="B6869" s="217"/>
      <c r="C6869" s="217"/>
      <c r="D6869" s="217"/>
      <c r="E6869" s="217"/>
      <c r="F6869" s="217"/>
      <c r="G6869" s="218"/>
      <c r="H6869" s="217"/>
      <c r="I6869" s="217"/>
      <c r="J6869" s="217"/>
      <c r="K6869" s="217"/>
      <c r="L6869" s="217"/>
      <c r="M6869" s="219"/>
      <c r="N6869" s="220"/>
      <c r="O6869" s="219"/>
      <c r="P6869" s="220"/>
      <c r="Q6869" s="219"/>
      <c r="R6869" s="219"/>
    </row>
    <row r="6870" spans="1:18">
      <c r="A6870" s="217"/>
      <c r="B6870" s="217"/>
      <c r="C6870" s="217"/>
      <c r="D6870" s="217"/>
      <c r="E6870" s="217"/>
      <c r="F6870" s="217"/>
      <c r="G6870" s="218"/>
      <c r="H6870" s="217"/>
      <c r="I6870" s="217"/>
      <c r="J6870" s="217"/>
      <c r="K6870" s="217"/>
      <c r="L6870" s="217"/>
      <c r="M6870" s="219"/>
      <c r="N6870" s="220"/>
      <c r="O6870" s="219"/>
      <c r="P6870" s="220"/>
      <c r="Q6870" s="219"/>
      <c r="R6870" s="219"/>
    </row>
    <row r="6871" spans="1:18">
      <c r="A6871" s="217"/>
      <c r="B6871" s="217"/>
      <c r="C6871" s="217"/>
      <c r="D6871" s="217"/>
      <c r="E6871" s="217"/>
      <c r="F6871" s="217"/>
      <c r="G6871" s="218"/>
      <c r="H6871" s="217"/>
      <c r="I6871" s="217"/>
      <c r="J6871" s="217"/>
      <c r="K6871" s="217"/>
      <c r="L6871" s="217"/>
      <c r="M6871" s="219"/>
      <c r="N6871" s="220"/>
      <c r="O6871" s="219"/>
      <c r="P6871" s="220"/>
      <c r="Q6871" s="219"/>
      <c r="R6871" s="219"/>
    </row>
    <row r="6872" spans="1:18">
      <c r="A6872" s="217"/>
      <c r="B6872" s="217"/>
      <c r="C6872" s="217"/>
      <c r="D6872" s="217"/>
      <c r="E6872" s="217"/>
      <c r="F6872" s="217"/>
      <c r="G6872" s="218"/>
      <c r="H6872" s="217"/>
      <c r="I6872" s="217"/>
      <c r="J6872" s="217"/>
      <c r="K6872" s="217"/>
      <c r="L6872" s="217"/>
      <c r="M6872" s="219"/>
      <c r="N6872" s="220"/>
      <c r="O6872" s="219"/>
      <c r="P6872" s="220"/>
      <c r="Q6872" s="219"/>
      <c r="R6872" s="219"/>
    </row>
    <row r="6873" spans="1:18">
      <c r="A6873" s="217"/>
      <c r="B6873" s="217"/>
      <c r="C6873" s="217"/>
      <c r="D6873" s="217"/>
      <c r="E6873" s="217"/>
      <c r="F6873" s="217"/>
      <c r="G6873" s="218"/>
      <c r="H6873" s="217"/>
      <c r="I6873" s="217"/>
      <c r="J6873" s="217"/>
      <c r="K6873" s="217"/>
      <c r="L6873" s="217"/>
      <c r="M6873" s="219"/>
      <c r="N6873" s="220"/>
      <c r="O6873" s="219"/>
      <c r="P6873" s="220"/>
      <c r="Q6873" s="219"/>
      <c r="R6873" s="219"/>
    </row>
    <row r="6874" spans="1:18">
      <c r="A6874" s="217"/>
      <c r="B6874" s="217"/>
      <c r="C6874" s="217"/>
      <c r="D6874" s="217"/>
      <c r="E6874" s="217"/>
      <c r="F6874" s="217"/>
      <c r="G6874" s="218"/>
      <c r="H6874" s="217"/>
      <c r="I6874" s="217"/>
      <c r="J6874" s="217"/>
      <c r="K6874" s="217"/>
      <c r="L6874" s="217"/>
      <c r="M6874" s="219"/>
      <c r="N6874" s="220"/>
      <c r="O6874" s="219"/>
      <c r="P6874" s="220"/>
      <c r="Q6874" s="219"/>
      <c r="R6874" s="219"/>
    </row>
    <row r="6875" spans="1:18">
      <c r="A6875" s="217"/>
      <c r="B6875" s="217"/>
      <c r="C6875" s="217"/>
      <c r="D6875" s="217"/>
      <c r="E6875" s="217"/>
      <c r="F6875" s="217"/>
      <c r="G6875" s="218"/>
      <c r="H6875" s="217"/>
      <c r="I6875" s="217"/>
      <c r="J6875" s="217"/>
      <c r="K6875" s="217"/>
      <c r="L6875" s="217"/>
      <c r="M6875" s="219"/>
      <c r="N6875" s="220"/>
      <c r="O6875" s="219"/>
      <c r="P6875" s="220"/>
      <c r="Q6875" s="219"/>
      <c r="R6875" s="219"/>
    </row>
    <row r="6876" spans="1:18">
      <c r="A6876" s="217"/>
      <c r="B6876" s="217"/>
      <c r="C6876" s="217"/>
      <c r="D6876" s="217"/>
      <c r="E6876" s="217"/>
      <c r="F6876" s="217"/>
      <c r="G6876" s="218"/>
      <c r="H6876" s="217"/>
      <c r="I6876" s="217"/>
      <c r="J6876" s="217"/>
      <c r="K6876" s="217"/>
      <c r="L6876" s="217"/>
      <c r="M6876" s="219"/>
      <c r="N6876" s="220"/>
      <c r="O6876" s="219"/>
      <c r="P6876" s="220"/>
      <c r="Q6876" s="219"/>
      <c r="R6876" s="219"/>
    </row>
    <row r="6877" spans="1:18">
      <c r="A6877" s="217"/>
      <c r="B6877" s="217"/>
      <c r="C6877" s="217"/>
      <c r="D6877" s="217"/>
      <c r="E6877" s="217"/>
      <c r="F6877" s="217"/>
      <c r="G6877" s="218"/>
      <c r="H6877" s="217"/>
      <c r="I6877" s="217"/>
      <c r="J6877" s="217"/>
      <c r="K6877" s="217"/>
      <c r="L6877" s="217"/>
      <c r="M6877" s="219"/>
      <c r="N6877" s="220"/>
      <c r="O6877" s="219"/>
      <c r="P6877" s="220"/>
      <c r="Q6877" s="219"/>
      <c r="R6877" s="219"/>
    </row>
    <row r="6878" spans="1:18">
      <c r="A6878" s="217"/>
      <c r="B6878" s="217"/>
      <c r="C6878" s="217"/>
      <c r="D6878" s="217"/>
      <c r="E6878" s="217"/>
      <c r="F6878" s="217"/>
      <c r="G6878" s="218"/>
      <c r="H6878" s="217"/>
      <c r="I6878" s="217"/>
      <c r="J6878" s="217"/>
      <c r="K6878" s="217"/>
      <c r="L6878" s="217"/>
      <c r="M6878" s="219"/>
      <c r="N6878" s="220"/>
      <c r="O6878" s="219"/>
      <c r="P6878" s="220"/>
      <c r="Q6878" s="219"/>
      <c r="R6878" s="219"/>
    </row>
    <row r="6879" spans="1:18">
      <c r="A6879" s="217"/>
      <c r="B6879" s="217"/>
      <c r="C6879" s="217"/>
      <c r="D6879" s="217"/>
      <c r="E6879" s="217"/>
      <c r="F6879" s="217"/>
      <c r="G6879" s="218"/>
      <c r="H6879" s="217"/>
      <c r="I6879" s="217"/>
      <c r="J6879" s="217"/>
      <c r="K6879" s="217"/>
      <c r="L6879" s="217"/>
      <c r="M6879" s="219"/>
      <c r="N6879" s="220"/>
      <c r="O6879" s="219"/>
      <c r="P6879" s="220"/>
      <c r="Q6879" s="219"/>
      <c r="R6879" s="219"/>
    </row>
    <row r="6880" spans="1:18">
      <c r="A6880" s="217"/>
      <c r="B6880" s="217"/>
      <c r="C6880" s="217"/>
      <c r="D6880" s="217"/>
      <c r="E6880" s="217"/>
      <c r="F6880" s="217"/>
      <c r="G6880" s="218"/>
      <c r="H6880" s="217"/>
      <c r="I6880" s="217"/>
      <c r="J6880" s="217"/>
      <c r="K6880" s="217"/>
      <c r="L6880" s="217"/>
      <c r="M6880" s="219"/>
      <c r="N6880" s="220"/>
      <c r="O6880" s="219"/>
      <c r="P6880" s="220"/>
      <c r="Q6880" s="219"/>
      <c r="R6880" s="219"/>
    </row>
    <row r="6881" spans="1:18">
      <c r="A6881" s="217"/>
      <c r="B6881" s="217"/>
      <c r="C6881" s="217"/>
      <c r="D6881" s="217"/>
      <c r="E6881" s="217"/>
      <c r="F6881" s="217"/>
      <c r="G6881" s="218"/>
      <c r="H6881" s="217"/>
      <c r="I6881" s="217"/>
      <c r="J6881" s="217"/>
      <c r="K6881" s="217"/>
      <c r="L6881" s="217"/>
      <c r="M6881" s="219"/>
      <c r="N6881" s="220"/>
      <c r="O6881" s="219"/>
      <c r="P6881" s="220"/>
      <c r="Q6881" s="219"/>
      <c r="R6881" s="219"/>
    </row>
    <row r="6882" spans="1:18">
      <c r="A6882" s="217"/>
      <c r="B6882" s="217"/>
      <c r="C6882" s="217"/>
      <c r="D6882" s="217"/>
      <c r="E6882" s="217"/>
      <c r="F6882" s="217"/>
      <c r="G6882" s="218"/>
      <c r="H6882" s="217"/>
      <c r="I6882" s="217"/>
      <c r="J6882" s="217"/>
      <c r="K6882" s="217"/>
      <c r="L6882" s="217"/>
      <c r="M6882" s="219"/>
      <c r="N6882" s="220"/>
      <c r="O6882" s="219"/>
      <c r="P6882" s="220"/>
      <c r="Q6882" s="219"/>
      <c r="R6882" s="219"/>
    </row>
    <row r="6883" spans="1:18">
      <c r="A6883" s="217"/>
      <c r="B6883" s="217"/>
      <c r="C6883" s="217"/>
      <c r="D6883" s="217"/>
      <c r="E6883" s="217"/>
      <c r="F6883" s="217"/>
      <c r="G6883" s="218"/>
      <c r="H6883" s="217"/>
      <c r="I6883" s="217"/>
      <c r="J6883" s="217"/>
      <c r="K6883" s="217"/>
      <c r="L6883" s="217"/>
      <c r="M6883" s="219"/>
      <c r="N6883" s="220"/>
      <c r="O6883" s="219"/>
      <c r="P6883" s="220"/>
      <c r="Q6883" s="219"/>
      <c r="R6883" s="219"/>
    </row>
    <row r="6884" spans="1:18">
      <c r="A6884" s="217"/>
      <c r="B6884" s="217"/>
      <c r="C6884" s="217"/>
      <c r="D6884" s="217"/>
      <c r="E6884" s="217"/>
      <c r="F6884" s="217"/>
      <c r="G6884" s="218"/>
      <c r="H6884" s="217"/>
      <c r="I6884" s="217"/>
      <c r="J6884" s="217"/>
      <c r="K6884" s="217"/>
      <c r="L6884" s="217"/>
      <c r="M6884" s="219"/>
      <c r="N6884" s="220"/>
      <c r="O6884" s="219"/>
      <c r="P6884" s="220"/>
      <c r="Q6884" s="219"/>
      <c r="R6884" s="219"/>
    </row>
    <row r="6885" spans="1:18">
      <c r="A6885" s="217"/>
      <c r="B6885" s="217"/>
      <c r="C6885" s="217"/>
      <c r="D6885" s="217"/>
      <c r="E6885" s="217"/>
      <c r="F6885" s="217"/>
      <c r="G6885" s="218"/>
      <c r="H6885" s="217"/>
      <c r="I6885" s="217"/>
      <c r="J6885" s="217"/>
      <c r="K6885" s="217"/>
      <c r="L6885" s="217"/>
      <c r="M6885" s="219"/>
      <c r="N6885" s="220"/>
      <c r="O6885" s="219"/>
      <c r="P6885" s="220"/>
      <c r="Q6885" s="219"/>
      <c r="R6885" s="219"/>
    </row>
    <row r="6886" spans="1:18">
      <c r="A6886" s="217"/>
      <c r="B6886" s="217"/>
      <c r="C6886" s="217"/>
      <c r="D6886" s="217"/>
      <c r="E6886" s="217"/>
      <c r="F6886" s="217"/>
      <c r="G6886" s="218"/>
      <c r="H6886" s="217"/>
      <c r="I6886" s="217"/>
      <c r="J6886" s="217"/>
      <c r="K6886" s="217"/>
      <c r="L6886" s="217"/>
      <c r="M6886" s="219"/>
      <c r="N6886" s="220"/>
      <c r="O6886" s="219"/>
      <c r="P6886" s="220"/>
      <c r="Q6886" s="219"/>
      <c r="R6886" s="219"/>
    </row>
    <row r="6887" spans="1:18">
      <c r="A6887" s="217"/>
      <c r="B6887" s="217"/>
      <c r="C6887" s="217"/>
      <c r="D6887" s="217"/>
      <c r="E6887" s="217"/>
      <c r="F6887" s="217"/>
      <c r="G6887" s="218"/>
      <c r="H6887" s="217"/>
      <c r="I6887" s="217"/>
      <c r="J6887" s="217"/>
      <c r="K6887" s="217"/>
      <c r="L6887" s="217"/>
      <c r="M6887" s="219"/>
      <c r="N6887" s="220"/>
      <c r="O6887" s="219"/>
      <c r="P6887" s="220"/>
      <c r="Q6887" s="219"/>
      <c r="R6887" s="219"/>
    </row>
    <row r="6888" spans="1:18">
      <c r="A6888" s="217"/>
      <c r="B6888" s="217"/>
      <c r="C6888" s="217"/>
      <c r="D6888" s="217"/>
      <c r="E6888" s="217"/>
      <c r="F6888" s="217"/>
      <c r="G6888" s="218"/>
      <c r="H6888" s="217"/>
      <c r="I6888" s="217"/>
      <c r="J6888" s="217"/>
      <c r="K6888" s="217"/>
      <c r="L6888" s="217"/>
      <c r="M6888" s="219"/>
      <c r="N6888" s="220"/>
      <c r="O6888" s="219"/>
      <c r="P6888" s="220"/>
      <c r="Q6888" s="219"/>
      <c r="R6888" s="219"/>
    </row>
    <row r="6889" spans="1:18">
      <c r="A6889" s="217"/>
      <c r="B6889" s="217"/>
      <c r="C6889" s="217"/>
      <c r="D6889" s="217"/>
      <c r="E6889" s="217"/>
      <c r="F6889" s="217"/>
      <c r="G6889" s="218"/>
      <c r="H6889" s="217"/>
      <c r="I6889" s="217"/>
      <c r="J6889" s="217"/>
      <c r="K6889" s="217"/>
      <c r="L6889" s="217"/>
      <c r="M6889" s="219"/>
      <c r="N6889" s="220"/>
      <c r="O6889" s="219"/>
      <c r="P6889" s="220"/>
      <c r="Q6889" s="219"/>
      <c r="R6889" s="219"/>
    </row>
    <row r="6890" spans="1:18">
      <c r="A6890" s="217"/>
      <c r="B6890" s="217"/>
      <c r="C6890" s="217"/>
      <c r="D6890" s="217"/>
      <c r="E6890" s="217"/>
      <c r="F6890" s="217"/>
      <c r="G6890" s="218"/>
      <c r="H6890" s="217"/>
      <c r="I6890" s="217"/>
      <c r="J6890" s="217"/>
      <c r="K6890" s="217"/>
      <c r="L6890" s="217"/>
      <c r="M6890" s="219"/>
      <c r="N6890" s="220"/>
      <c r="O6890" s="219"/>
      <c r="P6890" s="220"/>
      <c r="Q6890" s="219"/>
      <c r="R6890" s="219"/>
    </row>
    <row r="6891" spans="1:18">
      <c r="A6891" s="217"/>
      <c r="B6891" s="217"/>
      <c r="C6891" s="217"/>
      <c r="D6891" s="217"/>
      <c r="E6891" s="217"/>
      <c r="F6891" s="217"/>
      <c r="G6891" s="218"/>
      <c r="H6891" s="217"/>
      <c r="I6891" s="217"/>
      <c r="J6891" s="217"/>
      <c r="K6891" s="217"/>
      <c r="L6891" s="217"/>
      <c r="M6891" s="219"/>
      <c r="N6891" s="220"/>
      <c r="O6891" s="219"/>
      <c r="P6891" s="220"/>
      <c r="Q6891" s="219"/>
      <c r="R6891" s="219"/>
    </row>
    <row r="6892" spans="1:18">
      <c r="A6892" s="217"/>
      <c r="B6892" s="217"/>
      <c r="C6892" s="217"/>
      <c r="D6892" s="217"/>
      <c r="E6892" s="217"/>
      <c r="F6892" s="217"/>
      <c r="G6892" s="218"/>
      <c r="H6892" s="217"/>
      <c r="I6892" s="217"/>
      <c r="J6892" s="217"/>
      <c r="K6892" s="217"/>
      <c r="L6892" s="217"/>
      <c r="M6892" s="219"/>
      <c r="N6892" s="220"/>
      <c r="O6892" s="219"/>
      <c r="P6892" s="220"/>
      <c r="Q6892" s="219"/>
      <c r="R6892" s="219"/>
    </row>
    <row r="6893" spans="1:18">
      <c r="A6893" s="217"/>
      <c r="B6893" s="217"/>
      <c r="C6893" s="217"/>
      <c r="D6893" s="217"/>
      <c r="E6893" s="217"/>
      <c r="F6893" s="217"/>
      <c r="G6893" s="218"/>
      <c r="H6893" s="217"/>
      <c r="I6893" s="217"/>
      <c r="J6893" s="217"/>
      <c r="K6893" s="217"/>
      <c r="L6893" s="217"/>
      <c r="M6893" s="219"/>
      <c r="N6893" s="220"/>
      <c r="O6893" s="219"/>
      <c r="P6893" s="220"/>
      <c r="Q6893" s="219"/>
      <c r="R6893" s="219"/>
    </row>
    <row r="6894" spans="1:18">
      <c r="A6894" s="217"/>
      <c r="B6894" s="217"/>
      <c r="C6894" s="217"/>
      <c r="D6894" s="217"/>
      <c r="E6894" s="217"/>
      <c r="F6894" s="217"/>
      <c r="G6894" s="218"/>
      <c r="H6894" s="217"/>
      <c r="I6894" s="217"/>
      <c r="J6894" s="217"/>
      <c r="K6894" s="217"/>
      <c r="L6894" s="217"/>
      <c r="M6894" s="219"/>
      <c r="N6894" s="220"/>
      <c r="O6894" s="219"/>
      <c r="P6894" s="220"/>
      <c r="Q6894" s="219"/>
      <c r="R6894" s="219"/>
    </row>
    <row r="6895" spans="1:18">
      <c r="A6895" s="217"/>
      <c r="B6895" s="217"/>
      <c r="C6895" s="217"/>
      <c r="D6895" s="217"/>
      <c r="E6895" s="217"/>
      <c r="F6895" s="217"/>
      <c r="G6895" s="218"/>
      <c r="H6895" s="217"/>
      <c r="I6895" s="217"/>
      <c r="J6895" s="217"/>
      <c r="K6895" s="217"/>
      <c r="L6895" s="217"/>
      <c r="M6895" s="219"/>
      <c r="N6895" s="220"/>
      <c r="O6895" s="219"/>
      <c r="P6895" s="220"/>
      <c r="Q6895" s="219"/>
      <c r="R6895" s="219"/>
    </row>
    <row r="6896" spans="1:18">
      <c r="A6896" s="217"/>
      <c r="B6896" s="217"/>
      <c r="C6896" s="217"/>
      <c r="D6896" s="217"/>
      <c r="E6896" s="217"/>
      <c r="F6896" s="217"/>
      <c r="G6896" s="218"/>
      <c r="H6896" s="217"/>
      <c r="I6896" s="217"/>
      <c r="J6896" s="217"/>
      <c r="K6896" s="217"/>
      <c r="L6896" s="217"/>
      <c r="M6896" s="219"/>
      <c r="N6896" s="220"/>
      <c r="O6896" s="219"/>
      <c r="P6896" s="220"/>
      <c r="Q6896" s="219"/>
      <c r="R6896" s="219"/>
    </row>
    <row r="6897" spans="1:18">
      <c r="A6897" s="217"/>
      <c r="B6897" s="217"/>
      <c r="C6897" s="217"/>
      <c r="D6897" s="217"/>
      <c r="E6897" s="217"/>
      <c r="F6897" s="217"/>
      <c r="G6897" s="218"/>
      <c r="H6897" s="217"/>
      <c r="I6897" s="217"/>
      <c r="J6897" s="217"/>
      <c r="K6897" s="217"/>
      <c r="L6897" s="217"/>
      <c r="M6897" s="219"/>
      <c r="N6897" s="220"/>
      <c r="O6897" s="219"/>
      <c r="P6897" s="220"/>
      <c r="Q6897" s="219"/>
      <c r="R6897" s="219"/>
    </row>
    <row r="6898" spans="1:18">
      <c r="A6898" s="217"/>
      <c r="B6898" s="217"/>
      <c r="C6898" s="217"/>
      <c r="D6898" s="217"/>
      <c r="E6898" s="217"/>
      <c r="F6898" s="217"/>
      <c r="G6898" s="218"/>
      <c r="H6898" s="217"/>
      <c r="I6898" s="217"/>
      <c r="J6898" s="217"/>
      <c r="K6898" s="217"/>
      <c r="L6898" s="217"/>
      <c r="M6898" s="219"/>
      <c r="N6898" s="220"/>
      <c r="O6898" s="219"/>
      <c r="P6898" s="220"/>
      <c r="Q6898" s="219"/>
      <c r="R6898" s="219"/>
    </row>
    <row r="6899" spans="1:18">
      <c r="A6899" s="217"/>
      <c r="B6899" s="217"/>
      <c r="C6899" s="217"/>
      <c r="D6899" s="217"/>
      <c r="E6899" s="217"/>
      <c r="F6899" s="217"/>
      <c r="G6899" s="218"/>
      <c r="H6899" s="217"/>
      <c r="I6899" s="217"/>
      <c r="J6899" s="217"/>
      <c r="K6899" s="217"/>
      <c r="L6899" s="217"/>
      <c r="M6899" s="219"/>
      <c r="N6899" s="220"/>
      <c r="O6899" s="219"/>
      <c r="P6899" s="220"/>
      <c r="Q6899" s="219"/>
      <c r="R6899" s="219"/>
    </row>
    <row r="6900" spans="1:18">
      <c r="A6900" s="217"/>
      <c r="B6900" s="217"/>
      <c r="C6900" s="217"/>
      <c r="D6900" s="217"/>
      <c r="E6900" s="217"/>
      <c r="F6900" s="217"/>
      <c r="G6900" s="218"/>
      <c r="H6900" s="217"/>
      <c r="I6900" s="217"/>
      <c r="J6900" s="217"/>
      <c r="K6900" s="217"/>
      <c r="L6900" s="217"/>
      <c r="M6900" s="219"/>
      <c r="N6900" s="220"/>
      <c r="O6900" s="219"/>
      <c r="P6900" s="220"/>
      <c r="Q6900" s="219"/>
      <c r="R6900" s="219"/>
    </row>
    <row r="6901" spans="1:18">
      <c r="A6901" s="217"/>
      <c r="B6901" s="217"/>
      <c r="C6901" s="217"/>
      <c r="D6901" s="217"/>
      <c r="E6901" s="217"/>
      <c r="F6901" s="217"/>
      <c r="G6901" s="218"/>
      <c r="H6901" s="217"/>
      <c r="I6901" s="217"/>
      <c r="J6901" s="217"/>
      <c r="K6901" s="217"/>
      <c r="L6901" s="217"/>
      <c r="M6901" s="219"/>
      <c r="N6901" s="220"/>
      <c r="O6901" s="219"/>
      <c r="P6901" s="220"/>
      <c r="Q6901" s="219"/>
      <c r="R6901" s="219"/>
    </row>
    <row r="6902" spans="1:18">
      <c r="A6902" s="217"/>
      <c r="B6902" s="217"/>
      <c r="C6902" s="217"/>
      <c r="D6902" s="217"/>
      <c r="E6902" s="217"/>
      <c r="F6902" s="217"/>
      <c r="G6902" s="218"/>
      <c r="H6902" s="217"/>
      <c r="I6902" s="217"/>
      <c r="J6902" s="217"/>
      <c r="K6902" s="217"/>
      <c r="L6902" s="217"/>
      <c r="M6902" s="219"/>
      <c r="N6902" s="220"/>
      <c r="O6902" s="219"/>
      <c r="P6902" s="220"/>
      <c r="Q6902" s="219"/>
      <c r="R6902" s="219"/>
    </row>
    <row r="6903" spans="1:18">
      <c r="A6903" s="217"/>
      <c r="B6903" s="217"/>
      <c r="C6903" s="217"/>
      <c r="D6903" s="217"/>
      <c r="E6903" s="217"/>
      <c r="F6903" s="217"/>
      <c r="G6903" s="218"/>
      <c r="H6903" s="217"/>
      <c r="I6903" s="217"/>
      <c r="J6903" s="217"/>
      <c r="K6903" s="217"/>
      <c r="L6903" s="217"/>
      <c r="M6903" s="219"/>
      <c r="N6903" s="220"/>
      <c r="O6903" s="219"/>
      <c r="P6903" s="220"/>
      <c r="Q6903" s="219"/>
      <c r="R6903" s="219"/>
    </row>
    <row r="6904" spans="1:18">
      <c r="A6904" s="217"/>
      <c r="B6904" s="217"/>
      <c r="C6904" s="217"/>
      <c r="D6904" s="217"/>
      <c r="E6904" s="217"/>
      <c r="F6904" s="217"/>
      <c r="G6904" s="218"/>
      <c r="H6904" s="217"/>
      <c r="I6904" s="217"/>
      <c r="J6904" s="217"/>
      <c r="K6904" s="217"/>
      <c r="L6904" s="217"/>
      <c r="M6904" s="219"/>
      <c r="N6904" s="220"/>
      <c r="O6904" s="219"/>
      <c r="P6904" s="220"/>
      <c r="Q6904" s="219"/>
      <c r="R6904" s="219"/>
    </row>
    <row r="6905" spans="1:18">
      <c r="A6905" s="217"/>
      <c r="B6905" s="217"/>
      <c r="C6905" s="217"/>
      <c r="D6905" s="217"/>
      <c r="E6905" s="217"/>
      <c r="F6905" s="217"/>
      <c r="G6905" s="218"/>
      <c r="H6905" s="217"/>
      <c r="I6905" s="217"/>
      <c r="J6905" s="217"/>
      <c r="K6905" s="217"/>
      <c r="L6905" s="217"/>
      <c r="M6905" s="219"/>
      <c r="N6905" s="220"/>
      <c r="O6905" s="219"/>
      <c r="P6905" s="220"/>
      <c r="Q6905" s="219"/>
      <c r="R6905" s="219"/>
    </row>
    <row r="6906" spans="1:18">
      <c r="A6906" s="217"/>
      <c r="B6906" s="217"/>
      <c r="C6906" s="217"/>
      <c r="D6906" s="217"/>
      <c r="E6906" s="217"/>
      <c r="F6906" s="217"/>
      <c r="G6906" s="218"/>
      <c r="H6906" s="217"/>
      <c r="I6906" s="217"/>
      <c r="J6906" s="217"/>
      <c r="K6906" s="217"/>
      <c r="L6906" s="217"/>
      <c r="M6906" s="219"/>
      <c r="N6906" s="220"/>
      <c r="O6906" s="219"/>
      <c r="P6906" s="220"/>
      <c r="Q6906" s="219"/>
      <c r="R6906" s="219"/>
    </row>
    <row r="6907" spans="1:18">
      <c r="A6907" s="217"/>
      <c r="B6907" s="217"/>
      <c r="C6907" s="217"/>
      <c r="D6907" s="217"/>
      <c r="E6907" s="217"/>
      <c r="F6907" s="217"/>
      <c r="G6907" s="218"/>
      <c r="H6907" s="217"/>
      <c r="I6907" s="217"/>
      <c r="J6907" s="217"/>
      <c r="K6907" s="217"/>
      <c r="L6907" s="217"/>
      <c r="M6907" s="219"/>
      <c r="N6907" s="220"/>
      <c r="O6907" s="219"/>
      <c r="P6907" s="220"/>
      <c r="Q6907" s="219"/>
      <c r="R6907" s="219"/>
    </row>
    <row r="6908" spans="1:18">
      <c r="A6908" s="217"/>
      <c r="B6908" s="217"/>
      <c r="C6908" s="217"/>
      <c r="D6908" s="217"/>
      <c r="E6908" s="217"/>
      <c r="F6908" s="217"/>
      <c r="G6908" s="218"/>
      <c r="H6908" s="217"/>
      <c r="I6908" s="217"/>
      <c r="J6908" s="217"/>
      <c r="K6908" s="217"/>
      <c r="L6908" s="217"/>
      <c r="M6908" s="219"/>
      <c r="N6908" s="220"/>
      <c r="O6908" s="219"/>
      <c r="P6908" s="220"/>
      <c r="Q6908" s="219"/>
      <c r="R6908" s="219"/>
    </row>
    <row r="6909" spans="1:18">
      <c r="A6909" s="217"/>
      <c r="B6909" s="217"/>
      <c r="C6909" s="217"/>
      <c r="D6909" s="217"/>
      <c r="E6909" s="217"/>
      <c r="F6909" s="217"/>
      <c r="G6909" s="218"/>
      <c r="H6909" s="217"/>
      <c r="I6909" s="217"/>
      <c r="J6909" s="217"/>
      <c r="K6909" s="217"/>
      <c r="L6909" s="217"/>
      <c r="M6909" s="219"/>
      <c r="N6909" s="220"/>
      <c r="O6909" s="219"/>
      <c r="P6909" s="220"/>
      <c r="Q6909" s="219"/>
      <c r="R6909" s="219"/>
    </row>
    <row r="6910" spans="1:18">
      <c r="A6910" s="217"/>
      <c r="B6910" s="217"/>
      <c r="C6910" s="217"/>
      <c r="D6910" s="217"/>
      <c r="E6910" s="217"/>
      <c r="F6910" s="217"/>
      <c r="G6910" s="218"/>
      <c r="H6910" s="217"/>
      <c r="I6910" s="217"/>
      <c r="J6910" s="217"/>
      <c r="K6910" s="217"/>
      <c r="L6910" s="217"/>
      <c r="M6910" s="219"/>
      <c r="N6910" s="220"/>
      <c r="O6910" s="219"/>
      <c r="P6910" s="220"/>
      <c r="Q6910" s="219"/>
      <c r="R6910" s="219"/>
    </row>
    <row r="6911" spans="1:18">
      <c r="A6911" s="217"/>
      <c r="B6911" s="217"/>
      <c r="C6911" s="217"/>
      <c r="D6911" s="217"/>
      <c r="E6911" s="217"/>
      <c r="F6911" s="217"/>
      <c r="G6911" s="218"/>
      <c r="H6911" s="217"/>
      <c r="I6911" s="217"/>
      <c r="J6911" s="217"/>
      <c r="K6911" s="217"/>
      <c r="L6911" s="217"/>
      <c r="M6911" s="219"/>
      <c r="N6911" s="220"/>
      <c r="O6911" s="219"/>
      <c r="P6911" s="220"/>
      <c r="Q6911" s="219"/>
      <c r="R6911" s="219"/>
    </row>
    <row r="6912" spans="1:18">
      <c r="A6912" s="217"/>
      <c r="B6912" s="217"/>
      <c r="C6912" s="217"/>
      <c r="D6912" s="217"/>
      <c r="E6912" s="217"/>
      <c r="F6912" s="217"/>
      <c r="G6912" s="218"/>
      <c r="H6912" s="217"/>
      <c r="I6912" s="217"/>
      <c r="J6912" s="217"/>
      <c r="K6912" s="217"/>
      <c r="L6912" s="217"/>
      <c r="M6912" s="219"/>
      <c r="N6912" s="220"/>
      <c r="O6912" s="219"/>
      <c r="P6912" s="220"/>
      <c r="Q6912" s="219"/>
      <c r="R6912" s="219"/>
    </row>
    <row r="6913" spans="1:18">
      <c r="A6913" s="217"/>
      <c r="B6913" s="217"/>
      <c r="C6913" s="217"/>
      <c r="D6913" s="217"/>
      <c r="E6913" s="217"/>
      <c r="F6913" s="217"/>
      <c r="G6913" s="218"/>
      <c r="H6913" s="217"/>
      <c r="I6913" s="217"/>
      <c r="J6913" s="217"/>
      <c r="K6913" s="217"/>
      <c r="L6913" s="217"/>
      <c r="M6913" s="219"/>
      <c r="N6913" s="220"/>
      <c r="O6913" s="219"/>
      <c r="P6913" s="220"/>
      <c r="Q6913" s="219"/>
      <c r="R6913" s="219"/>
    </row>
    <row r="6914" spans="1:18">
      <c r="A6914" s="217"/>
      <c r="B6914" s="217"/>
      <c r="C6914" s="217"/>
      <c r="D6914" s="217"/>
      <c r="E6914" s="217"/>
      <c r="F6914" s="217"/>
      <c r="G6914" s="218"/>
      <c r="H6914" s="217"/>
      <c r="I6914" s="217"/>
      <c r="J6914" s="217"/>
      <c r="K6914" s="217"/>
      <c r="L6914" s="217"/>
      <c r="M6914" s="219"/>
      <c r="N6914" s="220"/>
      <c r="O6914" s="219"/>
      <c r="P6914" s="220"/>
      <c r="Q6914" s="219"/>
      <c r="R6914" s="219"/>
    </row>
    <row r="6915" spans="1:18">
      <c r="A6915" s="217"/>
      <c r="B6915" s="217"/>
      <c r="C6915" s="217"/>
      <c r="D6915" s="217"/>
      <c r="E6915" s="217"/>
      <c r="F6915" s="217"/>
      <c r="G6915" s="218"/>
      <c r="H6915" s="217"/>
      <c r="I6915" s="217"/>
      <c r="J6915" s="217"/>
      <c r="K6915" s="217"/>
      <c r="L6915" s="217"/>
      <c r="M6915" s="219"/>
      <c r="N6915" s="220"/>
      <c r="O6915" s="219"/>
      <c r="P6915" s="220"/>
      <c r="Q6915" s="219"/>
      <c r="R6915" s="219"/>
    </row>
    <row r="6916" spans="1:18">
      <c r="A6916" s="217"/>
      <c r="B6916" s="217"/>
      <c r="C6916" s="217"/>
      <c r="D6916" s="217"/>
      <c r="E6916" s="217"/>
      <c r="F6916" s="217"/>
      <c r="G6916" s="218"/>
      <c r="H6916" s="217"/>
      <c r="I6916" s="217"/>
      <c r="J6916" s="217"/>
      <c r="K6916" s="217"/>
      <c r="L6916" s="217"/>
      <c r="M6916" s="219"/>
      <c r="N6916" s="220"/>
      <c r="O6916" s="219"/>
      <c r="P6916" s="220"/>
      <c r="Q6916" s="219"/>
      <c r="R6916" s="219"/>
    </row>
    <row r="6917" spans="1:18">
      <c r="A6917" s="217"/>
      <c r="B6917" s="217"/>
      <c r="C6917" s="217"/>
      <c r="D6917" s="217"/>
      <c r="E6917" s="217"/>
      <c r="F6917" s="217"/>
      <c r="G6917" s="218"/>
      <c r="H6917" s="217"/>
      <c r="I6917" s="217"/>
      <c r="J6917" s="217"/>
      <c r="K6917" s="217"/>
      <c r="L6917" s="217"/>
      <c r="M6917" s="219"/>
      <c r="N6917" s="220"/>
      <c r="O6917" s="219"/>
      <c r="P6917" s="220"/>
      <c r="Q6917" s="219"/>
      <c r="R6917" s="219"/>
    </row>
    <row r="6918" spans="1:18">
      <c r="A6918" s="217"/>
      <c r="B6918" s="217"/>
      <c r="C6918" s="217"/>
      <c r="D6918" s="217"/>
      <c r="E6918" s="217"/>
      <c r="F6918" s="217"/>
      <c r="G6918" s="218"/>
      <c r="H6918" s="217"/>
      <c r="I6918" s="217"/>
      <c r="J6918" s="217"/>
      <c r="K6918" s="217"/>
      <c r="L6918" s="217"/>
      <c r="M6918" s="219"/>
      <c r="N6918" s="220"/>
      <c r="O6918" s="219"/>
      <c r="P6918" s="220"/>
      <c r="Q6918" s="219"/>
      <c r="R6918" s="219"/>
    </row>
    <row r="6919" spans="1:18">
      <c r="A6919" s="217"/>
      <c r="B6919" s="217"/>
      <c r="C6919" s="217"/>
      <c r="D6919" s="217"/>
      <c r="E6919" s="217"/>
      <c r="F6919" s="217"/>
      <c r="G6919" s="218"/>
      <c r="H6919" s="217"/>
      <c r="I6919" s="217"/>
      <c r="J6919" s="217"/>
      <c r="K6919" s="217"/>
      <c r="L6919" s="217"/>
      <c r="M6919" s="219"/>
      <c r="N6919" s="220"/>
      <c r="O6919" s="219"/>
      <c r="P6919" s="220"/>
      <c r="Q6919" s="219"/>
      <c r="R6919" s="219"/>
    </row>
    <row r="6920" spans="1:18">
      <c r="A6920" s="217"/>
      <c r="B6920" s="217"/>
      <c r="C6920" s="217"/>
      <c r="D6920" s="217"/>
      <c r="E6920" s="217"/>
      <c r="F6920" s="217"/>
      <c r="G6920" s="218"/>
      <c r="H6920" s="217"/>
      <c r="I6920" s="217"/>
      <c r="J6920" s="217"/>
      <c r="K6920" s="217"/>
      <c r="L6920" s="217"/>
      <c r="M6920" s="219"/>
      <c r="N6920" s="220"/>
      <c r="O6920" s="219"/>
      <c r="P6920" s="220"/>
      <c r="Q6920" s="219"/>
      <c r="R6920" s="219"/>
    </row>
    <row r="6921" spans="1:18">
      <c r="A6921" s="217"/>
      <c r="B6921" s="217"/>
      <c r="C6921" s="217"/>
      <c r="D6921" s="217"/>
      <c r="E6921" s="217"/>
      <c r="F6921" s="217"/>
      <c r="G6921" s="218"/>
      <c r="H6921" s="217"/>
      <c r="I6921" s="217"/>
      <c r="J6921" s="217"/>
      <c r="K6921" s="217"/>
      <c r="L6921" s="217"/>
      <c r="M6921" s="219"/>
      <c r="N6921" s="220"/>
      <c r="O6921" s="219"/>
      <c r="P6921" s="220"/>
      <c r="Q6921" s="219"/>
      <c r="R6921" s="219"/>
    </row>
    <row r="6922" spans="1:18">
      <c r="A6922" s="217"/>
      <c r="B6922" s="217"/>
      <c r="C6922" s="217"/>
      <c r="D6922" s="217"/>
      <c r="E6922" s="217"/>
      <c r="F6922" s="217"/>
      <c r="G6922" s="218"/>
      <c r="H6922" s="217"/>
      <c r="I6922" s="217"/>
      <c r="J6922" s="217"/>
      <c r="K6922" s="217"/>
      <c r="L6922" s="217"/>
      <c r="M6922" s="219"/>
      <c r="N6922" s="220"/>
      <c r="O6922" s="219"/>
      <c r="P6922" s="220"/>
      <c r="Q6922" s="219"/>
      <c r="R6922" s="219"/>
    </row>
    <row r="6923" spans="1:18">
      <c r="A6923" s="217"/>
      <c r="B6923" s="217"/>
      <c r="C6923" s="217"/>
      <c r="D6923" s="217"/>
      <c r="E6923" s="217"/>
      <c r="F6923" s="217"/>
      <c r="G6923" s="218"/>
      <c r="H6923" s="217"/>
      <c r="I6923" s="217"/>
      <c r="J6923" s="217"/>
      <c r="K6923" s="217"/>
      <c r="L6923" s="217"/>
      <c r="M6923" s="219"/>
      <c r="N6923" s="220"/>
      <c r="O6923" s="219"/>
      <c r="P6923" s="220"/>
      <c r="Q6923" s="219"/>
      <c r="R6923" s="219"/>
    </row>
    <row r="6924" spans="1:18">
      <c r="A6924" s="217"/>
      <c r="B6924" s="217"/>
      <c r="C6924" s="217"/>
      <c r="D6924" s="217"/>
      <c r="E6924" s="217"/>
      <c r="F6924" s="217"/>
      <c r="G6924" s="218"/>
      <c r="H6924" s="217"/>
      <c r="I6924" s="217"/>
      <c r="J6924" s="217"/>
      <c r="K6924" s="217"/>
      <c r="L6924" s="217"/>
      <c r="M6924" s="219"/>
      <c r="N6924" s="220"/>
      <c r="O6924" s="219"/>
      <c r="P6924" s="220"/>
      <c r="Q6924" s="219"/>
      <c r="R6924" s="219"/>
    </row>
    <row r="6925" spans="1:18">
      <c r="A6925" s="217"/>
      <c r="B6925" s="217"/>
      <c r="C6925" s="217"/>
      <c r="D6925" s="217"/>
      <c r="E6925" s="217"/>
      <c r="F6925" s="217"/>
      <c r="G6925" s="218"/>
      <c r="H6925" s="217"/>
      <c r="I6925" s="217"/>
      <c r="J6925" s="217"/>
      <c r="K6925" s="217"/>
      <c r="L6925" s="217"/>
      <c r="M6925" s="219"/>
      <c r="N6925" s="220"/>
      <c r="O6925" s="219"/>
      <c r="P6925" s="220"/>
      <c r="Q6925" s="219"/>
      <c r="R6925" s="219"/>
    </row>
    <row r="6926" spans="1:18">
      <c r="A6926" s="217"/>
      <c r="B6926" s="217"/>
      <c r="C6926" s="217"/>
      <c r="D6926" s="217"/>
      <c r="E6926" s="217"/>
      <c r="F6926" s="217"/>
      <c r="G6926" s="218"/>
      <c r="H6926" s="217"/>
      <c r="I6926" s="217"/>
      <c r="J6926" s="217"/>
      <c r="K6926" s="217"/>
      <c r="L6926" s="217"/>
      <c r="M6926" s="219"/>
      <c r="N6926" s="220"/>
      <c r="O6926" s="219"/>
      <c r="P6926" s="220"/>
      <c r="Q6926" s="219"/>
      <c r="R6926" s="219"/>
    </row>
    <row r="6927" spans="1:18">
      <c r="A6927" s="217"/>
      <c r="B6927" s="217"/>
      <c r="C6927" s="217"/>
      <c r="D6927" s="217"/>
      <c r="E6927" s="217"/>
      <c r="F6927" s="217"/>
      <c r="G6927" s="218"/>
      <c r="H6927" s="217"/>
      <c r="I6927" s="217"/>
      <c r="J6927" s="217"/>
      <c r="K6927" s="217"/>
      <c r="L6927" s="217"/>
      <c r="M6927" s="219"/>
      <c r="N6927" s="220"/>
      <c r="O6927" s="219"/>
      <c r="P6927" s="220"/>
      <c r="Q6927" s="219"/>
      <c r="R6927" s="219"/>
    </row>
    <row r="6928" spans="1:18">
      <c r="A6928" s="217"/>
      <c r="B6928" s="217"/>
      <c r="C6928" s="217"/>
      <c r="D6928" s="217"/>
      <c r="E6928" s="217"/>
      <c r="F6928" s="217"/>
      <c r="G6928" s="218"/>
      <c r="H6928" s="217"/>
      <c r="I6928" s="217"/>
      <c r="J6928" s="217"/>
      <c r="K6928" s="217"/>
      <c r="L6928" s="217"/>
      <c r="M6928" s="219"/>
      <c r="N6928" s="220"/>
      <c r="O6928" s="219"/>
      <c r="P6928" s="220"/>
      <c r="Q6928" s="219"/>
      <c r="R6928" s="219"/>
    </row>
    <row r="6929" spans="1:18">
      <c r="A6929" s="217"/>
      <c r="B6929" s="217"/>
      <c r="C6929" s="217"/>
      <c r="D6929" s="217"/>
      <c r="E6929" s="217"/>
      <c r="F6929" s="217"/>
      <c r="G6929" s="218"/>
      <c r="H6929" s="217"/>
      <c r="I6929" s="217"/>
      <c r="J6929" s="217"/>
      <c r="K6929" s="217"/>
      <c r="L6929" s="217"/>
      <c r="M6929" s="219"/>
      <c r="N6929" s="220"/>
      <c r="O6929" s="219"/>
      <c r="P6929" s="220"/>
      <c r="Q6929" s="219"/>
      <c r="R6929" s="219"/>
    </row>
    <row r="6930" spans="1:18">
      <c r="A6930" s="217"/>
      <c r="B6930" s="217"/>
      <c r="C6930" s="217"/>
      <c r="D6930" s="217"/>
      <c r="E6930" s="217"/>
      <c r="F6930" s="217"/>
      <c r="G6930" s="218"/>
      <c r="H6930" s="217"/>
      <c r="I6930" s="217"/>
      <c r="J6930" s="217"/>
      <c r="K6930" s="217"/>
      <c r="L6930" s="217"/>
      <c r="M6930" s="219"/>
      <c r="N6930" s="220"/>
      <c r="O6930" s="219"/>
      <c r="P6930" s="220"/>
      <c r="Q6930" s="219"/>
      <c r="R6930" s="219"/>
    </row>
    <row r="6931" spans="1:18">
      <c r="A6931" s="217"/>
      <c r="B6931" s="217"/>
      <c r="C6931" s="217"/>
      <c r="D6931" s="217"/>
      <c r="E6931" s="217"/>
      <c r="F6931" s="217"/>
      <c r="G6931" s="218"/>
      <c r="H6931" s="217"/>
      <c r="I6931" s="217"/>
      <c r="J6931" s="217"/>
      <c r="K6931" s="217"/>
      <c r="L6931" s="217"/>
      <c r="M6931" s="219"/>
      <c r="N6931" s="220"/>
      <c r="O6931" s="219"/>
      <c r="P6931" s="220"/>
      <c r="Q6931" s="219"/>
      <c r="R6931" s="219"/>
    </row>
    <row r="6932" spans="1:18">
      <c r="A6932" s="217"/>
      <c r="B6932" s="217"/>
      <c r="C6932" s="217"/>
      <c r="D6932" s="217"/>
      <c r="E6932" s="217"/>
      <c r="F6932" s="217"/>
      <c r="G6932" s="218"/>
      <c r="H6932" s="217"/>
      <c r="I6932" s="217"/>
      <c r="J6932" s="217"/>
      <c r="K6932" s="217"/>
      <c r="L6932" s="217"/>
      <c r="M6932" s="219"/>
      <c r="N6932" s="220"/>
      <c r="O6932" s="219"/>
      <c r="P6932" s="220"/>
      <c r="Q6932" s="219"/>
      <c r="R6932" s="219"/>
    </row>
    <row r="6933" spans="1:18">
      <c r="A6933" s="217"/>
      <c r="B6933" s="217"/>
      <c r="C6933" s="217"/>
      <c r="D6933" s="217"/>
      <c r="E6933" s="217"/>
      <c r="F6933" s="217"/>
      <c r="G6933" s="218"/>
      <c r="H6933" s="217"/>
      <c r="I6933" s="217"/>
      <c r="J6933" s="217"/>
      <c r="K6933" s="217"/>
      <c r="L6933" s="217"/>
      <c r="M6933" s="219"/>
      <c r="N6933" s="220"/>
      <c r="O6933" s="219"/>
      <c r="P6933" s="220"/>
      <c r="Q6933" s="219"/>
      <c r="R6933" s="219"/>
    </row>
    <row r="6934" spans="1:18">
      <c r="A6934" s="217"/>
      <c r="B6934" s="217"/>
      <c r="C6934" s="217"/>
      <c r="D6934" s="217"/>
      <c r="E6934" s="217"/>
      <c r="F6934" s="217"/>
      <c r="G6934" s="218"/>
      <c r="H6934" s="217"/>
      <c r="I6934" s="217"/>
      <c r="J6934" s="217"/>
      <c r="K6934" s="217"/>
      <c r="L6934" s="217"/>
      <c r="M6934" s="219"/>
      <c r="N6934" s="220"/>
      <c r="O6934" s="219"/>
      <c r="P6934" s="220"/>
      <c r="Q6934" s="219"/>
      <c r="R6934" s="219"/>
    </row>
    <row r="6935" spans="1:18">
      <c r="A6935" s="217"/>
      <c r="B6935" s="217"/>
      <c r="C6935" s="217"/>
      <c r="D6935" s="217"/>
      <c r="E6935" s="217"/>
      <c r="F6935" s="217"/>
      <c r="G6935" s="218"/>
      <c r="H6935" s="217"/>
      <c r="I6935" s="217"/>
      <c r="J6935" s="217"/>
      <c r="K6935" s="217"/>
      <c r="L6935" s="217"/>
      <c r="M6935" s="219"/>
      <c r="N6935" s="220"/>
      <c r="O6935" s="219"/>
      <c r="P6935" s="220"/>
      <c r="Q6935" s="219"/>
      <c r="R6935" s="219"/>
    </row>
    <row r="6936" spans="1:18">
      <c r="A6936" s="217"/>
      <c r="B6936" s="217"/>
      <c r="C6936" s="217"/>
      <c r="D6936" s="217"/>
      <c r="E6936" s="217"/>
      <c r="F6936" s="217"/>
      <c r="G6936" s="218"/>
      <c r="H6936" s="217"/>
      <c r="I6936" s="217"/>
      <c r="J6936" s="217"/>
      <c r="K6936" s="217"/>
      <c r="L6936" s="217"/>
      <c r="M6936" s="219"/>
      <c r="N6936" s="220"/>
      <c r="O6936" s="219"/>
      <c r="P6936" s="220"/>
      <c r="Q6936" s="219"/>
      <c r="R6936" s="219"/>
    </row>
    <row r="6937" spans="1:18">
      <c r="A6937" s="217"/>
      <c r="B6937" s="217"/>
      <c r="C6937" s="217"/>
      <c r="D6937" s="217"/>
      <c r="E6937" s="217"/>
      <c r="F6937" s="217"/>
      <c r="G6937" s="218"/>
      <c r="H6937" s="217"/>
      <c r="I6937" s="217"/>
      <c r="J6937" s="217"/>
      <c r="K6937" s="217"/>
      <c r="L6937" s="217"/>
      <c r="M6937" s="219"/>
      <c r="N6937" s="220"/>
      <c r="O6937" s="219"/>
      <c r="P6937" s="220"/>
      <c r="Q6937" s="219"/>
      <c r="R6937" s="219"/>
    </row>
    <row r="6938" spans="1:18">
      <c r="A6938" s="217"/>
      <c r="B6938" s="217"/>
      <c r="C6938" s="217"/>
      <c r="D6938" s="217"/>
      <c r="E6938" s="217"/>
      <c r="F6938" s="217"/>
      <c r="G6938" s="218"/>
      <c r="H6938" s="217"/>
      <c r="I6938" s="217"/>
      <c r="J6938" s="217"/>
      <c r="K6938" s="217"/>
      <c r="L6938" s="217"/>
      <c r="M6938" s="219"/>
      <c r="N6938" s="220"/>
      <c r="O6938" s="219"/>
      <c r="P6938" s="220"/>
      <c r="Q6938" s="219"/>
      <c r="R6938" s="219"/>
    </row>
    <row r="6939" spans="1:18">
      <c r="A6939" s="217"/>
      <c r="B6939" s="217"/>
      <c r="C6939" s="217"/>
      <c r="D6939" s="217"/>
      <c r="E6939" s="217"/>
      <c r="F6939" s="217"/>
      <c r="G6939" s="218"/>
      <c r="H6939" s="217"/>
      <c r="I6939" s="217"/>
      <c r="J6939" s="217"/>
      <c r="K6939" s="217"/>
      <c r="L6939" s="217"/>
      <c r="M6939" s="219"/>
      <c r="N6939" s="220"/>
      <c r="O6939" s="219"/>
      <c r="P6939" s="220"/>
      <c r="Q6939" s="219"/>
      <c r="R6939" s="219"/>
    </row>
    <row r="6940" spans="1:18">
      <c r="A6940" s="217"/>
      <c r="B6940" s="217"/>
      <c r="C6940" s="217"/>
      <c r="D6940" s="217"/>
      <c r="E6940" s="217"/>
      <c r="F6940" s="217"/>
      <c r="G6940" s="218"/>
      <c r="H6940" s="217"/>
      <c r="I6940" s="217"/>
      <c r="J6940" s="217"/>
      <c r="K6940" s="217"/>
      <c r="L6940" s="217"/>
      <c r="M6940" s="219"/>
      <c r="N6940" s="220"/>
      <c r="O6940" s="219"/>
      <c r="P6940" s="220"/>
      <c r="Q6940" s="219"/>
      <c r="R6940" s="219"/>
    </row>
    <row r="6941" spans="1:18">
      <c r="A6941" s="217"/>
      <c r="B6941" s="217"/>
      <c r="C6941" s="217"/>
      <c r="D6941" s="217"/>
      <c r="E6941" s="217"/>
      <c r="F6941" s="217"/>
      <c r="G6941" s="218"/>
      <c r="H6941" s="217"/>
      <c r="I6941" s="217"/>
      <c r="J6941" s="217"/>
      <c r="K6941" s="217"/>
      <c r="L6941" s="217"/>
      <c r="M6941" s="219"/>
      <c r="N6941" s="220"/>
      <c r="O6941" s="219"/>
      <c r="P6941" s="220"/>
      <c r="Q6941" s="219"/>
      <c r="R6941" s="219"/>
    </row>
    <row r="6942" spans="1:18">
      <c r="A6942" s="217"/>
      <c r="B6942" s="217"/>
      <c r="C6942" s="217"/>
      <c r="D6942" s="217"/>
      <c r="E6942" s="217"/>
      <c r="F6942" s="217"/>
      <c r="G6942" s="218"/>
      <c r="H6942" s="217"/>
      <c r="I6942" s="217"/>
      <c r="J6942" s="217"/>
      <c r="K6942" s="217"/>
      <c r="L6942" s="217"/>
      <c r="M6942" s="219"/>
      <c r="N6942" s="220"/>
      <c r="O6942" s="219"/>
      <c r="P6942" s="220"/>
      <c r="Q6942" s="219"/>
      <c r="R6942" s="219"/>
    </row>
    <row r="6943" spans="1:18">
      <c r="A6943" s="217"/>
      <c r="B6943" s="217"/>
      <c r="C6943" s="217"/>
      <c r="D6943" s="217"/>
      <c r="E6943" s="217"/>
      <c r="F6943" s="217"/>
      <c r="G6943" s="218"/>
      <c r="H6943" s="217"/>
      <c r="I6943" s="217"/>
      <c r="J6943" s="217"/>
      <c r="K6943" s="217"/>
      <c r="L6943" s="217"/>
      <c r="M6943" s="219"/>
      <c r="N6943" s="220"/>
      <c r="O6943" s="219"/>
      <c r="P6943" s="220"/>
      <c r="Q6943" s="219"/>
      <c r="R6943" s="219"/>
    </row>
    <row r="6944" spans="1:18">
      <c r="A6944" s="217"/>
      <c r="B6944" s="217"/>
      <c r="C6944" s="217"/>
      <c r="D6944" s="217"/>
      <c r="E6944" s="217"/>
      <c r="F6944" s="217"/>
      <c r="G6944" s="218"/>
      <c r="H6944" s="217"/>
      <c r="I6944" s="217"/>
      <c r="J6944" s="217"/>
      <c r="K6944" s="217"/>
      <c r="L6944" s="217"/>
      <c r="M6944" s="219"/>
      <c r="N6944" s="220"/>
      <c r="O6944" s="219"/>
      <c r="P6944" s="220"/>
      <c r="Q6944" s="219"/>
      <c r="R6944" s="219"/>
    </row>
    <row r="6945" spans="1:18">
      <c r="A6945" s="217"/>
      <c r="B6945" s="217"/>
      <c r="C6945" s="217"/>
      <c r="D6945" s="217"/>
      <c r="E6945" s="217"/>
      <c r="F6945" s="217"/>
      <c r="G6945" s="218"/>
      <c r="H6945" s="217"/>
      <c r="I6945" s="217"/>
      <c r="J6945" s="217"/>
      <c r="K6945" s="217"/>
      <c r="L6945" s="217"/>
      <c r="M6945" s="219"/>
      <c r="N6945" s="220"/>
      <c r="O6945" s="219"/>
      <c r="P6945" s="220"/>
      <c r="Q6945" s="219"/>
      <c r="R6945" s="219"/>
    </row>
    <row r="6946" spans="1:18">
      <c r="A6946" s="217"/>
      <c r="B6946" s="217"/>
      <c r="C6946" s="217"/>
      <c r="D6946" s="217"/>
      <c r="E6946" s="217"/>
      <c r="F6946" s="217"/>
      <c r="G6946" s="218"/>
      <c r="H6946" s="217"/>
      <c r="I6946" s="217"/>
      <c r="J6946" s="217"/>
      <c r="K6946" s="217"/>
      <c r="L6946" s="217"/>
      <c r="M6946" s="219"/>
      <c r="N6946" s="220"/>
      <c r="O6946" s="219"/>
      <c r="P6946" s="220"/>
      <c r="Q6946" s="219"/>
      <c r="R6946" s="219"/>
    </row>
    <row r="6947" spans="1:18">
      <c r="A6947" s="217"/>
      <c r="B6947" s="217"/>
      <c r="C6947" s="217"/>
      <c r="D6947" s="217"/>
      <c r="E6947" s="217"/>
      <c r="F6947" s="217"/>
      <c r="G6947" s="218"/>
      <c r="H6947" s="217"/>
      <c r="I6947" s="217"/>
      <c r="J6947" s="217"/>
      <c r="K6947" s="217"/>
      <c r="L6947" s="217"/>
      <c r="M6947" s="219"/>
      <c r="N6947" s="220"/>
      <c r="O6947" s="219"/>
      <c r="P6947" s="220"/>
      <c r="Q6947" s="219"/>
      <c r="R6947" s="219"/>
    </row>
    <row r="6948" spans="1:18">
      <c r="A6948" s="217"/>
      <c r="B6948" s="217"/>
      <c r="C6948" s="217"/>
      <c r="D6948" s="217"/>
      <c r="E6948" s="217"/>
      <c r="F6948" s="217"/>
      <c r="G6948" s="218"/>
      <c r="H6948" s="217"/>
      <c r="I6948" s="217"/>
      <c r="J6948" s="217"/>
      <c r="K6948" s="217"/>
      <c r="L6948" s="217"/>
      <c r="M6948" s="219"/>
      <c r="N6948" s="220"/>
      <c r="O6948" s="219"/>
      <c r="P6948" s="220"/>
      <c r="Q6948" s="219"/>
      <c r="R6948" s="219"/>
    </row>
    <row r="6949" spans="1:18">
      <c r="A6949" s="217"/>
      <c r="B6949" s="217"/>
      <c r="C6949" s="217"/>
      <c r="D6949" s="217"/>
      <c r="E6949" s="217"/>
      <c r="F6949" s="217"/>
      <c r="G6949" s="218"/>
      <c r="H6949" s="217"/>
      <c r="I6949" s="217"/>
      <c r="J6949" s="217"/>
      <c r="K6949" s="217"/>
      <c r="L6949" s="217"/>
      <c r="M6949" s="219"/>
      <c r="N6949" s="220"/>
      <c r="O6949" s="219"/>
      <c r="P6949" s="220"/>
      <c r="Q6949" s="219"/>
      <c r="R6949" s="219"/>
    </row>
    <row r="6950" spans="1:18">
      <c r="A6950" s="217"/>
      <c r="B6950" s="217"/>
      <c r="C6950" s="217"/>
      <c r="D6950" s="217"/>
      <c r="E6950" s="217"/>
      <c r="F6950" s="217"/>
      <c r="G6950" s="218"/>
      <c r="H6950" s="217"/>
      <c r="I6950" s="217"/>
      <c r="J6950" s="217"/>
      <c r="K6950" s="217"/>
      <c r="L6950" s="217"/>
      <c r="M6950" s="219"/>
      <c r="N6950" s="220"/>
      <c r="O6950" s="219"/>
      <c r="P6950" s="220"/>
      <c r="Q6950" s="219"/>
      <c r="R6950" s="219"/>
    </row>
    <row r="6951" spans="1:18">
      <c r="A6951" s="217"/>
      <c r="B6951" s="217"/>
      <c r="C6951" s="217"/>
      <c r="D6951" s="217"/>
      <c r="E6951" s="217"/>
      <c r="F6951" s="217"/>
      <c r="G6951" s="218"/>
      <c r="H6951" s="217"/>
      <c r="I6951" s="217"/>
      <c r="J6951" s="217"/>
      <c r="K6951" s="217"/>
      <c r="L6951" s="217"/>
      <c r="M6951" s="219"/>
      <c r="N6951" s="220"/>
      <c r="O6951" s="219"/>
      <c r="P6951" s="220"/>
      <c r="Q6951" s="219"/>
      <c r="R6951" s="219"/>
    </row>
    <row r="6952" spans="1:18">
      <c r="A6952" s="217"/>
      <c r="B6952" s="217"/>
      <c r="C6952" s="217"/>
      <c r="D6952" s="217"/>
      <c r="E6952" s="217"/>
      <c r="F6952" s="217"/>
      <c r="G6952" s="218"/>
      <c r="H6952" s="217"/>
      <c r="I6952" s="217"/>
      <c r="J6952" s="217"/>
      <c r="K6952" s="217"/>
      <c r="L6952" s="217"/>
      <c r="M6952" s="219"/>
      <c r="N6952" s="220"/>
      <c r="O6952" s="219"/>
      <c r="P6952" s="220"/>
      <c r="Q6952" s="219"/>
      <c r="R6952" s="219"/>
    </row>
    <row r="6953" spans="1:18">
      <c r="A6953" s="217"/>
      <c r="B6953" s="217"/>
      <c r="C6953" s="217"/>
      <c r="D6953" s="217"/>
      <c r="E6953" s="217"/>
      <c r="F6953" s="217"/>
      <c r="G6953" s="218"/>
      <c r="H6953" s="217"/>
      <c r="I6953" s="217"/>
      <c r="J6953" s="217"/>
      <c r="K6953" s="217"/>
      <c r="L6953" s="217"/>
      <c r="M6953" s="219"/>
      <c r="N6953" s="220"/>
      <c r="O6953" s="219"/>
      <c r="P6953" s="220"/>
      <c r="Q6953" s="219"/>
      <c r="R6953" s="219"/>
    </row>
    <row r="6954" spans="1:18">
      <c r="A6954" s="217"/>
      <c r="B6954" s="217"/>
      <c r="C6954" s="217"/>
      <c r="D6954" s="217"/>
      <c r="E6954" s="217"/>
      <c r="F6954" s="217"/>
      <c r="G6954" s="218"/>
      <c r="H6954" s="217"/>
      <c r="I6954" s="217"/>
      <c r="J6954" s="217"/>
      <c r="K6954" s="217"/>
      <c r="L6954" s="217"/>
      <c r="M6954" s="219"/>
      <c r="N6954" s="220"/>
      <c r="O6954" s="219"/>
      <c r="P6954" s="220"/>
      <c r="Q6954" s="219"/>
      <c r="R6954" s="219"/>
    </row>
    <row r="6955" spans="1:18">
      <c r="A6955" s="217"/>
      <c r="B6955" s="217"/>
      <c r="C6955" s="217"/>
      <c r="D6955" s="217"/>
      <c r="E6955" s="217"/>
      <c r="F6955" s="217"/>
      <c r="G6955" s="218"/>
      <c r="H6955" s="217"/>
      <c r="I6955" s="217"/>
      <c r="J6955" s="217"/>
      <c r="K6955" s="217"/>
      <c r="L6955" s="217"/>
      <c r="M6955" s="219"/>
      <c r="N6955" s="220"/>
      <c r="O6955" s="219"/>
      <c r="P6955" s="220"/>
      <c r="Q6955" s="219"/>
      <c r="R6955" s="219"/>
    </row>
    <row r="6956" spans="1:18">
      <c r="A6956" s="217"/>
      <c r="B6956" s="217"/>
      <c r="C6956" s="217"/>
      <c r="D6956" s="217"/>
      <c r="E6956" s="217"/>
      <c r="F6956" s="217"/>
      <c r="G6956" s="218"/>
      <c r="H6956" s="217"/>
      <c r="I6956" s="217"/>
      <c r="J6956" s="217"/>
      <c r="K6956" s="217"/>
      <c r="L6956" s="217"/>
      <c r="M6956" s="219"/>
      <c r="N6956" s="220"/>
      <c r="O6956" s="219"/>
      <c r="P6956" s="220"/>
      <c r="Q6956" s="219"/>
      <c r="R6956" s="219"/>
    </row>
    <row r="6957" spans="1:18">
      <c r="A6957" s="217"/>
      <c r="B6957" s="217"/>
      <c r="C6957" s="217"/>
      <c r="D6957" s="217"/>
      <c r="E6957" s="217"/>
      <c r="F6957" s="217"/>
      <c r="G6957" s="218"/>
      <c r="H6957" s="217"/>
      <c r="I6957" s="217"/>
      <c r="J6957" s="217"/>
      <c r="K6957" s="217"/>
      <c r="L6957" s="217"/>
      <c r="M6957" s="219"/>
      <c r="N6957" s="220"/>
      <c r="O6957" s="219"/>
      <c r="P6957" s="220"/>
      <c r="Q6957" s="219"/>
      <c r="R6957" s="219"/>
    </row>
    <row r="6958" spans="1:18">
      <c r="A6958" s="217"/>
      <c r="B6958" s="217"/>
      <c r="C6958" s="217"/>
      <c r="D6958" s="217"/>
      <c r="E6958" s="217"/>
      <c r="F6958" s="217"/>
      <c r="G6958" s="218"/>
      <c r="H6958" s="217"/>
      <c r="I6958" s="217"/>
      <c r="J6958" s="217"/>
      <c r="K6958" s="217"/>
      <c r="L6958" s="217"/>
      <c r="M6958" s="219"/>
      <c r="N6958" s="220"/>
      <c r="O6958" s="219"/>
      <c r="P6958" s="220"/>
      <c r="Q6958" s="219"/>
      <c r="R6958" s="219"/>
    </row>
    <row r="6959" spans="1:18">
      <c r="A6959" s="217"/>
      <c r="B6959" s="217"/>
      <c r="C6959" s="217"/>
      <c r="D6959" s="217"/>
      <c r="E6959" s="217"/>
      <c r="F6959" s="217"/>
      <c r="G6959" s="218"/>
      <c r="H6959" s="217"/>
      <c r="I6959" s="217"/>
      <c r="J6959" s="217"/>
      <c r="K6959" s="217"/>
      <c r="L6959" s="217"/>
      <c r="M6959" s="219"/>
      <c r="N6959" s="220"/>
      <c r="O6959" s="219"/>
      <c r="P6959" s="220"/>
      <c r="Q6959" s="219"/>
      <c r="R6959" s="219"/>
    </row>
    <row r="6960" spans="1:18">
      <c r="A6960" s="217"/>
      <c r="B6960" s="217"/>
      <c r="C6960" s="217"/>
      <c r="D6960" s="217"/>
      <c r="E6960" s="217"/>
      <c r="F6960" s="217"/>
      <c r="G6960" s="218"/>
      <c r="H6960" s="217"/>
      <c r="I6960" s="217"/>
      <c r="J6960" s="217"/>
      <c r="K6960" s="217"/>
      <c r="L6960" s="217"/>
      <c r="M6960" s="219"/>
      <c r="N6960" s="220"/>
      <c r="O6960" s="219"/>
      <c r="P6960" s="220"/>
      <c r="Q6960" s="219"/>
      <c r="R6960" s="219"/>
    </row>
    <row r="6961" spans="1:18">
      <c r="A6961" s="217"/>
      <c r="B6961" s="217"/>
      <c r="C6961" s="217"/>
      <c r="D6961" s="217"/>
      <c r="E6961" s="217"/>
      <c r="F6961" s="217"/>
      <c r="G6961" s="218"/>
      <c r="H6961" s="217"/>
      <c r="I6961" s="217"/>
      <c r="J6961" s="217"/>
      <c r="K6961" s="217"/>
      <c r="L6961" s="217"/>
      <c r="M6961" s="219"/>
      <c r="N6961" s="220"/>
      <c r="O6961" s="219"/>
      <c r="P6961" s="220"/>
      <c r="Q6961" s="219"/>
      <c r="R6961" s="219"/>
    </row>
    <row r="6962" spans="1:18">
      <c r="A6962" s="217"/>
      <c r="B6962" s="217"/>
      <c r="C6962" s="217"/>
      <c r="D6962" s="217"/>
      <c r="E6962" s="217"/>
      <c r="F6962" s="217"/>
      <c r="G6962" s="218"/>
      <c r="H6962" s="217"/>
      <c r="I6962" s="217"/>
      <c r="J6962" s="217"/>
      <c r="K6962" s="217"/>
      <c r="L6962" s="217"/>
      <c r="M6962" s="219"/>
      <c r="N6962" s="220"/>
      <c r="O6962" s="219"/>
      <c r="P6962" s="220"/>
      <c r="Q6962" s="219"/>
      <c r="R6962" s="219"/>
    </row>
    <row r="6963" spans="1:18">
      <c r="A6963" s="217"/>
      <c r="B6963" s="217"/>
      <c r="C6963" s="217"/>
      <c r="D6963" s="217"/>
      <c r="E6963" s="217"/>
      <c r="F6963" s="217"/>
      <c r="G6963" s="218"/>
      <c r="H6963" s="217"/>
      <c r="I6963" s="217"/>
      <c r="J6963" s="217"/>
      <c r="K6963" s="217"/>
      <c r="L6963" s="217"/>
      <c r="M6963" s="219"/>
      <c r="N6963" s="220"/>
      <c r="O6963" s="219"/>
      <c r="P6963" s="220"/>
      <c r="Q6963" s="219"/>
      <c r="R6963" s="219"/>
    </row>
    <row r="6964" spans="1:18">
      <c r="A6964" s="217"/>
      <c r="B6964" s="217"/>
      <c r="C6964" s="217"/>
      <c r="D6964" s="217"/>
      <c r="E6964" s="217"/>
      <c r="F6964" s="217"/>
      <c r="G6964" s="218"/>
      <c r="H6964" s="217"/>
      <c r="I6964" s="217"/>
      <c r="J6964" s="217"/>
      <c r="K6964" s="217"/>
      <c r="L6964" s="217"/>
      <c r="M6964" s="219"/>
      <c r="N6964" s="220"/>
      <c r="O6964" s="219"/>
      <c r="P6964" s="220"/>
      <c r="Q6964" s="219"/>
      <c r="R6964" s="219"/>
    </row>
    <row r="6965" spans="1:18">
      <c r="A6965" s="217"/>
      <c r="B6965" s="217"/>
      <c r="C6965" s="217"/>
      <c r="D6965" s="217"/>
      <c r="E6965" s="217"/>
      <c r="F6965" s="217"/>
      <c r="G6965" s="218"/>
      <c r="H6965" s="217"/>
      <c r="I6965" s="217"/>
      <c r="J6965" s="217"/>
      <c r="K6965" s="217"/>
      <c r="L6965" s="217"/>
      <c r="M6965" s="219"/>
      <c r="N6965" s="220"/>
      <c r="O6965" s="219"/>
      <c r="P6965" s="220"/>
      <c r="Q6965" s="219"/>
      <c r="R6965" s="219"/>
    </row>
    <row r="6966" spans="1:18">
      <c r="A6966" s="217"/>
      <c r="B6966" s="217"/>
      <c r="C6966" s="217"/>
      <c r="D6966" s="217"/>
      <c r="E6966" s="217"/>
      <c r="F6966" s="217"/>
      <c r="G6966" s="218"/>
      <c r="H6966" s="217"/>
      <c r="I6966" s="217"/>
      <c r="J6966" s="217"/>
      <c r="K6966" s="217"/>
      <c r="L6966" s="217"/>
      <c r="M6966" s="219"/>
      <c r="N6966" s="220"/>
      <c r="O6966" s="219"/>
      <c r="P6966" s="220"/>
      <c r="Q6966" s="219"/>
      <c r="R6966" s="219"/>
    </row>
    <row r="6967" spans="1:18">
      <c r="A6967" s="217"/>
      <c r="B6967" s="217"/>
      <c r="C6967" s="217"/>
      <c r="D6967" s="217"/>
      <c r="E6967" s="217"/>
      <c r="F6967" s="217"/>
      <c r="G6967" s="218"/>
      <c r="H6967" s="217"/>
      <c r="I6967" s="217"/>
      <c r="J6967" s="217"/>
      <c r="K6967" s="217"/>
      <c r="L6967" s="217"/>
      <c r="M6967" s="219"/>
      <c r="N6967" s="220"/>
      <c r="O6967" s="219"/>
      <c r="P6967" s="220"/>
      <c r="Q6967" s="219"/>
      <c r="R6967" s="219"/>
    </row>
    <row r="6968" spans="1:18">
      <c r="A6968" s="217"/>
      <c r="B6968" s="217"/>
      <c r="C6968" s="217"/>
      <c r="D6968" s="217"/>
      <c r="E6968" s="217"/>
      <c r="F6968" s="217"/>
      <c r="G6968" s="218"/>
      <c r="H6968" s="217"/>
      <c r="I6968" s="217"/>
      <c r="J6968" s="217"/>
      <c r="K6968" s="217"/>
      <c r="L6968" s="217"/>
      <c r="M6968" s="219"/>
      <c r="N6968" s="220"/>
      <c r="O6968" s="219"/>
      <c r="P6968" s="220"/>
      <c r="Q6968" s="219"/>
      <c r="R6968" s="219"/>
    </row>
    <row r="6969" spans="1:18">
      <c r="A6969" s="217"/>
      <c r="B6969" s="217"/>
      <c r="C6969" s="217"/>
      <c r="D6969" s="217"/>
      <c r="E6969" s="217"/>
      <c r="F6969" s="217"/>
      <c r="G6969" s="218"/>
      <c r="H6969" s="217"/>
      <c r="I6969" s="217"/>
      <c r="J6969" s="217"/>
      <c r="K6969" s="217"/>
      <c r="L6969" s="217"/>
      <c r="M6969" s="219"/>
      <c r="N6969" s="220"/>
      <c r="O6969" s="219"/>
      <c r="P6969" s="220"/>
      <c r="Q6969" s="219"/>
      <c r="R6969" s="219"/>
    </row>
    <row r="6970" spans="1:18">
      <c r="A6970" s="217"/>
      <c r="B6970" s="217"/>
      <c r="C6970" s="217"/>
      <c r="D6970" s="217"/>
      <c r="E6970" s="217"/>
      <c r="F6970" s="217"/>
      <c r="G6970" s="218"/>
      <c r="H6970" s="217"/>
      <c r="I6970" s="217"/>
      <c r="J6970" s="217"/>
      <c r="K6970" s="217"/>
      <c r="L6970" s="217"/>
      <c r="M6970" s="219"/>
      <c r="N6970" s="220"/>
      <c r="O6970" s="219"/>
      <c r="P6970" s="220"/>
      <c r="Q6970" s="219"/>
      <c r="R6970" s="219"/>
    </row>
    <row r="6971" spans="1:18">
      <c r="A6971" s="217"/>
      <c r="B6971" s="217"/>
      <c r="C6971" s="217"/>
      <c r="D6971" s="217"/>
      <c r="E6971" s="217"/>
      <c r="F6971" s="217"/>
      <c r="G6971" s="218"/>
      <c r="H6971" s="217"/>
      <c r="I6971" s="217"/>
      <c r="J6971" s="217"/>
      <c r="K6971" s="217"/>
      <c r="L6971" s="217"/>
      <c r="M6971" s="219"/>
      <c r="N6971" s="220"/>
      <c r="O6971" s="219"/>
      <c r="P6971" s="220"/>
      <c r="Q6971" s="219"/>
      <c r="R6971" s="219"/>
    </row>
    <row r="6972" spans="1:18">
      <c r="A6972" s="217"/>
      <c r="B6972" s="217"/>
      <c r="C6972" s="217"/>
      <c r="D6972" s="217"/>
      <c r="E6972" s="217"/>
      <c r="F6972" s="217"/>
      <c r="G6972" s="218"/>
      <c r="H6972" s="217"/>
      <c r="I6972" s="217"/>
      <c r="J6972" s="217"/>
      <c r="K6972" s="217"/>
      <c r="L6972" s="217"/>
      <c r="M6972" s="219"/>
      <c r="N6972" s="220"/>
      <c r="O6972" s="219"/>
      <c r="P6972" s="220"/>
      <c r="Q6972" s="219"/>
      <c r="R6972" s="219"/>
    </row>
    <row r="6973" spans="1:18">
      <c r="A6973" s="217"/>
      <c r="B6973" s="217"/>
      <c r="C6973" s="217"/>
      <c r="D6973" s="217"/>
      <c r="E6973" s="217"/>
      <c r="F6973" s="217"/>
      <c r="G6973" s="218"/>
      <c r="H6973" s="217"/>
      <c r="I6973" s="217"/>
      <c r="J6973" s="217"/>
      <c r="K6973" s="217"/>
      <c r="L6973" s="217"/>
      <c r="M6973" s="219"/>
      <c r="N6973" s="220"/>
      <c r="O6973" s="219"/>
      <c r="P6973" s="220"/>
      <c r="Q6973" s="219"/>
      <c r="R6973" s="219"/>
    </row>
    <row r="6974" spans="1:18">
      <c r="A6974" s="217"/>
      <c r="B6974" s="217"/>
      <c r="C6974" s="217"/>
      <c r="D6974" s="217"/>
      <c r="E6974" s="217"/>
      <c r="F6974" s="217"/>
      <c r="G6974" s="218"/>
      <c r="H6974" s="217"/>
      <c r="I6974" s="217"/>
      <c r="J6974" s="217"/>
      <c r="K6974" s="217"/>
      <c r="L6974" s="217"/>
      <c r="M6974" s="219"/>
      <c r="N6974" s="220"/>
      <c r="O6974" s="219"/>
      <c r="P6974" s="220"/>
      <c r="Q6974" s="219"/>
      <c r="R6974" s="219"/>
    </row>
    <row r="6975" spans="1:18">
      <c r="A6975" s="217"/>
      <c r="B6975" s="217"/>
      <c r="C6975" s="217"/>
      <c r="D6975" s="217"/>
      <c r="E6975" s="217"/>
      <c r="F6975" s="217"/>
      <c r="G6975" s="218"/>
      <c r="H6975" s="217"/>
      <c r="I6975" s="217"/>
      <c r="J6975" s="217"/>
      <c r="K6975" s="217"/>
      <c r="L6975" s="217"/>
      <c r="M6975" s="219"/>
      <c r="N6975" s="220"/>
      <c r="O6975" s="219"/>
      <c r="P6975" s="220"/>
      <c r="Q6975" s="219"/>
      <c r="R6975" s="219"/>
    </row>
    <row r="6976" spans="1:18">
      <c r="A6976" s="217"/>
      <c r="B6976" s="217"/>
      <c r="C6976" s="217"/>
      <c r="D6976" s="217"/>
      <c r="E6976" s="217"/>
      <c r="F6976" s="217"/>
      <c r="G6976" s="218"/>
      <c r="H6976" s="217"/>
      <c r="I6976" s="217"/>
      <c r="J6976" s="217"/>
      <c r="K6976" s="217"/>
      <c r="L6976" s="217"/>
      <c r="M6976" s="219"/>
      <c r="N6976" s="220"/>
      <c r="O6976" s="219"/>
      <c r="P6976" s="220"/>
      <c r="Q6976" s="219"/>
      <c r="R6976" s="219"/>
    </row>
    <row r="6977" spans="1:18">
      <c r="A6977" s="217"/>
      <c r="B6977" s="217"/>
      <c r="C6977" s="217"/>
      <c r="D6977" s="217"/>
      <c r="E6977" s="217"/>
      <c r="F6977" s="217"/>
      <c r="G6977" s="218"/>
      <c r="H6977" s="217"/>
      <c r="I6977" s="217"/>
      <c r="J6977" s="217"/>
      <c r="K6977" s="217"/>
      <c r="L6977" s="217"/>
      <c r="M6977" s="219"/>
      <c r="N6977" s="220"/>
      <c r="O6977" s="219"/>
      <c r="P6977" s="220"/>
      <c r="Q6977" s="219"/>
      <c r="R6977" s="219"/>
    </row>
    <row r="6978" spans="1:18">
      <c r="A6978" s="217"/>
      <c r="B6978" s="217"/>
      <c r="C6978" s="217"/>
      <c r="D6978" s="217"/>
      <c r="E6978" s="217"/>
      <c r="F6978" s="217"/>
      <c r="G6978" s="218"/>
      <c r="H6978" s="217"/>
      <c r="I6978" s="217"/>
      <c r="J6978" s="217"/>
      <c r="K6978" s="217"/>
      <c r="L6978" s="217"/>
      <c r="M6978" s="219"/>
      <c r="N6978" s="220"/>
      <c r="O6978" s="219"/>
      <c r="P6978" s="220"/>
      <c r="Q6978" s="219"/>
      <c r="R6978" s="219"/>
    </row>
    <row r="6979" spans="1:18">
      <c r="A6979" s="217"/>
      <c r="B6979" s="217"/>
      <c r="C6979" s="217"/>
      <c r="D6979" s="217"/>
      <c r="E6979" s="217"/>
      <c r="F6979" s="217"/>
      <c r="G6979" s="218"/>
      <c r="H6979" s="217"/>
      <c r="I6979" s="217"/>
      <c r="J6979" s="217"/>
      <c r="K6979" s="217"/>
      <c r="L6979" s="217"/>
      <c r="M6979" s="219"/>
      <c r="N6979" s="220"/>
      <c r="O6979" s="219"/>
      <c r="P6979" s="220"/>
      <c r="Q6979" s="219"/>
      <c r="R6979" s="219"/>
    </row>
    <row r="6980" spans="1:18">
      <c r="A6980" s="217"/>
      <c r="B6980" s="217"/>
      <c r="C6980" s="217"/>
      <c r="D6980" s="217"/>
      <c r="E6980" s="217"/>
      <c r="F6980" s="217"/>
      <c r="G6980" s="218"/>
      <c r="H6980" s="217"/>
      <c r="I6980" s="217"/>
      <c r="J6980" s="217"/>
      <c r="K6980" s="217"/>
      <c r="L6980" s="217"/>
      <c r="M6980" s="219"/>
      <c r="N6980" s="220"/>
      <c r="O6980" s="219"/>
      <c r="P6980" s="220"/>
      <c r="Q6980" s="219"/>
      <c r="R6980" s="219"/>
    </row>
    <row r="6981" spans="1:18">
      <c r="A6981" s="217"/>
      <c r="B6981" s="217"/>
      <c r="C6981" s="217"/>
      <c r="D6981" s="217"/>
      <c r="E6981" s="217"/>
      <c r="F6981" s="217"/>
      <c r="G6981" s="218"/>
      <c r="H6981" s="217"/>
      <c r="I6981" s="217"/>
      <c r="J6981" s="217"/>
      <c r="K6981" s="217"/>
      <c r="L6981" s="217"/>
      <c r="M6981" s="219"/>
      <c r="N6981" s="220"/>
      <c r="O6981" s="219"/>
      <c r="P6981" s="220"/>
      <c r="Q6981" s="219"/>
      <c r="R6981" s="219"/>
    </row>
    <row r="6982" spans="1:18">
      <c r="A6982" s="217"/>
      <c r="B6982" s="217"/>
      <c r="C6982" s="217"/>
      <c r="D6982" s="217"/>
      <c r="E6982" s="217"/>
      <c r="F6982" s="217"/>
      <c r="G6982" s="218"/>
      <c r="H6982" s="217"/>
      <c r="I6982" s="217"/>
      <c r="J6982" s="217"/>
      <c r="K6982" s="217"/>
      <c r="L6982" s="217"/>
      <c r="M6982" s="219"/>
      <c r="N6982" s="220"/>
      <c r="O6982" s="219"/>
      <c r="P6982" s="220"/>
      <c r="Q6982" s="219"/>
      <c r="R6982" s="219"/>
    </row>
    <row r="6983" spans="1:18">
      <c r="A6983" s="217"/>
      <c r="B6983" s="217"/>
      <c r="C6983" s="217"/>
      <c r="D6983" s="217"/>
      <c r="E6983" s="217"/>
      <c r="F6983" s="217"/>
      <c r="G6983" s="218"/>
      <c r="H6983" s="217"/>
      <c r="I6983" s="217"/>
      <c r="J6983" s="217"/>
      <c r="K6983" s="217"/>
      <c r="L6983" s="217"/>
      <c r="M6983" s="219"/>
      <c r="N6983" s="220"/>
      <c r="O6983" s="219"/>
      <c r="P6983" s="220"/>
      <c r="Q6983" s="219"/>
      <c r="R6983" s="219"/>
    </row>
    <row r="6984" spans="1:18">
      <c r="A6984" s="217"/>
      <c r="B6984" s="217"/>
      <c r="C6984" s="217"/>
      <c r="D6984" s="217"/>
      <c r="E6984" s="217"/>
      <c r="F6984" s="217"/>
      <c r="G6984" s="218"/>
      <c r="H6984" s="217"/>
      <c r="I6984" s="217"/>
      <c r="J6984" s="217"/>
      <c r="K6984" s="217"/>
      <c r="L6984" s="217"/>
      <c r="M6984" s="219"/>
      <c r="N6984" s="220"/>
      <c r="O6984" s="219"/>
      <c r="P6984" s="220"/>
      <c r="Q6984" s="219"/>
      <c r="R6984" s="219"/>
    </row>
    <row r="6985" spans="1:18">
      <c r="A6985" s="217"/>
      <c r="B6985" s="217"/>
      <c r="C6985" s="217"/>
      <c r="D6985" s="217"/>
      <c r="E6985" s="217"/>
      <c r="F6985" s="217"/>
      <c r="G6985" s="218"/>
      <c r="H6985" s="217"/>
      <c r="I6985" s="217"/>
      <c r="J6985" s="217"/>
      <c r="K6985" s="217"/>
      <c r="L6985" s="217"/>
      <c r="M6985" s="219"/>
      <c r="N6985" s="220"/>
      <c r="O6985" s="219"/>
      <c r="P6985" s="220"/>
      <c r="Q6985" s="219"/>
      <c r="R6985" s="219"/>
    </row>
    <row r="6986" spans="1:18">
      <c r="A6986" s="217"/>
      <c r="B6986" s="217"/>
      <c r="C6986" s="217"/>
      <c r="D6986" s="217"/>
      <c r="E6986" s="217"/>
      <c r="F6986" s="217"/>
      <c r="G6986" s="218"/>
      <c r="H6986" s="217"/>
      <c r="I6986" s="217"/>
      <c r="J6986" s="217"/>
      <c r="K6986" s="217"/>
      <c r="L6986" s="217"/>
      <c r="M6986" s="219"/>
      <c r="N6986" s="220"/>
      <c r="O6986" s="219"/>
      <c r="P6986" s="220"/>
      <c r="Q6986" s="219"/>
      <c r="R6986" s="219"/>
    </row>
    <row r="6987" spans="1:18">
      <c r="A6987" s="217"/>
      <c r="B6987" s="217"/>
      <c r="C6987" s="217"/>
      <c r="D6987" s="217"/>
      <c r="E6987" s="217"/>
      <c r="F6987" s="217"/>
      <c r="G6987" s="218"/>
      <c r="H6987" s="217"/>
      <c r="I6987" s="217"/>
      <c r="J6987" s="217"/>
      <c r="K6987" s="217"/>
      <c r="L6987" s="217"/>
      <c r="M6987" s="219"/>
      <c r="N6987" s="220"/>
      <c r="O6987" s="219"/>
      <c r="P6987" s="220"/>
      <c r="Q6987" s="219"/>
      <c r="R6987" s="219"/>
    </row>
    <row r="6988" spans="1:18">
      <c r="A6988" s="217"/>
      <c r="B6988" s="217"/>
      <c r="C6988" s="217"/>
      <c r="D6988" s="217"/>
      <c r="E6988" s="217"/>
      <c r="F6988" s="217"/>
      <c r="G6988" s="218"/>
      <c r="H6988" s="217"/>
      <c r="I6988" s="217"/>
      <c r="J6988" s="217"/>
      <c r="K6988" s="217"/>
      <c r="L6988" s="217"/>
      <c r="M6988" s="219"/>
      <c r="N6988" s="220"/>
      <c r="O6988" s="219"/>
      <c r="P6988" s="220"/>
      <c r="Q6988" s="219"/>
      <c r="R6988" s="219"/>
    </row>
    <row r="6989" spans="1:18">
      <c r="A6989" s="217"/>
      <c r="B6989" s="217"/>
      <c r="C6989" s="217"/>
      <c r="D6989" s="217"/>
      <c r="E6989" s="217"/>
      <c r="F6989" s="217"/>
      <c r="G6989" s="218"/>
      <c r="H6989" s="217"/>
      <c r="I6989" s="217"/>
      <c r="J6989" s="217"/>
      <c r="K6989" s="217"/>
      <c r="L6989" s="217"/>
      <c r="M6989" s="219"/>
      <c r="N6989" s="220"/>
      <c r="O6989" s="219"/>
      <c r="P6989" s="220"/>
      <c r="Q6989" s="219"/>
      <c r="R6989" s="219"/>
    </row>
    <row r="6990" spans="1:18">
      <c r="A6990" s="217"/>
      <c r="B6990" s="217"/>
      <c r="C6990" s="217"/>
      <c r="D6990" s="217"/>
      <c r="E6990" s="217"/>
      <c r="F6990" s="217"/>
      <c r="G6990" s="218"/>
      <c r="H6990" s="217"/>
      <c r="I6990" s="217"/>
      <c r="J6990" s="217"/>
      <c r="K6990" s="217"/>
      <c r="L6990" s="217"/>
      <c r="M6990" s="219"/>
      <c r="N6990" s="220"/>
      <c r="O6990" s="219"/>
      <c r="P6990" s="220"/>
      <c r="Q6990" s="219"/>
      <c r="R6990" s="219"/>
    </row>
    <row r="6991" spans="1:18">
      <c r="A6991" s="217"/>
      <c r="B6991" s="217"/>
      <c r="C6991" s="217"/>
      <c r="D6991" s="217"/>
      <c r="E6991" s="217"/>
      <c r="F6991" s="217"/>
      <c r="G6991" s="218"/>
      <c r="H6991" s="217"/>
      <c r="I6991" s="217"/>
      <c r="J6991" s="217"/>
      <c r="K6991" s="217"/>
      <c r="L6991" s="217"/>
      <c r="M6991" s="219"/>
      <c r="N6991" s="220"/>
      <c r="O6991" s="219"/>
      <c r="P6991" s="220"/>
      <c r="Q6991" s="219"/>
      <c r="R6991" s="219"/>
    </row>
    <row r="6992" spans="1:18">
      <c r="A6992" s="217"/>
      <c r="B6992" s="217"/>
      <c r="C6992" s="217"/>
      <c r="D6992" s="217"/>
      <c r="E6992" s="217"/>
      <c r="F6992" s="217"/>
      <c r="G6992" s="218"/>
      <c r="H6992" s="217"/>
      <c r="I6992" s="217"/>
      <c r="J6992" s="217"/>
      <c r="K6992" s="217"/>
      <c r="L6992" s="217"/>
      <c r="M6992" s="219"/>
      <c r="N6992" s="220"/>
      <c r="O6992" s="219"/>
      <c r="P6992" s="220"/>
      <c r="Q6992" s="219"/>
      <c r="R6992" s="219"/>
    </row>
    <row r="6993" spans="1:18">
      <c r="A6993" s="217"/>
      <c r="B6993" s="217"/>
      <c r="C6993" s="217"/>
      <c r="D6993" s="217"/>
      <c r="E6993" s="217"/>
      <c r="F6993" s="217"/>
      <c r="G6993" s="218"/>
      <c r="H6993" s="217"/>
      <c r="I6993" s="217"/>
      <c r="J6993" s="217"/>
      <c r="K6993" s="217"/>
      <c r="L6993" s="217"/>
      <c r="M6993" s="219"/>
      <c r="N6993" s="220"/>
      <c r="O6993" s="219"/>
      <c r="P6993" s="220"/>
      <c r="Q6993" s="219"/>
      <c r="R6993" s="219"/>
    </row>
    <row r="6994" spans="1:18">
      <c r="A6994" s="217"/>
      <c r="B6994" s="217"/>
      <c r="C6994" s="217"/>
      <c r="D6994" s="217"/>
      <c r="E6994" s="217"/>
      <c r="F6994" s="217"/>
      <c r="G6994" s="218"/>
      <c r="H6994" s="217"/>
      <c r="I6994" s="217"/>
      <c r="J6994" s="217"/>
      <c r="K6994" s="217"/>
      <c r="L6994" s="217"/>
      <c r="M6994" s="219"/>
      <c r="N6994" s="220"/>
      <c r="O6994" s="219"/>
      <c r="P6994" s="220"/>
      <c r="Q6994" s="219"/>
      <c r="R6994" s="219"/>
    </row>
    <row r="6995" spans="1:18">
      <c r="A6995" s="217"/>
      <c r="B6995" s="217"/>
      <c r="C6995" s="217"/>
      <c r="D6995" s="217"/>
      <c r="E6995" s="217"/>
      <c r="F6995" s="217"/>
      <c r="G6995" s="218"/>
      <c r="H6995" s="217"/>
      <c r="I6995" s="217"/>
      <c r="J6995" s="217"/>
      <c r="K6995" s="217"/>
      <c r="L6995" s="217"/>
      <c r="M6995" s="219"/>
      <c r="N6995" s="220"/>
      <c r="O6995" s="219"/>
      <c r="P6995" s="220"/>
      <c r="Q6995" s="219"/>
      <c r="R6995" s="219"/>
    </row>
    <row r="6996" spans="1:18">
      <c r="A6996" s="217"/>
      <c r="B6996" s="217"/>
      <c r="C6996" s="217"/>
      <c r="D6996" s="217"/>
      <c r="E6996" s="217"/>
      <c r="F6996" s="217"/>
      <c r="G6996" s="218"/>
      <c r="H6996" s="217"/>
      <c r="I6996" s="217"/>
      <c r="J6996" s="217"/>
      <c r="K6996" s="217"/>
      <c r="L6996" s="217"/>
      <c r="M6996" s="219"/>
      <c r="N6996" s="220"/>
      <c r="O6996" s="219"/>
      <c r="P6996" s="220"/>
      <c r="Q6996" s="219"/>
      <c r="R6996" s="219"/>
    </row>
    <row r="6997" spans="1:18">
      <c r="A6997" s="217"/>
      <c r="B6997" s="217"/>
      <c r="C6997" s="217"/>
      <c r="D6997" s="217"/>
      <c r="E6997" s="217"/>
      <c r="F6997" s="217"/>
      <c r="G6997" s="218"/>
      <c r="H6997" s="217"/>
      <c r="I6997" s="217"/>
      <c r="J6997" s="217"/>
      <c r="K6997" s="217"/>
      <c r="L6997" s="217"/>
      <c r="M6997" s="219"/>
      <c r="N6997" s="220"/>
      <c r="O6997" s="219"/>
      <c r="P6997" s="220"/>
      <c r="Q6997" s="219"/>
      <c r="R6997" s="219"/>
    </row>
    <row r="6998" spans="1:18">
      <c r="A6998" s="217"/>
      <c r="B6998" s="217"/>
      <c r="C6998" s="217"/>
      <c r="D6998" s="217"/>
      <c r="E6998" s="217"/>
      <c r="F6998" s="217"/>
      <c r="G6998" s="218"/>
      <c r="H6998" s="217"/>
      <c r="I6998" s="217"/>
      <c r="J6998" s="217"/>
      <c r="K6998" s="217"/>
      <c r="L6998" s="217"/>
      <c r="M6998" s="219"/>
      <c r="N6998" s="220"/>
      <c r="O6998" s="219"/>
      <c r="P6998" s="220"/>
      <c r="Q6998" s="219"/>
      <c r="R6998" s="219"/>
    </row>
    <row r="6999" spans="1:18">
      <c r="A6999" s="217"/>
      <c r="B6999" s="217"/>
      <c r="C6999" s="217"/>
      <c r="D6999" s="217"/>
      <c r="E6999" s="217"/>
      <c r="F6999" s="217"/>
      <c r="G6999" s="218"/>
      <c r="H6999" s="217"/>
      <c r="I6999" s="217"/>
      <c r="J6999" s="217"/>
      <c r="K6999" s="217"/>
      <c r="L6999" s="217"/>
      <c r="M6999" s="219"/>
      <c r="N6999" s="220"/>
      <c r="O6999" s="219"/>
      <c r="P6999" s="220"/>
      <c r="Q6999" s="219"/>
      <c r="R6999" s="219"/>
    </row>
    <row r="7000" spans="1:18">
      <c r="A7000" s="217"/>
      <c r="B7000" s="217"/>
      <c r="C7000" s="217"/>
      <c r="D7000" s="217"/>
      <c r="E7000" s="217"/>
      <c r="F7000" s="217"/>
      <c r="G7000" s="218"/>
      <c r="H7000" s="217"/>
      <c r="I7000" s="217"/>
      <c r="J7000" s="217"/>
      <c r="K7000" s="217"/>
      <c r="L7000" s="217"/>
      <c r="M7000" s="219"/>
      <c r="N7000" s="220"/>
      <c r="O7000" s="219"/>
      <c r="P7000" s="220"/>
      <c r="Q7000" s="219"/>
      <c r="R7000" s="219"/>
    </row>
    <row r="7001" spans="1:18">
      <c r="A7001" s="217"/>
      <c r="B7001" s="217"/>
      <c r="C7001" s="217"/>
      <c r="D7001" s="217"/>
      <c r="E7001" s="217"/>
      <c r="F7001" s="217"/>
      <c r="G7001" s="218"/>
      <c r="H7001" s="217"/>
      <c r="I7001" s="217"/>
      <c r="J7001" s="217"/>
      <c r="K7001" s="217"/>
      <c r="L7001" s="217"/>
      <c r="M7001" s="219"/>
      <c r="N7001" s="220"/>
      <c r="O7001" s="219"/>
      <c r="P7001" s="220"/>
      <c r="Q7001" s="219"/>
      <c r="R7001" s="219"/>
    </row>
    <row r="7002" spans="1:18">
      <c r="A7002" s="217"/>
      <c r="B7002" s="217"/>
      <c r="C7002" s="217"/>
      <c r="D7002" s="217"/>
      <c r="E7002" s="217"/>
      <c r="F7002" s="217"/>
      <c r="G7002" s="218"/>
      <c r="H7002" s="217"/>
      <c r="I7002" s="217"/>
      <c r="J7002" s="217"/>
      <c r="K7002" s="217"/>
      <c r="L7002" s="217"/>
      <c r="M7002" s="219"/>
      <c r="N7002" s="220"/>
      <c r="O7002" s="219"/>
      <c r="P7002" s="220"/>
      <c r="Q7002" s="219"/>
      <c r="R7002" s="219"/>
    </row>
    <row r="7003" spans="1:18">
      <c r="A7003" s="217"/>
      <c r="B7003" s="217"/>
      <c r="C7003" s="217"/>
      <c r="D7003" s="217"/>
      <c r="E7003" s="217"/>
      <c r="F7003" s="217"/>
      <c r="G7003" s="218"/>
      <c r="H7003" s="217"/>
      <c r="I7003" s="217"/>
      <c r="J7003" s="217"/>
      <c r="K7003" s="217"/>
      <c r="L7003" s="217"/>
      <c r="M7003" s="219"/>
      <c r="N7003" s="220"/>
      <c r="O7003" s="219"/>
      <c r="P7003" s="220"/>
      <c r="Q7003" s="219"/>
      <c r="R7003" s="219"/>
    </row>
    <row r="7004" spans="1:18">
      <c r="A7004" s="217"/>
      <c r="B7004" s="217"/>
      <c r="C7004" s="217"/>
      <c r="D7004" s="217"/>
      <c r="E7004" s="217"/>
      <c r="F7004" s="217"/>
      <c r="G7004" s="218"/>
      <c r="H7004" s="217"/>
      <c r="I7004" s="217"/>
      <c r="J7004" s="217"/>
      <c r="K7004" s="217"/>
      <c r="L7004" s="217"/>
      <c r="M7004" s="219"/>
      <c r="N7004" s="220"/>
      <c r="O7004" s="219"/>
      <c r="P7004" s="220"/>
      <c r="Q7004" s="219"/>
      <c r="R7004" s="219"/>
    </row>
    <row r="7005" spans="1:18">
      <c r="A7005" s="217"/>
      <c r="B7005" s="217"/>
      <c r="C7005" s="217"/>
      <c r="D7005" s="217"/>
      <c r="E7005" s="217"/>
      <c r="F7005" s="217"/>
      <c r="G7005" s="218"/>
      <c r="H7005" s="217"/>
      <c r="I7005" s="217"/>
      <c r="J7005" s="217"/>
      <c r="K7005" s="217"/>
      <c r="L7005" s="217"/>
      <c r="M7005" s="219"/>
      <c r="N7005" s="220"/>
      <c r="O7005" s="219"/>
      <c r="P7005" s="220"/>
      <c r="Q7005" s="219"/>
      <c r="R7005" s="219"/>
    </row>
    <row r="7006" spans="1:18">
      <c r="A7006" s="217"/>
      <c r="B7006" s="217"/>
      <c r="C7006" s="217"/>
      <c r="D7006" s="217"/>
      <c r="E7006" s="217"/>
      <c r="F7006" s="217"/>
      <c r="G7006" s="218"/>
      <c r="H7006" s="217"/>
      <c r="I7006" s="217"/>
      <c r="J7006" s="217"/>
      <c r="K7006" s="217"/>
      <c r="L7006" s="217"/>
      <c r="M7006" s="219"/>
      <c r="N7006" s="220"/>
      <c r="O7006" s="219"/>
      <c r="P7006" s="220"/>
      <c r="Q7006" s="219"/>
      <c r="R7006" s="219"/>
    </row>
    <row r="7007" spans="1:18">
      <c r="A7007" s="217"/>
      <c r="B7007" s="217"/>
      <c r="C7007" s="217"/>
      <c r="D7007" s="217"/>
      <c r="E7007" s="217"/>
      <c r="F7007" s="217"/>
      <c r="G7007" s="218"/>
      <c r="H7007" s="217"/>
      <c r="I7007" s="217"/>
      <c r="J7007" s="217"/>
      <c r="K7007" s="217"/>
      <c r="L7007" s="217"/>
      <c r="M7007" s="219"/>
      <c r="N7007" s="220"/>
      <c r="O7007" s="219"/>
      <c r="P7007" s="220"/>
      <c r="Q7007" s="219"/>
      <c r="R7007" s="219"/>
    </row>
    <row r="7008" spans="1:18">
      <c r="A7008" s="217"/>
      <c r="B7008" s="217"/>
      <c r="C7008" s="217"/>
      <c r="D7008" s="217"/>
      <c r="E7008" s="217"/>
      <c r="F7008" s="217"/>
      <c r="G7008" s="218"/>
      <c r="H7008" s="217"/>
      <c r="I7008" s="217"/>
      <c r="J7008" s="217"/>
      <c r="K7008" s="217"/>
      <c r="L7008" s="217"/>
      <c r="M7008" s="219"/>
      <c r="N7008" s="220"/>
      <c r="O7008" s="219"/>
      <c r="P7008" s="220"/>
      <c r="Q7008" s="219"/>
      <c r="R7008" s="219"/>
    </row>
    <row r="7009" spans="1:18">
      <c r="A7009" s="217"/>
      <c r="B7009" s="217"/>
      <c r="C7009" s="217"/>
      <c r="D7009" s="217"/>
      <c r="E7009" s="217"/>
      <c r="F7009" s="217"/>
      <c r="G7009" s="218"/>
      <c r="H7009" s="217"/>
      <c r="I7009" s="217"/>
      <c r="J7009" s="217"/>
      <c r="K7009" s="217"/>
      <c r="L7009" s="217"/>
      <c r="M7009" s="219"/>
      <c r="N7009" s="220"/>
      <c r="O7009" s="219"/>
      <c r="P7009" s="220"/>
      <c r="Q7009" s="219"/>
      <c r="R7009" s="219"/>
    </row>
    <row r="7010" spans="1:18">
      <c r="A7010" s="217"/>
      <c r="B7010" s="217"/>
      <c r="C7010" s="217"/>
      <c r="D7010" s="217"/>
      <c r="E7010" s="217"/>
      <c r="F7010" s="217"/>
      <c r="G7010" s="218"/>
      <c r="H7010" s="217"/>
      <c r="I7010" s="217"/>
      <c r="J7010" s="217"/>
      <c r="K7010" s="217"/>
      <c r="L7010" s="217"/>
      <c r="M7010" s="219"/>
      <c r="N7010" s="220"/>
      <c r="O7010" s="219"/>
      <c r="P7010" s="220"/>
      <c r="Q7010" s="219"/>
      <c r="R7010" s="219"/>
    </row>
    <row r="7011" spans="1:18">
      <c r="A7011" s="217"/>
      <c r="B7011" s="217"/>
      <c r="C7011" s="217"/>
      <c r="D7011" s="217"/>
      <c r="E7011" s="217"/>
      <c r="F7011" s="217"/>
      <c r="G7011" s="218"/>
      <c r="H7011" s="217"/>
      <c r="I7011" s="217"/>
      <c r="J7011" s="217"/>
      <c r="K7011" s="217"/>
      <c r="L7011" s="217"/>
      <c r="M7011" s="219"/>
      <c r="N7011" s="220"/>
      <c r="O7011" s="219"/>
      <c r="P7011" s="220"/>
      <c r="Q7011" s="219"/>
      <c r="R7011" s="219"/>
    </row>
    <row r="7012" spans="1:18">
      <c r="A7012" s="217"/>
      <c r="B7012" s="217"/>
      <c r="C7012" s="217"/>
      <c r="D7012" s="217"/>
      <c r="E7012" s="217"/>
      <c r="F7012" s="217"/>
      <c r="G7012" s="218"/>
      <c r="H7012" s="217"/>
      <c r="I7012" s="217"/>
      <c r="J7012" s="217"/>
      <c r="K7012" s="217"/>
      <c r="L7012" s="217"/>
      <c r="M7012" s="219"/>
      <c r="N7012" s="220"/>
      <c r="O7012" s="219"/>
      <c r="P7012" s="220"/>
      <c r="Q7012" s="219"/>
      <c r="R7012" s="219"/>
    </row>
    <row r="7013" spans="1:18">
      <c r="A7013" s="217"/>
      <c r="B7013" s="217"/>
      <c r="C7013" s="217"/>
      <c r="D7013" s="217"/>
      <c r="E7013" s="217"/>
      <c r="F7013" s="217"/>
      <c r="G7013" s="218"/>
      <c r="H7013" s="217"/>
      <c r="I7013" s="217"/>
      <c r="J7013" s="217"/>
      <c r="K7013" s="217"/>
      <c r="L7013" s="217"/>
      <c r="M7013" s="219"/>
      <c r="N7013" s="220"/>
      <c r="O7013" s="219"/>
      <c r="P7013" s="220"/>
      <c r="Q7013" s="219"/>
      <c r="R7013" s="219"/>
    </row>
    <row r="7014" spans="1:18">
      <c r="A7014" s="217"/>
      <c r="B7014" s="217"/>
      <c r="C7014" s="217"/>
      <c r="D7014" s="217"/>
      <c r="E7014" s="217"/>
      <c r="F7014" s="217"/>
      <c r="G7014" s="218"/>
      <c r="H7014" s="217"/>
      <c r="I7014" s="217"/>
      <c r="J7014" s="217"/>
      <c r="K7014" s="217"/>
      <c r="L7014" s="217"/>
      <c r="M7014" s="219"/>
      <c r="N7014" s="220"/>
      <c r="O7014" s="219"/>
      <c r="P7014" s="220"/>
      <c r="Q7014" s="219"/>
      <c r="R7014" s="219"/>
    </row>
    <row r="7015" spans="1:18">
      <c r="A7015" s="217"/>
      <c r="B7015" s="217"/>
      <c r="C7015" s="217"/>
      <c r="D7015" s="217"/>
      <c r="E7015" s="217"/>
      <c r="F7015" s="217"/>
      <c r="G7015" s="218"/>
      <c r="H7015" s="217"/>
      <c r="I7015" s="217"/>
      <c r="J7015" s="217"/>
      <c r="K7015" s="217"/>
      <c r="L7015" s="217"/>
      <c r="M7015" s="219"/>
      <c r="N7015" s="220"/>
      <c r="O7015" s="219"/>
      <c r="P7015" s="220"/>
      <c r="Q7015" s="219"/>
      <c r="R7015" s="219"/>
    </row>
    <row r="7016" spans="1:18">
      <c r="A7016" s="217"/>
      <c r="B7016" s="217"/>
      <c r="C7016" s="217"/>
      <c r="D7016" s="217"/>
      <c r="E7016" s="217"/>
      <c r="F7016" s="217"/>
      <c r="G7016" s="218"/>
      <c r="H7016" s="217"/>
      <c r="I7016" s="217"/>
      <c r="J7016" s="217"/>
      <c r="K7016" s="217"/>
      <c r="L7016" s="217"/>
      <c r="M7016" s="219"/>
      <c r="N7016" s="220"/>
      <c r="O7016" s="219"/>
      <c r="P7016" s="220"/>
      <c r="Q7016" s="219"/>
      <c r="R7016" s="219"/>
    </row>
    <row r="7017" spans="1:18">
      <c r="A7017" s="217"/>
      <c r="B7017" s="217"/>
      <c r="C7017" s="217"/>
      <c r="D7017" s="217"/>
      <c r="E7017" s="217"/>
      <c r="F7017" s="217"/>
      <c r="G7017" s="218"/>
      <c r="H7017" s="217"/>
      <c r="I7017" s="217"/>
      <c r="J7017" s="217"/>
      <c r="K7017" s="217"/>
      <c r="L7017" s="217"/>
      <c r="M7017" s="219"/>
      <c r="N7017" s="220"/>
      <c r="O7017" s="219"/>
      <c r="P7017" s="220"/>
      <c r="Q7017" s="219"/>
      <c r="R7017" s="219"/>
    </row>
    <row r="7018" spans="1:18">
      <c r="A7018" s="217"/>
      <c r="B7018" s="217"/>
      <c r="C7018" s="217"/>
      <c r="D7018" s="217"/>
      <c r="E7018" s="217"/>
      <c r="F7018" s="217"/>
      <c r="G7018" s="218"/>
      <c r="H7018" s="217"/>
      <c r="I7018" s="217"/>
      <c r="J7018" s="217"/>
      <c r="K7018" s="217"/>
      <c r="L7018" s="217"/>
      <c r="M7018" s="219"/>
      <c r="N7018" s="220"/>
      <c r="O7018" s="219"/>
      <c r="P7018" s="220"/>
      <c r="Q7018" s="219"/>
      <c r="R7018" s="219"/>
    </row>
    <row r="7019" spans="1:18">
      <c r="A7019" s="217"/>
      <c r="B7019" s="217"/>
      <c r="C7019" s="217"/>
      <c r="D7019" s="217"/>
      <c r="E7019" s="217"/>
      <c r="F7019" s="217"/>
      <c r="G7019" s="218"/>
      <c r="H7019" s="217"/>
      <c r="I7019" s="217"/>
      <c r="J7019" s="217"/>
      <c r="K7019" s="217"/>
      <c r="L7019" s="217"/>
      <c r="M7019" s="219"/>
      <c r="N7019" s="220"/>
      <c r="O7019" s="219"/>
      <c r="P7019" s="220"/>
      <c r="Q7019" s="219"/>
      <c r="R7019" s="219"/>
    </row>
    <row r="7020" spans="1:18">
      <c r="A7020" s="217"/>
      <c r="B7020" s="217"/>
      <c r="C7020" s="217"/>
      <c r="D7020" s="217"/>
      <c r="E7020" s="217"/>
      <c r="F7020" s="217"/>
      <c r="G7020" s="218"/>
      <c r="H7020" s="217"/>
      <c r="I7020" s="217"/>
      <c r="J7020" s="217"/>
      <c r="K7020" s="217"/>
      <c r="L7020" s="217"/>
      <c r="M7020" s="219"/>
      <c r="N7020" s="220"/>
      <c r="O7020" s="219"/>
      <c r="P7020" s="220"/>
      <c r="Q7020" s="219"/>
      <c r="R7020" s="219"/>
    </row>
    <row r="7021" spans="1:18">
      <c r="A7021" s="217"/>
      <c r="B7021" s="217"/>
      <c r="C7021" s="217"/>
      <c r="D7021" s="217"/>
      <c r="E7021" s="217"/>
      <c r="F7021" s="217"/>
      <c r="G7021" s="218"/>
      <c r="H7021" s="217"/>
      <c r="I7021" s="217"/>
      <c r="J7021" s="217"/>
      <c r="K7021" s="217"/>
      <c r="L7021" s="217"/>
      <c r="M7021" s="219"/>
      <c r="N7021" s="220"/>
      <c r="O7021" s="219"/>
      <c r="P7021" s="220"/>
      <c r="Q7021" s="219"/>
      <c r="R7021" s="219"/>
    </row>
    <row r="7022" spans="1:18">
      <c r="A7022" s="217"/>
      <c r="B7022" s="217"/>
      <c r="C7022" s="217"/>
      <c r="D7022" s="217"/>
      <c r="E7022" s="217"/>
      <c r="F7022" s="217"/>
      <c r="G7022" s="218"/>
      <c r="H7022" s="217"/>
      <c r="I7022" s="217"/>
      <c r="J7022" s="217"/>
      <c r="K7022" s="217"/>
      <c r="L7022" s="217"/>
      <c r="M7022" s="219"/>
      <c r="N7022" s="220"/>
      <c r="O7022" s="219"/>
      <c r="P7022" s="220"/>
      <c r="Q7022" s="219"/>
      <c r="R7022" s="219"/>
    </row>
    <row r="7023" spans="1:18">
      <c r="A7023" s="217"/>
      <c r="B7023" s="217"/>
      <c r="C7023" s="217"/>
      <c r="D7023" s="217"/>
      <c r="E7023" s="217"/>
      <c r="F7023" s="217"/>
      <c r="G7023" s="218"/>
      <c r="H7023" s="217"/>
      <c r="I7023" s="217"/>
      <c r="J7023" s="217"/>
      <c r="K7023" s="217"/>
      <c r="L7023" s="217"/>
      <c r="M7023" s="219"/>
      <c r="N7023" s="220"/>
      <c r="O7023" s="219"/>
      <c r="P7023" s="220"/>
      <c r="Q7023" s="219"/>
      <c r="R7023" s="219"/>
    </row>
    <row r="7024" spans="1:18">
      <c r="A7024" s="217"/>
      <c r="B7024" s="217"/>
      <c r="C7024" s="217"/>
      <c r="D7024" s="217"/>
      <c r="E7024" s="217"/>
      <c r="F7024" s="217"/>
      <c r="G7024" s="218"/>
      <c r="H7024" s="217"/>
      <c r="I7024" s="217"/>
      <c r="J7024" s="217"/>
      <c r="K7024" s="217"/>
      <c r="L7024" s="217"/>
      <c r="M7024" s="219"/>
      <c r="N7024" s="220"/>
      <c r="O7024" s="219"/>
      <c r="P7024" s="220"/>
      <c r="Q7024" s="219"/>
      <c r="R7024" s="219"/>
    </row>
    <row r="7025" spans="1:18">
      <c r="A7025" s="217"/>
      <c r="B7025" s="217"/>
      <c r="C7025" s="217"/>
      <c r="D7025" s="217"/>
      <c r="E7025" s="217"/>
      <c r="F7025" s="217"/>
      <c r="G7025" s="218"/>
      <c r="H7025" s="217"/>
      <c r="I7025" s="217"/>
      <c r="J7025" s="217"/>
      <c r="K7025" s="217"/>
      <c r="L7025" s="217"/>
      <c r="M7025" s="219"/>
      <c r="N7025" s="220"/>
      <c r="O7025" s="219"/>
      <c r="P7025" s="220"/>
      <c r="Q7025" s="219"/>
      <c r="R7025" s="219"/>
    </row>
    <row r="7026" spans="1:18">
      <c r="A7026" s="217"/>
      <c r="B7026" s="217"/>
      <c r="C7026" s="217"/>
      <c r="D7026" s="217"/>
      <c r="E7026" s="217"/>
      <c r="F7026" s="217"/>
      <c r="G7026" s="218"/>
      <c r="H7026" s="217"/>
      <c r="I7026" s="217"/>
      <c r="J7026" s="217"/>
      <c r="K7026" s="217"/>
      <c r="L7026" s="217"/>
      <c r="M7026" s="219"/>
      <c r="N7026" s="220"/>
      <c r="O7026" s="219"/>
      <c r="P7026" s="220"/>
      <c r="Q7026" s="219"/>
      <c r="R7026" s="219"/>
    </row>
    <row r="7027" spans="1:18">
      <c r="A7027" s="217"/>
      <c r="B7027" s="217"/>
      <c r="C7027" s="217"/>
      <c r="D7027" s="217"/>
      <c r="E7027" s="217"/>
      <c r="F7027" s="217"/>
      <c r="G7027" s="218"/>
      <c r="H7027" s="217"/>
      <c r="I7027" s="217"/>
      <c r="J7027" s="217"/>
      <c r="K7027" s="217"/>
      <c r="L7027" s="217"/>
      <c r="M7027" s="219"/>
      <c r="N7027" s="220"/>
      <c r="O7027" s="219"/>
      <c r="P7027" s="220"/>
      <c r="Q7027" s="219"/>
      <c r="R7027" s="219"/>
    </row>
    <row r="7028" spans="1:18">
      <c r="A7028" s="217"/>
      <c r="B7028" s="217"/>
      <c r="C7028" s="217"/>
      <c r="D7028" s="217"/>
      <c r="E7028" s="217"/>
      <c r="F7028" s="217"/>
      <c r="G7028" s="218"/>
      <c r="H7028" s="217"/>
      <c r="I7028" s="217"/>
      <c r="J7028" s="217"/>
      <c r="K7028" s="217"/>
      <c r="L7028" s="217"/>
      <c r="M7028" s="219"/>
      <c r="N7028" s="220"/>
      <c r="O7028" s="219"/>
      <c r="P7028" s="220"/>
      <c r="Q7028" s="219"/>
      <c r="R7028" s="219"/>
    </row>
    <row r="7029" spans="1:18">
      <c r="A7029" s="217"/>
      <c r="B7029" s="217"/>
      <c r="C7029" s="217"/>
      <c r="D7029" s="217"/>
      <c r="E7029" s="217"/>
      <c r="F7029" s="217"/>
      <c r="G7029" s="218"/>
      <c r="H7029" s="217"/>
      <c r="I7029" s="217"/>
      <c r="J7029" s="217"/>
      <c r="K7029" s="217"/>
      <c r="L7029" s="217"/>
      <c r="M7029" s="219"/>
      <c r="N7029" s="220"/>
      <c r="O7029" s="219"/>
      <c r="P7029" s="220"/>
      <c r="Q7029" s="219"/>
      <c r="R7029" s="219"/>
    </row>
    <row r="7030" spans="1:18">
      <c r="A7030" s="217"/>
      <c r="B7030" s="217"/>
      <c r="C7030" s="217"/>
      <c r="D7030" s="217"/>
      <c r="E7030" s="217"/>
      <c r="F7030" s="217"/>
      <c r="G7030" s="218"/>
      <c r="H7030" s="217"/>
      <c r="I7030" s="217"/>
      <c r="J7030" s="217"/>
      <c r="K7030" s="217"/>
      <c r="L7030" s="217"/>
      <c r="M7030" s="219"/>
      <c r="N7030" s="220"/>
      <c r="O7030" s="219"/>
      <c r="P7030" s="220"/>
      <c r="Q7030" s="219"/>
      <c r="R7030" s="219"/>
    </row>
    <row r="7031" spans="1:18">
      <c r="A7031" s="217"/>
      <c r="B7031" s="217"/>
      <c r="C7031" s="217"/>
      <c r="D7031" s="217"/>
      <c r="E7031" s="217"/>
      <c r="F7031" s="217"/>
      <c r="G7031" s="218"/>
      <c r="H7031" s="217"/>
      <c r="I7031" s="217"/>
      <c r="J7031" s="217"/>
      <c r="K7031" s="217"/>
      <c r="L7031" s="217"/>
      <c r="M7031" s="219"/>
      <c r="N7031" s="220"/>
      <c r="O7031" s="219"/>
      <c r="P7031" s="220"/>
      <c r="Q7031" s="219"/>
      <c r="R7031" s="219"/>
    </row>
    <row r="7032" spans="1:18">
      <c r="A7032" s="217"/>
      <c r="B7032" s="217"/>
      <c r="C7032" s="217"/>
      <c r="D7032" s="217"/>
      <c r="E7032" s="217"/>
      <c r="F7032" s="217"/>
      <c r="G7032" s="218"/>
      <c r="H7032" s="217"/>
      <c r="I7032" s="217"/>
      <c r="J7032" s="217"/>
      <c r="K7032" s="217"/>
      <c r="L7032" s="217"/>
      <c r="M7032" s="219"/>
      <c r="N7032" s="220"/>
      <c r="O7032" s="219"/>
      <c r="P7032" s="220"/>
      <c r="Q7032" s="219"/>
      <c r="R7032" s="219"/>
    </row>
    <row r="7033" spans="1:18">
      <c r="A7033" s="217"/>
      <c r="B7033" s="217"/>
      <c r="C7033" s="217"/>
      <c r="D7033" s="217"/>
      <c r="E7033" s="217"/>
      <c r="F7033" s="217"/>
      <c r="G7033" s="218"/>
      <c r="H7033" s="217"/>
      <c r="I7033" s="217"/>
      <c r="J7033" s="217"/>
      <c r="K7033" s="217"/>
      <c r="L7033" s="217"/>
      <c r="M7033" s="219"/>
      <c r="N7033" s="220"/>
      <c r="O7033" s="219"/>
      <c r="P7033" s="220"/>
      <c r="Q7033" s="219"/>
      <c r="R7033" s="219"/>
    </row>
    <row r="7034" spans="1:18">
      <c r="A7034" s="217"/>
      <c r="B7034" s="217"/>
      <c r="C7034" s="217"/>
      <c r="D7034" s="217"/>
      <c r="E7034" s="217"/>
      <c r="F7034" s="217"/>
      <c r="G7034" s="218"/>
      <c r="H7034" s="217"/>
      <c r="I7034" s="217"/>
      <c r="J7034" s="217"/>
      <c r="K7034" s="217"/>
      <c r="L7034" s="217"/>
      <c r="M7034" s="219"/>
      <c r="N7034" s="220"/>
      <c r="O7034" s="219"/>
      <c r="P7034" s="220"/>
      <c r="Q7034" s="219"/>
      <c r="R7034" s="219"/>
    </row>
    <row r="7035" spans="1:18">
      <c r="A7035" s="217"/>
      <c r="B7035" s="217"/>
      <c r="C7035" s="217"/>
      <c r="D7035" s="217"/>
      <c r="E7035" s="217"/>
      <c r="F7035" s="217"/>
      <c r="G7035" s="218"/>
      <c r="H7035" s="217"/>
      <c r="I7035" s="217"/>
      <c r="J7035" s="217"/>
      <c r="K7035" s="217"/>
      <c r="L7035" s="217"/>
      <c r="M7035" s="219"/>
      <c r="N7035" s="220"/>
      <c r="O7035" s="219"/>
      <c r="P7035" s="220"/>
      <c r="Q7035" s="219"/>
      <c r="R7035" s="219"/>
    </row>
    <row r="7036" spans="1:18">
      <c r="A7036" s="217"/>
      <c r="B7036" s="217"/>
      <c r="C7036" s="217"/>
      <c r="D7036" s="217"/>
      <c r="E7036" s="217"/>
      <c r="F7036" s="217"/>
      <c r="G7036" s="218"/>
      <c r="H7036" s="217"/>
      <c r="I7036" s="217"/>
      <c r="J7036" s="217"/>
      <c r="K7036" s="217"/>
      <c r="L7036" s="217"/>
      <c r="M7036" s="219"/>
      <c r="N7036" s="220"/>
      <c r="O7036" s="219"/>
      <c r="P7036" s="220"/>
      <c r="Q7036" s="219"/>
      <c r="R7036" s="219"/>
    </row>
    <row r="7037" spans="1:18">
      <c r="A7037" s="217"/>
      <c r="B7037" s="217"/>
      <c r="C7037" s="217"/>
      <c r="D7037" s="217"/>
      <c r="E7037" s="217"/>
      <c r="F7037" s="217"/>
      <c r="G7037" s="218"/>
      <c r="H7037" s="217"/>
      <c r="I7037" s="217"/>
      <c r="J7037" s="217"/>
      <c r="K7037" s="217"/>
      <c r="L7037" s="217"/>
      <c r="M7037" s="219"/>
      <c r="N7037" s="220"/>
      <c r="O7037" s="219"/>
      <c r="P7037" s="220"/>
      <c r="Q7037" s="219"/>
      <c r="R7037" s="219"/>
    </row>
    <row r="7038" spans="1:18">
      <c r="A7038" s="217"/>
      <c r="B7038" s="217"/>
      <c r="C7038" s="217"/>
      <c r="D7038" s="217"/>
      <c r="E7038" s="217"/>
      <c r="F7038" s="217"/>
      <c r="G7038" s="218"/>
      <c r="H7038" s="217"/>
      <c r="I7038" s="217"/>
      <c r="J7038" s="217"/>
      <c r="K7038" s="217"/>
      <c r="L7038" s="217"/>
      <c r="M7038" s="219"/>
      <c r="N7038" s="220"/>
      <c r="O7038" s="219"/>
      <c r="P7038" s="220"/>
      <c r="Q7038" s="219"/>
      <c r="R7038" s="219"/>
    </row>
    <row r="7039" spans="1:18">
      <c r="A7039" s="217"/>
      <c r="B7039" s="217"/>
      <c r="C7039" s="217"/>
      <c r="D7039" s="217"/>
      <c r="E7039" s="217"/>
      <c r="F7039" s="217"/>
      <c r="G7039" s="218"/>
      <c r="H7039" s="217"/>
      <c r="I7039" s="217"/>
      <c r="J7039" s="217"/>
      <c r="K7039" s="217"/>
      <c r="L7039" s="217"/>
      <c r="M7039" s="219"/>
      <c r="N7039" s="220"/>
      <c r="O7039" s="219"/>
      <c r="P7039" s="220"/>
      <c r="Q7039" s="219"/>
      <c r="R7039" s="219"/>
    </row>
    <row r="7040" spans="1:18">
      <c r="A7040" s="217"/>
      <c r="B7040" s="217"/>
      <c r="C7040" s="217"/>
      <c r="D7040" s="217"/>
      <c r="E7040" s="217"/>
      <c r="F7040" s="217"/>
      <c r="G7040" s="218"/>
      <c r="H7040" s="217"/>
      <c r="I7040" s="217"/>
      <c r="J7040" s="217"/>
      <c r="K7040" s="217"/>
      <c r="L7040" s="217"/>
      <c r="M7040" s="219"/>
      <c r="N7040" s="220"/>
      <c r="O7040" s="219"/>
      <c r="P7040" s="220"/>
      <c r="Q7040" s="219"/>
      <c r="R7040" s="219"/>
    </row>
    <row r="7041" spans="1:18">
      <c r="A7041" s="217"/>
      <c r="B7041" s="217"/>
      <c r="C7041" s="217"/>
      <c r="D7041" s="217"/>
      <c r="E7041" s="217"/>
      <c r="F7041" s="217"/>
      <c r="G7041" s="218"/>
      <c r="H7041" s="217"/>
      <c r="I7041" s="217"/>
      <c r="J7041" s="217"/>
      <c r="K7041" s="217"/>
      <c r="L7041" s="217"/>
      <c r="M7041" s="219"/>
      <c r="N7041" s="220"/>
      <c r="O7041" s="219"/>
      <c r="P7041" s="220"/>
      <c r="Q7041" s="219"/>
      <c r="R7041" s="219"/>
    </row>
    <row r="7042" spans="1:18">
      <c r="A7042" s="217"/>
      <c r="B7042" s="217"/>
      <c r="C7042" s="217"/>
      <c r="D7042" s="217"/>
      <c r="E7042" s="217"/>
      <c r="F7042" s="217"/>
      <c r="G7042" s="218"/>
      <c r="H7042" s="217"/>
      <c r="I7042" s="217"/>
      <c r="J7042" s="217"/>
      <c r="K7042" s="217"/>
      <c r="L7042" s="217"/>
      <c r="M7042" s="219"/>
      <c r="N7042" s="220"/>
      <c r="O7042" s="219"/>
      <c r="P7042" s="220"/>
      <c r="Q7042" s="219"/>
      <c r="R7042" s="219"/>
    </row>
    <row r="7043" spans="1:18">
      <c r="A7043" s="217"/>
      <c r="B7043" s="217"/>
      <c r="C7043" s="217"/>
      <c r="D7043" s="217"/>
      <c r="E7043" s="217"/>
      <c r="F7043" s="217"/>
      <c r="G7043" s="218"/>
      <c r="H7043" s="217"/>
      <c r="I7043" s="217"/>
      <c r="J7043" s="217"/>
      <c r="K7043" s="217"/>
      <c r="L7043" s="217"/>
      <c r="M7043" s="219"/>
      <c r="N7043" s="220"/>
      <c r="O7043" s="219"/>
      <c r="P7043" s="220"/>
      <c r="Q7043" s="219"/>
      <c r="R7043" s="219"/>
    </row>
    <row r="7044" spans="1:18">
      <c r="A7044" s="217"/>
      <c r="B7044" s="217"/>
      <c r="C7044" s="217"/>
      <c r="D7044" s="217"/>
      <c r="E7044" s="217"/>
      <c r="F7044" s="217"/>
      <c r="G7044" s="218"/>
      <c r="H7044" s="217"/>
      <c r="I7044" s="217"/>
      <c r="J7044" s="217"/>
      <c r="K7044" s="217"/>
      <c r="L7044" s="217"/>
      <c r="M7044" s="219"/>
      <c r="N7044" s="220"/>
      <c r="O7044" s="219"/>
      <c r="P7044" s="220"/>
      <c r="Q7044" s="219"/>
      <c r="R7044" s="219"/>
    </row>
    <row r="7045" spans="1:18">
      <c r="A7045" s="217"/>
      <c r="B7045" s="217"/>
      <c r="C7045" s="217"/>
      <c r="D7045" s="217"/>
      <c r="E7045" s="217"/>
      <c r="F7045" s="217"/>
      <c r="G7045" s="218"/>
      <c r="H7045" s="217"/>
      <c r="I7045" s="217"/>
      <c r="J7045" s="217"/>
      <c r="K7045" s="217"/>
      <c r="L7045" s="217"/>
      <c r="M7045" s="219"/>
      <c r="N7045" s="220"/>
      <c r="O7045" s="219"/>
      <c r="P7045" s="220"/>
      <c r="Q7045" s="219"/>
      <c r="R7045" s="219"/>
    </row>
    <row r="7046" spans="1:18">
      <c r="A7046" s="217"/>
      <c r="B7046" s="217"/>
      <c r="C7046" s="217"/>
      <c r="D7046" s="217"/>
      <c r="E7046" s="217"/>
      <c r="F7046" s="217"/>
      <c r="G7046" s="218"/>
      <c r="H7046" s="217"/>
      <c r="I7046" s="217"/>
      <c r="J7046" s="217"/>
      <c r="K7046" s="217"/>
      <c r="L7046" s="217"/>
      <c r="M7046" s="219"/>
      <c r="N7046" s="220"/>
      <c r="O7046" s="219"/>
      <c r="P7046" s="220"/>
      <c r="Q7046" s="219"/>
      <c r="R7046" s="219"/>
    </row>
    <row r="7047" spans="1:18">
      <c r="A7047" s="217"/>
      <c r="B7047" s="217"/>
      <c r="C7047" s="217"/>
      <c r="D7047" s="217"/>
      <c r="E7047" s="217"/>
      <c r="F7047" s="217"/>
      <c r="G7047" s="218"/>
      <c r="H7047" s="217"/>
      <c r="I7047" s="217"/>
      <c r="J7047" s="217"/>
      <c r="K7047" s="217"/>
      <c r="L7047" s="217"/>
      <c r="M7047" s="219"/>
      <c r="N7047" s="220"/>
      <c r="O7047" s="219"/>
      <c r="P7047" s="220"/>
      <c r="Q7047" s="219"/>
      <c r="R7047" s="219"/>
    </row>
    <row r="7048" spans="1:18">
      <c r="A7048" s="217"/>
      <c r="B7048" s="217"/>
      <c r="C7048" s="217"/>
      <c r="D7048" s="217"/>
      <c r="E7048" s="217"/>
      <c r="F7048" s="217"/>
      <c r="G7048" s="218"/>
      <c r="H7048" s="217"/>
      <c r="I7048" s="217"/>
      <c r="J7048" s="217"/>
      <c r="K7048" s="217"/>
      <c r="L7048" s="217"/>
      <c r="M7048" s="219"/>
      <c r="N7048" s="220"/>
      <c r="O7048" s="219"/>
      <c r="P7048" s="220"/>
      <c r="Q7048" s="219"/>
      <c r="R7048" s="219"/>
    </row>
    <row r="7049" spans="1:18">
      <c r="A7049" s="217"/>
      <c r="B7049" s="217"/>
      <c r="C7049" s="217"/>
      <c r="D7049" s="217"/>
      <c r="E7049" s="217"/>
      <c r="F7049" s="217"/>
      <c r="G7049" s="218"/>
      <c r="H7049" s="217"/>
      <c r="I7049" s="217"/>
      <c r="J7049" s="217"/>
      <c r="K7049" s="217"/>
      <c r="L7049" s="217"/>
      <c r="M7049" s="219"/>
      <c r="N7049" s="220"/>
      <c r="O7049" s="219"/>
      <c r="P7049" s="220"/>
      <c r="Q7049" s="219"/>
      <c r="R7049" s="219"/>
    </row>
    <row r="7050" spans="1:18">
      <c r="A7050" s="217"/>
      <c r="B7050" s="217"/>
      <c r="C7050" s="217"/>
      <c r="D7050" s="217"/>
      <c r="E7050" s="217"/>
      <c r="F7050" s="217"/>
      <c r="G7050" s="218"/>
      <c r="H7050" s="217"/>
      <c r="I7050" s="217"/>
      <c r="J7050" s="217"/>
      <c r="K7050" s="217"/>
      <c r="L7050" s="217"/>
      <c r="M7050" s="219"/>
      <c r="N7050" s="220"/>
      <c r="O7050" s="219"/>
      <c r="P7050" s="220"/>
      <c r="Q7050" s="219"/>
      <c r="R7050" s="219"/>
    </row>
    <row r="7051" spans="1:18">
      <c r="A7051" s="217"/>
      <c r="B7051" s="217"/>
      <c r="C7051" s="217"/>
      <c r="D7051" s="217"/>
      <c r="E7051" s="217"/>
      <c r="F7051" s="217"/>
      <c r="G7051" s="218"/>
      <c r="H7051" s="217"/>
      <c r="I7051" s="217"/>
      <c r="J7051" s="217"/>
      <c r="K7051" s="217"/>
      <c r="L7051" s="217"/>
      <c r="M7051" s="219"/>
      <c r="N7051" s="220"/>
      <c r="O7051" s="219"/>
      <c r="P7051" s="220"/>
      <c r="Q7051" s="219"/>
      <c r="R7051" s="219"/>
    </row>
    <row r="7052" spans="1:18">
      <c r="A7052" s="217"/>
      <c r="B7052" s="217"/>
      <c r="C7052" s="217"/>
      <c r="D7052" s="217"/>
      <c r="E7052" s="217"/>
      <c r="F7052" s="217"/>
      <c r="G7052" s="218"/>
      <c r="H7052" s="217"/>
      <c r="I7052" s="217"/>
      <c r="J7052" s="217"/>
      <c r="K7052" s="217"/>
      <c r="L7052" s="217"/>
      <c r="M7052" s="219"/>
      <c r="N7052" s="220"/>
      <c r="O7052" s="219"/>
      <c r="P7052" s="220"/>
      <c r="Q7052" s="219"/>
      <c r="R7052" s="219"/>
    </row>
    <row r="7053" spans="1:18">
      <c r="A7053" s="217"/>
      <c r="B7053" s="217"/>
      <c r="C7053" s="217"/>
      <c r="D7053" s="217"/>
      <c r="E7053" s="217"/>
      <c r="F7053" s="217"/>
      <c r="G7053" s="218"/>
      <c r="H7053" s="217"/>
      <c r="I7053" s="217"/>
      <c r="J7053" s="217"/>
      <c r="K7053" s="217"/>
      <c r="L7053" s="217"/>
      <c r="M7053" s="219"/>
      <c r="N7053" s="220"/>
      <c r="O7053" s="219"/>
      <c r="P7053" s="220"/>
      <c r="Q7053" s="219"/>
      <c r="R7053" s="219"/>
    </row>
    <row r="7054" spans="1:18">
      <c r="A7054" s="217"/>
      <c r="B7054" s="217"/>
      <c r="C7054" s="217"/>
      <c r="D7054" s="217"/>
      <c r="E7054" s="217"/>
      <c r="F7054" s="217"/>
      <c r="G7054" s="218"/>
      <c r="H7054" s="217"/>
      <c r="I7054" s="217"/>
      <c r="J7054" s="217"/>
      <c r="K7054" s="217"/>
      <c r="L7054" s="217"/>
      <c r="M7054" s="219"/>
      <c r="N7054" s="220"/>
      <c r="O7054" s="219"/>
      <c r="P7054" s="220"/>
      <c r="Q7054" s="219"/>
      <c r="R7054" s="219"/>
    </row>
    <row r="7055" spans="1:18">
      <c r="A7055" s="217"/>
      <c r="B7055" s="217"/>
      <c r="C7055" s="217"/>
      <c r="D7055" s="217"/>
      <c r="E7055" s="217"/>
      <c r="F7055" s="217"/>
      <c r="G7055" s="218"/>
      <c r="H7055" s="217"/>
      <c r="I7055" s="217"/>
      <c r="J7055" s="217"/>
      <c r="K7055" s="217"/>
      <c r="L7055" s="217"/>
      <c r="M7055" s="219"/>
      <c r="N7055" s="220"/>
      <c r="O7055" s="219"/>
      <c r="P7055" s="220"/>
      <c r="Q7055" s="219"/>
      <c r="R7055" s="219"/>
    </row>
    <row r="7056" spans="1:18">
      <c r="A7056" s="217"/>
      <c r="B7056" s="217"/>
      <c r="C7056" s="217"/>
      <c r="D7056" s="217"/>
      <c r="E7056" s="217"/>
      <c r="F7056" s="217"/>
      <c r="G7056" s="218"/>
      <c r="H7056" s="217"/>
      <c r="I7056" s="217"/>
      <c r="J7056" s="217"/>
      <c r="K7056" s="217"/>
      <c r="L7056" s="217"/>
      <c r="M7056" s="219"/>
      <c r="N7056" s="220"/>
      <c r="O7056" s="219"/>
      <c r="P7056" s="220"/>
      <c r="Q7056" s="219"/>
      <c r="R7056" s="219"/>
    </row>
    <row r="7057" spans="1:18">
      <c r="A7057" s="217"/>
      <c r="B7057" s="217"/>
      <c r="C7057" s="217"/>
      <c r="D7057" s="217"/>
      <c r="E7057" s="217"/>
      <c r="F7057" s="217"/>
      <c r="G7057" s="218"/>
      <c r="H7057" s="217"/>
      <c r="I7057" s="217"/>
      <c r="J7057" s="217"/>
      <c r="K7057" s="217"/>
      <c r="L7057" s="217"/>
      <c r="M7057" s="219"/>
      <c r="N7057" s="220"/>
      <c r="O7057" s="219"/>
      <c r="P7057" s="220"/>
      <c r="Q7057" s="219"/>
      <c r="R7057" s="219"/>
    </row>
    <row r="7058" spans="1:18">
      <c r="A7058" s="217"/>
      <c r="B7058" s="217"/>
      <c r="C7058" s="217"/>
      <c r="D7058" s="217"/>
      <c r="E7058" s="217"/>
      <c r="F7058" s="217"/>
      <c r="G7058" s="218"/>
      <c r="H7058" s="217"/>
      <c r="I7058" s="217"/>
      <c r="J7058" s="217"/>
      <c r="K7058" s="217"/>
      <c r="L7058" s="217"/>
      <c r="M7058" s="219"/>
      <c r="N7058" s="220"/>
      <c r="O7058" s="219"/>
      <c r="P7058" s="220"/>
      <c r="Q7058" s="219"/>
      <c r="R7058" s="219"/>
    </row>
    <row r="7059" spans="1:18">
      <c r="A7059" s="217"/>
      <c r="B7059" s="217"/>
      <c r="C7059" s="217"/>
      <c r="D7059" s="217"/>
      <c r="E7059" s="217"/>
      <c r="F7059" s="217"/>
      <c r="G7059" s="218"/>
      <c r="H7059" s="217"/>
      <c r="I7059" s="217"/>
      <c r="J7059" s="217"/>
      <c r="K7059" s="217"/>
      <c r="L7059" s="217"/>
      <c r="M7059" s="219"/>
      <c r="N7059" s="220"/>
      <c r="O7059" s="219"/>
      <c r="P7059" s="220"/>
      <c r="Q7059" s="219"/>
      <c r="R7059" s="219"/>
    </row>
    <row r="7060" spans="1:18">
      <c r="A7060" s="217"/>
      <c r="B7060" s="217"/>
      <c r="C7060" s="217"/>
      <c r="D7060" s="217"/>
      <c r="E7060" s="217"/>
      <c r="F7060" s="217"/>
      <c r="G7060" s="218"/>
      <c r="H7060" s="217"/>
      <c r="I7060" s="217"/>
      <c r="J7060" s="217"/>
      <c r="K7060" s="217"/>
      <c r="L7060" s="217"/>
      <c r="M7060" s="219"/>
      <c r="N7060" s="220"/>
      <c r="O7060" s="219"/>
      <c r="P7060" s="220"/>
      <c r="Q7060" s="219"/>
      <c r="R7060" s="219"/>
    </row>
    <row r="7061" spans="1:18">
      <c r="A7061" s="217"/>
      <c r="B7061" s="217"/>
      <c r="C7061" s="217"/>
      <c r="D7061" s="217"/>
      <c r="E7061" s="217"/>
      <c r="F7061" s="217"/>
      <c r="G7061" s="218"/>
      <c r="H7061" s="217"/>
      <c r="I7061" s="217"/>
      <c r="J7061" s="217"/>
      <c r="K7061" s="217"/>
      <c r="L7061" s="217"/>
      <c r="M7061" s="219"/>
      <c r="N7061" s="220"/>
      <c r="O7061" s="219"/>
      <c r="P7061" s="220"/>
      <c r="Q7061" s="219"/>
      <c r="R7061" s="219"/>
    </row>
    <row r="7062" spans="1:18">
      <c r="A7062" s="217"/>
      <c r="B7062" s="217"/>
      <c r="C7062" s="217"/>
      <c r="D7062" s="217"/>
      <c r="E7062" s="217"/>
      <c r="F7062" s="217"/>
      <c r="G7062" s="218"/>
      <c r="H7062" s="217"/>
      <c r="I7062" s="217"/>
      <c r="J7062" s="217"/>
      <c r="K7062" s="217"/>
      <c r="L7062" s="217"/>
      <c r="M7062" s="219"/>
      <c r="N7062" s="220"/>
      <c r="O7062" s="219"/>
      <c r="P7062" s="220"/>
      <c r="Q7062" s="219"/>
      <c r="R7062" s="219"/>
    </row>
    <row r="7063" spans="1:18">
      <c r="A7063" s="217"/>
      <c r="B7063" s="217"/>
      <c r="C7063" s="217"/>
      <c r="D7063" s="217"/>
      <c r="E7063" s="217"/>
      <c r="F7063" s="217"/>
      <c r="G7063" s="218"/>
      <c r="H7063" s="217"/>
      <c r="I7063" s="217"/>
      <c r="J7063" s="217"/>
      <c r="K7063" s="217"/>
      <c r="L7063" s="217"/>
      <c r="M7063" s="219"/>
      <c r="N7063" s="220"/>
      <c r="O7063" s="219"/>
      <c r="P7063" s="220"/>
      <c r="Q7063" s="219"/>
      <c r="R7063" s="219"/>
    </row>
    <row r="7064" spans="1:18">
      <c r="A7064" s="217"/>
      <c r="B7064" s="217"/>
      <c r="C7064" s="217"/>
      <c r="D7064" s="217"/>
      <c r="E7064" s="217"/>
      <c r="F7064" s="217"/>
      <c r="G7064" s="218"/>
      <c r="H7064" s="217"/>
      <c r="I7064" s="217"/>
      <c r="J7064" s="217"/>
      <c r="K7064" s="217"/>
      <c r="L7064" s="217"/>
      <c r="M7064" s="219"/>
      <c r="N7064" s="220"/>
      <c r="O7064" s="219"/>
      <c r="P7064" s="220"/>
      <c r="Q7064" s="219"/>
      <c r="R7064" s="219"/>
    </row>
    <row r="7065" spans="1:18">
      <c r="A7065" s="217"/>
      <c r="B7065" s="217"/>
      <c r="C7065" s="217"/>
      <c r="D7065" s="217"/>
      <c r="E7065" s="217"/>
      <c r="F7065" s="217"/>
      <c r="G7065" s="218"/>
      <c r="H7065" s="217"/>
      <c r="I7065" s="217"/>
      <c r="J7065" s="217"/>
      <c r="K7065" s="217"/>
      <c r="L7065" s="217"/>
      <c r="M7065" s="219"/>
      <c r="N7065" s="220"/>
      <c r="O7065" s="219"/>
      <c r="P7065" s="220"/>
      <c r="Q7065" s="219"/>
      <c r="R7065" s="219"/>
    </row>
    <row r="7066" spans="1:18">
      <c r="A7066" s="217"/>
      <c r="B7066" s="217"/>
      <c r="C7066" s="217"/>
      <c r="D7066" s="217"/>
      <c r="E7066" s="217"/>
      <c r="F7066" s="217"/>
      <c r="G7066" s="218"/>
      <c r="H7066" s="217"/>
      <c r="I7066" s="217"/>
      <c r="J7066" s="217"/>
      <c r="K7066" s="217"/>
      <c r="L7066" s="217"/>
      <c r="M7066" s="219"/>
      <c r="N7066" s="220"/>
      <c r="O7066" s="219"/>
      <c r="P7066" s="220"/>
      <c r="Q7066" s="219"/>
      <c r="R7066" s="219"/>
    </row>
    <row r="7067" spans="1:18">
      <c r="A7067" s="217"/>
      <c r="B7067" s="217"/>
      <c r="C7067" s="217"/>
      <c r="D7067" s="217"/>
      <c r="E7067" s="217"/>
      <c r="F7067" s="217"/>
      <c r="G7067" s="218"/>
      <c r="H7067" s="217"/>
      <c r="I7067" s="217"/>
      <c r="J7067" s="217"/>
      <c r="K7067" s="217"/>
      <c r="L7067" s="217"/>
      <c r="M7067" s="219"/>
      <c r="N7067" s="220"/>
      <c r="O7067" s="219"/>
      <c r="P7067" s="220"/>
      <c r="Q7067" s="219"/>
      <c r="R7067" s="219"/>
    </row>
    <row r="7068" spans="1:18">
      <c r="A7068" s="217"/>
      <c r="B7068" s="217"/>
      <c r="C7068" s="217"/>
      <c r="D7068" s="217"/>
      <c r="E7068" s="217"/>
      <c r="F7068" s="217"/>
      <c r="G7068" s="218"/>
      <c r="H7068" s="217"/>
      <c r="I7068" s="217"/>
      <c r="J7068" s="217"/>
      <c r="K7068" s="217"/>
      <c r="L7068" s="217"/>
      <c r="M7068" s="219"/>
      <c r="N7068" s="220"/>
      <c r="O7068" s="219"/>
      <c r="P7068" s="220"/>
      <c r="Q7068" s="219"/>
      <c r="R7068" s="219"/>
    </row>
    <row r="7069" spans="1:18">
      <c r="A7069" s="217"/>
      <c r="B7069" s="217"/>
      <c r="C7069" s="217"/>
      <c r="D7069" s="217"/>
      <c r="E7069" s="217"/>
      <c r="F7069" s="217"/>
      <c r="G7069" s="218"/>
      <c r="H7069" s="217"/>
      <c r="I7069" s="217"/>
      <c r="J7069" s="217"/>
      <c r="K7069" s="217"/>
      <c r="L7069" s="217"/>
      <c r="M7069" s="219"/>
      <c r="N7069" s="220"/>
      <c r="O7069" s="219"/>
      <c r="P7069" s="220"/>
      <c r="Q7069" s="219"/>
      <c r="R7069" s="219"/>
    </row>
    <row r="7070" spans="1:18">
      <c r="A7070" s="217"/>
      <c r="B7070" s="217"/>
      <c r="C7070" s="217"/>
      <c r="D7070" s="217"/>
      <c r="E7070" s="217"/>
      <c r="F7070" s="217"/>
      <c r="G7070" s="218"/>
      <c r="H7070" s="217"/>
      <c r="I7070" s="217"/>
      <c r="J7070" s="217"/>
      <c r="K7070" s="217"/>
      <c r="L7070" s="217"/>
      <c r="M7070" s="219"/>
      <c r="N7070" s="220"/>
      <c r="O7070" s="219"/>
      <c r="P7070" s="220"/>
      <c r="Q7070" s="219"/>
      <c r="R7070" s="219"/>
    </row>
    <row r="7071" spans="1:18">
      <c r="A7071" s="217"/>
      <c r="B7071" s="217"/>
      <c r="C7071" s="217"/>
      <c r="D7071" s="217"/>
      <c r="E7071" s="217"/>
      <c r="F7071" s="217"/>
      <c r="G7071" s="218"/>
      <c r="H7071" s="217"/>
      <c r="I7071" s="217"/>
      <c r="J7071" s="217"/>
      <c r="K7071" s="217"/>
      <c r="L7071" s="217"/>
      <c r="M7071" s="219"/>
      <c r="N7071" s="220"/>
      <c r="O7071" s="219"/>
      <c r="P7071" s="220"/>
      <c r="Q7071" s="219"/>
      <c r="R7071" s="219"/>
    </row>
    <row r="7072" spans="1:18">
      <c r="A7072" s="217"/>
      <c r="B7072" s="217"/>
      <c r="C7072" s="217"/>
      <c r="D7072" s="217"/>
      <c r="E7072" s="217"/>
      <c r="F7072" s="217"/>
      <c r="G7072" s="218"/>
      <c r="H7072" s="217"/>
      <c r="I7072" s="217"/>
      <c r="J7072" s="217"/>
      <c r="K7072" s="217"/>
      <c r="L7072" s="217"/>
      <c r="M7072" s="219"/>
      <c r="N7072" s="220"/>
      <c r="O7072" s="219"/>
      <c r="P7072" s="220"/>
      <c r="Q7072" s="219"/>
      <c r="R7072" s="219"/>
    </row>
    <row r="7073" spans="1:18">
      <c r="A7073" s="217"/>
      <c r="B7073" s="217"/>
      <c r="C7073" s="217"/>
      <c r="D7073" s="217"/>
      <c r="E7073" s="217"/>
      <c r="F7073" s="217"/>
      <c r="G7073" s="218"/>
      <c r="H7073" s="217"/>
      <c r="I7073" s="217"/>
      <c r="J7073" s="217"/>
      <c r="K7073" s="217"/>
      <c r="L7073" s="217"/>
      <c r="M7073" s="219"/>
      <c r="N7073" s="220"/>
      <c r="O7073" s="219"/>
      <c r="P7073" s="220"/>
      <c r="Q7073" s="219"/>
      <c r="R7073" s="219"/>
    </row>
    <row r="7074" spans="1:18">
      <c r="A7074" s="217"/>
      <c r="B7074" s="217"/>
      <c r="C7074" s="217"/>
      <c r="D7074" s="217"/>
      <c r="E7074" s="217"/>
      <c r="F7074" s="217"/>
      <c r="G7074" s="218"/>
      <c r="H7074" s="217"/>
      <c r="I7074" s="217"/>
      <c r="J7074" s="217"/>
      <c r="K7074" s="217"/>
      <c r="L7074" s="217"/>
      <c r="M7074" s="219"/>
      <c r="N7074" s="220"/>
      <c r="O7074" s="219"/>
      <c r="P7074" s="220"/>
      <c r="Q7074" s="219"/>
      <c r="R7074" s="219"/>
    </row>
    <row r="7075" spans="1:18">
      <c r="A7075" s="217"/>
      <c r="B7075" s="217"/>
      <c r="C7075" s="217"/>
      <c r="D7075" s="217"/>
      <c r="E7075" s="217"/>
      <c r="F7075" s="217"/>
      <c r="G7075" s="218"/>
      <c r="H7075" s="217"/>
      <c r="I7075" s="217"/>
      <c r="J7075" s="217"/>
      <c r="K7075" s="217"/>
      <c r="L7075" s="217"/>
      <c r="M7075" s="219"/>
      <c r="N7075" s="220"/>
      <c r="O7075" s="219"/>
      <c r="P7075" s="220"/>
      <c r="Q7075" s="219"/>
      <c r="R7075" s="219"/>
    </row>
    <row r="7076" spans="1:18">
      <c r="A7076" s="217"/>
      <c r="B7076" s="217"/>
      <c r="C7076" s="217"/>
      <c r="D7076" s="217"/>
      <c r="E7076" s="217"/>
      <c r="F7076" s="217"/>
      <c r="G7076" s="218"/>
      <c r="H7076" s="217"/>
      <c r="I7076" s="217"/>
      <c r="J7076" s="217"/>
      <c r="K7076" s="217"/>
      <c r="L7076" s="217"/>
      <c r="M7076" s="219"/>
      <c r="N7076" s="220"/>
      <c r="O7076" s="219"/>
      <c r="P7076" s="220"/>
      <c r="Q7076" s="219"/>
      <c r="R7076" s="219"/>
    </row>
    <row r="7077" spans="1:18">
      <c r="A7077" s="217"/>
      <c r="B7077" s="217"/>
      <c r="C7077" s="217"/>
      <c r="D7077" s="217"/>
      <c r="E7077" s="217"/>
      <c r="F7077" s="217"/>
      <c r="G7077" s="218"/>
      <c r="H7077" s="217"/>
      <c r="I7077" s="217"/>
      <c r="J7077" s="217"/>
      <c r="K7077" s="217"/>
      <c r="L7077" s="217"/>
      <c r="M7077" s="219"/>
      <c r="N7077" s="220"/>
      <c r="O7077" s="219"/>
      <c r="P7077" s="220"/>
      <c r="Q7077" s="219"/>
      <c r="R7077" s="219"/>
    </row>
    <row r="7078" spans="1:18">
      <c r="A7078" s="217"/>
      <c r="B7078" s="217"/>
      <c r="C7078" s="217"/>
      <c r="D7078" s="217"/>
      <c r="E7078" s="217"/>
      <c r="F7078" s="217"/>
      <c r="G7078" s="218"/>
      <c r="H7078" s="217"/>
      <c r="I7078" s="217"/>
      <c r="J7078" s="217"/>
      <c r="K7078" s="217"/>
      <c r="L7078" s="217"/>
      <c r="M7078" s="219"/>
      <c r="N7078" s="220"/>
      <c r="O7078" s="219"/>
      <c r="P7078" s="220"/>
      <c r="Q7078" s="219"/>
      <c r="R7078" s="219"/>
    </row>
    <row r="7079" spans="1:18">
      <c r="A7079" s="217"/>
      <c r="B7079" s="217"/>
      <c r="C7079" s="217"/>
      <c r="D7079" s="217"/>
      <c r="E7079" s="217"/>
      <c r="F7079" s="217"/>
      <c r="G7079" s="218"/>
      <c r="H7079" s="217"/>
      <c r="I7079" s="217"/>
      <c r="J7079" s="217"/>
      <c r="K7079" s="217"/>
      <c r="L7079" s="217"/>
      <c r="M7079" s="219"/>
      <c r="N7079" s="220"/>
      <c r="O7079" s="219"/>
      <c r="P7079" s="220"/>
      <c r="Q7079" s="219"/>
      <c r="R7079" s="219"/>
    </row>
    <row r="7080" spans="1:18">
      <c r="A7080" s="217"/>
      <c r="B7080" s="217"/>
      <c r="C7080" s="217"/>
      <c r="D7080" s="217"/>
      <c r="E7080" s="217"/>
      <c r="F7080" s="217"/>
      <c r="G7080" s="218"/>
      <c r="H7080" s="217"/>
      <c r="I7080" s="217"/>
      <c r="J7080" s="217"/>
      <c r="K7080" s="217"/>
      <c r="L7080" s="217"/>
      <c r="M7080" s="219"/>
      <c r="N7080" s="220"/>
      <c r="O7080" s="219"/>
      <c r="P7080" s="220"/>
      <c r="Q7080" s="219"/>
      <c r="R7080" s="219"/>
    </row>
    <row r="7081" spans="1:18">
      <c r="A7081" s="217"/>
      <c r="B7081" s="217"/>
      <c r="C7081" s="217"/>
      <c r="D7081" s="217"/>
      <c r="E7081" s="217"/>
      <c r="F7081" s="217"/>
      <c r="G7081" s="218"/>
      <c r="H7081" s="217"/>
      <c r="I7081" s="217"/>
      <c r="J7081" s="217"/>
      <c r="K7081" s="217"/>
      <c r="L7081" s="217"/>
      <c r="M7081" s="219"/>
      <c r="N7081" s="220"/>
      <c r="O7081" s="219"/>
      <c r="P7081" s="220"/>
      <c r="Q7081" s="219"/>
      <c r="R7081" s="219"/>
    </row>
    <row r="7082" spans="1:18">
      <c r="A7082" s="217"/>
      <c r="B7082" s="217"/>
      <c r="C7082" s="217"/>
      <c r="D7082" s="217"/>
      <c r="E7082" s="217"/>
      <c r="F7082" s="217"/>
      <c r="G7082" s="218"/>
      <c r="H7082" s="217"/>
      <c r="I7082" s="217"/>
      <c r="J7082" s="217"/>
      <c r="K7082" s="217"/>
      <c r="L7082" s="217"/>
      <c r="M7082" s="219"/>
      <c r="N7082" s="220"/>
      <c r="O7082" s="219"/>
      <c r="P7082" s="220"/>
      <c r="Q7082" s="219"/>
      <c r="R7082" s="219"/>
    </row>
    <row r="7083" spans="1:18">
      <c r="A7083" s="217"/>
      <c r="B7083" s="217"/>
      <c r="C7083" s="217"/>
      <c r="D7083" s="217"/>
      <c r="E7083" s="217"/>
      <c r="F7083" s="217"/>
      <c r="G7083" s="218"/>
      <c r="H7083" s="217"/>
      <c r="I7083" s="217"/>
      <c r="J7083" s="217"/>
      <c r="K7083" s="217"/>
      <c r="L7083" s="217"/>
      <c r="M7083" s="219"/>
      <c r="N7083" s="220"/>
      <c r="O7083" s="219"/>
      <c r="P7083" s="220"/>
      <c r="Q7083" s="219"/>
      <c r="R7083" s="219"/>
    </row>
    <row r="7084" spans="1:18">
      <c r="A7084" s="217"/>
      <c r="B7084" s="217"/>
      <c r="C7084" s="217"/>
      <c r="D7084" s="217"/>
      <c r="E7084" s="217"/>
      <c r="F7084" s="217"/>
      <c r="G7084" s="218"/>
      <c r="H7084" s="217"/>
      <c r="I7084" s="217"/>
      <c r="J7084" s="217"/>
      <c r="K7084" s="217"/>
      <c r="L7084" s="217"/>
      <c r="M7084" s="219"/>
      <c r="N7084" s="220"/>
      <c r="O7084" s="219"/>
      <c r="P7084" s="220"/>
      <c r="Q7084" s="219"/>
      <c r="R7084" s="219"/>
    </row>
    <row r="7085" spans="1:18">
      <c r="A7085" s="217"/>
      <c r="B7085" s="217"/>
      <c r="C7085" s="217"/>
      <c r="D7085" s="217"/>
      <c r="E7085" s="217"/>
      <c r="F7085" s="217"/>
      <c r="G7085" s="218"/>
      <c r="H7085" s="217"/>
      <c r="I7085" s="217"/>
      <c r="J7085" s="217"/>
      <c r="K7085" s="217"/>
      <c r="L7085" s="217"/>
      <c r="M7085" s="219"/>
      <c r="N7085" s="220"/>
      <c r="O7085" s="219"/>
      <c r="P7085" s="220"/>
      <c r="Q7085" s="219"/>
      <c r="R7085" s="219"/>
    </row>
    <row r="7086" spans="1:18">
      <c r="A7086" s="217"/>
      <c r="B7086" s="217"/>
      <c r="C7086" s="217"/>
      <c r="D7086" s="217"/>
      <c r="E7086" s="217"/>
      <c r="F7086" s="217"/>
      <c r="G7086" s="218"/>
      <c r="H7086" s="217"/>
      <c r="I7086" s="217"/>
      <c r="J7086" s="217"/>
      <c r="K7086" s="217"/>
      <c r="L7086" s="217"/>
      <c r="M7086" s="219"/>
      <c r="N7086" s="220"/>
      <c r="O7086" s="219"/>
      <c r="P7086" s="220"/>
      <c r="Q7086" s="219"/>
      <c r="R7086" s="219"/>
    </row>
    <row r="7087" spans="1:18">
      <c r="A7087" s="217"/>
      <c r="B7087" s="217"/>
      <c r="C7087" s="217"/>
      <c r="D7087" s="217"/>
      <c r="E7087" s="217"/>
      <c r="F7087" s="217"/>
      <c r="G7087" s="218"/>
      <c r="H7087" s="217"/>
      <c r="I7087" s="217"/>
      <c r="J7087" s="217"/>
      <c r="K7087" s="217"/>
      <c r="L7087" s="217"/>
      <c r="M7087" s="219"/>
      <c r="N7087" s="220"/>
      <c r="O7087" s="219"/>
      <c r="P7087" s="220"/>
      <c r="Q7087" s="219"/>
      <c r="R7087" s="219"/>
    </row>
    <row r="7088" spans="1:18">
      <c r="A7088" s="217"/>
      <c r="B7088" s="217"/>
      <c r="C7088" s="217"/>
      <c r="D7088" s="217"/>
      <c r="E7088" s="217"/>
      <c r="F7088" s="217"/>
      <c r="G7088" s="218"/>
      <c r="H7088" s="217"/>
      <c r="I7088" s="217"/>
      <c r="J7088" s="217"/>
      <c r="K7088" s="217"/>
      <c r="L7088" s="217"/>
      <c r="M7088" s="219"/>
      <c r="N7088" s="220"/>
      <c r="O7088" s="219"/>
      <c r="P7088" s="220"/>
      <c r="Q7088" s="219"/>
      <c r="R7088" s="219"/>
    </row>
    <row r="7089" spans="1:18">
      <c r="A7089" s="217"/>
      <c r="B7089" s="217"/>
      <c r="C7089" s="217"/>
      <c r="D7089" s="217"/>
      <c r="E7089" s="217"/>
      <c r="F7089" s="217"/>
      <c r="G7089" s="218"/>
      <c r="H7089" s="217"/>
      <c r="I7089" s="217"/>
      <c r="J7089" s="217"/>
      <c r="K7089" s="217"/>
      <c r="L7089" s="217"/>
      <c r="M7089" s="219"/>
      <c r="N7089" s="220"/>
      <c r="O7089" s="219"/>
      <c r="P7089" s="220"/>
      <c r="Q7089" s="219"/>
      <c r="R7089" s="219"/>
    </row>
    <row r="7090" spans="1:18">
      <c r="A7090" s="217"/>
      <c r="B7090" s="217"/>
      <c r="C7090" s="217"/>
      <c r="D7090" s="217"/>
      <c r="E7090" s="217"/>
      <c r="F7090" s="217"/>
      <c r="G7090" s="218"/>
      <c r="H7090" s="217"/>
      <c r="I7090" s="217"/>
      <c r="J7090" s="217"/>
      <c r="K7090" s="217"/>
      <c r="L7090" s="217"/>
      <c r="M7090" s="219"/>
      <c r="N7090" s="220"/>
      <c r="O7090" s="219"/>
      <c r="P7090" s="220"/>
      <c r="Q7090" s="219"/>
      <c r="R7090" s="219"/>
    </row>
    <row r="7091" spans="1:18">
      <c r="A7091" s="217"/>
      <c r="B7091" s="217"/>
      <c r="C7091" s="217"/>
      <c r="D7091" s="217"/>
      <c r="E7091" s="217"/>
      <c r="F7091" s="217"/>
      <c r="G7091" s="218"/>
      <c r="H7091" s="217"/>
      <c r="I7091" s="217"/>
      <c r="J7091" s="217"/>
      <c r="K7091" s="217"/>
      <c r="L7091" s="217"/>
      <c r="M7091" s="219"/>
      <c r="N7091" s="220"/>
      <c r="O7091" s="219"/>
      <c r="P7091" s="220"/>
      <c r="Q7091" s="219"/>
      <c r="R7091" s="219"/>
    </row>
    <row r="7092" spans="1:18">
      <c r="A7092" s="217"/>
      <c r="B7092" s="217"/>
      <c r="C7092" s="217"/>
      <c r="D7092" s="217"/>
      <c r="E7092" s="217"/>
      <c r="F7092" s="217"/>
      <c r="G7092" s="218"/>
      <c r="H7092" s="217"/>
      <c r="I7092" s="217"/>
      <c r="J7092" s="217"/>
      <c r="K7092" s="217"/>
      <c r="L7092" s="217"/>
      <c r="M7092" s="219"/>
      <c r="N7092" s="220"/>
      <c r="O7092" s="219"/>
      <c r="P7092" s="220"/>
      <c r="Q7092" s="219"/>
      <c r="R7092" s="219"/>
    </row>
    <row r="7093" spans="1:18">
      <c r="A7093" s="217"/>
      <c r="B7093" s="217"/>
      <c r="C7093" s="217"/>
      <c r="D7093" s="217"/>
      <c r="E7093" s="217"/>
      <c r="F7093" s="217"/>
      <c r="G7093" s="218"/>
      <c r="H7093" s="217"/>
      <c r="I7093" s="217"/>
      <c r="J7093" s="217"/>
      <c r="K7093" s="217"/>
      <c r="L7093" s="217"/>
      <c r="M7093" s="219"/>
      <c r="N7093" s="220"/>
      <c r="O7093" s="219"/>
      <c r="P7093" s="220"/>
      <c r="Q7093" s="219"/>
      <c r="R7093" s="219"/>
    </row>
    <row r="7094" spans="1:18">
      <c r="A7094" s="217"/>
      <c r="B7094" s="217"/>
      <c r="C7094" s="217"/>
      <c r="D7094" s="217"/>
      <c r="E7094" s="217"/>
      <c r="F7094" s="217"/>
      <c r="G7094" s="218"/>
      <c r="H7094" s="217"/>
      <c r="I7094" s="217"/>
      <c r="J7094" s="217"/>
      <c r="K7094" s="217"/>
      <c r="L7094" s="217"/>
      <c r="M7094" s="219"/>
      <c r="N7094" s="220"/>
      <c r="O7094" s="219"/>
      <c r="P7094" s="220"/>
      <c r="Q7094" s="219"/>
      <c r="R7094" s="219"/>
    </row>
    <row r="7095" spans="1:18">
      <c r="A7095" s="217"/>
      <c r="B7095" s="217"/>
      <c r="C7095" s="217"/>
      <c r="D7095" s="217"/>
      <c r="E7095" s="217"/>
      <c r="F7095" s="217"/>
      <c r="G7095" s="218"/>
      <c r="H7095" s="217"/>
      <c r="I7095" s="217"/>
      <c r="J7095" s="217"/>
      <c r="K7095" s="217"/>
      <c r="L7095" s="217"/>
      <c r="M7095" s="219"/>
      <c r="N7095" s="220"/>
      <c r="O7095" s="219"/>
      <c r="P7095" s="220"/>
      <c r="Q7095" s="219"/>
      <c r="R7095" s="219"/>
    </row>
    <row r="7096" spans="1:18">
      <c r="A7096" s="217"/>
      <c r="B7096" s="217"/>
      <c r="C7096" s="217"/>
      <c r="D7096" s="217"/>
      <c r="E7096" s="217"/>
      <c r="F7096" s="217"/>
      <c r="G7096" s="218"/>
      <c r="H7096" s="217"/>
      <c r="I7096" s="217"/>
      <c r="J7096" s="217"/>
      <c r="K7096" s="217"/>
      <c r="L7096" s="217"/>
      <c r="M7096" s="219"/>
      <c r="N7096" s="220"/>
      <c r="O7096" s="219"/>
      <c r="P7096" s="220"/>
      <c r="Q7096" s="219"/>
      <c r="R7096" s="219"/>
    </row>
    <row r="7097" spans="1:18">
      <c r="A7097" s="217"/>
      <c r="B7097" s="217"/>
      <c r="C7097" s="217"/>
      <c r="D7097" s="217"/>
      <c r="E7097" s="217"/>
      <c r="F7097" s="217"/>
      <c r="G7097" s="218"/>
      <c r="H7097" s="217"/>
      <c r="I7097" s="217"/>
      <c r="J7097" s="217"/>
      <c r="K7097" s="217"/>
      <c r="L7097" s="217"/>
      <c r="M7097" s="219"/>
      <c r="N7097" s="220"/>
      <c r="O7097" s="219"/>
      <c r="P7097" s="220"/>
      <c r="Q7097" s="219"/>
      <c r="R7097" s="219"/>
    </row>
    <row r="7098" spans="1:18">
      <c r="A7098" s="217"/>
      <c r="B7098" s="217"/>
      <c r="C7098" s="217"/>
      <c r="D7098" s="217"/>
      <c r="E7098" s="217"/>
      <c r="F7098" s="217"/>
      <c r="G7098" s="218"/>
      <c r="H7098" s="217"/>
      <c r="I7098" s="217"/>
      <c r="J7098" s="217"/>
      <c r="K7098" s="217"/>
      <c r="L7098" s="217"/>
      <c r="M7098" s="219"/>
      <c r="N7098" s="220"/>
      <c r="O7098" s="219"/>
      <c r="P7098" s="220"/>
      <c r="Q7098" s="219"/>
      <c r="R7098" s="219"/>
    </row>
    <row r="7099" spans="1:18">
      <c r="A7099" s="217"/>
      <c r="B7099" s="217"/>
      <c r="C7099" s="217"/>
      <c r="D7099" s="217"/>
      <c r="E7099" s="217"/>
      <c r="F7099" s="217"/>
      <c r="G7099" s="218"/>
      <c r="H7099" s="217"/>
      <c r="I7099" s="217"/>
      <c r="J7099" s="217"/>
      <c r="K7099" s="217"/>
      <c r="L7099" s="217"/>
      <c r="M7099" s="219"/>
      <c r="N7099" s="220"/>
      <c r="O7099" s="219"/>
      <c r="P7099" s="220"/>
      <c r="Q7099" s="219"/>
      <c r="R7099" s="219"/>
    </row>
    <row r="7100" spans="1:18">
      <c r="A7100" s="217"/>
      <c r="B7100" s="217"/>
      <c r="C7100" s="217"/>
      <c r="D7100" s="217"/>
      <c r="E7100" s="217"/>
      <c r="F7100" s="217"/>
      <c r="G7100" s="218"/>
      <c r="H7100" s="217"/>
      <c r="I7100" s="217"/>
      <c r="J7100" s="217"/>
      <c r="K7100" s="217"/>
      <c r="L7100" s="217"/>
      <c r="M7100" s="219"/>
      <c r="N7100" s="220"/>
      <c r="O7100" s="219"/>
      <c r="P7100" s="220"/>
      <c r="Q7100" s="219"/>
      <c r="R7100" s="219"/>
    </row>
    <row r="7101" spans="1:18">
      <c r="A7101" s="217"/>
      <c r="B7101" s="217"/>
      <c r="C7101" s="217"/>
      <c r="D7101" s="217"/>
      <c r="E7101" s="217"/>
      <c r="F7101" s="217"/>
      <c r="G7101" s="218"/>
      <c r="H7101" s="217"/>
      <c r="I7101" s="217"/>
      <c r="J7101" s="217"/>
      <c r="K7101" s="217"/>
      <c r="L7101" s="217"/>
      <c r="M7101" s="219"/>
      <c r="N7101" s="220"/>
      <c r="O7101" s="219"/>
      <c r="P7101" s="220"/>
      <c r="Q7101" s="219"/>
      <c r="R7101" s="219"/>
    </row>
    <row r="7102" spans="1:18">
      <c r="A7102" s="217"/>
      <c r="B7102" s="217"/>
      <c r="C7102" s="217"/>
      <c r="D7102" s="217"/>
      <c r="E7102" s="217"/>
      <c r="F7102" s="217"/>
      <c r="G7102" s="218"/>
      <c r="H7102" s="217"/>
      <c r="I7102" s="217"/>
      <c r="J7102" s="217"/>
      <c r="K7102" s="217"/>
      <c r="L7102" s="217"/>
      <c r="M7102" s="219"/>
      <c r="N7102" s="220"/>
      <c r="O7102" s="219"/>
      <c r="P7102" s="220"/>
      <c r="Q7102" s="219"/>
      <c r="R7102" s="219"/>
    </row>
    <row r="7103" spans="1:18">
      <c r="A7103" s="217"/>
      <c r="B7103" s="217"/>
      <c r="C7103" s="217"/>
      <c r="D7103" s="217"/>
      <c r="E7103" s="217"/>
      <c r="F7103" s="217"/>
      <c r="G7103" s="218"/>
      <c r="H7103" s="217"/>
      <c r="I7103" s="217"/>
      <c r="J7103" s="217"/>
      <c r="K7103" s="217"/>
      <c r="L7103" s="217"/>
      <c r="M7103" s="219"/>
      <c r="N7103" s="220"/>
      <c r="O7103" s="219"/>
      <c r="P7103" s="220"/>
      <c r="Q7103" s="219"/>
      <c r="R7103" s="219"/>
    </row>
    <row r="7104" spans="1:18">
      <c r="A7104" s="217"/>
      <c r="B7104" s="217"/>
      <c r="C7104" s="217"/>
      <c r="D7104" s="217"/>
      <c r="E7104" s="217"/>
      <c r="F7104" s="217"/>
      <c r="G7104" s="218"/>
      <c r="H7104" s="217"/>
      <c r="I7104" s="217"/>
      <c r="J7104" s="217"/>
      <c r="K7104" s="217"/>
      <c r="L7104" s="217"/>
      <c r="M7104" s="219"/>
      <c r="N7104" s="220"/>
      <c r="O7104" s="219"/>
      <c r="P7104" s="220"/>
      <c r="Q7104" s="219"/>
      <c r="R7104" s="219"/>
    </row>
    <row r="7105" spans="1:18">
      <c r="A7105" s="217"/>
      <c r="B7105" s="217"/>
      <c r="C7105" s="217"/>
      <c r="D7105" s="217"/>
      <c r="E7105" s="217"/>
      <c r="F7105" s="217"/>
      <c r="G7105" s="218"/>
      <c r="H7105" s="217"/>
      <c r="I7105" s="217"/>
      <c r="J7105" s="217"/>
      <c r="K7105" s="217"/>
      <c r="L7105" s="217"/>
      <c r="M7105" s="219"/>
      <c r="N7105" s="220"/>
      <c r="O7105" s="219"/>
      <c r="P7105" s="220"/>
      <c r="Q7105" s="219"/>
      <c r="R7105" s="219"/>
    </row>
    <row r="7106" spans="1:18">
      <c r="A7106" s="217"/>
      <c r="B7106" s="217"/>
      <c r="C7106" s="217"/>
      <c r="D7106" s="217"/>
      <c r="E7106" s="217"/>
      <c r="F7106" s="217"/>
      <c r="G7106" s="218"/>
      <c r="H7106" s="217"/>
      <c r="I7106" s="217"/>
      <c r="J7106" s="217"/>
      <c r="K7106" s="217"/>
      <c r="L7106" s="217"/>
      <c r="M7106" s="219"/>
      <c r="N7106" s="220"/>
      <c r="O7106" s="219"/>
      <c r="P7106" s="220"/>
      <c r="Q7106" s="219"/>
      <c r="R7106" s="219"/>
    </row>
    <row r="7107" spans="1:18">
      <c r="A7107" s="217"/>
      <c r="B7107" s="217"/>
      <c r="C7107" s="217"/>
      <c r="D7107" s="217"/>
      <c r="E7107" s="217"/>
      <c r="F7107" s="217"/>
      <c r="G7107" s="218"/>
      <c r="H7107" s="217"/>
      <c r="I7107" s="217"/>
      <c r="J7107" s="217"/>
      <c r="K7107" s="217"/>
      <c r="L7107" s="217"/>
      <c r="M7107" s="219"/>
      <c r="N7107" s="220"/>
      <c r="O7107" s="219"/>
      <c r="P7107" s="220"/>
      <c r="Q7107" s="219"/>
      <c r="R7107" s="219"/>
    </row>
    <row r="7108" spans="1:18">
      <c r="A7108" s="217"/>
      <c r="B7108" s="217"/>
      <c r="C7108" s="217"/>
      <c r="D7108" s="217"/>
      <c r="E7108" s="217"/>
      <c r="F7108" s="217"/>
      <c r="G7108" s="218"/>
      <c r="H7108" s="217"/>
      <c r="I7108" s="217"/>
      <c r="J7108" s="217"/>
      <c r="K7108" s="217"/>
      <c r="L7108" s="217"/>
      <c r="M7108" s="219"/>
      <c r="N7108" s="220"/>
      <c r="O7108" s="219"/>
      <c r="P7108" s="220"/>
      <c r="Q7108" s="219"/>
      <c r="R7108" s="219"/>
    </row>
    <row r="7109" spans="1:18">
      <c r="A7109" s="217"/>
      <c r="B7109" s="217"/>
      <c r="C7109" s="217"/>
      <c r="D7109" s="217"/>
      <c r="E7109" s="217"/>
      <c r="F7109" s="217"/>
      <c r="G7109" s="218"/>
      <c r="H7109" s="217"/>
      <c r="I7109" s="217"/>
      <c r="J7109" s="217"/>
      <c r="K7109" s="217"/>
      <c r="L7109" s="217"/>
      <c r="M7109" s="219"/>
      <c r="N7109" s="220"/>
      <c r="O7109" s="219"/>
      <c r="P7109" s="220"/>
      <c r="Q7109" s="219"/>
      <c r="R7109" s="219"/>
    </row>
    <row r="7110" spans="1:18">
      <c r="A7110" s="217"/>
      <c r="B7110" s="217"/>
      <c r="C7110" s="217"/>
      <c r="D7110" s="217"/>
      <c r="E7110" s="217"/>
      <c r="F7110" s="217"/>
      <c r="G7110" s="218"/>
      <c r="H7110" s="217"/>
      <c r="I7110" s="217"/>
      <c r="J7110" s="217"/>
      <c r="K7110" s="217"/>
      <c r="L7110" s="217"/>
      <c r="M7110" s="219"/>
      <c r="N7110" s="220"/>
      <c r="O7110" s="219"/>
      <c r="P7110" s="220"/>
      <c r="Q7110" s="219"/>
      <c r="R7110" s="219"/>
    </row>
    <row r="7111" spans="1:18">
      <c r="A7111" s="217"/>
      <c r="B7111" s="217"/>
      <c r="C7111" s="217"/>
      <c r="D7111" s="217"/>
      <c r="E7111" s="217"/>
      <c r="F7111" s="217"/>
      <c r="G7111" s="218"/>
      <c r="H7111" s="217"/>
      <c r="I7111" s="217"/>
      <c r="J7111" s="217"/>
      <c r="K7111" s="217"/>
      <c r="L7111" s="217"/>
      <c r="M7111" s="219"/>
      <c r="N7111" s="220"/>
      <c r="O7111" s="219"/>
      <c r="P7111" s="220"/>
      <c r="Q7111" s="219"/>
      <c r="R7111" s="219"/>
    </row>
    <row r="7112" spans="1:18">
      <c r="A7112" s="217"/>
      <c r="B7112" s="217"/>
      <c r="C7112" s="217"/>
      <c r="D7112" s="217"/>
      <c r="E7112" s="217"/>
      <c r="F7112" s="217"/>
      <c r="G7112" s="218"/>
      <c r="H7112" s="217"/>
      <c r="I7112" s="217"/>
      <c r="J7112" s="217"/>
      <c r="K7112" s="217"/>
      <c r="L7112" s="217"/>
      <c r="M7112" s="219"/>
      <c r="N7112" s="220"/>
      <c r="O7112" s="219"/>
      <c r="P7112" s="220"/>
      <c r="Q7112" s="219"/>
      <c r="R7112" s="219"/>
    </row>
    <row r="7113" spans="1:18">
      <c r="A7113" s="217"/>
      <c r="B7113" s="217"/>
      <c r="C7113" s="217"/>
      <c r="D7113" s="217"/>
      <c r="E7113" s="217"/>
      <c r="F7113" s="217"/>
      <c r="G7113" s="218"/>
      <c r="H7113" s="217"/>
      <c r="I7113" s="217"/>
      <c r="J7113" s="217"/>
      <c r="K7113" s="217"/>
      <c r="L7113" s="217"/>
      <c r="M7113" s="219"/>
      <c r="N7113" s="220"/>
      <c r="O7113" s="219"/>
      <c r="P7113" s="220"/>
      <c r="Q7113" s="219"/>
      <c r="R7113" s="219"/>
    </row>
    <row r="7114" spans="1:18">
      <c r="A7114" s="217"/>
      <c r="B7114" s="217"/>
      <c r="C7114" s="217"/>
      <c r="D7114" s="217"/>
      <c r="E7114" s="217"/>
      <c r="F7114" s="217"/>
      <c r="G7114" s="218"/>
      <c r="H7114" s="217"/>
      <c r="I7114" s="217"/>
      <c r="J7114" s="217"/>
      <c r="K7114" s="217"/>
      <c r="L7114" s="217"/>
      <c r="M7114" s="219"/>
      <c r="N7114" s="220"/>
      <c r="O7114" s="219"/>
      <c r="P7114" s="220"/>
      <c r="Q7114" s="219"/>
      <c r="R7114" s="219"/>
    </row>
    <row r="7115" spans="1:18">
      <c r="A7115" s="217"/>
      <c r="B7115" s="217"/>
      <c r="C7115" s="217"/>
      <c r="D7115" s="217"/>
      <c r="E7115" s="217"/>
      <c r="F7115" s="217"/>
      <c r="G7115" s="218"/>
      <c r="H7115" s="217"/>
      <c r="I7115" s="217"/>
      <c r="J7115" s="217"/>
      <c r="K7115" s="217"/>
      <c r="L7115" s="217"/>
      <c r="M7115" s="219"/>
      <c r="N7115" s="220"/>
      <c r="O7115" s="219"/>
      <c r="P7115" s="220"/>
      <c r="Q7115" s="219"/>
      <c r="R7115" s="219"/>
    </row>
    <row r="7116" spans="1:18">
      <c r="A7116" s="217"/>
      <c r="B7116" s="217"/>
      <c r="C7116" s="217"/>
      <c r="D7116" s="217"/>
      <c r="E7116" s="217"/>
      <c r="F7116" s="217"/>
      <c r="G7116" s="218"/>
      <c r="H7116" s="217"/>
      <c r="I7116" s="217"/>
      <c r="J7116" s="217"/>
      <c r="K7116" s="217"/>
      <c r="L7116" s="217"/>
      <c r="M7116" s="219"/>
      <c r="N7116" s="220"/>
      <c r="O7116" s="219"/>
      <c r="P7116" s="220"/>
      <c r="Q7116" s="219"/>
      <c r="R7116" s="219"/>
    </row>
    <row r="7117" spans="1:18">
      <c r="A7117" s="217"/>
      <c r="B7117" s="217"/>
      <c r="C7117" s="217"/>
      <c r="D7117" s="217"/>
      <c r="E7117" s="217"/>
      <c r="F7117" s="217"/>
      <c r="G7117" s="218"/>
      <c r="H7117" s="217"/>
      <c r="I7117" s="217"/>
      <c r="J7117" s="217"/>
      <c r="K7117" s="217"/>
      <c r="L7117" s="217"/>
      <c r="M7117" s="219"/>
      <c r="N7117" s="220"/>
      <c r="O7117" s="219"/>
      <c r="P7117" s="220"/>
      <c r="Q7117" s="219"/>
      <c r="R7117" s="219"/>
    </row>
    <row r="7118" spans="1:18">
      <c r="A7118" s="217"/>
      <c r="B7118" s="217"/>
      <c r="C7118" s="217"/>
      <c r="D7118" s="217"/>
      <c r="E7118" s="217"/>
      <c r="F7118" s="217"/>
      <c r="G7118" s="218"/>
      <c r="H7118" s="217"/>
      <c r="I7118" s="217"/>
      <c r="J7118" s="217"/>
      <c r="K7118" s="217"/>
      <c r="L7118" s="217"/>
      <c r="M7118" s="219"/>
      <c r="N7118" s="220"/>
      <c r="O7118" s="219"/>
      <c r="P7118" s="220"/>
      <c r="Q7118" s="219"/>
      <c r="R7118" s="219"/>
    </row>
    <row r="7119" spans="1:18">
      <c r="A7119" s="217"/>
      <c r="B7119" s="217"/>
      <c r="C7119" s="217"/>
      <c r="D7119" s="217"/>
      <c r="E7119" s="217"/>
      <c r="F7119" s="217"/>
      <c r="G7119" s="218"/>
      <c r="H7119" s="217"/>
      <c r="I7119" s="217"/>
      <c r="J7119" s="217"/>
      <c r="K7119" s="217"/>
      <c r="L7119" s="217"/>
      <c r="M7119" s="219"/>
      <c r="N7119" s="220"/>
      <c r="O7119" s="219"/>
      <c r="P7119" s="220"/>
      <c r="Q7119" s="219"/>
      <c r="R7119" s="219"/>
    </row>
    <row r="7120" spans="1:18">
      <c r="A7120" s="217"/>
      <c r="B7120" s="217"/>
      <c r="C7120" s="217"/>
      <c r="D7120" s="217"/>
      <c r="E7120" s="217"/>
      <c r="F7120" s="217"/>
      <c r="G7120" s="218"/>
      <c r="H7120" s="217"/>
      <c r="I7120" s="217"/>
      <c r="J7120" s="217"/>
      <c r="K7120" s="217"/>
      <c r="L7120" s="217"/>
      <c r="M7120" s="219"/>
      <c r="N7120" s="220"/>
      <c r="O7120" s="219"/>
      <c r="P7120" s="220"/>
      <c r="Q7120" s="219"/>
      <c r="R7120" s="219"/>
    </row>
    <row r="7121" spans="1:18">
      <c r="A7121" s="217"/>
      <c r="B7121" s="217"/>
      <c r="C7121" s="217"/>
      <c r="D7121" s="217"/>
      <c r="E7121" s="217"/>
      <c r="F7121" s="217"/>
      <c r="G7121" s="218"/>
      <c r="H7121" s="217"/>
      <c r="I7121" s="217"/>
      <c r="J7121" s="217"/>
      <c r="K7121" s="217"/>
      <c r="L7121" s="217"/>
      <c r="M7121" s="219"/>
      <c r="N7121" s="220"/>
      <c r="O7121" s="219"/>
      <c r="P7121" s="220"/>
      <c r="Q7121" s="219"/>
      <c r="R7121" s="219"/>
    </row>
    <row r="7122" spans="1:18">
      <c r="A7122" s="217"/>
      <c r="B7122" s="217"/>
      <c r="C7122" s="217"/>
      <c r="D7122" s="217"/>
      <c r="E7122" s="217"/>
      <c r="F7122" s="217"/>
      <c r="G7122" s="218"/>
      <c r="H7122" s="217"/>
      <c r="I7122" s="217"/>
      <c r="J7122" s="217"/>
      <c r="K7122" s="217"/>
      <c r="L7122" s="217"/>
      <c r="M7122" s="219"/>
      <c r="N7122" s="220"/>
      <c r="O7122" s="219"/>
      <c r="P7122" s="220"/>
      <c r="Q7122" s="219"/>
      <c r="R7122" s="219"/>
    </row>
    <row r="7123" spans="1:18">
      <c r="A7123" s="217"/>
      <c r="B7123" s="217"/>
      <c r="C7123" s="217"/>
      <c r="D7123" s="217"/>
      <c r="E7123" s="217"/>
      <c r="F7123" s="217"/>
      <c r="G7123" s="218"/>
      <c r="H7123" s="217"/>
      <c r="I7123" s="217"/>
      <c r="J7123" s="217"/>
      <c r="K7123" s="217"/>
      <c r="L7123" s="217"/>
      <c r="M7123" s="219"/>
      <c r="N7123" s="220"/>
      <c r="O7123" s="219"/>
      <c r="P7123" s="220"/>
      <c r="Q7123" s="219"/>
      <c r="R7123" s="219"/>
    </row>
    <row r="7124" spans="1:18">
      <c r="A7124" s="217"/>
      <c r="B7124" s="217"/>
      <c r="C7124" s="217"/>
      <c r="D7124" s="217"/>
      <c r="E7124" s="217"/>
      <c r="F7124" s="217"/>
      <c r="G7124" s="218"/>
      <c r="H7124" s="217"/>
      <c r="I7124" s="217"/>
      <c r="J7124" s="217"/>
      <c r="K7124" s="217"/>
      <c r="L7124" s="217"/>
      <c r="M7124" s="219"/>
      <c r="N7124" s="220"/>
      <c r="O7124" s="219"/>
      <c r="P7124" s="220"/>
      <c r="Q7124" s="219"/>
      <c r="R7124" s="219"/>
    </row>
    <row r="7125" spans="1:18">
      <c r="A7125" s="217"/>
      <c r="B7125" s="217"/>
      <c r="C7125" s="217"/>
      <c r="D7125" s="217"/>
      <c r="E7125" s="217"/>
      <c r="F7125" s="217"/>
      <c r="G7125" s="218"/>
      <c r="H7125" s="217"/>
      <c r="I7125" s="217"/>
      <c r="J7125" s="217"/>
      <c r="K7125" s="217"/>
      <c r="L7125" s="217"/>
      <c r="M7125" s="219"/>
      <c r="N7125" s="220"/>
      <c r="O7125" s="219"/>
      <c r="P7125" s="220"/>
      <c r="Q7125" s="219"/>
      <c r="R7125" s="219"/>
    </row>
    <row r="7126" spans="1:18">
      <c r="A7126" s="217"/>
      <c r="B7126" s="217"/>
      <c r="C7126" s="217"/>
      <c r="D7126" s="217"/>
      <c r="E7126" s="217"/>
      <c r="F7126" s="217"/>
      <c r="G7126" s="218"/>
      <c r="H7126" s="217"/>
      <c r="I7126" s="217"/>
      <c r="J7126" s="217"/>
      <c r="K7126" s="217"/>
      <c r="L7126" s="217"/>
      <c r="M7126" s="219"/>
      <c r="N7126" s="220"/>
      <c r="O7126" s="219"/>
      <c r="P7126" s="220"/>
      <c r="Q7126" s="219"/>
      <c r="R7126" s="219"/>
    </row>
    <row r="7127" spans="1:18">
      <c r="A7127" s="217"/>
      <c r="B7127" s="217"/>
      <c r="C7127" s="217"/>
      <c r="D7127" s="217"/>
      <c r="E7127" s="217"/>
      <c r="F7127" s="217"/>
      <c r="G7127" s="218"/>
      <c r="H7127" s="217"/>
      <c r="I7127" s="217"/>
      <c r="J7127" s="217"/>
      <c r="K7127" s="217"/>
      <c r="L7127" s="217"/>
      <c r="M7127" s="219"/>
      <c r="N7127" s="220"/>
      <c r="O7127" s="219"/>
      <c r="P7127" s="220"/>
      <c r="Q7127" s="219"/>
      <c r="R7127" s="219"/>
    </row>
    <row r="7128" spans="1:18">
      <c r="A7128" s="217"/>
      <c r="B7128" s="217"/>
      <c r="C7128" s="217"/>
      <c r="D7128" s="217"/>
      <c r="E7128" s="217"/>
      <c r="F7128" s="217"/>
      <c r="G7128" s="218"/>
      <c r="H7128" s="217"/>
      <c r="I7128" s="217"/>
      <c r="J7128" s="217"/>
      <c r="K7128" s="217"/>
      <c r="L7128" s="217"/>
      <c r="M7128" s="219"/>
      <c r="N7128" s="220"/>
      <c r="O7128" s="219"/>
      <c r="P7128" s="220"/>
      <c r="Q7128" s="219"/>
      <c r="R7128" s="219"/>
    </row>
    <row r="7129" spans="1:18">
      <c r="A7129" s="217"/>
      <c r="B7129" s="217"/>
      <c r="C7129" s="217"/>
      <c r="D7129" s="217"/>
      <c r="E7129" s="217"/>
      <c r="F7129" s="217"/>
      <c r="G7129" s="218"/>
      <c r="H7129" s="217"/>
      <c r="I7129" s="217"/>
      <c r="J7129" s="217"/>
      <c r="K7129" s="217"/>
      <c r="L7129" s="217"/>
      <c r="M7129" s="219"/>
      <c r="N7129" s="220"/>
      <c r="O7129" s="219"/>
      <c r="P7129" s="220"/>
      <c r="Q7129" s="219"/>
      <c r="R7129" s="219"/>
    </row>
    <row r="7130" spans="1:18">
      <c r="A7130" s="217"/>
      <c r="B7130" s="217"/>
      <c r="C7130" s="217"/>
      <c r="D7130" s="217"/>
      <c r="E7130" s="217"/>
      <c r="F7130" s="217"/>
      <c r="G7130" s="218"/>
      <c r="H7130" s="217"/>
      <c r="I7130" s="217"/>
      <c r="J7130" s="217"/>
      <c r="K7130" s="217"/>
      <c r="L7130" s="217"/>
      <c r="M7130" s="219"/>
      <c r="N7130" s="220"/>
      <c r="O7130" s="219"/>
      <c r="P7130" s="220"/>
      <c r="Q7130" s="219"/>
      <c r="R7130" s="219"/>
    </row>
    <row r="7131" spans="1:18">
      <c r="A7131" s="217"/>
      <c r="B7131" s="217"/>
      <c r="C7131" s="217"/>
      <c r="D7131" s="217"/>
      <c r="E7131" s="217"/>
      <c r="F7131" s="217"/>
      <c r="G7131" s="218"/>
      <c r="H7131" s="217"/>
      <c r="I7131" s="217"/>
      <c r="J7131" s="217"/>
      <c r="K7131" s="217"/>
      <c r="L7131" s="217"/>
      <c r="M7131" s="219"/>
      <c r="N7131" s="220"/>
      <c r="O7131" s="219"/>
      <c r="P7131" s="220"/>
      <c r="Q7131" s="219"/>
      <c r="R7131" s="219"/>
    </row>
    <row r="7132" spans="1:18">
      <c r="A7132" s="217"/>
      <c r="B7132" s="217"/>
      <c r="C7132" s="217"/>
      <c r="D7132" s="217"/>
      <c r="E7132" s="217"/>
      <c r="F7132" s="217"/>
      <c r="G7132" s="218"/>
      <c r="H7132" s="217"/>
      <c r="I7132" s="217"/>
      <c r="J7132" s="217"/>
      <c r="K7132" s="217"/>
      <c r="L7132" s="217"/>
      <c r="M7132" s="219"/>
      <c r="N7132" s="220"/>
      <c r="O7132" s="219"/>
      <c r="P7132" s="220"/>
      <c r="Q7132" s="219"/>
      <c r="R7132" s="219"/>
    </row>
    <row r="7133" spans="1:18">
      <c r="A7133" s="217"/>
      <c r="B7133" s="217"/>
      <c r="C7133" s="217"/>
      <c r="D7133" s="217"/>
      <c r="E7133" s="217"/>
      <c r="F7133" s="217"/>
      <c r="G7133" s="218"/>
      <c r="H7133" s="217"/>
      <c r="I7133" s="217"/>
      <c r="J7133" s="217"/>
      <c r="K7133" s="217"/>
      <c r="L7133" s="217"/>
      <c r="M7133" s="219"/>
      <c r="N7133" s="220"/>
      <c r="O7133" s="219"/>
      <c r="P7133" s="220"/>
      <c r="Q7133" s="219"/>
      <c r="R7133" s="219"/>
    </row>
    <row r="7134" spans="1:18">
      <c r="A7134" s="217"/>
      <c r="B7134" s="217"/>
      <c r="C7134" s="217"/>
      <c r="D7134" s="217"/>
      <c r="E7134" s="217"/>
      <c r="F7134" s="217"/>
      <c r="G7134" s="218"/>
      <c r="H7134" s="217"/>
      <c r="I7134" s="217"/>
      <c r="J7134" s="217"/>
      <c r="K7134" s="217"/>
      <c r="L7134" s="217"/>
      <c r="M7134" s="219"/>
      <c r="N7134" s="220"/>
      <c r="O7134" s="219"/>
      <c r="P7134" s="220"/>
      <c r="Q7134" s="219"/>
      <c r="R7134" s="219"/>
    </row>
    <row r="7135" spans="1:18">
      <c r="A7135" s="217"/>
      <c r="B7135" s="217"/>
      <c r="C7135" s="217"/>
      <c r="D7135" s="217"/>
      <c r="E7135" s="217"/>
      <c r="F7135" s="217"/>
      <c r="G7135" s="218"/>
      <c r="H7135" s="217"/>
      <c r="I7135" s="217"/>
      <c r="J7135" s="217"/>
      <c r="K7135" s="217"/>
      <c r="L7135" s="217"/>
      <c r="M7135" s="219"/>
      <c r="N7135" s="220"/>
      <c r="O7135" s="219"/>
      <c r="P7135" s="220"/>
      <c r="Q7135" s="219"/>
      <c r="R7135" s="219"/>
    </row>
    <row r="7136" spans="1:18">
      <c r="A7136" s="217"/>
      <c r="B7136" s="217"/>
      <c r="C7136" s="217"/>
      <c r="D7136" s="217"/>
      <c r="E7136" s="217"/>
      <c r="F7136" s="217"/>
      <c r="G7136" s="218"/>
      <c r="H7136" s="217"/>
      <c r="I7136" s="217"/>
      <c r="J7136" s="217"/>
      <c r="K7136" s="217"/>
      <c r="L7136" s="217"/>
      <c r="M7136" s="219"/>
      <c r="N7136" s="220"/>
      <c r="O7136" s="219"/>
      <c r="P7136" s="220"/>
      <c r="Q7136" s="219"/>
      <c r="R7136" s="219"/>
    </row>
    <row r="7137" spans="1:18">
      <c r="A7137" s="217"/>
      <c r="B7137" s="217"/>
      <c r="C7137" s="217"/>
      <c r="D7137" s="217"/>
      <c r="E7137" s="217"/>
      <c r="F7137" s="217"/>
      <c r="G7137" s="218"/>
      <c r="H7137" s="217"/>
      <c r="I7137" s="217"/>
      <c r="J7137" s="217"/>
      <c r="K7137" s="217"/>
      <c r="L7137" s="217"/>
      <c r="M7137" s="219"/>
      <c r="N7137" s="220"/>
      <c r="O7137" s="219"/>
      <c r="P7137" s="220"/>
      <c r="Q7137" s="219"/>
      <c r="R7137" s="219"/>
    </row>
    <row r="7138" spans="1:18">
      <c r="A7138" s="217"/>
      <c r="B7138" s="217"/>
      <c r="C7138" s="217"/>
      <c r="D7138" s="217"/>
      <c r="E7138" s="217"/>
      <c r="F7138" s="217"/>
      <c r="G7138" s="218"/>
      <c r="H7138" s="217"/>
      <c r="I7138" s="217"/>
      <c r="J7138" s="217"/>
      <c r="K7138" s="217"/>
      <c r="L7138" s="217"/>
      <c r="M7138" s="219"/>
      <c r="N7138" s="220"/>
      <c r="O7138" s="219"/>
      <c r="P7138" s="220"/>
      <c r="Q7138" s="219"/>
      <c r="R7138" s="219"/>
    </row>
    <row r="7139" spans="1:18">
      <c r="A7139" s="217"/>
      <c r="B7139" s="217"/>
      <c r="C7139" s="217"/>
      <c r="D7139" s="217"/>
      <c r="E7139" s="217"/>
      <c r="F7139" s="217"/>
      <c r="G7139" s="218"/>
      <c r="H7139" s="217"/>
      <c r="I7139" s="217"/>
      <c r="J7139" s="217"/>
      <c r="K7139" s="217"/>
      <c r="L7139" s="217"/>
      <c r="M7139" s="219"/>
      <c r="N7139" s="220"/>
      <c r="O7139" s="219"/>
      <c r="P7139" s="220"/>
      <c r="Q7139" s="219"/>
      <c r="R7139" s="219"/>
    </row>
    <row r="7140" spans="1:18">
      <c r="A7140" s="217"/>
      <c r="B7140" s="217"/>
      <c r="C7140" s="217"/>
      <c r="D7140" s="217"/>
      <c r="E7140" s="217"/>
      <c r="F7140" s="217"/>
      <c r="G7140" s="218"/>
      <c r="H7140" s="217"/>
      <c r="I7140" s="217"/>
      <c r="J7140" s="217"/>
      <c r="K7140" s="217"/>
      <c r="L7140" s="217"/>
      <c r="M7140" s="219"/>
      <c r="N7140" s="220"/>
      <c r="O7140" s="219"/>
      <c r="P7140" s="220"/>
      <c r="Q7140" s="219"/>
      <c r="R7140" s="219"/>
    </row>
    <row r="7141" spans="1:18">
      <c r="A7141" s="217"/>
      <c r="B7141" s="217"/>
      <c r="C7141" s="217"/>
      <c r="D7141" s="217"/>
      <c r="E7141" s="217"/>
      <c r="F7141" s="217"/>
      <c r="G7141" s="218"/>
      <c r="H7141" s="217"/>
      <c r="I7141" s="217"/>
      <c r="J7141" s="217"/>
      <c r="K7141" s="217"/>
      <c r="L7141" s="217"/>
      <c r="M7141" s="219"/>
      <c r="N7141" s="220"/>
      <c r="O7141" s="219"/>
      <c r="P7141" s="220"/>
      <c r="Q7141" s="219"/>
      <c r="R7141" s="219"/>
    </row>
    <row r="7142" spans="1:18">
      <c r="A7142" s="217"/>
      <c r="B7142" s="217"/>
      <c r="C7142" s="217"/>
      <c r="D7142" s="217"/>
      <c r="E7142" s="217"/>
      <c r="F7142" s="217"/>
      <c r="G7142" s="218"/>
      <c r="H7142" s="217"/>
      <c r="I7142" s="217"/>
      <c r="J7142" s="217"/>
      <c r="K7142" s="217"/>
      <c r="L7142" s="217"/>
      <c r="M7142" s="219"/>
      <c r="N7142" s="220"/>
      <c r="O7142" s="219"/>
      <c r="P7142" s="220"/>
      <c r="Q7142" s="219"/>
      <c r="R7142" s="219"/>
    </row>
    <row r="7143" spans="1:18">
      <c r="A7143" s="217"/>
      <c r="B7143" s="217"/>
      <c r="C7143" s="217"/>
      <c r="D7143" s="217"/>
      <c r="E7143" s="217"/>
      <c r="F7143" s="217"/>
      <c r="G7143" s="218"/>
      <c r="H7143" s="217"/>
      <c r="I7143" s="217"/>
      <c r="J7143" s="217"/>
      <c r="K7143" s="217"/>
      <c r="L7143" s="217"/>
      <c r="M7143" s="219"/>
      <c r="N7143" s="220"/>
      <c r="O7143" s="219"/>
      <c r="P7143" s="220"/>
      <c r="Q7143" s="219"/>
      <c r="R7143" s="219"/>
    </row>
    <row r="7144" spans="1:18">
      <c r="A7144" s="217"/>
      <c r="B7144" s="217"/>
      <c r="C7144" s="217"/>
      <c r="D7144" s="217"/>
      <c r="E7144" s="217"/>
      <c r="F7144" s="217"/>
      <c r="G7144" s="218"/>
      <c r="H7144" s="217"/>
      <c r="I7144" s="217"/>
      <c r="J7144" s="217"/>
      <c r="K7144" s="217"/>
      <c r="L7144" s="217"/>
      <c r="M7144" s="219"/>
      <c r="N7144" s="220"/>
      <c r="O7144" s="219"/>
      <c r="P7144" s="220"/>
      <c r="Q7144" s="219"/>
      <c r="R7144" s="219"/>
    </row>
    <row r="7145" spans="1:18">
      <c r="A7145" s="217"/>
      <c r="B7145" s="217"/>
      <c r="C7145" s="217"/>
      <c r="D7145" s="217"/>
      <c r="E7145" s="217"/>
      <c r="F7145" s="217"/>
      <c r="G7145" s="218"/>
      <c r="H7145" s="217"/>
      <c r="I7145" s="217"/>
      <c r="J7145" s="217"/>
      <c r="K7145" s="217"/>
      <c r="L7145" s="217"/>
      <c r="M7145" s="219"/>
      <c r="N7145" s="220"/>
      <c r="O7145" s="219"/>
      <c r="P7145" s="220"/>
      <c r="Q7145" s="219"/>
      <c r="R7145" s="219"/>
    </row>
    <row r="7146" spans="1:18">
      <c r="A7146" s="217"/>
      <c r="B7146" s="217"/>
      <c r="C7146" s="217"/>
      <c r="D7146" s="217"/>
      <c r="E7146" s="217"/>
      <c r="F7146" s="217"/>
      <c r="G7146" s="218"/>
      <c r="H7146" s="217"/>
      <c r="I7146" s="217"/>
      <c r="J7146" s="217"/>
      <c r="K7146" s="217"/>
      <c r="L7146" s="217"/>
      <c r="M7146" s="219"/>
      <c r="N7146" s="220"/>
      <c r="O7146" s="219"/>
      <c r="P7146" s="220"/>
      <c r="Q7146" s="219"/>
      <c r="R7146" s="219"/>
    </row>
    <row r="7147" spans="1:18">
      <c r="A7147" s="217"/>
      <c r="B7147" s="217"/>
      <c r="C7147" s="217"/>
      <c r="D7147" s="217"/>
      <c r="E7147" s="217"/>
      <c r="F7147" s="217"/>
      <c r="G7147" s="218"/>
      <c r="H7147" s="217"/>
      <c r="I7147" s="217"/>
      <c r="J7147" s="217"/>
      <c r="K7147" s="217"/>
      <c r="L7147" s="217"/>
      <c r="M7147" s="219"/>
      <c r="N7147" s="220"/>
      <c r="O7147" s="219"/>
      <c r="P7147" s="220"/>
      <c r="Q7147" s="219"/>
      <c r="R7147" s="219"/>
    </row>
    <row r="7148" spans="1:18">
      <c r="A7148" s="217"/>
      <c r="B7148" s="217"/>
      <c r="C7148" s="217"/>
      <c r="D7148" s="217"/>
      <c r="E7148" s="217"/>
      <c r="F7148" s="217"/>
      <c r="G7148" s="218"/>
      <c r="H7148" s="217"/>
      <c r="I7148" s="217"/>
      <c r="J7148" s="217"/>
      <c r="K7148" s="217"/>
      <c r="L7148" s="217"/>
      <c r="M7148" s="219"/>
      <c r="N7148" s="220"/>
      <c r="O7148" s="219"/>
      <c r="P7148" s="220"/>
      <c r="Q7148" s="219"/>
      <c r="R7148" s="219"/>
    </row>
    <row r="7149" spans="1:18">
      <c r="A7149" s="217"/>
      <c r="B7149" s="217"/>
      <c r="C7149" s="217"/>
      <c r="D7149" s="217"/>
      <c r="E7149" s="217"/>
      <c r="F7149" s="217"/>
      <c r="G7149" s="218"/>
      <c r="H7149" s="217"/>
      <c r="I7149" s="217"/>
      <c r="J7149" s="217"/>
      <c r="K7149" s="217"/>
      <c r="L7149" s="217"/>
      <c r="M7149" s="219"/>
      <c r="N7149" s="220"/>
      <c r="O7149" s="219"/>
      <c r="P7149" s="220"/>
      <c r="Q7149" s="219"/>
      <c r="R7149" s="219"/>
    </row>
    <row r="7150" spans="1:18">
      <c r="A7150" s="217"/>
      <c r="B7150" s="217"/>
      <c r="C7150" s="217"/>
      <c r="D7150" s="217"/>
      <c r="E7150" s="217"/>
      <c r="F7150" s="217"/>
      <c r="G7150" s="218"/>
      <c r="H7150" s="217"/>
      <c r="I7150" s="217"/>
      <c r="J7150" s="217"/>
      <c r="K7150" s="217"/>
      <c r="L7150" s="217"/>
      <c r="M7150" s="219"/>
      <c r="N7150" s="220"/>
      <c r="O7150" s="219"/>
      <c r="P7150" s="220"/>
      <c r="Q7150" s="219"/>
      <c r="R7150" s="219"/>
    </row>
    <row r="7151" spans="1:18">
      <c r="A7151" s="217"/>
      <c r="B7151" s="217"/>
      <c r="C7151" s="217"/>
      <c r="D7151" s="217"/>
      <c r="E7151" s="217"/>
      <c r="F7151" s="217"/>
      <c r="G7151" s="218"/>
      <c r="H7151" s="217"/>
      <c r="I7151" s="217"/>
      <c r="J7151" s="217"/>
      <c r="K7151" s="217"/>
      <c r="L7151" s="217"/>
      <c r="M7151" s="219"/>
      <c r="N7151" s="220"/>
      <c r="O7151" s="219"/>
      <c r="P7151" s="220"/>
      <c r="Q7151" s="219"/>
      <c r="R7151" s="219"/>
    </row>
    <row r="7152" spans="1:18">
      <c r="A7152" s="217"/>
      <c r="B7152" s="217"/>
      <c r="C7152" s="217"/>
      <c r="D7152" s="217"/>
      <c r="E7152" s="217"/>
      <c r="F7152" s="217"/>
      <c r="G7152" s="218"/>
      <c r="H7152" s="217"/>
      <c r="I7152" s="217"/>
      <c r="J7152" s="217"/>
      <c r="K7152" s="217"/>
      <c r="L7152" s="217"/>
      <c r="M7152" s="219"/>
      <c r="N7152" s="220"/>
      <c r="O7152" s="219"/>
      <c r="P7152" s="220"/>
      <c r="Q7152" s="219"/>
      <c r="R7152" s="219"/>
    </row>
    <row r="7153" spans="1:18">
      <c r="A7153" s="217"/>
      <c r="B7153" s="217"/>
      <c r="C7153" s="217"/>
      <c r="D7153" s="217"/>
      <c r="E7153" s="217"/>
      <c r="F7153" s="217"/>
      <c r="G7153" s="218"/>
      <c r="H7153" s="217"/>
      <c r="I7153" s="217"/>
      <c r="J7153" s="217"/>
      <c r="K7153" s="217"/>
      <c r="L7153" s="217"/>
      <c r="M7153" s="219"/>
      <c r="N7153" s="220"/>
      <c r="O7153" s="219"/>
      <c r="P7153" s="220"/>
      <c r="Q7153" s="219"/>
      <c r="R7153" s="219"/>
    </row>
    <row r="7154" spans="1:18">
      <c r="A7154" s="217"/>
      <c r="B7154" s="217"/>
      <c r="C7154" s="217"/>
      <c r="D7154" s="217"/>
      <c r="E7154" s="217"/>
      <c r="F7154" s="217"/>
      <c r="G7154" s="218"/>
      <c r="H7154" s="217"/>
      <c r="I7154" s="217"/>
      <c r="J7154" s="217"/>
      <c r="K7154" s="217"/>
      <c r="L7154" s="217"/>
      <c r="M7154" s="219"/>
      <c r="N7154" s="220"/>
      <c r="O7154" s="219"/>
      <c r="P7154" s="220"/>
      <c r="Q7154" s="219"/>
      <c r="R7154" s="219"/>
    </row>
    <row r="7155" spans="1:18">
      <c r="A7155" s="217"/>
      <c r="B7155" s="217"/>
      <c r="C7155" s="217"/>
      <c r="D7155" s="217"/>
      <c r="E7155" s="217"/>
      <c r="F7155" s="217"/>
      <c r="G7155" s="218"/>
      <c r="H7155" s="217"/>
      <c r="I7155" s="217"/>
      <c r="J7155" s="217"/>
      <c r="K7155" s="217"/>
      <c r="L7155" s="217"/>
      <c r="M7155" s="219"/>
      <c r="N7155" s="220"/>
      <c r="O7155" s="219"/>
      <c r="P7155" s="220"/>
      <c r="Q7155" s="219"/>
      <c r="R7155" s="219"/>
    </row>
    <row r="7156" spans="1:18">
      <c r="A7156" s="217"/>
      <c r="B7156" s="217"/>
      <c r="C7156" s="217"/>
      <c r="D7156" s="217"/>
      <c r="E7156" s="217"/>
      <c r="F7156" s="217"/>
      <c r="G7156" s="218"/>
      <c r="H7156" s="217"/>
      <c r="I7156" s="217"/>
      <c r="J7156" s="217"/>
      <c r="K7156" s="217"/>
      <c r="L7156" s="217"/>
      <c r="M7156" s="219"/>
      <c r="N7156" s="220"/>
      <c r="O7156" s="219"/>
      <c r="P7156" s="220"/>
      <c r="Q7156" s="219"/>
      <c r="R7156" s="219"/>
    </row>
    <row r="7157" spans="1:18">
      <c r="A7157" s="217"/>
      <c r="B7157" s="217"/>
      <c r="C7157" s="217"/>
      <c r="D7157" s="217"/>
      <c r="E7157" s="217"/>
      <c r="F7157" s="217"/>
      <c r="G7157" s="218"/>
      <c r="H7157" s="217"/>
      <c r="I7157" s="217"/>
      <c r="J7157" s="217"/>
      <c r="K7157" s="217"/>
      <c r="L7157" s="217"/>
      <c r="M7157" s="219"/>
      <c r="N7157" s="220"/>
      <c r="O7157" s="219"/>
      <c r="P7157" s="220"/>
      <c r="Q7157" s="219"/>
      <c r="R7157" s="219"/>
    </row>
    <row r="7158" spans="1:18">
      <c r="A7158" s="217"/>
      <c r="B7158" s="217"/>
      <c r="C7158" s="217"/>
      <c r="D7158" s="217"/>
      <c r="E7158" s="217"/>
      <c r="F7158" s="217"/>
      <c r="G7158" s="218"/>
      <c r="H7158" s="217"/>
      <c r="I7158" s="217"/>
      <c r="J7158" s="217"/>
      <c r="K7158" s="217"/>
      <c r="L7158" s="217"/>
      <c r="M7158" s="219"/>
      <c r="N7158" s="220"/>
      <c r="O7158" s="219"/>
      <c r="P7158" s="220"/>
      <c r="Q7158" s="219"/>
      <c r="R7158" s="219"/>
    </row>
    <row r="7159" spans="1:18">
      <c r="A7159" s="217"/>
      <c r="B7159" s="217"/>
      <c r="C7159" s="217"/>
      <c r="D7159" s="217"/>
      <c r="E7159" s="217"/>
      <c r="F7159" s="217"/>
      <c r="G7159" s="218"/>
      <c r="H7159" s="217"/>
      <c r="I7159" s="217"/>
      <c r="J7159" s="217"/>
      <c r="K7159" s="217"/>
      <c r="L7159" s="217"/>
      <c r="M7159" s="219"/>
      <c r="N7159" s="220"/>
      <c r="O7159" s="219"/>
      <c r="P7159" s="220"/>
      <c r="Q7159" s="219"/>
      <c r="R7159" s="219"/>
    </row>
    <row r="7160" spans="1:18">
      <c r="A7160" s="217"/>
      <c r="B7160" s="217"/>
      <c r="C7160" s="217"/>
      <c r="D7160" s="217"/>
      <c r="E7160" s="217"/>
      <c r="F7160" s="217"/>
      <c r="G7160" s="218"/>
      <c r="H7160" s="217"/>
      <c r="I7160" s="217"/>
      <c r="J7160" s="217"/>
      <c r="K7160" s="217"/>
      <c r="L7160" s="217"/>
      <c r="M7160" s="219"/>
      <c r="N7160" s="220"/>
      <c r="O7160" s="219"/>
      <c r="P7160" s="220"/>
      <c r="Q7160" s="219"/>
      <c r="R7160" s="219"/>
    </row>
    <row r="7161" spans="1:18">
      <c r="A7161" s="217"/>
      <c r="B7161" s="217"/>
      <c r="C7161" s="217"/>
      <c r="D7161" s="217"/>
      <c r="E7161" s="217"/>
      <c r="F7161" s="217"/>
      <c r="G7161" s="218"/>
      <c r="H7161" s="217"/>
      <c r="I7161" s="217"/>
      <c r="J7161" s="217"/>
      <c r="K7161" s="217"/>
      <c r="L7161" s="217"/>
      <c r="M7161" s="219"/>
      <c r="N7161" s="220"/>
      <c r="O7161" s="219"/>
      <c r="P7161" s="220"/>
      <c r="Q7161" s="219"/>
      <c r="R7161" s="219"/>
    </row>
    <row r="7162" spans="1:18">
      <c r="A7162" s="217"/>
      <c r="B7162" s="217"/>
      <c r="C7162" s="217"/>
      <c r="D7162" s="217"/>
      <c r="E7162" s="217"/>
      <c r="F7162" s="217"/>
      <c r="G7162" s="218"/>
      <c r="H7162" s="217"/>
      <c r="I7162" s="217"/>
      <c r="J7162" s="217"/>
      <c r="K7162" s="217"/>
      <c r="L7162" s="217"/>
      <c r="M7162" s="219"/>
      <c r="N7162" s="220"/>
      <c r="O7162" s="219"/>
      <c r="P7162" s="220"/>
      <c r="Q7162" s="219"/>
      <c r="R7162" s="219"/>
    </row>
    <row r="7163" spans="1:18">
      <c r="A7163" s="217"/>
      <c r="B7163" s="217"/>
      <c r="C7163" s="217"/>
      <c r="D7163" s="217"/>
      <c r="E7163" s="217"/>
      <c r="F7163" s="217"/>
      <c r="G7163" s="218"/>
      <c r="H7163" s="217"/>
      <c r="I7163" s="217"/>
      <c r="J7163" s="217"/>
      <c r="K7163" s="217"/>
      <c r="L7163" s="217"/>
      <c r="M7163" s="219"/>
      <c r="N7163" s="220"/>
      <c r="O7163" s="219"/>
      <c r="P7163" s="220"/>
      <c r="Q7163" s="219"/>
      <c r="R7163" s="219"/>
    </row>
    <row r="7164" spans="1:18">
      <c r="A7164" s="217"/>
      <c r="B7164" s="217"/>
      <c r="C7164" s="217"/>
      <c r="D7164" s="217"/>
      <c r="E7164" s="217"/>
      <c r="F7164" s="217"/>
      <c r="G7164" s="218"/>
      <c r="H7164" s="217"/>
      <c r="I7164" s="217"/>
      <c r="J7164" s="217"/>
      <c r="K7164" s="217"/>
      <c r="L7164" s="217"/>
      <c r="M7164" s="219"/>
      <c r="N7164" s="220"/>
      <c r="O7164" s="219"/>
      <c r="P7164" s="220"/>
      <c r="Q7164" s="219"/>
      <c r="R7164" s="219"/>
    </row>
    <row r="7165" spans="1:18">
      <c r="A7165" s="217"/>
      <c r="B7165" s="217"/>
      <c r="C7165" s="217"/>
      <c r="D7165" s="217"/>
      <c r="E7165" s="217"/>
      <c r="F7165" s="217"/>
      <c r="G7165" s="218"/>
      <c r="H7165" s="217"/>
      <c r="I7165" s="217"/>
      <c r="J7165" s="217"/>
      <c r="K7165" s="217"/>
      <c r="L7165" s="217"/>
      <c r="M7165" s="219"/>
      <c r="N7165" s="220"/>
      <c r="O7165" s="219"/>
      <c r="P7165" s="220"/>
      <c r="Q7165" s="219"/>
      <c r="R7165" s="219"/>
    </row>
    <row r="7166" spans="1:18">
      <c r="A7166" s="217"/>
      <c r="B7166" s="217"/>
      <c r="C7166" s="217"/>
      <c r="D7166" s="217"/>
      <c r="E7166" s="217"/>
      <c r="F7166" s="217"/>
      <c r="G7166" s="218"/>
      <c r="H7166" s="217"/>
      <c r="I7166" s="217"/>
      <c r="J7166" s="217"/>
      <c r="K7166" s="217"/>
      <c r="L7166" s="217"/>
      <c r="M7166" s="219"/>
      <c r="N7166" s="220"/>
      <c r="O7166" s="219"/>
      <c r="P7166" s="220"/>
      <c r="Q7166" s="219"/>
      <c r="R7166" s="219"/>
    </row>
    <row r="7167" spans="1:18">
      <c r="A7167" s="217"/>
      <c r="B7167" s="217"/>
      <c r="C7167" s="217"/>
      <c r="D7167" s="217"/>
      <c r="E7167" s="217"/>
      <c r="F7167" s="217"/>
      <c r="G7167" s="218"/>
      <c r="H7167" s="217"/>
      <c r="I7167" s="217"/>
      <c r="J7167" s="217"/>
      <c r="K7167" s="217"/>
      <c r="L7167" s="217"/>
      <c r="M7167" s="219"/>
      <c r="N7167" s="220"/>
      <c r="O7167" s="219"/>
      <c r="P7167" s="220"/>
      <c r="Q7167" s="219"/>
      <c r="R7167" s="219"/>
    </row>
    <row r="7168" spans="1:18">
      <c r="A7168" s="217"/>
      <c r="B7168" s="217"/>
      <c r="C7168" s="217"/>
      <c r="D7168" s="217"/>
      <c r="E7168" s="217"/>
      <c r="F7168" s="217"/>
      <c r="G7168" s="218"/>
      <c r="H7168" s="217"/>
      <c r="I7168" s="217"/>
      <c r="J7168" s="217"/>
      <c r="K7168" s="217"/>
      <c r="L7168" s="217"/>
      <c r="M7168" s="219"/>
      <c r="N7168" s="220"/>
      <c r="O7168" s="219"/>
      <c r="P7168" s="220"/>
      <c r="Q7168" s="219"/>
      <c r="R7168" s="219"/>
    </row>
    <row r="7169" spans="1:18">
      <c r="A7169" s="217"/>
      <c r="B7169" s="217"/>
      <c r="C7169" s="217"/>
      <c r="D7169" s="217"/>
      <c r="E7169" s="217"/>
      <c r="F7169" s="217"/>
      <c r="G7169" s="218"/>
      <c r="H7169" s="217"/>
      <c r="I7169" s="217"/>
      <c r="J7169" s="217"/>
      <c r="K7169" s="217"/>
      <c r="L7169" s="217"/>
      <c r="M7169" s="219"/>
      <c r="N7169" s="220"/>
      <c r="O7169" s="219"/>
      <c r="P7169" s="220"/>
      <c r="Q7169" s="219"/>
      <c r="R7169" s="219"/>
    </row>
    <row r="7170" spans="1:18">
      <c r="A7170" s="217"/>
      <c r="B7170" s="217"/>
      <c r="C7170" s="217"/>
      <c r="D7170" s="217"/>
      <c r="E7170" s="217"/>
      <c r="F7170" s="217"/>
      <c r="G7170" s="218"/>
      <c r="H7170" s="217"/>
      <c r="I7170" s="217"/>
      <c r="J7170" s="217"/>
      <c r="K7170" s="217"/>
      <c r="L7170" s="217"/>
      <c r="M7170" s="219"/>
      <c r="N7170" s="220"/>
      <c r="O7170" s="219"/>
      <c r="P7170" s="220"/>
      <c r="Q7170" s="219"/>
      <c r="R7170" s="219"/>
    </row>
    <row r="7171" spans="1:18">
      <c r="A7171" s="217"/>
      <c r="B7171" s="217"/>
      <c r="C7171" s="217"/>
      <c r="D7171" s="217"/>
      <c r="E7171" s="217"/>
      <c r="F7171" s="217"/>
      <c r="G7171" s="218"/>
      <c r="H7171" s="217"/>
      <c r="I7171" s="217"/>
      <c r="J7171" s="217"/>
      <c r="K7171" s="217"/>
      <c r="L7171" s="217"/>
      <c r="M7171" s="219"/>
      <c r="N7171" s="220"/>
      <c r="O7171" s="219"/>
      <c r="P7171" s="220"/>
      <c r="Q7171" s="219"/>
      <c r="R7171" s="219"/>
    </row>
    <row r="7172" spans="1:18">
      <c r="A7172" s="217"/>
      <c r="B7172" s="217"/>
      <c r="C7172" s="217"/>
      <c r="D7172" s="217"/>
      <c r="E7172" s="217"/>
      <c r="F7172" s="217"/>
      <c r="G7172" s="218"/>
      <c r="H7172" s="217"/>
      <c r="I7172" s="217"/>
      <c r="J7172" s="217"/>
      <c r="K7172" s="217"/>
      <c r="L7172" s="217"/>
      <c r="M7172" s="219"/>
      <c r="N7172" s="220"/>
      <c r="O7172" s="219"/>
      <c r="P7172" s="220"/>
      <c r="Q7172" s="219"/>
      <c r="R7172" s="219"/>
    </row>
    <row r="7173" spans="1:18">
      <c r="A7173" s="217"/>
      <c r="B7173" s="217"/>
      <c r="C7173" s="217"/>
      <c r="D7173" s="217"/>
      <c r="E7173" s="217"/>
      <c r="F7173" s="217"/>
      <c r="G7173" s="218"/>
      <c r="H7173" s="217"/>
      <c r="I7173" s="217"/>
      <c r="J7173" s="217"/>
      <c r="K7173" s="217"/>
      <c r="L7173" s="217"/>
      <c r="M7173" s="219"/>
      <c r="N7173" s="220"/>
      <c r="O7173" s="219"/>
      <c r="P7173" s="220"/>
      <c r="Q7173" s="219"/>
      <c r="R7173" s="219"/>
    </row>
    <row r="7174" spans="1:18">
      <c r="A7174" s="217"/>
      <c r="B7174" s="217"/>
      <c r="C7174" s="217"/>
      <c r="D7174" s="217"/>
      <c r="E7174" s="217"/>
      <c r="F7174" s="217"/>
      <c r="G7174" s="218"/>
      <c r="H7174" s="217"/>
      <c r="I7174" s="217"/>
      <c r="J7174" s="217"/>
      <c r="K7174" s="217"/>
      <c r="L7174" s="217"/>
      <c r="M7174" s="219"/>
      <c r="N7174" s="220"/>
      <c r="O7174" s="219"/>
      <c r="P7174" s="220"/>
      <c r="Q7174" s="219"/>
      <c r="R7174" s="219"/>
    </row>
    <row r="7175" spans="1:18">
      <c r="A7175" s="217"/>
      <c r="B7175" s="217"/>
      <c r="C7175" s="217"/>
      <c r="D7175" s="217"/>
      <c r="E7175" s="217"/>
      <c r="F7175" s="217"/>
      <c r="G7175" s="218"/>
      <c r="H7175" s="217"/>
      <c r="I7175" s="217"/>
      <c r="J7175" s="217"/>
      <c r="K7175" s="217"/>
      <c r="L7175" s="217"/>
      <c r="M7175" s="219"/>
      <c r="N7175" s="220"/>
      <c r="O7175" s="219"/>
      <c r="P7175" s="220"/>
      <c r="Q7175" s="219"/>
      <c r="R7175" s="219"/>
    </row>
    <row r="7176" spans="1:18">
      <c r="A7176" s="217"/>
      <c r="B7176" s="217"/>
      <c r="C7176" s="217"/>
      <c r="D7176" s="217"/>
      <c r="E7176" s="217"/>
      <c r="F7176" s="217"/>
      <c r="G7176" s="218"/>
      <c r="H7176" s="217"/>
      <c r="I7176" s="217"/>
      <c r="J7176" s="217"/>
      <c r="K7176" s="217"/>
      <c r="L7176" s="217"/>
      <c r="M7176" s="219"/>
      <c r="N7176" s="220"/>
      <c r="O7176" s="219"/>
      <c r="P7176" s="220"/>
      <c r="Q7176" s="219"/>
      <c r="R7176" s="219"/>
    </row>
    <row r="7177" spans="1:18">
      <c r="A7177" s="217"/>
      <c r="B7177" s="217"/>
      <c r="C7177" s="217"/>
      <c r="D7177" s="217"/>
      <c r="E7177" s="217"/>
      <c r="F7177" s="217"/>
      <c r="G7177" s="218"/>
      <c r="H7177" s="217"/>
      <c r="I7177" s="217"/>
      <c r="J7177" s="217"/>
      <c r="K7177" s="217"/>
      <c r="L7177" s="217"/>
      <c r="M7177" s="219"/>
      <c r="N7177" s="220"/>
      <c r="O7177" s="219"/>
      <c r="P7177" s="220"/>
      <c r="Q7177" s="219"/>
      <c r="R7177" s="219"/>
    </row>
    <row r="7178" spans="1:18">
      <c r="A7178" s="217"/>
      <c r="B7178" s="217"/>
      <c r="C7178" s="217"/>
      <c r="D7178" s="217"/>
      <c r="E7178" s="217"/>
      <c r="F7178" s="217"/>
      <c r="G7178" s="218"/>
      <c r="H7178" s="217"/>
      <c r="I7178" s="217"/>
      <c r="J7178" s="217"/>
      <c r="K7178" s="217"/>
      <c r="L7178" s="217"/>
      <c r="M7178" s="219"/>
      <c r="N7178" s="220"/>
      <c r="O7178" s="219"/>
      <c r="P7178" s="220"/>
      <c r="Q7178" s="219"/>
      <c r="R7178" s="219"/>
    </row>
    <row r="7179" spans="1:18">
      <c r="A7179" s="217"/>
      <c r="B7179" s="217"/>
      <c r="C7179" s="217"/>
      <c r="D7179" s="217"/>
      <c r="E7179" s="217"/>
      <c r="F7179" s="217"/>
      <c r="G7179" s="218"/>
      <c r="H7179" s="217"/>
      <c r="I7179" s="217"/>
      <c r="J7179" s="217"/>
      <c r="K7179" s="217"/>
      <c r="L7179" s="217"/>
      <c r="M7179" s="219"/>
      <c r="N7179" s="220"/>
      <c r="O7179" s="219"/>
      <c r="P7179" s="220"/>
      <c r="Q7179" s="219"/>
      <c r="R7179" s="219"/>
    </row>
    <row r="7180" spans="1:18">
      <c r="A7180" s="217"/>
      <c r="B7180" s="217"/>
      <c r="C7180" s="217"/>
      <c r="D7180" s="217"/>
      <c r="E7180" s="217"/>
      <c r="F7180" s="217"/>
      <c r="G7180" s="218"/>
      <c r="H7180" s="217"/>
      <c r="I7180" s="217"/>
      <c r="J7180" s="217"/>
      <c r="K7180" s="217"/>
      <c r="L7180" s="217"/>
      <c r="M7180" s="219"/>
      <c r="N7180" s="220"/>
      <c r="O7180" s="219"/>
      <c r="P7180" s="220"/>
      <c r="Q7180" s="219"/>
      <c r="R7180" s="219"/>
    </row>
    <row r="7181" spans="1:18">
      <c r="A7181" s="217"/>
      <c r="B7181" s="217"/>
      <c r="C7181" s="217"/>
      <c r="D7181" s="217"/>
      <c r="E7181" s="217"/>
      <c r="F7181" s="217"/>
      <c r="G7181" s="218"/>
      <c r="H7181" s="217"/>
      <c r="I7181" s="217"/>
      <c r="J7181" s="217"/>
      <c r="K7181" s="217"/>
      <c r="L7181" s="217"/>
      <c r="M7181" s="219"/>
      <c r="N7181" s="220"/>
      <c r="O7181" s="219"/>
      <c r="P7181" s="220"/>
      <c r="Q7181" s="219"/>
      <c r="R7181" s="219"/>
    </row>
    <row r="7182" spans="1:18">
      <c r="A7182" s="217"/>
      <c r="B7182" s="217"/>
      <c r="C7182" s="217"/>
      <c r="D7182" s="217"/>
      <c r="E7182" s="217"/>
      <c r="F7182" s="217"/>
      <c r="G7182" s="218"/>
      <c r="H7182" s="217"/>
      <c r="I7182" s="217"/>
      <c r="J7182" s="217"/>
      <c r="K7182" s="217"/>
      <c r="L7182" s="217"/>
      <c r="M7182" s="219"/>
      <c r="N7182" s="220"/>
      <c r="O7182" s="219"/>
      <c r="P7182" s="220"/>
      <c r="Q7182" s="219"/>
      <c r="R7182" s="219"/>
    </row>
    <row r="7183" spans="1:18">
      <c r="A7183" s="217"/>
      <c r="B7183" s="217"/>
      <c r="C7183" s="217"/>
      <c r="D7183" s="217"/>
      <c r="E7183" s="217"/>
      <c r="F7183" s="217"/>
      <c r="G7183" s="218"/>
      <c r="H7183" s="217"/>
      <c r="I7183" s="217"/>
      <c r="J7183" s="217"/>
      <c r="K7183" s="217"/>
      <c r="L7183" s="217"/>
      <c r="M7183" s="219"/>
      <c r="N7183" s="220"/>
      <c r="O7183" s="219"/>
      <c r="P7183" s="220"/>
      <c r="Q7183" s="219"/>
      <c r="R7183" s="219"/>
    </row>
    <row r="7184" spans="1:18">
      <c r="A7184" s="217"/>
      <c r="B7184" s="217"/>
      <c r="C7184" s="217"/>
      <c r="D7184" s="217"/>
      <c r="E7184" s="217"/>
      <c r="F7184" s="217"/>
      <c r="G7184" s="218"/>
      <c r="H7184" s="217"/>
      <c r="I7184" s="217"/>
      <c r="J7184" s="217"/>
      <c r="K7184" s="217"/>
      <c r="L7184" s="217"/>
      <c r="M7184" s="219"/>
      <c r="N7184" s="220"/>
      <c r="O7184" s="219"/>
      <c r="P7184" s="220"/>
      <c r="Q7184" s="219"/>
      <c r="R7184" s="219"/>
    </row>
    <row r="7185" spans="1:18">
      <c r="A7185" s="217"/>
      <c r="B7185" s="217"/>
      <c r="C7185" s="217"/>
      <c r="D7185" s="217"/>
      <c r="E7185" s="217"/>
      <c r="F7185" s="217"/>
      <c r="G7185" s="218"/>
      <c r="H7185" s="217"/>
      <c r="I7185" s="217"/>
      <c r="J7185" s="217"/>
      <c r="K7185" s="217"/>
      <c r="L7185" s="217"/>
      <c r="M7185" s="219"/>
      <c r="N7185" s="220"/>
      <c r="O7185" s="219"/>
      <c r="P7185" s="220"/>
      <c r="Q7185" s="219"/>
      <c r="R7185" s="219"/>
    </row>
    <row r="7186" spans="1:18">
      <c r="A7186" s="217"/>
      <c r="B7186" s="217"/>
      <c r="C7186" s="217"/>
      <c r="D7186" s="217"/>
      <c r="E7186" s="217"/>
      <c r="F7186" s="217"/>
      <c r="G7186" s="218"/>
      <c r="H7186" s="217"/>
      <c r="I7186" s="217"/>
      <c r="J7186" s="217"/>
      <c r="K7186" s="217"/>
      <c r="L7186" s="217"/>
      <c r="M7186" s="219"/>
      <c r="N7186" s="220"/>
      <c r="O7186" s="219"/>
      <c r="P7186" s="220"/>
      <c r="Q7186" s="219"/>
      <c r="R7186" s="219"/>
    </row>
    <row r="7187" spans="1:18">
      <c r="A7187" s="217"/>
      <c r="B7187" s="217"/>
      <c r="C7187" s="217"/>
      <c r="D7187" s="217"/>
      <c r="E7187" s="217"/>
      <c r="F7187" s="217"/>
      <c r="G7187" s="218"/>
      <c r="H7187" s="217"/>
      <c r="I7187" s="217"/>
      <c r="J7187" s="217"/>
      <c r="K7187" s="217"/>
      <c r="L7187" s="217"/>
      <c r="M7187" s="219"/>
      <c r="N7187" s="220"/>
      <c r="O7187" s="219"/>
      <c r="P7187" s="220"/>
      <c r="Q7187" s="219"/>
      <c r="R7187" s="219"/>
    </row>
    <row r="7188" spans="1:18">
      <c r="A7188" s="217"/>
      <c r="B7188" s="217"/>
      <c r="C7188" s="217"/>
      <c r="D7188" s="217"/>
      <c r="E7188" s="217"/>
      <c r="F7188" s="217"/>
      <c r="G7188" s="218"/>
      <c r="H7188" s="217"/>
      <c r="I7188" s="217"/>
      <c r="J7188" s="217"/>
      <c r="K7188" s="217"/>
      <c r="L7188" s="217"/>
      <c r="M7188" s="219"/>
      <c r="N7188" s="220"/>
      <c r="O7188" s="219"/>
      <c r="P7188" s="220"/>
      <c r="Q7188" s="219"/>
      <c r="R7188" s="219"/>
    </row>
    <row r="7189" spans="1:18">
      <c r="A7189" s="217"/>
      <c r="B7189" s="217"/>
      <c r="C7189" s="217"/>
      <c r="D7189" s="217"/>
      <c r="E7189" s="217"/>
      <c r="F7189" s="217"/>
      <c r="G7189" s="218"/>
      <c r="H7189" s="217"/>
      <c r="I7189" s="217"/>
      <c r="J7189" s="217"/>
      <c r="K7189" s="217"/>
      <c r="L7189" s="217"/>
      <c r="M7189" s="219"/>
      <c r="N7189" s="220"/>
      <c r="O7189" s="219"/>
      <c r="P7189" s="220"/>
      <c r="Q7189" s="219"/>
      <c r="R7189" s="219"/>
    </row>
    <row r="7190" spans="1:18">
      <c r="A7190" s="217"/>
      <c r="B7190" s="217"/>
      <c r="C7190" s="217"/>
      <c r="D7190" s="217"/>
      <c r="E7190" s="217"/>
      <c r="F7190" s="217"/>
      <c r="G7190" s="218"/>
      <c r="H7190" s="217"/>
      <c r="I7190" s="217"/>
      <c r="J7190" s="217"/>
      <c r="K7190" s="217"/>
      <c r="L7190" s="217"/>
      <c r="M7190" s="219"/>
      <c r="N7190" s="220"/>
      <c r="O7190" s="219"/>
      <c r="P7190" s="220"/>
      <c r="Q7190" s="219"/>
      <c r="R7190" s="219"/>
    </row>
    <row r="7191" spans="1:18">
      <c r="A7191" s="217"/>
      <c r="B7191" s="217"/>
      <c r="C7191" s="217"/>
      <c r="D7191" s="217"/>
      <c r="E7191" s="217"/>
      <c r="F7191" s="217"/>
      <c r="G7191" s="218"/>
      <c r="H7191" s="217"/>
      <c r="I7191" s="217"/>
      <c r="J7191" s="217"/>
      <c r="K7191" s="217"/>
      <c r="L7191" s="217"/>
      <c r="M7191" s="219"/>
      <c r="N7191" s="220"/>
      <c r="O7191" s="219"/>
      <c r="P7191" s="220"/>
      <c r="Q7191" s="219"/>
      <c r="R7191" s="219"/>
    </row>
    <row r="7192" spans="1:18">
      <c r="A7192" s="217"/>
      <c r="B7192" s="217"/>
      <c r="C7192" s="217"/>
      <c r="D7192" s="217"/>
      <c r="E7192" s="217"/>
      <c r="F7192" s="217"/>
      <c r="G7192" s="218"/>
      <c r="H7192" s="217"/>
      <c r="I7192" s="217"/>
      <c r="J7192" s="217"/>
      <c r="K7192" s="217"/>
      <c r="L7192" s="217"/>
      <c r="M7192" s="219"/>
      <c r="N7192" s="220"/>
      <c r="O7192" s="219"/>
      <c r="P7192" s="220"/>
      <c r="Q7192" s="219"/>
      <c r="R7192" s="219"/>
    </row>
    <row r="7193" spans="1:18">
      <c r="A7193" s="217"/>
      <c r="B7193" s="217"/>
      <c r="C7193" s="217"/>
      <c r="D7193" s="217"/>
      <c r="E7193" s="217"/>
      <c r="F7193" s="217"/>
      <c r="G7193" s="218"/>
      <c r="H7193" s="217"/>
      <c r="I7193" s="217"/>
      <c r="J7193" s="217"/>
      <c r="K7193" s="217"/>
      <c r="L7193" s="217"/>
      <c r="M7193" s="219"/>
      <c r="N7193" s="220"/>
      <c r="O7193" s="219"/>
      <c r="P7193" s="220"/>
      <c r="Q7193" s="219"/>
      <c r="R7193" s="219"/>
    </row>
    <row r="7194" spans="1:18">
      <c r="A7194" s="217"/>
      <c r="B7194" s="217"/>
      <c r="C7194" s="217"/>
      <c r="D7194" s="217"/>
      <c r="E7194" s="217"/>
      <c r="F7194" s="217"/>
      <c r="G7194" s="218"/>
      <c r="H7194" s="217"/>
      <c r="I7194" s="217"/>
      <c r="J7194" s="217"/>
      <c r="K7194" s="217"/>
      <c r="L7194" s="217"/>
      <c r="M7194" s="219"/>
      <c r="N7194" s="220"/>
      <c r="O7194" s="219"/>
      <c r="P7194" s="220"/>
      <c r="Q7194" s="219"/>
      <c r="R7194" s="219"/>
    </row>
    <row r="7195" spans="1:18">
      <c r="A7195" s="217"/>
      <c r="B7195" s="217"/>
      <c r="C7195" s="217"/>
      <c r="D7195" s="217"/>
      <c r="E7195" s="217"/>
      <c r="F7195" s="217"/>
      <c r="G7195" s="218"/>
      <c r="H7195" s="217"/>
      <c r="I7195" s="217"/>
      <c r="J7195" s="217"/>
      <c r="K7195" s="217"/>
      <c r="L7195" s="217"/>
      <c r="M7195" s="219"/>
      <c r="N7195" s="220"/>
      <c r="O7195" s="219"/>
      <c r="P7195" s="220"/>
      <c r="Q7195" s="219"/>
      <c r="R7195" s="219"/>
    </row>
    <row r="7196" spans="1:18">
      <c r="A7196" s="217"/>
      <c r="B7196" s="217"/>
      <c r="C7196" s="217"/>
      <c r="D7196" s="217"/>
      <c r="E7196" s="217"/>
      <c r="F7196" s="217"/>
      <c r="G7196" s="218"/>
      <c r="H7196" s="217"/>
      <c r="I7196" s="217"/>
      <c r="J7196" s="217"/>
      <c r="K7196" s="217"/>
      <c r="L7196" s="217"/>
      <c r="M7196" s="219"/>
      <c r="N7196" s="220"/>
      <c r="O7196" s="219"/>
      <c r="P7196" s="220"/>
      <c r="Q7196" s="219"/>
      <c r="R7196" s="219"/>
    </row>
    <row r="7197" spans="1:18">
      <c r="A7197" s="217"/>
      <c r="B7197" s="217"/>
      <c r="C7197" s="217"/>
      <c r="D7197" s="217"/>
      <c r="E7197" s="217"/>
      <c r="F7197" s="217"/>
      <c r="G7197" s="218"/>
      <c r="H7197" s="217"/>
      <c r="I7197" s="217"/>
      <c r="J7197" s="217"/>
      <c r="K7197" s="217"/>
      <c r="L7197" s="217"/>
      <c r="M7197" s="219"/>
      <c r="N7197" s="220"/>
      <c r="O7197" s="219"/>
      <c r="P7197" s="220"/>
      <c r="Q7197" s="219"/>
      <c r="R7197" s="219"/>
    </row>
    <row r="7198" spans="1:18">
      <c r="A7198" s="217"/>
      <c r="B7198" s="217"/>
      <c r="C7198" s="217"/>
      <c r="D7198" s="217"/>
      <c r="E7198" s="217"/>
      <c r="F7198" s="217"/>
      <c r="G7198" s="218"/>
      <c r="H7198" s="217"/>
      <c r="I7198" s="217"/>
      <c r="J7198" s="217"/>
      <c r="K7198" s="217"/>
      <c r="L7198" s="217"/>
      <c r="M7198" s="219"/>
      <c r="N7198" s="220"/>
      <c r="O7198" s="219"/>
      <c r="P7198" s="220"/>
      <c r="Q7198" s="219"/>
      <c r="R7198" s="219"/>
    </row>
    <row r="7199" spans="1:18">
      <c r="A7199" s="217"/>
      <c r="B7199" s="217"/>
      <c r="C7199" s="217"/>
      <c r="D7199" s="217"/>
      <c r="E7199" s="217"/>
      <c r="F7199" s="217"/>
      <c r="G7199" s="218"/>
      <c r="H7199" s="217"/>
      <c r="I7199" s="217"/>
      <c r="J7199" s="217"/>
      <c r="K7199" s="217"/>
      <c r="L7199" s="217"/>
      <c r="M7199" s="219"/>
      <c r="N7199" s="220"/>
      <c r="O7199" s="219"/>
      <c r="P7199" s="220"/>
      <c r="Q7199" s="219"/>
      <c r="R7199" s="219"/>
    </row>
    <row r="7200" spans="1:18">
      <c r="A7200" s="217"/>
      <c r="B7200" s="217"/>
      <c r="C7200" s="217"/>
      <c r="D7200" s="217"/>
      <c r="E7200" s="217"/>
      <c r="F7200" s="217"/>
      <c r="G7200" s="218"/>
      <c r="H7200" s="217"/>
      <c r="I7200" s="217"/>
      <c r="J7200" s="217"/>
      <c r="K7200" s="217"/>
      <c r="L7200" s="217"/>
      <c r="M7200" s="219"/>
      <c r="N7200" s="220"/>
      <c r="O7200" s="219"/>
      <c r="P7200" s="220"/>
      <c r="Q7200" s="219"/>
      <c r="R7200" s="219"/>
    </row>
    <row r="7201" spans="1:18">
      <c r="A7201" s="217"/>
      <c r="B7201" s="217"/>
      <c r="C7201" s="217"/>
      <c r="D7201" s="217"/>
      <c r="E7201" s="217"/>
      <c r="F7201" s="217"/>
      <c r="G7201" s="218"/>
      <c r="H7201" s="217"/>
      <c r="I7201" s="217"/>
      <c r="J7201" s="217"/>
      <c r="K7201" s="217"/>
      <c r="L7201" s="217"/>
      <c r="M7201" s="219"/>
      <c r="N7201" s="220"/>
      <c r="O7201" s="219"/>
      <c r="P7201" s="220"/>
      <c r="Q7201" s="219"/>
      <c r="R7201" s="219"/>
    </row>
    <row r="7202" spans="1:18">
      <c r="A7202" s="217"/>
      <c r="B7202" s="217"/>
      <c r="C7202" s="217"/>
      <c r="D7202" s="217"/>
      <c r="E7202" s="217"/>
      <c r="F7202" s="217"/>
      <c r="G7202" s="218"/>
      <c r="H7202" s="217"/>
      <c r="I7202" s="217"/>
      <c r="J7202" s="217"/>
      <c r="K7202" s="217"/>
      <c r="L7202" s="217"/>
      <c r="M7202" s="219"/>
      <c r="N7202" s="220"/>
      <c r="O7202" s="219"/>
      <c r="P7202" s="220"/>
      <c r="Q7202" s="219"/>
      <c r="R7202" s="219"/>
    </row>
    <row r="7203" spans="1:18">
      <c r="A7203" s="217"/>
      <c r="B7203" s="217"/>
      <c r="C7203" s="217"/>
      <c r="D7203" s="217"/>
      <c r="E7203" s="217"/>
      <c r="F7203" s="217"/>
      <c r="G7203" s="218"/>
      <c r="H7203" s="217"/>
      <c r="I7203" s="217"/>
      <c r="J7203" s="217"/>
      <c r="K7203" s="217"/>
      <c r="L7203" s="217"/>
      <c r="M7203" s="219"/>
      <c r="N7203" s="220"/>
      <c r="O7203" s="219"/>
      <c r="P7203" s="220"/>
      <c r="Q7203" s="219"/>
      <c r="R7203" s="219"/>
    </row>
    <row r="7204" spans="1:18">
      <c r="A7204" s="217"/>
      <c r="B7204" s="217"/>
      <c r="C7204" s="217"/>
      <c r="D7204" s="217"/>
      <c r="E7204" s="217"/>
      <c r="F7204" s="217"/>
      <c r="G7204" s="218"/>
      <c r="H7204" s="217"/>
      <c r="I7204" s="217"/>
      <c r="J7204" s="217"/>
      <c r="K7204" s="217"/>
      <c r="L7204" s="217"/>
      <c r="M7204" s="219"/>
      <c r="N7204" s="220"/>
      <c r="O7204" s="219"/>
      <c r="P7204" s="220"/>
      <c r="Q7204" s="219"/>
      <c r="R7204" s="219"/>
    </row>
    <row r="7205" spans="1:18">
      <c r="A7205" s="217"/>
      <c r="B7205" s="217"/>
      <c r="C7205" s="217"/>
      <c r="D7205" s="217"/>
      <c r="E7205" s="217"/>
      <c r="F7205" s="217"/>
      <c r="G7205" s="218"/>
      <c r="H7205" s="217"/>
      <c r="I7205" s="217"/>
      <c r="J7205" s="217"/>
      <c r="K7205" s="217"/>
      <c r="L7205" s="217"/>
      <c r="M7205" s="219"/>
      <c r="N7205" s="220"/>
      <c r="O7205" s="219"/>
      <c r="P7205" s="220"/>
      <c r="Q7205" s="219"/>
      <c r="R7205" s="219"/>
    </row>
    <row r="7206" spans="1:18">
      <c r="A7206" s="217"/>
      <c r="B7206" s="217"/>
      <c r="C7206" s="217"/>
      <c r="D7206" s="217"/>
      <c r="E7206" s="217"/>
      <c r="F7206" s="217"/>
      <c r="G7206" s="218"/>
      <c r="H7206" s="217"/>
      <c r="I7206" s="217"/>
      <c r="J7206" s="217"/>
      <c r="K7206" s="217"/>
      <c r="L7206" s="217"/>
      <c r="M7206" s="219"/>
      <c r="N7206" s="220"/>
      <c r="O7206" s="219"/>
      <c r="P7206" s="220"/>
      <c r="Q7206" s="219"/>
      <c r="R7206" s="219"/>
    </row>
    <row r="7207" spans="1:18">
      <c r="A7207" s="217"/>
      <c r="B7207" s="217"/>
      <c r="C7207" s="217"/>
      <c r="D7207" s="217"/>
      <c r="E7207" s="217"/>
      <c r="F7207" s="217"/>
      <c r="G7207" s="218"/>
      <c r="H7207" s="217"/>
      <c r="I7207" s="217"/>
      <c r="J7207" s="217"/>
      <c r="K7207" s="217"/>
      <c r="L7207" s="217"/>
      <c r="M7207" s="219"/>
      <c r="N7207" s="220"/>
      <c r="O7207" s="219"/>
      <c r="P7207" s="220"/>
      <c r="Q7207" s="219"/>
      <c r="R7207" s="219"/>
    </row>
    <row r="7208" spans="1:18">
      <c r="A7208" s="217"/>
      <c r="B7208" s="217"/>
      <c r="C7208" s="217"/>
      <c r="D7208" s="217"/>
      <c r="E7208" s="217"/>
      <c r="F7208" s="217"/>
      <c r="G7208" s="218"/>
      <c r="H7208" s="217"/>
      <c r="I7208" s="217"/>
      <c r="J7208" s="217"/>
      <c r="K7208" s="217"/>
      <c r="L7208" s="217"/>
      <c r="M7208" s="219"/>
      <c r="N7208" s="220"/>
      <c r="O7208" s="219"/>
      <c r="P7208" s="220"/>
      <c r="Q7208" s="219"/>
      <c r="R7208" s="219"/>
    </row>
    <row r="7209" spans="1:18">
      <c r="A7209" s="217"/>
      <c r="B7209" s="217"/>
      <c r="C7209" s="217"/>
      <c r="D7209" s="217"/>
      <c r="E7209" s="217"/>
      <c r="F7209" s="217"/>
      <c r="G7209" s="218"/>
      <c r="H7209" s="217"/>
      <c r="I7209" s="217"/>
      <c r="J7209" s="217"/>
      <c r="K7209" s="217"/>
      <c r="L7209" s="217"/>
      <c r="M7209" s="219"/>
      <c r="N7209" s="220"/>
      <c r="O7209" s="219"/>
      <c r="P7209" s="220"/>
      <c r="Q7209" s="219"/>
      <c r="R7209" s="219"/>
    </row>
    <row r="7210" spans="1:18">
      <c r="A7210" s="217"/>
      <c r="B7210" s="217"/>
      <c r="C7210" s="217"/>
      <c r="D7210" s="217"/>
      <c r="E7210" s="217"/>
      <c r="F7210" s="217"/>
      <c r="G7210" s="218"/>
      <c r="H7210" s="217"/>
      <c r="I7210" s="217"/>
      <c r="J7210" s="217"/>
      <c r="K7210" s="217"/>
      <c r="L7210" s="217"/>
      <c r="M7210" s="219"/>
      <c r="N7210" s="220"/>
      <c r="O7210" s="219"/>
      <c r="P7210" s="220"/>
      <c r="Q7210" s="219"/>
      <c r="R7210" s="219"/>
    </row>
    <row r="7211" spans="1:18">
      <c r="A7211" s="217"/>
      <c r="B7211" s="217"/>
      <c r="C7211" s="217"/>
      <c r="D7211" s="217"/>
      <c r="E7211" s="217"/>
      <c r="F7211" s="217"/>
      <c r="G7211" s="218"/>
      <c r="H7211" s="217"/>
      <c r="I7211" s="217"/>
      <c r="J7211" s="217"/>
      <c r="K7211" s="217"/>
      <c r="L7211" s="217"/>
      <c r="M7211" s="219"/>
      <c r="N7211" s="220"/>
      <c r="O7211" s="219"/>
      <c r="P7211" s="220"/>
      <c r="Q7211" s="219"/>
      <c r="R7211" s="219"/>
    </row>
    <row r="7212" spans="1:18">
      <c r="A7212" s="217"/>
      <c r="B7212" s="217"/>
      <c r="C7212" s="217"/>
      <c r="D7212" s="217"/>
      <c r="E7212" s="217"/>
      <c r="F7212" s="217"/>
      <c r="G7212" s="218"/>
      <c r="H7212" s="217"/>
      <c r="I7212" s="217"/>
      <c r="J7212" s="217"/>
      <c r="K7212" s="217"/>
      <c r="L7212" s="217"/>
      <c r="M7212" s="219"/>
      <c r="N7212" s="220"/>
      <c r="O7212" s="219"/>
      <c r="P7212" s="220"/>
      <c r="Q7212" s="219"/>
      <c r="R7212" s="219"/>
    </row>
    <row r="7213" spans="1:18">
      <c r="A7213" s="217"/>
      <c r="B7213" s="217"/>
      <c r="C7213" s="217"/>
      <c r="D7213" s="217"/>
      <c r="E7213" s="217"/>
      <c r="F7213" s="217"/>
      <c r="G7213" s="218"/>
      <c r="H7213" s="217"/>
      <c r="I7213" s="217"/>
      <c r="J7213" s="217"/>
      <c r="K7213" s="217"/>
      <c r="L7213" s="217"/>
      <c r="M7213" s="219"/>
      <c r="N7213" s="220"/>
      <c r="O7213" s="219"/>
      <c r="P7213" s="220"/>
      <c r="Q7213" s="219"/>
      <c r="R7213" s="219"/>
    </row>
    <row r="7214" spans="1:18">
      <c r="A7214" s="217"/>
      <c r="B7214" s="217"/>
      <c r="C7214" s="217"/>
      <c r="D7214" s="217"/>
      <c r="E7214" s="217"/>
      <c r="F7214" s="217"/>
      <c r="G7214" s="218"/>
      <c r="H7214" s="217"/>
      <c r="I7214" s="217"/>
      <c r="J7214" s="217"/>
      <c r="K7214" s="217"/>
      <c r="L7214" s="217"/>
      <c r="M7214" s="219"/>
      <c r="N7214" s="220"/>
      <c r="O7214" s="219"/>
      <c r="P7214" s="220"/>
      <c r="Q7214" s="219"/>
      <c r="R7214" s="219"/>
    </row>
    <row r="7215" spans="1:18">
      <c r="A7215" s="217"/>
      <c r="B7215" s="217"/>
      <c r="C7215" s="217"/>
      <c r="D7215" s="217"/>
      <c r="E7215" s="217"/>
      <c r="F7215" s="217"/>
      <c r="G7215" s="218"/>
      <c r="H7215" s="217"/>
      <c r="I7215" s="217"/>
      <c r="J7215" s="217"/>
      <c r="K7215" s="217"/>
      <c r="L7215" s="217"/>
      <c r="M7215" s="219"/>
      <c r="N7215" s="220"/>
      <c r="O7215" s="219"/>
      <c r="P7215" s="220"/>
      <c r="Q7215" s="219"/>
      <c r="R7215" s="219"/>
    </row>
    <row r="7216" spans="1:18">
      <c r="A7216" s="217"/>
      <c r="B7216" s="217"/>
      <c r="C7216" s="217"/>
      <c r="D7216" s="217"/>
      <c r="E7216" s="217"/>
      <c r="F7216" s="217"/>
      <c r="G7216" s="218"/>
      <c r="H7216" s="217"/>
      <c r="I7216" s="217"/>
      <c r="J7216" s="217"/>
      <c r="K7216" s="217"/>
      <c r="L7216" s="217"/>
      <c r="M7216" s="219"/>
      <c r="N7216" s="220"/>
      <c r="O7216" s="219"/>
      <c r="P7216" s="220"/>
      <c r="Q7216" s="219"/>
      <c r="R7216" s="219"/>
    </row>
    <row r="7217" spans="1:18">
      <c r="A7217" s="217"/>
      <c r="B7217" s="217"/>
      <c r="C7217" s="217"/>
      <c r="D7217" s="217"/>
      <c r="E7217" s="217"/>
      <c r="F7217" s="217"/>
      <c r="G7217" s="218"/>
      <c r="H7217" s="217"/>
      <c r="I7217" s="217"/>
      <c r="J7217" s="217"/>
      <c r="K7217" s="217"/>
      <c r="L7217" s="217"/>
      <c r="M7217" s="219"/>
      <c r="N7217" s="220"/>
      <c r="O7217" s="219"/>
      <c r="P7217" s="220"/>
      <c r="Q7217" s="219"/>
      <c r="R7217" s="219"/>
    </row>
    <row r="7218" spans="1:18">
      <c r="A7218" s="217"/>
      <c r="B7218" s="217"/>
      <c r="C7218" s="217"/>
      <c r="D7218" s="217"/>
      <c r="E7218" s="217"/>
      <c r="F7218" s="217"/>
      <c r="G7218" s="218"/>
      <c r="H7218" s="217"/>
      <c r="I7218" s="217"/>
      <c r="J7218" s="217"/>
      <c r="K7218" s="217"/>
      <c r="L7218" s="217"/>
      <c r="M7218" s="219"/>
      <c r="N7218" s="220"/>
      <c r="O7218" s="219"/>
      <c r="P7218" s="220"/>
      <c r="Q7218" s="219"/>
      <c r="R7218" s="219"/>
    </row>
    <row r="7219" spans="1:18">
      <c r="A7219" s="217"/>
      <c r="B7219" s="217"/>
      <c r="C7219" s="217"/>
      <c r="D7219" s="217"/>
      <c r="E7219" s="217"/>
      <c r="F7219" s="217"/>
      <c r="G7219" s="218"/>
      <c r="H7219" s="217"/>
      <c r="I7219" s="217"/>
      <c r="J7219" s="217"/>
      <c r="K7219" s="217"/>
      <c r="L7219" s="217"/>
      <c r="M7219" s="219"/>
      <c r="N7219" s="220"/>
      <c r="O7219" s="219"/>
      <c r="P7219" s="220"/>
      <c r="Q7219" s="219"/>
      <c r="R7219" s="219"/>
    </row>
    <row r="7220" spans="1:18">
      <c r="A7220" s="217"/>
      <c r="B7220" s="217"/>
      <c r="C7220" s="217"/>
      <c r="D7220" s="217"/>
      <c r="E7220" s="217"/>
      <c r="F7220" s="217"/>
      <c r="G7220" s="218"/>
      <c r="H7220" s="217"/>
      <c r="I7220" s="217"/>
      <c r="J7220" s="217"/>
      <c r="K7220" s="217"/>
      <c r="L7220" s="217"/>
      <c r="M7220" s="219"/>
      <c r="N7220" s="220"/>
      <c r="O7220" s="219"/>
      <c r="P7220" s="220"/>
      <c r="Q7220" s="219"/>
      <c r="R7220" s="219"/>
    </row>
    <row r="7221" spans="1:18">
      <c r="A7221" s="217"/>
      <c r="B7221" s="217"/>
      <c r="C7221" s="217"/>
      <c r="D7221" s="217"/>
      <c r="E7221" s="217"/>
      <c r="F7221" s="217"/>
      <c r="G7221" s="218"/>
      <c r="H7221" s="217"/>
      <c r="I7221" s="217"/>
      <c r="J7221" s="217"/>
      <c r="K7221" s="217"/>
      <c r="L7221" s="217"/>
      <c r="M7221" s="219"/>
      <c r="N7221" s="220"/>
      <c r="O7221" s="219"/>
      <c r="P7221" s="220"/>
      <c r="Q7221" s="219"/>
      <c r="R7221" s="219"/>
    </row>
    <row r="7222" spans="1:18">
      <c r="A7222" s="217"/>
      <c r="B7222" s="217"/>
      <c r="C7222" s="217"/>
      <c r="D7222" s="217"/>
      <c r="E7222" s="217"/>
      <c r="F7222" s="217"/>
      <c r="G7222" s="218"/>
      <c r="H7222" s="217"/>
      <c r="I7222" s="217"/>
      <c r="J7222" s="217"/>
      <c r="K7222" s="217"/>
      <c r="L7222" s="217"/>
      <c r="M7222" s="219"/>
      <c r="N7222" s="220"/>
      <c r="O7222" s="219"/>
      <c r="P7222" s="220"/>
      <c r="Q7222" s="219"/>
      <c r="R7222" s="219"/>
    </row>
    <row r="7223" spans="1:18">
      <c r="A7223" s="217"/>
      <c r="B7223" s="217"/>
      <c r="C7223" s="217"/>
      <c r="D7223" s="217"/>
      <c r="E7223" s="217"/>
      <c r="F7223" s="217"/>
      <c r="G7223" s="218"/>
      <c r="H7223" s="217"/>
      <c r="I7223" s="217"/>
      <c r="J7223" s="217"/>
      <c r="K7223" s="217"/>
      <c r="L7223" s="217"/>
      <c r="M7223" s="219"/>
      <c r="N7223" s="220"/>
      <c r="O7223" s="219"/>
      <c r="P7223" s="220"/>
      <c r="Q7223" s="219"/>
      <c r="R7223" s="219"/>
    </row>
    <row r="7224" spans="1:18">
      <c r="A7224" s="217"/>
      <c r="B7224" s="217"/>
      <c r="C7224" s="217"/>
      <c r="D7224" s="217"/>
      <c r="E7224" s="217"/>
      <c r="F7224" s="217"/>
      <c r="G7224" s="218"/>
      <c r="H7224" s="217"/>
      <c r="I7224" s="217"/>
      <c r="J7224" s="217"/>
      <c r="K7224" s="217"/>
      <c r="L7224" s="217"/>
      <c r="M7224" s="219"/>
      <c r="N7224" s="220"/>
      <c r="O7224" s="219"/>
      <c r="P7224" s="220"/>
      <c r="Q7224" s="219"/>
      <c r="R7224" s="219"/>
    </row>
    <row r="7225" spans="1:18">
      <c r="A7225" s="217"/>
      <c r="B7225" s="217"/>
      <c r="C7225" s="217"/>
      <c r="D7225" s="217"/>
      <c r="E7225" s="217"/>
      <c r="F7225" s="217"/>
      <c r="G7225" s="218"/>
      <c r="H7225" s="217"/>
      <c r="I7225" s="217"/>
      <c r="J7225" s="217"/>
      <c r="K7225" s="217"/>
      <c r="L7225" s="217"/>
      <c r="M7225" s="219"/>
      <c r="N7225" s="220"/>
      <c r="O7225" s="219"/>
      <c r="P7225" s="220"/>
      <c r="Q7225" s="219"/>
      <c r="R7225" s="219"/>
    </row>
    <row r="7226" spans="1:18">
      <c r="A7226" s="217"/>
      <c r="B7226" s="217"/>
      <c r="C7226" s="217"/>
      <c r="D7226" s="217"/>
      <c r="E7226" s="217"/>
      <c r="F7226" s="217"/>
      <c r="G7226" s="218"/>
      <c r="H7226" s="217"/>
      <c r="I7226" s="217"/>
      <c r="J7226" s="217"/>
      <c r="K7226" s="217"/>
      <c r="L7226" s="217"/>
      <c r="M7226" s="219"/>
      <c r="N7226" s="220"/>
      <c r="O7226" s="219"/>
      <c r="P7226" s="220"/>
      <c r="Q7226" s="219"/>
      <c r="R7226" s="219"/>
    </row>
    <row r="7227" spans="1:18">
      <c r="A7227" s="217"/>
      <c r="B7227" s="217"/>
      <c r="C7227" s="217"/>
      <c r="D7227" s="217"/>
      <c r="E7227" s="217"/>
      <c r="F7227" s="217"/>
      <c r="G7227" s="218"/>
      <c r="H7227" s="217"/>
      <c r="I7227" s="217"/>
      <c r="J7227" s="217"/>
      <c r="K7227" s="217"/>
      <c r="L7227" s="217"/>
      <c r="M7227" s="219"/>
      <c r="N7227" s="220"/>
      <c r="O7227" s="219"/>
      <c r="P7227" s="220"/>
      <c r="Q7227" s="219"/>
      <c r="R7227" s="219"/>
    </row>
    <row r="7228" spans="1:18">
      <c r="A7228" s="217"/>
      <c r="B7228" s="217"/>
      <c r="C7228" s="217"/>
      <c r="D7228" s="217"/>
      <c r="E7228" s="217"/>
      <c r="F7228" s="217"/>
      <c r="G7228" s="218"/>
      <c r="H7228" s="217"/>
      <c r="I7228" s="217"/>
      <c r="J7228" s="217"/>
      <c r="K7228" s="217"/>
      <c r="L7228" s="217"/>
      <c r="M7228" s="219"/>
      <c r="N7228" s="220"/>
      <c r="O7228" s="219"/>
      <c r="P7228" s="220"/>
      <c r="Q7228" s="219"/>
      <c r="R7228" s="219"/>
    </row>
    <row r="7229" spans="1:18">
      <c r="A7229" s="217"/>
      <c r="B7229" s="217"/>
      <c r="C7229" s="217"/>
      <c r="D7229" s="217"/>
      <c r="E7229" s="217"/>
      <c r="F7229" s="217"/>
      <c r="G7229" s="218"/>
      <c r="H7229" s="217"/>
      <c r="I7229" s="217"/>
      <c r="J7229" s="217"/>
      <c r="K7229" s="217"/>
      <c r="L7229" s="217"/>
      <c r="M7229" s="219"/>
      <c r="N7229" s="220"/>
      <c r="O7229" s="219"/>
      <c r="P7229" s="220"/>
      <c r="Q7229" s="219"/>
      <c r="R7229" s="219"/>
    </row>
    <row r="7230" spans="1:18">
      <c r="A7230" s="217"/>
      <c r="B7230" s="217"/>
      <c r="C7230" s="217"/>
      <c r="D7230" s="217"/>
      <c r="E7230" s="217"/>
      <c r="F7230" s="217"/>
      <c r="G7230" s="218"/>
      <c r="H7230" s="217"/>
      <c r="I7230" s="217"/>
      <c r="J7230" s="217"/>
      <c r="K7230" s="217"/>
      <c r="L7230" s="217"/>
      <c r="M7230" s="219"/>
      <c r="N7230" s="220"/>
      <c r="O7230" s="219"/>
      <c r="P7230" s="220"/>
      <c r="Q7230" s="219"/>
      <c r="R7230" s="219"/>
    </row>
    <row r="7231" spans="1:18">
      <c r="A7231" s="217"/>
      <c r="B7231" s="217"/>
      <c r="C7231" s="217"/>
      <c r="D7231" s="217"/>
      <c r="E7231" s="217"/>
      <c r="F7231" s="217"/>
      <c r="G7231" s="218"/>
      <c r="H7231" s="217"/>
      <c r="I7231" s="217"/>
      <c r="J7231" s="217"/>
      <c r="K7231" s="217"/>
      <c r="L7231" s="217"/>
      <c r="M7231" s="219"/>
      <c r="N7231" s="220"/>
      <c r="O7231" s="219"/>
      <c r="P7231" s="220"/>
      <c r="Q7231" s="219"/>
      <c r="R7231" s="219"/>
    </row>
    <row r="7232" spans="1:18">
      <c r="A7232" s="217"/>
      <c r="B7232" s="217"/>
      <c r="C7232" s="217"/>
      <c r="D7232" s="217"/>
      <c r="E7232" s="217"/>
      <c r="F7232" s="217"/>
      <c r="G7232" s="218"/>
      <c r="H7232" s="217"/>
      <c r="I7232" s="217"/>
      <c r="J7232" s="217"/>
      <c r="K7232" s="217"/>
      <c r="L7232" s="217"/>
      <c r="M7232" s="219"/>
      <c r="N7232" s="220"/>
      <c r="O7232" s="219"/>
      <c r="P7232" s="220"/>
      <c r="Q7232" s="219"/>
      <c r="R7232" s="219"/>
    </row>
    <row r="7233" spans="1:18">
      <c r="A7233" s="217"/>
      <c r="B7233" s="217"/>
      <c r="C7233" s="217"/>
      <c r="D7233" s="217"/>
      <c r="E7233" s="217"/>
      <c r="F7233" s="217"/>
      <c r="G7233" s="218"/>
      <c r="H7233" s="217"/>
      <c r="I7233" s="217"/>
      <c r="J7233" s="217"/>
      <c r="K7233" s="217"/>
      <c r="L7233" s="217"/>
      <c r="M7233" s="219"/>
      <c r="N7233" s="220"/>
      <c r="O7233" s="219"/>
      <c r="P7233" s="220"/>
      <c r="Q7233" s="219"/>
      <c r="R7233" s="219"/>
    </row>
    <row r="7234" spans="1:18">
      <c r="A7234" s="217"/>
      <c r="B7234" s="217"/>
      <c r="C7234" s="217"/>
      <c r="D7234" s="217"/>
      <c r="E7234" s="217"/>
      <c r="F7234" s="217"/>
      <c r="G7234" s="218"/>
      <c r="H7234" s="217"/>
      <c r="I7234" s="217"/>
      <c r="J7234" s="217"/>
      <c r="K7234" s="217"/>
      <c r="L7234" s="217"/>
      <c r="M7234" s="219"/>
      <c r="N7234" s="220"/>
      <c r="O7234" s="219"/>
      <c r="P7234" s="220"/>
      <c r="Q7234" s="219"/>
      <c r="R7234" s="219"/>
    </row>
    <row r="7235" spans="1:18">
      <c r="A7235" s="217"/>
      <c r="B7235" s="217"/>
      <c r="C7235" s="217"/>
      <c r="D7235" s="217"/>
      <c r="E7235" s="217"/>
      <c r="F7235" s="217"/>
      <c r="G7235" s="218"/>
      <c r="H7235" s="217"/>
      <c r="I7235" s="217"/>
      <c r="J7235" s="217"/>
      <c r="K7235" s="217"/>
      <c r="L7235" s="217"/>
      <c r="M7235" s="219"/>
      <c r="N7235" s="220"/>
      <c r="O7235" s="219"/>
      <c r="P7235" s="220"/>
      <c r="Q7235" s="219"/>
      <c r="R7235" s="219"/>
    </row>
    <row r="7236" spans="1:18">
      <c r="A7236" s="217"/>
      <c r="B7236" s="217"/>
      <c r="C7236" s="217"/>
      <c r="D7236" s="217"/>
      <c r="E7236" s="217"/>
      <c r="F7236" s="217"/>
      <c r="G7236" s="218"/>
      <c r="H7236" s="217"/>
      <c r="I7236" s="217"/>
      <c r="J7236" s="217"/>
      <c r="K7236" s="217"/>
      <c r="L7236" s="217"/>
      <c r="M7236" s="219"/>
      <c r="N7236" s="220"/>
      <c r="O7236" s="219"/>
      <c r="P7236" s="220"/>
      <c r="Q7236" s="219"/>
      <c r="R7236" s="219"/>
    </row>
    <row r="7237" spans="1:18">
      <c r="A7237" s="217"/>
      <c r="B7237" s="217"/>
      <c r="C7237" s="217"/>
      <c r="D7237" s="217"/>
      <c r="E7237" s="217"/>
      <c r="F7237" s="217"/>
      <c r="G7237" s="218"/>
      <c r="H7237" s="217"/>
      <c r="I7237" s="217"/>
      <c r="J7237" s="217"/>
      <c r="K7237" s="217"/>
      <c r="L7237" s="217"/>
      <c r="M7237" s="219"/>
      <c r="N7237" s="220"/>
      <c r="O7237" s="219"/>
      <c r="P7237" s="220"/>
      <c r="Q7237" s="219"/>
      <c r="R7237" s="219"/>
    </row>
    <row r="7238" spans="1:18">
      <c r="A7238" s="217"/>
      <c r="B7238" s="217"/>
      <c r="C7238" s="217"/>
      <c r="D7238" s="217"/>
      <c r="E7238" s="217"/>
      <c r="F7238" s="217"/>
      <c r="G7238" s="218"/>
      <c r="H7238" s="217"/>
      <c r="I7238" s="217"/>
      <c r="J7238" s="217"/>
      <c r="K7238" s="217"/>
      <c r="L7238" s="217"/>
      <c r="M7238" s="219"/>
      <c r="N7238" s="220"/>
      <c r="O7238" s="219"/>
      <c r="P7238" s="220"/>
      <c r="Q7238" s="219"/>
      <c r="R7238" s="219"/>
    </row>
    <row r="7239" spans="1:18">
      <c r="A7239" s="217"/>
      <c r="B7239" s="217"/>
      <c r="C7239" s="217"/>
      <c r="D7239" s="217"/>
      <c r="E7239" s="217"/>
      <c r="F7239" s="217"/>
      <c r="G7239" s="218"/>
      <c r="H7239" s="217"/>
      <c r="I7239" s="217"/>
      <c r="J7239" s="217"/>
      <c r="K7239" s="217"/>
      <c r="L7239" s="217"/>
      <c r="M7239" s="219"/>
      <c r="N7239" s="220"/>
      <c r="O7239" s="219"/>
      <c r="P7239" s="220"/>
      <c r="Q7239" s="219"/>
      <c r="R7239" s="219"/>
    </row>
    <row r="7240" spans="1:18">
      <c r="A7240" s="217"/>
      <c r="B7240" s="217"/>
      <c r="C7240" s="217"/>
      <c r="D7240" s="217"/>
      <c r="E7240" s="217"/>
      <c r="F7240" s="217"/>
      <c r="G7240" s="218"/>
      <c r="H7240" s="217"/>
      <c r="I7240" s="217"/>
      <c r="J7240" s="217"/>
      <c r="K7240" s="217"/>
      <c r="L7240" s="217"/>
      <c r="M7240" s="219"/>
      <c r="N7240" s="220"/>
      <c r="O7240" s="219"/>
      <c r="P7240" s="220"/>
      <c r="Q7240" s="219"/>
      <c r="R7240" s="219"/>
    </row>
    <row r="7241" spans="1:18">
      <c r="A7241" s="217"/>
      <c r="B7241" s="217"/>
      <c r="C7241" s="217"/>
      <c r="D7241" s="217"/>
      <c r="E7241" s="217"/>
      <c r="F7241" s="217"/>
      <c r="G7241" s="218"/>
      <c r="H7241" s="217"/>
      <c r="I7241" s="217"/>
      <c r="J7241" s="217"/>
      <c r="K7241" s="217"/>
      <c r="L7241" s="217"/>
      <c r="M7241" s="219"/>
      <c r="N7241" s="220"/>
      <c r="O7241" s="219"/>
      <c r="P7241" s="220"/>
      <c r="Q7241" s="219"/>
      <c r="R7241" s="219"/>
    </row>
    <row r="7242" spans="1:18">
      <c r="A7242" s="217"/>
      <c r="B7242" s="217"/>
      <c r="C7242" s="217"/>
      <c r="D7242" s="217"/>
      <c r="E7242" s="217"/>
      <c r="F7242" s="217"/>
      <c r="G7242" s="218"/>
      <c r="H7242" s="217"/>
      <c r="I7242" s="217"/>
      <c r="J7242" s="217"/>
      <c r="K7242" s="217"/>
      <c r="L7242" s="217"/>
      <c r="M7242" s="219"/>
      <c r="N7242" s="220"/>
      <c r="O7242" s="219"/>
      <c r="P7242" s="220"/>
      <c r="Q7242" s="219"/>
      <c r="R7242" s="219"/>
    </row>
    <row r="7243" spans="1:18">
      <c r="A7243" s="217"/>
      <c r="B7243" s="217"/>
      <c r="C7243" s="217"/>
      <c r="D7243" s="217"/>
      <c r="E7243" s="217"/>
      <c r="F7243" s="217"/>
      <c r="G7243" s="218"/>
      <c r="H7243" s="217"/>
      <c r="I7243" s="217"/>
      <c r="J7243" s="217"/>
      <c r="K7243" s="217"/>
      <c r="L7243" s="217"/>
      <c r="M7243" s="219"/>
      <c r="N7243" s="220"/>
      <c r="O7243" s="219"/>
      <c r="P7243" s="220"/>
      <c r="Q7243" s="219"/>
      <c r="R7243" s="219"/>
    </row>
    <row r="7244" spans="1:18">
      <c r="A7244" s="217"/>
      <c r="B7244" s="217"/>
      <c r="C7244" s="217"/>
      <c r="D7244" s="217"/>
      <c r="E7244" s="217"/>
      <c r="F7244" s="217"/>
      <c r="G7244" s="218"/>
      <c r="H7244" s="217"/>
      <c r="I7244" s="217"/>
      <c r="J7244" s="217"/>
      <c r="K7244" s="217"/>
      <c r="L7244" s="217"/>
      <c r="M7244" s="219"/>
      <c r="N7244" s="220"/>
      <c r="O7244" s="219"/>
      <c r="P7244" s="220"/>
      <c r="Q7244" s="219"/>
      <c r="R7244" s="219"/>
    </row>
    <row r="7245" spans="1:18">
      <c r="A7245" s="217"/>
      <c r="B7245" s="217"/>
      <c r="C7245" s="217"/>
      <c r="D7245" s="217"/>
      <c r="E7245" s="217"/>
      <c r="F7245" s="217"/>
      <c r="G7245" s="218"/>
      <c r="H7245" s="217"/>
      <c r="I7245" s="217"/>
      <c r="J7245" s="217"/>
      <c r="K7245" s="217"/>
      <c r="L7245" s="217"/>
      <c r="M7245" s="219"/>
      <c r="N7245" s="220"/>
      <c r="O7245" s="219"/>
      <c r="P7245" s="220"/>
      <c r="Q7245" s="219"/>
      <c r="R7245" s="219"/>
    </row>
    <row r="7246" spans="1:18">
      <c r="A7246" s="217"/>
      <c r="B7246" s="217"/>
      <c r="C7246" s="217"/>
      <c r="D7246" s="217"/>
      <c r="E7246" s="217"/>
      <c r="F7246" s="217"/>
      <c r="G7246" s="218"/>
      <c r="H7246" s="217"/>
      <c r="I7246" s="217"/>
      <c r="J7246" s="217"/>
      <c r="K7246" s="217"/>
      <c r="L7246" s="217"/>
      <c r="M7246" s="219"/>
      <c r="N7246" s="220"/>
      <c r="O7246" s="219"/>
      <c r="P7246" s="220"/>
      <c r="Q7246" s="219"/>
      <c r="R7246" s="219"/>
    </row>
    <row r="7247" spans="1:18">
      <c r="A7247" s="217"/>
      <c r="B7247" s="217"/>
      <c r="C7247" s="217"/>
      <c r="D7247" s="217"/>
      <c r="E7247" s="217"/>
      <c r="F7247" s="217"/>
      <c r="G7247" s="218"/>
      <c r="H7247" s="217"/>
      <c r="I7247" s="217"/>
      <c r="J7247" s="217"/>
      <c r="K7247" s="217"/>
      <c r="L7247" s="217"/>
      <c r="M7247" s="219"/>
      <c r="N7247" s="220"/>
      <c r="O7247" s="219"/>
      <c r="P7247" s="220"/>
      <c r="Q7247" s="219"/>
      <c r="R7247" s="219"/>
    </row>
    <row r="7248" spans="1:18">
      <c r="A7248" s="217"/>
      <c r="B7248" s="217"/>
      <c r="C7248" s="217"/>
      <c r="D7248" s="217"/>
      <c r="E7248" s="217"/>
      <c r="F7248" s="217"/>
      <c r="G7248" s="218"/>
      <c r="H7248" s="217"/>
      <c r="I7248" s="217"/>
      <c r="J7248" s="217"/>
      <c r="K7248" s="217"/>
      <c r="L7248" s="217"/>
      <c r="M7248" s="219"/>
      <c r="N7248" s="220"/>
      <c r="O7248" s="219"/>
      <c r="P7248" s="220"/>
      <c r="Q7248" s="219"/>
      <c r="R7248" s="219"/>
    </row>
    <row r="7249" spans="1:18">
      <c r="A7249" s="217"/>
      <c r="B7249" s="217"/>
      <c r="C7249" s="217"/>
      <c r="D7249" s="217"/>
      <c r="E7249" s="217"/>
      <c r="F7249" s="217"/>
      <c r="G7249" s="218"/>
      <c r="H7249" s="217"/>
      <c r="I7249" s="217"/>
      <c r="J7249" s="217"/>
      <c r="K7249" s="217"/>
      <c r="L7249" s="217"/>
      <c r="M7249" s="219"/>
      <c r="N7249" s="220"/>
      <c r="O7249" s="219"/>
      <c r="P7249" s="220"/>
      <c r="Q7249" s="219"/>
      <c r="R7249" s="219"/>
    </row>
    <row r="7250" spans="1:18">
      <c r="A7250" s="217"/>
      <c r="B7250" s="217"/>
      <c r="C7250" s="217"/>
      <c r="D7250" s="217"/>
      <c r="E7250" s="217"/>
      <c r="F7250" s="217"/>
      <c r="G7250" s="218"/>
      <c r="H7250" s="217"/>
      <c r="I7250" s="217"/>
      <c r="J7250" s="217"/>
      <c r="K7250" s="217"/>
      <c r="L7250" s="217"/>
      <c r="M7250" s="219"/>
      <c r="N7250" s="220"/>
      <c r="O7250" s="219"/>
      <c r="P7250" s="220"/>
      <c r="Q7250" s="219"/>
      <c r="R7250" s="219"/>
    </row>
    <row r="7251" spans="1:18">
      <c r="A7251" s="217"/>
      <c r="B7251" s="217"/>
      <c r="C7251" s="217"/>
      <c r="D7251" s="217"/>
      <c r="E7251" s="217"/>
      <c r="F7251" s="217"/>
      <c r="G7251" s="218"/>
      <c r="H7251" s="217"/>
      <c r="I7251" s="217"/>
      <c r="J7251" s="217"/>
      <c r="K7251" s="217"/>
      <c r="L7251" s="217"/>
      <c r="M7251" s="219"/>
      <c r="N7251" s="220"/>
      <c r="O7251" s="219"/>
      <c r="P7251" s="220"/>
      <c r="Q7251" s="219"/>
      <c r="R7251" s="219"/>
    </row>
    <row r="7252" spans="1:18">
      <c r="A7252" s="217"/>
      <c r="B7252" s="217"/>
      <c r="C7252" s="217"/>
      <c r="D7252" s="217"/>
      <c r="E7252" s="217"/>
      <c r="F7252" s="217"/>
      <c r="G7252" s="218"/>
      <c r="H7252" s="217"/>
      <c r="I7252" s="217"/>
      <c r="J7252" s="217"/>
      <c r="K7252" s="217"/>
      <c r="L7252" s="217"/>
      <c r="M7252" s="219"/>
      <c r="N7252" s="220"/>
      <c r="O7252" s="219"/>
      <c r="P7252" s="220"/>
      <c r="Q7252" s="219"/>
      <c r="R7252" s="219"/>
    </row>
    <row r="7253" spans="1:18">
      <c r="A7253" s="217"/>
      <c r="B7253" s="217"/>
      <c r="C7253" s="217"/>
      <c r="D7253" s="217"/>
      <c r="E7253" s="217"/>
      <c r="F7253" s="217"/>
      <c r="G7253" s="218"/>
      <c r="H7253" s="217"/>
      <c r="I7253" s="217"/>
      <c r="J7253" s="217"/>
      <c r="K7253" s="217"/>
      <c r="L7253" s="217"/>
      <c r="M7253" s="219"/>
      <c r="N7253" s="220"/>
      <c r="O7253" s="219"/>
      <c r="P7253" s="220"/>
      <c r="Q7253" s="219"/>
      <c r="R7253" s="219"/>
    </row>
    <row r="7254" spans="1:18">
      <c r="A7254" s="217"/>
      <c r="B7254" s="217"/>
      <c r="C7254" s="217"/>
      <c r="D7254" s="217"/>
      <c r="E7254" s="217"/>
      <c r="F7254" s="217"/>
      <c r="G7254" s="218"/>
      <c r="H7254" s="217"/>
      <c r="I7254" s="217"/>
      <c r="J7254" s="217"/>
      <c r="K7254" s="217"/>
      <c r="L7254" s="217"/>
      <c r="M7254" s="219"/>
      <c r="N7254" s="220"/>
      <c r="O7254" s="219"/>
      <c r="P7254" s="220"/>
      <c r="Q7254" s="219"/>
      <c r="R7254" s="219"/>
    </row>
    <row r="7255" spans="1:18">
      <c r="A7255" s="217"/>
      <c r="B7255" s="217"/>
      <c r="C7255" s="217"/>
      <c r="D7255" s="217"/>
      <c r="E7255" s="217"/>
      <c r="F7255" s="217"/>
      <c r="G7255" s="218"/>
      <c r="H7255" s="217"/>
      <c r="I7255" s="217"/>
      <c r="J7255" s="217"/>
      <c r="K7255" s="217"/>
      <c r="L7255" s="217"/>
      <c r="M7255" s="219"/>
      <c r="N7255" s="220"/>
      <c r="O7255" s="219"/>
      <c r="P7255" s="220"/>
      <c r="Q7255" s="219"/>
      <c r="R7255" s="219"/>
    </row>
    <row r="7256" spans="1:18">
      <c r="A7256" s="217"/>
      <c r="B7256" s="217"/>
      <c r="C7256" s="217"/>
      <c r="D7256" s="217"/>
      <c r="E7256" s="217"/>
      <c r="F7256" s="217"/>
      <c r="G7256" s="218"/>
      <c r="H7256" s="217"/>
      <c r="I7256" s="217"/>
      <c r="J7256" s="217"/>
      <c r="K7256" s="217"/>
      <c r="L7256" s="217"/>
      <c r="M7256" s="219"/>
      <c r="N7256" s="220"/>
      <c r="O7256" s="219"/>
      <c r="P7256" s="220"/>
      <c r="Q7256" s="219"/>
      <c r="R7256" s="219"/>
    </row>
    <row r="7257" spans="1:18">
      <c r="A7257" s="217"/>
      <c r="B7257" s="217"/>
      <c r="C7257" s="217"/>
      <c r="D7257" s="217"/>
      <c r="E7257" s="217"/>
      <c r="F7257" s="217"/>
      <c r="G7257" s="218"/>
      <c r="H7257" s="217"/>
      <c r="I7257" s="217"/>
      <c r="J7257" s="217"/>
      <c r="K7257" s="217"/>
      <c r="L7257" s="217"/>
      <c r="M7257" s="219"/>
      <c r="N7257" s="220"/>
      <c r="O7257" s="219"/>
      <c r="P7257" s="220"/>
      <c r="Q7257" s="219"/>
      <c r="R7257" s="219"/>
    </row>
    <row r="7258" spans="1:18">
      <c r="A7258" s="217"/>
      <c r="B7258" s="217"/>
      <c r="C7258" s="217"/>
      <c r="D7258" s="217"/>
      <c r="E7258" s="217"/>
      <c r="F7258" s="217"/>
      <c r="G7258" s="218"/>
      <c r="H7258" s="217"/>
      <c r="I7258" s="217"/>
      <c r="J7258" s="217"/>
      <c r="K7258" s="217"/>
      <c r="L7258" s="217"/>
      <c r="M7258" s="219"/>
      <c r="N7258" s="220"/>
      <c r="O7258" s="219"/>
      <c r="P7258" s="220"/>
      <c r="Q7258" s="219"/>
      <c r="R7258" s="219"/>
    </row>
    <row r="7259" spans="1:18">
      <c r="A7259" s="217"/>
      <c r="B7259" s="217"/>
      <c r="C7259" s="217"/>
      <c r="D7259" s="217"/>
      <c r="E7259" s="217"/>
      <c r="F7259" s="217"/>
      <c r="G7259" s="218"/>
      <c r="H7259" s="217"/>
      <c r="I7259" s="217"/>
      <c r="J7259" s="217"/>
      <c r="K7259" s="217"/>
      <c r="L7259" s="217"/>
      <c r="M7259" s="219"/>
      <c r="N7259" s="220"/>
      <c r="O7259" s="219"/>
      <c r="P7259" s="220"/>
      <c r="Q7259" s="219"/>
      <c r="R7259" s="219"/>
    </row>
    <row r="7260" spans="1:18">
      <c r="A7260" s="217"/>
      <c r="B7260" s="217"/>
      <c r="C7260" s="217"/>
      <c r="D7260" s="217"/>
      <c r="E7260" s="217"/>
      <c r="F7260" s="217"/>
      <c r="G7260" s="218"/>
      <c r="H7260" s="217"/>
      <c r="I7260" s="217"/>
      <c r="J7260" s="217"/>
      <c r="K7260" s="217"/>
      <c r="L7260" s="217"/>
      <c r="M7260" s="219"/>
      <c r="N7260" s="220"/>
      <c r="O7260" s="219"/>
      <c r="P7260" s="220"/>
      <c r="Q7260" s="219"/>
      <c r="R7260" s="219"/>
    </row>
    <row r="7261" spans="1:18">
      <c r="A7261" s="217"/>
      <c r="B7261" s="217"/>
      <c r="C7261" s="217"/>
      <c r="D7261" s="217"/>
      <c r="E7261" s="217"/>
      <c r="F7261" s="217"/>
      <c r="G7261" s="218"/>
      <c r="H7261" s="217"/>
      <c r="I7261" s="217"/>
      <c r="J7261" s="217"/>
      <c r="K7261" s="217"/>
      <c r="L7261" s="217"/>
      <c r="M7261" s="219"/>
      <c r="N7261" s="220"/>
      <c r="O7261" s="219"/>
      <c r="P7261" s="220"/>
      <c r="Q7261" s="219"/>
      <c r="R7261" s="219"/>
    </row>
    <row r="7262" spans="1:18">
      <c r="A7262" s="217"/>
      <c r="B7262" s="217"/>
      <c r="C7262" s="217"/>
      <c r="D7262" s="217"/>
      <c r="E7262" s="217"/>
      <c r="F7262" s="217"/>
      <c r="G7262" s="218"/>
      <c r="H7262" s="217"/>
      <c r="I7262" s="217"/>
      <c r="J7262" s="217"/>
      <c r="K7262" s="217"/>
      <c r="L7262" s="217"/>
      <c r="M7262" s="219"/>
      <c r="N7262" s="220"/>
      <c r="O7262" s="219"/>
      <c r="P7262" s="220"/>
      <c r="Q7262" s="219"/>
      <c r="R7262" s="219"/>
    </row>
    <row r="7263" spans="1:18">
      <c r="A7263" s="217"/>
      <c r="B7263" s="217"/>
      <c r="C7263" s="217"/>
      <c r="D7263" s="217"/>
      <c r="E7263" s="217"/>
      <c r="F7263" s="217"/>
      <c r="G7263" s="218"/>
      <c r="H7263" s="217"/>
      <c r="I7263" s="217"/>
      <c r="J7263" s="217"/>
      <c r="K7263" s="217"/>
      <c r="L7263" s="217"/>
      <c r="M7263" s="219"/>
      <c r="N7263" s="220"/>
      <c r="O7263" s="219"/>
      <c r="P7263" s="220"/>
      <c r="Q7263" s="219"/>
      <c r="R7263" s="219"/>
    </row>
    <row r="7264" spans="1:18">
      <c r="A7264" s="217"/>
      <c r="B7264" s="217"/>
      <c r="C7264" s="217"/>
      <c r="D7264" s="217"/>
      <c r="E7264" s="217"/>
      <c r="F7264" s="217"/>
      <c r="G7264" s="218"/>
      <c r="H7264" s="217"/>
      <c r="I7264" s="217"/>
      <c r="J7264" s="217"/>
      <c r="K7264" s="217"/>
      <c r="L7264" s="217"/>
      <c r="M7264" s="219"/>
      <c r="N7264" s="220"/>
      <c r="O7264" s="219"/>
      <c r="P7264" s="220"/>
      <c r="Q7264" s="219"/>
      <c r="R7264" s="219"/>
    </row>
    <row r="7265" spans="1:18">
      <c r="A7265" s="217"/>
      <c r="B7265" s="217"/>
      <c r="C7265" s="217"/>
      <c r="D7265" s="217"/>
      <c r="E7265" s="217"/>
      <c r="F7265" s="217"/>
      <c r="G7265" s="218"/>
      <c r="H7265" s="217"/>
      <c r="I7265" s="217"/>
      <c r="J7265" s="217"/>
      <c r="K7265" s="217"/>
      <c r="L7265" s="217"/>
      <c r="M7265" s="219"/>
      <c r="N7265" s="220"/>
      <c r="O7265" s="219"/>
      <c r="P7265" s="220"/>
      <c r="Q7265" s="219"/>
      <c r="R7265" s="219"/>
    </row>
    <row r="7266" spans="1:18">
      <c r="A7266" s="217"/>
      <c r="B7266" s="217"/>
      <c r="C7266" s="217"/>
      <c r="D7266" s="217"/>
      <c r="E7266" s="217"/>
      <c r="F7266" s="217"/>
      <c r="G7266" s="218"/>
      <c r="H7266" s="217"/>
      <c r="I7266" s="217"/>
      <c r="J7266" s="217"/>
      <c r="K7266" s="217"/>
      <c r="L7266" s="217"/>
      <c r="M7266" s="219"/>
      <c r="N7266" s="220"/>
      <c r="O7266" s="219"/>
      <c r="P7266" s="220"/>
      <c r="Q7266" s="219"/>
      <c r="R7266" s="219"/>
    </row>
    <row r="7267" spans="1:18">
      <c r="A7267" s="217"/>
      <c r="B7267" s="217"/>
      <c r="C7267" s="217"/>
      <c r="D7267" s="217"/>
      <c r="E7267" s="217"/>
      <c r="F7267" s="217"/>
      <c r="G7267" s="218"/>
      <c r="H7267" s="217"/>
      <c r="I7267" s="217"/>
      <c r="J7267" s="217"/>
      <c r="K7267" s="217"/>
      <c r="L7267" s="217"/>
      <c r="M7267" s="219"/>
      <c r="N7267" s="220"/>
      <c r="O7267" s="219"/>
      <c r="P7267" s="220"/>
      <c r="Q7267" s="219"/>
      <c r="R7267" s="219"/>
    </row>
    <row r="7268" spans="1:18">
      <c r="A7268" s="217"/>
      <c r="B7268" s="217"/>
      <c r="C7268" s="217"/>
      <c r="D7268" s="217"/>
      <c r="E7268" s="217"/>
      <c r="F7268" s="217"/>
      <c r="G7268" s="218"/>
      <c r="H7268" s="217"/>
      <c r="I7268" s="217"/>
      <c r="J7268" s="217"/>
      <c r="K7268" s="217"/>
      <c r="L7268" s="217"/>
      <c r="M7268" s="219"/>
      <c r="N7268" s="220"/>
      <c r="O7268" s="219"/>
      <c r="P7268" s="220"/>
      <c r="Q7268" s="219"/>
      <c r="R7268" s="219"/>
    </row>
    <row r="7269" spans="1:18">
      <c r="A7269" s="217"/>
      <c r="B7269" s="217"/>
      <c r="C7269" s="217"/>
      <c r="D7269" s="217"/>
      <c r="E7269" s="217"/>
      <c r="F7269" s="217"/>
      <c r="G7269" s="218"/>
      <c r="H7269" s="217"/>
      <c r="I7269" s="217"/>
      <c r="J7269" s="217"/>
      <c r="K7269" s="217"/>
      <c r="L7269" s="217"/>
      <c r="M7269" s="219"/>
      <c r="N7269" s="220"/>
      <c r="O7269" s="219"/>
      <c r="P7269" s="220"/>
      <c r="Q7269" s="219"/>
      <c r="R7269" s="219"/>
    </row>
    <row r="7270" spans="1:18">
      <c r="A7270" s="217"/>
      <c r="B7270" s="217"/>
      <c r="C7270" s="217"/>
      <c r="D7270" s="217"/>
      <c r="E7270" s="217"/>
      <c r="F7270" s="217"/>
      <c r="G7270" s="218"/>
      <c r="H7270" s="217"/>
      <c r="I7270" s="217"/>
      <c r="J7270" s="217"/>
      <c r="K7270" s="217"/>
      <c r="L7270" s="217"/>
      <c r="M7270" s="219"/>
      <c r="N7270" s="220"/>
      <c r="O7270" s="219"/>
      <c r="P7270" s="220"/>
      <c r="Q7270" s="219"/>
      <c r="R7270" s="219"/>
    </row>
    <row r="7271" spans="1:18">
      <c r="A7271" s="217"/>
      <c r="B7271" s="217"/>
      <c r="C7271" s="217"/>
      <c r="D7271" s="217"/>
      <c r="E7271" s="217"/>
      <c r="F7271" s="217"/>
      <c r="G7271" s="218"/>
      <c r="H7271" s="217"/>
      <c r="I7271" s="217"/>
      <c r="J7271" s="217"/>
      <c r="K7271" s="217"/>
      <c r="L7271" s="217"/>
      <c r="M7271" s="219"/>
      <c r="N7271" s="220"/>
      <c r="O7271" s="219"/>
      <c r="P7271" s="220"/>
      <c r="Q7271" s="219"/>
      <c r="R7271" s="219"/>
    </row>
    <row r="7272" spans="1:18">
      <c r="A7272" s="217"/>
      <c r="B7272" s="217"/>
      <c r="C7272" s="217"/>
      <c r="D7272" s="217"/>
      <c r="E7272" s="217"/>
      <c r="F7272" s="217"/>
      <c r="G7272" s="218"/>
      <c r="H7272" s="217"/>
      <c r="I7272" s="217"/>
      <c r="J7272" s="217"/>
      <c r="K7272" s="217"/>
      <c r="L7272" s="217"/>
      <c r="M7272" s="219"/>
      <c r="N7272" s="220"/>
      <c r="O7272" s="219"/>
      <c r="P7272" s="220"/>
      <c r="Q7272" s="219"/>
      <c r="R7272" s="219"/>
    </row>
    <row r="7273" spans="1:18">
      <c r="A7273" s="217"/>
      <c r="B7273" s="217"/>
      <c r="C7273" s="217"/>
      <c r="D7273" s="217"/>
      <c r="E7273" s="217"/>
      <c r="F7273" s="217"/>
      <c r="G7273" s="218"/>
      <c r="H7273" s="217"/>
      <c r="I7273" s="217"/>
      <c r="J7273" s="217"/>
      <c r="K7273" s="217"/>
      <c r="L7273" s="217"/>
      <c r="M7273" s="219"/>
      <c r="N7273" s="220"/>
      <c r="O7273" s="219"/>
      <c r="P7273" s="220"/>
      <c r="Q7273" s="219"/>
      <c r="R7273" s="219"/>
    </row>
    <row r="7274" spans="1:18">
      <c r="A7274" s="217"/>
      <c r="B7274" s="217"/>
      <c r="C7274" s="217"/>
      <c r="D7274" s="217"/>
      <c r="E7274" s="217"/>
      <c r="F7274" s="217"/>
      <c r="G7274" s="218"/>
      <c r="H7274" s="217"/>
      <c r="I7274" s="217"/>
      <c r="J7274" s="217"/>
      <c r="K7274" s="217"/>
      <c r="L7274" s="217"/>
      <c r="M7274" s="219"/>
      <c r="N7274" s="220"/>
      <c r="O7274" s="219"/>
      <c r="P7274" s="220"/>
      <c r="Q7274" s="219"/>
      <c r="R7274" s="219"/>
    </row>
    <row r="7275" spans="1:18">
      <c r="A7275" s="217"/>
      <c r="B7275" s="217"/>
      <c r="C7275" s="217"/>
      <c r="D7275" s="217"/>
      <c r="E7275" s="217"/>
      <c r="F7275" s="217"/>
      <c r="G7275" s="218"/>
      <c r="H7275" s="217"/>
      <c r="I7275" s="217"/>
      <c r="J7275" s="217"/>
      <c r="K7275" s="217"/>
      <c r="L7275" s="217"/>
      <c r="M7275" s="219"/>
      <c r="N7275" s="220"/>
      <c r="O7275" s="219"/>
      <c r="P7275" s="220"/>
      <c r="Q7275" s="219"/>
      <c r="R7275" s="219"/>
    </row>
    <row r="7276" spans="1:18">
      <c r="A7276" s="217"/>
      <c r="B7276" s="217"/>
      <c r="C7276" s="217"/>
      <c r="D7276" s="217"/>
      <c r="E7276" s="217"/>
      <c r="F7276" s="217"/>
      <c r="G7276" s="218"/>
      <c r="H7276" s="217"/>
      <c r="I7276" s="217"/>
      <c r="J7276" s="217"/>
      <c r="K7276" s="217"/>
      <c r="L7276" s="217"/>
      <c r="M7276" s="219"/>
      <c r="N7276" s="220"/>
      <c r="O7276" s="219"/>
      <c r="P7276" s="220"/>
      <c r="Q7276" s="219"/>
      <c r="R7276" s="219"/>
    </row>
    <row r="7277" spans="1:18">
      <c r="A7277" s="217"/>
      <c r="B7277" s="217"/>
      <c r="C7277" s="217"/>
      <c r="D7277" s="217"/>
      <c r="E7277" s="217"/>
      <c r="F7277" s="217"/>
      <c r="G7277" s="218"/>
      <c r="H7277" s="217"/>
      <c r="I7277" s="217"/>
      <c r="J7277" s="217"/>
      <c r="K7277" s="217"/>
      <c r="L7277" s="217"/>
      <c r="M7277" s="219"/>
      <c r="N7277" s="220"/>
      <c r="O7277" s="219"/>
      <c r="P7277" s="220"/>
      <c r="Q7277" s="219"/>
      <c r="R7277" s="219"/>
    </row>
    <row r="7278" spans="1:18">
      <c r="A7278" s="217"/>
      <c r="B7278" s="217"/>
      <c r="C7278" s="217"/>
      <c r="D7278" s="217"/>
      <c r="E7278" s="217"/>
      <c r="F7278" s="217"/>
      <c r="G7278" s="218"/>
      <c r="H7278" s="217"/>
      <c r="I7278" s="217"/>
      <c r="J7278" s="217"/>
      <c r="K7278" s="217"/>
      <c r="L7278" s="217"/>
      <c r="M7278" s="219"/>
      <c r="N7278" s="220"/>
      <c r="O7278" s="219"/>
      <c r="P7278" s="220"/>
      <c r="Q7278" s="219"/>
      <c r="R7278" s="219"/>
    </row>
    <row r="7279" spans="1:18">
      <c r="A7279" s="217"/>
      <c r="B7279" s="217"/>
      <c r="C7279" s="217"/>
      <c r="D7279" s="217"/>
      <c r="E7279" s="217"/>
      <c r="F7279" s="217"/>
      <c r="G7279" s="218"/>
      <c r="H7279" s="217"/>
      <c r="I7279" s="217"/>
      <c r="J7279" s="217"/>
      <c r="K7279" s="217"/>
      <c r="L7279" s="217"/>
      <c r="M7279" s="219"/>
      <c r="N7279" s="220"/>
      <c r="O7279" s="219"/>
      <c r="P7279" s="220"/>
      <c r="Q7279" s="219"/>
      <c r="R7279" s="219"/>
    </row>
    <row r="7280" spans="1:18">
      <c r="A7280" s="217"/>
      <c r="B7280" s="217"/>
      <c r="C7280" s="217"/>
      <c r="D7280" s="217"/>
      <c r="E7280" s="217"/>
      <c r="F7280" s="217"/>
      <c r="G7280" s="218"/>
      <c r="H7280" s="217"/>
      <c r="I7280" s="217"/>
      <c r="J7280" s="217"/>
      <c r="K7280" s="217"/>
      <c r="L7280" s="217"/>
      <c r="M7280" s="219"/>
      <c r="N7280" s="220"/>
      <c r="O7280" s="219"/>
      <c r="P7280" s="220"/>
      <c r="Q7280" s="219"/>
      <c r="R7280" s="219"/>
    </row>
    <row r="7281" spans="1:18">
      <c r="A7281" s="217"/>
      <c r="B7281" s="217"/>
      <c r="C7281" s="217"/>
      <c r="D7281" s="217"/>
      <c r="E7281" s="217"/>
      <c r="F7281" s="217"/>
      <c r="G7281" s="218"/>
      <c r="H7281" s="217"/>
      <c r="I7281" s="217"/>
      <c r="J7281" s="217"/>
      <c r="K7281" s="217"/>
      <c r="L7281" s="217"/>
      <c r="M7281" s="219"/>
      <c r="N7281" s="220"/>
      <c r="O7281" s="219"/>
      <c r="P7281" s="220"/>
      <c r="Q7281" s="219"/>
      <c r="R7281" s="219"/>
    </row>
    <row r="7282" spans="1:18">
      <c r="A7282" s="217"/>
      <c r="B7282" s="217"/>
      <c r="C7282" s="217"/>
      <c r="D7282" s="217"/>
      <c r="E7282" s="217"/>
      <c r="F7282" s="217"/>
      <c r="G7282" s="218"/>
      <c r="H7282" s="217"/>
      <c r="I7282" s="217"/>
      <c r="J7282" s="217"/>
      <c r="K7282" s="217"/>
      <c r="L7282" s="217"/>
      <c r="M7282" s="219"/>
      <c r="N7282" s="220"/>
      <c r="O7282" s="219"/>
      <c r="P7282" s="220"/>
      <c r="Q7282" s="219"/>
      <c r="R7282" s="219"/>
    </row>
    <row r="7283" spans="1:18">
      <c r="A7283" s="217"/>
      <c r="B7283" s="217"/>
      <c r="C7283" s="217"/>
      <c r="D7283" s="217"/>
      <c r="E7283" s="217"/>
      <c r="F7283" s="217"/>
      <c r="G7283" s="218"/>
      <c r="H7283" s="217"/>
      <c r="I7283" s="217"/>
      <c r="J7283" s="217"/>
      <c r="K7283" s="217"/>
      <c r="L7283" s="217"/>
      <c r="M7283" s="219"/>
      <c r="N7283" s="220"/>
      <c r="O7283" s="219"/>
      <c r="P7283" s="220"/>
      <c r="Q7283" s="219"/>
      <c r="R7283" s="219"/>
    </row>
    <row r="7284" spans="1:18">
      <c r="A7284" s="217"/>
      <c r="B7284" s="217"/>
      <c r="C7284" s="217"/>
      <c r="D7284" s="217"/>
      <c r="E7284" s="217"/>
      <c r="F7284" s="217"/>
      <c r="G7284" s="218"/>
      <c r="H7284" s="217"/>
      <c r="I7284" s="217"/>
      <c r="J7284" s="217"/>
      <c r="K7284" s="217"/>
      <c r="L7284" s="217"/>
      <c r="M7284" s="219"/>
      <c r="N7284" s="220"/>
      <c r="O7284" s="219"/>
      <c r="P7284" s="220"/>
      <c r="Q7284" s="219"/>
      <c r="R7284" s="219"/>
    </row>
    <row r="7285" spans="1:18">
      <c r="A7285" s="217"/>
      <c r="B7285" s="217"/>
      <c r="C7285" s="217"/>
      <c r="D7285" s="217"/>
      <c r="E7285" s="217"/>
      <c r="F7285" s="217"/>
      <c r="G7285" s="218"/>
      <c r="H7285" s="217"/>
      <c r="I7285" s="217"/>
      <c r="J7285" s="217"/>
      <c r="K7285" s="217"/>
      <c r="L7285" s="217"/>
      <c r="M7285" s="219"/>
      <c r="N7285" s="220"/>
      <c r="O7285" s="219"/>
      <c r="P7285" s="220"/>
      <c r="Q7285" s="219"/>
      <c r="R7285" s="219"/>
    </row>
    <row r="7286" spans="1:18">
      <c r="A7286" s="217"/>
      <c r="B7286" s="217"/>
      <c r="C7286" s="217"/>
      <c r="D7286" s="217"/>
      <c r="E7286" s="217"/>
      <c r="F7286" s="217"/>
      <c r="G7286" s="218"/>
      <c r="H7286" s="217"/>
      <c r="I7286" s="217"/>
      <c r="J7286" s="217"/>
      <c r="K7286" s="217"/>
      <c r="L7286" s="217"/>
      <c r="M7286" s="219"/>
      <c r="N7286" s="220"/>
      <c r="O7286" s="219"/>
      <c r="P7286" s="220"/>
      <c r="Q7286" s="219"/>
      <c r="R7286" s="219"/>
    </row>
    <row r="7287" spans="1:18">
      <c r="A7287" s="217"/>
      <c r="B7287" s="217"/>
      <c r="C7287" s="217"/>
      <c r="D7287" s="217"/>
      <c r="E7287" s="217"/>
      <c r="F7287" s="217"/>
      <c r="G7287" s="218"/>
      <c r="H7287" s="217"/>
      <c r="I7287" s="217"/>
      <c r="J7287" s="217"/>
      <c r="K7287" s="217"/>
      <c r="L7287" s="217"/>
      <c r="M7287" s="219"/>
      <c r="N7287" s="220"/>
      <c r="O7287" s="219"/>
      <c r="P7287" s="220"/>
      <c r="Q7287" s="219"/>
      <c r="R7287" s="219"/>
    </row>
    <row r="7288" spans="1:18">
      <c r="A7288" s="217"/>
      <c r="B7288" s="217"/>
      <c r="C7288" s="217"/>
      <c r="D7288" s="217"/>
      <c r="E7288" s="217"/>
      <c r="F7288" s="217"/>
      <c r="G7288" s="218"/>
      <c r="H7288" s="217"/>
      <c r="I7288" s="217"/>
      <c r="J7288" s="217"/>
      <c r="K7288" s="217"/>
      <c r="L7288" s="217"/>
      <c r="M7288" s="219"/>
      <c r="N7288" s="220"/>
      <c r="O7288" s="219"/>
      <c r="P7288" s="220"/>
      <c r="Q7288" s="219"/>
      <c r="R7288" s="219"/>
    </row>
    <row r="7289" spans="1:18">
      <c r="A7289" s="217"/>
      <c r="B7289" s="217"/>
      <c r="C7289" s="217"/>
      <c r="D7289" s="217"/>
      <c r="E7289" s="217"/>
      <c r="F7289" s="217"/>
      <c r="G7289" s="218"/>
      <c r="H7289" s="217"/>
      <c r="I7289" s="217"/>
      <c r="J7289" s="217"/>
      <c r="K7289" s="217"/>
      <c r="L7289" s="217"/>
      <c r="M7289" s="219"/>
      <c r="N7289" s="220"/>
      <c r="O7289" s="219"/>
      <c r="P7289" s="220"/>
      <c r="Q7289" s="219"/>
      <c r="R7289" s="219"/>
    </row>
    <row r="7290" spans="1:18">
      <c r="A7290" s="217"/>
      <c r="B7290" s="217"/>
      <c r="C7290" s="217"/>
      <c r="D7290" s="217"/>
      <c r="E7290" s="217"/>
      <c r="F7290" s="217"/>
      <c r="G7290" s="218"/>
      <c r="H7290" s="217"/>
      <c r="I7290" s="217"/>
      <c r="J7290" s="217"/>
      <c r="K7290" s="217"/>
      <c r="L7290" s="217"/>
      <c r="M7290" s="219"/>
      <c r="N7290" s="220"/>
      <c r="O7290" s="219"/>
      <c r="P7290" s="220"/>
      <c r="Q7290" s="219"/>
      <c r="R7290" s="219"/>
    </row>
    <row r="7291" spans="1:18">
      <c r="A7291" s="217"/>
      <c r="B7291" s="217"/>
      <c r="C7291" s="217"/>
      <c r="D7291" s="217"/>
      <c r="E7291" s="217"/>
      <c r="F7291" s="217"/>
      <c r="G7291" s="218"/>
      <c r="H7291" s="217"/>
      <c r="I7291" s="217"/>
      <c r="J7291" s="217"/>
      <c r="K7291" s="217"/>
      <c r="L7291" s="217"/>
      <c r="M7291" s="219"/>
      <c r="N7291" s="220"/>
      <c r="O7291" s="219"/>
      <c r="P7291" s="220"/>
      <c r="Q7291" s="219"/>
      <c r="R7291" s="219"/>
    </row>
    <row r="7292" spans="1:18">
      <c r="A7292" s="217"/>
      <c r="B7292" s="217"/>
      <c r="C7292" s="217"/>
      <c r="D7292" s="217"/>
      <c r="E7292" s="217"/>
      <c r="F7292" s="217"/>
      <c r="G7292" s="218"/>
      <c r="H7292" s="217"/>
      <c r="I7292" s="217"/>
      <c r="J7292" s="217"/>
      <c r="K7292" s="217"/>
      <c r="L7292" s="217"/>
      <c r="M7292" s="219"/>
      <c r="N7292" s="220"/>
      <c r="O7292" s="219"/>
      <c r="P7292" s="220"/>
      <c r="Q7292" s="219"/>
      <c r="R7292" s="219"/>
    </row>
    <row r="7293" spans="1:18">
      <c r="A7293" s="217"/>
      <c r="B7293" s="217"/>
      <c r="C7293" s="217"/>
      <c r="D7293" s="217"/>
      <c r="E7293" s="217"/>
      <c r="F7293" s="217"/>
      <c r="G7293" s="218"/>
      <c r="H7293" s="217"/>
      <c r="I7293" s="217"/>
      <c r="J7293" s="217"/>
      <c r="K7293" s="217"/>
      <c r="L7293" s="217"/>
      <c r="M7293" s="219"/>
      <c r="N7293" s="220"/>
      <c r="O7293" s="219"/>
      <c r="P7293" s="220"/>
      <c r="Q7293" s="219"/>
      <c r="R7293" s="219"/>
    </row>
    <row r="7294" spans="1:18">
      <c r="A7294" s="217"/>
      <c r="B7294" s="217"/>
      <c r="C7294" s="217"/>
      <c r="D7294" s="217"/>
      <c r="E7294" s="217"/>
      <c r="F7294" s="217"/>
      <c r="G7294" s="218"/>
      <c r="H7294" s="217"/>
      <c r="I7294" s="217"/>
      <c r="J7294" s="217"/>
      <c r="K7294" s="217"/>
      <c r="L7294" s="217"/>
      <c r="M7294" s="219"/>
      <c r="N7294" s="220"/>
      <c r="O7294" s="219"/>
      <c r="P7294" s="220"/>
      <c r="Q7294" s="219"/>
      <c r="R7294" s="219"/>
    </row>
    <row r="7295" spans="1:18">
      <c r="A7295" s="217"/>
      <c r="B7295" s="217"/>
      <c r="C7295" s="217"/>
      <c r="D7295" s="217"/>
      <c r="E7295" s="217"/>
      <c r="F7295" s="217"/>
      <c r="G7295" s="218"/>
      <c r="H7295" s="217"/>
      <c r="I7295" s="217"/>
      <c r="J7295" s="217"/>
      <c r="K7295" s="217"/>
      <c r="L7295" s="217"/>
      <c r="M7295" s="219"/>
      <c r="N7295" s="220"/>
      <c r="O7295" s="219"/>
      <c r="P7295" s="220"/>
      <c r="Q7295" s="219"/>
      <c r="R7295" s="219"/>
    </row>
    <row r="7296" spans="1:18">
      <c r="A7296" s="217"/>
      <c r="B7296" s="217"/>
      <c r="C7296" s="217"/>
      <c r="D7296" s="217"/>
      <c r="E7296" s="217"/>
      <c r="F7296" s="217"/>
      <c r="G7296" s="218"/>
      <c r="H7296" s="217"/>
      <c r="I7296" s="217"/>
      <c r="J7296" s="217"/>
      <c r="K7296" s="217"/>
      <c r="L7296" s="217"/>
      <c r="M7296" s="219"/>
      <c r="N7296" s="220"/>
      <c r="O7296" s="219"/>
      <c r="P7296" s="220"/>
      <c r="Q7296" s="219"/>
      <c r="R7296" s="219"/>
    </row>
    <row r="7297" spans="1:18">
      <c r="A7297" s="217"/>
      <c r="B7297" s="217"/>
      <c r="C7297" s="217"/>
      <c r="D7297" s="217"/>
      <c r="E7297" s="217"/>
      <c r="F7297" s="217"/>
      <c r="G7297" s="218"/>
      <c r="H7297" s="217"/>
      <c r="I7297" s="217"/>
      <c r="J7297" s="217"/>
      <c r="K7297" s="217"/>
      <c r="L7297" s="217"/>
      <c r="M7297" s="219"/>
      <c r="N7297" s="220"/>
      <c r="O7297" s="219"/>
      <c r="P7297" s="220"/>
      <c r="Q7297" s="219"/>
      <c r="R7297" s="219"/>
    </row>
    <row r="7298" spans="1:18">
      <c r="A7298" s="217"/>
      <c r="B7298" s="217"/>
      <c r="C7298" s="217"/>
      <c r="D7298" s="217"/>
      <c r="E7298" s="217"/>
      <c r="F7298" s="217"/>
      <c r="G7298" s="218"/>
      <c r="H7298" s="217"/>
      <c r="I7298" s="217"/>
      <c r="J7298" s="217"/>
      <c r="K7298" s="217"/>
      <c r="L7298" s="217"/>
      <c r="M7298" s="219"/>
      <c r="N7298" s="220"/>
      <c r="O7298" s="219"/>
      <c r="P7298" s="220"/>
      <c r="Q7298" s="219"/>
      <c r="R7298" s="219"/>
    </row>
    <row r="7299" spans="1:18">
      <c r="A7299" s="217"/>
      <c r="B7299" s="217"/>
      <c r="C7299" s="217"/>
      <c r="D7299" s="217"/>
      <c r="E7299" s="217"/>
      <c r="F7299" s="217"/>
      <c r="G7299" s="218"/>
      <c r="H7299" s="217"/>
      <c r="I7299" s="217"/>
      <c r="J7299" s="217"/>
      <c r="K7299" s="217"/>
      <c r="L7299" s="217"/>
      <c r="M7299" s="219"/>
      <c r="N7299" s="220"/>
      <c r="O7299" s="219"/>
      <c r="P7299" s="220"/>
      <c r="Q7299" s="219"/>
      <c r="R7299" s="219"/>
    </row>
    <row r="7300" spans="1:18">
      <c r="A7300" s="217"/>
      <c r="B7300" s="217"/>
      <c r="C7300" s="217"/>
      <c r="D7300" s="217"/>
      <c r="E7300" s="217"/>
      <c r="F7300" s="217"/>
      <c r="G7300" s="218"/>
      <c r="H7300" s="217"/>
      <c r="I7300" s="217"/>
      <c r="J7300" s="217"/>
      <c r="K7300" s="217"/>
      <c r="L7300" s="217"/>
      <c r="M7300" s="219"/>
      <c r="N7300" s="220"/>
      <c r="O7300" s="219"/>
      <c r="P7300" s="220"/>
      <c r="Q7300" s="219"/>
      <c r="R7300" s="219"/>
    </row>
    <row r="7301" spans="1:18">
      <c r="A7301" s="217"/>
      <c r="B7301" s="217"/>
      <c r="C7301" s="217"/>
      <c r="D7301" s="217"/>
      <c r="E7301" s="217"/>
      <c r="F7301" s="217"/>
      <c r="G7301" s="218"/>
      <c r="H7301" s="217"/>
      <c r="I7301" s="217"/>
      <c r="J7301" s="217"/>
      <c r="K7301" s="217"/>
      <c r="L7301" s="217"/>
      <c r="M7301" s="219"/>
      <c r="N7301" s="220"/>
      <c r="O7301" s="219"/>
      <c r="P7301" s="220"/>
      <c r="Q7301" s="219"/>
      <c r="R7301" s="219"/>
    </row>
    <row r="7302" spans="1:18">
      <c r="A7302" s="217"/>
      <c r="B7302" s="217"/>
      <c r="C7302" s="217"/>
      <c r="D7302" s="217"/>
      <c r="E7302" s="217"/>
      <c r="F7302" s="217"/>
      <c r="G7302" s="218"/>
      <c r="H7302" s="217"/>
      <c r="I7302" s="217"/>
      <c r="J7302" s="217"/>
      <c r="K7302" s="217"/>
      <c r="L7302" s="217"/>
      <c r="M7302" s="219"/>
      <c r="N7302" s="220"/>
      <c r="O7302" s="219"/>
      <c r="P7302" s="220"/>
      <c r="Q7302" s="219"/>
      <c r="R7302" s="219"/>
    </row>
    <row r="7303" spans="1:18">
      <c r="A7303" s="217"/>
      <c r="B7303" s="217"/>
      <c r="C7303" s="217"/>
      <c r="D7303" s="217"/>
      <c r="E7303" s="217"/>
      <c r="F7303" s="217"/>
      <c r="G7303" s="218"/>
      <c r="H7303" s="217"/>
      <c r="I7303" s="217"/>
      <c r="J7303" s="217"/>
      <c r="K7303" s="217"/>
      <c r="L7303" s="217"/>
      <c r="M7303" s="219"/>
      <c r="N7303" s="220"/>
      <c r="O7303" s="219"/>
      <c r="P7303" s="220"/>
      <c r="Q7303" s="219"/>
      <c r="R7303" s="219"/>
    </row>
    <row r="7304" spans="1:18">
      <c r="A7304" s="217"/>
      <c r="B7304" s="217"/>
      <c r="C7304" s="217"/>
      <c r="D7304" s="217"/>
      <c r="E7304" s="217"/>
      <c r="F7304" s="217"/>
      <c r="G7304" s="218"/>
      <c r="H7304" s="217"/>
      <c r="I7304" s="217"/>
      <c r="J7304" s="217"/>
      <c r="K7304" s="217"/>
      <c r="L7304" s="217"/>
      <c r="M7304" s="219"/>
      <c r="N7304" s="220"/>
      <c r="O7304" s="219"/>
      <c r="P7304" s="220"/>
      <c r="Q7304" s="219"/>
      <c r="R7304" s="219"/>
    </row>
    <row r="7305" spans="1:18">
      <c r="A7305" s="217"/>
      <c r="B7305" s="217"/>
      <c r="C7305" s="217"/>
      <c r="D7305" s="217"/>
      <c r="E7305" s="217"/>
      <c r="F7305" s="217"/>
      <c r="G7305" s="218"/>
      <c r="H7305" s="217"/>
      <c r="I7305" s="217"/>
      <c r="J7305" s="217"/>
      <c r="K7305" s="217"/>
      <c r="L7305" s="217"/>
      <c r="M7305" s="219"/>
      <c r="N7305" s="220"/>
      <c r="O7305" s="219"/>
      <c r="P7305" s="220"/>
      <c r="Q7305" s="219"/>
      <c r="R7305" s="219"/>
    </row>
    <row r="7306" spans="1:18">
      <c r="A7306" s="217"/>
      <c r="B7306" s="217"/>
      <c r="C7306" s="217"/>
      <c r="D7306" s="217"/>
      <c r="E7306" s="217"/>
      <c r="F7306" s="217"/>
      <c r="G7306" s="218"/>
      <c r="H7306" s="217"/>
      <c r="I7306" s="217"/>
      <c r="J7306" s="217"/>
      <c r="K7306" s="217"/>
      <c r="L7306" s="217"/>
      <c r="M7306" s="219"/>
      <c r="N7306" s="220"/>
      <c r="O7306" s="219"/>
      <c r="P7306" s="220"/>
      <c r="Q7306" s="219"/>
      <c r="R7306" s="219"/>
    </row>
    <row r="7307" spans="1:18">
      <c r="A7307" s="217"/>
      <c r="B7307" s="217"/>
      <c r="C7307" s="217"/>
      <c r="D7307" s="217"/>
      <c r="E7307" s="217"/>
      <c r="F7307" s="217"/>
      <c r="G7307" s="218"/>
      <c r="H7307" s="217"/>
      <c r="I7307" s="217"/>
      <c r="J7307" s="217"/>
      <c r="K7307" s="217"/>
      <c r="L7307" s="217"/>
      <c r="M7307" s="219"/>
      <c r="N7307" s="220"/>
      <c r="O7307" s="219"/>
      <c r="P7307" s="220"/>
      <c r="Q7307" s="219"/>
      <c r="R7307" s="219"/>
    </row>
    <row r="7308" spans="1:18">
      <c r="A7308" s="217"/>
      <c r="B7308" s="217"/>
      <c r="C7308" s="217"/>
      <c r="D7308" s="217"/>
      <c r="E7308" s="217"/>
      <c r="F7308" s="217"/>
      <c r="G7308" s="218"/>
      <c r="H7308" s="217"/>
      <c r="I7308" s="217"/>
      <c r="J7308" s="217"/>
      <c r="K7308" s="217"/>
      <c r="L7308" s="217"/>
      <c r="M7308" s="219"/>
      <c r="N7308" s="220"/>
      <c r="O7308" s="219"/>
      <c r="P7308" s="220"/>
      <c r="Q7308" s="219"/>
      <c r="R7308" s="219"/>
    </row>
    <row r="7309" spans="1:18">
      <c r="A7309" s="217"/>
      <c r="B7309" s="217"/>
      <c r="C7309" s="217"/>
      <c r="D7309" s="217"/>
      <c r="E7309" s="217"/>
      <c r="F7309" s="217"/>
      <c r="G7309" s="218"/>
      <c r="H7309" s="217"/>
      <c r="I7309" s="217"/>
      <c r="J7309" s="217"/>
      <c r="K7309" s="217"/>
      <c r="L7309" s="217"/>
      <c r="M7309" s="219"/>
      <c r="N7309" s="220"/>
      <c r="O7309" s="219"/>
      <c r="P7309" s="220"/>
      <c r="Q7309" s="219"/>
      <c r="R7309" s="219"/>
    </row>
    <row r="7310" spans="1:18">
      <c r="A7310" s="217"/>
      <c r="B7310" s="217"/>
      <c r="C7310" s="217"/>
      <c r="D7310" s="217"/>
      <c r="E7310" s="217"/>
      <c r="F7310" s="217"/>
      <c r="G7310" s="218"/>
      <c r="H7310" s="217"/>
      <c r="I7310" s="217"/>
      <c r="J7310" s="217"/>
      <c r="K7310" s="217"/>
      <c r="L7310" s="217"/>
      <c r="M7310" s="219"/>
      <c r="N7310" s="220"/>
      <c r="O7310" s="219"/>
      <c r="P7310" s="220"/>
      <c r="Q7310" s="219"/>
      <c r="R7310" s="219"/>
    </row>
    <row r="7311" spans="1:18">
      <c r="A7311" s="217"/>
      <c r="B7311" s="217"/>
      <c r="C7311" s="217"/>
      <c r="D7311" s="217"/>
      <c r="E7311" s="217"/>
      <c r="F7311" s="217"/>
      <c r="G7311" s="218"/>
      <c r="H7311" s="217"/>
      <c r="I7311" s="217"/>
      <c r="J7311" s="217"/>
      <c r="K7311" s="217"/>
      <c r="L7311" s="217"/>
      <c r="M7311" s="219"/>
      <c r="N7311" s="220"/>
      <c r="O7311" s="219"/>
      <c r="P7311" s="220"/>
      <c r="Q7311" s="219"/>
      <c r="R7311" s="219"/>
    </row>
    <row r="7312" spans="1:18">
      <c r="A7312" s="217"/>
      <c r="B7312" s="217"/>
      <c r="C7312" s="217"/>
      <c r="D7312" s="217"/>
      <c r="E7312" s="217"/>
      <c r="F7312" s="217"/>
      <c r="G7312" s="218"/>
      <c r="H7312" s="217"/>
      <c r="I7312" s="217"/>
      <c r="J7312" s="217"/>
      <c r="K7312" s="217"/>
      <c r="L7312" s="217"/>
      <c r="M7312" s="219"/>
      <c r="N7312" s="220"/>
      <c r="O7312" s="219"/>
      <c r="P7312" s="220"/>
      <c r="Q7312" s="219"/>
      <c r="R7312" s="219"/>
    </row>
    <row r="7313" spans="1:18">
      <c r="A7313" s="217"/>
      <c r="B7313" s="217"/>
      <c r="C7313" s="217"/>
      <c r="D7313" s="217"/>
      <c r="E7313" s="217"/>
      <c r="F7313" s="217"/>
      <c r="G7313" s="218"/>
      <c r="H7313" s="217"/>
      <c r="I7313" s="217"/>
      <c r="J7313" s="217"/>
      <c r="K7313" s="217"/>
      <c r="L7313" s="217"/>
      <c r="M7313" s="219"/>
      <c r="N7313" s="220"/>
      <c r="O7313" s="219"/>
      <c r="P7313" s="220"/>
      <c r="Q7313" s="219"/>
      <c r="R7313" s="219"/>
    </row>
    <row r="7314" spans="1:18">
      <c r="A7314" s="217"/>
      <c r="B7314" s="217"/>
      <c r="C7314" s="217"/>
      <c r="D7314" s="217"/>
      <c r="E7314" s="217"/>
      <c r="F7314" s="217"/>
      <c r="G7314" s="218"/>
      <c r="H7314" s="217"/>
      <c r="I7314" s="217"/>
      <c r="J7314" s="217"/>
      <c r="K7314" s="217"/>
      <c r="L7314" s="217"/>
      <c r="M7314" s="219"/>
      <c r="N7314" s="220"/>
      <c r="O7314" s="219"/>
      <c r="P7314" s="220"/>
      <c r="Q7314" s="219"/>
      <c r="R7314" s="219"/>
    </row>
    <row r="7315" spans="1:18">
      <c r="A7315" s="217"/>
      <c r="B7315" s="217"/>
      <c r="C7315" s="217"/>
      <c r="D7315" s="217"/>
      <c r="E7315" s="217"/>
      <c r="F7315" s="217"/>
      <c r="G7315" s="218"/>
      <c r="H7315" s="217"/>
      <c r="I7315" s="217"/>
      <c r="J7315" s="217"/>
      <c r="K7315" s="217"/>
      <c r="L7315" s="217"/>
      <c r="M7315" s="219"/>
      <c r="N7315" s="220"/>
      <c r="O7315" s="219"/>
      <c r="P7315" s="220"/>
      <c r="Q7315" s="219"/>
      <c r="R7315" s="219"/>
    </row>
    <row r="7316" spans="1:18">
      <c r="A7316" s="217"/>
      <c r="B7316" s="217"/>
      <c r="C7316" s="217"/>
      <c r="D7316" s="217"/>
      <c r="E7316" s="217"/>
      <c r="F7316" s="217"/>
      <c r="G7316" s="218"/>
      <c r="H7316" s="217"/>
      <c r="I7316" s="217"/>
      <c r="J7316" s="217"/>
      <c r="K7316" s="217"/>
      <c r="L7316" s="217"/>
      <c r="M7316" s="219"/>
      <c r="N7316" s="220"/>
      <c r="O7316" s="219"/>
      <c r="P7316" s="220"/>
      <c r="Q7316" s="219"/>
      <c r="R7316" s="219"/>
    </row>
    <row r="7317" spans="1:18">
      <c r="A7317" s="217"/>
      <c r="B7317" s="217"/>
      <c r="C7317" s="217"/>
      <c r="D7317" s="217"/>
      <c r="E7317" s="217"/>
      <c r="F7317" s="217"/>
      <c r="G7317" s="218"/>
      <c r="H7317" s="217"/>
      <c r="I7317" s="217"/>
      <c r="J7317" s="217"/>
      <c r="K7317" s="217"/>
      <c r="L7317" s="217"/>
      <c r="M7317" s="219"/>
      <c r="N7317" s="220"/>
      <c r="O7317" s="219"/>
      <c r="P7317" s="220"/>
      <c r="Q7317" s="219"/>
      <c r="R7317" s="219"/>
    </row>
    <row r="7318" spans="1:18">
      <c r="A7318" s="217"/>
      <c r="B7318" s="217"/>
      <c r="C7318" s="217"/>
      <c r="D7318" s="217"/>
      <c r="E7318" s="217"/>
      <c r="F7318" s="217"/>
      <c r="G7318" s="218"/>
      <c r="H7318" s="217"/>
      <c r="I7318" s="217"/>
      <c r="J7318" s="217"/>
      <c r="K7318" s="217"/>
      <c r="L7318" s="217"/>
      <c r="M7318" s="219"/>
      <c r="N7318" s="220"/>
      <c r="O7318" s="219"/>
      <c r="P7318" s="220"/>
      <c r="Q7318" s="219"/>
      <c r="R7318" s="219"/>
    </row>
    <row r="7319" spans="1:18">
      <c r="A7319" s="217"/>
      <c r="B7319" s="217"/>
      <c r="C7319" s="217"/>
      <c r="D7319" s="217"/>
      <c r="E7319" s="217"/>
      <c r="F7319" s="217"/>
      <c r="G7319" s="218"/>
      <c r="H7319" s="217"/>
      <c r="I7319" s="217"/>
      <c r="J7319" s="217"/>
      <c r="K7319" s="217"/>
      <c r="L7319" s="217"/>
      <c r="M7319" s="219"/>
      <c r="N7319" s="220"/>
      <c r="O7319" s="219"/>
      <c r="P7319" s="220"/>
      <c r="Q7319" s="219"/>
      <c r="R7319" s="219"/>
    </row>
    <row r="7320" spans="1:18">
      <c r="A7320" s="217"/>
      <c r="B7320" s="217"/>
      <c r="C7320" s="217"/>
      <c r="D7320" s="217"/>
      <c r="E7320" s="217"/>
      <c r="F7320" s="217"/>
      <c r="G7320" s="218"/>
      <c r="H7320" s="217"/>
      <c r="I7320" s="217"/>
      <c r="J7320" s="217"/>
      <c r="K7320" s="217"/>
      <c r="L7320" s="217"/>
      <c r="M7320" s="219"/>
      <c r="N7320" s="220"/>
      <c r="O7320" s="219"/>
      <c r="P7320" s="220"/>
      <c r="Q7320" s="219"/>
      <c r="R7320" s="219"/>
    </row>
    <row r="7321" spans="1:18">
      <c r="A7321" s="217"/>
      <c r="B7321" s="217"/>
      <c r="C7321" s="217"/>
      <c r="D7321" s="217"/>
      <c r="E7321" s="217"/>
      <c r="F7321" s="217"/>
      <c r="G7321" s="218"/>
      <c r="H7321" s="217"/>
      <c r="I7321" s="217"/>
      <c r="J7321" s="217"/>
      <c r="K7321" s="217"/>
      <c r="L7321" s="217"/>
      <c r="M7321" s="219"/>
      <c r="N7321" s="220"/>
      <c r="O7321" s="219"/>
      <c r="P7321" s="220"/>
      <c r="Q7321" s="219"/>
      <c r="R7321" s="219"/>
    </row>
    <row r="7322" spans="1:18">
      <c r="A7322" s="217"/>
      <c r="B7322" s="217"/>
      <c r="C7322" s="217"/>
      <c r="D7322" s="217"/>
      <c r="E7322" s="217"/>
      <c r="F7322" s="217"/>
      <c r="G7322" s="218"/>
      <c r="H7322" s="217"/>
      <c r="I7322" s="217"/>
      <c r="J7322" s="217"/>
      <c r="K7322" s="217"/>
      <c r="L7322" s="217"/>
      <c r="M7322" s="219"/>
      <c r="N7322" s="220"/>
      <c r="O7322" s="219"/>
      <c r="P7322" s="220"/>
      <c r="Q7322" s="219"/>
      <c r="R7322" s="219"/>
    </row>
    <row r="7323" spans="1:18">
      <c r="A7323" s="217"/>
      <c r="B7323" s="217"/>
      <c r="C7323" s="217"/>
      <c r="D7323" s="217"/>
      <c r="E7323" s="217"/>
      <c r="F7323" s="217"/>
      <c r="G7323" s="218"/>
      <c r="H7323" s="217"/>
      <c r="I7323" s="217"/>
      <c r="J7323" s="217"/>
      <c r="K7323" s="217"/>
      <c r="L7323" s="217"/>
      <c r="M7323" s="219"/>
      <c r="N7323" s="220"/>
      <c r="O7323" s="219"/>
      <c r="P7323" s="220"/>
      <c r="Q7323" s="219"/>
      <c r="R7323" s="219"/>
    </row>
    <row r="7324" spans="1:18">
      <c r="A7324" s="217"/>
      <c r="B7324" s="217"/>
      <c r="C7324" s="217"/>
      <c r="D7324" s="217"/>
      <c r="E7324" s="217"/>
      <c r="F7324" s="217"/>
      <c r="G7324" s="218"/>
      <c r="H7324" s="217"/>
      <c r="I7324" s="217"/>
      <c r="J7324" s="217"/>
      <c r="K7324" s="217"/>
      <c r="L7324" s="217"/>
      <c r="M7324" s="219"/>
      <c r="N7324" s="220"/>
      <c r="O7324" s="219"/>
      <c r="P7324" s="220"/>
      <c r="Q7324" s="219"/>
      <c r="R7324" s="219"/>
    </row>
    <row r="7325" spans="1:18">
      <c r="A7325" s="217"/>
      <c r="B7325" s="217"/>
      <c r="C7325" s="217"/>
      <c r="D7325" s="217"/>
      <c r="E7325" s="217"/>
      <c r="F7325" s="217"/>
      <c r="G7325" s="218"/>
      <c r="H7325" s="217"/>
      <c r="I7325" s="217"/>
      <c r="J7325" s="217"/>
      <c r="K7325" s="217"/>
      <c r="L7325" s="217"/>
      <c r="M7325" s="219"/>
      <c r="N7325" s="220"/>
      <c r="O7325" s="219"/>
      <c r="P7325" s="220"/>
      <c r="Q7325" s="219"/>
      <c r="R7325" s="219"/>
    </row>
    <row r="7326" spans="1:18">
      <c r="A7326" s="217"/>
      <c r="B7326" s="217"/>
      <c r="C7326" s="217"/>
      <c r="D7326" s="217"/>
      <c r="E7326" s="217"/>
      <c r="F7326" s="217"/>
      <c r="G7326" s="218"/>
      <c r="H7326" s="217"/>
      <c r="I7326" s="217"/>
      <c r="J7326" s="217"/>
      <c r="K7326" s="217"/>
      <c r="L7326" s="217"/>
      <c r="M7326" s="219"/>
      <c r="N7326" s="220"/>
      <c r="O7326" s="219"/>
      <c r="P7326" s="220"/>
      <c r="Q7326" s="219"/>
      <c r="R7326" s="219"/>
    </row>
    <row r="7327" spans="1:18">
      <c r="A7327" s="217"/>
      <c r="B7327" s="217"/>
      <c r="C7327" s="217"/>
      <c r="D7327" s="217"/>
      <c r="E7327" s="217"/>
      <c r="F7327" s="217"/>
      <c r="G7327" s="218"/>
      <c r="H7327" s="217"/>
      <c r="I7327" s="217"/>
      <c r="J7327" s="217"/>
      <c r="K7327" s="217"/>
      <c r="L7327" s="217"/>
      <c r="M7327" s="219"/>
      <c r="N7327" s="220"/>
      <c r="O7327" s="219"/>
      <c r="P7327" s="220"/>
      <c r="Q7327" s="219"/>
      <c r="R7327" s="219"/>
    </row>
    <row r="7328" spans="1:18">
      <c r="A7328" s="217"/>
      <c r="B7328" s="217"/>
      <c r="C7328" s="217"/>
      <c r="D7328" s="217"/>
      <c r="E7328" s="217"/>
      <c r="F7328" s="217"/>
      <c r="G7328" s="218"/>
      <c r="H7328" s="217"/>
      <c r="I7328" s="217"/>
      <c r="J7328" s="217"/>
      <c r="K7328" s="217"/>
      <c r="L7328" s="217"/>
      <c r="M7328" s="219"/>
      <c r="N7328" s="220"/>
      <c r="O7328" s="219"/>
      <c r="P7328" s="220"/>
      <c r="Q7328" s="219"/>
      <c r="R7328" s="219"/>
    </row>
    <row r="7329" spans="1:18">
      <c r="A7329" s="217"/>
      <c r="B7329" s="217"/>
      <c r="C7329" s="217"/>
      <c r="D7329" s="217"/>
      <c r="E7329" s="217"/>
      <c r="F7329" s="217"/>
      <c r="G7329" s="218"/>
      <c r="H7329" s="217"/>
      <c r="I7329" s="217"/>
      <c r="J7329" s="217"/>
      <c r="K7329" s="217"/>
      <c r="L7329" s="217"/>
      <c r="M7329" s="219"/>
      <c r="N7329" s="220"/>
      <c r="O7329" s="219"/>
      <c r="P7329" s="220"/>
      <c r="Q7329" s="219"/>
      <c r="R7329" s="219"/>
    </row>
    <row r="7330" spans="1:18">
      <c r="A7330" s="217"/>
      <c r="B7330" s="217"/>
      <c r="C7330" s="217"/>
      <c r="D7330" s="217"/>
      <c r="E7330" s="217"/>
      <c r="F7330" s="217"/>
      <c r="G7330" s="218"/>
      <c r="H7330" s="217"/>
      <c r="I7330" s="217"/>
      <c r="J7330" s="217"/>
      <c r="K7330" s="217"/>
      <c r="L7330" s="217"/>
      <c r="M7330" s="219"/>
      <c r="N7330" s="220"/>
      <c r="O7330" s="219"/>
      <c r="P7330" s="220"/>
      <c r="Q7330" s="219"/>
      <c r="R7330" s="219"/>
    </row>
    <row r="7331" spans="1:18">
      <c r="A7331" s="217"/>
      <c r="B7331" s="217"/>
      <c r="C7331" s="217"/>
      <c r="D7331" s="217"/>
      <c r="E7331" s="217"/>
      <c r="F7331" s="217"/>
      <c r="G7331" s="218"/>
      <c r="H7331" s="217"/>
      <c r="I7331" s="217"/>
      <c r="J7331" s="217"/>
      <c r="K7331" s="217"/>
      <c r="L7331" s="217"/>
      <c r="M7331" s="219"/>
      <c r="N7331" s="220"/>
      <c r="O7331" s="219"/>
      <c r="P7331" s="220"/>
      <c r="Q7331" s="219"/>
      <c r="R7331" s="219"/>
    </row>
    <row r="7332" spans="1:18">
      <c r="A7332" s="217"/>
      <c r="B7332" s="217"/>
      <c r="C7332" s="217"/>
      <c r="D7332" s="217"/>
      <c r="E7332" s="217"/>
      <c r="F7332" s="217"/>
      <c r="G7332" s="218"/>
      <c r="H7332" s="217"/>
      <c r="I7332" s="217"/>
      <c r="J7332" s="217"/>
      <c r="K7332" s="217"/>
      <c r="L7332" s="217"/>
      <c r="M7332" s="219"/>
      <c r="N7332" s="220"/>
      <c r="O7332" s="219"/>
      <c r="P7332" s="220"/>
      <c r="Q7332" s="219"/>
      <c r="R7332" s="219"/>
    </row>
    <row r="7333" spans="1:18">
      <c r="A7333" s="217"/>
      <c r="B7333" s="217"/>
      <c r="C7333" s="217"/>
      <c r="D7333" s="217"/>
      <c r="E7333" s="217"/>
      <c r="F7333" s="217"/>
      <c r="G7333" s="218"/>
      <c r="H7333" s="217"/>
      <c r="I7333" s="217"/>
      <c r="J7333" s="217"/>
      <c r="K7333" s="217"/>
      <c r="L7333" s="217"/>
      <c r="M7333" s="219"/>
      <c r="N7333" s="220"/>
      <c r="O7333" s="219"/>
      <c r="P7333" s="220"/>
      <c r="Q7333" s="219"/>
      <c r="R7333" s="219"/>
    </row>
    <row r="7334" spans="1:18">
      <c r="A7334" s="217"/>
      <c r="B7334" s="217"/>
      <c r="C7334" s="217"/>
      <c r="D7334" s="217"/>
      <c r="E7334" s="217"/>
      <c r="F7334" s="217"/>
      <c r="G7334" s="218"/>
      <c r="H7334" s="217"/>
      <c r="I7334" s="217"/>
      <c r="J7334" s="217"/>
      <c r="K7334" s="217"/>
      <c r="L7334" s="217"/>
      <c r="M7334" s="219"/>
      <c r="N7334" s="220"/>
      <c r="O7334" s="219"/>
      <c r="P7334" s="220"/>
      <c r="Q7334" s="219"/>
      <c r="R7334" s="219"/>
    </row>
    <row r="7335" spans="1:18">
      <c r="A7335" s="217"/>
      <c r="B7335" s="217"/>
      <c r="C7335" s="217"/>
      <c r="D7335" s="217"/>
      <c r="E7335" s="217"/>
      <c r="F7335" s="217"/>
      <c r="G7335" s="218"/>
      <c r="H7335" s="217"/>
      <c r="I7335" s="217"/>
      <c r="J7335" s="217"/>
      <c r="K7335" s="217"/>
      <c r="L7335" s="217"/>
      <c r="M7335" s="219"/>
      <c r="N7335" s="220"/>
      <c r="O7335" s="219"/>
      <c r="P7335" s="220"/>
      <c r="Q7335" s="219"/>
      <c r="R7335" s="219"/>
    </row>
    <row r="7336" spans="1:18">
      <c r="A7336" s="217"/>
      <c r="B7336" s="217"/>
      <c r="C7336" s="217"/>
      <c r="D7336" s="217"/>
      <c r="E7336" s="217"/>
      <c r="F7336" s="217"/>
      <c r="G7336" s="218"/>
      <c r="H7336" s="217"/>
      <c r="I7336" s="217"/>
      <c r="J7336" s="217"/>
      <c r="K7336" s="217"/>
      <c r="L7336" s="217"/>
      <c r="M7336" s="219"/>
      <c r="N7336" s="220"/>
      <c r="O7336" s="219"/>
      <c r="P7336" s="220"/>
      <c r="Q7336" s="219"/>
      <c r="R7336" s="219"/>
    </row>
    <row r="7337" spans="1:18">
      <c r="A7337" s="217"/>
      <c r="B7337" s="217"/>
      <c r="C7337" s="217"/>
      <c r="D7337" s="217"/>
      <c r="E7337" s="217"/>
      <c r="F7337" s="217"/>
      <c r="G7337" s="218"/>
      <c r="H7337" s="217"/>
      <c r="I7337" s="217"/>
      <c r="J7337" s="217"/>
      <c r="K7337" s="217"/>
      <c r="L7337" s="217"/>
      <c r="M7337" s="219"/>
      <c r="N7337" s="220"/>
      <c r="O7337" s="219"/>
      <c r="P7337" s="220"/>
      <c r="Q7337" s="219"/>
      <c r="R7337" s="219"/>
    </row>
    <row r="7338" spans="1:18">
      <c r="A7338" s="217"/>
      <c r="B7338" s="217"/>
      <c r="C7338" s="217"/>
      <c r="D7338" s="217"/>
      <c r="E7338" s="217"/>
      <c r="F7338" s="217"/>
      <c r="G7338" s="218"/>
      <c r="H7338" s="217"/>
      <c r="I7338" s="217"/>
      <c r="J7338" s="217"/>
      <c r="K7338" s="217"/>
      <c r="L7338" s="217"/>
      <c r="M7338" s="219"/>
      <c r="N7338" s="220"/>
      <c r="O7338" s="219"/>
      <c r="P7338" s="220"/>
      <c r="Q7338" s="219"/>
      <c r="R7338" s="219"/>
    </row>
    <row r="7339" spans="1:18">
      <c r="A7339" s="217"/>
      <c r="B7339" s="217"/>
      <c r="C7339" s="217"/>
      <c r="D7339" s="217"/>
      <c r="E7339" s="217"/>
      <c r="F7339" s="217"/>
      <c r="G7339" s="218"/>
      <c r="H7339" s="217"/>
      <c r="I7339" s="217"/>
      <c r="J7339" s="217"/>
      <c r="K7339" s="217"/>
      <c r="L7339" s="217"/>
      <c r="M7339" s="219"/>
      <c r="N7339" s="220"/>
      <c r="O7339" s="219"/>
      <c r="P7339" s="220"/>
      <c r="Q7339" s="219"/>
      <c r="R7339" s="219"/>
    </row>
    <row r="7340" spans="1:18">
      <c r="A7340" s="217"/>
      <c r="B7340" s="217"/>
      <c r="C7340" s="217"/>
      <c r="D7340" s="217"/>
      <c r="E7340" s="217"/>
      <c r="F7340" s="217"/>
      <c r="G7340" s="218"/>
      <c r="H7340" s="217"/>
      <c r="I7340" s="217"/>
      <c r="J7340" s="217"/>
      <c r="K7340" s="217"/>
      <c r="L7340" s="217"/>
      <c r="M7340" s="219"/>
      <c r="N7340" s="220"/>
      <c r="O7340" s="219"/>
      <c r="P7340" s="220"/>
      <c r="Q7340" s="219"/>
      <c r="R7340" s="219"/>
    </row>
    <row r="7341" spans="1:18">
      <c r="A7341" s="217"/>
      <c r="B7341" s="217"/>
      <c r="C7341" s="217"/>
      <c r="D7341" s="217"/>
      <c r="E7341" s="217"/>
      <c r="F7341" s="217"/>
      <c r="G7341" s="218"/>
      <c r="H7341" s="217"/>
      <c r="I7341" s="217"/>
      <c r="J7341" s="217"/>
      <c r="K7341" s="217"/>
      <c r="L7341" s="217"/>
      <c r="M7341" s="219"/>
      <c r="N7341" s="220"/>
      <c r="O7341" s="219"/>
      <c r="P7341" s="220"/>
      <c r="Q7341" s="219"/>
      <c r="R7341" s="219"/>
    </row>
    <row r="7342" spans="1:18">
      <c r="A7342" s="217"/>
      <c r="B7342" s="217"/>
      <c r="C7342" s="217"/>
      <c r="D7342" s="217"/>
      <c r="E7342" s="217"/>
      <c r="F7342" s="217"/>
      <c r="G7342" s="218"/>
      <c r="H7342" s="217"/>
      <c r="I7342" s="217"/>
      <c r="J7342" s="217"/>
      <c r="K7342" s="217"/>
      <c r="L7342" s="217"/>
      <c r="M7342" s="219"/>
      <c r="N7342" s="220"/>
      <c r="O7342" s="219"/>
      <c r="P7342" s="220"/>
      <c r="Q7342" s="219"/>
      <c r="R7342" s="219"/>
    </row>
    <row r="7343" spans="1:18">
      <c r="A7343" s="217"/>
      <c r="B7343" s="217"/>
      <c r="C7343" s="217"/>
      <c r="D7343" s="217"/>
      <c r="E7343" s="217"/>
      <c r="F7343" s="217"/>
      <c r="G7343" s="218"/>
      <c r="H7343" s="217"/>
      <c r="I7343" s="217"/>
      <c r="J7343" s="217"/>
      <c r="K7343" s="217"/>
      <c r="L7343" s="217"/>
      <c r="M7343" s="219"/>
      <c r="N7343" s="220"/>
      <c r="O7343" s="219"/>
      <c r="P7343" s="220"/>
      <c r="Q7343" s="219"/>
      <c r="R7343" s="219"/>
    </row>
    <row r="7344" spans="1:18">
      <c r="A7344" s="217"/>
      <c r="B7344" s="217"/>
      <c r="C7344" s="217"/>
      <c r="D7344" s="217"/>
      <c r="E7344" s="217"/>
      <c r="F7344" s="217"/>
      <c r="G7344" s="218"/>
      <c r="H7344" s="217"/>
      <c r="I7344" s="217"/>
      <c r="J7344" s="217"/>
      <c r="K7344" s="217"/>
      <c r="L7344" s="217"/>
      <c r="M7344" s="219"/>
      <c r="N7344" s="220"/>
      <c r="O7344" s="219"/>
      <c r="P7344" s="220"/>
      <c r="Q7344" s="219"/>
      <c r="R7344" s="219"/>
    </row>
    <row r="7345" spans="1:18">
      <c r="A7345" s="217"/>
      <c r="B7345" s="217"/>
      <c r="C7345" s="217"/>
      <c r="D7345" s="217"/>
      <c r="E7345" s="217"/>
      <c r="F7345" s="217"/>
      <c r="G7345" s="218"/>
      <c r="H7345" s="217"/>
      <c r="I7345" s="217"/>
      <c r="J7345" s="217"/>
      <c r="K7345" s="217"/>
      <c r="L7345" s="217"/>
      <c r="M7345" s="219"/>
      <c r="N7345" s="220"/>
      <c r="O7345" s="219"/>
      <c r="P7345" s="220"/>
      <c r="Q7345" s="219"/>
      <c r="R7345" s="219"/>
    </row>
    <row r="7346" spans="1:18">
      <c r="A7346" s="217"/>
      <c r="B7346" s="217"/>
      <c r="C7346" s="217"/>
      <c r="D7346" s="217"/>
      <c r="E7346" s="217"/>
      <c r="F7346" s="217"/>
      <c r="G7346" s="218"/>
      <c r="H7346" s="217"/>
      <c r="I7346" s="217"/>
      <c r="J7346" s="217"/>
      <c r="K7346" s="217"/>
      <c r="L7346" s="217"/>
      <c r="M7346" s="219"/>
      <c r="N7346" s="220"/>
      <c r="O7346" s="219"/>
      <c r="P7346" s="220"/>
      <c r="Q7346" s="219"/>
      <c r="R7346" s="219"/>
    </row>
    <row r="7347" spans="1:18">
      <c r="A7347" s="217"/>
      <c r="B7347" s="217"/>
      <c r="C7347" s="217"/>
      <c r="D7347" s="217"/>
      <c r="E7347" s="217"/>
      <c r="F7347" s="217"/>
      <c r="G7347" s="218"/>
      <c r="H7347" s="217"/>
      <c r="I7347" s="217"/>
      <c r="J7347" s="217"/>
      <c r="K7347" s="217"/>
      <c r="L7347" s="217"/>
      <c r="M7347" s="219"/>
      <c r="N7347" s="220"/>
      <c r="O7347" s="219"/>
      <c r="P7347" s="220"/>
      <c r="Q7347" s="219"/>
      <c r="R7347" s="219"/>
    </row>
    <row r="7348" spans="1:18">
      <c r="A7348" s="217"/>
      <c r="B7348" s="217"/>
      <c r="C7348" s="217"/>
      <c r="D7348" s="217"/>
      <c r="E7348" s="217"/>
      <c r="F7348" s="217"/>
      <c r="G7348" s="218"/>
      <c r="H7348" s="217"/>
      <c r="I7348" s="217"/>
      <c r="J7348" s="217"/>
      <c r="K7348" s="217"/>
      <c r="L7348" s="217"/>
      <c r="M7348" s="219"/>
      <c r="N7348" s="220"/>
      <c r="O7348" s="219"/>
      <c r="P7348" s="220"/>
      <c r="Q7348" s="219"/>
      <c r="R7348" s="219"/>
    </row>
    <row r="7349" spans="1:18">
      <c r="A7349" s="217"/>
      <c r="B7349" s="217"/>
      <c r="C7349" s="217"/>
      <c r="D7349" s="217"/>
      <c r="E7349" s="217"/>
      <c r="F7349" s="217"/>
      <c r="G7349" s="218"/>
      <c r="H7349" s="217"/>
      <c r="I7349" s="217"/>
      <c r="J7349" s="217"/>
      <c r="K7349" s="217"/>
      <c r="L7349" s="217"/>
      <c r="M7349" s="219"/>
      <c r="N7349" s="220"/>
      <c r="O7349" s="219"/>
      <c r="P7349" s="220"/>
      <c r="Q7349" s="219"/>
      <c r="R7349" s="219"/>
    </row>
    <row r="7350" spans="1:18">
      <c r="A7350" s="217"/>
      <c r="B7350" s="217"/>
      <c r="C7350" s="217"/>
      <c r="D7350" s="217"/>
      <c r="E7350" s="217"/>
      <c r="F7350" s="217"/>
      <c r="G7350" s="218"/>
      <c r="H7350" s="217"/>
      <c r="I7350" s="217"/>
      <c r="J7350" s="217"/>
      <c r="K7350" s="217"/>
      <c r="L7350" s="217"/>
      <c r="M7350" s="219"/>
      <c r="N7350" s="220"/>
      <c r="O7350" s="219"/>
      <c r="P7350" s="220"/>
      <c r="Q7350" s="219"/>
      <c r="R7350" s="219"/>
    </row>
    <row r="7351" spans="1:18">
      <c r="A7351" s="217"/>
      <c r="B7351" s="217"/>
      <c r="C7351" s="217"/>
      <c r="D7351" s="217"/>
      <c r="E7351" s="217"/>
      <c r="F7351" s="217"/>
      <c r="G7351" s="218"/>
      <c r="H7351" s="217"/>
      <c r="I7351" s="217"/>
      <c r="J7351" s="217"/>
      <c r="K7351" s="217"/>
      <c r="L7351" s="217"/>
      <c r="M7351" s="219"/>
      <c r="N7351" s="220"/>
      <c r="O7351" s="219"/>
      <c r="P7351" s="220"/>
      <c r="Q7351" s="219"/>
      <c r="R7351" s="219"/>
    </row>
    <row r="7352" spans="1:18">
      <c r="A7352" s="217"/>
      <c r="B7352" s="217"/>
      <c r="C7352" s="217"/>
      <c r="D7352" s="217"/>
      <c r="E7352" s="217"/>
      <c r="F7352" s="217"/>
      <c r="G7352" s="218"/>
      <c r="H7352" s="217"/>
      <c r="I7352" s="217"/>
      <c r="J7352" s="217"/>
      <c r="K7352" s="217"/>
      <c r="L7352" s="217"/>
      <c r="M7352" s="219"/>
      <c r="N7352" s="220"/>
      <c r="O7352" s="219"/>
      <c r="P7352" s="220"/>
      <c r="Q7352" s="219"/>
      <c r="R7352" s="219"/>
    </row>
    <row r="7353" spans="1:18">
      <c r="A7353" s="217"/>
      <c r="B7353" s="217"/>
      <c r="C7353" s="217"/>
      <c r="D7353" s="217"/>
      <c r="E7353" s="217"/>
      <c r="F7353" s="217"/>
      <c r="G7353" s="218"/>
      <c r="H7353" s="217"/>
      <c r="I7353" s="217"/>
      <c r="J7353" s="217"/>
      <c r="K7353" s="217"/>
      <c r="L7353" s="217"/>
      <c r="M7353" s="219"/>
      <c r="N7353" s="220"/>
      <c r="O7353" s="219"/>
      <c r="P7353" s="220"/>
      <c r="Q7353" s="219"/>
      <c r="R7353" s="219"/>
    </row>
    <row r="7354" spans="1:18">
      <c r="A7354" s="217"/>
      <c r="B7354" s="217"/>
      <c r="C7354" s="217"/>
      <c r="D7354" s="217"/>
      <c r="E7354" s="217"/>
      <c r="F7354" s="217"/>
      <c r="G7354" s="218"/>
      <c r="H7354" s="217"/>
      <c r="I7354" s="217"/>
      <c r="J7354" s="217"/>
      <c r="K7354" s="217"/>
      <c r="L7354" s="217"/>
      <c r="M7354" s="219"/>
      <c r="N7354" s="220"/>
      <c r="O7354" s="219"/>
      <c r="P7354" s="220"/>
      <c r="Q7354" s="219"/>
      <c r="R7354" s="219"/>
    </row>
    <row r="7355" spans="1:18">
      <c r="A7355" s="217"/>
      <c r="B7355" s="217"/>
      <c r="C7355" s="217"/>
      <c r="D7355" s="217"/>
      <c r="E7355" s="217"/>
      <c r="F7355" s="217"/>
      <c r="G7355" s="218"/>
      <c r="H7355" s="217"/>
      <c r="I7355" s="217"/>
      <c r="J7355" s="217"/>
      <c r="K7355" s="217"/>
      <c r="L7355" s="217"/>
      <c r="M7355" s="219"/>
      <c r="N7355" s="220"/>
      <c r="O7355" s="219"/>
      <c r="P7355" s="220"/>
      <c r="Q7355" s="219"/>
      <c r="R7355" s="219"/>
    </row>
    <row r="7356" spans="1:18">
      <c r="A7356" s="217"/>
      <c r="B7356" s="217"/>
      <c r="C7356" s="217"/>
      <c r="D7356" s="217"/>
      <c r="E7356" s="217"/>
      <c r="F7356" s="217"/>
      <c r="G7356" s="218"/>
      <c r="H7356" s="217"/>
      <c r="I7356" s="217"/>
      <c r="J7356" s="217"/>
      <c r="K7356" s="217"/>
      <c r="L7356" s="217"/>
      <c r="M7356" s="219"/>
      <c r="N7356" s="220"/>
      <c r="O7356" s="219"/>
      <c r="P7356" s="220"/>
      <c r="Q7356" s="219"/>
      <c r="R7356" s="219"/>
    </row>
    <row r="7357" spans="1:18">
      <c r="A7357" s="217"/>
      <c r="B7357" s="217"/>
      <c r="C7357" s="217"/>
      <c r="D7357" s="217"/>
      <c r="E7357" s="217"/>
      <c r="F7357" s="217"/>
      <c r="G7357" s="218"/>
      <c r="H7357" s="217"/>
      <c r="I7357" s="217"/>
      <c r="J7357" s="217"/>
      <c r="K7357" s="217"/>
      <c r="L7357" s="217"/>
      <c r="M7357" s="219"/>
      <c r="N7357" s="220"/>
      <c r="O7357" s="219"/>
      <c r="P7357" s="220"/>
      <c r="Q7357" s="219"/>
      <c r="R7357" s="219"/>
    </row>
    <row r="7358" spans="1:18">
      <c r="A7358" s="217"/>
      <c r="B7358" s="217"/>
      <c r="C7358" s="217"/>
      <c r="D7358" s="217"/>
      <c r="E7358" s="217"/>
      <c r="F7358" s="217"/>
      <c r="G7358" s="218"/>
      <c r="H7358" s="217"/>
      <c r="I7358" s="217"/>
      <c r="J7358" s="217"/>
      <c r="K7358" s="217"/>
      <c r="L7358" s="217"/>
      <c r="M7358" s="219"/>
      <c r="N7358" s="220"/>
      <c r="O7358" s="219"/>
      <c r="P7358" s="220"/>
      <c r="Q7358" s="219"/>
      <c r="R7358" s="219"/>
    </row>
    <row r="7359" spans="1:18">
      <c r="A7359" s="217"/>
      <c r="B7359" s="217"/>
      <c r="C7359" s="217"/>
      <c r="D7359" s="217"/>
      <c r="E7359" s="217"/>
      <c r="F7359" s="217"/>
      <c r="G7359" s="218"/>
      <c r="H7359" s="217"/>
      <c r="I7359" s="217"/>
      <c r="J7359" s="217"/>
      <c r="K7359" s="217"/>
      <c r="L7359" s="217"/>
      <c r="M7359" s="219"/>
      <c r="N7359" s="220"/>
      <c r="O7359" s="219"/>
      <c r="P7359" s="220"/>
      <c r="Q7359" s="219"/>
      <c r="R7359" s="219"/>
    </row>
    <row r="7360" spans="1:18">
      <c r="A7360" s="217"/>
      <c r="B7360" s="217"/>
      <c r="C7360" s="217"/>
      <c r="D7360" s="217"/>
      <c r="E7360" s="217"/>
      <c r="F7360" s="217"/>
      <c r="G7360" s="218"/>
      <c r="H7360" s="217"/>
      <c r="I7360" s="217"/>
      <c r="J7360" s="217"/>
      <c r="K7360" s="217"/>
      <c r="L7360" s="217"/>
      <c r="M7360" s="219"/>
      <c r="N7360" s="220"/>
      <c r="O7360" s="219"/>
      <c r="P7360" s="220"/>
      <c r="Q7360" s="219"/>
      <c r="R7360" s="219"/>
    </row>
    <row r="7361" spans="1:18">
      <c r="A7361" s="217"/>
      <c r="B7361" s="217"/>
      <c r="C7361" s="217"/>
      <c r="D7361" s="217"/>
      <c r="E7361" s="217"/>
      <c r="F7361" s="217"/>
      <c r="G7361" s="218"/>
      <c r="H7361" s="217"/>
      <c r="I7361" s="217"/>
      <c r="J7361" s="217"/>
      <c r="K7361" s="217"/>
      <c r="L7361" s="217"/>
      <c r="M7361" s="219"/>
      <c r="N7361" s="220"/>
      <c r="O7361" s="219"/>
      <c r="P7361" s="220"/>
      <c r="Q7361" s="219"/>
      <c r="R7361" s="219"/>
    </row>
    <row r="7362" spans="1:18">
      <c r="A7362" s="217"/>
      <c r="B7362" s="217"/>
      <c r="C7362" s="217"/>
      <c r="D7362" s="217"/>
      <c r="E7362" s="217"/>
      <c r="F7362" s="217"/>
      <c r="G7362" s="218"/>
      <c r="H7362" s="217"/>
      <c r="I7362" s="217"/>
      <c r="J7362" s="217"/>
      <c r="K7362" s="217"/>
      <c r="L7362" s="217"/>
      <c r="M7362" s="219"/>
      <c r="N7362" s="220"/>
      <c r="O7362" s="219"/>
      <c r="P7362" s="220"/>
      <c r="Q7362" s="219"/>
      <c r="R7362" s="219"/>
    </row>
    <row r="7363" spans="1:18">
      <c r="A7363" s="217"/>
      <c r="B7363" s="217"/>
      <c r="C7363" s="217"/>
      <c r="D7363" s="217"/>
      <c r="E7363" s="217"/>
      <c r="F7363" s="217"/>
      <c r="G7363" s="218"/>
      <c r="H7363" s="217"/>
      <c r="I7363" s="217"/>
      <c r="J7363" s="217"/>
      <c r="K7363" s="217"/>
      <c r="L7363" s="217"/>
      <c r="M7363" s="219"/>
      <c r="N7363" s="220"/>
      <c r="O7363" s="219"/>
      <c r="P7363" s="220"/>
      <c r="Q7363" s="219"/>
      <c r="R7363" s="219"/>
    </row>
    <row r="7364" spans="1:18">
      <c r="A7364" s="217"/>
      <c r="B7364" s="217"/>
      <c r="C7364" s="217"/>
      <c r="D7364" s="217"/>
      <c r="E7364" s="217"/>
      <c r="F7364" s="217"/>
      <c r="G7364" s="218"/>
      <c r="H7364" s="217"/>
      <c r="I7364" s="217"/>
      <c r="J7364" s="217"/>
      <c r="K7364" s="217"/>
      <c r="L7364" s="217"/>
      <c r="M7364" s="219"/>
      <c r="N7364" s="220"/>
      <c r="O7364" s="219"/>
      <c r="P7364" s="220"/>
      <c r="Q7364" s="219"/>
      <c r="R7364" s="219"/>
    </row>
    <row r="7365" spans="1:18">
      <c r="A7365" s="217"/>
      <c r="B7365" s="217"/>
      <c r="C7365" s="217"/>
      <c r="D7365" s="217"/>
      <c r="E7365" s="217"/>
      <c r="F7365" s="217"/>
      <c r="G7365" s="218"/>
      <c r="H7365" s="217"/>
      <c r="I7365" s="217"/>
      <c r="J7365" s="217"/>
      <c r="K7365" s="217"/>
      <c r="L7365" s="217"/>
      <c r="M7365" s="219"/>
      <c r="N7365" s="220"/>
      <c r="O7365" s="219"/>
      <c r="P7365" s="220"/>
      <c r="Q7365" s="219"/>
      <c r="R7365" s="219"/>
    </row>
    <row r="7366" spans="1:18">
      <c r="A7366" s="217"/>
      <c r="B7366" s="217"/>
      <c r="C7366" s="217"/>
      <c r="D7366" s="217"/>
      <c r="E7366" s="217"/>
      <c r="F7366" s="217"/>
      <c r="G7366" s="218"/>
      <c r="H7366" s="217"/>
      <c r="I7366" s="217"/>
      <c r="J7366" s="217"/>
      <c r="K7366" s="217"/>
      <c r="L7366" s="217"/>
      <c r="M7366" s="219"/>
      <c r="N7366" s="220"/>
      <c r="O7366" s="219"/>
      <c r="P7366" s="220"/>
      <c r="Q7366" s="219"/>
      <c r="R7366" s="219"/>
    </row>
    <row r="7367" spans="1:18">
      <c r="A7367" s="217"/>
      <c r="B7367" s="217"/>
      <c r="C7367" s="217"/>
      <c r="D7367" s="217"/>
      <c r="E7367" s="217"/>
      <c r="F7367" s="217"/>
      <c r="G7367" s="218"/>
      <c r="H7367" s="217"/>
      <c r="I7367" s="217"/>
      <c r="J7367" s="217"/>
      <c r="K7367" s="217"/>
      <c r="L7367" s="217"/>
      <c r="M7367" s="219"/>
      <c r="N7367" s="220"/>
      <c r="O7367" s="219"/>
      <c r="P7367" s="220"/>
      <c r="Q7367" s="219"/>
      <c r="R7367" s="219"/>
    </row>
    <row r="7368" spans="1:18">
      <c r="A7368" s="217"/>
      <c r="B7368" s="217"/>
      <c r="C7368" s="217"/>
      <c r="D7368" s="217"/>
      <c r="E7368" s="217"/>
      <c r="F7368" s="217"/>
      <c r="G7368" s="218"/>
      <c r="H7368" s="217"/>
      <c r="I7368" s="217"/>
      <c r="J7368" s="217"/>
      <c r="K7368" s="217"/>
      <c r="L7368" s="217"/>
      <c r="M7368" s="219"/>
      <c r="N7368" s="220"/>
      <c r="O7368" s="219"/>
      <c r="P7368" s="220"/>
      <c r="Q7368" s="219"/>
      <c r="R7368" s="219"/>
    </row>
    <row r="7369" spans="1:18">
      <c r="A7369" s="217"/>
      <c r="B7369" s="217"/>
      <c r="C7369" s="217"/>
      <c r="D7369" s="217"/>
      <c r="E7369" s="217"/>
      <c r="F7369" s="217"/>
      <c r="G7369" s="218"/>
      <c r="H7369" s="217"/>
      <c r="I7369" s="217"/>
      <c r="J7369" s="217"/>
      <c r="K7369" s="217"/>
      <c r="L7369" s="217"/>
      <c r="M7369" s="219"/>
      <c r="N7369" s="220"/>
      <c r="O7369" s="219"/>
      <c r="P7369" s="220"/>
      <c r="Q7369" s="219"/>
      <c r="R7369" s="219"/>
    </row>
    <row r="7370" spans="1:18">
      <c r="A7370" s="217"/>
      <c r="B7370" s="217"/>
      <c r="C7370" s="217"/>
      <c r="D7370" s="217"/>
      <c r="E7370" s="217"/>
      <c r="F7370" s="217"/>
      <c r="G7370" s="218"/>
      <c r="H7370" s="217"/>
      <c r="I7370" s="217"/>
      <c r="J7370" s="217"/>
      <c r="K7370" s="217"/>
      <c r="L7370" s="217"/>
      <c r="M7370" s="219"/>
      <c r="N7370" s="220"/>
      <c r="O7370" s="219"/>
      <c r="P7370" s="220"/>
      <c r="Q7370" s="219"/>
      <c r="R7370" s="219"/>
    </row>
    <row r="7371" spans="1:18">
      <c r="A7371" s="217"/>
      <c r="B7371" s="217"/>
      <c r="C7371" s="217"/>
      <c r="D7371" s="217"/>
      <c r="E7371" s="217"/>
      <c r="F7371" s="217"/>
      <c r="G7371" s="218"/>
      <c r="H7371" s="217"/>
      <c r="I7371" s="217"/>
      <c r="J7371" s="217"/>
      <c r="K7371" s="217"/>
      <c r="L7371" s="217"/>
      <c r="M7371" s="219"/>
      <c r="N7371" s="220"/>
      <c r="O7371" s="219"/>
      <c r="P7371" s="220"/>
      <c r="Q7371" s="219"/>
      <c r="R7371" s="219"/>
    </row>
    <row r="7372" spans="1:18">
      <c r="A7372" s="217"/>
      <c r="B7372" s="217"/>
      <c r="C7372" s="217"/>
      <c r="D7372" s="217"/>
      <c r="E7372" s="217"/>
      <c r="F7372" s="217"/>
      <c r="G7372" s="218"/>
      <c r="H7372" s="217"/>
      <c r="I7372" s="217"/>
      <c r="J7372" s="217"/>
      <c r="K7372" s="217"/>
      <c r="L7372" s="217"/>
      <c r="M7372" s="219"/>
      <c r="N7372" s="220"/>
      <c r="O7372" s="219"/>
      <c r="P7372" s="220"/>
      <c r="Q7372" s="219"/>
      <c r="R7372" s="219"/>
    </row>
    <row r="7373" spans="1:18">
      <c r="A7373" s="217"/>
      <c r="B7373" s="217"/>
      <c r="C7373" s="217"/>
      <c r="D7373" s="217"/>
      <c r="E7373" s="217"/>
      <c r="F7373" s="217"/>
      <c r="G7373" s="218"/>
      <c r="H7373" s="217"/>
      <c r="I7373" s="217"/>
      <c r="J7373" s="217"/>
      <c r="K7373" s="217"/>
      <c r="L7373" s="217"/>
      <c r="M7373" s="219"/>
      <c r="N7373" s="220"/>
      <c r="O7373" s="219"/>
      <c r="P7373" s="220"/>
      <c r="Q7373" s="219"/>
      <c r="R7373" s="219"/>
    </row>
    <row r="7374" spans="1:18">
      <c r="A7374" s="217"/>
      <c r="B7374" s="217"/>
      <c r="C7374" s="217"/>
      <c r="D7374" s="217"/>
      <c r="E7374" s="217"/>
      <c r="F7374" s="217"/>
      <c r="G7374" s="218"/>
      <c r="H7374" s="217"/>
      <c r="I7374" s="217"/>
      <c r="J7374" s="217"/>
      <c r="K7374" s="217"/>
      <c r="L7374" s="217"/>
      <c r="M7374" s="219"/>
      <c r="N7374" s="220"/>
      <c r="O7374" s="219"/>
      <c r="P7374" s="220"/>
      <c r="Q7374" s="219"/>
      <c r="R7374" s="219"/>
    </row>
    <row r="7375" spans="1:18">
      <c r="A7375" s="217"/>
      <c r="B7375" s="217"/>
      <c r="C7375" s="217"/>
      <c r="D7375" s="217"/>
      <c r="E7375" s="217"/>
      <c r="F7375" s="217"/>
      <c r="G7375" s="218"/>
      <c r="H7375" s="217"/>
      <c r="I7375" s="217"/>
      <c r="J7375" s="217"/>
      <c r="K7375" s="217"/>
      <c r="L7375" s="217"/>
      <c r="M7375" s="219"/>
      <c r="N7375" s="220"/>
      <c r="O7375" s="219"/>
      <c r="P7375" s="220"/>
      <c r="Q7375" s="219"/>
      <c r="R7375" s="219"/>
    </row>
    <row r="7376" spans="1:18">
      <c r="A7376" s="217"/>
      <c r="B7376" s="217"/>
      <c r="C7376" s="217"/>
      <c r="D7376" s="217"/>
      <c r="E7376" s="217"/>
      <c r="F7376" s="217"/>
      <c r="G7376" s="218"/>
      <c r="H7376" s="217"/>
      <c r="I7376" s="217"/>
      <c r="J7376" s="217"/>
      <c r="K7376" s="217"/>
      <c r="L7376" s="217"/>
      <c r="M7376" s="219"/>
      <c r="N7376" s="220"/>
      <c r="O7376" s="219"/>
      <c r="P7376" s="220"/>
      <c r="Q7376" s="219"/>
      <c r="R7376" s="219"/>
    </row>
    <row r="7377" spans="1:18">
      <c r="A7377" s="217"/>
      <c r="B7377" s="217"/>
      <c r="C7377" s="217"/>
      <c r="D7377" s="217"/>
      <c r="E7377" s="217"/>
      <c r="F7377" s="217"/>
      <c r="G7377" s="218"/>
      <c r="H7377" s="217"/>
      <c r="I7377" s="217"/>
      <c r="J7377" s="217"/>
      <c r="K7377" s="217"/>
      <c r="L7377" s="217"/>
      <c r="M7377" s="219"/>
      <c r="N7377" s="220"/>
      <c r="O7377" s="219"/>
      <c r="P7377" s="220"/>
      <c r="Q7377" s="219"/>
      <c r="R7377" s="219"/>
    </row>
    <row r="7378" spans="1:18">
      <c r="A7378" s="217"/>
      <c r="B7378" s="217"/>
      <c r="C7378" s="217"/>
      <c r="D7378" s="217"/>
      <c r="E7378" s="217"/>
      <c r="F7378" s="217"/>
      <c r="G7378" s="218"/>
      <c r="H7378" s="217"/>
      <c r="I7378" s="217"/>
      <c r="J7378" s="217"/>
      <c r="K7378" s="217"/>
      <c r="L7378" s="217"/>
      <c r="M7378" s="219"/>
      <c r="N7378" s="220"/>
      <c r="O7378" s="219"/>
      <c r="P7378" s="220"/>
      <c r="Q7378" s="219"/>
      <c r="R7378" s="219"/>
    </row>
    <row r="7379" spans="1:18">
      <c r="A7379" s="217"/>
      <c r="B7379" s="217"/>
      <c r="C7379" s="217"/>
      <c r="D7379" s="217"/>
      <c r="E7379" s="217"/>
      <c r="F7379" s="217"/>
      <c r="G7379" s="218"/>
      <c r="H7379" s="217"/>
      <c r="I7379" s="217"/>
      <c r="J7379" s="217"/>
      <c r="K7379" s="217"/>
      <c r="L7379" s="217"/>
      <c r="M7379" s="219"/>
      <c r="N7379" s="220"/>
      <c r="O7379" s="219"/>
      <c r="P7379" s="220"/>
      <c r="Q7379" s="219"/>
      <c r="R7379" s="219"/>
    </row>
    <row r="7380" spans="1:18">
      <c r="A7380" s="217"/>
      <c r="B7380" s="217"/>
      <c r="C7380" s="217"/>
      <c r="D7380" s="217"/>
      <c r="E7380" s="217"/>
      <c r="F7380" s="217"/>
      <c r="G7380" s="218"/>
      <c r="H7380" s="217"/>
      <c r="I7380" s="217"/>
      <c r="J7380" s="217"/>
      <c r="K7380" s="217"/>
      <c r="L7380" s="217"/>
      <c r="M7380" s="219"/>
      <c r="N7380" s="220"/>
      <c r="O7380" s="219"/>
      <c r="P7380" s="220"/>
      <c r="Q7380" s="219"/>
      <c r="R7380" s="219"/>
    </row>
    <row r="7381" spans="1:18">
      <c r="A7381" s="217"/>
      <c r="B7381" s="217"/>
      <c r="C7381" s="217"/>
      <c r="D7381" s="217"/>
      <c r="E7381" s="217"/>
      <c r="F7381" s="217"/>
      <c r="G7381" s="218"/>
      <c r="H7381" s="217"/>
      <c r="I7381" s="217"/>
      <c r="J7381" s="217"/>
      <c r="K7381" s="217"/>
      <c r="L7381" s="217"/>
      <c r="M7381" s="219"/>
      <c r="N7381" s="220"/>
      <c r="O7381" s="219"/>
      <c r="P7381" s="220"/>
      <c r="Q7381" s="219"/>
      <c r="R7381" s="219"/>
    </row>
    <row r="7382" spans="1:18">
      <c r="A7382" s="217"/>
      <c r="B7382" s="217"/>
      <c r="C7382" s="217"/>
      <c r="D7382" s="217"/>
      <c r="E7382" s="217"/>
      <c r="F7382" s="217"/>
      <c r="G7382" s="218"/>
      <c r="H7382" s="217"/>
      <c r="I7382" s="217"/>
      <c r="J7382" s="217"/>
      <c r="K7382" s="217"/>
      <c r="L7382" s="217"/>
      <c r="M7382" s="219"/>
      <c r="N7382" s="220"/>
      <c r="O7382" s="219"/>
      <c r="P7382" s="220"/>
      <c r="Q7382" s="219"/>
      <c r="R7382" s="219"/>
    </row>
    <row r="7383" spans="1:18">
      <c r="A7383" s="217"/>
      <c r="B7383" s="217"/>
      <c r="C7383" s="217"/>
      <c r="D7383" s="217"/>
      <c r="E7383" s="217"/>
      <c r="F7383" s="217"/>
      <c r="G7383" s="218"/>
      <c r="H7383" s="217"/>
      <c r="I7383" s="217"/>
      <c r="J7383" s="217"/>
      <c r="K7383" s="217"/>
      <c r="L7383" s="217"/>
      <c r="M7383" s="219"/>
      <c r="N7383" s="220"/>
      <c r="O7383" s="219"/>
      <c r="P7383" s="220"/>
      <c r="Q7383" s="219"/>
      <c r="R7383" s="219"/>
    </row>
    <row r="7384" spans="1:18">
      <c r="A7384" s="217"/>
      <c r="B7384" s="217"/>
      <c r="C7384" s="217"/>
      <c r="D7384" s="217"/>
      <c r="E7384" s="217"/>
      <c r="F7384" s="217"/>
      <c r="G7384" s="218"/>
      <c r="H7384" s="217"/>
      <c r="I7384" s="217"/>
      <c r="J7384" s="217"/>
      <c r="K7384" s="217"/>
      <c r="L7384" s="217"/>
      <c r="M7384" s="219"/>
      <c r="N7384" s="220"/>
      <c r="O7384" s="219"/>
      <c r="P7384" s="220"/>
      <c r="Q7384" s="219"/>
      <c r="R7384" s="219"/>
    </row>
    <row r="7385" spans="1:18">
      <c r="A7385" s="217"/>
      <c r="B7385" s="217"/>
      <c r="C7385" s="217"/>
      <c r="D7385" s="217"/>
      <c r="E7385" s="217"/>
      <c r="F7385" s="217"/>
      <c r="G7385" s="218"/>
      <c r="H7385" s="217"/>
      <c r="I7385" s="217"/>
      <c r="J7385" s="217"/>
      <c r="K7385" s="217"/>
      <c r="L7385" s="217"/>
      <c r="M7385" s="219"/>
      <c r="N7385" s="220"/>
      <c r="O7385" s="219"/>
      <c r="P7385" s="220"/>
      <c r="Q7385" s="219"/>
      <c r="R7385" s="219"/>
    </row>
    <row r="7386" spans="1:18">
      <c r="A7386" s="217"/>
      <c r="B7386" s="217"/>
      <c r="C7386" s="217"/>
      <c r="D7386" s="217"/>
      <c r="E7386" s="217"/>
      <c r="F7386" s="217"/>
      <c r="G7386" s="218"/>
      <c r="H7386" s="217"/>
      <c r="I7386" s="217"/>
      <c r="J7386" s="217"/>
      <c r="K7386" s="217"/>
      <c r="L7386" s="217"/>
      <c r="M7386" s="219"/>
      <c r="N7386" s="220"/>
      <c r="O7386" s="219"/>
      <c r="P7386" s="220"/>
      <c r="Q7386" s="219"/>
      <c r="R7386" s="219"/>
    </row>
    <row r="7387" spans="1:18">
      <c r="A7387" s="217"/>
      <c r="B7387" s="217"/>
      <c r="C7387" s="217"/>
      <c r="D7387" s="217"/>
      <c r="E7387" s="217"/>
      <c r="F7387" s="217"/>
      <c r="G7387" s="218"/>
      <c r="H7387" s="217"/>
      <c r="I7387" s="217"/>
      <c r="J7387" s="217"/>
      <c r="K7387" s="217"/>
      <c r="L7387" s="217"/>
      <c r="M7387" s="219"/>
      <c r="N7387" s="220"/>
      <c r="O7387" s="219"/>
      <c r="P7387" s="220"/>
      <c r="Q7387" s="219"/>
      <c r="R7387" s="219"/>
    </row>
    <row r="7388" spans="1:18">
      <c r="A7388" s="217"/>
      <c r="B7388" s="217"/>
      <c r="C7388" s="217"/>
      <c r="D7388" s="217"/>
      <c r="E7388" s="217"/>
      <c r="F7388" s="217"/>
      <c r="G7388" s="218"/>
      <c r="H7388" s="217"/>
      <c r="I7388" s="217"/>
      <c r="J7388" s="217"/>
      <c r="K7388" s="217"/>
      <c r="L7388" s="217"/>
      <c r="M7388" s="219"/>
      <c r="N7388" s="220"/>
      <c r="O7388" s="219"/>
      <c r="P7388" s="220"/>
      <c r="Q7388" s="219"/>
      <c r="R7388" s="219"/>
    </row>
    <row r="7389" spans="1:18">
      <c r="A7389" s="217"/>
      <c r="B7389" s="217"/>
      <c r="C7389" s="217"/>
      <c r="D7389" s="217"/>
      <c r="E7389" s="217"/>
      <c r="F7389" s="217"/>
      <c r="G7389" s="218"/>
      <c r="H7389" s="217"/>
      <c r="I7389" s="217"/>
      <c r="J7389" s="217"/>
      <c r="K7389" s="217"/>
      <c r="L7389" s="217"/>
      <c r="M7389" s="219"/>
      <c r="N7389" s="220"/>
      <c r="O7389" s="219"/>
      <c r="P7389" s="220"/>
      <c r="Q7389" s="219"/>
      <c r="R7389" s="219"/>
    </row>
    <row r="7390" spans="1:18">
      <c r="A7390" s="217"/>
      <c r="B7390" s="217"/>
      <c r="C7390" s="217"/>
      <c r="D7390" s="217"/>
      <c r="E7390" s="217"/>
      <c r="F7390" s="217"/>
      <c r="G7390" s="218"/>
      <c r="H7390" s="217"/>
      <c r="I7390" s="217"/>
      <c r="J7390" s="217"/>
      <c r="K7390" s="217"/>
      <c r="L7390" s="217"/>
      <c r="M7390" s="219"/>
      <c r="N7390" s="220"/>
      <c r="O7390" s="219"/>
      <c r="P7390" s="220"/>
      <c r="Q7390" s="219"/>
      <c r="R7390" s="219"/>
    </row>
    <row r="7391" spans="1:18">
      <c r="A7391" s="217"/>
      <c r="B7391" s="217"/>
      <c r="C7391" s="217"/>
      <c r="D7391" s="217"/>
      <c r="E7391" s="217"/>
      <c r="F7391" s="217"/>
      <c r="G7391" s="218"/>
      <c r="H7391" s="217"/>
      <c r="I7391" s="217"/>
      <c r="J7391" s="217"/>
      <c r="K7391" s="217"/>
      <c r="L7391" s="217"/>
      <c r="M7391" s="219"/>
      <c r="N7391" s="220"/>
      <c r="O7391" s="219"/>
      <c r="P7391" s="220"/>
      <c r="Q7391" s="219"/>
      <c r="R7391" s="219"/>
    </row>
    <row r="7392" spans="1:18">
      <c r="A7392" s="217"/>
      <c r="B7392" s="217"/>
      <c r="C7392" s="217"/>
      <c r="D7392" s="217"/>
      <c r="E7392" s="217"/>
      <c r="F7392" s="217"/>
      <c r="G7392" s="218"/>
      <c r="H7392" s="217"/>
      <c r="I7392" s="217"/>
      <c r="J7392" s="217"/>
      <c r="K7392" s="217"/>
      <c r="L7392" s="217"/>
      <c r="M7392" s="219"/>
      <c r="N7392" s="220"/>
      <c r="O7392" s="219"/>
      <c r="P7392" s="220"/>
      <c r="Q7392" s="219"/>
      <c r="R7392" s="219"/>
    </row>
    <row r="7393" spans="1:18">
      <c r="A7393" s="217"/>
      <c r="B7393" s="217"/>
      <c r="C7393" s="217"/>
      <c r="D7393" s="217"/>
      <c r="E7393" s="217"/>
      <c r="F7393" s="217"/>
      <c r="G7393" s="218"/>
      <c r="H7393" s="217"/>
      <c r="I7393" s="217"/>
      <c r="J7393" s="217"/>
      <c r="K7393" s="217"/>
      <c r="L7393" s="217"/>
      <c r="M7393" s="219"/>
      <c r="N7393" s="220"/>
      <c r="O7393" s="219"/>
      <c r="P7393" s="220"/>
      <c r="Q7393" s="219"/>
      <c r="R7393" s="219"/>
    </row>
    <row r="7394" spans="1:18">
      <c r="A7394" s="217"/>
      <c r="B7394" s="217"/>
      <c r="C7394" s="217"/>
      <c r="D7394" s="217"/>
      <c r="E7394" s="217"/>
      <c r="F7394" s="217"/>
      <c r="G7394" s="218"/>
      <c r="H7394" s="217"/>
      <c r="I7394" s="217"/>
      <c r="J7394" s="217"/>
      <c r="K7394" s="217"/>
      <c r="L7394" s="217"/>
      <c r="M7394" s="219"/>
      <c r="N7394" s="220"/>
      <c r="O7394" s="219"/>
      <c r="P7394" s="220"/>
      <c r="Q7394" s="219"/>
      <c r="R7394" s="219"/>
    </row>
    <row r="7395" spans="1:18">
      <c r="A7395" s="217"/>
      <c r="B7395" s="217"/>
      <c r="C7395" s="217"/>
      <c r="D7395" s="217"/>
      <c r="E7395" s="217"/>
      <c r="F7395" s="217"/>
      <c r="G7395" s="218"/>
      <c r="H7395" s="217"/>
      <c r="I7395" s="217"/>
      <c r="J7395" s="217"/>
      <c r="K7395" s="217"/>
      <c r="L7395" s="217"/>
      <c r="M7395" s="219"/>
      <c r="N7395" s="220"/>
      <c r="O7395" s="219"/>
      <c r="P7395" s="220"/>
      <c r="Q7395" s="219"/>
      <c r="R7395" s="219"/>
    </row>
    <row r="7396" spans="1:18">
      <c r="A7396" s="217"/>
      <c r="B7396" s="217"/>
      <c r="C7396" s="217"/>
      <c r="D7396" s="217"/>
      <c r="E7396" s="217"/>
      <c r="F7396" s="217"/>
      <c r="G7396" s="218"/>
      <c r="H7396" s="217"/>
      <c r="I7396" s="217"/>
      <c r="J7396" s="217"/>
      <c r="K7396" s="217"/>
      <c r="L7396" s="217"/>
      <c r="M7396" s="219"/>
      <c r="N7396" s="220"/>
      <c r="O7396" s="219"/>
      <c r="P7396" s="220"/>
      <c r="Q7396" s="219"/>
      <c r="R7396" s="219"/>
    </row>
    <row r="7397" spans="1:18">
      <c r="A7397" s="217"/>
      <c r="B7397" s="217"/>
      <c r="C7397" s="217"/>
      <c r="D7397" s="217"/>
      <c r="E7397" s="217"/>
      <c r="F7397" s="217"/>
      <c r="G7397" s="218"/>
      <c r="H7397" s="217"/>
      <c r="I7397" s="217"/>
      <c r="J7397" s="217"/>
      <c r="K7397" s="217"/>
      <c r="L7397" s="217"/>
      <c r="M7397" s="219"/>
      <c r="N7397" s="220"/>
      <c r="O7397" s="219"/>
      <c r="P7397" s="220"/>
      <c r="Q7397" s="219"/>
      <c r="R7397" s="219"/>
    </row>
    <row r="7398" spans="1:18">
      <c r="A7398" s="217"/>
      <c r="B7398" s="217"/>
      <c r="C7398" s="217"/>
      <c r="D7398" s="217"/>
      <c r="E7398" s="217"/>
      <c r="F7398" s="217"/>
      <c r="G7398" s="218"/>
      <c r="H7398" s="217"/>
      <c r="I7398" s="217"/>
      <c r="J7398" s="217"/>
      <c r="K7398" s="217"/>
      <c r="L7398" s="217"/>
      <c r="M7398" s="219"/>
      <c r="N7398" s="220"/>
      <c r="O7398" s="219"/>
      <c r="P7398" s="220"/>
      <c r="Q7398" s="219"/>
      <c r="R7398" s="219"/>
    </row>
    <row r="7399" spans="1:18">
      <c r="A7399" s="217"/>
      <c r="B7399" s="217"/>
      <c r="C7399" s="217"/>
      <c r="D7399" s="217"/>
      <c r="E7399" s="217"/>
      <c r="F7399" s="217"/>
      <c r="G7399" s="218"/>
      <c r="H7399" s="217"/>
      <c r="I7399" s="217"/>
      <c r="J7399" s="217"/>
      <c r="K7399" s="217"/>
      <c r="L7399" s="217"/>
      <c r="M7399" s="219"/>
      <c r="N7399" s="220"/>
      <c r="O7399" s="219"/>
      <c r="P7399" s="220"/>
      <c r="Q7399" s="219"/>
      <c r="R7399" s="219"/>
    </row>
    <row r="7400" spans="1:18">
      <c r="A7400" s="217"/>
      <c r="B7400" s="217"/>
      <c r="C7400" s="217"/>
      <c r="D7400" s="217"/>
      <c r="E7400" s="217"/>
      <c r="F7400" s="217"/>
      <c r="G7400" s="218"/>
      <c r="H7400" s="217"/>
      <c r="I7400" s="217"/>
      <c r="J7400" s="217"/>
      <c r="K7400" s="217"/>
      <c r="L7400" s="217"/>
      <c r="M7400" s="219"/>
      <c r="N7400" s="220"/>
      <c r="O7400" s="219"/>
      <c r="P7400" s="220"/>
      <c r="Q7400" s="219"/>
      <c r="R7400" s="219"/>
    </row>
    <row r="7401" spans="1:18">
      <c r="A7401" s="217"/>
      <c r="B7401" s="217"/>
      <c r="C7401" s="217"/>
      <c r="D7401" s="217"/>
      <c r="E7401" s="217"/>
      <c r="F7401" s="217"/>
      <c r="G7401" s="218"/>
      <c r="H7401" s="217"/>
      <c r="I7401" s="217"/>
      <c r="J7401" s="217"/>
      <c r="K7401" s="217"/>
      <c r="L7401" s="217"/>
      <c r="M7401" s="219"/>
      <c r="N7401" s="220"/>
      <c r="O7401" s="219"/>
      <c r="P7401" s="220"/>
      <c r="Q7401" s="219"/>
      <c r="R7401" s="219"/>
    </row>
    <row r="7402" spans="1:18">
      <c r="A7402" s="217"/>
      <c r="B7402" s="217"/>
      <c r="C7402" s="217"/>
      <c r="D7402" s="217"/>
      <c r="E7402" s="217"/>
      <c r="F7402" s="217"/>
      <c r="G7402" s="218"/>
      <c r="H7402" s="217"/>
      <c r="I7402" s="217"/>
      <c r="J7402" s="217"/>
      <c r="K7402" s="217"/>
      <c r="L7402" s="217"/>
      <c r="M7402" s="219"/>
      <c r="N7402" s="220"/>
      <c r="O7402" s="219"/>
      <c r="P7402" s="220"/>
      <c r="Q7402" s="219"/>
      <c r="R7402" s="219"/>
    </row>
    <row r="7403" spans="1:18">
      <c r="A7403" s="217"/>
      <c r="B7403" s="217"/>
      <c r="C7403" s="217"/>
      <c r="D7403" s="217"/>
      <c r="E7403" s="217"/>
      <c r="F7403" s="217"/>
      <c r="G7403" s="218"/>
      <c r="H7403" s="217"/>
      <c r="I7403" s="217"/>
      <c r="J7403" s="217"/>
      <c r="K7403" s="217"/>
      <c r="L7403" s="217"/>
      <c r="M7403" s="219"/>
      <c r="N7403" s="220"/>
      <c r="O7403" s="219"/>
      <c r="P7403" s="220"/>
      <c r="Q7403" s="219"/>
      <c r="R7403" s="219"/>
    </row>
    <row r="7404" spans="1:18">
      <c r="A7404" s="217"/>
      <c r="B7404" s="217"/>
      <c r="C7404" s="217"/>
      <c r="D7404" s="217"/>
      <c r="E7404" s="217"/>
      <c r="F7404" s="217"/>
      <c r="G7404" s="218"/>
      <c r="H7404" s="217"/>
      <c r="I7404" s="217"/>
      <c r="J7404" s="217"/>
      <c r="K7404" s="217"/>
      <c r="L7404" s="217"/>
      <c r="M7404" s="219"/>
      <c r="N7404" s="220"/>
      <c r="O7404" s="219"/>
      <c r="P7404" s="220"/>
      <c r="Q7404" s="219"/>
      <c r="R7404" s="219"/>
    </row>
    <row r="7405" spans="1:18">
      <c r="A7405" s="217"/>
      <c r="B7405" s="217"/>
      <c r="C7405" s="217"/>
      <c r="D7405" s="217"/>
      <c r="E7405" s="217"/>
      <c r="F7405" s="217"/>
      <c r="G7405" s="218"/>
      <c r="H7405" s="217"/>
      <c r="I7405" s="217"/>
      <c r="J7405" s="217"/>
      <c r="K7405" s="217"/>
      <c r="L7405" s="217"/>
      <c r="M7405" s="219"/>
      <c r="N7405" s="220"/>
      <c r="O7405" s="219"/>
      <c r="P7405" s="220"/>
      <c r="Q7405" s="219"/>
      <c r="R7405" s="219"/>
    </row>
    <row r="7406" spans="1:18">
      <c r="A7406" s="217"/>
      <c r="B7406" s="217"/>
      <c r="C7406" s="217"/>
      <c r="D7406" s="217"/>
      <c r="E7406" s="217"/>
      <c r="F7406" s="217"/>
      <c r="G7406" s="218"/>
      <c r="H7406" s="217"/>
      <c r="I7406" s="217"/>
      <c r="J7406" s="217"/>
      <c r="K7406" s="217"/>
      <c r="L7406" s="217"/>
      <c r="M7406" s="219"/>
      <c r="N7406" s="220"/>
      <c r="O7406" s="219"/>
      <c r="P7406" s="220"/>
      <c r="Q7406" s="219"/>
      <c r="R7406" s="219"/>
    </row>
    <row r="7407" spans="1:18">
      <c r="A7407" s="217"/>
      <c r="B7407" s="217"/>
      <c r="C7407" s="217"/>
      <c r="D7407" s="217"/>
      <c r="E7407" s="217"/>
      <c r="F7407" s="217"/>
      <c r="G7407" s="218"/>
      <c r="H7407" s="217"/>
      <c r="I7407" s="217"/>
      <c r="J7407" s="217"/>
      <c r="K7407" s="217"/>
      <c r="L7407" s="217"/>
      <c r="M7407" s="219"/>
      <c r="N7407" s="220"/>
      <c r="O7407" s="219"/>
      <c r="P7407" s="220"/>
      <c r="Q7407" s="219"/>
      <c r="R7407" s="219"/>
    </row>
    <row r="7408" spans="1:18">
      <c r="A7408" s="217"/>
      <c r="B7408" s="217"/>
      <c r="C7408" s="217"/>
      <c r="D7408" s="217"/>
      <c r="E7408" s="217"/>
      <c r="F7408" s="217"/>
      <c r="G7408" s="218"/>
      <c r="H7408" s="217"/>
      <c r="I7408" s="217"/>
      <c r="J7408" s="217"/>
      <c r="K7408" s="217"/>
      <c r="L7408" s="217"/>
      <c r="M7408" s="219"/>
      <c r="N7408" s="220"/>
      <c r="O7408" s="219"/>
      <c r="P7408" s="220"/>
      <c r="Q7408" s="219"/>
      <c r="R7408" s="219"/>
    </row>
    <row r="7409" spans="1:18">
      <c r="A7409" s="217"/>
      <c r="B7409" s="217"/>
      <c r="C7409" s="217"/>
      <c r="D7409" s="217"/>
      <c r="E7409" s="217"/>
      <c r="F7409" s="217"/>
      <c r="G7409" s="218"/>
      <c r="H7409" s="217"/>
      <c r="I7409" s="217"/>
      <c r="J7409" s="217"/>
      <c r="K7409" s="217"/>
      <c r="L7409" s="217"/>
      <c r="M7409" s="219"/>
      <c r="N7409" s="220"/>
      <c r="O7409" s="219"/>
      <c r="P7409" s="220"/>
      <c r="Q7409" s="219"/>
      <c r="R7409" s="219"/>
    </row>
    <row r="7410" spans="1:18">
      <c r="A7410" s="217"/>
      <c r="B7410" s="217"/>
      <c r="C7410" s="217"/>
      <c r="D7410" s="217"/>
      <c r="E7410" s="217"/>
      <c r="F7410" s="217"/>
      <c r="G7410" s="218"/>
      <c r="H7410" s="217"/>
      <c r="I7410" s="217"/>
      <c r="J7410" s="217"/>
      <c r="K7410" s="217"/>
      <c r="L7410" s="217"/>
      <c r="M7410" s="219"/>
      <c r="N7410" s="220"/>
      <c r="O7410" s="219"/>
      <c r="P7410" s="220"/>
      <c r="Q7410" s="219"/>
      <c r="R7410" s="219"/>
    </row>
    <row r="7411" spans="1:18">
      <c r="A7411" s="217"/>
      <c r="B7411" s="217"/>
      <c r="C7411" s="217"/>
      <c r="D7411" s="217"/>
      <c r="E7411" s="217"/>
      <c r="F7411" s="217"/>
      <c r="G7411" s="218"/>
      <c r="H7411" s="217"/>
      <c r="I7411" s="217"/>
      <c r="J7411" s="217"/>
      <c r="K7411" s="217"/>
      <c r="L7411" s="217"/>
      <c r="M7411" s="219"/>
      <c r="N7411" s="220"/>
      <c r="O7411" s="219"/>
      <c r="P7411" s="220"/>
      <c r="Q7411" s="219"/>
      <c r="R7411" s="219"/>
    </row>
    <row r="7412" spans="1:18">
      <c r="A7412" s="217"/>
      <c r="B7412" s="217"/>
      <c r="C7412" s="217"/>
      <c r="D7412" s="217"/>
      <c r="E7412" s="217"/>
      <c r="F7412" s="217"/>
      <c r="G7412" s="218"/>
      <c r="H7412" s="217"/>
      <c r="I7412" s="217"/>
      <c r="J7412" s="217"/>
      <c r="K7412" s="217"/>
      <c r="L7412" s="217"/>
      <c r="M7412" s="219"/>
      <c r="N7412" s="220"/>
      <c r="O7412" s="219"/>
      <c r="P7412" s="220"/>
      <c r="Q7412" s="219"/>
      <c r="R7412" s="219"/>
    </row>
    <row r="7413" spans="1:18">
      <c r="A7413" s="217"/>
      <c r="B7413" s="217"/>
      <c r="C7413" s="217"/>
      <c r="D7413" s="217"/>
      <c r="E7413" s="217"/>
      <c r="F7413" s="217"/>
      <c r="G7413" s="218"/>
      <c r="H7413" s="217"/>
      <c r="I7413" s="217"/>
      <c r="J7413" s="217"/>
      <c r="K7413" s="217"/>
      <c r="L7413" s="217"/>
      <c r="M7413" s="219"/>
      <c r="N7413" s="220"/>
      <c r="O7413" s="219"/>
      <c r="P7413" s="220"/>
      <c r="Q7413" s="219"/>
      <c r="R7413" s="219"/>
    </row>
    <row r="7414" spans="1:18">
      <c r="A7414" s="217"/>
      <c r="B7414" s="217"/>
      <c r="C7414" s="217"/>
      <c r="D7414" s="217"/>
      <c r="E7414" s="217"/>
      <c r="F7414" s="217"/>
      <c r="G7414" s="218"/>
      <c r="H7414" s="217"/>
      <c r="I7414" s="217"/>
      <c r="J7414" s="217"/>
      <c r="K7414" s="217"/>
      <c r="L7414" s="217"/>
      <c r="M7414" s="219"/>
      <c r="N7414" s="220"/>
      <c r="O7414" s="219"/>
      <c r="P7414" s="220"/>
      <c r="Q7414" s="219"/>
      <c r="R7414" s="219"/>
    </row>
    <row r="7415" spans="1:18">
      <c r="A7415" s="217"/>
      <c r="B7415" s="217"/>
      <c r="C7415" s="217"/>
      <c r="D7415" s="217"/>
      <c r="E7415" s="217"/>
      <c r="F7415" s="217"/>
      <c r="G7415" s="218"/>
      <c r="H7415" s="217"/>
      <c r="I7415" s="217"/>
      <c r="J7415" s="217"/>
      <c r="K7415" s="217"/>
      <c r="L7415" s="217"/>
      <c r="M7415" s="219"/>
      <c r="N7415" s="220"/>
      <c r="O7415" s="219"/>
      <c r="P7415" s="220"/>
      <c r="Q7415" s="219"/>
      <c r="R7415" s="219"/>
    </row>
    <row r="7416" spans="1:18">
      <c r="A7416" s="217"/>
      <c r="B7416" s="217"/>
      <c r="C7416" s="217"/>
      <c r="D7416" s="217"/>
      <c r="E7416" s="217"/>
      <c r="F7416" s="217"/>
      <c r="G7416" s="218"/>
      <c r="H7416" s="217"/>
      <c r="I7416" s="217"/>
      <c r="J7416" s="217"/>
      <c r="K7416" s="217"/>
      <c r="L7416" s="217"/>
      <c r="M7416" s="219"/>
      <c r="N7416" s="220"/>
      <c r="O7416" s="219"/>
      <c r="P7416" s="220"/>
      <c r="Q7416" s="219"/>
      <c r="R7416" s="219"/>
    </row>
    <row r="7417" spans="1:18">
      <c r="A7417" s="217"/>
      <c r="B7417" s="217"/>
      <c r="C7417" s="217"/>
      <c r="D7417" s="217"/>
      <c r="E7417" s="217"/>
      <c r="F7417" s="217"/>
      <c r="G7417" s="218"/>
      <c r="H7417" s="217"/>
      <c r="I7417" s="217"/>
      <c r="J7417" s="217"/>
      <c r="K7417" s="217"/>
      <c r="L7417" s="217"/>
      <c r="M7417" s="219"/>
      <c r="N7417" s="220"/>
      <c r="O7417" s="219"/>
      <c r="P7417" s="220"/>
      <c r="Q7417" s="219"/>
      <c r="R7417" s="219"/>
    </row>
    <row r="7418" spans="1:18">
      <c r="A7418" s="217"/>
      <c r="B7418" s="217"/>
      <c r="C7418" s="217"/>
      <c r="D7418" s="217"/>
      <c r="E7418" s="217"/>
      <c r="F7418" s="217"/>
      <c r="G7418" s="218"/>
      <c r="H7418" s="217"/>
      <c r="I7418" s="217"/>
      <c r="J7418" s="217"/>
      <c r="K7418" s="217"/>
      <c r="L7418" s="217"/>
      <c r="M7418" s="219"/>
      <c r="N7418" s="220"/>
      <c r="O7418" s="219"/>
      <c r="P7418" s="220"/>
      <c r="Q7418" s="219"/>
      <c r="R7418" s="219"/>
    </row>
    <row r="7419" spans="1:18">
      <c r="A7419" s="217"/>
      <c r="B7419" s="217"/>
      <c r="C7419" s="217"/>
      <c r="D7419" s="217"/>
      <c r="E7419" s="217"/>
      <c r="F7419" s="217"/>
      <c r="G7419" s="218"/>
      <c r="H7419" s="217"/>
      <c r="I7419" s="217"/>
      <c r="J7419" s="217"/>
      <c r="K7419" s="217"/>
      <c r="L7419" s="217"/>
      <c r="M7419" s="219"/>
      <c r="N7419" s="220"/>
      <c r="O7419" s="219"/>
      <c r="P7419" s="220"/>
      <c r="Q7419" s="219"/>
      <c r="R7419" s="219"/>
    </row>
    <row r="7420" spans="1:18">
      <c r="A7420" s="217"/>
      <c r="B7420" s="217"/>
      <c r="C7420" s="217"/>
      <c r="D7420" s="217"/>
      <c r="E7420" s="217"/>
      <c r="F7420" s="217"/>
      <c r="G7420" s="218"/>
      <c r="H7420" s="217"/>
      <c r="I7420" s="217"/>
      <c r="J7420" s="217"/>
      <c r="K7420" s="217"/>
      <c r="L7420" s="217"/>
      <c r="M7420" s="219"/>
      <c r="N7420" s="220"/>
      <c r="O7420" s="219"/>
      <c r="P7420" s="220"/>
      <c r="Q7420" s="219"/>
      <c r="R7420" s="219"/>
    </row>
    <row r="7421" spans="1:18">
      <c r="A7421" s="217"/>
      <c r="B7421" s="217"/>
      <c r="C7421" s="217"/>
      <c r="D7421" s="217"/>
      <c r="E7421" s="217"/>
      <c r="F7421" s="217"/>
      <c r="G7421" s="218"/>
      <c r="H7421" s="217"/>
      <c r="I7421" s="217"/>
      <c r="J7421" s="217"/>
      <c r="K7421" s="217"/>
      <c r="L7421" s="217"/>
      <c r="M7421" s="219"/>
      <c r="N7421" s="220"/>
      <c r="O7421" s="219"/>
      <c r="P7421" s="220"/>
      <c r="Q7421" s="219"/>
      <c r="R7421" s="219"/>
    </row>
    <row r="7422" spans="1:18">
      <c r="A7422" s="217"/>
      <c r="B7422" s="217"/>
      <c r="C7422" s="217"/>
      <c r="D7422" s="217"/>
      <c r="E7422" s="217"/>
      <c r="F7422" s="217"/>
      <c r="G7422" s="218"/>
      <c r="H7422" s="217"/>
      <c r="I7422" s="217"/>
      <c r="J7422" s="217"/>
      <c r="K7422" s="217"/>
      <c r="L7422" s="217"/>
      <c r="M7422" s="219"/>
      <c r="N7422" s="220"/>
      <c r="O7422" s="219"/>
      <c r="P7422" s="220"/>
      <c r="Q7422" s="219"/>
      <c r="R7422" s="219"/>
    </row>
    <row r="7423" spans="1:18">
      <c r="A7423" s="217"/>
      <c r="B7423" s="217"/>
      <c r="C7423" s="217"/>
      <c r="D7423" s="217"/>
      <c r="E7423" s="217"/>
      <c r="F7423" s="217"/>
      <c r="G7423" s="218"/>
      <c r="H7423" s="217"/>
      <c r="I7423" s="217"/>
      <c r="J7423" s="217"/>
      <c r="K7423" s="217"/>
      <c r="L7423" s="217"/>
      <c r="M7423" s="219"/>
      <c r="N7423" s="220"/>
      <c r="O7423" s="219"/>
      <c r="P7423" s="220"/>
      <c r="Q7423" s="219"/>
      <c r="R7423" s="219"/>
    </row>
    <row r="7424" spans="1:18">
      <c r="A7424" s="217"/>
      <c r="B7424" s="217"/>
      <c r="C7424" s="217"/>
      <c r="D7424" s="217"/>
      <c r="E7424" s="217"/>
      <c r="F7424" s="217"/>
      <c r="G7424" s="218"/>
      <c r="H7424" s="217"/>
      <c r="I7424" s="217"/>
      <c r="J7424" s="217"/>
      <c r="K7424" s="217"/>
      <c r="L7424" s="217"/>
      <c r="M7424" s="219"/>
      <c r="N7424" s="220"/>
      <c r="O7424" s="219"/>
      <c r="P7424" s="220"/>
      <c r="Q7424" s="219"/>
      <c r="R7424" s="219"/>
    </row>
    <row r="7425" spans="1:18">
      <c r="A7425" s="217"/>
      <c r="B7425" s="217"/>
      <c r="C7425" s="217"/>
      <c r="D7425" s="217"/>
      <c r="E7425" s="217"/>
      <c r="F7425" s="217"/>
      <c r="G7425" s="218"/>
      <c r="H7425" s="217"/>
      <c r="I7425" s="217"/>
      <c r="J7425" s="217"/>
      <c r="K7425" s="217"/>
      <c r="L7425" s="217"/>
      <c r="M7425" s="219"/>
      <c r="N7425" s="220"/>
      <c r="O7425" s="219"/>
      <c r="P7425" s="220"/>
      <c r="Q7425" s="219"/>
      <c r="R7425" s="219"/>
    </row>
    <row r="7426" spans="1:18">
      <c r="A7426" s="217"/>
      <c r="B7426" s="217"/>
      <c r="C7426" s="217"/>
      <c r="D7426" s="217"/>
      <c r="E7426" s="217"/>
      <c r="F7426" s="217"/>
      <c r="G7426" s="218"/>
      <c r="H7426" s="217"/>
      <c r="I7426" s="217"/>
      <c r="J7426" s="217"/>
      <c r="K7426" s="217"/>
      <c r="L7426" s="217"/>
      <c r="M7426" s="219"/>
      <c r="N7426" s="220"/>
      <c r="O7426" s="219"/>
      <c r="P7426" s="220"/>
      <c r="Q7426" s="219"/>
      <c r="R7426" s="219"/>
    </row>
    <row r="7427" spans="1:18">
      <c r="A7427" s="217"/>
      <c r="B7427" s="217"/>
      <c r="C7427" s="217"/>
      <c r="D7427" s="217"/>
      <c r="E7427" s="217"/>
      <c r="F7427" s="217"/>
      <c r="G7427" s="218"/>
      <c r="H7427" s="217"/>
      <c r="I7427" s="217"/>
      <c r="J7427" s="217"/>
      <c r="K7427" s="217"/>
      <c r="L7427" s="217"/>
      <c r="M7427" s="219"/>
      <c r="N7427" s="220"/>
      <c r="O7427" s="219"/>
      <c r="P7427" s="220"/>
      <c r="Q7427" s="219"/>
      <c r="R7427" s="219"/>
    </row>
    <row r="7428" spans="1:18">
      <c r="A7428" s="217"/>
      <c r="B7428" s="217"/>
      <c r="C7428" s="217"/>
      <c r="D7428" s="217"/>
      <c r="E7428" s="217"/>
      <c r="F7428" s="217"/>
      <c r="G7428" s="218"/>
      <c r="H7428" s="217"/>
      <c r="I7428" s="217"/>
      <c r="J7428" s="217"/>
      <c r="K7428" s="217"/>
      <c r="L7428" s="217"/>
      <c r="M7428" s="219"/>
      <c r="N7428" s="220"/>
      <c r="O7428" s="219"/>
      <c r="P7428" s="220"/>
      <c r="Q7428" s="219"/>
      <c r="R7428" s="219"/>
    </row>
    <row r="7429" spans="1:18">
      <c r="A7429" s="217"/>
      <c r="B7429" s="217"/>
      <c r="C7429" s="217"/>
      <c r="D7429" s="217"/>
      <c r="E7429" s="217"/>
      <c r="F7429" s="217"/>
      <c r="G7429" s="218"/>
      <c r="H7429" s="217"/>
      <c r="I7429" s="217"/>
      <c r="J7429" s="217"/>
      <c r="K7429" s="217"/>
      <c r="L7429" s="217"/>
      <c r="M7429" s="219"/>
      <c r="N7429" s="220"/>
      <c r="O7429" s="219"/>
      <c r="P7429" s="220"/>
      <c r="Q7429" s="219"/>
      <c r="R7429" s="219"/>
    </row>
    <row r="7430" spans="1:18">
      <c r="A7430" s="217"/>
      <c r="B7430" s="217"/>
      <c r="C7430" s="217"/>
      <c r="D7430" s="217"/>
      <c r="E7430" s="217"/>
      <c r="F7430" s="217"/>
      <c r="G7430" s="218"/>
      <c r="H7430" s="217"/>
      <c r="I7430" s="217"/>
      <c r="J7430" s="217"/>
      <c r="K7430" s="217"/>
      <c r="L7430" s="217"/>
      <c r="M7430" s="219"/>
      <c r="N7430" s="220"/>
      <c r="O7430" s="219"/>
      <c r="P7430" s="220"/>
      <c r="Q7430" s="219"/>
      <c r="R7430" s="219"/>
    </row>
    <row r="7431" spans="1:18">
      <c r="A7431" s="217"/>
      <c r="B7431" s="217"/>
      <c r="C7431" s="217"/>
      <c r="D7431" s="217"/>
      <c r="E7431" s="217"/>
      <c r="F7431" s="217"/>
      <c r="G7431" s="218"/>
      <c r="H7431" s="217"/>
      <c r="I7431" s="217"/>
      <c r="J7431" s="217"/>
      <c r="K7431" s="217"/>
      <c r="L7431" s="217"/>
      <c r="M7431" s="219"/>
      <c r="N7431" s="220"/>
      <c r="O7431" s="219"/>
      <c r="P7431" s="220"/>
      <c r="Q7431" s="219"/>
      <c r="R7431" s="219"/>
    </row>
    <row r="7432" spans="1:18">
      <c r="A7432" s="217"/>
      <c r="B7432" s="217"/>
      <c r="C7432" s="217"/>
      <c r="D7432" s="217"/>
      <c r="E7432" s="217"/>
      <c r="F7432" s="217"/>
      <c r="G7432" s="218"/>
      <c r="H7432" s="217"/>
      <c r="I7432" s="217"/>
      <c r="J7432" s="217"/>
      <c r="K7432" s="217"/>
      <c r="L7432" s="217"/>
      <c r="M7432" s="219"/>
      <c r="N7432" s="220"/>
      <c r="O7432" s="219"/>
      <c r="P7432" s="220"/>
      <c r="Q7432" s="219"/>
      <c r="R7432" s="219"/>
    </row>
    <row r="7433" spans="1:18">
      <c r="A7433" s="217"/>
      <c r="B7433" s="217"/>
      <c r="C7433" s="217"/>
      <c r="D7433" s="217"/>
      <c r="E7433" s="217"/>
      <c r="F7433" s="217"/>
      <c r="G7433" s="218"/>
      <c r="H7433" s="217"/>
      <c r="I7433" s="217"/>
      <c r="J7433" s="217"/>
      <c r="K7433" s="217"/>
      <c r="L7433" s="217"/>
      <c r="M7433" s="219"/>
      <c r="N7433" s="220"/>
      <c r="O7433" s="219"/>
      <c r="P7433" s="220"/>
      <c r="Q7433" s="219"/>
      <c r="R7433" s="219"/>
    </row>
    <row r="7434" spans="1:18">
      <c r="A7434" s="217"/>
      <c r="B7434" s="217"/>
      <c r="C7434" s="217"/>
      <c r="D7434" s="217"/>
      <c r="E7434" s="217"/>
      <c r="F7434" s="217"/>
      <c r="G7434" s="218"/>
      <c r="H7434" s="217"/>
      <c r="I7434" s="217"/>
      <c r="J7434" s="217"/>
      <c r="K7434" s="217"/>
      <c r="L7434" s="217"/>
      <c r="M7434" s="219"/>
      <c r="N7434" s="220"/>
      <c r="O7434" s="219"/>
      <c r="P7434" s="220"/>
      <c r="Q7434" s="219"/>
      <c r="R7434" s="219"/>
    </row>
    <row r="7435" spans="1:18">
      <c r="A7435" s="217"/>
      <c r="B7435" s="217"/>
      <c r="C7435" s="217"/>
      <c r="D7435" s="217"/>
      <c r="E7435" s="217"/>
      <c r="F7435" s="217"/>
      <c r="G7435" s="218"/>
      <c r="H7435" s="217"/>
      <c r="I7435" s="217"/>
      <c r="J7435" s="217"/>
      <c r="K7435" s="217"/>
      <c r="L7435" s="217"/>
      <c r="M7435" s="219"/>
      <c r="N7435" s="220"/>
      <c r="O7435" s="219"/>
      <c r="P7435" s="220"/>
      <c r="Q7435" s="219"/>
      <c r="R7435" s="219"/>
    </row>
    <row r="7436" spans="1:18">
      <c r="A7436" s="217"/>
      <c r="B7436" s="217"/>
      <c r="C7436" s="217"/>
      <c r="D7436" s="217"/>
      <c r="E7436" s="217"/>
      <c r="F7436" s="217"/>
      <c r="G7436" s="218"/>
      <c r="H7436" s="217"/>
      <c r="I7436" s="217"/>
      <c r="J7436" s="217"/>
      <c r="K7436" s="217"/>
      <c r="L7436" s="217"/>
      <c r="M7436" s="219"/>
      <c r="N7436" s="220"/>
      <c r="O7436" s="219"/>
      <c r="P7436" s="220"/>
      <c r="Q7436" s="219"/>
      <c r="R7436" s="219"/>
    </row>
    <row r="7437" spans="1:18">
      <c r="A7437" s="217"/>
      <c r="B7437" s="217"/>
      <c r="C7437" s="217"/>
      <c r="D7437" s="217"/>
      <c r="E7437" s="217"/>
      <c r="F7437" s="217"/>
      <c r="G7437" s="218"/>
      <c r="H7437" s="217"/>
      <c r="I7437" s="217"/>
      <c r="J7437" s="217"/>
      <c r="K7437" s="217"/>
      <c r="L7437" s="217"/>
      <c r="M7437" s="219"/>
      <c r="N7437" s="220"/>
      <c r="O7437" s="219"/>
      <c r="P7437" s="220"/>
      <c r="Q7437" s="219"/>
      <c r="R7437" s="219"/>
    </row>
    <row r="7438" spans="1:18">
      <c r="A7438" s="217"/>
      <c r="B7438" s="217"/>
      <c r="C7438" s="217"/>
      <c r="D7438" s="217"/>
      <c r="E7438" s="217"/>
      <c r="F7438" s="217"/>
      <c r="G7438" s="218"/>
      <c r="H7438" s="217"/>
      <c r="I7438" s="217"/>
      <c r="J7438" s="217"/>
      <c r="K7438" s="217"/>
      <c r="L7438" s="217"/>
      <c r="M7438" s="219"/>
      <c r="N7438" s="220"/>
      <c r="O7438" s="219"/>
      <c r="P7438" s="220"/>
      <c r="Q7438" s="219"/>
      <c r="R7438" s="219"/>
    </row>
    <row r="7439" spans="1:18">
      <c r="A7439" s="217"/>
      <c r="B7439" s="217"/>
      <c r="C7439" s="217"/>
      <c r="D7439" s="217"/>
      <c r="E7439" s="217"/>
      <c r="F7439" s="217"/>
      <c r="G7439" s="218"/>
      <c r="H7439" s="217"/>
      <c r="I7439" s="217"/>
      <c r="J7439" s="217"/>
      <c r="K7439" s="217"/>
      <c r="L7439" s="217"/>
      <c r="M7439" s="219"/>
      <c r="N7439" s="220"/>
      <c r="O7439" s="219"/>
      <c r="P7439" s="220"/>
      <c r="Q7439" s="219"/>
      <c r="R7439" s="219"/>
    </row>
    <row r="7440" spans="1:18">
      <c r="A7440" s="217"/>
      <c r="B7440" s="217"/>
      <c r="C7440" s="217"/>
      <c r="D7440" s="217"/>
      <c r="E7440" s="217"/>
      <c r="F7440" s="217"/>
      <c r="G7440" s="218"/>
      <c r="H7440" s="217"/>
      <c r="I7440" s="217"/>
      <c r="J7440" s="217"/>
      <c r="K7440" s="217"/>
      <c r="L7440" s="217"/>
      <c r="M7440" s="219"/>
      <c r="N7440" s="220"/>
      <c r="O7440" s="219"/>
      <c r="P7440" s="220"/>
      <c r="Q7440" s="219"/>
      <c r="R7440" s="219"/>
    </row>
    <row r="7441" spans="1:18">
      <c r="A7441" s="217"/>
      <c r="B7441" s="217"/>
      <c r="C7441" s="217"/>
      <c r="D7441" s="217"/>
      <c r="E7441" s="217"/>
      <c r="F7441" s="217"/>
      <c r="G7441" s="218"/>
      <c r="H7441" s="217"/>
      <c r="I7441" s="217"/>
      <c r="J7441" s="217"/>
      <c r="K7441" s="217"/>
      <c r="L7441" s="217"/>
      <c r="M7441" s="219"/>
      <c r="N7441" s="220"/>
      <c r="O7441" s="219"/>
      <c r="P7441" s="220"/>
      <c r="Q7441" s="219"/>
      <c r="R7441" s="219"/>
    </row>
    <row r="7442" spans="1:18">
      <c r="A7442" s="217"/>
      <c r="B7442" s="217"/>
      <c r="C7442" s="217"/>
      <c r="D7442" s="217"/>
      <c r="E7442" s="217"/>
      <c r="F7442" s="217"/>
      <c r="G7442" s="218"/>
      <c r="H7442" s="217"/>
      <c r="I7442" s="217"/>
      <c r="J7442" s="217"/>
      <c r="K7442" s="217"/>
      <c r="L7442" s="217"/>
      <c r="M7442" s="219"/>
      <c r="N7442" s="220"/>
      <c r="O7442" s="219"/>
      <c r="P7442" s="220"/>
      <c r="Q7442" s="219"/>
      <c r="R7442" s="219"/>
    </row>
    <row r="7443" spans="1:18">
      <c r="A7443" s="217"/>
      <c r="B7443" s="217"/>
      <c r="C7443" s="217"/>
      <c r="D7443" s="217"/>
      <c r="E7443" s="217"/>
      <c r="F7443" s="217"/>
      <c r="G7443" s="218"/>
      <c r="H7443" s="217"/>
      <c r="I7443" s="217"/>
      <c r="J7443" s="217"/>
      <c r="K7443" s="217"/>
      <c r="L7443" s="217"/>
      <c r="M7443" s="219"/>
      <c r="N7443" s="220"/>
      <c r="O7443" s="219"/>
      <c r="P7443" s="220"/>
      <c r="Q7443" s="219"/>
      <c r="R7443" s="219"/>
    </row>
    <row r="7444" spans="1:18">
      <c r="A7444" s="217"/>
      <c r="B7444" s="217"/>
      <c r="C7444" s="217"/>
      <c r="D7444" s="217"/>
      <c r="E7444" s="217"/>
      <c r="F7444" s="217"/>
      <c r="G7444" s="218"/>
      <c r="H7444" s="217"/>
      <c r="I7444" s="217"/>
      <c r="J7444" s="217"/>
      <c r="K7444" s="217"/>
      <c r="L7444" s="217"/>
      <c r="M7444" s="219"/>
      <c r="N7444" s="220"/>
      <c r="O7444" s="219"/>
      <c r="P7444" s="220"/>
      <c r="Q7444" s="219"/>
      <c r="R7444" s="219"/>
    </row>
    <row r="7445" spans="1:18">
      <c r="A7445" s="217"/>
      <c r="B7445" s="217"/>
      <c r="C7445" s="217"/>
      <c r="D7445" s="217"/>
      <c r="E7445" s="217"/>
      <c r="F7445" s="217"/>
      <c r="G7445" s="218"/>
      <c r="H7445" s="217"/>
      <c r="I7445" s="217"/>
      <c r="J7445" s="217"/>
      <c r="K7445" s="217"/>
      <c r="L7445" s="217"/>
      <c r="M7445" s="219"/>
      <c r="N7445" s="220"/>
      <c r="O7445" s="219"/>
      <c r="P7445" s="220"/>
      <c r="Q7445" s="219"/>
      <c r="R7445" s="219"/>
    </row>
    <row r="7446" spans="1:18">
      <c r="A7446" s="217"/>
      <c r="B7446" s="217"/>
      <c r="C7446" s="217"/>
      <c r="D7446" s="217"/>
      <c r="E7446" s="217"/>
      <c r="F7446" s="217"/>
      <c r="G7446" s="218"/>
      <c r="H7446" s="217"/>
      <c r="I7446" s="217"/>
      <c r="J7446" s="217"/>
      <c r="K7446" s="217"/>
      <c r="L7446" s="217"/>
      <c r="M7446" s="219"/>
      <c r="N7446" s="220"/>
      <c r="O7446" s="219"/>
      <c r="P7446" s="220"/>
      <c r="Q7446" s="219"/>
      <c r="R7446" s="219"/>
    </row>
    <row r="7447" spans="1:18">
      <c r="A7447" s="217"/>
      <c r="B7447" s="217"/>
      <c r="C7447" s="217"/>
      <c r="D7447" s="217"/>
      <c r="E7447" s="217"/>
      <c r="F7447" s="217"/>
      <c r="G7447" s="218"/>
      <c r="H7447" s="217"/>
      <c r="I7447" s="217"/>
      <c r="J7447" s="217"/>
      <c r="K7447" s="217"/>
      <c r="L7447" s="217"/>
      <c r="M7447" s="219"/>
      <c r="N7447" s="220"/>
      <c r="O7447" s="219"/>
      <c r="P7447" s="220"/>
      <c r="Q7447" s="219"/>
      <c r="R7447" s="219"/>
    </row>
    <row r="7448" spans="1:18">
      <c r="A7448" s="217"/>
      <c r="B7448" s="217"/>
      <c r="C7448" s="217"/>
      <c r="D7448" s="217"/>
      <c r="E7448" s="217"/>
      <c r="F7448" s="217"/>
      <c r="G7448" s="218"/>
      <c r="H7448" s="217"/>
      <c r="I7448" s="217"/>
      <c r="J7448" s="217"/>
      <c r="K7448" s="217"/>
      <c r="L7448" s="217"/>
      <c r="M7448" s="219"/>
      <c r="N7448" s="220"/>
      <c r="O7448" s="219"/>
      <c r="P7448" s="220"/>
      <c r="Q7448" s="219"/>
      <c r="R7448" s="219"/>
    </row>
    <row r="7449" spans="1:18">
      <c r="A7449" s="217"/>
      <c r="B7449" s="217"/>
      <c r="C7449" s="217"/>
      <c r="D7449" s="217"/>
      <c r="E7449" s="217"/>
      <c r="F7449" s="217"/>
      <c r="G7449" s="218"/>
      <c r="H7449" s="217"/>
      <c r="I7449" s="217"/>
      <c r="J7449" s="217"/>
      <c r="K7449" s="217"/>
      <c r="L7449" s="217"/>
      <c r="M7449" s="219"/>
      <c r="N7449" s="220"/>
      <c r="O7449" s="219"/>
      <c r="P7449" s="220"/>
      <c r="Q7449" s="219"/>
      <c r="R7449" s="219"/>
    </row>
    <row r="7450" spans="1:18">
      <c r="A7450" s="217"/>
      <c r="B7450" s="217"/>
      <c r="C7450" s="217"/>
      <c r="D7450" s="217"/>
      <c r="E7450" s="217"/>
      <c r="F7450" s="217"/>
      <c r="G7450" s="218"/>
      <c r="H7450" s="217"/>
      <c r="I7450" s="217"/>
      <c r="J7450" s="217"/>
      <c r="K7450" s="217"/>
      <c r="L7450" s="217"/>
      <c r="M7450" s="219"/>
      <c r="N7450" s="220"/>
      <c r="O7450" s="219"/>
      <c r="P7450" s="220"/>
      <c r="Q7450" s="219"/>
      <c r="R7450" s="219"/>
    </row>
    <row r="7451" spans="1:18">
      <c r="A7451" s="217"/>
      <c r="B7451" s="217"/>
      <c r="C7451" s="217"/>
      <c r="D7451" s="217"/>
      <c r="E7451" s="217"/>
      <c r="F7451" s="217"/>
      <c r="G7451" s="218"/>
      <c r="H7451" s="217"/>
      <c r="I7451" s="217"/>
      <c r="J7451" s="217"/>
      <c r="K7451" s="217"/>
      <c r="L7451" s="217"/>
      <c r="M7451" s="219"/>
      <c r="N7451" s="220"/>
      <c r="O7451" s="219"/>
      <c r="P7451" s="220"/>
      <c r="Q7451" s="219"/>
      <c r="R7451" s="219"/>
    </row>
    <row r="7452" spans="1:18">
      <c r="A7452" s="217"/>
      <c r="B7452" s="217"/>
      <c r="C7452" s="217"/>
      <c r="D7452" s="217"/>
      <c r="E7452" s="217"/>
      <c r="F7452" s="217"/>
      <c r="G7452" s="218"/>
      <c r="H7452" s="217"/>
      <c r="I7452" s="217"/>
      <c r="J7452" s="217"/>
      <c r="K7452" s="217"/>
      <c r="L7452" s="217"/>
      <c r="M7452" s="219"/>
      <c r="N7452" s="220"/>
      <c r="O7452" s="219"/>
      <c r="P7452" s="220"/>
      <c r="Q7452" s="219"/>
      <c r="R7452" s="219"/>
    </row>
    <row r="7453" spans="1:18">
      <c r="A7453" s="217"/>
      <c r="B7453" s="217"/>
      <c r="C7453" s="217"/>
      <c r="D7453" s="217"/>
      <c r="E7453" s="217"/>
      <c r="F7453" s="217"/>
      <c r="G7453" s="218"/>
      <c r="H7453" s="217"/>
      <c r="I7453" s="217"/>
      <c r="J7453" s="217"/>
      <c r="K7453" s="217"/>
      <c r="L7453" s="217"/>
      <c r="M7453" s="219"/>
      <c r="N7453" s="220"/>
      <c r="O7453" s="219"/>
      <c r="P7453" s="220"/>
      <c r="Q7453" s="219"/>
      <c r="R7453" s="219"/>
    </row>
    <row r="7454" spans="1:18">
      <c r="A7454" s="217"/>
      <c r="B7454" s="217"/>
      <c r="C7454" s="217"/>
      <c r="D7454" s="217"/>
      <c r="E7454" s="217"/>
      <c r="F7454" s="217"/>
      <c r="G7454" s="218"/>
      <c r="H7454" s="217"/>
      <c r="I7454" s="217"/>
      <c r="J7454" s="217"/>
      <c r="K7454" s="217"/>
      <c r="L7454" s="217"/>
      <c r="M7454" s="219"/>
      <c r="N7454" s="220"/>
      <c r="O7454" s="219"/>
      <c r="P7454" s="220"/>
      <c r="Q7454" s="219"/>
      <c r="R7454" s="219"/>
    </row>
    <row r="7455" spans="1:18">
      <c r="A7455" s="217"/>
      <c r="B7455" s="217"/>
      <c r="C7455" s="217"/>
      <c r="D7455" s="217"/>
      <c r="E7455" s="217"/>
      <c r="F7455" s="217"/>
      <c r="G7455" s="218"/>
      <c r="H7455" s="217"/>
      <c r="I7455" s="217"/>
      <c r="J7455" s="217"/>
      <c r="K7455" s="217"/>
      <c r="L7455" s="217"/>
      <c r="M7455" s="219"/>
      <c r="N7455" s="220"/>
      <c r="O7455" s="219"/>
      <c r="P7455" s="220"/>
      <c r="Q7455" s="219"/>
      <c r="R7455" s="219"/>
    </row>
    <row r="7456" spans="1:18">
      <c r="A7456" s="217"/>
      <c r="B7456" s="217"/>
      <c r="C7456" s="217"/>
      <c r="D7456" s="217"/>
      <c r="E7456" s="217"/>
      <c r="F7456" s="217"/>
      <c r="G7456" s="218"/>
      <c r="H7456" s="217"/>
      <c r="I7456" s="217"/>
      <c r="J7456" s="217"/>
      <c r="K7456" s="217"/>
      <c r="L7456" s="217"/>
      <c r="M7456" s="219"/>
      <c r="N7456" s="220"/>
      <c r="O7456" s="219"/>
      <c r="P7456" s="220"/>
      <c r="Q7456" s="219"/>
      <c r="R7456" s="219"/>
    </row>
    <row r="7457" spans="1:18">
      <c r="A7457" s="217"/>
      <c r="B7457" s="217"/>
      <c r="C7457" s="217"/>
      <c r="D7457" s="217"/>
      <c r="E7457" s="217"/>
      <c r="F7457" s="217"/>
      <c r="G7457" s="218"/>
      <c r="H7457" s="217"/>
      <c r="I7457" s="217"/>
      <c r="J7457" s="217"/>
      <c r="K7457" s="217"/>
      <c r="L7457" s="217"/>
      <c r="M7457" s="219"/>
      <c r="N7457" s="220"/>
      <c r="O7457" s="219"/>
      <c r="P7457" s="220"/>
      <c r="Q7457" s="219"/>
      <c r="R7457" s="219"/>
    </row>
    <row r="7458" spans="1:18">
      <c r="A7458" s="217"/>
      <c r="B7458" s="217"/>
      <c r="C7458" s="217"/>
      <c r="D7458" s="217"/>
      <c r="E7458" s="217"/>
      <c r="F7458" s="217"/>
      <c r="G7458" s="218"/>
      <c r="H7458" s="217"/>
      <c r="I7458" s="217"/>
      <c r="J7458" s="217"/>
      <c r="K7458" s="217"/>
      <c r="L7458" s="217"/>
      <c r="M7458" s="219"/>
      <c r="N7458" s="220"/>
      <c r="O7458" s="219"/>
      <c r="P7458" s="220"/>
      <c r="Q7458" s="219"/>
      <c r="R7458" s="219"/>
    </row>
    <row r="7459" spans="1:18">
      <c r="A7459" s="217"/>
      <c r="B7459" s="217"/>
      <c r="C7459" s="217"/>
      <c r="D7459" s="217"/>
      <c r="E7459" s="217"/>
      <c r="F7459" s="217"/>
      <c r="G7459" s="218"/>
      <c r="H7459" s="217"/>
      <c r="I7459" s="217"/>
      <c r="J7459" s="217"/>
      <c r="K7459" s="217"/>
      <c r="L7459" s="217"/>
      <c r="M7459" s="219"/>
      <c r="N7459" s="220"/>
      <c r="O7459" s="219"/>
      <c r="P7459" s="220"/>
      <c r="Q7459" s="219"/>
      <c r="R7459" s="219"/>
    </row>
    <row r="7460" spans="1:18">
      <c r="A7460" s="217"/>
      <c r="B7460" s="217"/>
      <c r="C7460" s="217"/>
      <c r="D7460" s="217"/>
      <c r="E7460" s="217"/>
      <c r="F7460" s="217"/>
      <c r="G7460" s="218"/>
      <c r="H7460" s="217"/>
      <c r="I7460" s="217"/>
      <c r="J7460" s="217"/>
      <c r="K7460" s="217"/>
      <c r="L7460" s="217"/>
      <c r="M7460" s="219"/>
      <c r="N7460" s="220"/>
      <c r="O7460" s="219"/>
      <c r="P7460" s="220"/>
      <c r="Q7460" s="219"/>
      <c r="R7460" s="219"/>
    </row>
    <row r="7461" spans="1:18">
      <c r="A7461" s="217"/>
      <c r="B7461" s="217"/>
      <c r="C7461" s="217"/>
      <c r="D7461" s="217"/>
      <c r="E7461" s="217"/>
      <c r="F7461" s="217"/>
      <c r="G7461" s="218"/>
      <c r="H7461" s="217"/>
      <c r="I7461" s="217"/>
      <c r="J7461" s="217"/>
      <c r="K7461" s="217"/>
      <c r="L7461" s="217"/>
      <c r="M7461" s="219"/>
      <c r="N7461" s="220"/>
      <c r="O7461" s="219"/>
      <c r="P7461" s="220"/>
      <c r="Q7461" s="219"/>
      <c r="R7461" s="219"/>
    </row>
    <row r="7462" spans="1:18">
      <c r="A7462" s="217"/>
      <c r="B7462" s="217"/>
      <c r="C7462" s="217"/>
      <c r="D7462" s="217"/>
      <c r="E7462" s="217"/>
      <c r="F7462" s="217"/>
      <c r="G7462" s="218"/>
      <c r="H7462" s="217"/>
      <c r="I7462" s="217"/>
      <c r="J7462" s="217"/>
      <c r="K7462" s="217"/>
      <c r="L7462" s="217"/>
      <c r="M7462" s="219"/>
      <c r="N7462" s="220"/>
      <c r="O7462" s="219"/>
      <c r="P7462" s="220"/>
      <c r="Q7462" s="219"/>
      <c r="R7462" s="219"/>
    </row>
    <row r="7463" spans="1:18">
      <c r="A7463" s="217"/>
      <c r="B7463" s="217"/>
      <c r="C7463" s="217"/>
      <c r="D7463" s="217"/>
      <c r="E7463" s="217"/>
      <c r="F7463" s="217"/>
      <c r="G7463" s="218"/>
      <c r="H7463" s="217"/>
      <c r="I7463" s="217"/>
      <c r="J7463" s="217"/>
      <c r="K7463" s="217"/>
      <c r="L7463" s="217"/>
      <c r="M7463" s="219"/>
      <c r="N7463" s="220"/>
      <c r="O7463" s="219"/>
      <c r="P7463" s="220"/>
      <c r="Q7463" s="219"/>
      <c r="R7463" s="219"/>
    </row>
    <row r="7464" spans="1:18">
      <c r="A7464" s="217"/>
      <c r="B7464" s="217"/>
      <c r="C7464" s="217"/>
      <c r="D7464" s="217"/>
      <c r="E7464" s="217"/>
      <c r="F7464" s="217"/>
      <c r="G7464" s="218"/>
      <c r="H7464" s="217"/>
      <c r="I7464" s="217"/>
      <c r="J7464" s="217"/>
      <c r="K7464" s="217"/>
      <c r="L7464" s="217"/>
      <c r="M7464" s="219"/>
      <c r="N7464" s="220"/>
      <c r="O7464" s="219"/>
      <c r="P7464" s="220"/>
      <c r="Q7464" s="219"/>
      <c r="R7464" s="219"/>
    </row>
    <row r="7465" spans="1:18">
      <c r="A7465" s="217"/>
      <c r="B7465" s="217"/>
      <c r="C7465" s="217"/>
      <c r="D7465" s="217"/>
      <c r="E7465" s="217"/>
      <c r="F7465" s="217"/>
      <c r="G7465" s="218"/>
      <c r="H7465" s="217"/>
      <c r="I7465" s="217"/>
      <c r="J7465" s="217"/>
      <c r="K7465" s="217"/>
      <c r="L7465" s="217"/>
      <c r="M7465" s="219"/>
      <c r="N7465" s="220"/>
      <c r="O7465" s="219"/>
      <c r="P7465" s="220"/>
      <c r="Q7465" s="219"/>
      <c r="R7465" s="219"/>
    </row>
    <row r="7466" spans="1:18">
      <c r="A7466" s="217"/>
      <c r="B7466" s="217"/>
      <c r="C7466" s="217"/>
      <c r="D7466" s="217"/>
      <c r="E7466" s="217"/>
      <c r="F7466" s="217"/>
      <c r="G7466" s="218"/>
      <c r="H7466" s="217"/>
      <c r="I7466" s="217"/>
      <c r="J7466" s="217"/>
      <c r="K7466" s="217"/>
      <c r="L7466" s="217"/>
      <c r="M7466" s="219"/>
      <c r="N7466" s="220"/>
      <c r="O7466" s="219"/>
      <c r="P7466" s="220"/>
      <c r="Q7466" s="219"/>
      <c r="R7466" s="219"/>
    </row>
    <row r="7467" spans="1:18">
      <c r="A7467" s="217"/>
      <c r="B7467" s="217"/>
      <c r="C7467" s="217"/>
      <c r="D7467" s="217"/>
      <c r="E7467" s="217"/>
      <c r="F7467" s="217"/>
      <c r="G7467" s="218"/>
      <c r="H7467" s="217"/>
      <c r="I7467" s="217"/>
      <c r="J7467" s="217"/>
      <c r="K7467" s="217"/>
      <c r="L7467" s="217"/>
      <c r="M7467" s="219"/>
      <c r="N7467" s="220"/>
      <c r="O7467" s="219"/>
      <c r="P7467" s="220"/>
      <c r="Q7467" s="219"/>
      <c r="R7467" s="219"/>
    </row>
    <row r="7468" spans="1:18">
      <c r="A7468" s="217"/>
      <c r="B7468" s="217"/>
      <c r="C7468" s="217"/>
      <c r="D7468" s="217"/>
      <c r="E7468" s="217"/>
      <c r="F7468" s="217"/>
      <c r="G7468" s="218"/>
      <c r="H7468" s="217"/>
      <c r="I7468" s="217"/>
      <c r="J7468" s="217"/>
      <c r="K7468" s="217"/>
      <c r="L7468" s="217"/>
      <c r="M7468" s="219"/>
      <c r="N7468" s="220"/>
      <c r="O7468" s="219"/>
      <c r="P7468" s="220"/>
      <c r="Q7468" s="219"/>
      <c r="R7468" s="219"/>
    </row>
    <row r="7469" spans="1:18">
      <c r="A7469" s="217"/>
      <c r="B7469" s="217"/>
      <c r="C7469" s="217"/>
      <c r="D7469" s="217"/>
      <c r="E7469" s="217"/>
      <c r="F7469" s="217"/>
      <c r="G7469" s="218"/>
      <c r="H7469" s="217"/>
      <c r="I7469" s="217"/>
      <c r="J7469" s="217"/>
      <c r="K7469" s="217"/>
      <c r="L7469" s="217"/>
      <c r="M7469" s="219"/>
      <c r="N7469" s="220"/>
      <c r="O7469" s="219"/>
      <c r="P7469" s="220"/>
      <c r="Q7469" s="219"/>
      <c r="R7469" s="219"/>
    </row>
    <row r="7470" spans="1:18">
      <c r="A7470" s="217"/>
      <c r="B7470" s="217"/>
      <c r="C7470" s="217"/>
      <c r="D7470" s="217"/>
      <c r="E7470" s="217"/>
      <c r="F7470" s="217"/>
      <c r="G7470" s="218"/>
      <c r="H7470" s="217"/>
      <c r="I7470" s="217"/>
      <c r="J7470" s="217"/>
      <c r="K7470" s="217"/>
      <c r="L7470" s="217"/>
      <c r="M7470" s="219"/>
      <c r="N7470" s="220"/>
      <c r="O7470" s="219"/>
      <c r="P7470" s="220"/>
      <c r="Q7470" s="219"/>
      <c r="R7470" s="219"/>
    </row>
    <row r="7471" spans="1:18">
      <c r="A7471" s="217"/>
      <c r="B7471" s="217"/>
      <c r="C7471" s="217"/>
      <c r="D7471" s="217"/>
      <c r="E7471" s="217"/>
      <c r="F7471" s="217"/>
      <c r="G7471" s="218"/>
      <c r="H7471" s="217"/>
      <c r="I7471" s="217"/>
      <c r="J7471" s="217"/>
      <c r="K7471" s="217"/>
      <c r="L7471" s="217"/>
      <c r="M7471" s="219"/>
      <c r="N7471" s="220"/>
      <c r="O7471" s="219"/>
      <c r="P7471" s="220"/>
      <c r="Q7471" s="219"/>
      <c r="R7471" s="219"/>
    </row>
    <row r="7472" spans="1:18">
      <c r="A7472" s="217"/>
      <c r="B7472" s="217"/>
      <c r="C7472" s="217"/>
      <c r="D7472" s="217"/>
      <c r="E7472" s="217"/>
      <c r="F7472" s="217"/>
      <c r="G7472" s="218"/>
      <c r="H7472" s="217"/>
      <c r="I7472" s="217"/>
      <c r="J7472" s="217"/>
      <c r="K7472" s="217"/>
      <c r="L7472" s="217"/>
      <c r="M7472" s="219"/>
      <c r="N7472" s="220"/>
      <c r="O7472" s="219"/>
      <c r="P7472" s="220"/>
      <c r="Q7472" s="219"/>
      <c r="R7472" s="219"/>
    </row>
    <row r="7473" spans="1:18">
      <c r="A7473" s="217"/>
      <c r="B7473" s="217"/>
      <c r="C7473" s="217"/>
      <c r="D7473" s="217"/>
      <c r="E7473" s="217"/>
      <c r="F7473" s="217"/>
      <c r="G7473" s="218"/>
      <c r="H7473" s="217"/>
      <c r="I7473" s="217"/>
      <c r="J7473" s="217"/>
      <c r="K7473" s="217"/>
      <c r="L7473" s="217"/>
      <c r="M7473" s="219"/>
      <c r="N7473" s="220"/>
      <c r="O7473" s="219"/>
      <c r="P7473" s="220"/>
      <c r="Q7473" s="219"/>
      <c r="R7473" s="219"/>
    </row>
    <row r="7474" spans="1:18">
      <c r="A7474" s="217"/>
      <c r="B7474" s="217"/>
      <c r="C7474" s="217"/>
      <c r="D7474" s="217"/>
      <c r="E7474" s="217"/>
      <c r="F7474" s="217"/>
      <c r="G7474" s="218"/>
      <c r="H7474" s="217"/>
      <c r="I7474" s="217"/>
      <c r="J7474" s="217"/>
      <c r="K7474" s="217"/>
      <c r="L7474" s="217"/>
      <c r="M7474" s="219"/>
      <c r="N7474" s="220"/>
      <c r="O7474" s="219"/>
      <c r="P7474" s="220"/>
      <c r="Q7474" s="219"/>
      <c r="R7474" s="219"/>
    </row>
    <row r="7475" spans="1:18">
      <c r="A7475" s="217"/>
      <c r="B7475" s="217"/>
      <c r="C7475" s="217"/>
      <c r="D7475" s="217"/>
      <c r="E7475" s="217"/>
      <c r="F7475" s="217"/>
      <c r="G7475" s="218"/>
      <c r="H7475" s="217"/>
      <c r="I7475" s="217"/>
      <c r="J7475" s="217"/>
      <c r="K7475" s="217"/>
      <c r="L7475" s="217"/>
      <c r="M7475" s="219"/>
      <c r="N7475" s="220"/>
      <c r="O7475" s="219"/>
      <c r="P7475" s="220"/>
      <c r="Q7475" s="219"/>
      <c r="R7475" s="219"/>
    </row>
    <row r="7476" spans="1:18">
      <c r="A7476" s="217"/>
      <c r="B7476" s="217"/>
      <c r="C7476" s="217"/>
      <c r="D7476" s="217"/>
      <c r="E7476" s="217"/>
      <c r="F7476" s="217"/>
      <c r="G7476" s="218"/>
      <c r="H7476" s="217"/>
      <c r="I7476" s="217"/>
      <c r="J7476" s="217"/>
      <c r="K7476" s="217"/>
      <c r="L7476" s="217"/>
      <c r="M7476" s="219"/>
      <c r="N7476" s="220"/>
      <c r="O7476" s="219"/>
      <c r="P7476" s="220"/>
      <c r="Q7476" s="219"/>
      <c r="R7476" s="219"/>
    </row>
    <row r="7477" spans="1:18">
      <c r="A7477" s="217"/>
      <c r="B7477" s="217"/>
      <c r="C7477" s="217"/>
      <c r="D7477" s="217"/>
      <c r="E7477" s="217"/>
      <c r="F7477" s="217"/>
      <c r="G7477" s="218"/>
      <c r="H7477" s="217"/>
      <c r="I7477" s="217"/>
      <c r="J7477" s="217"/>
      <c r="K7477" s="217"/>
      <c r="L7477" s="217"/>
      <c r="M7477" s="219"/>
      <c r="N7477" s="220"/>
      <c r="O7477" s="219"/>
      <c r="P7477" s="220"/>
      <c r="Q7477" s="219"/>
      <c r="R7477" s="219"/>
    </row>
    <row r="7478" spans="1:18">
      <c r="A7478" s="217"/>
      <c r="B7478" s="217"/>
      <c r="C7478" s="217"/>
      <c r="D7478" s="217"/>
      <c r="E7478" s="217"/>
      <c r="F7478" s="217"/>
      <c r="G7478" s="218"/>
      <c r="H7478" s="217"/>
      <c r="I7478" s="217"/>
      <c r="J7478" s="217"/>
      <c r="K7478" s="217"/>
      <c r="L7478" s="217"/>
      <c r="M7478" s="219"/>
      <c r="N7478" s="220"/>
      <c r="O7478" s="219"/>
      <c r="P7478" s="220"/>
      <c r="Q7478" s="219"/>
      <c r="R7478" s="219"/>
    </row>
    <row r="7479" spans="1:18">
      <c r="A7479" s="217"/>
      <c r="B7479" s="217"/>
      <c r="C7479" s="217"/>
      <c r="D7479" s="217"/>
      <c r="E7479" s="217"/>
      <c r="F7479" s="217"/>
      <c r="G7479" s="218"/>
      <c r="H7479" s="217"/>
      <c r="I7479" s="217"/>
      <c r="J7479" s="217"/>
      <c r="K7479" s="217"/>
      <c r="L7479" s="217"/>
      <c r="M7479" s="219"/>
      <c r="N7479" s="220"/>
      <c r="O7479" s="219"/>
      <c r="P7479" s="220"/>
      <c r="Q7479" s="219"/>
      <c r="R7479" s="219"/>
    </row>
    <row r="7480" spans="1:18">
      <c r="A7480" s="217"/>
      <c r="B7480" s="217"/>
      <c r="C7480" s="217"/>
      <c r="D7480" s="217"/>
      <c r="E7480" s="217"/>
      <c r="F7480" s="217"/>
      <c r="G7480" s="218"/>
      <c r="H7480" s="217"/>
      <c r="I7480" s="217"/>
      <c r="J7480" s="217"/>
      <c r="K7480" s="217"/>
      <c r="L7480" s="217"/>
      <c r="M7480" s="219"/>
      <c r="N7480" s="220"/>
      <c r="O7480" s="219"/>
      <c r="P7480" s="220"/>
      <c r="Q7480" s="219"/>
      <c r="R7480" s="219"/>
    </row>
    <row r="7481" spans="1:18">
      <c r="A7481" s="217"/>
      <c r="B7481" s="217"/>
      <c r="C7481" s="217"/>
      <c r="D7481" s="217"/>
      <c r="E7481" s="217"/>
      <c r="F7481" s="217"/>
      <c r="G7481" s="218"/>
      <c r="H7481" s="217"/>
      <c r="I7481" s="217"/>
      <c r="J7481" s="217"/>
      <c r="K7481" s="217"/>
      <c r="L7481" s="217"/>
      <c r="M7481" s="219"/>
      <c r="N7481" s="220"/>
      <c r="O7481" s="219"/>
      <c r="P7481" s="220"/>
      <c r="Q7481" s="219"/>
      <c r="R7481" s="219"/>
    </row>
    <row r="7482" spans="1:18">
      <c r="A7482" s="217"/>
      <c r="B7482" s="217"/>
      <c r="C7482" s="217"/>
      <c r="D7482" s="217"/>
      <c r="E7482" s="217"/>
      <c r="F7482" s="217"/>
      <c r="G7482" s="218"/>
      <c r="H7482" s="217"/>
      <c r="I7482" s="217"/>
      <c r="J7482" s="217"/>
      <c r="K7482" s="217"/>
      <c r="L7482" s="217"/>
      <c r="M7482" s="219"/>
      <c r="N7482" s="220"/>
      <c r="O7482" s="219"/>
      <c r="P7482" s="220"/>
      <c r="Q7482" s="219"/>
      <c r="R7482" s="219"/>
    </row>
    <row r="7483" spans="1:18">
      <c r="A7483" s="217"/>
      <c r="B7483" s="217"/>
      <c r="C7483" s="217"/>
      <c r="D7483" s="217"/>
      <c r="E7483" s="217"/>
      <c r="F7483" s="217"/>
      <c r="G7483" s="218"/>
      <c r="H7483" s="217"/>
      <c r="I7483" s="217"/>
      <c r="J7483" s="217"/>
      <c r="K7483" s="217"/>
      <c r="L7483" s="217"/>
      <c r="M7483" s="219"/>
      <c r="N7483" s="220"/>
      <c r="O7483" s="219"/>
      <c r="P7483" s="220"/>
      <c r="Q7483" s="219"/>
      <c r="R7483" s="219"/>
    </row>
    <row r="7484" spans="1:18">
      <c r="A7484" s="217"/>
      <c r="B7484" s="217"/>
      <c r="C7484" s="217"/>
      <c r="D7484" s="217"/>
      <c r="E7484" s="217"/>
      <c r="F7484" s="217"/>
      <c r="G7484" s="218"/>
      <c r="H7484" s="217"/>
      <c r="I7484" s="217"/>
      <c r="J7484" s="217"/>
      <c r="K7484" s="217"/>
      <c r="L7484" s="217"/>
      <c r="M7484" s="219"/>
      <c r="N7484" s="220"/>
      <c r="O7484" s="219"/>
      <c r="P7484" s="220"/>
      <c r="Q7484" s="219"/>
      <c r="R7484" s="219"/>
    </row>
    <row r="7485" spans="1:18">
      <c r="A7485" s="217"/>
      <c r="B7485" s="217"/>
      <c r="C7485" s="217"/>
      <c r="D7485" s="217"/>
      <c r="E7485" s="217"/>
      <c r="F7485" s="217"/>
      <c r="G7485" s="218"/>
      <c r="H7485" s="217"/>
      <c r="I7485" s="217"/>
      <c r="J7485" s="217"/>
      <c r="K7485" s="217"/>
      <c r="L7485" s="217"/>
      <c r="M7485" s="219"/>
      <c r="N7485" s="220"/>
      <c r="O7485" s="219"/>
      <c r="P7485" s="220"/>
      <c r="Q7485" s="219"/>
      <c r="R7485" s="219"/>
    </row>
    <row r="7486" spans="1:18">
      <c r="A7486" s="217"/>
      <c r="B7486" s="217"/>
      <c r="C7486" s="217"/>
      <c r="D7486" s="217"/>
      <c r="E7486" s="217"/>
      <c r="F7486" s="217"/>
      <c r="G7486" s="218"/>
      <c r="H7486" s="217"/>
      <c r="I7486" s="217"/>
      <c r="J7486" s="217"/>
      <c r="K7486" s="217"/>
      <c r="L7486" s="217"/>
      <c r="M7486" s="219"/>
      <c r="N7486" s="220"/>
      <c r="O7486" s="219"/>
      <c r="P7486" s="220"/>
      <c r="Q7486" s="219"/>
      <c r="R7486" s="219"/>
    </row>
    <row r="7487" spans="1:18">
      <c r="A7487" s="217"/>
      <c r="B7487" s="217"/>
      <c r="C7487" s="217"/>
      <c r="D7487" s="217"/>
      <c r="E7487" s="217"/>
      <c r="F7487" s="217"/>
      <c r="G7487" s="218"/>
      <c r="H7487" s="217"/>
      <c r="I7487" s="217"/>
      <c r="J7487" s="217"/>
      <c r="K7487" s="217"/>
      <c r="L7487" s="217"/>
      <c r="M7487" s="219"/>
      <c r="N7487" s="220"/>
      <c r="O7487" s="219"/>
      <c r="P7487" s="220"/>
      <c r="Q7487" s="219"/>
      <c r="R7487" s="219"/>
    </row>
    <row r="7488" spans="1:18">
      <c r="A7488" s="217"/>
      <c r="B7488" s="217"/>
      <c r="C7488" s="217"/>
      <c r="D7488" s="217"/>
      <c r="E7488" s="217"/>
      <c r="F7488" s="217"/>
      <c r="G7488" s="218"/>
      <c r="H7488" s="217"/>
      <c r="I7488" s="217"/>
      <c r="J7488" s="217"/>
      <c r="K7488" s="217"/>
      <c r="L7488" s="217"/>
      <c r="M7488" s="219"/>
      <c r="N7488" s="220"/>
      <c r="O7488" s="219"/>
      <c r="P7488" s="220"/>
      <c r="Q7488" s="219"/>
      <c r="R7488" s="219"/>
    </row>
    <row r="7489" spans="1:18">
      <c r="A7489" s="217"/>
      <c r="B7489" s="217"/>
      <c r="C7489" s="217"/>
      <c r="D7489" s="217"/>
      <c r="E7489" s="217"/>
      <c r="F7489" s="217"/>
      <c r="G7489" s="218"/>
      <c r="H7489" s="217"/>
      <c r="I7489" s="217"/>
      <c r="J7489" s="217"/>
      <c r="K7489" s="217"/>
      <c r="L7489" s="217"/>
      <c r="M7489" s="219"/>
      <c r="N7489" s="220"/>
      <c r="O7489" s="219"/>
      <c r="P7489" s="220"/>
      <c r="Q7489" s="219"/>
      <c r="R7489" s="219"/>
    </row>
    <row r="7490" spans="1:18">
      <c r="A7490" s="217"/>
      <c r="B7490" s="217"/>
      <c r="C7490" s="217"/>
      <c r="D7490" s="217"/>
      <c r="E7490" s="217"/>
      <c r="F7490" s="217"/>
      <c r="G7490" s="218"/>
      <c r="H7490" s="217"/>
      <c r="I7490" s="217"/>
      <c r="J7490" s="217"/>
      <c r="K7490" s="217"/>
      <c r="L7490" s="217"/>
      <c r="M7490" s="219"/>
      <c r="N7490" s="220"/>
      <c r="O7490" s="219"/>
      <c r="P7490" s="220"/>
      <c r="Q7490" s="219"/>
      <c r="R7490" s="219"/>
    </row>
    <row r="7491" spans="1:18">
      <c r="A7491" s="217"/>
      <c r="B7491" s="217"/>
      <c r="C7491" s="217"/>
      <c r="D7491" s="217"/>
      <c r="E7491" s="217"/>
      <c r="F7491" s="217"/>
      <c r="G7491" s="218"/>
      <c r="H7491" s="217"/>
      <c r="I7491" s="217"/>
      <c r="J7491" s="217"/>
      <c r="K7491" s="217"/>
      <c r="L7491" s="217"/>
      <c r="M7491" s="219"/>
      <c r="N7491" s="220"/>
      <c r="O7491" s="219"/>
      <c r="P7491" s="220"/>
      <c r="Q7491" s="219"/>
      <c r="R7491" s="219"/>
    </row>
    <row r="7492" spans="1:18">
      <c r="A7492" s="217"/>
      <c r="B7492" s="217"/>
      <c r="C7492" s="217"/>
      <c r="D7492" s="217"/>
      <c r="E7492" s="217"/>
      <c r="F7492" s="217"/>
      <c r="G7492" s="218"/>
      <c r="H7492" s="217"/>
      <c r="I7492" s="217"/>
      <c r="J7492" s="217"/>
      <c r="K7492" s="217"/>
      <c r="L7492" s="217"/>
      <c r="M7492" s="219"/>
      <c r="N7492" s="220"/>
      <c r="O7492" s="219"/>
      <c r="P7492" s="220"/>
      <c r="Q7492" s="219"/>
      <c r="R7492" s="219"/>
    </row>
    <row r="7493" spans="1:18">
      <c r="A7493" s="217"/>
      <c r="B7493" s="217"/>
      <c r="C7493" s="217"/>
      <c r="D7493" s="217"/>
      <c r="E7493" s="217"/>
      <c r="F7493" s="217"/>
      <c r="G7493" s="218"/>
      <c r="H7493" s="217"/>
      <c r="I7493" s="217"/>
      <c r="J7493" s="217"/>
      <c r="K7493" s="217"/>
      <c r="L7493" s="217"/>
      <c r="M7493" s="219"/>
      <c r="N7493" s="220"/>
      <c r="O7493" s="219"/>
      <c r="P7493" s="220"/>
      <c r="Q7493" s="219"/>
      <c r="R7493" s="219"/>
    </row>
    <row r="7494" spans="1:18">
      <c r="A7494" s="217"/>
      <c r="B7494" s="217"/>
      <c r="C7494" s="217"/>
      <c r="D7494" s="217"/>
      <c r="E7494" s="217"/>
      <c r="F7494" s="217"/>
      <c r="G7494" s="218"/>
      <c r="H7494" s="217"/>
      <c r="I7494" s="217"/>
      <c r="J7494" s="217"/>
      <c r="K7494" s="217"/>
      <c r="L7494" s="217"/>
      <c r="M7494" s="219"/>
      <c r="N7494" s="220"/>
      <c r="O7494" s="219"/>
      <c r="P7494" s="220"/>
      <c r="Q7494" s="219"/>
      <c r="R7494" s="219"/>
    </row>
    <row r="7495" spans="1:18">
      <c r="A7495" s="217"/>
      <c r="B7495" s="217"/>
      <c r="C7495" s="217"/>
      <c r="D7495" s="217"/>
      <c r="E7495" s="217"/>
      <c r="F7495" s="217"/>
      <c r="G7495" s="218"/>
      <c r="H7495" s="217"/>
      <c r="I7495" s="217"/>
      <c r="J7495" s="217"/>
      <c r="K7495" s="217"/>
      <c r="L7495" s="217"/>
      <c r="M7495" s="219"/>
      <c r="N7495" s="220"/>
      <c r="O7495" s="219"/>
      <c r="P7495" s="220"/>
      <c r="Q7495" s="219"/>
      <c r="R7495" s="219"/>
    </row>
    <row r="7496" spans="1:18">
      <c r="A7496" s="217"/>
      <c r="B7496" s="217"/>
      <c r="C7496" s="217"/>
      <c r="D7496" s="217"/>
      <c r="E7496" s="217"/>
      <c r="F7496" s="217"/>
      <c r="G7496" s="218"/>
      <c r="H7496" s="217"/>
      <c r="I7496" s="217"/>
      <c r="J7496" s="217"/>
      <c r="K7496" s="217"/>
      <c r="L7496" s="217"/>
      <c r="M7496" s="219"/>
      <c r="N7496" s="220"/>
      <c r="O7496" s="219"/>
      <c r="P7496" s="220"/>
      <c r="Q7496" s="219"/>
      <c r="R7496" s="219"/>
    </row>
    <row r="7497" spans="1:18">
      <c r="A7497" s="217"/>
      <c r="B7497" s="217"/>
      <c r="C7497" s="217"/>
      <c r="D7497" s="217"/>
      <c r="E7497" s="217"/>
      <c r="F7497" s="217"/>
      <c r="G7497" s="218"/>
      <c r="H7497" s="217"/>
      <c r="I7497" s="217"/>
      <c r="J7497" s="217"/>
      <c r="K7497" s="217"/>
      <c r="L7497" s="217"/>
      <c r="M7497" s="219"/>
      <c r="N7497" s="220"/>
      <c r="O7497" s="219"/>
      <c r="P7497" s="220"/>
      <c r="Q7497" s="219"/>
      <c r="R7497" s="219"/>
    </row>
    <row r="7498" spans="1:18">
      <c r="A7498" s="217"/>
      <c r="B7498" s="217"/>
      <c r="C7498" s="217"/>
      <c r="D7498" s="217"/>
      <c r="E7498" s="217"/>
      <c r="F7498" s="217"/>
      <c r="G7498" s="218"/>
      <c r="H7498" s="217"/>
      <c r="I7498" s="217"/>
      <c r="J7498" s="217"/>
      <c r="K7498" s="217"/>
      <c r="L7498" s="217"/>
      <c r="M7498" s="219"/>
      <c r="N7498" s="220"/>
      <c r="O7498" s="219"/>
      <c r="P7498" s="220"/>
      <c r="Q7498" s="219"/>
      <c r="R7498" s="219"/>
    </row>
    <row r="7499" spans="1:18">
      <c r="A7499" s="217"/>
      <c r="B7499" s="217"/>
      <c r="C7499" s="217"/>
      <c r="D7499" s="217"/>
      <c r="E7499" s="217"/>
      <c r="F7499" s="217"/>
      <c r="G7499" s="218"/>
      <c r="H7499" s="217"/>
      <c r="I7499" s="217"/>
      <c r="J7499" s="217"/>
      <c r="K7499" s="217"/>
      <c r="L7499" s="217"/>
      <c r="M7499" s="219"/>
      <c r="N7499" s="220"/>
      <c r="O7499" s="219"/>
      <c r="P7499" s="220"/>
      <c r="Q7499" s="219"/>
      <c r="R7499" s="219"/>
    </row>
    <row r="7500" spans="1:18">
      <c r="A7500" s="217"/>
      <c r="B7500" s="217"/>
      <c r="C7500" s="217"/>
      <c r="D7500" s="217"/>
      <c r="E7500" s="217"/>
      <c r="F7500" s="217"/>
      <c r="G7500" s="218"/>
      <c r="H7500" s="217"/>
      <c r="I7500" s="217"/>
      <c r="J7500" s="217"/>
      <c r="K7500" s="217"/>
      <c r="L7500" s="217"/>
      <c r="M7500" s="219"/>
      <c r="N7500" s="220"/>
      <c r="O7500" s="219"/>
      <c r="P7500" s="220"/>
      <c r="Q7500" s="219"/>
      <c r="R7500" s="219"/>
    </row>
    <row r="7501" spans="1:18">
      <c r="A7501" s="217"/>
      <c r="B7501" s="217"/>
      <c r="C7501" s="217"/>
      <c r="D7501" s="217"/>
      <c r="E7501" s="217"/>
      <c r="F7501" s="217"/>
      <c r="G7501" s="218"/>
      <c r="H7501" s="217"/>
      <c r="I7501" s="217"/>
      <c r="J7501" s="217"/>
      <c r="K7501" s="217"/>
      <c r="L7501" s="217"/>
      <c r="M7501" s="219"/>
      <c r="N7501" s="220"/>
      <c r="O7501" s="219"/>
      <c r="P7501" s="220"/>
      <c r="Q7501" s="219"/>
      <c r="R7501" s="219"/>
    </row>
    <row r="7502" spans="1:18">
      <c r="A7502" s="217"/>
      <c r="B7502" s="217"/>
      <c r="C7502" s="217"/>
      <c r="D7502" s="217"/>
      <c r="E7502" s="217"/>
      <c r="F7502" s="217"/>
      <c r="G7502" s="218"/>
      <c r="H7502" s="217"/>
      <c r="I7502" s="217"/>
      <c r="J7502" s="217"/>
      <c r="K7502" s="217"/>
      <c r="L7502" s="217"/>
      <c r="M7502" s="219"/>
      <c r="N7502" s="220"/>
      <c r="O7502" s="219"/>
      <c r="P7502" s="220"/>
      <c r="Q7502" s="219"/>
      <c r="R7502" s="219"/>
    </row>
    <row r="7503" spans="1:18">
      <c r="A7503" s="217"/>
      <c r="B7503" s="217"/>
      <c r="C7503" s="217"/>
      <c r="D7503" s="217"/>
      <c r="E7503" s="217"/>
      <c r="F7503" s="217"/>
      <c r="G7503" s="218"/>
      <c r="H7503" s="217"/>
      <c r="I7503" s="217"/>
      <c r="J7503" s="217"/>
      <c r="K7503" s="217"/>
      <c r="L7503" s="217"/>
      <c r="M7503" s="219"/>
      <c r="N7503" s="220"/>
      <c r="O7503" s="219"/>
      <c r="P7503" s="220"/>
      <c r="Q7503" s="219"/>
      <c r="R7503" s="219"/>
    </row>
    <row r="7504" spans="1:18">
      <c r="A7504" s="217"/>
      <c r="B7504" s="217"/>
      <c r="C7504" s="217"/>
      <c r="D7504" s="217"/>
      <c r="E7504" s="217"/>
      <c r="F7504" s="217"/>
      <c r="G7504" s="218"/>
      <c r="H7504" s="217"/>
      <c r="I7504" s="217"/>
      <c r="J7504" s="217"/>
      <c r="K7504" s="217"/>
      <c r="L7504" s="217"/>
      <c r="M7504" s="219"/>
      <c r="N7504" s="220"/>
      <c r="O7504" s="219"/>
      <c r="P7504" s="220"/>
      <c r="Q7504" s="219"/>
      <c r="R7504" s="219"/>
    </row>
    <row r="7505" spans="1:18">
      <c r="A7505" s="217"/>
      <c r="B7505" s="217"/>
      <c r="C7505" s="217"/>
      <c r="D7505" s="217"/>
      <c r="E7505" s="217"/>
      <c r="F7505" s="217"/>
      <c r="G7505" s="218"/>
      <c r="H7505" s="217"/>
      <c r="I7505" s="217"/>
      <c r="J7505" s="217"/>
      <c r="K7505" s="217"/>
      <c r="L7505" s="217"/>
      <c r="M7505" s="219"/>
      <c r="N7505" s="220"/>
      <c r="O7505" s="219"/>
      <c r="P7505" s="220"/>
      <c r="Q7505" s="219"/>
      <c r="R7505" s="219"/>
    </row>
    <row r="7506" spans="1:18">
      <c r="A7506" s="217"/>
      <c r="B7506" s="217"/>
      <c r="C7506" s="217"/>
      <c r="D7506" s="217"/>
      <c r="E7506" s="217"/>
      <c r="F7506" s="217"/>
      <c r="G7506" s="218"/>
      <c r="H7506" s="217"/>
      <c r="I7506" s="217"/>
      <c r="J7506" s="217"/>
      <c r="K7506" s="217"/>
      <c r="L7506" s="217"/>
      <c r="M7506" s="219"/>
      <c r="N7506" s="220"/>
      <c r="O7506" s="219"/>
      <c r="P7506" s="220"/>
      <c r="Q7506" s="219"/>
      <c r="R7506" s="219"/>
    </row>
    <row r="7507" spans="1:18">
      <c r="A7507" s="217"/>
      <c r="B7507" s="217"/>
      <c r="C7507" s="217"/>
      <c r="D7507" s="217"/>
      <c r="E7507" s="217"/>
      <c r="F7507" s="217"/>
      <c r="G7507" s="218"/>
      <c r="H7507" s="217"/>
      <c r="I7507" s="217"/>
      <c r="J7507" s="217"/>
      <c r="K7507" s="217"/>
      <c r="L7507" s="217"/>
      <c r="M7507" s="219"/>
      <c r="N7507" s="220"/>
      <c r="O7507" s="219"/>
      <c r="P7507" s="220"/>
      <c r="Q7507" s="219"/>
      <c r="R7507" s="219"/>
    </row>
    <row r="7508" spans="1:18">
      <c r="A7508" s="217"/>
      <c r="B7508" s="217"/>
      <c r="C7508" s="217"/>
      <c r="D7508" s="217"/>
      <c r="E7508" s="217"/>
      <c r="F7508" s="217"/>
      <c r="G7508" s="218"/>
      <c r="H7508" s="217"/>
      <c r="I7508" s="217"/>
      <c r="J7508" s="217"/>
      <c r="K7508" s="217"/>
      <c r="L7508" s="217"/>
      <c r="M7508" s="219"/>
      <c r="N7508" s="220"/>
      <c r="O7508" s="219"/>
      <c r="P7508" s="220"/>
      <c r="Q7508" s="219"/>
      <c r="R7508" s="219"/>
    </row>
    <row r="7509" spans="1:18">
      <c r="A7509" s="217"/>
      <c r="B7509" s="217"/>
      <c r="C7509" s="217"/>
      <c r="D7509" s="217"/>
      <c r="E7509" s="217"/>
      <c r="F7509" s="217"/>
      <c r="G7509" s="218"/>
      <c r="H7509" s="217"/>
      <c r="I7509" s="217"/>
      <c r="J7509" s="217"/>
      <c r="K7509" s="217"/>
      <c r="L7509" s="217"/>
      <c r="M7509" s="219"/>
      <c r="N7509" s="220"/>
      <c r="O7509" s="219"/>
      <c r="P7509" s="220"/>
      <c r="Q7509" s="219"/>
      <c r="R7509" s="219"/>
    </row>
    <row r="7510" spans="1:18">
      <c r="A7510" s="217"/>
      <c r="B7510" s="217"/>
      <c r="C7510" s="217"/>
      <c r="D7510" s="217"/>
      <c r="E7510" s="217"/>
      <c r="F7510" s="217"/>
      <c r="G7510" s="218"/>
      <c r="H7510" s="217"/>
      <c r="I7510" s="217"/>
      <c r="J7510" s="217"/>
      <c r="K7510" s="217"/>
      <c r="L7510" s="217"/>
      <c r="M7510" s="219"/>
      <c r="N7510" s="220"/>
      <c r="O7510" s="219"/>
      <c r="P7510" s="220"/>
      <c r="Q7510" s="219"/>
      <c r="R7510" s="219"/>
    </row>
    <row r="7511" spans="1:18">
      <c r="A7511" s="217"/>
      <c r="B7511" s="217"/>
      <c r="C7511" s="217"/>
      <c r="D7511" s="217"/>
      <c r="E7511" s="217"/>
      <c r="F7511" s="217"/>
      <c r="G7511" s="218"/>
      <c r="H7511" s="217"/>
      <c r="I7511" s="217"/>
      <c r="J7511" s="217"/>
      <c r="K7511" s="217"/>
      <c r="L7511" s="217"/>
      <c r="M7511" s="219"/>
      <c r="N7511" s="220"/>
      <c r="O7511" s="219"/>
      <c r="P7511" s="220"/>
      <c r="Q7511" s="219"/>
      <c r="R7511" s="219"/>
    </row>
    <row r="7512" spans="1:18">
      <c r="A7512" s="217"/>
      <c r="B7512" s="217"/>
      <c r="C7512" s="217"/>
      <c r="D7512" s="217"/>
      <c r="E7512" s="217"/>
      <c r="F7512" s="217"/>
      <c r="G7512" s="218"/>
      <c r="H7512" s="217"/>
      <c r="I7512" s="217"/>
      <c r="J7512" s="217"/>
      <c r="K7512" s="217"/>
      <c r="L7512" s="217"/>
      <c r="M7512" s="219"/>
      <c r="N7512" s="220"/>
      <c r="O7512" s="219"/>
      <c r="P7512" s="220"/>
      <c r="Q7512" s="219"/>
      <c r="R7512" s="219"/>
    </row>
    <row r="7513" spans="1:18">
      <c r="A7513" s="217"/>
      <c r="B7513" s="217"/>
      <c r="C7513" s="217"/>
      <c r="D7513" s="217"/>
      <c r="E7513" s="217"/>
      <c r="F7513" s="217"/>
      <c r="G7513" s="218"/>
      <c r="H7513" s="217"/>
      <c r="I7513" s="217"/>
      <c r="J7513" s="217"/>
      <c r="K7513" s="217"/>
      <c r="L7513" s="217"/>
      <c r="M7513" s="219"/>
      <c r="N7513" s="220"/>
      <c r="O7513" s="219"/>
      <c r="P7513" s="220"/>
      <c r="Q7513" s="219"/>
      <c r="R7513" s="219"/>
    </row>
    <row r="7514" spans="1:18">
      <c r="A7514" s="217"/>
      <c r="B7514" s="217"/>
      <c r="C7514" s="217"/>
      <c r="D7514" s="217"/>
      <c r="E7514" s="217"/>
      <c r="F7514" s="217"/>
      <c r="G7514" s="218"/>
      <c r="H7514" s="217"/>
      <c r="I7514" s="217"/>
      <c r="J7514" s="217"/>
      <c r="K7514" s="217"/>
      <c r="L7514" s="217"/>
      <c r="M7514" s="219"/>
      <c r="N7514" s="220"/>
      <c r="O7514" s="219"/>
      <c r="P7514" s="220"/>
      <c r="Q7514" s="219"/>
      <c r="R7514" s="219"/>
    </row>
    <row r="7515" spans="1:18">
      <c r="A7515" s="217"/>
      <c r="B7515" s="217"/>
      <c r="C7515" s="217"/>
      <c r="D7515" s="217"/>
      <c r="E7515" s="217"/>
      <c r="F7515" s="217"/>
      <c r="G7515" s="218"/>
      <c r="H7515" s="217"/>
      <c r="I7515" s="217"/>
      <c r="J7515" s="217"/>
      <c r="K7515" s="217"/>
      <c r="L7515" s="217"/>
      <c r="M7515" s="219"/>
      <c r="N7515" s="220"/>
      <c r="O7515" s="219"/>
      <c r="P7515" s="220"/>
      <c r="Q7515" s="219"/>
      <c r="R7515" s="219"/>
    </row>
    <row r="7516" spans="1:18">
      <c r="A7516" s="217"/>
      <c r="B7516" s="217"/>
      <c r="C7516" s="217"/>
      <c r="D7516" s="217"/>
      <c r="E7516" s="217"/>
      <c r="F7516" s="217"/>
      <c r="G7516" s="218"/>
      <c r="H7516" s="217"/>
      <c r="I7516" s="217"/>
      <c r="J7516" s="217"/>
      <c r="K7516" s="217"/>
      <c r="L7516" s="217"/>
      <c r="M7516" s="219"/>
      <c r="N7516" s="220"/>
      <c r="O7516" s="219"/>
      <c r="P7516" s="220"/>
      <c r="Q7516" s="219"/>
      <c r="R7516" s="219"/>
    </row>
    <row r="7517" spans="1:18">
      <c r="A7517" s="217"/>
      <c r="B7517" s="217"/>
      <c r="C7517" s="217"/>
      <c r="D7517" s="217"/>
      <c r="E7517" s="217"/>
      <c r="F7517" s="217"/>
      <c r="G7517" s="218"/>
      <c r="H7517" s="217"/>
      <c r="I7517" s="217"/>
      <c r="J7517" s="217"/>
      <c r="K7517" s="217"/>
      <c r="L7517" s="217"/>
      <c r="M7517" s="219"/>
      <c r="N7517" s="220"/>
      <c r="O7517" s="219"/>
      <c r="P7517" s="220"/>
      <c r="Q7517" s="219"/>
      <c r="R7517" s="219"/>
    </row>
    <row r="7518" spans="1:18">
      <c r="A7518" s="217"/>
      <c r="B7518" s="217"/>
      <c r="C7518" s="217"/>
      <c r="D7518" s="217"/>
      <c r="E7518" s="217"/>
      <c r="F7518" s="217"/>
      <c r="G7518" s="218"/>
      <c r="H7518" s="217"/>
      <c r="I7518" s="217"/>
      <c r="J7518" s="217"/>
      <c r="K7518" s="217"/>
      <c r="L7518" s="217"/>
      <c r="M7518" s="219"/>
      <c r="N7518" s="220"/>
      <c r="O7518" s="219"/>
      <c r="P7518" s="220"/>
      <c r="Q7518" s="219"/>
      <c r="R7518" s="219"/>
    </row>
    <row r="7519" spans="1:18">
      <c r="A7519" s="217"/>
      <c r="B7519" s="217"/>
      <c r="C7519" s="217"/>
      <c r="D7519" s="217"/>
      <c r="E7519" s="217"/>
      <c r="F7519" s="217"/>
      <c r="G7519" s="218"/>
      <c r="H7519" s="217"/>
      <c r="I7519" s="217"/>
      <c r="J7519" s="217"/>
      <c r="K7519" s="217"/>
      <c r="L7519" s="217"/>
      <c r="M7519" s="219"/>
      <c r="N7519" s="220"/>
      <c r="O7519" s="219"/>
      <c r="P7519" s="220"/>
      <c r="Q7519" s="219"/>
      <c r="R7519" s="219"/>
    </row>
    <row r="7520" spans="1:18">
      <c r="A7520" s="217"/>
      <c r="B7520" s="217"/>
      <c r="C7520" s="217"/>
      <c r="D7520" s="217"/>
      <c r="E7520" s="217"/>
      <c r="F7520" s="217"/>
      <c r="G7520" s="218"/>
      <c r="H7520" s="217"/>
      <c r="I7520" s="217"/>
      <c r="J7520" s="217"/>
      <c r="K7520" s="217"/>
      <c r="L7520" s="217"/>
      <c r="M7520" s="219"/>
      <c r="N7520" s="220"/>
      <c r="O7520" s="219"/>
      <c r="P7520" s="220"/>
      <c r="Q7520" s="219"/>
      <c r="R7520" s="219"/>
    </row>
    <row r="7521" spans="1:18">
      <c r="A7521" s="217"/>
      <c r="B7521" s="217"/>
      <c r="C7521" s="217"/>
      <c r="D7521" s="217"/>
      <c r="E7521" s="217"/>
      <c r="F7521" s="217"/>
      <c r="G7521" s="218"/>
      <c r="H7521" s="217"/>
      <c r="I7521" s="217"/>
      <c r="J7521" s="217"/>
      <c r="K7521" s="217"/>
      <c r="L7521" s="217"/>
      <c r="M7521" s="219"/>
      <c r="N7521" s="220"/>
      <c r="O7521" s="219"/>
      <c r="P7521" s="220"/>
      <c r="Q7521" s="219"/>
      <c r="R7521" s="219"/>
    </row>
    <row r="7522" spans="1:18">
      <c r="A7522" s="217"/>
      <c r="B7522" s="217"/>
      <c r="C7522" s="217"/>
      <c r="D7522" s="217"/>
      <c r="E7522" s="217"/>
      <c r="F7522" s="217"/>
      <c r="G7522" s="218"/>
      <c r="H7522" s="217"/>
      <c r="I7522" s="217"/>
      <c r="J7522" s="217"/>
      <c r="K7522" s="217"/>
      <c r="L7522" s="217"/>
      <c r="M7522" s="219"/>
      <c r="N7522" s="220"/>
      <c r="O7522" s="219"/>
      <c r="P7522" s="220"/>
      <c r="Q7522" s="219"/>
      <c r="R7522" s="219"/>
    </row>
    <row r="7523" spans="1:18">
      <c r="A7523" s="217"/>
      <c r="B7523" s="217"/>
      <c r="C7523" s="217"/>
      <c r="D7523" s="217"/>
      <c r="E7523" s="217"/>
      <c r="F7523" s="217"/>
      <c r="G7523" s="218"/>
      <c r="H7523" s="217"/>
      <c r="I7523" s="217"/>
      <c r="J7523" s="217"/>
      <c r="K7523" s="217"/>
      <c r="L7523" s="217"/>
      <c r="M7523" s="219"/>
      <c r="N7523" s="220"/>
      <c r="O7523" s="219"/>
      <c r="P7523" s="220"/>
      <c r="Q7523" s="219"/>
      <c r="R7523" s="219"/>
    </row>
    <row r="7524" spans="1:18">
      <c r="A7524" s="217"/>
      <c r="B7524" s="217"/>
      <c r="C7524" s="217"/>
      <c r="D7524" s="217"/>
      <c r="E7524" s="217"/>
      <c r="F7524" s="217"/>
      <c r="G7524" s="218"/>
      <c r="H7524" s="217"/>
      <c r="I7524" s="217"/>
      <c r="J7524" s="217"/>
      <c r="K7524" s="217"/>
      <c r="L7524" s="217"/>
      <c r="M7524" s="219"/>
      <c r="N7524" s="220"/>
      <c r="O7524" s="219"/>
      <c r="P7524" s="220"/>
      <c r="Q7524" s="219"/>
      <c r="R7524" s="219"/>
    </row>
    <row r="7525" spans="1:18">
      <c r="A7525" s="217"/>
      <c r="B7525" s="217"/>
      <c r="C7525" s="217"/>
      <c r="D7525" s="217"/>
      <c r="E7525" s="217"/>
      <c r="F7525" s="217"/>
      <c r="G7525" s="218"/>
      <c r="H7525" s="217"/>
      <c r="I7525" s="217"/>
      <c r="J7525" s="217"/>
      <c r="K7525" s="217"/>
      <c r="L7525" s="217"/>
      <c r="M7525" s="219"/>
      <c r="N7525" s="220"/>
      <c r="O7525" s="219"/>
      <c r="P7525" s="220"/>
      <c r="Q7525" s="219"/>
      <c r="R7525" s="219"/>
    </row>
    <row r="7526" spans="1:18">
      <c r="A7526" s="217"/>
      <c r="B7526" s="217"/>
      <c r="C7526" s="217"/>
      <c r="D7526" s="217"/>
      <c r="E7526" s="217"/>
      <c r="F7526" s="217"/>
      <c r="G7526" s="218"/>
      <c r="H7526" s="217"/>
      <c r="I7526" s="217"/>
      <c r="J7526" s="217"/>
      <c r="K7526" s="217"/>
      <c r="L7526" s="217"/>
      <c r="M7526" s="219"/>
      <c r="N7526" s="220"/>
      <c r="O7526" s="219"/>
      <c r="P7526" s="220"/>
      <c r="Q7526" s="219"/>
      <c r="R7526" s="219"/>
    </row>
    <row r="7527" spans="1:18">
      <c r="A7527" s="217"/>
      <c r="B7527" s="217"/>
      <c r="C7527" s="217"/>
      <c r="D7527" s="217"/>
      <c r="E7527" s="217"/>
      <c r="F7527" s="217"/>
      <c r="G7527" s="218"/>
      <c r="H7527" s="217"/>
      <c r="I7527" s="217"/>
      <c r="J7527" s="217"/>
      <c r="K7527" s="217"/>
      <c r="L7527" s="217"/>
      <c r="M7527" s="219"/>
      <c r="N7527" s="220"/>
      <c r="O7527" s="219"/>
      <c r="P7527" s="220"/>
      <c r="Q7527" s="219"/>
      <c r="R7527" s="219"/>
    </row>
    <row r="7528" spans="1:18">
      <c r="A7528" s="217"/>
      <c r="B7528" s="217"/>
      <c r="C7528" s="217"/>
      <c r="D7528" s="217"/>
      <c r="E7528" s="217"/>
      <c r="F7528" s="217"/>
      <c r="G7528" s="218"/>
      <c r="H7528" s="217"/>
      <c r="I7528" s="217"/>
      <c r="J7528" s="217"/>
      <c r="K7528" s="217"/>
      <c r="L7528" s="217"/>
      <c r="M7528" s="219"/>
      <c r="N7528" s="220"/>
      <c r="O7528" s="219"/>
      <c r="P7528" s="220"/>
      <c r="Q7528" s="219"/>
      <c r="R7528" s="219"/>
    </row>
    <row r="7529" spans="1:18">
      <c r="A7529" s="217"/>
      <c r="B7529" s="217"/>
      <c r="C7529" s="217"/>
      <c r="D7529" s="217"/>
      <c r="E7529" s="217"/>
      <c r="F7529" s="217"/>
      <c r="G7529" s="218"/>
      <c r="H7529" s="217"/>
      <c r="I7529" s="217"/>
      <c r="J7529" s="217"/>
      <c r="K7529" s="217"/>
      <c r="L7529" s="217"/>
      <c r="M7529" s="219"/>
      <c r="N7529" s="220"/>
      <c r="O7529" s="219"/>
      <c r="P7529" s="220"/>
      <c r="Q7529" s="219"/>
      <c r="R7529" s="219"/>
    </row>
    <row r="7530" spans="1:18">
      <c r="A7530" s="217"/>
      <c r="B7530" s="217"/>
      <c r="C7530" s="217"/>
      <c r="D7530" s="217"/>
      <c r="E7530" s="217"/>
      <c r="F7530" s="217"/>
      <c r="G7530" s="218"/>
      <c r="H7530" s="217"/>
      <c r="I7530" s="217"/>
      <c r="J7530" s="217"/>
      <c r="K7530" s="217"/>
      <c r="L7530" s="217"/>
      <c r="M7530" s="219"/>
      <c r="N7530" s="220"/>
      <c r="O7530" s="219"/>
      <c r="P7530" s="220"/>
      <c r="Q7530" s="219"/>
      <c r="R7530" s="219"/>
    </row>
    <row r="7531" spans="1:18">
      <c r="A7531" s="217"/>
      <c r="B7531" s="217"/>
      <c r="C7531" s="217"/>
      <c r="D7531" s="217"/>
      <c r="E7531" s="217"/>
      <c r="F7531" s="217"/>
      <c r="G7531" s="218"/>
      <c r="H7531" s="217"/>
      <c r="I7531" s="217"/>
      <c r="J7531" s="217"/>
      <c r="K7531" s="217"/>
      <c r="L7531" s="217"/>
      <c r="M7531" s="219"/>
      <c r="N7531" s="220"/>
      <c r="O7531" s="219"/>
      <c r="P7531" s="220"/>
      <c r="Q7531" s="219"/>
      <c r="R7531" s="219"/>
    </row>
    <row r="7532" spans="1:18">
      <c r="A7532" s="217"/>
      <c r="B7532" s="217"/>
      <c r="C7532" s="217"/>
      <c r="D7532" s="217"/>
      <c r="E7532" s="217"/>
      <c r="F7532" s="217"/>
      <c r="G7532" s="218"/>
      <c r="H7532" s="217"/>
      <c r="I7532" s="217"/>
      <c r="J7532" s="217"/>
      <c r="K7532" s="217"/>
      <c r="L7532" s="217"/>
      <c r="M7532" s="219"/>
      <c r="N7532" s="220"/>
      <c r="O7532" s="219"/>
      <c r="P7532" s="220"/>
      <c r="Q7532" s="219"/>
      <c r="R7532" s="219"/>
    </row>
    <row r="7533" spans="1:18">
      <c r="A7533" s="217"/>
      <c r="B7533" s="217"/>
      <c r="C7533" s="217"/>
      <c r="D7533" s="217"/>
      <c r="E7533" s="217"/>
      <c r="F7533" s="217"/>
      <c r="G7533" s="218"/>
      <c r="H7533" s="217"/>
      <c r="I7533" s="217"/>
      <c r="J7533" s="217"/>
      <c r="K7533" s="217"/>
      <c r="L7533" s="217"/>
      <c r="M7533" s="219"/>
      <c r="N7533" s="220"/>
      <c r="O7533" s="219"/>
      <c r="P7533" s="220"/>
      <c r="Q7533" s="219"/>
      <c r="R7533" s="219"/>
    </row>
    <row r="7534" spans="1:18">
      <c r="A7534" s="217"/>
      <c r="B7534" s="217"/>
      <c r="C7534" s="217"/>
      <c r="D7534" s="217"/>
      <c r="E7534" s="217"/>
      <c r="F7534" s="217"/>
      <c r="G7534" s="218"/>
      <c r="H7534" s="217"/>
      <c r="I7534" s="217"/>
      <c r="J7534" s="217"/>
      <c r="K7534" s="217"/>
      <c r="L7534" s="217"/>
      <c r="M7534" s="219"/>
      <c r="N7534" s="220"/>
      <c r="O7534" s="219"/>
      <c r="P7534" s="220"/>
      <c r="Q7534" s="219"/>
      <c r="R7534" s="219"/>
    </row>
    <row r="7535" spans="1:18">
      <c r="A7535" s="217"/>
      <c r="B7535" s="217"/>
      <c r="C7535" s="217"/>
      <c r="D7535" s="217"/>
      <c r="E7535" s="217"/>
      <c r="F7535" s="217"/>
      <c r="G7535" s="218"/>
      <c r="H7535" s="217"/>
      <c r="I7535" s="217"/>
      <c r="J7535" s="217"/>
      <c r="K7535" s="217"/>
      <c r="L7535" s="217"/>
      <c r="M7535" s="219"/>
      <c r="N7535" s="220"/>
      <c r="O7535" s="219"/>
      <c r="P7535" s="220"/>
      <c r="Q7535" s="219"/>
      <c r="R7535" s="219"/>
    </row>
    <row r="7536" spans="1:18">
      <c r="A7536" s="217"/>
      <c r="B7536" s="217"/>
      <c r="C7536" s="217"/>
      <c r="D7536" s="217"/>
      <c r="E7536" s="217"/>
      <c r="F7536" s="217"/>
      <c r="G7536" s="218"/>
      <c r="H7536" s="217"/>
      <c r="I7536" s="217"/>
      <c r="J7536" s="217"/>
      <c r="K7536" s="217"/>
      <c r="L7536" s="217"/>
      <c r="M7536" s="219"/>
      <c r="N7536" s="220"/>
      <c r="O7536" s="219"/>
      <c r="P7536" s="220"/>
      <c r="Q7536" s="219"/>
      <c r="R7536" s="219"/>
    </row>
    <row r="7537" spans="1:18">
      <c r="A7537" s="217"/>
      <c r="B7537" s="217"/>
      <c r="C7537" s="217"/>
      <c r="D7537" s="217"/>
      <c r="E7537" s="217"/>
      <c r="F7537" s="217"/>
      <c r="G7537" s="218"/>
      <c r="H7537" s="217"/>
      <c r="I7537" s="217"/>
      <c r="J7537" s="217"/>
      <c r="K7537" s="217"/>
      <c r="L7537" s="217"/>
      <c r="M7537" s="219"/>
      <c r="N7537" s="220"/>
      <c r="O7537" s="219"/>
      <c r="P7537" s="220"/>
      <c r="Q7537" s="219"/>
      <c r="R7537" s="219"/>
    </row>
    <row r="7538" spans="1:18">
      <c r="A7538" s="217"/>
      <c r="B7538" s="217"/>
      <c r="C7538" s="217"/>
      <c r="D7538" s="217"/>
      <c r="E7538" s="217"/>
      <c r="F7538" s="217"/>
      <c r="G7538" s="218"/>
      <c r="H7538" s="217"/>
      <c r="I7538" s="217"/>
      <c r="J7538" s="217"/>
      <c r="K7538" s="217"/>
      <c r="L7538" s="217"/>
      <c r="M7538" s="219"/>
      <c r="N7538" s="220"/>
      <c r="O7538" s="219"/>
      <c r="P7538" s="220"/>
      <c r="Q7538" s="219"/>
      <c r="R7538" s="219"/>
    </row>
    <row r="7539" spans="1:18">
      <c r="A7539" s="217"/>
      <c r="B7539" s="217"/>
      <c r="C7539" s="217"/>
      <c r="D7539" s="217"/>
      <c r="E7539" s="217"/>
      <c r="F7539" s="217"/>
      <c r="G7539" s="218"/>
      <c r="H7539" s="217"/>
      <c r="I7539" s="217"/>
      <c r="J7539" s="217"/>
      <c r="K7539" s="217"/>
      <c r="L7539" s="217"/>
      <c r="M7539" s="219"/>
      <c r="N7539" s="220"/>
      <c r="O7539" s="219"/>
      <c r="P7539" s="220"/>
      <c r="Q7539" s="219"/>
      <c r="R7539" s="219"/>
    </row>
    <row r="7540" spans="1:18">
      <c r="A7540" s="217"/>
      <c r="B7540" s="217"/>
      <c r="C7540" s="217"/>
      <c r="D7540" s="217"/>
      <c r="E7540" s="217"/>
      <c r="F7540" s="217"/>
      <c r="G7540" s="218"/>
      <c r="H7540" s="217"/>
      <c r="I7540" s="217"/>
      <c r="J7540" s="217"/>
      <c r="K7540" s="217"/>
      <c r="L7540" s="217"/>
      <c r="M7540" s="219"/>
      <c r="N7540" s="220"/>
      <c r="O7540" s="219"/>
      <c r="P7540" s="220"/>
      <c r="Q7540" s="219"/>
      <c r="R7540" s="219"/>
    </row>
    <row r="7541" spans="1:18">
      <c r="A7541" s="217"/>
      <c r="B7541" s="217"/>
      <c r="C7541" s="217"/>
      <c r="D7541" s="217"/>
      <c r="E7541" s="217"/>
      <c r="F7541" s="217"/>
      <c r="G7541" s="218"/>
      <c r="H7541" s="217"/>
      <c r="I7541" s="217"/>
      <c r="J7541" s="217"/>
      <c r="K7541" s="217"/>
      <c r="L7541" s="217"/>
      <c r="M7541" s="219"/>
      <c r="N7541" s="220"/>
      <c r="O7541" s="219"/>
      <c r="P7541" s="220"/>
      <c r="Q7541" s="219"/>
      <c r="R7541" s="219"/>
    </row>
    <row r="7542" spans="1:18">
      <c r="A7542" s="217"/>
      <c r="B7542" s="217"/>
      <c r="C7542" s="217"/>
      <c r="D7542" s="217"/>
      <c r="E7542" s="217"/>
      <c r="F7542" s="217"/>
      <c r="G7542" s="218"/>
      <c r="H7542" s="217"/>
      <c r="I7542" s="217"/>
      <c r="J7542" s="217"/>
      <c r="K7542" s="217"/>
      <c r="L7542" s="217"/>
      <c r="M7542" s="219"/>
      <c r="N7542" s="220"/>
      <c r="O7542" s="219"/>
      <c r="P7542" s="220"/>
      <c r="Q7542" s="219"/>
      <c r="R7542" s="219"/>
    </row>
    <row r="7543" spans="1:18">
      <c r="A7543" s="217"/>
      <c r="B7543" s="217"/>
      <c r="C7543" s="217"/>
      <c r="D7543" s="217"/>
      <c r="E7543" s="217"/>
      <c r="F7543" s="217"/>
      <c r="G7543" s="218"/>
      <c r="H7543" s="217"/>
      <c r="I7543" s="217"/>
      <c r="J7543" s="217"/>
      <c r="K7543" s="217"/>
      <c r="L7543" s="217"/>
      <c r="M7543" s="219"/>
      <c r="N7543" s="220"/>
      <c r="O7543" s="219"/>
      <c r="P7543" s="220"/>
      <c r="Q7543" s="219"/>
      <c r="R7543" s="219"/>
    </row>
    <row r="7544" spans="1:18">
      <c r="A7544" s="217"/>
      <c r="B7544" s="217"/>
      <c r="C7544" s="217"/>
      <c r="D7544" s="217"/>
      <c r="E7544" s="217"/>
      <c r="F7544" s="217"/>
      <c r="G7544" s="218"/>
      <c r="H7544" s="217"/>
      <c r="I7544" s="217"/>
      <c r="J7544" s="217"/>
      <c r="K7544" s="217"/>
      <c r="L7544" s="217"/>
      <c r="M7544" s="219"/>
      <c r="N7544" s="220"/>
      <c r="O7544" s="219"/>
      <c r="P7544" s="220"/>
      <c r="Q7544" s="219"/>
      <c r="R7544" s="219"/>
    </row>
    <row r="7545" spans="1:18">
      <c r="A7545" s="217"/>
      <c r="B7545" s="217"/>
      <c r="C7545" s="217"/>
      <c r="D7545" s="217"/>
      <c r="E7545" s="217"/>
      <c r="F7545" s="217"/>
      <c r="G7545" s="218"/>
      <c r="H7545" s="217"/>
      <c r="I7545" s="217"/>
      <c r="J7545" s="217"/>
      <c r="K7545" s="217"/>
      <c r="L7545" s="217"/>
      <c r="M7545" s="219"/>
      <c r="N7545" s="220"/>
      <c r="O7545" s="219"/>
      <c r="P7545" s="220"/>
      <c r="Q7545" s="219"/>
      <c r="R7545" s="219"/>
    </row>
    <row r="7546" spans="1:18">
      <c r="A7546" s="217"/>
      <c r="B7546" s="217"/>
      <c r="C7546" s="217"/>
      <c r="D7546" s="217"/>
      <c r="E7546" s="217"/>
      <c r="F7546" s="217"/>
      <c r="G7546" s="218"/>
      <c r="H7546" s="217"/>
      <c r="I7546" s="217"/>
      <c r="J7546" s="217"/>
      <c r="K7546" s="217"/>
      <c r="L7546" s="217"/>
      <c r="M7546" s="219"/>
      <c r="N7546" s="220"/>
      <c r="O7546" s="219"/>
      <c r="P7546" s="220"/>
      <c r="Q7546" s="219"/>
      <c r="R7546" s="219"/>
    </row>
    <row r="7547" spans="1:18">
      <c r="A7547" s="217"/>
      <c r="B7547" s="217"/>
      <c r="C7547" s="217"/>
      <c r="D7547" s="217"/>
      <c r="E7547" s="217"/>
      <c r="F7547" s="217"/>
      <c r="G7547" s="218"/>
      <c r="H7547" s="217"/>
      <c r="I7547" s="217"/>
      <c r="J7547" s="217"/>
      <c r="K7547" s="217"/>
      <c r="L7547" s="217"/>
      <c r="M7547" s="219"/>
      <c r="N7547" s="220"/>
      <c r="O7547" s="219"/>
      <c r="P7547" s="220"/>
      <c r="Q7547" s="219"/>
      <c r="R7547" s="219"/>
    </row>
    <row r="7548" spans="1:18">
      <c r="A7548" s="217"/>
      <c r="B7548" s="217"/>
      <c r="C7548" s="217"/>
      <c r="D7548" s="217"/>
      <c r="E7548" s="217"/>
      <c r="F7548" s="217"/>
      <c r="G7548" s="218"/>
      <c r="H7548" s="217"/>
      <c r="I7548" s="217"/>
      <c r="J7548" s="217"/>
      <c r="K7548" s="217"/>
      <c r="L7548" s="217"/>
      <c r="M7548" s="219"/>
      <c r="N7548" s="220"/>
      <c r="O7548" s="219"/>
      <c r="P7548" s="220"/>
      <c r="Q7548" s="219"/>
      <c r="R7548" s="219"/>
    </row>
    <row r="7549" spans="1:18">
      <c r="A7549" s="217"/>
      <c r="B7549" s="217"/>
      <c r="C7549" s="217"/>
      <c r="D7549" s="217"/>
      <c r="E7549" s="217"/>
      <c r="F7549" s="217"/>
      <c r="G7549" s="218"/>
      <c r="H7549" s="217"/>
      <c r="I7549" s="217"/>
      <c r="J7549" s="217"/>
      <c r="K7549" s="217"/>
      <c r="L7549" s="217"/>
      <c r="M7549" s="219"/>
      <c r="N7549" s="220"/>
      <c r="O7549" s="219"/>
      <c r="P7549" s="220"/>
      <c r="Q7549" s="219"/>
      <c r="R7549" s="219"/>
    </row>
    <row r="7550" spans="1:18">
      <c r="A7550" s="217"/>
      <c r="B7550" s="217"/>
      <c r="C7550" s="217"/>
      <c r="D7550" s="217"/>
      <c r="E7550" s="217"/>
      <c r="F7550" s="217"/>
      <c r="G7550" s="218"/>
      <c r="H7550" s="217"/>
      <c r="I7550" s="217"/>
      <c r="J7550" s="217"/>
      <c r="K7550" s="217"/>
      <c r="L7550" s="217"/>
      <c r="M7550" s="219"/>
      <c r="N7550" s="220"/>
      <c r="O7550" s="219"/>
      <c r="P7550" s="220"/>
      <c r="Q7550" s="219"/>
      <c r="R7550" s="219"/>
    </row>
    <row r="7551" spans="1:18">
      <c r="A7551" s="217"/>
      <c r="B7551" s="217"/>
      <c r="C7551" s="217"/>
      <c r="D7551" s="217"/>
      <c r="E7551" s="217"/>
      <c r="F7551" s="217"/>
      <c r="G7551" s="218"/>
      <c r="H7551" s="217"/>
      <c r="I7551" s="217"/>
      <c r="J7551" s="217"/>
      <c r="K7551" s="217"/>
      <c r="L7551" s="217"/>
      <c r="M7551" s="219"/>
      <c r="N7551" s="220"/>
      <c r="O7551" s="219"/>
      <c r="P7551" s="220"/>
      <c r="Q7551" s="219"/>
      <c r="R7551" s="219"/>
    </row>
    <row r="7552" spans="1:18">
      <c r="A7552" s="217"/>
      <c r="B7552" s="217"/>
      <c r="C7552" s="217"/>
      <c r="D7552" s="217"/>
      <c r="E7552" s="217"/>
      <c r="F7552" s="217"/>
      <c r="G7552" s="218"/>
      <c r="H7552" s="217"/>
      <c r="I7552" s="217"/>
      <c r="J7552" s="217"/>
      <c r="K7552" s="217"/>
      <c r="L7552" s="217"/>
      <c r="M7552" s="219"/>
      <c r="N7552" s="220"/>
      <c r="O7552" s="219"/>
      <c r="P7552" s="220"/>
      <c r="Q7552" s="219"/>
      <c r="R7552" s="219"/>
    </row>
    <row r="7553" spans="1:18">
      <c r="A7553" s="217"/>
      <c r="B7553" s="217"/>
      <c r="C7553" s="217"/>
      <c r="D7553" s="217"/>
      <c r="E7553" s="217"/>
      <c r="F7553" s="217"/>
      <c r="G7553" s="218"/>
      <c r="H7553" s="217"/>
      <c r="I7553" s="217"/>
      <c r="J7553" s="217"/>
      <c r="K7553" s="217"/>
      <c r="L7553" s="217"/>
      <c r="M7553" s="219"/>
      <c r="N7553" s="220"/>
      <c r="O7553" s="219"/>
      <c r="P7553" s="220"/>
      <c r="Q7553" s="219"/>
      <c r="R7553" s="219"/>
    </row>
    <row r="7554" spans="1:18">
      <c r="A7554" s="217"/>
      <c r="B7554" s="217"/>
      <c r="C7554" s="217"/>
      <c r="D7554" s="217"/>
      <c r="E7554" s="217"/>
      <c r="F7554" s="217"/>
      <c r="G7554" s="218"/>
      <c r="H7554" s="217"/>
      <c r="I7554" s="217"/>
      <c r="J7554" s="217"/>
      <c r="K7554" s="217"/>
      <c r="L7554" s="217"/>
      <c r="M7554" s="219"/>
      <c r="N7554" s="220"/>
      <c r="O7554" s="219"/>
      <c r="P7554" s="220"/>
      <c r="Q7554" s="219"/>
      <c r="R7554" s="219"/>
    </row>
    <row r="7555" spans="1:18">
      <c r="A7555" s="217"/>
      <c r="B7555" s="217"/>
      <c r="C7555" s="217"/>
      <c r="D7555" s="217"/>
      <c r="E7555" s="217"/>
      <c r="F7555" s="217"/>
      <c r="G7555" s="218"/>
      <c r="H7555" s="217"/>
      <c r="I7555" s="217"/>
      <c r="J7555" s="217"/>
      <c r="K7555" s="217"/>
      <c r="L7555" s="217"/>
      <c r="M7555" s="219"/>
      <c r="N7555" s="220"/>
      <c r="O7555" s="219"/>
      <c r="P7555" s="220"/>
      <c r="Q7555" s="219"/>
      <c r="R7555" s="219"/>
    </row>
    <row r="7556" spans="1:18">
      <c r="A7556" s="217"/>
      <c r="B7556" s="217"/>
      <c r="C7556" s="217"/>
      <c r="D7556" s="217"/>
      <c r="E7556" s="217"/>
      <c r="F7556" s="217"/>
      <c r="G7556" s="218"/>
      <c r="H7556" s="217"/>
      <c r="I7556" s="217"/>
      <c r="J7556" s="217"/>
      <c r="K7556" s="217"/>
      <c r="L7556" s="217"/>
      <c r="M7556" s="219"/>
      <c r="N7556" s="220"/>
      <c r="O7556" s="219"/>
      <c r="P7556" s="220"/>
      <c r="Q7556" s="219"/>
      <c r="R7556" s="219"/>
    </row>
    <row r="7557" spans="1:18">
      <c r="A7557" s="217"/>
      <c r="B7557" s="217"/>
      <c r="C7557" s="217"/>
      <c r="D7557" s="217"/>
      <c r="E7557" s="217"/>
      <c r="F7557" s="217"/>
      <c r="G7557" s="218"/>
      <c r="H7557" s="217"/>
      <c r="I7557" s="217"/>
      <c r="J7557" s="217"/>
      <c r="K7557" s="217"/>
      <c r="L7557" s="217"/>
      <c r="M7557" s="219"/>
      <c r="N7557" s="220"/>
      <c r="O7557" s="219"/>
      <c r="P7557" s="220"/>
      <c r="Q7557" s="219"/>
      <c r="R7557" s="219"/>
    </row>
    <row r="7558" spans="1:18">
      <c r="A7558" s="217"/>
      <c r="B7558" s="217"/>
      <c r="C7558" s="217"/>
      <c r="D7558" s="217"/>
      <c r="E7558" s="217"/>
      <c r="F7558" s="217"/>
      <c r="G7558" s="218"/>
      <c r="H7558" s="217"/>
      <c r="I7558" s="217"/>
      <c r="J7558" s="217"/>
      <c r="K7558" s="217"/>
      <c r="L7558" s="217"/>
      <c r="M7558" s="219"/>
      <c r="N7558" s="220"/>
      <c r="O7558" s="219"/>
      <c r="P7558" s="220"/>
      <c r="Q7558" s="219"/>
      <c r="R7558" s="219"/>
    </row>
    <row r="7559" spans="1:18">
      <c r="A7559" s="217"/>
      <c r="B7559" s="217"/>
      <c r="C7559" s="217"/>
      <c r="D7559" s="217"/>
      <c r="E7559" s="217"/>
      <c r="F7559" s="217"/>
      <c r="G7559" s="218"/>
      <c r="H7559" s="217"/>
      <c r="I7559" s="217"/>
      <c r="J7559" s="217"/>
      <c r="K7559" s="217"/>
      <c r="L7559" s="217"/>
      <c r="M7559" s="219"/>
      <c r="N7559" s="220"/>
      <c r="O7559" s="219"/>
      <c r="P7559" s="220"/>
      <c r="Q7559" s="219"/>
      <c r="R7559" s="219"/>
    </row>
    <row r="7560" spans="1:18">
      <c r="A7560" s="217"/>
      <c r="B7560" s="217"/>
      <c r="C7560" s="217"/>
      <c r="D7560" s="217"/>
      <c r="E7560" s="217"/>
      <c r="F7560" s="217"/>
      <c r="G7560" s="218"/>
      <c r="H7560" s="217"/>
      <c r="I7560" s="217"/>
      <c r="J7560" s="217"/>
      <c r="K7560" s="217"/>
      <c r="L7560" s="217"/>
      <c r="M7560" s="219"/>
      <c r="N7560" s="220"/>
      <c r="O7560" s="219"/>
      <c r="P7560" s="220"/>
      <c r="Q7560" s="219"/>
      <c r="R7560" s="219"/>
    </row>
    <row r="7561" spans="1:18">
      <c r="A7561" s="217"/>
      <c r="B7561" s="217"/>
      <c r="C7561" s="217"/>
      <c r="D7561" s="217"/>
      <c r="E7561" s="217"/>
      <c r="F7561" s="217"/>
      <c r="G7561" s="218"/>
      <c r="H7561" s="217"/>
      <c r="I7561" s="217"/>
      <c r="J7561" s="217"/>
      <c r="K7561" s="217"/>
      <c r="L7561" s="217"/>
      <c r="M7561" s="219"/>
      <c r="N7561" s="220"/>
      <c r="O7561" s="219"/>
      <c r="P7561" s="220"/>
      <c r="Q7561" s="219"/>
      <c r="R7561" s="219"/>
    </row>
    <row r="7562" spans="1:18">
      <c r="A7562" s="217"/>
      <c r="B7562" s="217"/>
      <c r="C7562" s="217"/>
      <c r="D7562" s="217"/>
      <c r="E7562" s="217"/>
      <c r="F7562" s="217"/>
      <c r="G7562" s="218"/>
      <c r="H7562" s="217"/>
      <c r="I7562" s="217"/>
      <c r="J7562" s="217"/>
      <c r="K7562" s="217"/>
      <c r="L7562" s="217"/>
      <c r="M7562" s="219"/>
      <c r="N7562" s="220"/>
      <c r="O7562" s="219"/>
      <c r="P7562" s="220"/>
      <c r="Q7562" s="219"/>
      <c r="R7562" s="219"/>
    </row>
    <row r="7563" spans="1:18">
      <c r="A7563" s="217"/>
      <c r="B7563" s="217"/>
      <c r="C7563" s="217"/>
      <c r="D7563" s="217"/>
      <c r="E7563" s="217"/>
      <c r="F7563" s="217"/>
      <c r="G7563" s="218"/>
      <c r="H7563" s="217"/>
      <c r="I7563" s="217"/>
      <c r="J7563" s="217"/>
      <c r="K7563" s="217"/>
      <c r="L7563" s="217"/>
      <c r="M7563" s="219"/>
      <c r="N7563" s="220"/>
      <c r="O7563" s="219"/>
      <c r="P7563" s="220"/>
      <c r="Q7563" s="219"/>
      <c r="R7563" s="219"/>
    </row>
    <row r="7564" spans="1:18">
      <c r="A7564" s="217"/>
      <c r="B7564" s="217"/>
      <c r="C7564" s="217"/>
      <c r="D7564" s="217"/>
      <c r="E7564" s="217"/>
      <c r="F7564" s="217"/>
      <c r="G7564" s="218"/>
      <c r="H7564" s="217"/>
      <c r="I7564" s="217"/>
      <c r="J7564" s="217"/>
      <c r="K7564" s="217"/>
      <c r="L7564" s="217"/>
      <c r="M7564" s="219"/>
      <c r="N7564" s="220"/>
      <c r="O7564" s="219"/>
      <c r="P7564" s="220"/>
      <c r="Q7564" s="219"/>
      <c r="R7564" s="219"/>
    </row>
    <row r="7565" spans="1:18">
      <c r="A7565" s="217"/>
      <c r="B7565" s="217"/>
      <c r="C7565" s="217"/>
      <c r="D7565" s="217"/>
      <c r="E7565" s="217"/>
      <c r="F7565" s="217"/>
      <c r="G7565" s="218"/>
      <c r="H7565" s="217"/>
      <c r="I7565" s="217"/>
      <c r="J7565" s="217"/>
      <c r="K7565" s="217"/>
      <c r="L7565" s="217"/>
      <c r="M7565" s="219"/>
      <c r="N7565" s="220"/>
      <c r="O7565" s="219"/>
      <c r="P7565" s="220"/>
      <c r="Q7565" s="219"/>
      <c r="R7565" s="219"/>
    </row>
    <row r="7566" spans="1:18">
      <c r="A7566" s="217"/>
      <c r="B7566" s="217"/>
      <c r="C7566" s="217"/>
      <c r="D7566" s="217"/>
      <c r="E7566" s="217"/>
      <c r="F7566" s="217"/>
      <c r="G7566" s="218"/>
      <c r="H7566" s="217"/>
      <c r="I7566" s="217"/>
      <c r="J7566" s="217"/>
      <c r="K7566" s="217"/>
      <c r="L7566" s="217"/>
      <c r="M7566" s="219"/>
      <c r="N7566" s="220"/>
      <c r="O7566" s="219"/>
      <c r="P7566" s="220"/>
      <c r="Q7566" s="219"/>
      <c r="R7566" s="219"/>
    </row>
    <row r="7567" spans="1:18">
      <c r="A7567" s="217"/>
      <c r="B7567" s="217"/>
      <c r="C7567" s="217"/>
      <c r="D7567" s="217"/>
      <c r="E7567" s="217"/>
      <c r="F7567" s="217"/>
      <c r="G7567" s="218"/>
      <c r="H7567" s="217"/>
      <c r="I7567" s="217"/>
      <c r="J7567" s="217"/>
      <c r="K7567" s="217"/>
      <c r="L7567" s="217"/>
      <c r="M7567" s="219"/>
      <c r="N7567" s="220"/>
      <c r="O7567" s="219"/>
      <c r="P7567" s="220"/>
      <c r="Q7567" s="219"/>
      <c r="R7567" s="219"/>
    </row>
    <row r="7568" spans="1:18">
      <c r="A7568" s="217"/>
      <c r="B7568" s="217"/>
      <c r="C7568" s="217"/>
      <c r="D7568" s="217"/>
      <c r="E7568" s="217"/>
      <c r="F7568" s="217"/>
      <c r="G7568" s="218"/>
      <c r="H7568" s="217"/>
      <c r="I7568" s="217"/>
      <c r="J7568" s="217"/>
      <c r="K7568" s="217"/>
      <c r="L7568" s="217"/>
      <c r="M7568" s="219"/>
      <c r="N7568" s="220"/>
      <c r="O7568" s="219"/>
      <c r="P7568" s="220"/>
      <c r="Q7568" s="219"/>
      <c r="R7568" s="219"/>
    </row>
    <row r="7569" spans="1:18">
      <c r="A7569" s="217"/>
      <c r="B7569" s="217"/>
      <c r="C7569" s="217"/>
      <c r="D7569" s="217"/>
      <c r="E7569" s="217"/>
      <c r="F7569" s="217"/>
      <c r="G7569" s="218"/>
      <c r="H7569" s="217"/>
      <c r="I7569" s="217"/>
      <c r="J7569" s="217"/>
      <c r="K7569" s="217"/>
      <c r="L7569" s="217"/>
      <c r="M7569" s="219"/>
      <c r="N7569" s="220"/>
      <c r="O7569" s="219"/>
      <c r="P7569" s="220"/>
      <c r="Q7569" s="219"/>
      <c r="R7569" s="219"/>
    </row>
    <row r="7570" spans="1:18">
      <c r="A7570" s="217"/>
      <c r="B7570" s="217"/>
      <c r="C7570" s="217"/>
      <c r="D7570" s="217"/>
      <c r="E7570" s="217"/>
      <c r="F7570" s="217"/>
      <c r="G7570" s="218"/>
      <c r="H7570" s="217"/>
      <c r="I7570" s="217"/>
      <c r="J7570" s="217"/>
      <c r="K7570" s="217"/>
      <c r="L7570" s="217"/>
      <c r="M7570" s="219"/>
      <c r="N7570" s="220"/>
      <c r="O7570" s="219"/>
      <c r="P7570" s="220"/>
      <c r="Q7570" s="219"/>
      <c r="R7570" s="219"/>
    </row>
    <row r="7571" spans="1:18">
      <c r="A7571" s="217"/>
      <c r="B7571" s="217"/>
      <c r="C7571" s="217"/>
      <c r="D7571" s="217"/>
      <c r="E7571" s="217"/>
      <c r="F7571" s="217"/>
      <c r="G7571" s="218"/>
      <c r="H7571" s="217"/>
      <c r="I7571" s="217"/>
      <c r="J7571" s="217"/>
      <c r="K7571" s="217"/>
      <c r="L7571" s="217"/>
      <c r="M7571" s="219"/>
      <c r="N7571" s="220"/>
      <c r="O7571" s="219"/>
      <c r="P7571" s="220"/>
      <c r="Q7571" s="219"/>
      <c r="R7571" s="219"/>
    </row>
    <row r="7572" spans="1:18">
      <c r="A7572" s="217"/>
      <c r="B7572" s="217"/>
      <c r="C7572" s="217"/>
      <c r="D7572" s="217"/>
      <c r="E7572" s="217"/>
      <c r="F7572" s="217"/>
      <c r="G7572" s="218"/>
      <c r="H7572" s="217"/>
      <c r="I7572" s="217"/>
      <c r="J7572" s="217"/>
      <c r="K7572" s="217"/>
      <c r="L7572" s="217"/>
      <c r="M7572" s="219"/>
      <c r="N7572" s="220"/>
      <c r="O7572" s="219"/>
      <c r="P7572" s="220"/>
      <c r="Q7572" s="219"/>
      <c r="R7572" s="219"/>
    </row>
    <row r="7573" spans="1:18">
      <c r="A7573" s="217"/>
      <c r="B7573" s="217"/>
      <c r="C7573" s="217"/>
      <c r="D7573" s="217"/>
      <c r="E7573" s="217"/>
      <c r="F7573" s="217"/>
      <c r="G7573" s="218"/>
      <c r="H7573" s="217"/>
      <c r="I7573" s="217"/>
      <c r="J7573" s="217"/>
      <c r="K7573" s="217"/>
      <c r="L7573" s="217"/>
      <c r="M7573" s="219"/>
      <c r="N7573" s="220"/>
      <c r="O7573" s="219"/>
      <c r="P7573" s="220"/>
      <c r="Q7573" s="219"/>
      <c r="R7573" s="219"/>
    </row>
    <row r="7574" spans="1:18">
      <c r="A7574" s="217"/>
      <c r="B7574" s="217"/>
      <c r="C7574" s="217"/>
      <c r="D7574" s="217"/>
      <c r="E7574" s="217"/>
      <c r="F7574" s="217"/>
      <c r="G7574" s="218"/>
      <c r="H7574" s="217"/>
      <c r="I7574" s="217"/>
      <c r="J7574" s="217"/>
      <c r="K7574" s="217"/>
      <c r="L7574" s="217"/>
      <c r="M7574" s="219"/>
      <c r="N7574" s="220"/>
      <c r="O7574" s="219"/>
      <c r="P7574" s="220"/>
      <c r="Q7574" s="219"/>
      <c r="R7574" s="219"/>
    </row>
    <row r="7575" spans="1:18">
      <c r="A7575" s="217"/>
      <c r="B7575" s="217"/>
      <c r="C7575" s="217"/>
      <c r="D7575" s="217"/>
      <c r="E7575" s="217"/>
      <c r="F7575" s="217"/>
      <c r="G7575" s="218"/>
      <c r="H7575" s="217"/>
      <c r="I7575" s="217"/>
      <c r="J7575" s="217"/>
      <c r="K7575" s="217"/>
      <c r="L7575" s="217"/>
      <c r="M7575" s="219"/>
      <c r="N7575" s="220"/>
      <c r="O7575" s="219"/>
      <c r="P7575" s="220"/>
      <c r="Q7575" s="219"/>
      <c r="R7575" s="219"/>
    </row>
    <row r="7576" spans="1:18">
      <c r="A7576" s="217"/>
      <c r="B7576" s="217"/>
      <c r="C7576" s="217"/>
      <c r="D7576" s="217"/>
      <c r="E7576" s="217"/>
      <c r="F7576" s="217"/>
      <c r="G7576" s="218"/>
      <c r="H7576" s="217"/>
      <c r="I7576" s="217"/>
      <c r="J7576" s="217"/>
      <c r="K7576" s="217"/>
      <c r="L7576" s="217"/>
      <c r="M7576" s="219"/>
      <c r="N7576" s="220"/>
      <c r="O7576" s="219"/>
      <c r="P7576" s="220"/>
      <c r="Q7576" s="219"/>
      <c r="R7576" s="219"/>
    </row>
    <row r="7577" spans="1:18">
      <c r="A7577" s="217"/>
      <c r="B7577" s="217"/>
      <c r="C7577" s="217"/>
      <c r="D7577" s="217"/>
      <c r="E7577" s="217"/>
      <c r="F7577" s="217"/>
      <c r="G7577" s="218"/>
      <c r="H7577" s="217"/>
      <c r="I7577" s="217"/>
      <c r="J7577" s="217"/>
      <c r="K7577" s="217"/>
      <c r="L7577" s="217"/>
      <c r="M7577" s="219"/>
      <c r="N7577" s="220"/>
      <c r="O7577" s="219"/>
      <c r="P7577" s="220"/>
      <c r="Q7577" s="219"/>
      <c r="R7577" s="219"/>
    </row>
    <row r="7578" spans="1:18">
      <c r="A7578" s="217"/>
      <c r="B7578" s="217"/>
      <c r="C7578" s="217"/>
      <c r="D7578" s="217"/>
      <c r="E7578" s="217"/>
      <c r="F7578" s="217"/>
      <c r="G7578" s="218"/>
      <c r="H7578" s="217"/>
      <c r="I7578" s="217"/>
      <c r="J7578" s="217"/>
      <c r="K7578" s="217"/>
      <c r="L7578" s="217"/>
      <c r="M7578" s="219"/>
      <c r="N7578" s="220"/>
      <c r="O7578" s="219"/>
      <c r="P7578" s="220"/>
      <c r="Q7578" s="219"/>
      <c r="R7578" s="219"/>
    </row>
    <row r="7579" spans="1:18">
      <c r="A7579" s="217"/>
      <c r="B7579" s="217"/>
      <c r="C7579" s="217"/>
      <c r="D7579" s="217"/>
      <c r="E7579" s="217"/>
      <c r="F7579" s="217"/>
      <c r="G7579" s="218"/>
      <c r="H7579" s="217"/>
      <c r="I7579" s="217"/>
      <c r="J7579" s="217"/>
      <c r="K7579" s="217"/>
      <c r="L7579" s="217"/>
      <c r="M7579" s="219"/>
      <c r="N7579" s="220"/>
      <c r="O7579" s="219"/>
      <c r="P7579" s="220"/>
      <c r="Q7579" s="219"/>
      <c r="R7579" s="219"/>
    </row>
    <row r="7580" spans="1:18">
      <c r="A7580" s="217"/>
      <c r="B7580" s="217"/>
      <c r="C7580" s="217"/>
      <c r="D7580" s="217"/>
      <c r="E7580" s="217"/>
      <c r="F7580" s="217"/>
      <c r="G7580" s="218"/>
      <c r="H7580" s="217"/>
      <c r="I7580" s="217"/>
      <c r="J7580" s="217"/>
      <c r="K7580" s="217"/>
      <c r="L7580" s="217"/>
      <c r="M7580" s="219"/>
      <c r="N7580" s="220"/>
      <c r="O7580" s="219"/>
      <c r="P7580" s="220"/>
      <c r="Q7580" s="219"/>
      <c r="R7580" s="219"/>
    </row>
    <row r="7581" spans="1:18">
      <c r="A7581" s="217"/>
      <c r="B7581" s="217"/>
      <c r="C7581" s="217"/>
      <c r="D7581" s="217"/>
      <c r="E7581" s="217"/>
      <c r="F7581" s="217"/>
      <c r="G7581" s="218"/>
      <c r="H7581" s="217"/>
      <c r="I7581" s="217"/>
      <c r="J7581" s="217"/>
      <c r="K7581" s="217"/>
      <c r="L7581" s="217"/>
      <c r="M7581" s="219"/>
      <c r="N7581" s="220"/>
      <c r="O7581" s="219"/>
      <c r="P7581" s="220"/>
      <c r="Q7581" s="219"/>
      <c r="R7581" s="219"/>
    </row>
    <row r="7582" spans="1:18">
      <c r="A7582" s="217"/>
      <c r="B7582" s="217"/>
      <c r="C7582" s="217"/>
      <c r="D7582" s="217"/>
      <c r="E7582" s="217"/>
      <c r="F7582" s="217"/>
      <c r="G7582" s="218"/>
      <c r="H7582" s="217"/>
      <c r="I7582" s="217"/>
      <c r="J7582" s="217"/>
      <c r="K7582" s="217"/>
      <c r="L7582" s="217"/>
      <c r="M7582" s="219"/>
      <c r="N7582" s="220"/>
      <c r="O7582" s="219"/>
      <c r="P7582" s="220"/>
      <c r="Q7582" s="219"/>
      <c r="R7582" s="219"/>
    </row>
    <row r="7583" spans="1:18">
      <c r="A7583" s="217"/>
      <c r="B7583" s="217"/>
      <c r="C7583" s="217"/>
      <c r="D7583" s="217"/>
      <c r="E7583" s="217"/>
      <c r="F7583" s="217"/>
      <c r="G7583" s="218"/>
      <c r="H7583" s="217"/>
      <c r="I7583" s="217"/>
      <c r="J7583" s="217"/>
      <c r="K7583" s="217"/>
      <c r="L7583" s="217"/>
      <c r="M7583" s="219"/>
      <c r="N7583" s="220"/>
      <c r="O7583" s="219"/>
      <c r="P7583" s="220"/>
      <c r="Q7583" s="219"/>
      <c r="R7583" s="219"/>
    </row>
    <row r="7584" spans="1:18">
      <c r="A7584" s="217"/>
      <c r="B7584" s="217"/>
      <c r="C7584" s="217"/>
      <c r="D7584" s="217"/>
      <c r="E7584" s="217"/>
      <c r="F7584" s="217"/>
      <c r="G7584" s="218"/>
      <c r="H7584" s="217"/>
      <c r="I7584" s="217"/>
      <c r="J7584" s="217"/>
      <c r="K7584" s="217"/>
      <c r="L7584" s="217"/>
      <c r="M7584" s="219"/>
      <c r="N7584" s="220"/>
      <c r="O7584" s="219"/>
      <c r="P7584" s="220"/>
      <c r="Q7584" s="219"/>
      <c r="R7584" s="219"/>
    </row>
    <row r="7585" spans="1:18">
      <c r="A7585" s="217"/>
      <c r="B7585" s="217"/>
      <c r="C7585" s="217"/>
      <c r="D7585" s="217"/>
      <c r="E7585" s="217"/>
      <c r="F7585" s="217"/>
      <c r="G7585" s="218"/>
      <c r="H7585" s="217"/>
      <c r="I7585" s="217"/>
      <c r="J7585" s="217"/>
      <c r="K7585" s="217"/>
      <c r="L7585" s="217"/>
      <c r="M7585" s="219"/>
      <c r="N7585" s="220"/>
      <c r="O7585" s="219"/>
      <c r="P7585" s="220"/>
      <c r="Q7585" s="219"/>
      <c r="R7585" s="219"/>
    </row>
    <row r="7586" spans="1:18">
      <c r="A7586" s="217"/>
      <c r="B7586" s="217"/>
      <c r="C7586" s="217"/>
      <c r="D7586" s="217"/>
      <c r="E7586" s="217"/>
      <c r="F7586" s="217"/>
      <c r="G7586" s="218"/>
      <c r="H7586" s="217"/>
      <c r="I7586" s="217"/>
      <c r="J7586" s="217"/>
      <c r="K7586" s="217"/>
      <c r="L7586" s="217"/>
      <c r="M7586" s="219"/>
      <c r="N7586" s="220"/>
      <c r="O7586" s="219"/>
      <c r="P7586" s="220"/>
      <c r="Q7586" s="219"/>
      <c r="R7586" s="219"/>
    </row>
    <row r="7587" spans="1:18">
      <c r="A7587" s="217"/>
      <c r="B7587" s="217"/>
      <c r="C7587" s="217"/>
      <c r="D7587" s="217"/>
      <c r="E7587" s="217"/>
      <c r="F7587" s="217"/>
      <c r="G7587" s="218"/>
      <c r="H7587" s="217"/>
      <c r="I7587" s="217"/>
      <c r="J7587" s="217"/>
      <c r="K7587" s="217"/>
      <c r="L7587" s="217"/>
      <c r="M7587" s="219"/>
      <c r="N7587" s="220"/>
      <c r="O7587" s="219"/>
      <c r="P7587" s="220"/>
      <c r="Q7587" s="219"/>
      <c r="R7587" s="219"/>
    </row>
    <row r="7588" spans="1:18">
      <c r="A7588" s="217"/>
      <c r="B7588" s="217"/>
      <c r="C7588" s="217"/>
      <c r="D7588" s="217"/>
      <c r="E7588" s="217"/>
      <c r="F7588" s="217"/>
      <c r="G7588" s="218"/>
      <c r="H7588" s="217"/>
      <c r="I7588" s="217"/>
      <c r="J7588" s="217"/>
      <c r="K7588" s="217"/>
      <c r="L7588" s="217"/>
      <c r="M7588" s="219"/>
      <c r="N7588" s="220"/>
      <c r="O7588" s="219"/>
      <c r="P7588" s="220"/>
      <c r="Q7588" s="219"/>
      <c r="R7588" s="219"/>
    </row>
    <row r="7589" spans="1:18">
      <c r="A7589" s="217"/>
      <c r="B7589" s="217"/>
      <c r="C7589" s="217"/>
      <c r="D7589" s="217"/>
      <c r="E7589" s="217"/>
      <c r="F7589" s="217"/>
      <c r="G7589" s="218"/>
      <c r="H7589" s="217"/>
      <c r="I7589" s="217"/>
      <c r="J7589" s="217"/>
      <c r="K7589" s="217"/>
      <c r="L7589" s="217"/>
      <c r="M7589" s="219"/>
      <c r="N7589" s="220"/>
      <c r="O7589" s="219"/>
      <c r="P7589" s="220"/>
      <c r="Q7589" s="219"/>
      <c r="R7589" s="219"/>
    </row>
    <row r="7590" spans="1:18">
      <c r="A7590" s="217"/>
      <c r="B7590" s="217"/>
      <c r="C7590" s="217"/>
      <c r="D7590" s="217"/>
      <c r="E7590" s="217"/>
      <c r="F7590" s="217"/>
      <c r="G7590" s="218"/>
      <c r="H7590" s="217"/>
      <c r="I7590" s="217"/>
      <c r="J7590" s="217"/>
      <c r="K7590" s="217"/>
      <c r="L7590" s="217"/>
      <c r="M7590" s="219"/>
      <c r="N7590" s="220"/>
      <c r="O7590" s="219"/>
      <c r="P7590" s="220"/>
      <c r="Q7590" s="219"/>
      <c r="R7590" s="219"/>
    </row>
    <row r="7591" spans="1:18">
      <c r="A7591" s="217"/>
      <c r="B7591" s="217"/>
      <c r="C7591" s="217"/>
      <c r="D7591" s="217"/>
      <c r="E7591" s="217"/>
      <c r="F7591" s="217"/>
      <c r="G7591" s="218"/>
      <c r="H7591" s="217"/>
      <c r="I7591" s="217"/>
      <c r="J7591" s="217"/>
      <c r="K7591" s="217"/>
      <c r="L7591" s="217"/>
      <c r="M7591" s="219"/>
      <c r="N7591" s="220"/>
      <c r="O7591" s="219"/>
      <c r="P7591" s="220"/>
      <c r="Q7591" s="219"/>
      <c r="R7591" s="219"/>
    </row>
    <row r="7592" spans="1:18">
      <c r="A7592" s="217"/>
      <c r="B7592" s="217"/>
      <c r="C7592" s="217"/>
      <c r="D7592" s="217"/>
      <c r="E7592" s="217"/>
      <c r="F7592" s="217"/>
      <c r="G7592" s="218"/>
      <c r="H7592" s="217"/>
      <c r="I7592" s="217"/>
      <c r="J7592" s="217"/>
      <c r="K7592" s="217"/>
      <c r="L7592" s="217"/>
      <c r="M7592" s="219"/>
      <c r="N7592" s="220"/>
      <c r="O7592" s="219"/>
      <c r="P7592" s="220"/>
      <c r="Q7592" s="219"/>
      <c r="R7592" s="219"/>
    </row>
    <row r="7593" spans="1:18">
      <c r="A7593" s="217"/>
      <c r="B7593" s="217"/>
      <c r="C7593" s="217"/>
      <c r="D7593" s="217"/>
      <c r="E7593" s="217"/>
      <c r="F7593" s="217"/>
      <c r="G7593" s="218"/>
      <c r="H7593" s="217"/>
      <c r="I7593" s="217"/>
      <c r="J7593" s="217"/>
      <c r="K7593" s="217"/>
      <c r="L7593" s="217"/>
      <c r="M7593" s="219"/>
      <c r="N7593" s="220"/>
      <c r="O7593" s="219"/>
      <c r="P7593" s="220"/>
      <c r="Q7593" s="219"/>
      <c r="R7593" s="219"/>
    </row>
    <row r="7594" spans="1:18">
      <c r="A7594" s="217"/>
      <c r="B7594" s="217"/>
      <c r="C7594" s="217"/>
      <c r="D7594" s="217"/>
      <c r="E7594" s="217"/>
      <c r="F7594" s="217"/>
      <c r="G7594" s="218"/>
      <c r="H7594" s="217"/>
      <c r="I7594" s="217"/>
      <c r="J7594" s="217"/>
      <c r="K7594" s="217"/>
      <c r="L7594" s="217"/>
      <c r="M7594" s="219"/>
      <c r="N7594" s="220"/>
      <c r="O7594" s="219"/>
      <c r="P7594" s="220"/>
      <c r="Q7594" s="219"/>
      <c r="R7594" s="219"/>
    </row>
    <row r="7595" spans="1:18">
      <c r="A7595" s="217"/>
      <c r="B7595" s="217"/>
      <c r="C7595" s="217"/>
      <c r="D7595" s="217"/>
      <c r="E7595" s="217"/>
      <c r="F7595" s="217"/>
      <c r="G7595" s="218"/>
      <c r="H7595" s="217"/>
      <c r="I7595" s="217"/>
      <c r="J7595" s="217"/>
      <c r="K7595" s="217"/>
      <c r="L7595" s="217"/>
      <c r="M7595" s="219"/>
      <c r="N7595" s="220"/>
      <c r="O7595" s="219"/>
      <c r="P7595" s="220"/>
      <c r="Q7595" s="219"/>
      <c r="R7595" s="219"/>
    </row>
    <row r="7596" spans="1:18">
      <c r="A7596" s="217"/>
      <c r="B7596" s="217"/>
      <c r="C7596" s="217"/>
      <c r="D7596" s="217"/>
      <c r="E7596" s="217"/>
      <c r="F7596" s="217"/>
      <c r="G7596" s="218"/>
      <c r="H7596" s="217"/>
      <c r="I7596" s="217"/>
      <c r="J7596" s="217"/>
      <c r="K7596" s="217"/>
      <c r="L7596" s="217"/>
      <c r="M7596" s="219"/>
      <c r="N7596" s="220"/>
      <c r="O7596" s="219"/>
      <c r="P7596" s="220"/>
      <c r="Q7596" s="219"/>
      <c r="R7596" s="219"/>
    </row>
    <row r="7597" spans="1:18">
      <c r="A7597" s="217"/>
      <c r="B7597" s="217"/>
      <c r="C7597" s="217"/>
      <c r="D7597" s="217"/>
      <c r="E7597" s="217"/>
      <c r="F7597" s="217"/>
      <c r="G7597" s="218"/>
      <c r="H7597" s="217"/>
      <c r="I7597" s="217"/>
      <c r="J7597" s="217"/>
      <c r="K7597" s="217"/>
      <c r="L7597" s="217"/>
      <c r="M7597" s="219"/>
      <c r="N7597" s="220"/>
      <c r="O7597" s="219"/>
      <c r="P7597" s="220"/>
      <c r="Q7597" s="219"/>
      <c r="R7597" s="219"/>
    </row>
    <row r="7598" spans="1:18">
      <c r="A7598" s="217"/>
      <c r="B7598" s="217"/>
      <c r="C7598" s="217"/>
      <c r="D7598" s="217"/>
      <c r="E7598" s="217"/>
      <c r="F7598" s="217"/>
      <c r="G7598" s="218"/>
      <c r="H7598" s="217"/>
      <c r="I7598" s="217"/>
      <c r="J7598" s="217"/>
      <c r="K7598" s="217"/>
      <c r="L7598" s="217"/>
      <c r="M7598" s="219"/>
      <c r="N7598" s="220"/>
      <c r="O7598" s="219"/>
      <c r="P7598" s="220"/>
      <c r="Q7598" s="219"/>
      <c r="R7598" s="219"/>
    </row>
    <row r="7599" spans="1:18">
      <c r="A7599" s="217"/>
      <c r="B7599" s="217"/>
      <c r="C7599" s="217"/>
      <c r="D7599" s="217"/>
      <c r="E7599" s="217"/>
      <c r="F7599" s="217"/>
      <c r="G7599" s="218"/>
      <c r="H7599" s="217"/>
      <c r="I7599" s="217"/>
      <c r="J7599" s="217"/>
      <c r="K7599" s="217"/>
      <c r="L7599" s="217"/>
      <c r="M7599" s="219"/>
      <c r="N7599" s="220"/>
      <c r="O7599" s="219"/>
      <c r="P7599" s="220"/>
      <c r="Q7599" s="219"/>
      <c r="R7599" s="219"/>
    </row>
    <row r="7600" spans="1:18">
      <c r="A7600" s="217"/>
      <c r="B7600" s="217"/>
      <c r="C7600" s="217"/>
      <c r="D7600" s="217"/>
      <c r="E7600" s="217"/>
      <c r="F7600" s="217"/>
      <c r="G7600" s="218"/>
      <c r="H7600" s="217"/>
      <c r="I7600" s="217"/>
      <c r="J7600" s="217"/>
      <c r="K7600" s="217"/>
      <c r="L7600" s="217"/>
      <c r="M7600" s="219"/>
      <c r="N7600" s="220"/>
      <c r="O7600" s="219"/>
      <c r="P7600" s="220"/>
      <c r="Q7600" s="219"/>
      <c r="R7600" s="219"/>
    </row>
    <row r="7601" spans="1:18">
      <c r="A7601" s="217"/>
      <c r="B7601" s="217"/>
      <c r="C7601" s="217"/>
      <c r="D7601" s="217"/>
      <c r="E7601" s="217"/>
      <c r="F7601" s="217"/>
      <c r="G7601" s="218"/>
      <c r="H7601" s="217"/>
      <c r="I7601" s="217"/>
      <c r="J7601" s="217"/>
      <c r="K7601" s="217"/>
      <c r="L7601" s="217"/>
      <c r="M7601" s="219"/>
      <c r="N7601" s="220"/>
      <c r="O7601" s="219"/>
      <c r="P7601" s="220"/>
      <c r="Q7601" s="219"/>
      <c r="R7601" s="219"/>
    </row>
    <row r="7602" spans="1:18">
      <c r="A7602" s="217"/>
      <c r="B7602" s="217"/>
      <c r="C7602" s="217"/>
      <c r="D7602" s="217"/>
      <c r="E7602" s="217"/>
      <c r="F7602" s="217"/>
      <c r="G7602" s="218"/>
      <c r="H7602" s="217"/>
      <c r="I7602" s="217"/>
      <c r="J7602" s="217"/>
      <c r="K7602" s="217"/>
      <c r="L7602" s="217"/>
      <c r="M7602" s="219"/>
      <c r="N7602" s="220"/>
      <c r="O7602" s="219"/>
      <c r="P7602" s="220"/>
      <c r="Q7602" s="219"/>
      <c r="R7602" s="219"/>
    </row>
    <row r="7603" spans="1:18">
      <c r="A7603" s="217"/>
      <c r="B7603" s="217"/>
      <c r="C7603" s="217"/>
      <c r="D7603" s="217"/>
      <c r="E7603" s="217"/>
      <c r="F7603" s="217"/>
      <c r="G7603" s="218"/>
      <c r="H7603" s="217"/>
      <c r="I7603" s="217"/>
      <c r="J7603" s="217"/>
      <c r="K7603" s="217"/>
      <c r="L7603" s="217"/>
      <c r="M7603" s="219"/>
      <c r="N7603" s="220"/>
      <c r="O7603" s="219"/>
      <c r="P7603" s="220"/>
      <c r="Q7603" s="219"/>
      <c r="R7603" s="219"/>
    </row>
    <row r="7604" spans="1:18">
      <c r="A7604" s="217"/>
      <c r="B7604" s="217"/>
      <c r="C7604" s="217"/>
      <c r="D7604" s="217"/>
      <c r="E7604" s="217"/>
      <c r="F7604" s="217"/>
      <c r="G7604" s="218"/>
      <c r="H7604" s="217"/>
      <c r="I7604" s="217"/>
      <c r="J7604" s="217"/>
      <c r="K7604" s="217"/>
      <c r="L7604" s="217"/>
      <c r="M7604" s="219"/>
      <c r="N7604" s="220"/>
      <c r="O7604" s="219"/>
      <c r="P7604" s="220"/>
      <c r="Q7604" s="219"/>
      <c r="R7604" s="219"/>
    </row>
    <row r="7605" spans="1:18">
      <c r="A7605" s="217"/>
      <c r="B7605" s="217"/>
      <c r="C7605" s="217"/>
      <c r="D7605" s="217"/>
      <c r="E7605" s="217"/>
      <c r="F7605" s="217"/>
      <c r="G7605" s="218"/>
      <c r="H7605" s="217"/>
      <c r="I7605" s="217"/>
      <c r="J7605" s="217"/>
      <c r="K7605" s="217"/>
      <c r="L7605" s="217"/>
      <c r="M7605" s="219"/>
      <c r="N7605" s="220"/>
      <c r="O7605" s="219"/>
      <c r="P7605" s="220"/>
      <c r="Q7605" s="219"/>
      <c r="R7605" s="219"/>
    </row>
    <row r="7606" spans="1:18">
      <c r="A7606" s="217"/>
      <c r="B7606" s="217"/>
      <c r="C7606" s="217"/>
      <c r="D7606" s="217"/>
      <c r="E7606" s="217"/>
      <c r="F7606" s="217"/>
      <c r="G7606" s="218"/>
      <c r="H7606" s="217"/>
      <c r="I7606" s="217"/>
      <c r="J7606" s="217"/>
      <c r="K7606" s="217"/>
      <c r="L7606" s="217"/>
      <c r="M7606" s="219"/>
      <c r="N7606" s="220"/>
      <c r="O7606" s="219"/>
      <c r="P7606" s="220"/>
      <c r="Q7606" s="219"/>
      <c r="R7606" s="219"/>
    </row>
    <row r="7607" spans="1:18">
      <c r="A7607" s="217"/>
      <c r="B7607" s="217"/>
      <c r="C7607" s="217"/>
      <c r="D7607" s="217"/>
      <c r="E7607" s="217"/>
      <c r="F7607" s="217"/>
      <c r="G7607" s="218"/>
      <c r="H7607" s="217"/>
      <c r="I7607" s="217"/>
      <c r="J7607" s="217"/>
      <c r="K7607" s="217"/>
      <c r="L7607" s="217"/>
      <c r="M7607" s="219"/>
      <c r="N7607" s="220"/>
      <c r="O7607" s="219"/>
      <c r="P7607" s="220"/>
      <c r="Q7607" s="219"/>
      <c r="R7607" s="219"/>
    </row>
    <row r="7608" spans="1:18">
      <c r="A7608" s="217"/>
      <c r="B7608" s="217"/>
      <c r="C7608" s="217"/>
      <c r="D7608" s="217"/>
      <c r="E7608" s="217"/>
      <c r="F7608" s="217"/>
      <c r="G7608" s="218"/>
      <c r="H7608" s="217"/>
      <c r="I7608" s="217"/>
      <c r="J7608" s="217"/>
      <c r="K7608" s="217"/>
      <c r="L7608" s="217"/>
      <c r="M7608" s="219"/>
      <c r="N7608" s="220"/>
      <c r="O7608" s="219"/>
      <c r="P7608" s="220"/>
      <c r="Q7608" s="219"/>
      <c r="R7608" s="219"/>
    </row>
    <row r="7609" spans="1:18">
      <c r="A7609" s="217"/>
      <c r="B7609" s="217"/>
      <c r="C7609" s="217"/>
      <c r="D7609" s="217"/>
      <c r="E7609" s="217"/>
      <c r="F7609" s="217"/>
      <c r="G7609" s="218"/>
      <c r="H7609" s="217"/>
      <c r="I7609" s="217"/>
      <c r="J7609" s="217"/>
      <c r="K7609" s="217"/>
      <c r="L7609" s="217"/>
      <c r="M7609" s="219"/>
      <c r="N7609" s="220"/>
      <c r="O7609" s="219"/>
      <c r="P7609" s="220"/>
      <c r="Q7609" s="219"/>
      <c r="R7609" s="219"/>
    </row>
    <row r="7610" spans="1:18">
      <c r="A7610" s="217"/>
      <c r="B7610" s="217"/>
      <c r="C7610" s="217"/>
      <c r="D7610" s="217"/>
      <c r="E7610" s="217"/>
      <c r="F7610" s="217"/>
      <c r="G7610" s="218"/>
      <c r="H7610" s="217"/>
      <c r="I7610" s="217"/>
      <c r="J7610" s="217"/>
      <c r="K7610" s="217"/>
      <c r="L7610" s="217"/>
      <c r="M7610" s="219"/>
      <c r="N7610" s="220"/>
      <c r="O7610" s="219"/>
      <c r="P7610" s="220"/>
      <c r="Q7610" s="219"/>
      <c r="R7610" s="219"/>
    </row>
    <row r="7611" spans="1:18">
      <c r="A7611" s="217"/>
      <c r="B7611" s="217"/>
      <c r="C7611" s="217"/>
      <c r="D7611" s="217"/>
      <c r="E7611" s="217"/>
      <c r="F7611" s="217"/>
      <c r="G7611" s="218"/>
      <c r="H7611" s="217"/>
      <c r="I7611" s="217"/>
      <c r="J7611" s="217"/>
      <c r="K7611" s="217"/>
      <c r="L7611" s="217"/>
      <c r="M7611" s="219"/>
      <c r="N7611" s="220"/>
      <c r="O7611" s="219"/>
      <c r="P7611" s="220"/>
      <c r="Q7611" s="219"/>
      <c r="R7611" s="219"/>
    </row>
    <row r="7612" spans="1:18">
      <c r="A7612" s="217"/>
      <c r="B7612" s="217"/>
      <c r="C7612" s="217"/>
      <c r="D7612" s="217"/>
      <c r="E7612" s="217"/>
      <c r="F7612" s="217"/>
      <c r="G7612" s="218"/>
      <c r="H7612" s="217"/>
      <c r="I7612" s="217"/>
      <c r="J7612" s="217"/>
      <c r="K7612" s="217"/>
      <c r="L7612" s="217"/>
      <c r="M7612" s="219"/>
      <c r="N7612" s="220"/>
      <c r="O7612" s="219"/>
      <c r="P7612" s="220"/>
      <c r="Q7612" s="219"/>
      <c r="R7612" s="219"/>
    </row>
    <row r="7613" spans="1:18">
      <c r="A7613" s="217"/>
      <c r="B7613" s="217"/>
      <c r="C7613" s="217"/>
      <c r="D7613" s="217"/>
      <c r="E7613" s="217"/>
      <c r="F7613" s="217"/>
      <c r="G7613" s="218"/>
      <c r="H7613" s="217"/>
      <c r="I7613" s="217"/>
      <c r="J7613" s="217"/>
      <c r="K7613" s="217"/>
      <c r="L7613" s="217"/>
      <c r="M7613" s="219"/>
      <c r="N7613" s="220"/>
      <c r="O7613" s="219"/>
      <c r="P7613" s="220"/>
      <c r="Q7613" s="219"/>
      <c r="R7613" s="219"/>
    </row>
    <row r="7614" spans="1:18">
      <c r="A7614" s="217"/>
      <c r="B7614" s="217"/>
      <c r="C7614" s="217"/>
      <c r="D7614" s="217"/>
      <c r="E7614" s="217"/>
      <c r="F7614" s="217"/>
      <c r="G7614" s="218"/>
      <c r="H7614" s="217"/>
      <c r="I7614" s="217"/>
      <c r="J7614" s="217"/>
      <c r="K7614" s="217"/>
      <c r="L7614" s="217"/>
      <c r="M7614" s="219"/>
      <c r="N7614" s="220"/>
      <c r="O7614" s="219"/>
      <c r="P7614" s="220"/>
      <c r="Q7614" s="219"/>
      <c r="R7614" s="219"/>
    </row>
    <row r="7615" spans="1:18">
      <c r="A7615" s="217"/>
      <c r="B7615" s="217"/>
      <c r="C7615" s="217"/>
      <c r="D7615" s="217"/>
      <c r="E7615" s="217"/>
      <c r="F7615" s="217"/>
      <c r="G7615" s="218"/>
      <c r="H7615" s="217"/>
      <c r="I7615" s="217"/>
      <c r="J7615" s="217"/>
      <c r="K7615" s="217"/>
      <c r="L7615" s="217"/>
      <c r="M7615" s="219"/>
      <c r="N7615" s="220"/>
      <c r="O7615" s="219"/>
      <c r="P7615" s="220"/>
      <c r="Q7615" s="219"/>
      <c r="R7615" s="219"/>
    </row>
    <row r="7616" spans="1:18">
      <c r="A7616" s="217"/>
      <c r="B7616" s="217"/>
      <c r="C7616" s="217"/>
      <c r="D7616" s="217"/>
      <c r="E7616" s="217"/>
      <c r="F7616" s="217"/>
      <c r="G7616" s="218"/>
      <c r="H7616" s="217"/>
      <c r="I7616" s="217"/>
      <c r="J7616" s="217"/>
      <c r="K7616" s="217"/>
      <c r="L7616" s="217"/>
      <c r="M7616" s="219"/>
      <c r="N7616" s="220"/>
      <c r="O7616" s="219"/>
      <c r="P7616" s="220"/>
      <c r="Q7616" s="219"/>
      <c r="R7616" s="219"/>
    </row>
    <row r="7617" spans="1:18">
      <c r="A7617" s="217"/>
      <c r="B7617" s="217"/>
      <c r="C7617" s="217"/>
      <c r="D7617" s="217"/>
      <c r="E7617" s="217"/>
      <c r="F7617" s="217"/>
      <c r="G7617" s="218"/>
      <c r="H7617" s="217"/>
      <c r="I7617" s="217"/>
      <c r="J7617" s="217"/>
      <c r="K7617" s="217"/>
      <c r="L7617" s="217"/>
      <c r="M7617" s="219"/>
      <c r="N7617" s="220"/>
      <c r="O7617" s="219"/>
      <c r="P7617" s="220"/>
      <c r="Q7617" s="219"/>
      <c r="R7617" s="219"/>
    </row>
    <row r="7618" spans="1:18">
      <c r="A7618" s="217"/>
      <c r="B7618" s="217"/>
      <c r="C7618" s="217"/>
      <c r="D7618" s="217"/>
      <c r="E7618" s="217"/>
      <c r="F7618" s="217"/>
      <c r="G7618" s="218"/>
      <c r="H7618" s="217"/>
      <c r="I7618" s="217"/>
      <c r="J7618" s="217"/>
      <c r="K7618" s="217"/>
      <c r="L7618" s="217"/>
      <c r="M7618" s="219"/>
      <c r="N7618" s="220"/>
      <c r="O7618" s="219"/>
      <c r="P7618" s="220"/>
      <c r="Q7618" s="219"/>
      <c r="R7618" s="219"/>
    </row>
    <row r="7619" spans="1:18">
      <c r="A7619" s="217"/>
      <c r="B7619" s="217"/>
      <c r="C7619" s="217"/>
      <c r="D7619" s="217"/>
      <c r="E7619" s="217"/>
      <c r="F7619" s="217"/>
      <c r="G7619" s="218"/>
      <c r="H7619" s="217"/>
      <c r="I7619" s="217"/>
      <c r="J7619" s="217"/>
      <c r="K7619" s="217"/>
      <c r="L7619" s="217"/>
      <c r="M7619" s="219"/>
      <c r="N7619" s="220"/>
      <c r="O7619" s="219"/>
      <c r="P7619" s="220"/>
      <c r="Q7619" s="219"/>
      <c r="R7619" s="219"/>
    </row>
    <row r="7620" spans="1:18">
      <c r="A7620" s="217"/>
      <c r="B7620" s="217"/>
      <c r="C7620" s="217"/>
      <c r="D7620" s="217"/>
      <c r="E7620" s="217"/>
      <c r="F7620" s="217"/>
      <c r="G7620" s="218"/>
      <c r="H7620" s="217"/>
      <c r="I7620" s="217"/>
      <c r="J7620" s="217"/>
      <c r="K7620" s="217"/>
      <c r="L7620" s="217"/>
      <c r="M7620" s="219"/>
      <c r="N7620" s="220"/>
      <c r="O7620" s="219"/>
      <c r="P7620" s="220"/>
      <c r="Q7620" s="219"/>
      <c r="R7620" s="219"/>
    </row>
    <row r="7621" spans="1:18">
      <c r="A7621" s="217"/>
      <c r="B7621" s="217"/>
      <c r="C7621" s="217"/>
      <c r="D7621" s="217"/>
      <c r="E7621" s="217"/>
      <c r="F7621" s="217"/>
      <c r="G7621" s="218"/>
      <c r="H7621" s="217"/>
      <c r="I7621" s="217"/>
      <c r="J7621" s="217"/>
      <c r="K7621" s="217"/>
      <c r="L7621" s="217"/>
      <c r="M7621" s="219"/>
      <c r="N7621" s="220"/>
      <c r="O7621" s="219"/>
      <c r="P7621" s="220"/>
      <c r="Q7621" s="219"/>
      <c r="R7621" s="219"/>
    </row>
    <row r="7622" spans="1:18">
      <c r="A7622" s="217"/>
      <c r="B7622" s="217"/>
      <c r="C7622" s="217"/>
      <c r="D7622" s="217"/>
      <c r="E7622" s="217"/>
      <c r="F7622" s="217"/>
      <c r="G7622" s="218"/>
      <c r="H7622" s="217"/>
      <c r="I7622" s="217"/>
      <c r="J7622" s="217"/>
      <c r="K7622" s="217"/>
      <c r="L7622" s="217"/>
      <c r="M7622" s="219"/>
      <c r="N7622" s="220"/>
      <c r="O7622" s="219"/>
      <c r="P7622" s="220"/>
      <c r="Q7622" s="219"/>
      <c r="R7622" s="219"/>
    </row>
    <row r="7623" spans="1:18">
      <c r="A7623" s="217"/>
      <c r="B7623" s="217"/>
      <c r="C7623" s="217"/>
      <c r="D7623" s="217"/>
      <c r="E7623" s="217"/>
      <c r="F7623" s="217"/>
      <c r="G7623" s="218"/>
      <c r="H7623" s="217"/>
      <c r="I7623" s="217"/>
      <c r="J7623" s="217"/>
      <c r="K7623" s="217"/>
      <c r="L7623" s="217"/>
      <c r="M7623" s="219"/>
      <c r="N7623" s="220"/>
      <c r="O7623" s="219"/>
      <c r="P7623" s="220"/>
      <c r="Q7623" s="219"/>
      <c r="R7623" s="219"/>
    </row>
    <row r="7624" spans="1:18">
      <c r="A7624" s="217"/>
      <c r="B7624" s="217"/>
      <c r="C7624" s="217"/>
      <c r="D7624" s="217"/>
      <c r="E7624" s="217"/>
      <c r="F7624" s="217"/>
      <c r="G7624" s="218"/>
      <c r="H7624" s="217"/>
      <c r="I7624" s="217"/>
      <c r="J7624" s="217"/>
      <c r="K7624" s="217"/>
      <c r="L7624" s="217"/>
      <c r="M7624" s="219"/>
      <c r="N7624" s="220"/>
      <c r="O7624" s="219"/>
      <c r="P7624" s="220"/>
      <c r="Q7624" s="219"/>
      <c r="R7624" s="219"/>
    </row>
    <row r="7625" spans="1:18">
      <c r="A7625" s="217"/>
      <c r="B7625" s="217"/>
      <c r="C7625" s="217"/>
      <c r="D7625" s="217"/>
      <c r="E7625" s="217"/>
      <c r="F7625" s="217"/>
      <c r="G7625" s="218"/>
      <c r="H7625" s="217"/>
      <c r="I7625" s="217"/>
      <c r="J7625" s="217"/>
      <c r="K7625" s="217"/>
      <c r="L7625" s="217"/>
      <c r="M7625" s="219"/>
      <c r="N7625" s="220"/>
      <c r="O7625" s="219"/>
      <c r="P7625" s="220"/>
      <c r="Q7625" s="219"/>
      <c r="R7625" s="219"/>
    </row>
    <row r="7626" spans="1:18">
      <c r="A7626" s="217"/>
      <c r="B7626" s="217"/>
      <c r="C7626" s="217"/>
      <c r="D7626" s="217"/>
      <c r="E7626" s="217"/>
      <c r="F7626" s="217"/>
      <c r="G7626" s="218"/>
      <c r="H7626" s="217"/>
      <c r="I7626" s="217"/>
      <c r="J7626" s="217"/>
      <c r="K7626" s="217"/>
      <c r="L7626" s="217"/>
      <c r="M7626" s="219"/>
      <c r="N7626" s="220"/>
      <c r="O7626" s="219"/>
      <c r="P7626" s="220"/>
      <c r="Q7626" s="219"/>
      <c r="R7626" s="219"/>
    </row>
    <row r="7627" spans="1:18">
      <c r="A7627" s="217"/>
      <c r="B7627" s="217"/>
      <c r="C7627" s="217"/>
      <c r="D7627" s="217"/>
      <c r="E7627" s="217"/>
      <c r="F7627" s="217"/>
      <c r="G7627" s="218"/>
      <c r="H7627" s="217"/>
      <c r="I7627" s="217"/>
      <c r="J7627" s="217"/>
      <c r="K7627" s="217"/>
      <c r="L7627" s="217"/>
      <c r="M7627" s="219"/>
      <c r="N7627" s="220"/>
      <c r="O7627" s="219"/>
      <c r="P7627" s="220"/>
      <c r="Q7627" s="219"/>
      <c r="R7627" s="219"/>
    </row>
    <row r="7628" spans="1:18">
      <c r="A7628" s="217"/>
      <c r="B7628" s="217"/>
      <c r="C7628" s="217"/>
      <c r="D7628" s="217"/>
      <c r="E7628" s="217"/>
      <c r="F7628" s="217"/>
      <c r="G7628" s="218"/>
      <c r="H7628" s="217"/>
      <c r="I7628" s="217"/>
      <c r="J7628" s="217"/>
      <c r="K7628" s="217"/>
      <c r="L7628" s="217"/>
      <c r="M7628" s="219"/>
      <c r="N7628" s="220"/>
      <c r="O7628" s="219"/>
      <c r="P7628" s="220"/>
      <c r="Q7628" s="219"/>
      <c r="R7628" s="219"/>
    </row>
    <row r="7629" spans="1:18">
      <c r="A7629" s="217"/>
      <c r="B7629" s="217"/>
      <c r="C7629" s="217"/>
      <c r="D7629" s="217"/>
      <c r="E7629" s="217"/>
      <c r="F7629" s="217"/>
      <c r="G7629" s="218"/>
      <c r="H7629" s="217"/>
      <c r="I7629" s="217"/>
      <c r="J7629" s="217"/>
      <c r="K7629" s="217"/>
      <c r="L7629" s="217"/>
      <c r="M7629" s="219"/>
      <c r="N7629" s="220"/>
      <c r="O7629" s="219"/>
      <c r="P7629" s="220"/>
      <c r="Q7629" s="219"/>
      <c r="R7629" s="219"/>
    </row>
    <row r="7630" spans="1:18">
      <c r="A7630" s="217"/>
      <c r="B7630" s="217"/>
      <c r="C7630" s="217"/>
      <c r="D7630" s="217"/>
      <c r="E7630" s="217"/>
      <c r="F7630" s="217"/>
      <c r="G7630" s="218"/>
      <c r="H7630" s="217"/>
      <c r="I7630" s="217"/>
      <c r="J7630" s="217"/>
      <c r="K7630" s="217"/>
      <c r="L7630" s="217"/>
      <c r="M7630" s="219"/>
      <c r="N7630" s="220"/>
      <c r="O7630" s="219"/>
      <c r="P7630" s="220"/>
      <c r="Q7630" s="219"/>
      <c r="R7630" s="219"/>
    </row>
    <row r="7631" spans="1:18">
      <c r="A7631" s="217"/>
      <c r="B7631" s="217"/>
      <c r="C7631" s="217"/>
      <c r="D7631" s="217"/>
      <c r="E7631" s="217"/>
      <c r="F7631" s="217"/>
      <c r="G7631" s="218"/>
      <c r="H7631" s="217"/>
      <c r="I7631" s="217"/>
      <c r="J7631" s="217"/>
      <c r="K7631" s="217"/>
      <c r="L7631" s="217"/>
      <c r="M7631" s="219"/>
      <c r="N7631" s="220"/>
      <c r="O7631" s="219"/>
      <c r="P7631" s="220"/>
      <c r="Q7631" s="219"/>
      <c r="R7631" s="219"/>
    </row>
    <row r="7632" spans="1:18">
      <c r="A7632" s="217"/>
      <c r="B7632" s="217"/>
      <c r="C7632" s="217"/>
      <c r="D7632" s="217"/>
      <c r="E7632" s="217"/>
      <c r="F7632" s="217"/>
      <c r="G7632" s="218"/>
      <c r="H7632" s="217"/>
      <c r="I7632" s="217"/>
      <c r="J7632" s="217"/>
      <c r="K7632" s="217"/>
      <c r="L7632" s="217"/>
      <c r="M7632" s="219"/>
      <c r="N7632" s="220"/>
      <c r="O7632" s="219"/>
      <c r="P7632" s="220"/>
      <c r="Q7632" s="219"/>
      <c r="R7632" s="219"/>
    </row>
    <row r="7633" spans="1:18">
      <c r="A7633" s="217"/>
      <c r="B7633" s="217"/>
      <c r="C7633" s="217"/>
      <c r="D7633" s="217"/>
      <c r="E7633" s="217"/>
      <c r="F7633" s="217"/>
      <c r="G7633" s="218"/>
      <c r="H7633" s="217"/>
      <c r="I7633" s="217"/>
      <c r="J7633" s="217"/>
      <c r="K7633" s="217"/>
      <c r="L7633" s="217"/>
      <c r="M7633" s="219"/>
      <c r="N7633" s="220"/>
      <c r="O7633" s="219"/>
      <c r="P7633" s="220"/>
      <c r="Q7633" s="219"/>
      <c r="R7633" s="219"/>
    </row>
    <row r="7634" spans="1:18">
      <c r="A7634" s="217"/>
      <c r="B7634" s="217"/>
      <c r="C7634" s="217"/>
      <c r="D7634" s="217"/>
      <c r="E7634" s="217"/>
      <c r="F7634" s="217"/>
      <c r="G7634" s="218"/>
      <c r="H7634" s="217"/>
      <c r="I7634" s="217"/>
      <c r="J7634" s="217"/>
      <c r="K7634" s="217"/>
      <c r="L7634" s="217"/>
      <c r="M7634" s="219"/>
      <c r="N7634" s="220"/>
      <c r="O7634" s="219"/>
      <c r="P7634" s="220"/>
      <c r="Q7634" s="219"/>
      <c r="R7634" s="219"/>
    </row>
    <row r="7635" spans="1:18">
      <c r="A7635" s="217"/>
      <c r="B7635" s="217"/>
      <c r="C7635" s="217"/>
      <c r="D7635" s="217"/>
      <c r="E7635" s="217"/>
      <c r="F7635" s="217"/>
      <c r="G7635" s="218"/>
      <c r="H7635" s="217"/>
      <c r="I7635" s="217"/>
      <c r="J7635" s="217"/>
      <c r="K7635" s="217"/>
      <c r="L7635" s="217"/>
      <c r="M7635" s="219"/>
      <c r="N7635" s="220"/>
      <c r="O7635" s="219"/>
      <c r="P7635" s="220"/>
      <c r="Q7635" s="219"/>
      <c r="R7635" s="219"/>
    </row>
    <row r="7636" spans="1:18">
      <c r="A7636" s="217"/>
      <c r="B7636" s="217"/>
      <c r="C7636" s="217"/>
      <c r="D7636" s="217"/>
      <c r="E7636" s="217"/>
      <c r="F7636" s="217"/>
      <c r="G7636" s="218"/>
      <c r="H7636" s="217"/>
      <c r="I7636" s="217"/>
      <c r="J7636" s="217"/>
      <c r="K7636" s="217"/>
      <c r="L7636" s="217"/>
      <c r="M7636" s="219"/>
      <c r="N7636" s="220"/>
      <c r="O7636" s="219"/>
      <c r="P7636" s="220"/>
      <c r="Q7636" s="219"/>
      <c r="R7636" s="219"/>
    </row>
    <row r="7637" spans="1:18">
      <c r="A7637" s="217"/>
      <c r="B7637" s="217"/>
      <c r="C7637" s="217"/>
      <c r="D7637" s="217"/>
      <c r="E7637" s="217"/>
      <c r="F7637" s="217"/>
      <c r="G7637" s="218"/>
      <c r="H7637" s="217"/>
      <c r="I7637" s="217"/>
      <c r="J7637" s="217"/>
      <c r="K7637" s="217"/>
      <c r="L7637" s="217"/>
      <c r="M7637" s="219"/>
      <c r="N7637" s="220"/>
      <c r="O7637" s="219"/>
      <c r="P7637" s="220"/>
      <c r="Q7637" s="219"/>
      <c r="R7637" s="219"/>
    </row>
    <row r="7638" spans="1:18">
      <c r="A7638" s="217"/>
      <c r="B7638" s="217"/>
      <c r="C7638" s="217"/>
      <c r="D7638" s="217"/>
      <c r="E7638" s="217"/>
      <c r="F7638" s="217"/>
      <c r="G7638" s="218"/>
      <c r="H7638" s="217"/>
      <c r="I7638" s="217"/>
      <c r="J7638" s="217"/>
      <c r="K7638" s="217"/>
      <c r="L7638" s="217"/>
      <c r="M7638" s="219"/>
      <c r="N7638" s="220"/>
      <c r="O7638" s="219"/>
      <c r="P7638" s="220"/>
      <c r="Q7638" s="219"/>
      <c r="R7638" s="219"/>
    </row>
    <row r="7639" spans="1:18">
      <c r="A7639" s="217"/>
      <c r="B7639" s="217"/>
      <c r="C7639" s="217"/>
      <c r="D7639" s="217"/>
      <c r="E7639" s="217"/>
      <c r="F7639" s="217"/>
      <c r="G7639" s="218"/>
      <c r="H7639" s="217"/>
      <c r="I7639" s="217"/>
      <c r="J7639" s="217"/>
      <c r="K7639" s="217"/>
      <c r="L7639" s="217"/>
      <c r="M7639" s="219"/>
      <c r="N7639" s="220"/>
      <c r="O7639" s="219"/>
      <c r="P7639" s="220"/>
      <c r="Q7639" s="219"/>
      <c r="R7639" s="219"/>
    </row>
    <row r="7640" spans="1:18">
      <c r="A7640" s="217"/>
      <c r="B7640" s="217"/>
      <c r="C7640" s="217"/>
      <c r="D7640" s="217"/>
      <c r="E7640" s="217"/>
      <c r="F7640" s="217"/>
      <c r="G7640" s="218"/>
      <c r="H7640" s="217"/>
      <c r="I7640" s="217"/>
      <c r="J7640" s="217"/>
      <c r="K7640" s="217"/>
      <c r="L7640" s="217"/>
      <c r="M7640" s="219"/>
      <c r="N7640" s="220"/>
      <c r="O7640" s="219"/>
      <c r="P7640" s="220"/>
      <c r="Q7640" s="219"/>
      <c r="R7640" s="219"/>
    </row>
    <row r="7641" spans="1:18">
      <c r="A7641" s="217"/>
      <c r="B7641" s="217"/>
      <c r="C7641" s="217"/>
      <c r="D7641" s="217"/>
      <c r="E7641" s="217"/>
      <c r="F7641" s="217"/>
      <c r="G7641" s="218"/>
      <c r="H7641" s="217"/>
      <c r="I7641" s="217"/>
      <c r="J7641" s="217"/>
      <c r="K7641" s="217"/>
      <c r="L7641" s="217"/>
      <c r="M7641" s="219"/>
      <c r="N7641" s="220"/>
      <c r="O7641" s="219"/>
      <c r="P7641" s="220"/>
      <c r="Q7641" s="219"/>
      <c r="R7641" s="219"/>
    </row>
    <row r="7642" spans="1:18">
      <c r="A7642" s="217"/>
      <c r="B7642" s="217"/>
      <c r="C7642" s="217"/>
      <c r="D7642" s="217"/>
      <c r="E7642" s="217"/>
      <c r="F7642" s="217"/>
      <c r="G7642" s="218"/>
      <c r="H7642" s="217"/>
      <c r="I7642" s="217"/>
      <c r="J7642" s="217"/>
      <c r="K7642" s="217"/>
      <c r="L7642" s="217"/>
      <c r="M7642" s="219"/>
      <c r="N7642" s="220"/>
      <c r="O7642" s="219"/>
      <c r="P7642" s="220"/>
      <c r="Q7642" s="219"/>
      <c r="R7642" s="219"/>
    </row>
    <row r="7643" spans="1:18">
      <c r="A7643" s="217"/>
      <c r="B7643" s="217"/>
      <c r="C7643" s="217"/>
      <c r="D7643" s="217"/>
      <c r="E7643" s="217"/>
      <c r="F7643" s="217"/>
      <c r="G7643" s="218"/>
      <c r="H7643" s="217"/>
      <c r="I7643" s="217"/>
      <c r="J7643" s="217"/>
      <c r="K7643" s="217"/>
      <c r="L7643" s="217"/>
      <c r="M7643" s="219"/>
      <c r="N7643" s="220"/>
      <c r="O7643" s="219"/>
      <c r="P7643" s="220"/>
      <c r="Q7643" s="219"/>
      <c r="R7643" s="219"/>
    </row>
    <row r="7644" spans="1:18">
      <c r="A7644" s="217"/>
      <c r="B7644" s="217"/>
      <c r="C7644" s="217"/>
      <c r="D7644" s="217"/>
      <c r="E7644" s="217"/>
      <c r="F7644" s="217"/>
      <c r="G7644" s="218"/>
      <c r="H7644" s="217"/>
      <c r="I7644" s="217"/>
      <c r="J7644" s="217"/>
      <c r="K7644" s="217"/>
      <c r="L7644" s="217"/>
      <c r="M7644" s="219"/>
      <c r="N7644" s="220"/>
      <c r="O7644" s="219"/>
      <c r="P7644" s="220"/>
      <c r="Q7644" s="219"/>
      <c r="R7644" s="219"/>
    </row>
    <row r="7645" spans="1:18">
      <c r="A7645" s="217"/>
      <c r="B7645" s="217"/>
      <c r="C7645" s="217"/>
      <c r="D7645" s="217"/>
      <c r="E7645" s="217"/>
      <c r="F7645" s="217"/>
      <c r="G7645" s="218"/>
      <c r="H7645" s="217"/>
      <c r="I7645" s="217"/>
      <c r="J7645" s="217"/>
      <c r="K7645" s="217"/>
      <c r="L7645" s="217"/>
      <c r="M7645" s="219"/>
      <c r="N7645" s="220"/>
      <c r="O7645" s="219"/>
      <c r="P7645" s="220"/>
      <c r="Q7645" s="219"/>
      <c r="R7645" s="219"/>
    </row>
    <row r="7646" spans="1:18">
      <c r="A7646" s="217"/>
      <c r="B7646" s="217"/>
      <c r="C7646" s="217"/>
      <c r="D7646" s="217"/>
      <c r="E7646" s="217"/>
      <c r="F7646" s="217"/>
      <c r="G7646" s="218"/>
      <c r="H7646" s="217"/>
      <c r="I7646" s="217"/>
      <c r="J7646" s="217"/>
      <c r="K7646" s="217"/>
      <c r="L7646" s="217"/>
      <c r="M7646" s="219"/>
      <c r="N7646" s="220"/>
      <c r="O7646" s="219"/>
      <c r="P7646" s="220"/>
      <c r="Q7646" s="219"/>
      <c r="R7646" s="219"/>
    </row>
    <row r="7647" spans="1:18">
      <c r="A7647" s="217"/>
      <c r="B7647" s="217"/>
      <c r="C7647" s="217"/>
      <c r="D7647" s="217"/>
      <c r="E7647" s="217"/>
      <c r="F7647" s="217"/>
      <c r="G7647" s="218"/>
      <c r="H7647" s="217"/>
      <c r="I7647" s="217"/>
      <c r="J7647" s="217"/>
      <c r="K7647" s="217"/>
      <c r="L7647" s="217"/>
      <c r="M7647" s="219"/>
      <c r="N7647" s="220"/>
      <c r="O7647" s="219"/>
      <c r="P7647" s="220"/>
      <c r="Q7647" s="219"/>
      <c r="R7647" s="219"/>
    </row>
    <row r="7648" spans="1:18">
      <c r="A7648" s="217"/>
      <c r="B7648" s="217"/>
      <c r="C7648" s="217"/>
      <c r="D7648" s="217"/>
      <c r="E7648" s="217"/>
      <c r="F7648" s="217"/>
      <c r="G7648" s="218"/>
      <c r="H7648" s="217"/>
      <c r="I7648" s="217"/>
      <c r="J7648" s="217"/>
      <c r="K7648" s="217"/>
      <c r="L7648" s="217"/>
      <c r="M7648" s="219"/>
      <c r="N7648" s="220"/>
      <c r="O7648" s="219"/>
      <c r="P7648" s="220"/>
      <c r="Q7648" s="219"/>
      <c r="R7648" s="219"/>
    </row>
    <row r="7649" spans="1:18">
      <c r="A7649" s="217"/>
      <c r="B7649" s="217"/>
      <c r="C7649" s="217"/>
      <c r="D7649" s="217"/>
      <c r="E7649" s="217"/>
      <c r="F7649" s="217"/>
      <c r="G7649" s="218"/>
      <c r="H7649" s="217"/>
      <c r="I7649" s="217"/>
      <c r="J7649" s="217"/>
      <c r="K7649" s="217"/>
      <c r="L7649" s="217"/>
      <c r="M7649" s="219"/>
      <c r="N7649" s="220"/>
      <c r="O7649" s="219"/>
      <c r="P7649" s="220"/>
      <c r="Q7649" s="219"/>
      <c r="R7649" s="219"/>
    </row>
    <row r="7650" spans="1:18">
      <c r="A7650" s="217"/>
      <c r="B7650" s="217"/>
      <c r="C7650" s="217"/>
      <c r="D7650" s="217"/>
      <c r="E7650" s="217"/>
      <c r="F7650" s="217"/>
      <c r="G7650" s="218"/>
      <c r="H7650" s="217"/>
      <c r="I7650" s="217"/>
      <c r="J7650" s="217"/>
      <c r="K7650" s="217"/>
      <c r="L7650" s="217"/>
      <c r="M7650" s="219"/>
      <c r="N7650" s="220"/>
      <c r="O7650" s="219"/>
      <c r="P7650" s="220"/>
      <c r="Q7650" s="219"/>
      <c r="R7650" s="219"/>
    </row>
    <row r="7651" spans="1:18">
      <c r="A7651" s="217"/>
      <c r="B7651" s="217"/>
      <c r="C7651" s="217"/>
      <c r="D7651" s="217"/>
      <c r="E7651" s="217"/>
      <c r="F7651" s="217"/>
      <c r="G7651" s="218"/>
      <c r="H7651" s="217"/>
      <c r="I7651" s="217"/>
      <c r="J7651" s="217"/>
      <c r="K7651" s="217"/>
      <c r="L7651" s="217"/>
      <c r="M7651" s="219"/>
      <c r="N7651" s="220"/>
      <c r="O7651" s="219"/>
      <c r="P7651" s="220"/>
      <c r="Q7651" s="219"/>
      <c r="R7651" s="219"/>
    </row>
    <row r="7652" spans="1:18">
      <c r="A7652" s="217"/>
      <c r="B7652" s="217"/>
      <c r="C7652" s="217"/>
      <c r="D7652" s="217"/>
      <c r="E7652" s="217"/>
      <c r="F7652" s="217"/>
      <c r="G7652" s="218"/>
      <c r="H7652" s="217"/>
      <c r="I7652" s="217"/>
      <c r="J7652" s="217"/>
      <c r="K7652" s="217"/>
      <c r="L7652" s="217"/>
      <c r="M7652" s="219"/>
      <c r="N7652" s="220"/>
      <c r="O7652" s="219"/>
      <c r="P7652" s="220"/>
      <c r="Q7652" s="219"/>
      <c r="R7652" s="219"/>
    </row>
    <row r="7653" spans="1:18">
      <c r="A7653" s="217"/>
      <c r="B7653" s="217"/>
      <c r="C7653" s="217"/>
      <c r="D7653" s="217"/>
      <c r="E7653" s="217"/>
      <c r="F7653" s="217"/>
      <c r="G7653" s="218"/>
      <c r="H7653" s="217"/>
      <c r="I7653" s="217"/>
      <c r="J7653" s="217"/>
      <c r="K7653" s="217"/>
      <c r="L7653" s="217"/>
      <c r="M7653" s="219"/>
      <c r="N7653" s="220"/>
      <c r="O7653" s="219"/>
      <c r="P7653" s="220"/>
      <c r="Q7653" s="219"/>
      <c r="R7653" s="219"/>
    </row>
    <row r="7654" spans="1:18">
      <c r="A7654" s="217"/>
      <c r="B7654" s="217"/>
      <c r="C7654" s="217"/>
      <c r="D7654" s="217"/>
      <c r="E7654" s="217"/>
      <c r="F7654" s="217"/>
      <c r="G7654" s="218"/>
      <c r="H7654" s="217"/>
      <c r="I7654" s="217"/>
      <c r="J7654" s="217"/>
      <c r="K7654" s="217"/>
      <c r="L7654" s="217"/>
      <c r="M7654" s="219"/>
      <c r="N7654" s="220"/>
      <c r="O7654" s="219"/>
      <c r="P7654" s="220"/>
      <c r="Q7654" s="219"/>
      <c r="R7654" s="219"/>
    </row>
    <row r="7655" spans="1:18">
      <c r="A7655" s="217"/>
      <c r="B7655" s="217"/>
      <c r="C7655" s="217"/>
      <c r="D7655" s="217"/>
      <c r="E7655" s="217"/>
      <c r="F7655" s="217"/>
      <c r="G7655" s="218"/>
      <c r="H7655" s="217"/>
      <c r="I7655" s="217"/>
      <c r="J7655" s="217"/>
      <c r="K7655" s="217"/>
      <c r="L7655" s="217"/>
      <c r="M7655" s="219"/>
      <c r="N7655" s="220"/>
      <c r="O7655" s="219"/>
      <c r="P7655" s="220"/>
      <c r="Q7655" s="219"/>
      <c r="R7655" s="219"/>
    </row>
    <row r="7656" spans="1:18">
      <c r="A7656" s="217"/>
      <c r="B7656" s="217"/>
      <c r="C7656" s="217"/>
      <c r="D7656" s="217"/>
      <c r="E7656" s="217"/>
      <c r="F7656" s="217"/>
      <c r="G7656" s="218"/>
      <c r="H7656" s="217"/>
      <c r="I7656" s="217"/>
      <c r="J7656" s="217"/>
      <c r="K7656" s="217"/>
      <c r="L7656" s="217"/>
      <c r="M7656" s="219"/>
      <c r="N7656" s="220"/>
      <c r="O7656" s="219"/>
      <c r="P7656" s="220"/>
      <c r="Q7656" s="219"/>
      <c r="R7656" s="219"/>
    </row>
    <row r="7657" spans="1:18">
      <c r="A7657" s="217"/>
      <c r="B7657" s="217"/>
      <c r="C7657" s="217"/>
      <c r="D7657" s="217"/>
      <c r="E7657" s="217"/>
      <c r="F7657" s="217"/>
      <c r="G7657" s="218"/>
      <c r="H7657" s="217"/>
      <c r="I7657" s="217"/>
      <c r="J7657" s="217"/>
      <c r="K7657" s="217"/>
      <c r="L7657" s="217"/>
      <c r="M7657" s="219"/>
      <c r="N7657" s="220"/>
      <c r="O7657" s="219"/>
      <c r="P7657" s="220"/>
      <c r="Q7657" s="219"/>
      <c r="R7657" s="219"/>
    </row>
    <row r="7658" spans="1:18">
      <c r="A7658" s="217"/>
      <c r="B7658" s="217"/>
      <c r="C7658" s="217"/>
      <c r="D7658" s="217"/>
      <c r="E7658" s="217"/>
      <c r="F7658" s="217"/>
      <c r="G7658" s="218"/>
      <c r="H7658" s="217"/>
      <c r="I7658" s="217"/>
      <c r="J7658" s="217"/>
      <c r="K7658" s="217"/>
      <c r="L7658" s="217"/>
      <c r="M7658" s="219"/>
      <c r="N7658" s="220"/>
      <c r="O7658" s="219"/>
      <c r="P7658" s="220"/>
      <c r="Q7658" s="219"/>
      <c r="R7658" s="219"/>
    </row>
    <row r="7659" spans="1:18">
      <c r="A7659" s="217"/>
      <c r="B7659" s="217"/>
      <c r="C7659" s="217"/>
      <c r="D7659" s="217"/>
      <c r="E7659" s="217"/>
      <c r="F7659" s="217"/>
      <c r="G7659" s="218"/>
      <c r="H7659" s="217"/>
      <c r="I7659" s="217"/>
      <c r="J7659" s="217"/>
      <c r="K7659" s="217"/>
      <c r="L7659" s="217"/>
      <c r="M7659" s="219"/>
      <c r="N7659" s="220"/>
      <c r="O7659" s="219"/>
      <c r="P7659" s="220"/>
      <c r="Q7659" s="219"/>
      <c r="R7659" s="219"/>
    </row>
    <row r="7660" spans="1:18">
      <c r="A7660" s="217"/>
      <c r="B7660" s="217"/>
      <c r="C7660" s="217"/>
      <c r="D7660" s="217"/>
      <c r="E7660" s="217"/>
      <c r="F7660" s="217"/>
      <c r="G7660" s="218"/>
      <c r="H7660" s="217"/>
      <c r="I7660" s="217"/>
      <c r="J7660" s="217"/>
      <c r="K7660" s="217"/>
      <c r="L7660" s="217"/>
      <c r="M7660" s="219"/>
      <c r="N7660" s="220"/>
      <c r="O7660" s="219"/>
      <c r="P7660" s="220"/>
      <c r="Q7660" s="219"/>
      <c r="R7660" s="219"/>
    </row>
    <row r="7661" spans="1:18">
      <c r="A7661" s="217"/>
      <c r="B7661" s="217"/>
      <c r="C7661" s="217"/>
      <c r="D7661" s="217"/>
      <c r="E7661" s="217"/>
      <c r="F7661" s="217"/>
      <c r="G7661" s="218"/>
      <c r="H7661" s="217"/>
      <c r="I7661" s="217"/>
      <c r="J7661" s="217"/>
      <c r="K7661" s="217"/>
      <c r="L7661" s="217"/>
      <c r="M7661" s="219"/>
      <c r="N7661" s="220"/>
      <c r="O7661" s="219"/>
      <c r="P7661" s="220"/>
      <c r="Q7661" s="219"/>
      <c r="R7661" s="219"/>
    </row>
    <row r="7662" spans="1:18">
      <c r="A7662" s="217"/>
      <c r="B7662" s="217"/>
      <c r="C7662" s="217"/>
      <c r="D7662" s="217"/>
      <c r="E7662" s="217"/>
      <c r="F7662" s="217"/>
      <c r="G7662" s="218"/>
      <c r="H7662" s="217"/>
      <c r="I7662" s="217"/>
      <c r="J7662" s="217"/>
      <c r="K7662" s="217"/>
      <c r="L7662" s="217"/>
      <c r="M7662" s="219"/>
      <c r="N7662" s="220"/>
      <c r="O7662" s="219"/>
      <c r="P7662" s="220"/>
      <c r="Q7662" s="219"/>
      <c r="R7662" s="219"/>
    </row>
    <row r="7663" spans="1:18">
      <c r="A7663" s="217"/>
      <c r="B7663" s="217"/>
      <c r="C7663" s="217"/>
      <c r="D7663" s="217"/>
      <c r="E7663" s="217"/>
      <c r="F7663" s="217"/>
      <c r="G7663" s="218"/>
      <c r="H7663" s="217"/>
      <c r="I7663" s="217"/>
      <c r="J7663" s="217"/>
      <c r="K7663" s="217"/>
      <c r="L7663" s="217"/>
      <c r="M7663" s="219"/>
      <c r="N7663" s="220"/>
      <c r="O7663" s="219"/>
      <c r="P7663" s="220"/>
      <c r="Q7663" s="219"/>
      <c r="R7663" s="219"/>
    </row>
    <row r="7664" spans="1:18">
      <c r="A7664" s="217"/>
      <c r="B7664" s="217"/>
      <c r="C7664" s="217"/>
      <c r="D7664" s="217"/>
      <c r="E7664" s="217"/>
      <c r="F7664" s="217"/>
      <c r="G7664" s="218"/>
      <c r="H7664" s="217"/>
      <c r="I7664" s="217"/>
      <c r="J7664" s="217"/>
      <c r="K7664" s="217"/>
      <c r="L7664" s="217"/>
      <c r="M7664" s="219"/>
      <c r="N7664" s="220"/>
      <c r="O7664" s="219"/>
      <c r="P7664" s="220"/>
      <c r="Q7664" s="219"/>
      <c r="R7664" s="219"/>
    </row>
    <row r="7665" spans="1:18">
      <c r="A7665" s="217"/>
      <c r="B7665" s="217"/>
      <c r="C7665" s="217"/>
      <c r="D7665" s="217"/>
      <c r="E7665" s="217"/>
      <c r="F7665" s="217"/>
      <c r="G7665" s="218"/>
      <c r="H7665" s="217"/>
      <c r="I7665" s="217"/>
      <c r="J7665" s="217"/>
      <c r="K7665" s="217"/>
      <c r="L7665" s="217"/>
      <c r="M7665" s="219"/>
      <c r="N7665" s="220"/>
      <c r="O7665" s="219"/>
      <c r="P7665" s="220"/>
      <c r="Q7665" s="219"/>
      <c r="R7665" s="219"/>
    </row>
    <row r="7666" spans="1:18">
      <c r="A7666" s="217"/>
      <c r="B7666" s="217"/>
      <c r="C7666" s="217"/>
      <c r="D7666" s="217"/>
      <c r="E7666" s="217"/>
      <c r="F7666" s="217"/>
      <c r="G7666" s="218"/>
      <c r="H7666" s="217"/>
      <c r="I7666" s="217"/>
      <c r="J7666" s="217"/>
      <c r="K7666" s="217"/>
      <c r="L7666" s="217"/>
      <c r="M7666" s="219"/>
      <c r="N7666" s="220"/>
      <c r="O7666" s="219"/>
      <c r="P7666" s="220"/>
      <c r="Q7666" s="219"/>
      <c r="R7666" s="219"/>
    </row>
    <row r="7667" spans="1:18">
      <c r="A7667" s="217"/>
      <c r="B7667" s="217"/>
      <c r="C7667" s="217"/>
      <c r="D7667" s="217"/>
      <c r="E7667" s="217"/>
      <c r="F7667" s="217"/>
      <c r="G7667" s="218"/>
      <c r="H7667" s="217"/>
      <c r="I7667" s="217"/>
      <c r="J7667" s="217"/>
      <c r="K7667" s="217"/>
      <c r="L7667" s="217"/>
      <c r="M7667" s="219"/>
      <c r="N7667" s="220"/>
      <c r="O7667" s="219"/>
      <c r="P7667" s="220"/>
      <c r="Q7667" s="219"/>
      <c r="R7667" s="219"/>
    </row>
    <row r="7668" spans="1:18">
      <c r="A7668" s="217"/>
      <c r="B7668" s="217"/>
      <c r="C7668" s="217"/>
      <c r="D7668" s="217"/>
      <c r="E7668" s="217"/>
      <c r="F7668" s="217"/>
      <c r="G7668" s="218"/>
      <c r="H7668" s="217"/>
      <c r="I7668" s="217"/>
      <c r="J7668" s="217"/>
      <c r="K7668" s="217"/>
      <c r="L7668" s="217"/>
      <c r="M7668" s="219"/>
      <c r="N7668" s="220"/>
      <c r="O7668" s="219"/>
      <c r="P7668" s="220"/>
      <c r="Q7668" s="219"/>
      <c r="R7668" s="219"/>
    </row>
    <row r="7669" spans="1:18">
      <c r="A7669" s="217"/>
      <c r="B7669" s="217"/>
      <c r="C7669" s="217"/>
      <c r="D7669" s="217"/>
      <c r="E7669" s="217"/>
      <c r="F7669" s="217"/>
      <c r="G7669" s="218"/>
      <c r="H7669" s="217"/>
      <c r="I7669" s="217"/>
      <c r="J7669" s="217"/>
      <c r="K7669" s="217"/>
      <c r="L7669" s="217"/>
      <c r="M7669" s="219"/>
      <c r="N7669" s="220"/>
      <c r="O7669" s="219"/>
      <c r="P7669" s="220"/>
      <c r="Q7669" s="219"/>
      <c r="R7669" s="219"/>
    </row>
    <row r="7670" spans="1:18">
      <c r="A7670" s="217"/>
      <c r="B7670" s="217"/>
      <c r="C7670" s="217"/>
      <c r="D7670" s="217"/>
      <c r="E7670" s="217"/>
      <c r="F7670" s="217"/>
      <c r="G7670" s="218"/>
      <c r="H7670" s="217"/>
      <c r="I7670" s="217"/>
      <c r="J7670" s="217"/>
      <c r="K7670" s="217"/>
      <c r="L7670" s="217"/>
      <c r="M7670" s="219"/>
      <c r="N7670" s="220"/>
      <c r="O7670" s="219"/>
      <c r="P7670" s="220"/>
      <c r="Q7670" s="219"/>
      <c r="R7670" s="219"/>
    </row>
    <row r="7671" spans="1:18">
      <c r="A7671" s="217"/>
      <c r="B7671" s="217"/>
      <c r="C7671" s="217"/>
      <c r="D7671" s="217"/>
      <c r="E7671" s="217"/>
      <c r="F7671" s="217"/>
      <c r="G7671" s="218"/>
      <c r="H7671" s="217"/>
      <c r="I7671" s="217"/>
      <c r="J7671" s="217"/>
      <c r="K7671" s="217"/>
      <c r="L7671" s="217"/>
      <c r="M7671" s="219"/>
      <c r="N7671" s="220"/>
      <c r="O7671" s="219"/>
      <c r="P7671" s="220"/>
      <c r="Q7671" s="219"/>
      <c r="R7671" s="219"/>
    </row>
    <row r="7672" spans="1:18">
      <c r="A7672" s="217"/>
      <c r="B7672" s="217"/>
      <c r="C7672" s="217"/>
      <c r="D7672" s="217"/>
      <c r="E7672" s="217"/>
      <c r="F7672" s="217"/>
      <c r="G7672" s="218"/>
      <c r="H7672" s="217"/>
      <c r="I7672" s="217"/>
      <c r="J7672" s="217"/>
      <c r="K7672" s="217"/>
      <c r="L7672" s="217"/>
      <c r="M7672" s="219"/>
      <c r="N7672" s="220"/>
      <c r="O7672" s="219"/>
      <c r="P7672" s="220"/>
      <c r="Q7672" s="219"/>
      <c r="R7672" s="219"/>
    </row>
    <row r="7673" spans="1:18">
      <c r="A7673" s="217"/>
      <c r="B7673" s="217"/>
      <c r="C7673" s="217"/>
      <c r="D7673" s="217"/>
      <c r="E7673" s="217"/>
      <c r="F7673" s="217"/>
      <c r="G7673" s="218"/>
      <c r="H7673" s="217"/>
      <c r="I7673" s="217"/>
      <c r="J7673" s="217"/>
      <c r="K7673" s="217"/>
      <c r="L7673" s="217"/>
      <c r="M7673" s="219"/>
      <c r="N7673" s="220"/>
      <c r="O7673" s="219"/>
      <c r="P7673" s="220"/>
      <c r="Q7673" s="219"/>
      <c r="R7673" s="219"/>
    </row>
    <row r="7674" spans="1:18">
      <c r="A7674" s="217"/>
      <c r="B7674" s="217"/>
      <c r="C7674" s="217"/>
      <c r="D7674" s="217"/>
      <c r="E7674" s="217"/>
      <c r="F7674" s="217"/>
      <c r="G7674" s="218"/>
      <c r="H7674" s="217"/>
      <c r="I7674" s="217"/>
      <c r="J7674" s="217"/>
      <c r="K7674" s="217"/>
      <c r="L7674" s="217"/>
      <c r="M7674" s="219"/>
      <c r="N7674" s="220"/>
      <c r="O7674" s="219"/>
      <c r="P7674" s="220"/>
      <c r="Q7674" s="219"/>
      <c r="R7674" s="219"/>
    </row>
    <row r="7675" spans="1:18">
      <c r="A7675" s="217"/>
      <c r="B7675" s="217"/>
      <c r="C7675" s="217"/>
      <c r="D7675" s="217"/>
      <c r="E7675" s="217"/>
      <c r="F7675" s="217"/>
      <c r="G7675" s="218"/>
      <c r="H7675" s="217"/>
      <c r="I7675" s="217"/>
      <c r="J7675" s="217"/>
      <c r="K7675" s="217"/>
      <c r="L7675" s="217"/>
      <c r="M7675" s="219"/>
      <c r="N7675" s="220"/>
      <c r="O7675" s="219"/>
      <c r="P7675" s="220"/>
      <c r="Q7675" s="219"/>
      <c r="R7675" s="219"/>
    </row>
    <row r="7676" spans="1:18">
      <c r="A7676" s="217"/>
      <c r="B7676" s="217"/>
      <c r="C7676" s="217"/>
      <c r="D7676" s="217"/>
      <c r="E7676" s="217"/>
      <c r="F7676" s="217"/>
      <c r="G7676" s="218"/>
      <c r="H7676" s="217"/>
      <c r="I7676" s="217"/>
      <c r="J7676" s="217"/>
      <c r="K7676" s="217"/>
      <c r="L7676" s="217"/>
      <c r="M7676" s="219"/>
      <c r="N7676" s="220"/>
      <c r="O7676" s="219"/>
      <c r="P7676" s="220"/>
      <c r="Q7676" s="219"/>
      <c r="R7676" s="219"/>
    </row>
    <row r="7677" spans="1:18">
      <c r="A7677" s="217"/>
      <c r="B7677" s="217"/>
      <c r="C7677" s="217"/>
      <c r="D7677" s="217"/>
      <c r="E7677" s="217"/>
      <c r="F7677" s="217"/>
      <c r="G7677" s="218"/>
      <c r="H7677" s="217"/>
      <c r="I7677" s="217"/>
      <c r="J7677" s="217"/>
      <c r="K7677" s="217"/>
      <c r="L7677" s="217"/>
      <c r="M7677" s="219"/>
      <c r="N7677" s="220"/>
      <c r="O7677" s="219"/>
      <c r="P7677" s="220"/>
      <c r="Q7677" s="219"/>
      <c r="R7677" s="219"/>
    </row>
    <row r="7678" spans="1:18">
      <c r="A7678" s="217"/>
      <c r="B7678" s="217"/>
      <c r="C7678" s="217"/>
      <c r="D7678" s="217"/>
      <c r="E7678" s="217"/>
      <c r="F7678" s="217"/>
      <c r="G7678" s="218"/>
      <c r="H7678" s="217"/>
      <c r="I7678" s="217"/>
      <c r="J7678" s="217"/>
      <c r="K7678" s="217"/>
      <c r="L7678" s="217"/>
      <c r="M7678" s="219"/>
      <c r="N7678" s="220"/>
      <c r="O7678" s="219"/>
      <c r="P7678" s="220"/>
      <c r="Q7678" s="219"/>
      <c r="R7678" s="219"/>
    </row>
    <row r="7679" spans="1:18">
      <c r="A7679" s="217"/>
      <c r="B7679" s="217"/>
      <c r="C7679" s="217"/>
      <c r="D7679" s="217"/>
      <c r="E7679" s="217"/>
      <c r="F7679" s="217"/>
      <c r="G7679" s="218"/>
      <c r="H7679" s="217"/>
      <c r="I7679" s="217"/>
      <c r="J7679" s="217"/>
      <c r="K7679" s="217"/>
      <c r="L7679" s="217"/>
      <c r="M7679" s="219"/>
      <c r="N7679" s="220"/>
      <c r="O7679" s="219"/>
      <c r="P7679" s="220"/>
      <c r="Q7679" s="219"/>
      <c r="R7679" s="219"/>
    </row>
    <row r="7680" spans="1:18">
      <c r="A7680" s="217"/>
      <c r="B7680" s="217"/>
      <c r="C7680" s="217"/>
      <c r="D7680" s="217"/>
      <c r="E7680" s="217"/>
      <c r="F7680" s="217"/>
      <c r="G7680" s="218"/>
      <c r="H7680" s="217"/>
      <c r="I7680" s="217"/>
      <c r="J7680" s="217"/>
      <c r="K7680" s="217"/>
      <c r="L7680" s="217"/>
      <c r="M7680" s="219"/>
      <c r="N7680" s="220"/>
      <c r="O7680" s="219"/>
      <c r="P7680" s="220"/>
      <c r="Q7680" s="219"/>
      <c r="R7680" s="219"/>
    </row>
    <row r="7681" spans="1:18">
      <c r="A7681" s="217"/>
      <c r="B7681" s="217"/>
      <c r="C7681" s="217"/>
      <c r="D7681" s="217"/>
      <c r="E7681" s="217"/>
      <c r="F7681" s="217"/>
      <c r="G7681" s="218"/>
      <c r="H7681" s="217"/>
      <c r="I7681" s="217"/>
      <c r="J7681" s="217"/>
      <c r="K7681" s="217"/>
      <c r="L7681" s="217"/>
      <c r="M7681" s="219"/>
      <c r="N7681" s="220"/>
      <c r="O7681" s="219"/>
      <c r="P7681" s="220"/>
      <c r="Q7681" s="219"/>
      <c r="R7681" s="219"/>
    </row>
    <row r="7682" spans="1:18">
      <c r="A7682" s="217"/>
      <c r="B7682" s="217"/>
      <c r="C7682" s="217"/>
      <c r="D7682" s="217"/>
      <c r="E7682" s="217"/>
      <c r="F7682" s="217"/>
      <c r="G7682" s="218"/>
      <c r="H7682" s="217"/>
      <c r="I7682" s="217"/>
      <c r="J7682" s="217"/>
      <c r="K7682" s="217"/>
      <c r="L7682" s="217"/>
      <c r="M7682" s="219"/>
      <c r="N7682" s="220"/>
      <c r="O7682" s="219"/>
      <c r="P7682" s="220"/>
      <c r="Q7682" s="219"/>
      <c r="R7682" s="219"/>
    </row>
    <row r="7683" spans="1:18">
      <c r="A7683" s="217"/>
      <c r="B7683" s="217"/>
      <c r="C7683" s="217"/>
      <c r="D7683" s="217"/>
      <c r="E7683" s="217"/>
      <c r="F7683" s="217"/>
      <c r="G7683" s="218"/>
      <c r="H7683" s="217"/>
      <c r="I7683" s="217"/>
      <c r="J7683" s="217"/>
      <c r="K7683" s="217"/>
      <c r="L7683" s="217"/>
      <c r="M7683" s="219"/>
      <c r="N7683" s="220"/>
      <c r="O7683" s="219"/>
      <c r="P7683" s="220"/>
      <c r="Q7683" s="219"/>
      <c r="R7683" s="219"/>
    </row>
    <row r="7684" spans="1:18">
      <c r="A7684" s="217"/>
      <c r="B7684" s="217"/>
      <c r="C7684" s="217"/>
      <c r="D7684" s="217"/>
      <c r="E7684" s="217"/>
      <c r="F7684" s="217"/>
      <c r="G7684" s="218"/>
      <c r="H7684" s="217"/>
      <c r="I7684" s="217"/>
      <c r="J7684" s="217"/>
      <c r="K7684" s="217"/>
      <c r="L7684" s="217"/>
      <c r="M7684" s="219"/>
      <c r="N7684" s="220"/>
      <c r="O7684" s="219"/>
      <c r="P7684" s="220"/>
      <c r="Q7684" s="219"/>
      <c r="R7684" s="219"/>
    </row>
    <row r="7685" spans="1:18">
      <c r="A7685" s="217"/>
      <c r="B7685" s="217"/>
      <c r="C7685" s="217"/>
      <c r="D7685" s="217"/>
      <c r="E7685" s="217"/>
      <c r="F7685" s="217"/>
      <c r="G7685" s="218"/>
      <c r="H7685" s="217"/>
      <c r="I7685" s="217"/>
      <c r="J7685" s="217"/>
      <c r="K7685" s="217"/>
      <c r="L7685" s="217"/>
      <c r="M7685" s="219"/>
      <c r="N7685" s="220"/>
      <c r="O7685" s="219"/>
      <c r="P7685" s="220"/>
      <c r="Q7685" s="219"/>
      <c r="R7685" s="219"/>
    </row>
    <row r="7686" spans="1:18">
      <c r="A7686" s="217"/>
      <c r="B7686" s="217"/>
      <c r="C7686" s="217"/>
      <c r="D7686" s="217"/>
      <c r="E7686" s="217"/>
      <c r="F7686" s="217"/>
      <c r="G7686" s="218"/>
      <c r="H7686" s="217"/>
      <c r="I7686" s="217"/>
      <c r="J7686" s="217"/>
      <c r="K7686" s="217"/>
      <c r="L7686" s="217"/>
      <c r="M7686" s="219"/>
      <c r="N7686" s="220"/>
      <c r="O7686" s="219"/>
      <c r="P7686" s="220"/>
      <c r="Q7686" s="219"/>
      <c r="R7686" s="219"/>
    </row>
    <row r="7687" spans="1:18">
      <c r="A7687" s="217"/>
      <c r="B7687" s="217"/>
      <c r="C7687" s="217"/>
      <c r="D7687" s="217"/>
      <c r="E7687" s="217"/>
      <c r="F7687" s="217"/>
      <c r="G7687" s="218"/>
      <c r="H7687" s="217"/>
      <c r="I7687" s="217"/>
      <c r="J7687" s="217"/>
      <c r="K7687" s="217"/>
      <c r="L7687" s="217"/>
      <c r="M7687" s="219"/>
      <c r="N7687" s="220"/>
      <c r="O7687" s="219"/>
      <c r="P7687" s="220"/>
      <c r="Q7687" s="219"/>
      <c r="R7687" s="219"/>
    </row>
    <row r="7688" spans="1:18">
      <c r="A7688" s="217"/>
      <c r="B7688" s="217"/>
      <c r="C7688" s="217"/>
      <c r="D7688" s="217"/>
      <c r="E7688" s="217"/>
      <c r="F7688" s="217"/>
      <c r="G7688" s="218"/>
      <c r="H7688" s="217"/>
      <c r="I7688" s="217"/>
      <c r="J7688" s="217"/>
      <c r="K7688" s="217"/>
      <c r="L7688" s="217"/>
      <c r="M7688" s="219"/>
      <c r="N7688" s="220"/>
      <c r="O7688" s="219"/>
      <c r="P7688" s="220"/>
      <c r="Q7688" s="219"/>
      <c r="R7688" s="219"/>
    </row>
    <row r="7689" spans="1:18">
      <c r="A7689" s="217"/>
      <c r="B7689" s="217"/>
      <c r="C7689" s="217"/>
      <c r="D7689" s="217"/>
      <c r="E7689" s="217"/>
      <c r="F7689" s="217"/>
      <c r="G7689" s="218"/>
      <c r="H7689" s="217"/>
      <c r="I7689" s="217"/>
      <c r="J7689" s="217"/>
      <c r="K7689" s="217"/>
      <c r="L7689" s="217"/>
      <c r="M7689" s="219"/>
      <c r="N7689" s="220"/>
      <c r="O7689" s="219"/>
      <c r="P7689" s="220"/>
      <c r="Q7689" s="219"/>
      <c r="R7689" s="219"/>
    </row>
    <row r="7690" spans="1:18">
      <c r="A7690" s="217"/>
      <c r="B7690" s="217"/>
      <c r="C7690" s="217"/>
      <c r="D7690" s="217"/>
      <c r="E7690" s="217"/>
      <c r="F7690" s="217"/>
      <c r="G7690" s="218"/>
      <c r="H7690" s="217"/>
      <c r="I7690" s="217"/>
      <c r="J7690" s="217"/>
      <c r="K7690" s="217"/>
      <c r="L7690" s="217"/>
      <c r="M7690" s="219"/>
      <c r="N7690" s="220"/>
      <c r="O7690" s="219"/>
      <c r="P7690" s="220"/>
      <c r="Q7690" s="219"/>
      <c r="R7690" s="219"/>
    </row>
    <row r="7691" spans="1:18">
      <c r="A7691" s="217"/>
      <c r="B7691" s="217"/>
      <c r="C7691" s="217"/>
      <c r="D7691" s="217"/>
      <c r="E7691" s="217"/>
      <c r="F7691" s="217"/>
      <c r="G7691" s="218"/>
      <c r="H7691" s="217"/>
      <c r="I7691" s="217"/>
      <c r="J7691" s="217"/>
      <c r="K7691" s="217"/>
      <c r="L7691" s="217"/>
      <c r="M7691" s="219"/>
      <c r="N7691" s="220"/>
      <c r="O7691" s="219"/>
      <c r="P7691" s="220"/>
      <c r="Q7691" s="219"/>
      <c r="R7691" s="219"/>
    </row>
    <row r="7692" spans="1:18">
      <c r="A7692" s="217"/>
      <c r="B7692" s="217"/>
      <c r="C7692" s="217"/>
      <c r="D7692" s="217"/>
      <c r="E7692" s="217"/>
      <c r="F7692" s="217"/>
      <c r="G7692" s="218"/>
      <c r="H7692" s="217"/>
      <c r="I7692" s="217"/>
      <c r="J7692" s="217"/>
      <c r="K7692" s="217"/>
      <c r="L7692" s="217"/>
      <c r="M7692" s="219"/>
      <c r="N7692" s="220"/>
      <c r="O7692" s="219"/>
      <c r="P7692" s="220"/>
      <c r="Q7692" s="219"/>
      <c r="R7692" s="219"/>
    </row>
    <row r="7693" spans="1:18">
      <c r="A7693" s="217"/>
      <c r="B7693" s="217"/>
      <c r="C7693" s="217"/>
      <c r="D7693" s="217"/>
      <c r="E7693" s="217"/>
      <c r="F7693" s="217"/>
      <c r="G7693" s="218"/>
      <c r="H7693" s="217"/>
      <c r="I7693" s="217"/>
      <c r="J7693" s="217"/>
      <c r="K7693" s="217"/>
      <c r="L7693" s="217"/>
      <c r="M7693" s="219"/>
      <c r="N7693" s="220"/>
      <c r="O7693" s="219"/>
      <c r="P7693" s="220"/>
      <c r="Q7693" s="219"/>
      <c r="R7693" s="219"/>
    </row>
    <row r="7694" spans="1:18">
      <c r="A7694" s="217"/>
      <c r="B7694" s="217"/>
      <c r="C7694" s="217"/>
      <c r="D7694" s="217"/>
      <c r="E7694" s="217"/>
      <c r="F7694" s="217"/>
      <c r="G7694" s="218"/>
      <c r="H7694" s="217"/>
      <c r="I7694" s="217"/>
      <c r="J7694" s="217"/>
      <c r="K7694" s="217"/>
      <c r="L7694" s="217"/>
      <c r="M7694" s="219"/>
      <c r="N7694" s="220"/>
      <c r="O7694" s="219"/>
      <c r="P7694" s="220"/>
      <c r="Q7694" s="219"/>
      <c r="R7694" s="219"/>
    </row>
    <row r="7695" spans="1:18">
      <c r="A7695" s="217"/>
      <c r="B7695" s="217"/>
      <c r="C7695" s="217"/>
      <c r="D7695" s="217"/>
      <c r="E7695" s="217"/>
      <c r="F7695" s="217"/>
      <c r="G7695" s="218"/>
      <c r="H7695" s="217"/>
      <c r="I7695" s="217"/>
      <c r="J7695" s="217"/>
      <c r="K7695" s="217"/>
      <c r="L7695" s="217"/>
      <c r="M7695" s="219"/>
      <c r="N7695" s="220"/>
      <c r="O7695" s="219"/>
      <c r="P7695" s="220"/>
      <c r="Q7695" s="219"/>
      <c r="R7695" s="219"/>
    </row>
    <row r="7696" spans="1:18">
      <c r="A7696" s="217"/>
      <c r="B7696" s="217"/>
      <c r="C7696" s="217"/>
      <c r="D7696" s="217"/>
      <c r="E7696" s="217"/>
      <c r="F7696" s="217"/>
      <c r="G7696" s="218"/>
      <c r="H7696" s="217"/>
      <c r="I7696" s="217"/>
      <c r="J7696" s="217"/>
      <c r="K7696" s="217"/>
      <c r="L7696" s="217"/>
      <c r="M7696" s="219"/>
      <c r="N7696" s="220"/>
      <c r="O7696" s="219"/>
      <c r="P7696" s="220"/>
      <c r="Q7696" s="219"/>
      <c r="R7696" s="219"/>
    </row>
    <row r="7697" spans="1:18">
      <c r="A7697" s="217"/>
      <c r="B7697" s="217"/>
      <c r="C7697" s="217"/>
      <c r="D7697" s="217"/>
      <c r="E7697" s="217"/>
      <c r="F7697" s="217"/>
      <c r="G7697" s="218"/>
      <c r="H7697" s="217"/>
      <c r="I7697" s="217"/>
      <c r="J7697" s="217"/>
      <c r="K7697" s="217"/>
      <c r="L7697" s="217"/>
      <c r="M7697" s="219"/>
      <c r="N7697" s="220"/>
      <c r="O7697" s="219"/>
      <c r="P7697" s="220"/>
      <c r="Q7697" s="219"/>
      <c r="R7697" s="219"/>
    </row>
    <row r="7698" spans="1:18">
      <c r="A7698" s="217"/>
      <c r="B7698" s="217"/>
      <c r="C7698" s="217"/>
      <c r="D7698" s="217"/>
      <c r="E7698" s="217"/>
      <c r="F7698" s="217"/>
      <c r="G7698" s="218"/>
      <c r="H7698" s="217"/>
      <c r="I7698" s="217"/>
      <c r="J7698" s="217"/>
      <c r="K7698" s="217"/>
      <c r="L7698" s="217"/>
      <c r="M7698" s="219"/>
      <c r="N7698" s="220"/>
      <c r="O7698" s="219"/>
      <c r="P7698" s="220"/>
      <c r="Q7698" s="219"/>
      <c r="R7698" s="219"/>
    </row>
    <row r="7699" spans="1:18">
      <c r="A7699" s="217"/>
      <c r="B7699" s="217"/>
      <c r="C7699" s="217"/>
      <c r="D7699" s="217"/>
      <c r="E7699" s="217"/>
      <c r="F7699" s="217"/>
      <c r="G7699" s="218"/>
      <c r="H7699" s="217"/>
      <c r="I7699" s="217"/>
      <c r="J7699" s="217"/>
      <c r="K7699" s="217"/>
      <c r="L7699" s="217"/>
      <c r="M7699" s="219"/>
      <c r="N7699" s="220"/>
      <c r="O7699" s="219"/>
      <c r="P7699" s="220"/>
      <c r="Q7699" s="219"/>
      <c r="R7699" s="219"/>
    </row>
    <row r="7700" spans="1:18">
      <c r="A7700" s="217"/>
      <c r="B7700" s="217"/>
      <c r="C7700" s="217"/>
      <c r="D7700" s="217"/>
      <c r="E7700" s="217"/>
      <c r="F7700" s="217"/>
      <c r="G7700" s="218"/>
      <c r="H7700" s="217"/>
      <c r="I7700" s="217"/>
      <c r="J7700" s="217"/>
      <c r="K7700" s="217"/>
      <c r="L7700" s="217"/>
      <c r="M7700" s="219"/>
      <c r="N7700" s="220"/>
      <c r="O7700" s="219"/>
      <c r="P7700" s="220"/>
      <c r="Q7700" s="219"/>
      <c r="R7700" s="219"/>
    </row>
    <row r="7701" spans="1:18">
      <c r="A7701" s="217"/>
      <c r="B7701" s="217"/>
      <c r="C7701" s="217"/>
      <c r="D7701" s="217"/>
      <c r="E7701" s="217"/>
      <c r="F7701" s="217"/>
      <c r="G7701" s="218"/>
      <c r="H7701" s="217"/>
      <c r="I7701" s="217"/>
      <c r="J7701" s="217"/>
      <c r="K7701" s="217"/>
      <c r="L7701" s="217"/>
      <c r="M7701" s="219"/>
      <c r="N7701" s="220"/>
      <c r="O7701" s="219"/>
      <c r="P7701" s="220"/>
      <c r="Q7701" s="219"/>
      <c r="R7701" s="219"/>
    </row>
    <row r="7702" spans="1:18">
      <c r="A7702" s="217"/>
      <c r="B7702" s="217"/>
      <c r="C7702" s="217"/>
      <c r="D7702" s="217"/>
      <c r="E7702" s="217"/>
      <c r="F7702" s="217"/>
      <c r="G7702" s="218"/>
      <c r="H7702" s="217"/>
      <c r="I7702" s="217"/>
      <c r="J7702" s="217"/>
      <c r="K7702" s="217"/>
      <c r="L7702" s="217"/>
      <c r="M7702" s="219"/>
      <c r="N7702" s="220"/>
      <c r="O7702" s="219"/>
      <c r="P7702" s="220"/>
      <c r="Q7702" s="219"/>
      <c r="R7702" s="219"/>
    </row>
    <row r="7703" spans="1:18">
      <c r="A7703" s="217"/>
      <c r="B7703" s="217"/>
      <c r="C7703" s="217"/>
      <c r="D7703" s="217"/>
      <c r="E7703" s="217"/>
      <c r="F7703" s="217"/>
      <c r="G7703" s="218"/>
      <c r="H7703" s="217"/>
      <c r="I7703" s="217"/>
      <c r="J7703" s="217"/>
      <c r="K7703" s="217"/>
      <c r="L7703" s="217"/>
      <c r="M7703" s="219"/>
      <c r="N7703" s="220"/>
      <c r="O7703" s="219"/>
      <c r="P7703" s="220"/>
      <c r="Q7703" s="219"/>
      <c r="R7703" s="219"/>
    </row>
    <row r="7704" spans="1:18">
      <c r="A7704" s="217"/>
      <c r="B7704" s="217"/>
      <c r="C7704" s="217"/>
      <c r="D7704" s="217"/>
      <c r="E7704" s="217"/>
      <c r="F7704" s="217"/>
      <c r="G7704" s="218"/>
      <c r="H7704" s="217"/>
      <c r="I7704" s="217"/>
      <c r="J7704" s="217"/>
      <c r="K7704" s="217"/>
      <c r="L7704" s="217"/>
      <c r="M7704" s="219"/>
      <c r="N7704" s="220"/>
      <c r="O7704" s="219"/>
      <c r="P7704" s="220"/>
      <c r="Q7704" s="219"/>
      <c r="R7704" s="219"/>
    </row>
    <row r="7705" spans="1:18">
      <c r="A7705" s="217"/>
      <c r="B7705" s="217"/>
      <c r="C7705" s="217"/>
      <c r="D7705" s="217"/>
      <c r="E7705" s="217"/>
      <c r="F7705" s="217"/>
      <c r="G7705" s="218"/>
      <c r="H7705" s="217"/>
      <c r="I7705" s="217"/>
      <c r="J7705" s="217"/>
      <c r="K7705" s="217"/>
      <c r="L7705" s="217"/>
      <c r="M7705" s="219"/>
      <c r="N7705" s="220"/>
      <c r="O7705" s="219"/>
      <c r="P7705" s="220"/>
      <c r="Q7705" s="219"/>
      <c r="R7705" s="219"/>
    </row>
    <row r="7706" spans="1:18">
      <c r="A7706" s="217"/>
      <c r="B7706" s="217"/>
      <c r="C7706" s="217"/>
      <c r="D7706" s="217"/>
      <c r="E7706" s="217"/>
      <c r="F7706" s="217"/>
      <c r="G7706" s="218"/>
      <c r="H7706" s="217"/>
      <c r="I7706" s="217"/>
      <c r="J7706" s="217"/>
      <c r="K7706" s="217"/>
      <c r="L7706" s="217"/>
      <c r="M7706" s="219"/>
      <c r="N7706" s="220"/>
      <c r="O7706" s="219"/>
      <c r="P7706" s="220"/>
      <c r="Q7706" s="219"/>
      <c r="R7706" s="219"/>
    </row>
    <row r="7707" spans="1:18">
      <c r="A7707" s="217"/>
      <c r="B7707" s="217"/>
      <c r="C7707" s="217"/>
      <c r="D7707" s="217"/>
      <c r="E7707" s="217"/>
      <c r="F7707" s="217"/>
      <c r="G7707" s="218"/>
      <c r="H7707" s="217"/>
      <c r="I7707" s="217"/>
      <c r="J7707" s="217"/>
      <c r="K7707" s="217"/>
      <c r="L7707" s="217"/>
      <c r="M7707" s="219"/>
      <c r="N7707" s="220"/>
      <c r="O7707" s="219"/>
      <c r="P7707" s="220"/>
      <c r="Q7707" s="219"/>
      <c r="R7707" s="219"/>
    </row>
    <row r="7708" spans="1:18">
      <c r="A7708" s="217"/>
      <c r="B7708" s="217"/>
      <c r="C7708" s="217"/>
      <c r="D7708" s="217"/>
      <c r="E7708" s="217"/>
      <c r="F7708" s="217"/>
      <c r="G7708" s="218"/>
      <c r="H7708" s="217"/>
      <c r="I7708" s="217"/>
      <c r="J7708" s="217"/>
      <c r="K7708" s="217"/>
      <c r="L7708" s="217"/>
      <c r="M7708" s="219"/>
      <c r="N7708" s="220"/>
      <c r="O7708" s="219"/>
      <c r="P7708" s="220"/>
      <c r="Q7708" s="219"/>
      <c r="R7708" s="219"/>
    </row>
    <row r="7709" spans="1:18">
      <c r="A7709" s="217"/>
      <c r="B7709" s="217"/>
      <c r="C7709" s="217"/>
      <c r="D7709" s="217"/>
      <c r="E7709" s="217"/>
      <c r="F7709" s="217"/>
      <c r="G7709" s="218"/>
      <c r="H7709" s="217"/>
      <c r="I7709" s="217"/>
      <c r="J7709" s="217"/>
      <c r="K7709" s="217"/>
      <c r="L7709" s="217"/>
      <c r="M7709" s="219"/>
      <c r="N7709" s="220"/>
      <c r="O7709" s="219"/>
      <c r="P7709" s="220"/>
      <c r="Q7709" s="219"/>
      <c r="R7709" s="219"/>
    </row>
    <row r="7710" spans="1:18">
      <c r="A7710" s="217"/>
      <c r="B7710" s="217"/>
      <c r="C7710" s="217"/>
      <c r="D7710" s="217"/>
      <c r="E7710" s="217"/>
      <c r="F7710" s="217"/>
      <c r="G7710" s="218"/>
      <c r="H7710" s="217"/>
      <c r="I7710" s="217"/>
      <c r="J7710" s="217"/>
      <c r="K7710" s="217"/>
      <c r="L7710" s="217"/>
      <c r="M7710" s="219"/>
      <c r="N7710" s="220"/>
      <c r="O7710" s="219"/>
      <c r="P7710" s="220"/>
      <c r="Q7710" s="219"/>
      <c r="R7710" s="219"/>
    </row>
    <row r="7711" spans="1:18">
      <c r="A7711" s="217"/>
      <c r="B7711" s="217"/>
      <c r="C7711" s="217"/>
      <c r="D7711" s="217"/>
      <c r="E7711" s="217"/>
      <c r="F7711" s="217"/>
      <c r="G7711" s="218"/>
      <c r="H7711" s="217"/>
      <c r="I7711" s="217"/>
      <c r="J7711" s="217"/>
      <c r="K7711" s="217"/>
      <c r="L7711" s="217"/>
      <c r="M7711" s="219"/>
      <c r="N7711" s="220"/>
      <c r="O7711" s="219"/>
      <c r="P7711" s="220"/>
      <c r="Q7711" s="219"/>
      <c r="R7711" s="219"/>
    </row>
    <row r="7712" spans="1:18">
      <c r="A7712" s="217"/>
      <c r="B7712" s="217"/>
      <c r="C7712" s="217"/>
      <c r="D7712" s="217"/>
      <c r="E7712" s="217"/>
      <c r="F7712" s="217"/>
      <c r="G7712" s="218"/>
      <c r="H7712" s="217"/>
      <c r="I7712" s="217"/>
      <c r="J7712" s="217"/>
      <c r="K7712" s="217"/>
      <c r="L7712" s="217"/>
      <c r="M7712" s="219"/>
      <c r="N7712" s="220"/>
      <c r="O7712" s="219"/>
      <c r="P7712" s="220"/>
      <c r="Q7712" s="219"/>
      <c r="R7712" s="219"/>
    </row>
    <row r="7713" spans="1:18">
      <c r="A7713" s="217"/>
      <c r="B7713" s="217"/>
      <c r="C7713" s="217"/>
      <c r="D7713" s="217"/>
      <c r="E7713" s="217"/>
      <c r="F7713" s="217"/>
      <c r="G7713" s="218"/>
      <c r="H7713" s="217"/>
      <c r="I7713" s="217"/>
      <c r="J7713" s="217"/>
      <c r="K7713" s="217"/>
      <c r="L7713" s="217"/>
      <c r="M7713" s="219"/>
      <c r="N7713" s="220"/>
      <c r="O7713" s="219"/>
      <c r="P7713" s="220"/>
      <c r="Q7713" s="219"/>
      <c r="R7713" s="219"/>
    </row>
    <row r="7714" spans="1:18">
      <c r="A7714" s="217"/>
      <c r="B7714" s="217"/>
      <c r="C7714" s="217"/>
      <c r="D7714" s="217"/>
      <c r="E7714" s="217"/>
      <c r="F7714" s="217"/>
      <c r="G7714" s="218"/>
      <c r="H7714" s="217"/>
      <c r="I7714" s="217"/>
      <c r="J7714" s="217"/>
      <c r="K7714" s="217"/>
      <c r="L7714" s="217"/>
      <c r="M7714" s="219"/>
      <c r="N7714" s="220"/>
      <c r="O7714" s="219"/>
      <c r="P7714" s="220"/>
      <c r="Q7714" s="219"/>
      <c r="R7714" s="219"/>
    </row>
    <row r="7715" spans="1:18">
      <c r="A7715" s="217"/>
      <c r="B7715" s="217"/>
      <c r="C7715" s="217"/>
      <c r="D7715" s="217"/>
      <c r="E7715" s="217"/>
      <c r="F7715" s="217"/>
      <c r="G7715" s="218"/>
      <c r="H7715" s="217"/>
      <c r="I7715" s="217"/>
      <c r="J7715" s="217"/>
      <c r="K7715" s="217"/>
      <c r="L7715" s="217"/>
      <c r="M7715" s="219"/>
      <c r="N7715" s="220"/>
      <c r="O7715" s="219"/>
      <c r="P7715" s="220"/>
      <c r="Q7715" s="219"/>
      <c r="R7715" s="219"/>
    </row>
    <row r="7716" spans="1:18">
      <c r="A7716" s="217"/>
      <c r="B7716" s="217"/>
      <c r="C7716" s="217"/>
      <c r="D7716" s="217"/>
      <c r="E7716" s="217"/>
      <c r="F7716" s="217"/>
      <c r="G7716" s="218"/>
      <c r="H7716" s="217"/>
      <c r="I7716" s="217"/>
      <c r="J7716" s="217"/>
      <c r="K7716" s="217"/>
      <c r="L7716" s="217"/>
      <c r="M7716" s="219"/>
      <c r="N7716" s="220"/>
      <c r="O7716" s="219"/>
      <c r="P7716" s="220"/>
      <c r="Q7716" s="219"/>
      <c r="R7716" s="219"/>
    </row>
    <row r="7717" spans="1:18">
      <c r="A7717" s="217"/>
      <c r="B7717" s="217"/>
      <c r="C7717" s="217"/>
      <c r="D7717" s="217"/>
      <c r="E7717" s="217"/>
      <c r="F7717" s="217"/>
      <c r="G7717" s="218"/>
      <c r="H7717" s="217"/>
      <c r="I7717" s="217"/>
      <c r="J7717" s="217"/>
      <c r="K7717" s="217"/>
      <c r="L7717" s="217"/>
      <c r="M7717" s="219"/>
      <c r="N7717" s="220"/>
      <c r="O7717" s="219"/>
      <c r="P7717" s="220"/>
      <c r="Q7717" s="219"/>
      <c r="R7717" s="219"/>
    </row>
    <row r="7718" spans="1:18">
      <c r="A7718" s="217"/>
      <c r="B7718" s="217"/>
      <c r="C7718" s="217"/>
      <c r="D7718" s="217"/>
      <c r="E7718" s="217"/>
      <c r="F7718" s="217"/>
      <c r="G7718" s="218"/>
      <c r="H7718" s="217"/>
      <c r="I7718" s="217"/>
      <c r="J7718" s="217"/>
      <c r="K7718" s="217"/>
      <c r="L7718" s="217"/>
      <c r="M7718" s="219"/>
      <c r="N7718" s="220"/>
      <c r="O7718" s="219"/>
      <c r="P7718" s="220"/>
      <c r="Q7718" s="219"/>
      <c r="R7718" s="219"/>
    </row>
    <row r="7719" spans="1:18">
      <c r="A7719" s="217"/>
      <c r="B7719" s="217"/>
      <c r="C7719" s="217"/>
      <c r="D7719" s="217"/>
      <c r="E7719" s="217"/>
      <c r="F7719" s="217"/>
      <c r="G7719" s="218"/>
      <c r="H7719" s="217"/>
      <c r="I7719" s="217"/>
      <c r="J7719" s="217"/>
      <c r="K7719" s="217"/>
      <c r="L7719" s="217"/>
      <c r="M7719" s="219"/>
      <c r="N7719" s="220"/>
      <c r="O7719" s="219"/>
      <c r="P7719" s="220"/>
      <c r="Q7719" s="219"/>
      <c r="R7719" s="219"/>
    </row>
    <row r="7720" spans="1:18">
      <c r="A7720" s="217"/>
      <c r="B7720" s="217"/>
      <c r="C7720" s="217"/>
      <c r="D7720" s="217"/>
      <c r="E7720" s="217"/>
      <c r="F7720" s="217"/>
      <c r="G7720" s="218"/>
      <c r="H7720" s="217"/>
      <c r="I7720" s="217"/>
      <c r="J7720" s="217"/>
      <c r="K7720" s="217"/>
      <c r="L7720" s="217"/>
      <c r="M7720" s="219"/>
      <c r="N7720" s="220"/>
      <c r="O7720" s="219"/>
      <c r="P7720" s="220"/>
      <c r="Q7720" s="219"/>
      <c r="R7720" s="219"/>
    </row>
    <row r="7721" spans="1:18">
      <c r="A7721" s="217"/>
      <c r="B7721" s="217"/>
      <c r="C7721" s="217"/>
      <c r="D7721" s="217"/>
      <c r="E7721" s="217"/>
      <c r="F7721" s="217"/>
      <c r="G7721" s="218"/>
      <c r="H7721" s="217"/>
      <c r="I7721" s="217"/>
      <c r="J7721" s="217"/>
      <c r="K7721" s="217"/>
      <c r="L7721" s="217"/>
      <c r="M7721" s="219"/>
      <c r="N7721" s="220"/>
      <c r="O7721" s="219"/>
      <c r="P7721" s="220"/>
      <c r="Q7721" s="219"/>
      <c r="R7721" s="219"/>
    </row>
    <row r="7722" spans="1:18">
      <c r="A7722" s="217"/>
      <c r="B7722" s="217"/>
      <c r="C7722" s="217"/>
      <c r="D7722" s="217"/>
      <c r="E7722" s="217"/>
      <c r="F7722" s="217"/>
      <c r="G7722" s="218"/>
      <c r="H7722" s="217"/>
      <c r="I7722" s="217"/>
      <c r="J7722" s="217"/>
      <c r="K7722" s="217"/>
      <c r="L7722" s="217"/>
      <c r="M7722" s="219"/>
      <c r="N7722" s="220"/>
      <c r="O7722" s="219"/>
      <c r="P7722" s="220"/>
      <c r="Q7722" s="219"/>
      <c r="R7722" s="219"/>
    </row>
    <row r="7723" spans="1:18">
      <c r="A7723" s="217"/>
      <c r="B7723" s="217"/>
      <c r="C7723" s="217"/>
      <c r="D7723" s="217"/>
      <c r="E7723" s="217"/>
      <c r="F7723" s="217"/>
      <c r="G7723" s="218"/>
      <c r="H7723" s="217"/>
      <c r="I7723" s="217"/>
      <c r="J7723" s="217"/>
      <c r="K7723" s="217"/>
      <c r="L7723" s="217"/>
      <c r="M7723" s="219"/>
      <c r="N7723" s="220"/>
      <c r="O7723" s="219"/>
      <c r="P7723" s="220"/>
      <c r="Q7723" s="219"/>
      <c r="R7723" s="219"/>
    </row>
    <row r="7724" spans="1:18">
      <c r="A7724" s="217"/>
      <c r="B7724" s="217"/>
      <c r="C7724" s="217"/>
      <c r="D7724" s="217"/>
      <c r="E7724" s="217"/>
      <c r="F7724" s="217"/>
      <c r="G7724" s="218"/>
      <c r="H7724" s="217"/>
      <c r="I7724" s="217"/>
      <c r="J7724" s="217"/>
      <c r="K7724" s="217"/>
      <c r="L7724" s="217"/>
      <c r="M7724" s="219"/>
      <c r="N7724" s="220"/>
      <c r="O7724" s="219"/>
      <c r="P7724" s="220"/>
      <c r="Q7724" s="219"/>
      <c r="R7724" s="219"/>
    </row>
    <row r="7725" spans="1:18">
      <c r="A7725" s="217"/>
      <c r="B7725" s="217"/>
      <c r="C7725" s="217"/>
      <c r="D7725" s="217"/>
      <c r="E7725" s="217"/>
      <c r="F7725" s="217"/>
      <c r="G7725" s="218"/>
      <c r="H7725" s="217"/>
      <c r="I7725" s="217"/>
      <c r="J7725" s="217"/>
      <c r="K7725" s="217"/>
      <c r="L7725" s="217"/>
      <c r="M7725" s="219"/>
      <c r="N7725" s="220"/>
      <c r="O7725" s="219"/>
      <c r="P7725" s="220"/>
      <c r="Q7725" s="219"/>
      <c r="R7725" s="219"/>
    </row>
    <row r="7726" spans="1:18">
      <c r="A7726" s="217"/>
      <c r="B7726" s="217"/>
      <c r="C7726" s="217"/>
      <c r="D7726" s="217"/>
      <c r="E7726" s="217"/>
      <c r="F7726" s="217"/>
      <c r="G7726" s="218"/>
      <c r="H7726" s="217"/>
      <c r="I7726" s="217"/>
      <c r="J7726" s="217"/>
      <c r="K7726" s="217"/>
      <c r="L7726" s="217"/>
      <c r="M7726" s="219"/>
      <c r="N7726" s="220"/>
      <c r="O7726" s="219"/>
      <c r="P7726" s="220"/>
      <c r="Q7726" s="219"/>
      <c r="R7726" s="219"/>
    </row>
    <row r="7727" spans="1:18">
      <c r="A7727" s="217"/>
      <c r="B7727" s="217"/>
      <c r="C7727" s="217"/>
      <c r="D7727" s="217"/>
      <c r="E7727" s="217"/>
      <c r="F7727" s="217"/>
      <c r="G7727" s="218"/>
      <c r="H7727" s="217"/>
      <c r="I7727" s="217"/>
      <c r="J7727" s="217"/>
      <c r="K7727" s="217"/>
      <c r="L7727" s="217"/>
      <c r="M7727" s="219"/>
      <c r="N7727" s="220"/>
      <c r="O7727" s="219"/>
      <c r="P7727" s="220"/>
      <c r="Q7727" s="219"/>
      <c r="R7727" s="219"/>
    </row>
    <row r="7728" spans="1:18">
      <c r="A7728" s="217"/>
      <c r="B7728" s="217"/>
      <c r="C7728" s="217"/>
      <c r="D7728" s="217"/>
      <c r="E7728" s="217"/>
      <c r="F7728" s="217"/>
      <c r="G7728" s="218"/>
      <c r="H7728" s="217"/>
      <c r="I7728" s="217"/>
      <c r="J7728" s="217"/>
      <c r="K7728" s="217"/>
      <c r="L7728" s="217"/>
      <c r="M7728" s="219"/>
      <c r="N7728" s="220"/>
      <c r="O7728" s="219"/>
      <c r="P7728" s="220"/>
      <c r="Q7728" s="219"/>
      <c r="R7728" s="219"/>
    </row>
    <row r="7729" spans="1:18">
      <c r="A7729" s="217"/>
      <c r="B7729" s="217"/>
      <c r="C7729" s="217"/>
      <c r="D7729" s="217"/>
      <c r="E7729" s="217"/>
      <c r="F7729" s="217"/>
      <c r="G7729" s="218"/>
      <c r="H7729" s="217"/>
      <c r="I7729" s="217"/>
      <c r="J7729" s="217"/>
      <c r="K7729" s="217"/>
      <c r="L7729" s="217"/>
      <c r="M7729" s="219"/>
      <c r="N7729" s="220"/>
      <c r="O7729" s="219"/>
      <c r="P7729" s="220"/>
      <c r="Q7729" s="219"/>
      <c r="R7729" s="219"/>
    </row>
    <row r="7730" spans="1:18">
      <c r="A7730" s="217"/>
      <c r="B7730" s="217"/>
      <c r="C7730" s="217"/>
      <c r="D7730" s="217"/>
      <c r="E7730" s="217"/>
      <c r="F7730" s="217"/>
      <c r="G7730" s="218"/>
      <c r="H7730" s="217"/>
      <c r="I7730" s="217"/>
      <c r="J7730" s="217"/>
      <c r="K7730" s="217"/>
      <c r="L7730" s="217"/>
      <c r="M7730" s="219"/>
      <c r="N7730" s="220"/>
      <c r="O7730" s="219"/>
      <c r="P7730" s="220"/>
      <c r="Q7730" s="219"/>
      <c r="R7730" s="219"/>
    </row>
    <row r="7731" spans="1:18">
      <c r="A7731" s="217"/>
      <c r="B7731" s="217"/>
      <c r="C7731" s="217"/>
      <c r="D7731" s="217"/>
      <c r="E7731" s="217"/>
      <c r="F7731" s="217"/>
      <c r="G7731" s="218"/>
      <c r="H7731" s="217"/>
      <c r="I7731" s="217"/>
      <c r="J7731" s="217"/>
      <c r="K7731" s="217"/>
      <c r="L7731" s="217"/>
      <c r="M7731" s="219"/>
      <c r="N7731" s="220"/>
      <c r="O7731" s="219"/>
      <c r="P7731" s="220"/>
      <c r="Q7731" s="219"/>
      <c r="R7731" s="219"/>
    </row>
    <row r="7732" spans="1:18">
      <c r="A7732" s="217"/>
      <c r="B7732" s="217"/>
      <c r="C7732" s="217"/>
      <c r="D7732" s="217"/>
      <c r="E7732" s="217"/>
      <c r="F7732" s="217"/>
      <c r="G7732" s="218"/>
      <c r="H7732" s="217"/>
      <c r="I7732" s="217"/>
      <c r="J7732" s="217"/>
      <c r="K7732" s="217"/>
      <c r="L7732" s="217"/>
      <c r="M7732" s="219"/>
      <c r="N7732" s="220"/>
      <c r="O7732" s="219"/>
      <c r="P7732" s="220"/>
      <c r="Q7732" s="219"/>
      <c r="R7732" s="219"/>
    </row>
    <row r="7733" spans="1:18">
      <c r="A7733" s="217"/>
      <c r="B7733" s="217"/>
      <c r="C7733" s="217"/>
      <c r="D7733" s="217"/>
      <c r="E7733" s="217"/>
      <c r="F7733" s="217"/>
      <c r="G7733" s="218"/>
      <c r="H7733" s="217"/>
      <c r="I7733" s="217"/>
      <c r="J7733" s="217"/>
      <c r="K7733" s="217"/>
      <c r="L7733" s="217"/>
      <c r="M7733" s="219"/>
      <c r="N7733" s="220"/>
      <c r="O7733" s="219"/>
      <c r="P7733" s="220"/>
      <c r="Q7733" s="219"/>
      <c r="R7733" s="219"/>
    </row>
    <row r="7734" spans="1:18">
      <c r="A7734" s="217"/>
      <c r="B7734" s="217"/>
      <c r="C7734" s="217"/>
      <c r="D7734" s="217"/>
      <c r="E7734" s="217"/>
      <c r="F7734" s="217"/>
      <c r="G7734" s="218"/>
      <c r="H7734" s="217"/>
      <c r="I7734" s="217"/>
      <c r="J7734" s="217"/>
      <c r="K7734" s="217"/>
      <c r="L7734" s="217"/>
      <c r="M7734" s="219"/>
      <c r="N7734" s="220"/>
      <c r="O7734" s="219"/>
      <c r="P7734" s="220"/>
      <c r="Q7734" s="219"/>
      <c r="R7734" s="219"/>
    </row>
    <row r="7735" spans="1:18">
      <c r="A7735" s="217"/>
      <c r="B7735" s="217"/>
      <c r="C7735" s="217"/>
      <c r="D7735" s="217"/>
      <c r="E7735" s="217"/>
      <c r="F7735" s="217"/>
      <c r="G7735" s="218"/>
      <c r="H7735" s="217"/>
      <c r="I7735" s="217"/>
      <c r="J7735" s="217"/>
      <c r="K7735" s="217"/>
      <c r="L7735" s="217"/>
      <c r="M7735" s="219"/>
      <c r="N7735" s="220"/>
      <c r="O7735" s="219"/>
      <c r="P7735" s="220"/>
      <c r="Q7735" s="219"/>
      <c r="R7735" s="219"/>
    </row>
    <row r="7736" spans="1:18">
      <c r="A7736" s="217"/>
      <c r="B7736" s="217"/>
      <c r="C7736" s="217"/>
      <c r="D7736" s="217"/>
      <c r="E7736" s="217"/>
      <c r="F7736" s="217"/>
      <c r="G7736" s="218"/>
      <c r="H7736" s="217"/>
      <c r="I7736" s="217"/>
      <c r="J7736" s="217"/>
      <c r="K7736" s="217"/>
      <c r="L7736" s="217"/>
      <c r="M7736" s="219"/>
      <c r="N7736" s="220"/>
      <c r="O7736" s="219"/>
      <c r="P7736" s="220"/>
      <c r="Q7736" s="219"/>
      <c r="R7736" s="219"/>
    </row>
    <row r="7737" spans="1:18">
      <c r="A7737" s="217"/>
      <c r="B7737" s="217"/>
      <c r="C7737" s="217"/>
      <c r="D7737" s="217"/>
      <c r="E7737" s="217"/>
      <c r="F7737" s="217"/>
      <c r="G7737" s="218"/>
      <c r="H7737" s="217"/>
      <c r="I7737" s="217"/>
      <c r="J7737" s="217"/>
      <c r="K7737" s="217"/>
      <c r="L7737" s="217"/>
      <c r="M7737" s="219"/>
      <c r="N7737" s="220"/>
      <c r="O7737" s="219"/>
      <c r="P7737" s="220"/>
      <c r="Q7737" s="219"/>
      <c r="R7737" s="219"/>
    </row>
    <row r="7738" spans="1:18">
      <c r="A7738" s="217"/>
      <c r="B7738" s="217"/>
      <c r="C7738" s="217"/>
      <c r="D7738" s="217"/>
      <c r="E7738" s="217"/>
      <c r="F7738" s="217"/>
      <c r="G7738" s="218"/>
      <c r="H7738" s="217"/>
      <c r="I7738" s="217"/>
      <c r="J7738" s="217"/>
      <c r="K7738" s="217"/>
      <c r="L7738" s="217"/>
      <c r="M7738" s="219"/>
      <c r="N7738" s="220"/>
      <c r="O7738" s="219"/>
      <c r="P7738" s="220"/>
      <c r="Q7738" s="219"/>
      <c r="R7738" s="219"/>
    </row>
    <row r="7739" spans="1:18">
      <c r="A7739" s="217"/>
      <c r="B7739" s="217"/>
      <c r="C7739" s="217"/>
      <c r="D7739" s="217"/>
      <c r="E7739" s="217"/>
      <c r="F7739" s="217"/>
      <c r="G7739" s="218"/>
      <c r="H7739" s="217"/>
      <c r="I7739" s="217"/>
      <c r="J7739" s="217"/>
      <c r="K7739" s="217"/>
      <c r="L7739" s="217"/>
      <c r="M7739" s="219"/>
      <c r="N7739" s="220"/>
      <c r="O7739" s="219"/>
      <c r="P7739" s="220"/>
      <c r="Q7739" s="219"/>
      <c r="R7739" s="219"/>
    </row>
    <row r="7740" spans="1:18">
      <c r="A7740" s="217"/>
      <c r="B7740" s="217"/>
      <c r="C7740" s="217"/>
      <c r="D7740" s="217"/>
      <c r="E7740" s="217"/>
      <c r="F7740" s="217"/>
      <c r="G7740" s="218"/>
      <c r="H7740" s="217"/>
      <c r="I7740" s="217"/>
      <c r="J7740" s="217"/>
      <c r="K7740" s="217"/>
      <c r="L7740" s="217"/>
      <c r="M7740" s="219"/>
      <c r="N7740" s="220"/>
      <c r="O7740" s="219"/>
      <c r="P7740" s="220"/>
      <c r="Q7740" s="219"/>
      <c r="R7740" s="219"/>
    </row>
    <row r="7741" spans="1:18">
      <c r="A7741" s="217"/>
      <c r="B7741" s="217"/>
      <c r="C7741" s="217"/>
      <c r="D7741" s="217"/>
      <c r="E7741" s="217"/>
      <c r="F7741" s="217"/>
      <c r="G7741" s="218"/>
      <c r="H7741" s="217"/>
      <c r="I7741" s="217"/>
      <c r="J7741" s="217"/>
      <c r="K7741" s="217"/>
      <c r="L7741" s="217"/>
      <c r="M7741" s="219"/>
      <c r="N7741" s="220"/>
      <c r="O7741" s="219"/>
      <c r="P7741" s="220"/>
      <c r="Q7741" s="219"/>
      <c r="R7741" s="219"/>
    </row>
    <row r="7742" spans="1:18">
      <c r="A7742" s="217"/>
      <c r="B7742" s="217"/>
      <c r="C7742" s="217"/>
      <c r="D7742" s="217"/>
      <c r="E7742" s="217"/>
      <c r="F7742" s="217"/>
      <c r="G7742" s="218"/>
      <c r="H7742" s="217"/>
      <c r="I7742" s="217"/>
      <c r="J7742" s="217"/>
      <c r="K7742" s="217"/>
      <c r="L7742" s="217"/>
      <c r="M7742" s="219"/>
      <c r="N7742" s="220"/>
      <c r="O7742" s="219"/>
      <c r="P7742" s="220"/>
      <c r="Q7742" s="219"/>
      <c r="R7742" s="219"/>
    </row>
    <row r="7743" spans="1:18">
      <c r="A7743" s="217"/>
      <c r="B7743" s="217"/>
      <c r="C7743" s="217"/>
      <c r="D7743" s="217"/>
      <c r="E7743" s="217"/>
      <c r="F7743" s="217"/>
      <c r="G7743" s="218"/>
      <c r="H7743" s="217"/>
      <c r="I7743" s="217"/>
      <c r="J7743" s="217"/>
      <c r="K7743" s="217"/>
      <c r="L7743" s="217"/>
      <c r="M7743" s="219"/>
      <c r="N7743" s="220"/>
      <c r="O7743" s="219"/>
      <c r="P7743" s="220"/>
      <c r="Q7743" s="219"/>
      <c r="R7743" s="219"/>
    </row>
    <row r="7744" spans="1:18">
      <c r="A7744" s="217"/>
      <c r="B7744" s="217"/>
      <c r="C7744" s="217"/>
      <c r="D7744" s="217"/>
      <c r="E7744" s="217"/>
      <c r="F7744" s="217"/>
      <c r="G7744" s="218"/>
      <c r="H7744" s="217"/>
      <c r="I7744" s="217"/>
      <c r="J7744" s="217"/>
      <c r="K7744" s="217"/>
      <c r="L7744" s="217"/>
      <c r="M7744" s="219"/>
      <c r="N7744" s="220"/>
      <c r="O7744" s="219"/>
      <c r="P7744" s="220"/>
      <c r="Q7744" s="219"/>
      <c r="R7744" s="219"/>
    </row>
    <row r="7745" spans="1:18">
      <c r="A7745" s="217"/>
      <c r="B7745" s="217"/>
      <c r="C7745" s="217"/>
      <c r="D7745" s="217"/>
      <c r="E7745" s="217"/>
      <c r="F7745" s="217"/>
      <c r="G7745" s="218"/>
      <c r="H7745" s="217"/>
      <c r="I7745" s="217"/>
      <c r="J7745" s="217"/>
      <c r="K7745" s="217"/>
      <c r="L7745" s="217"/>
      <c r="M7745" s="219"/>
      <c r="N7745" s="220"/>
      <c r="O7745" s="219"/>
      <c r="P7745" s="220"/>
      <c r="Q7745" s="219"/>
      <c r="R7745" s="219"/>
    </row>
    <row r="7746" spans="1:18">
      <c r="A7746" s="217"/>
      <c r="B7746" s="217"/>
      <c r="C7746" s="217"/>
      <c r="D7746" s="217"/>
      <c r="E7746" s="217"/>
      <c r="F7746" s="217"/>
      <c r="G7746" s="218"/>
      <c r="H7746" s="217"/>
      <c r="I7746" s="217"/>
      <c r="J7746" s="217"/>
      <c r="K7746" s="217"/>
      <c r="L7746" s="217"/>
      <c r="M7746" s="219"/>
      <c r="N7746" s="220"/>
      <c r="O7746" s="219"/>
      <c r="P7746" s="220"/>
      <c r="Q7746" s="219"/>
      <c r="R7746" s="219"/>
    </row>
    <row r="7747" spans="1:18">
      <c r="A7747" s="217"/>
      <c r="B7747" s="217"/>
      <c r="C7747" s="217"/>
      <c r="D7747" s="217"/>
      <c r="E7747" s="217"/>
      <c r="F7747" s="217"/>
      <c r="G7747" s="218"/>
      <c r="H7747" s="217"/>
      <c r="I7747" s="217"/>
      <c r="J7747" s="217"/>
      <c r="K7747" s="217"/>
      <c r="L7747" s="217"/>
      <c r="M7747" s="219"/>
      <c r="N7747" s="220"/>
      <c r="O7747" s="219"/>
      <c r="P7747" s="220"/>
      <c r="Q7747" s="219"/>
      <c r="R7747" s="219"/>
    </row>
    <row r="7748" spans="1:18">
      <c r="A7748" s="217"/>
      <c r="B7748" s="217"/>
      <c r="C7748" s="217"/>
      <c r="D7748" s="217"/>
      <c r="E7748" s="217"/>
      <c r="F7748" s="217"/>
      <c r="G7748" s="218"/>
      <c r="H7748" s="217"/>
      <c r="I7748" s="217"/>
      <c r="J7748" s="217"/>
      <c r="K7748" s="217"/>
      <c r="L7748" s="217"/>
      <c r="M7748" s="219"/>
      <c r="N7748" s="220"/>
      <c r="O7748" s="219"/>
      <c r="P7748" s="220"/>
      <c r="Q7748" s="219"/>
      <c r="R7748" s="219"/>
    </row>
    <row r="7749" spans="1:18">
      <c r="A7749" s="217"/>
      <c r="B7749" s="217"/>
      <c r="C7749" s="217"/>
      <c r="D7749" s="217"/>
      <c r="E7749" s="217"/>
      <c r="F7749" s="217"/>
      <c r="G7749" s="218"/>
      <c r="H7749" s="217"/>
      <c r="I7749" s="217"/>
      <c r="J7749" s="217"/>
      <c r="K7749" s="217"/>
      <c r="L7749" s="217"/>
      <c r="M7749" s="219"/>
      <c r="N7749" s="220"/>
      <c r="O7749" s="219"/>
      <c r="P7749" s="220"/>
      <c r="Q7749" s="219"/>
      <c r="R7749" s="219"/>
    </row>
    <row r="7750" spans="1:18">
      <c r="A7750" s="217"/>
      <c r="B7750" s="217"/>
      <c r="C7750" s="217"/>
      <c r="D7750" s="217"/>
      <c r="E7750" s="217"/>
      <c r="F7750" s="217"/>
      <c r="G7750" s="218"/>
      <c r="H7750" s="217"/>
      <c r="I7750" s="217"/>
      <c r="J7750" s="217"/>
      <c r="K7750" s="217"/>
      <c r="L7750" s="217"/>
      <c r="M7750" s="219"/>
      <c r="N7750" s="220"/>
      <c r="O7750" s="219"/>
      <c r="P7750" s="220"/>
      <c r="Q7750" s="219"/>
      <c r="R7750" s="219"/>
    </row>
    <row r="7751" spans="1:18">
      <c r="A7751" s="217"/>
      <c r="B7751" s="217"/>
      <c r="C7751" s="217"/>
      <c r="D7751" s="217"/>
      <c r="E7751" s="217"/>
      <c r="F7751" s="217"/>
      <c r="G7751" s="218"/>
      <c r="H7751" s="217"/>
      <c r="I7751" s="217"/>
      <c r="J7751" s="217"/>
      <c r="K7751" s="217"/>
      <c r="L7751" s="217"/>
      <c r="M7751" s="219"/>
      <c r="N7751" s="220"/>
      <c r="O7751" s="219"/>
      <c r="P7751" s="220"/>
      <c r="Q7751" s="219"/>
      <c r="R7751" s="219"/>
    </row>
    <row r="7752" spans="1:18">
      <c r="A7752" s="217"/>
      <c r="B7752" s="217"/>
      <c r="C7752" s="217"/>
      <c r="D7752" s="217"/>
      <c r="E7752" s="217"/>
      <c r="F7752" s="217"/>
      <c r="G7752" s="218"/>
      <c r="H7752" s="217"/>
      <c r="I7752" s="217"/>
      <c r="J7752" s="217"/>
      <c r="K7752" s="217"/>
      <c r="L7752" s="217"/>
      <c r="M7752" s="219"/>
      <c r="N7752" s="220"/>
      <c r="O7752" s="219"/>
      <c r="P7752" s="220"/>
      <c r="Q7752" s="219"/>
      <c r="R7752" s="219"/>
    </row>
    <row r="7753" spans="1:18">
      <c r="A7753" s="217"/>
      <c r="B7753" s="217"/>
      <c r="C7753" s="217"/>
      <c r="D7753" s="217"/>
      <c r="E7753" s="217"/>
      <c r="F7753" s="217"/>
      <c r="G7753" s="218"/>
      <c r="H7753" s="217"/>
      <c r="I7753" s="217"/>
      <c r="J7753" s="217"/>
      <c r="K7753" s="217"/>
      <c r="L7753" s="217"/>
      <c r="M7753" s="219"/>
      <c r="N7753" s="220"/>
      <c r="O7753" s="219"/>
      <c r="P7753" s="220"/>
      <c r="Q7753" s="219"/>
      <c r="R7753" s="219"/>
    </row>
    <row r="7754" spans="1:18">
      <c r="A7754" s="217"/>
      <c r="B7754" s="217"/>
      <c r="C7754" s="217"/>
      <c r="D7754" s="217"/>
      <c r="E7754" s="217"/>
      <c r="F7754" s="217"/>
      <c r="G7754" s="218"/>
      <c r="H7754" s="217"/>
      <c r="I7754" s="217"/>
      <c r="J7754" s="217"/>
      <c r="K7754" s="217"/>
      <c r="L7754" s="217"/>
      <c r="M7754" s="219"/>
      <c r="N7754" s="220"/>
      <c r="O7754" s="219"/>
      <c r="P7754" s="220"/>
      <c r="Q7754" s="219"/>
      <c r="R7754" s="219"/>
    </row>
    <row r="7755" spans="1:18">
      <c r="A7755" s="217"/>
      <c r="B7755" s="217"/>
      <c r="C7755" s="217"/>
      <c r="D7755" s="217"/>
      <c r="E7755" s="217"/>
      <c r="F7755" s="217"/>
      <c r="G7755" s="218"/>
      <c r="H7755" s="217"/>
      <c r="I7755" s="217"/>
      <c r="J7755" s="217"/>
      <c r="K7755" s="217"/>
      <c r="L7755" s="217"/>
      <c r="M7755" s="219"/>
      <c r="N7755" s="220"/>
      <c r="O7755" s="219"/>
      <c r="P7755" s="220"/>
      <c r="Q7755" s="219"/>
      <c r="R7755" s="219"/>
    </row>
    <row r="7756" spans="1:18">
      <c r="A7756" s="217"/>
      <c r="B7756" s="217"/>
      <c r="C7756" s="217"/>
      <c r="D7756" s="217"/>
      <c r="E7756" s="217"/>
      <c r="F7756" s="217"/>
      <c r="G7756" s="218"/>
      <c r="H7756" s="217"/>
      <c r="I7756" s="217"/>
      <c r="J7756" s="217"/>
      <c r="K7756" s="217"/>
      <c r="L7756" s="217"/>
      <c r="M7756" s="219"/>
      <c r="N7756" s="220"/>
      <c r="O7756" s="219"/>
      <c r="P7756" s="220"/>
      <c r="Q7756" s="219"/>
      <c r="R7756" s="219"/>
    </row>
    <row r="7757" spans="1:18">
      <c r="A7757" s="217"/>
      <c r="B7757" s="217"/>
      <c r="C7757" s="217"/>
      <c r="D7757" s="217"/>
      <c r="E7757" s="217"/>
      <c r="F7757" s="217"/>
      <c r="G7757" s="218"/>
      <c r="H7757" s="217"/>
      <c r="I7757" s="217"/>
      <c r="J7757" s="217"/>
      <c r="K7757" s="217"/>
      <c r="L7757" s="217"/>
      <c r="M7757" s="219"/>
      <c r="N7757" s="220"/>
      <c r="O7757" s="219"/>
      <c r="P7757" s="220"/>
      <c r="Q7757" s="219"/>
      <c r="R7757" s="219"/>
    </row>
    <row r="7758" spans="1:18">
      <c r="A7758" s="217"/>
      <c r="B7758" s="217"/>
      <c r="C7758" s="217"/>
      <c r="D7758" s="217"/>
      <c r="E7758" s="217"/>
      <c r="F7758" s="217"/>
      <c r="G7758" s="218"/>
      <c r="H7758" s="217"/>
      <c r="I7758" s="217"/>
      <c r="J7758" s="217"/>
      <c r="K7758" s="217"/>
      <c r="L7758" s="217"/>
      <c r="M7758" s="219"/>
      <c r="N7758" s="220"/>
      <c r="O7758" s="219"/>
      <c r="P7758" s="220"/>
      <c r="Q7758" s="219"/>
      <c r="R7758" s="219"/>
    </row>
    <row r="7759" spans="1:18">
      <c r="A7759" s="217"/>
      <c r="B7759" s="217"/>
      <c r="C7759" s="217"/>
      <c r="D7759" s="217"/>
      <c r="E7759" s="217"/>
      <c r="F7759" s="217"/>
      <c r="G7759" s="218"/>
      <c r="H7759" s="217"/>
      <c r="I7759" s="217"/>
      <c r="J7759" s="217"/>
      <c r="K7759" s="217"/>
      <c r="L7759" s="217"/>
      <c r="M7759" s="219"/>
      <c r="N7759" s="220"/>
      <c r="O7759" s="219"/>
      <c r="P7759" s="220"/>
      <c r="Q7759" s="219"/>
      <c r="R7759" s="219"/>
    </row>
    <row r="7760" spans="1:18">
      <c r="A7760" s="217"/>
      <c r="B7760" s="217"/>
      <c r="C7760" s="217"/>
      <c r="D7760" s="217"/>
      <c r="E7760" s="217"/>
      <c r="F7760" s="217"/>
      <c r="G7760" s="218"/>
      <c r="H7760" s="217"/>
      <c r="I7760" s="217"/>
      <c r="J7760" s="217"/>
      <c r="K7760" s="217"/>
      <c r="L7760" s="217"/>
      <c r="M7760" s="219"/>
      <c r="N7760" s="220"/>
      <c r="O7760" s="219"/>
      <c r="P7760" s="220"/>
      <c r="Q7760" s="219"/>
      <c r="R7760" s="219"/>
    </row>
    <row r="7761" spans="1:18">
      <c r="A7761" s="217"/>
      <c r="B7761" s="217"/>
      <c r="C7761" s="217"/>
      <c r="D7761" s="217"/>
      <c r="E7761" s="217"/>
      <c r="F7761" s="217"/>
      <c r="G7761" s="218"/>
      <c r="H7761" s="217"/>
      <c r="I7761" s="217"/>
      <c r="J7761" s="217"/>
      <c r="K7761" s="217"/>
      <c r="L7761" s="217"/>
      <c r="M7761" s="219"/>
      <c r="N7761" s="220"/>
      <c r="O7761" s="219"/>
      <c r="P7761" s="220"/>
      <c r="Q7761" s="219"/>
      <c r="R7761" s="219"/>
    </row>
    <row r="7762" spans="1:18">
      <c r="A7762" s="217"/>
      <c r="B7762" s="217"/>
      <c r="C7762" s="217"/>
      <c r="D7762" s="217"/>
      <c r="E7762" s="217"/>
      <c r="F7762" s="217"/>
      <c r="G7762" s="218"/>
      <c r="H7762" s="217"/>
      <c r="I7762" s="217"/>
      <c r="J7762" s="217"/>
      <c r="K7762" s="217"/>
      <c r="L7762" s="217"/>
      <c r="M7762" s="219"/>
      <c r="N7762" s="220"/>
      <c r="O7762" s="219"/>
      <c r="P7762" s="220"/>
      <c r="Q7762" s="219"/>
      <c r="R7762" s="219"/>
    </row>
    <row r="7763" spans="1:18">
      <c r="A7763" s="217"/>
      <c r="B7763" s="217"/>
      <c r="C7763" s="217"/>
      <c r="D7763" s="217"/>
      <c r="E7763" s="217"/>
      <c r="F7763" s="217"/>
      <c r="G7763" s="218"/>
      <c r="H7763" s="217"/>
      <c r="I7763" s="217"/>
      <c r="J7763" s="217"/>
      <c r="K7763" s="217"/>
      <c r="L7763" s="217"/>
      <c r="M7763" s="219"/>
      <c r="N7763" s="220"/>
      <c r="O7763" s="219"/>
      <c r="P7763" s="220"/>
      <c r="Q7763" s="219"/>
      <c r="R7763" s="219"/>
    </row>
    <row r="7764" spans="1:18">
      <c r="A7764" s="217"/>
      <c r="B7764" s="217"/>
      <c r="C7764" s="217"/>
      <c r="D7764" s="217"/>
      <c r="E7764" s="217"/>
      <c r="F7764" s="217"/>
      <c r="G7764" s="218"/>
      <c r="H7764" s="217"/>
      <c r="I7764" s="217"/>
      <c r="J7764" s="217"/>
      <c r="K7764" s="217"/>
      <c r="L7764" s="217"/>
      <c r="M7764" s="219"/>
      <c r="N7764" s="220"/>
      <c r="O7764" s="219"/>
      <c r="P7764" s="220"/>
      <c r="Q7764" s="219"/>
      <c r="R7764" s="219"/>
    </row>
    <row r="7765" spans="1:18">
      <c r="A7765" s="217"/>
      <c r="B7765" s="217"/>
      <c r="C7765" s="217"/>
      <c r="D7765" s="217"/>
      <c r="E7765" s="217"/>
      <c r="F7765" s="217"/>
      <c r="G7765" s="218"/>
      <c r="H7765" s="217"/>
      <c r="I7765" s="217"/>
      <c r="J7765" s="217"/>
      <c r="K7765" s="217"/>
      <c r="L7765" s="217"/>
      <c r="M7765" s="219"/>
      <c r="N7765" s="220"/>
      <c r="O7765" s="219"/>
      <c r="P7765" s="220"/>
      <c r="Q7765" s="219"/>
      <c r="R7765" s="219"/>
    </row>
    <row r="7766" spans="1:18">
      <c r="A7766" s="217"/>
      <c r="B7766" s="217"/>
      <c r="C7766" s="217"/>
      <c r="D7766" s="217"/>
      <c r="E7766" s="217"/>
      <c r="F7766" s="217"/>
      <c r="G7766" s="218"/>
      <c r="H7766" s="217"/>
      <c r="I7766" s="217"/>
      <c r="J7766" s="217"/>
      <c r="K7766" s="217"/>
      <c r="L7766" s="217"/>
      <c r="M7766" s="219"/>
      <c r="N7766" s="220"/>
      <c r="O7766" s="219"/>
      <c r="P7766" s="220"/>
      <c r="Q7766" s="219"/>
      <c r="R7766" s="219"/>
    </row>
    <row r="7767" spans="1:18">
      <c r="A7767" s="217"/>
      <c r="B7767" s="217"/>
      <c r="C7767" s="217"/>
      <c r="D7767" s="217"/>
      <c r="E7767" s="217"/>
      <c r="F7767" s="217"/>
      <c r="G7767" s="218"/>
      <c r="H7767" s="217"/>
      <c r="I7767" s="217"/>
      <c r="J7767" s="217"/>
      <c r="K7767" s="217"/>
      <c r="L7767" s="217"/>
      <c r="M7767" s="219"/>
      <c r="N7767" s="220"/>
      <c r="O7767" s="219"/>
      <c r="P7767" s="220"/>
      <c r="Q7767" s="219"/>
      <c r="R7767" s="219"/>
    </row>
    <row r="7768" spans="1:18">
      <c r="A7768" s="217"/>
      <c r="B7768" s="217"/>
      <c r="C7768" s="217"/>
      <c r="D7768" s="217"/>
      <c r="E7768" s="217"/>
      <c r="F7768" s="217"/>
      <c r="G7768" s="218"/>
      <c r="H7768" s="217"/>
      <c r="I7768" s="217"/>
      <c r="J7768" s="217"/>
      <c r="K7768" s="217"/>
      <c r="L7768" s="217"/>
      <c r="M7768" s="219"/>
      <c r="N7768" s="220"/>
      <c r="O7768" s="219"/>
      <c r="P7768" s="220"/>
      <c r="Q7768" s="219"/>
      <c r="R7768" s="219"/>
    </row>
    <row r="7769" spans="1:18">
      <c r="A7769" s="217"/>
      <c r="B7769" s="217"/>
      <c r="C7769" s="217"/>
      <c r="D7769" s="217"/>
      <c r="E7769" s="217"/>
      <c r="F7769" s="217"/>
      <c r="G7769" s="218"/>
      <c r="H7769" s="217"/>
      <c r="I7769" s="217"/>
      <c r="J7769" s="217"/>
      <c r="K7769" s="217"/>
      <c r="L7769" s="217"/>
      <c r="M7769" s="219"/>
      <c r="N7769" s="220"/>
      <c r="O7769" s="219"/>
      <c r="P7769" s="220"/>
      <c r="Q7769" s="219"/>
      <c r="R7769" s="219"/>
    </row>
    <row r="7770" spans="1:18">
      <c r="A7770" s="217"/>
      <c r="B7770" s="217"/>
      <c r="C7770" s="217"/>
      <c r="D7770" s="217"/>
      <c r="E7770" s="217"/>
      <c r="F7770" s="217"/>
      <c r="G7770" s="218"/>
      <c r="H7770" s="217"/>
      <c r="I7770" s="217"/>
      <c r="J7770" s="217"/>
      <c r="K7770" s="217"/>
      <c r="L7770" s="217"/>
      <c r="M7770" s="219"/>
      <c r="N7770" s="220"/>
      <c r="O7770" s="219"/>
      <c r="P7770" s="220"/>
      <c r="Q7770" s="219"/>
      <c r="R7770" s="219"/>
    </row>
    <row r="7771" spans="1:18">
      <c r="A7771" s="217"/>
      <c r="B7771" s="217"/>
      <c r="C7771" s="217"/>
      <c r="D7771" s="217"/>
      <c r="E7771" s="217"/>
      <c r="F7771" s="217"/>
      <c r="G7771" s="218"/>
      <c r="H7771" s="217"/>
      <c r="I7771" s="217"/>
      <c r="J7771" s="217"/>
      <c r="K7771" s="217"/>
      <c r="L7771" s="217"/>
      <c r="M7771" s="219"/>
      <c r="N7771" s="220"/>
      <c r="O7771" s="219"/>
      <c r="P7771" s="220"/>
      <c r="Q7771" s="219"/>
      <c r="R7771" s="219"/>
    </row>
    <row r="7772" spans="1:18">
      <c r="A7772" s="217"/>
      <c r="B7772" s="217"/>
      <c r="C7772" s="217"/>
      <c r="D7772" s="217"/>
      <c r="E7772" s="217"/>
      <c r="F7772" s="217"/>
      <c r="G7772" s="218"/>
      <c r="H7772" s="217"/>
      <c r="I7772" s="217"/>
      <c r="J7772" s="217"/>
      <c r="K7772" s="217"/>
      <c r="L7772" s="217"/>
      <c r="M7772" s="219"/>
      <c r="N7772" s="220"/>
      <c r="O7772" s="219"/>
      <c r="P7772" s="220"/>
      <c r="Q7772" s="219"/>
      <c r="R7772" s="219"/>
    </row>
    <row r="7773" spans="1:18">
      <c r="A7773" s="217"/>
      <c r="B7773" s="217"/>
      <c r="C7773" s="217"/>
      <c r="D7773" s="217"/>
      <c r="E7773" s="217"/>
      <c r="F7773" s="217"/>
      <c r="G7773" s="218"/>
      <c r="H7773" s="217"/>
      <c r="I7773" s="217"/>
      <c r="J7773" s="217"/>
      <c r="K7773" s="217"/>
      <c r="L7773" s="217"/>
      <c r="M7773" s="219"/>
      <c r="N7773" s="220"/>
      <c r="O7773" s="219"/>
      <c r="P7773" s="220"/>
      <c r="Q7773" s="219"/>
      <c r="R7773" s="219"/>
    </row>
    <row r="7774" spans="1:18">
      <c r="A7774" s="217"/>
      <c r="B7774" s="217"/>
      <c r="C7774" s="217"/>
      <c r="D7774" s="217"/>
      <c r="E7774" s="217"/>
      <c r="F7774" s="217"/>
      <c r="G7774" s="218"/>
      <c r="H7774" s="217"/>
      <c r="I7774" s="217"/>
      <c r="J7774" s="217"/>
      <c r="K7774" s="217"/>
      <c r="L7774" s="217"/>
      <c r="M7774" s="219"/>
      <c r="N7774" s="220"/>
      <c r="O7774" s="219"/>
      <c r="P7774" s="220"/>
      <c r="Q7774" s="219"/>
      <c r="R7774" s="219"/>
    </row>
    <row r="7775" spans="1:18">
      <c r="A7775" s="217"/>
      <c r="B7775" s="217"/>
      <c r="C7775" s="217"/>
      <c r="D7775" s="217"/>
      <c r="E7775" s="217"/>
      <c r="F7775" s="217"/>
      <c r="G7775" s="218"/>
      <c r="H7775" s="217"/>
      <c r="I7775" s="217"/>
      <c r="J7775" s="217"/>
      <c r="K7775" s="217"/>
      <c r="L7775" s="217"/>
      <c r="M7775" s="219"/>
      <c r="N7775" s="220"/>
      <c r="O7775" s="219"/>
      <c r="P7775" s="220"/>
      <c r="Q7775" s="219"/>
      <c r="R7775" s="219"/>
    </row>
    <row r="7776" spans="1:18">
      <c r="A7776" s="217"/>
      <c r="B7776" s="217"/>
      <c r="C7776" s="217"/>
      <c r="D7776" s="217"/>
      <c r="E7776" s="217"/>
      <c r="F7776" s="217"/>
      <c r="G7776" s="218"/>
      <c r="H7776" s="217"/>
      <c r="I7776" s="217"/>
      <c r="J7776" s="217"/>
      <c r="K7776" s="217"/>
      <c r="L7776" s="217"/>
      <c r="M7776" s="219"/>
      <c r="N7776" s="220"/>
      <c r="O7776" s="219"/>
      <c r="P7776" s="220"/>
      <c r="Q7776" s="219"/>
      <c r="R7776" s="219"/>
    </row>
    <row r="7777" spans="1:18">
      <c r="A7777" s="217"/>
      <c r="B7777" s="217"/>
      <c r="C7777" s="217"/>
      <c r="D7777" s="217"/>
      <c r="E7777" s="217"/>
      <c r="F7777" s="217"/>
      <c r="G7777" s="218"/>
      <c r="H7777" s="217"/>
      <c r="I7777" s="217"/>
      <c r="J7777" s="217"/>
      <c r="K7777" s="217"/>
      <c r="L7777" s="217"/>
      <c r="M7777" s="219"/>
      <c r="N7777" s="220"/>
      <c r="O7777" s="219"/>
      <c r="P7777" s="220"/>
      <c r="Q7777" s="219"/>
      <c r="R7777" s="219"/>
    </row>
    <row r="7778" spans="1:18">
      <c r="A7778" s="217"/>
      <c r="B7778" s="217"/>
      <c r="C7778" s="217"/>
      <c r="D7778" s="217"/>
      <c r="E7778" s="217"/>
      <c r="F7778" s="217"/>
      <c r="G7778" s="218"/>
      <c r="H7778" s="217"/>
      <c r="I7778" s="217"/>
      <c r="J7778" s="217"/>
      <c r="K7778" s="217"/>
      <c r="L7778" s="217"/>
      <c r="M7778" s="219"/>
      <c r="N7778" s="220"/>
      <c r="O7778" s="219"/>
      <c r="P7778" s="220"/>
      <c r="Q7778" s="219"/>
      <c r="R7778" s="219"/>
    </row>
    <row r="7779" spans="1:18">
      <c r="A7779" s="217"/>
      <c r="B7779" s="217"/>
      <c r="C7779" s="217"/>
      <c r="D7779" s="217"/>
      <c r="E7779" s="217"/>
      <c r="F7779" s="217"/>
      <c r="G7779" s="218"/>
      <c r="H7779" s="217"/>
      <c r="I7779" s="217"/>
      <c r="J7779" s="217"/>
      <c r="K7779" s="217"/>
      <c r="L7779" s="217"/>
      <c r="M7779" s="219"/>
      <c r="N7779" s="220"/>
      <c r="O7779" s="219"/>
      <c r="P7779" s="220"/>
      <c r="Q7779" s="219"/>
      <c r="R7779" s="219"/>
    </row>
    <row r="7780" spans="1:18">
      <c r="A7780" s="217"/>
      <c r="B7780" s="217"/>
      <c r="C7780" s="217"/>
      <c r="D7780" s="217"/>
      <c r="E7780" s="217"/>
      <c r="F7780" s="217"/>
      <c r="G7780" s="218"/>
      <c r="H7780" s="217"/>
      <c r="I7780" s="217"/>
      <c r="J7780" s="217"/>
      <c r="K7780" s="217"/>
      <c r="L7780" s="217"/>
      <c r="M7780" s="219"/>
      <c r="N7780" s="220"/>
      <c r="O7780" s="219"/>
      <c r="P7780" s="220"/>
      <c r="Q7780" s="219"/>
      <c r="R7780" s="219"/>
    </row>
    <row r="7781" spans="1:18">
      <c r="A7781" s="217"/>
      <c r="B7781" s="217"/>
      <c r="C7781" s="217"/>
      <c r="D7781" s="217"/>
      <c r="E7781" s="217"/>
      <c r="F7781" s="217"/>
      <c r="G7781" s="218"/>
      <c r="H7781" s="217"/>
      <c r="I7781" s="217"/>
      <c r="J7781" s="217"/>
      <c r="K7781" s="217"/>
      <c r="L7781" s="217"/>
      <c r="M7781" s="219"/>
      <c r="N7781" s="220"/>
      <c r="O7781" s="219"/>
      <c r="P7781" s="220"/>
      <c r="Q7781" s="219"/>
      <c r="R7781" s="219"/>
    </row>
    <row r="7782" spans="1:18">
      <c r="A7782" s="217"/>
      <c r="B7782" s="217"/>
      <c r="C7782" s="217"/>
      <c r="D7782" s="217"/>
      <c r="E7782" s="217"/>
      <c r="F7782" s="217"/>
      <c r="G7782" s="218"/>
      <c r="H7782" s="217"/>
      <c r="I7782" s="217"/>
      <c r="J7782" s="217"/>
      <c r="K7782" s="217"/>
      <c r="L7782" s="217"/>
      <c r="M7782" s="219"/>
      <c r="N7782" s="220"/>
      <c r="O7782" s="219"/>
      <c r="P7782" s="220"/>
      <c r="Q7782" s="219"/>
      <c r="R7782" s="219"/>
    </row>
    <row r="7783" spans="1:18">
      <c r="A7783" s="217"/>
      <c r="B7783" s="217"/>
      <c r="C7783" s="217"/>
      <c r="D7783" s="217"/>
      <c r="E7783" s="217"/>
      <c r="F7783" s="217"/>
      <c r="G7783" s="218"/>
      <c r="H7783" s="217"/>
      <c r="I7783" s="217"/>
      <c r="J7783" s="217"/>
      <c r="K7783" s="217"/>
      <c r="L7783" s="217"/>
      <c r="M7783" s="219"/>
      <c r="N7783" s="220"/>
      <c r="O7783" s="219"/>
      <c r="P7783" s="220"/>
      <c r="Q7783" s="219"/>
      <c r="R7783" s="219"/>
    </row>
    <row r="7784" spans="1:18">
      <c r="A7784" s="217"/>
      <c r="B7784" s="217"/>
      <c r="C7784" s="217"/>
      <c r="D7784" s="217"/>
      <c r="E7784" s="217"/>
      <c r="F7784" s="217"/>
      <c r="G7784" s="218"/>
      <c r="H7784" s="217"/>
      <c r="I7784" s="217"/>
      <c r="J7784" s="217"/>
      <c r="K7784" s="217"/>
      <c r="L7784" s="217"/>
      <c r="M7784" s="219"/>
      <c r="N7784" s="220"/>
      <c r="O7784" s="219"/>
      <c r="P7784" s="220"/>
      <c r="Q7784" s="219"/>
      <c r="R7784" s="219"/>
    </row>
    <row r="7785" spans="1:18">
      <c r="A7785" s="217"/>
      <c r="B7785" s="217"/>
      <c r="C7785" s="217"/>
      <c r="D7785" s="217"/>
      <c r="E7785" s="217"/>
      <c r="F7785" s="217"/>
      <c r="G7785" s="218"/>
      <c r="H7785" s="217"/>
      <c r="I7785" s="217"/>
      <c r="J7785" s="217"/>
      <c r="K7785" s="217"/>
      <c r="L7785" s="217"/>
      <c r="M7785" s="219"/>
      <c r="N7785" s="220"/>
      <c r="O7785" s="219"/>
      <c r="P7785" s="220"/>
      <c r="Q7785" s="219"/>
      <c r="R7785" s="219"/>
    </row>
    <row r="7786" spans="1:18">
      <c r="A7786" s="217"/>
      <c r="B7786" s="217"/>
      <c r="C7786" s="217"/>
      <c r="D7786" s="217"/>
      <c r="E7786" s="217"/>
      <c r="F7786" s="217"/>
      <c r="G7786" s="218"/>
      <c r="H7786" s="217"/>
      <c r="I7786" s="217"/>
      <c r="J7786" s="217"/>
      <c r="K7786" s="217"/>
      <c r="L7786" s="217"/>
      <c r="M7786" s="219"/>
      <c r="N7786" s="220"/>
      <c r="O7786" s="219"/>
      <c r="P7786" s="220"/>
      <c r="Q7786" s="219"/>
      <c r="R7786" s="219"/>
    </row>
    <row r="7787" spans="1:18">
      <c r="A7787" s="217"/>
      <c r="B7787" s="217"/>
      <c r="C7787" s="217"/>
      <c r="D7787" s="217"/>
      <c r="E7787" s="217"/>
      <c r="F7787" s="217"/>
      <c r="G7787" s="218"/>
      <c r="H7787" s="217"/>
      <c r="I7787" s="217"/>
      <c r="J7787" s="217"/>
      <c r="K7787" s="217"/>
      <c r="L7787" s="217"/>
      <c r="M7787" s="219"/>
      <c r="N7787" s="220"/>
      <c r="O7787" s="219"/>
      <c r="P7787" s="220"/>
      <c r="Q7787" s="219"/>
      <c r="R7787" s="219"/>
    </row>
    <row r="7788" spans="1:18">
      <c r="A7788" s="217"/>
      <c r="B7788" s="217"/>
      <c r="C7788" s="217"/>
      <c r="D7788" s="217"/>
      <c r="E7788" s="217"/>
      <c r="F7788" s="217"/>
      <c r="G7788" s="218"/>
      <c r="H7788" s="217"/>
      <c r="I7788" s="217"/>
      <c r="J7788" s="217"/>
      <c r="K7788" s="217"/>
      <c r="L7788" s="217"/>
      <c r="M7788" s="219"/>
      <c r="N7788" s="220"/>
      <c r="O7788" s="219"/>
      <c r="P7788" s="220"/>
      <c r="Q7788" s="219"/>
      <c r="R7788" s="219"/>
    </row>
    <row r="7789" spans="1:18">
      <c r="A7789" s="217"/>
      <c r="B7789" s="217"/>
      <c r="C7789" s="217"/>
      <c r="D7789" s="217"/>
      <c r="E7789" s="217"/>
      <c r="F7789" s="217"/>
      <c r="G7789" s="218"/>
      <c r="H7789" s="217"/>
      <c r="I7789" s="217"/>
      <c r="J7789" s="217"/>
      <c r="K7789" s="217"/>
      <c r="L7789" s="217"/>
      <c r="M7789" s="219"/>
      <c r="N7789" s="220"/>
      <c r="O7789" s="219"/>
      <c r="P7789" s="220"/>
      <c r="Q7789" s="219"/>
      <c r="R7789" s="219"/>
    </row>
    <row r="7790" spans="1:18">
      <c r="A7790" s="217"/>
      <c r="B7790" s="217"/>
      <c r="C7790" s="217"/>
      <c r="D7790" s="217"/>
      <c r="E7790" s="217"/>
      <c r="F7790" s="217"/>
      <c r="G7790" s="218"/>
      <c r="H7790" s="217"/>
      <c r="I7790" s="217"/>
      <c r="J7790" s="217"/>
      <c r="K7790" s="217"/>
      <c r="L7790" s="217"/>
      <c r="M7790" s="219"/>
      <c r="N7790" s="220"/>
      <c r="O7790" s="219"/>
      <c r="P7790" s="220"/>
      <c r="Q7790" s="219"/>
      <c r="R7790" s="219"/>
    </row>
    <row r="7791" spans="1:18">
      <c r="A7791" s="217"/>
      <c r="B7791" s="217"/>
      <c r="C7791" s="217"/>
      <c r="D7791" s="217"/>
      <c r="E7791" s="217"/>
      <c r="F7791" s="217"/>
      <c r="G7791" s="218"/>
      <c r="H7791" s="217"/>
      <c r="I7791" s="217"/>
      <c r="J7791" s="217"/>
      <c r="K7791" s="217"/>
      <c r="L7791" s="217"/>
      <c r="M7791" s="219"/>
      <c r="N7791" s="220"/>
      <c r="O7791" s="219"/>
      <c r="P7791" s="220"/>
      <c r="Q7791" s="219"/>
      <c r="R7791" s="219"/>
    </row>
    <row r="7792" spans="1:18">
      <c r="A7792" s="217"/>
      <c r="B7792" s="217"/>
      <c r="C7792" s="217"/>
      <c r="D7792" s="217"/>
      <c r="E7792" s="217"/>
      <c r="F7792" s="217"/>
      <c r="G7792" s="218"/>
      <c r="H7792" s="217"/>
      <c r="I7792" s="217"/>
      <c r="J7792" s="217"/>
      <c r="K7792" s="217"/>
      <c r="L7792" s="217"/>
      <c r="M7792" s="219"/>
      <c r="N7792" s="220"/>
      <c r="O7792" s="219"/>
      <c r="P7792" s="220"/>
      <c r="Q7792" s="219"/>
      <c r="R7792" s="219"/>
    </row>
    <row r="7793" spans="1:18">
      <c r="A7793" s="217"/>
      <c r="B7793" s="217"/>
      <c r="C7793" s="217"/>
      <c r="D7793" s="217"/>
      <c r="E7793" s="217"/>
      <c r="F7793" s="217"/>
      <c r="G7793" s="218"/>
      <c r="H7793" s="217"/>
      <c r="I7793" s="217"/>
      <c r="J7793" s="217"/>
      <c r="K7793" s="217"/>
      <c r="L7793" s="217"/>
      <c r="M7793" s="219"/>
      <c r="N7793" s="220"/>
      <c r="O7793" s="219"/>
      <c r="P7793" s="220"/>
      <c r="Q7793" s="219"/>
      <c r="R7793" s="219"/>
    </row>
    <row r="7794" spans="1:18">
      <c r="A7794" s="217"/>
      <c r="B7794" s="217"/>
      <c r="C7794" s="217"/>
      <c r="D7794" s="217"/>
      <c r="E7794" s="217"/>
      <c r="F7794" s="217"/>
      <c r="G7794" s="218"/>
      <c r="H7794" s="217"/>
      <c r="I7794" s="217"/>
      <c r="J7794" s="217"/>
      <c r="K7794" s="217"/>
      <c r="L7794" s="217"/>
      <c r="M7794" s="219"/>
      <c r="N7794" s="220"/>
      <c r="O7794" s="219"/>
      <c r="P7794" s="220"/>
      <c r="Q7794" s="219"/>
      <c r="R7794" s="219"/>
    </row>
    <row r="7795" spans="1:18">
      <c r="A7795" s="217"/>
      <c r="B7795" s="217"/>
      <c r="C7795" s="217"/>
      <c r="D7795" s="217"/>
      <c r="E7795" s="217"/>
      <c r="F7795" s="217"/>
      <c r="G7795" s="218"/>
      <c r="H7795" s="217"/>
      <c r="I7795" s="217"/>
      <c r="J7795" s="217"/>
      <c r="K7795" s="217"/>
      <c r="L7795" s="217"/>
      <c r="M7795" s="219"/>
      <c r="N7795" s="220"/>
      <c r="O7795" s="219"/>
      <c r="P7795" s="220"/>
      <c r="Q7795" s="219"/>
      <c r="R7795" s="219"/>
    </row>
    <row r="7796" spans="1:18">
      <c r="A7796" s="217"/>
      <c r="B7796" s="217"/>
      <c r="C7796" s="217"/>
      <c r="D7796" s="217"/>
      <c r="E7796" s="217"/>
      <c r="F7796" s="217"/>
      <c r="G7796" s="218"/>
      <c r="H7796" s="217"/>
      <c r="I7796" s="217"/>
      <c r="J7796" s="217"/>
      <c r="K7796" s="217"/>
      <c r="L7796" s="217"/>
      <c r="M7796" s="219"/>
      <c r="N7796" s="220"/>
      <c r="O7796" s="219"/>
      <c r="P7796" s="220"/>
      <c r="Q7796" s="219"/>
      <c r="R7796" s="219"/>
    </row>
    <row r="7797" spans="1:18">
      <c r="A7797" s="217"/>
      <c r="B7797" s="217"/>
      <c r="C7797" s="217"/>
      <c r="D7797" s="217"/>
      <c r="E7797" s="217"/>
      <c r="F7797" s="217"/>
      <c r="G7797" s="218"/>
      <c r="H7797" s="217"/>
      <c r="I7797" s="217"/>
      <c r="J7797" s="217"/>
      <c r="K7797" s="217"/>
      <c r="L7797" s="217"/>
      <c r="M7797" s="219"/>
      <c r="N7797" s="220"/>
      <c r="O7797" s="219"/>
      <c r="P7797" s="220"/>
      <c r="Q7797" s="219"/>
      <c r="R7797" s="219"/>
    </row>
    <row r="7798" spans="1:18">
      <c r="A7798" s="217"/>
      <c r="B7798" s="217"/>
      <c r="C7798" s="217"/>
      <c r="D7798" s="217"/>
      <c r="E7798" s="217"/>
      <c r="F7798" s="217"/>
      <c r="G7798" s="218"/>
      <c r="H7798" s="217"/>
      <c r="I7798" s="217"/>
      <c r="J7798" s="217"/>
      <c r="K7798" s="217"/>
      <c r="L7798" s="217"/>
      <c r="M7798" s="219"/>
      <c r="N7798" s="220"/>
      <c r="O7798" s="219"/>
      <c r="P7798" s="220"/>
      <c r="Q7798" s="219"/>
      <c r="R7798" s="219"/>
    </row>
    <row r="7799" spans="1:18">
      <c r="A7799" s="217"/>
      <c r="B7799" s="217"/>
      <c r="C7799" s="217"/>
      <c r="D7799" s="217"/>
      <c r="E7799" s="217"/>
      <c r="F7799" s="217"/>
      <c r="G7799" s="218"/>
      <c r="H7799" s="217"/>
      <c r="I7799" s="217"/>
      <c r="J7799" s="217"/>
      <c r="K7799" s="217"/>
      <c r="L7799" s="217"/>
      <c r="M7799" s="219"/>
      <c r="N7799" s="220"/>
      <c r="O7799" s="219"/>
      <c r="P7799" s="220"/>
      <c r="Q7799" s="219"/>
      <c r="R7799" s="219"/>
    </row>
    <row r="7800" spans="1:18">
      <c r="A7800" s="217"/>
      <c r="B7800" s="217"/>
      <c r="C7800" s="217"/>
      <c r="D7800" s="217"/>
      <c r="E7800" s="217"/>
      <c r="F7800" s="217"/>
      <c r="G7800" s="218"/>
      <c r="H7800" s="217"/>
      <c r="I7800" s="217"/>
      <c r="J7800" s="217"/>
      <c r="K7800" s="217"/>
      <c r="L7800" s="217"/>
      <c r="M7800" s="219"/>
      <c r="N7800" s="220"/>
      <c r="O7800" s="219"/>
      <c r="P7800" s="220"/>
      <c r="Q7800" s="219"/>
      <c r="R7800" s="219"/>
    </row>
    <row r="7801" spans="1:18">
      <c r="A7801" s="217"/>
      <c r="B7801" s="217"/>
      <c r="C7801" s="217"/>
      <c r="D7801" s="217"/>
      <c r="E7801" s="217"/>
      <c r="F7801" s="217"/>
      <c r="G7801" s="218"/>
      <c r="H7801" s="217"/>
      <c r="I7801" s="217"/>
      <c r="J7801" s="217"/>
      <c r="K7801" s="217"/>
      <c r="L7801" s="217"/>
      <c r="M7801" s="219"/>
      <c r="N7801" s="220"/>
      <c r="O7801" s="219"/>
      <c r="P7801" s="220"/>
      <c r="Q7801" s="219"/>
      <c r="R7801" s="219"/>
    </row>
    <row r="7802" spans="1:18">
      <c r="A7802" s="217"/>
      <c r="B7802" s="217"/>
      <c r="C7802" s="217"/>
      <c r="D7802" s="217"/>
      <c r="E7802" s="217"/>
      <c r="F7802" s="217"/>
      <c r="G7802" s="218"/>
      <c r="H7802" s="217"/>
      <c r="I7802" s="217"/>
      <c r="J7802" s="217"/>
      <c r="K7802" s="217"/>
      <c r="L7802" s="217"/>
      <c r="M7802" s="219"/>
      <c r="N7802" s="220"/>
      <c r="O7802" s="219"/>
      <c r="P7802" s="220"/>
      <c r="Q7802" s="219"/>
      <c r="R7802" s="219"/>
    </row>
    <row r="7803" spans="1:18">
      <c r="A7803" s="217"/>
      <c r="B7803" s="217"/>
      <c r="C7803" s="217"/>
      <c r="D7803" s="217"/>
      <c r="E7803" s="217"/>
      <c r="F7803" s="217"/>
      <c r="G7803" s="218"/>
      <c r="H7803" s="217"/>
      <c r="I7803" s="217"/>
      <c r="J7803" s="217"/>
      <c r="K7803" s="217"/>
      <c r="L7803" s="217"/>
      <c r="M7803" s="219"/>
      <c r="N7803" s="220"/>
      <c r="O7803" s="219"/>
      <c r="P7803" s="220"/>
      <c r="Q7803" s="219"/>
      <c r="R7803" s="219"/>
    </row>
    <row r="7804" spans="1:18">
      <c r="A7804" s="217"/>
      <c r="B7804" s="217"/>
      <c r="C7804" s="217"/>
      <c r="D7804" s="217"/>
      <c r="E7804" s="217"/>
      <c r="F7804" s="217"/>
      <c r="G7804" s="218"/>
      <c r="H7804" s="217"/>
      <c r="I7804" s="217"/>
      <c r="J7804" s="217"/>
      <c r="K7804" s="217"/>
      <c r="L7804" s="217"/>
      <c r="M7804" s="219"/>
      <c r="N7804" s="220"/>
      <c r="O7804" s="219"/>
      <c r="P7804" s="220"/>
      <c r="Q7804" s="219"/>
      <c r="R7804" s="219"/>
    </row>
    <row r="7805" spans="1:18">
      <c r="A7805" s="217"/>
      <c r="B7805" s="217"/>
      <c r="C7805" s="217"/>
      <c r="D7805" s="217"/>
      <c r="E7805" s="217"/>
      <c r="F7805" s="217"/>
      <c r="G7805" s="218"/>
      <c r="H7805" s="217"/>
      <c r="I7805" s="217"/>
      <c r="J7805" s="217"/>
      <c r="K7805" s="217"/>
      <c r="L7805" s="217"/>
      <c r="M7805" s="219"/>
      <c r="N7805" s="220"/>
      <c r="O7805" s="219"/>
      <c r="P7805" s="220"/>
      <c r="Q7805" s="219"/>
      <c r="R7805" s="219"/>
    </row>
    <row r="7806" spans="1:18">
      <c r="A7806" s="217"/>
      <c r="B7806" s="217"/>
      <c r="C7806" s="217"/>
      <c r="D7806" s="217"/>
      <c r="E7806" s="217"/>
      <c r="F7806" s="217"/>
      <c r="G7806" s="218"/>
      <c r="H7806" s="217"/>
      <c r="I7806" s="217"/>
      <c r="J7806" s="217"/>
      <c r="K7806" s="217"/>
      <c r="L7806" s="217"/>
      <c r="M7806" s="219"/>
      <c r="N7806" s="220"/>
      <c r="O7806" s="219"/>
      <c r="P7806" s="220"/>
      <c r="Q7806" s="219"/>
      <c r="R7806" s="219"/>
    </row>
    <row r="7807" spans="1:18">
      <c r="A7807" s="217"/>
      <c r="B7807" s="217"/>
      <c r="C7807" s="217"/>
      <c r="D7807" s="217"/>
      <c r="E7807" s="217"/>
      <c r="F7807" s="217"/>
      <c r="G7807" s="218"/>
      <c r="H7807" s="217"/>
      <c r="I7807" s="217"/>
      <c r="J7807" s="217"/>
      <c r="K7807" s="217"/>
      <c r="L7807" s="217"/>
      <c r="M7807" s="219"/>
      <c r="N7807" s="220"/>
      <c r="O7807" s="219"/>
      <c r="P7807" s="220"/>
      <c r="Q7807" s="219"/>
      <c r="R7807" s="219"/>
    </row>
    <row r="7808" spans="1:18">
      <c r="A7808" s="217"/>
      <c r="B7808" s="217"/>
      <c r="C7808" s="217"/>
      <c r="D7808" s="217"/>
      <c r="E7808" s="217"/>
      <c r="F7808" s="217"/>
      <c r="G7808" s="218"/>
      <c r="H7808" s="217"/>
      <c r="I7808" s="217"/>
      <c r="J7808" s="217"/>
      <c r="K7808" s="217"/>
      <c r="L7808" s="217"/>
      <c r="M7808" s="219"/>
      <c r="N7808" s="220"/>
      <c r="O7808" s="219"/>
      <c r="P7808" s="220"/>
      <c r="Q7808" s="219"/>
      <c r="R7808" s="219"/>
    </row>
    <row r="7809" spans="1:18">
      <c r="A7809" s="217"/>
      <c r="B7809" s="217"/>
      <c r="C7809" s="217"/>
      <c r="D7809" s="217"/>
      <c r="E7809" s="217"/>
      <c r="F7809" s="217"/>
      <c r="G7809" s="218"/>
      <c r="H7809" s="217"/>
      <c r="I7809" s="217"/>
      <c r="J7809" s="217"/>
      <c r="K7809" s="217"/>
      <c r="L7809" s="217"/>
      <c r="M7809" s="219"/>
      <c r="N7809" s="220"/>
      <c r="O7809" s="219"/>
      <c r="P7809" s="220"/>
      <c r="Q7809" s="219"/>
      <c r="R7809" s="219"/>
    </row>
    <row r="7810" spans="1:18">
      <c r="A7810" s="217"/>
      <c r="B7810" s="217"/>
      <c r="C7810" s="217"/>
      <c r="D7810" s="217"/>
      <c r="E7810" s="217"/>
      <c r="F7810" s="217"/>
      <c r="G7810" s="218"/>
      <c r="H7810" s="217"/>
      <c r="I7810" s="217"/>
      <c r="J7810" s="217"/>
      <c r="K7810" s="217"/>
      <c r="L7810" s="217"/>
      <c r="M7810" s="219"/>
      <c r="N7810" s="220"/>
      <c r="O7810" s="219"/>
      <c r="P7810" s="220"/>
      <c r="Q7810" s="219"/>
      <c r="R7810" s="219"/>
    </row>
    <row r="7811" spans="1:18">
      <c r="A7811" s="217"/>
      <c r="B7811" s="217"/>
      <c r="C7811" s="217"/>
      <c r="D7811" s="217"/>
      <c r="E7811" s="217"/>
      <c r="F7811" s="217"/>
      <c r="G7811" s="218"/>
      <c r="H7811" s="217"/>
      <c r="I7811" s="217"/>
      <c r="J7811" s="217"/>
      <c r="K7811" s="217"/>
      <c r="L7811" s="217"/>
      <c r="M7811" s="219"/>
      <c r="N7811" s="220"/>
      <c r="O7811" s="219"/>
      <c r="P7811" s="220"/>
      <c r="Q7811" s="219"/>
      <c r="R7811" s="219"/>
    </row>
    <row r="7812" spans="1:18">
      <c r="A7812" s="217"/>
      <c r="B7812" s="217"/>
      <c r="C7812" s="217"/>
      <c r="D7812" s="217"/>
      <c r="E7812" s="217"/>
      <c r="F7812" s="217"/>
      <c r="G7812" s="218"/>
      <c r="H7812" s="217"/>
      <c r="I7812" s="217"/>
      <c r="J7812" s="217"/>
      <c r="K7812" s="217"/>
      <c r="L7812" s="217"/>
      <c r="M7812" s="219"/>
      <c r="N7812" s="220"/>
      <c r="O7812" s="219"/>
      <c r="P7812" s="220"/>
      <c r="Q7812" s="219"/>
      <c r="R7812" s="219"/>
    </row>
    <row r="7813" spans="1:18">
      <c r="A7813" s="217"/>
      <c r="B7813" s="217"/>
      <c r="C7813" s="217"/>
      <c r="D7813" s="217"/>
      <c r="E7813" s="217"/>
      <c r="F7813" s="217"/>
      <c r="G7813" s="218"/>
      <c r="H7813" s="217"/>
      <c r="I7813" s="217"/>
      <c r="J7813" s="217"/>
      <c r="K7813" s="217"/>
      <c r="L7813" s="217"/>
      <c r="M7813" s="219"/>
      <c r="N7813" s="220"/>
      <c r="O7813" s="219"/>
      <c r="P7813" s="220"/>
      <c r="Q7813" s="219"/>
      <c r="R7813" s="219"/>
    </row>
    <row r="7814" spans="1:18">
      <c r="A7814" s="217"/>
      <c r="B7814" s="217"/>
      <c r="C7814" s="217"/>
      <c r="D7814" s="217"/>
      <c r="E7814" s="217"/>
      <c r="F7814" s="217"/>
      <c r="G7814" s="218"/>
      <c r="H7814" s="217"/>
      <c r="I7814" s="217"/>
      <c r="J7814" s="217"/>
      <c r="K7814" s="217"/>
      <c r="L7814" s="217"/>
      <c r="M7814" s="219"/>
      <c r="N7814" s="220"/>
      <c r="O7814" s="219"/>
      <c r="P7814" s="220"/>
      <c r="Q7814" s="219"/>
      <c r="R7814" s="219"/>
    </row>
    <row r="7815" spans="1:18">
      <c r="A7815" s="217"/>
      <c r="B7815" s="217"/>
      <c r="C7815" s="217"/>
      <c r="D7815" s="217"/>
      <c r="E7815" s="217"/>
      <c r="F7815" s="217"/>
      <c r="G7815" s="218"/>
      <c r="H7815" s="217"/>
      <c r="I7815" s="217"/>
      <c r="J7815" s="217"/>
      <c r="K7815" s="217"/>
      <c r="L7815" s="217"/>
      <c r="M7815" s="219"/>
      <c r="N7815" s="220"/>
      <c r="O7815" s="219"/>
      <c r="P7815" s="220"/>
      <c r="Q7815" s="219"/>
      <c r="R7815" s="219"/>
    </row>
    <row r="7816" spans="1:18">
      <c r="A7816" s="217"/>
      <c r="B7816" s="217"/>
      <c r="C7816" s="217"/>
      <c r="D7816" s="217"/>
      <c r="E7816" s="217"/>
      <c r="F7816" s="217"/>
      <c r="G7816" s="218"/>
      <c r="H7816" s="217"/>
      <c r="I7816" s="217"/>
      <c r="J7816" s="217"/>
      <c r="K7816" s="217"/>
      <c r="L7816" s="217"/>
      <c r="M7816" s="219"/>
      <c r="N7816" s="220"/>
      <c r="O7816" s="219"/>
      <c r="P7816" s="220"/>
      <c r="Q7816" s="219"/>
      <c r="R7816" s="219"/>
    </row>
    <row r="7817" spans="1:18">
      <c r="A7817" s="217"/>
      <c r="B7817" s="217"/>
      <c r="C7817" s="217"/>
      <c r="D7817" s="217"/>
      <c r="E7817" s="217"/>
      <c r="F7817" s="217"/>
      <c r="G7817" s="218"/>
      <c r="H7817" s="217"/>
      <c r="I7817" s="217"/>
      <c r="J7817" s="217"/>
      <c r="K7817" s="217"/>
      <c r="L7817" s="217"/>
      <c r="M7817" s="219"/>
      <c r="N7817" s="220"/>
      <c r="O7817" s="219"/>
      <c r="P7817" s="220"/>
      <c r="Q7817" s="219"/>
      <c r="R7817" s="219"/>
    </row>
    <row r="7818" spans="1:18">
      <c r="A7818" s="217"/>
      <c r="B7818" s="217"/>
      <c r="C7818" s="217"/>
      <c r="D7818" s="217"/>
      <c r="E7818" s="217"/>
      <c r="F7818" s="217"/>
      <c r="G7818" s="218"/>
      <c r="H7818" s="217"/>
      <c r="I7818" s="217"/>
      <c r="J7818" s="217"/>
      <c r="K7818" s="217"/>
      <c r="L7818" s="217"/>
      <c r="M7818" s="219"/>
      <c r="N7818" s="220"/>
      <c r="O7818" s="219"/>
      <c r="P7818" s="220"/>
      <c r="Q7818" s="219"/>
      <c r="R7818" s="219"/>
    </row>
    <row r="7819" spans="1:18">
      <c r="A7819" s="217"/>
      <c r="B7819" s="217"/>
      <c r="C7819" s="217"/>
      <c r="D7819" s="217"/>
      <c r="E7819" s="217"/>
      <c r="F7819" s="217"/>
      <c r="G7819" s="218"/>
      <c r="H7819" s="217"/>
      <c r="I7819" s="217"/>
      <c r="J7819" s="217"/>
      <c r="K7819" s="217"/>
      <c r="L7819" s="217"/>
      <c r="M7819" s="219"/>
      <c r="N7819" s="220"/>
      <c r="O7819" s="219"/>
      <c r="P7819" s="220"/>
      <c r="Q7819" s="219"/>
      <c r="R7819" s="219"/>
    </row>
    <row r="7820" spans="1:18">
      <c r="A7820" s="217"/>
      <c r="B7820" s="217"/>
      <c r="C7820" s="217"/>
      <c r="D7820" s="217"/>
      <c r="E7820" s="217"/>
      <c r="F7820" s="217"/>
      <c r="G7820" s="218"/>
      <c r="H7820" s="217"/>
      <c r="I7820" s="217"/>
      <c r="J7820" s="217"/>
      <c r="K7820" s="217"/>
      <c r="L7820" s="217"/>
      <c r="M7820" s="219"/>
      <c r="N7820" s="220"/>
      <c r="O7820" s="219"/>
      <c r="P7820" s="220"/>
      <c r="Q7820" s="219"/>
      <c r="R7820" s="219"/>
    </row>
    <row r="7821" spans="1:18">
      <c r="A7821" s="217"/>
      <c r="B7821" s="217"/>
      <c r="C7821" s="217"/>
      <c r="D7821" s="217"/>
      <c r="E7821" s="217"/>
      <c r="F7821" s="217"/>
      <c r="G7821" s="218"/>
      <c r="H7821" s="217"/>
      <c r="I7821" s="217"/>
      <c r="J7821" s="217"/>
      <c r="K7821" s="217"/>
      <c r="L7821" s="217"/>
      <c r="M7821" s="219"/>
      <c r="N7821" s="220"/>
      <c r="O7821" s="219"/>
      <c r="P7821" s="220"/>
      <c r="Q7821" s="219"/>
      <c r="R7821" s="219"/>
    </row>
    <row r="7822" spans="1:18">
      <c r="A7822" s="217"/>
      <c r="B7822" s="217"/>
      <c r="C7822" s="217"/>
      <c r="D7822" s="217"/>
      <c r="E7822" s="217"/>
      <c r="F7822" s="217"/>
      <c r="G7822" s="218"/>
      <c r="H7822" s="217"/>
      <c r="I7822" s="217"/>
      <c r="J7822" s="217"/>
      <c r="K7822" s="217"/>
      <c r="L7822" s="217"/>
      <c r="M7822" s="219"/>
      <c r="N7822" s="220"/>
      <c r="O7822" s="219"/>
      <c r="P7822" s="220"/>
      <c r="Q7822" s="219"/>
      <c r="R7822" s="219"/>
    </row>
    <row r="7823" spans="1:18">
      <c r="A7823" s="217"/>
      <c r="B7823" s="217"/>
      <c r="C7823" s="217"/>
      <c r="D7823" s="217"/>
      <c r="E7823" s="217"/>
      <c r="F7823" s="217"/>
      <c r="G7823" s="218"/>
      <c r="H7823" s="217"/>
      <c r="I7823" s="217"/>
      <c r="J7823" s="217"/>
      <c r="K7823" s="217"/>
      <c r="L7823" s="217"/>
      <c r="M7823" s="219"/>
      <c r="N7823" s="220"/>
      <c r="O7823" s="219"/>
      <c r="P7823" s="220"/>
      <c r="Q7823" s="219"/>
      <c r="R7823" s="219"/>
    </row>
    <row r="7824" spans="1:18">
      <c r="A7824" s="217"/>
      <c r="B7824" s="217"/>
      <c r="C7824" s="217"/>
      <c r="D7824" s="217"/>
      <c r="E7824" s="217"/>
      <c r="F7824" s="217"/>
      <c r="G7824" s="218"/>
      <c r="H7824" s="217"/>
      <c r="I7824" s="217"/>
      <c r="J7824" s="217"/>
      <c r="K7824" s="217"/>
      <c r="L7824" s="217"/>
      <c r="M7824" s="219"/>
      <c r="N7824" s="220"/>
      <c r="O7824" s="219"/>
      <c r="P7824" s="220"/>
      <c r="Q7824" s="219"/>
      <c r="R7824" s="219"/>
    </row>
    <row r="7825" spans="1:18">
      <c r="A7825" s="217"/>
      <c r="B7825" s="217"/>
      <c r="C7825" s="217"/>
      <c r="D7825" s="217"/>
      <c r="E7825" s="217"/>
      <c r="F7825" s="217"/>
      <c r="G7825" s="218"/>
      <c r="H7825" s="217"/>
      <c r="I7825" s="217"/>
      <c r="J7825" s="217"/>
      <c r="K7825" s="217"/>
      <c r="L7825" s="217"/>
      <c r="M7825" s="219"/>
      <c r="N7825" s="220"/>
      <c r="O7825" s="219"/>
      <c r="P7825" s="220"/>
      <c r="Q7825" s="219"/>
      <c r="R7825" s="219"/>
    </row>
    <row r="7826" spans="1:18">
      <c r="A7826" s="217"/>
      <c r="B7826" s="217"/>
      <c r="C7826" s="217"/>
      <c r="D7826" s="217"/>
      <c r="E7826" s="217"/>
      <c r="F7826" s="217"/>
      <c r="G7826" s="218"/>
      <c r="H7826" s="217"/>
      <c r="I7826" s="217"/>
      <c r="J7826" s="217"/>
      <c r="K7826" s="217"/>
      <c r="L7826" s="217"/>
      <c r="M7826" s="219"/>
      <c r="N7826" s="220"/>
      <c r="O7826" s="219"/>
      <c r="P7826" s="220"/>
      <c r="Q7826" s="219"/>
      <c r="R7826" s="219"/>
    </row>
    <row r="7827" spans="1:18">
      <c r="A7827" s="217"/>
      <c r="B7827" s="217"/>
      <c r="C7827" s="217"/>
      <c r="D7827" s="217"/>
      <c r="E7827" s="217"/>
      <c r="F7827" s="217"/>
      <c r="G7827" s="218"/>
      <c r="H7827" s="217"/>
      <c r="I7827" s="217"/>
      <c r="J7827" s="217"/>
      <c r="K7827" s="217"/>
      <c r="L7827" s="217"/>
      <c r="M7827" s="219"/>
      <c r="N7827" s="220"/>
      <c r="O7827" s="219"/>
      <c r="P7827" s="220"/>
      <c r="Q7827" s="219"/>
      <c r="R7827" s="219"/>
    </row>
    <row r="7828" spans="1:18">
      <c r="A7828" s="217"/>
      <c r="B7828" s="217"/>
      <c r="C7828" s="217"/>
      <c r="D7828" s="217"/>
      <c r="E7828" s="217"/>
      <c r="F7828" s="217"/>
      <c r="G7828" s="218"/>
      <c r="H7828" s="217"/>
      <c r="I7828" s="217"/>
      <c r="J7828" s="217"/>
      <c r="K7828" s="217"/>
      <c r="L7828" s="217"/>
      <c r="M7828" s="219"/>
      <c r="N7828" s="220"/>
      <c r="O7828" s="219"/>
      <c r="P7828" s="220"/>
      <c r="Q7828" s="219"/>
      <c r="R7828" s="219"/>
    </row>
    <row r="7829" spans="1:18">
      <c r="A7829" s="217"/>
      <c r="B7829" s="217"/>
      <c r="C7829" s="217"/>
      <c r="D7829" s="217"/>
      <c r="E7829" s="217"/>
      <c r="F7829" s="217"/>
      <c r="G7829" s="218"/>
      <c r="H7829" s="217"/>
      <c r="I7829" s="217"/>
      <c r="J7829" s="217"/>
      <c r="K7829" s="217"/>
      <c r="L7829" s="217"/>
      <c r="M7829" s="219"/>
      <c r="N7829" s="220"/>
      <c r="O7829" s="219"/>
      <c r="P7829" s="220"/>
      <c r="Q7829" s="219"/>
      <c r="R7829" s="219"/>
    </row>
    <row r="7830" spans="1:18">
      <c r="A7830" s="217"/>
      <c r="B7830" s="217"/>
      <c r="C7830" s="217"/>
      <c r="D7830" s="217"/>
      <c r="E7830" s="217"/>
      <c r="F7830" s="217"/>
      <c r="G7830" s="218"/>
      <c r="H7830" s="217"/>
      <c r="I7830" s="217"/>
      <c r="J7830" s="217"/>
      <c r="K7830" s="217"/>
      <c r="L7830" s="217"/>
      <c r="M7830" s="219"/>
      <c r="N7830" s="220"/>
      <c r="O7830" s="219"/>
      <c r="P7830" s="220"/>
      <c r="Q7830" s="219"/>
      <c r="R7830" s="219"/>
    </row>
    <row r="7831" spans="1:18">
      <c r="A7831" s="217"/>
      <c r="B7831" s="217"/>
      <c r="C7831" s="217"/>
      <c r="D7831" s="217"/>
      <c r="E7831" s="217"/>
      <c r="F7831" s="217"/>
      <c r="G7831" s="218"/>
      <c r="H7831" s="217"/>
      <c r="I7831" s="217"/>
      <c r="J7831" s="217"/>
      <c r="K7831" s="217"/>
      <c r="L7831" s="217"/>
      <c r="M7831" s="219"/>
      <c r="N7831" s="220"/>
      <c r="O7831" s="219"/>
      <c r="P7831" s="220"/>
      <c r="Q7831" s="219"/>
      <c r="R7831" s="219"/>
    </row>
    <row r="7832" spans="1:18">
      <c r="A7832" s="217"/>
      <c r="B7832" s="217"/>
      <c r="C7832" s="217"/>
      <c r="D7832" s="217"/>
      <c r="E7832" s="217"/>
      <c r="F7832" s="217"/>
      <c r="G7832" s="218"/>
      <c r="H7832" s="217"/>
      <c r="I7832" s="217"/>
      <c r="J7832" s="217"/>
      <c r="K7832" s="217"/>
      <c r="L7832" s="217"/>
      <c r="M7832" s="219"/>
      <c r="N7832" s="220"/>
      <c r="O7832" s="219"/>
      <c r="P7832" s="220"/>
      <c r="Q7832" s="219"/>
      <c r="R7832" s="219"/>
    </row>
    <row r="7833" spans="1:18">
      <c r="A7833" s="217"/>
      <c r="B7833" s="217"/>
      <c r="C7833" s="217"/>
      <c r="D7833" s="217"/>
      <c r="E7833" s="217"/>
      <c r="F7833" s="217"/>
      <c r="G7833" s="218"/>
      <c r="H7833" s="217"/>
      <c r="I7833" s="217"/>
      <c r="J7833" s="217"/>
      <c r="K7833" s="217"/>
      <c r="L7833" s="217"/>
      <c r="M7833" s="219"/>
      <c r="N7833" s="220"/>
      <c r="O7833" s="219"/>
      <c r="P7833" s="220"/>
      <c r="Q7833" s="219"/>
      <c r="R7833" s="219"/>
    </row>
    <row r="7834" spans="1:18">
      <c r="A7834" s="217"/>
      <c r="B7834" s="217"/>
      <c r="C7834" s="217"/>
      <c r="D7834" s="217"/>
      <c r="E7834" s="217"/>
      <c r="F7834" s="217"/>
      <c r="G7834" s="218"/>
      <c r="H7834" s="217"/>
      <c r="I7834" s="217"/>
      <c r="J7834" s="217"/>
      <c r="K7834" s="217"/>
      <c r="L7834" s="217"/>
      <c r="M7834" s="219"/>
      <c r="N7834" s="220"/>
      <c r="O7834" s="219"/>
      <c r="P7834" s="220"/>
      <c r="Q7834" s="219"/>
      <c r="R7834" s="219"/>
    </row>
    <row r="7835" spans="1:18">
      <c r="A7835" s="217"/>
      <c r="B7835" s="217"/>
      <c r="C7835" s="217"/>
      <c r="D7835" s="217"/>
      <c r="E7835" s="217"/>
      <c r="F7835" s="217"/>
      <c r="G7835" s="218"/>
      <c r="H7835" s="217"/>
      <c r="I7835" s="217"/>
      <c r="J7835" s="217"/>
      <c r="K7835" s="217"/>
      <c r="L7835" s="217"/>
      <c r="M7835" s="219"/>
      <c r="N7835" s="220"/>
      <c r="O7835" s="219"/>
      <c r="P7835" s="220"/>
      <c r="Q7835" s="219"/>
      <c r="R7835" s="219"/>
    </row>
    <row r="7836" spans="1:18">
      <c r="A7836" s="217"/>
      <c r="B7836" s="217"/>
      <c r="C7836" s="217"/>
      <c r="D7836" s="217"/>
      <c r="E7836" s="217"/>
      <c r="F7836" s="217"/>
      <c r="G7836" s="218"/>
      <c r="H7836" s="217"/>
      <c r="I7836" s="217"/>
      <c r="J7836" s="217"/>
      <c r="K7836" s="217"/>
      <c r="L7836" s="217"/>
      <c r="M7836" s="219"/>
      <c r="N7836" s="220"/>
      <c r="O7836" s="219"/>
      <c r="P7836" s="220"/>
      <c r="Q7836" s="219"/>
      <c r="R7836" s="219"/>
    </row>
    <row r="7837" spans="1:18">
      <c r="A7837" s="217"/>
      <c r="B7837" s="217"/>
      <c r="C7837" s="217"/>
      <c r="D7837" s="217"/>
      <c r="E7837" s="217"/>
      <c r="F7837" s="217"/>
      <c r="G7837" s="218"/>
      <c r="H7837" s="217"/>
      <c r="I7837" s="217"/>
      <c r="J7837" s="217"/>
      <c r="K7837" s="217"/>
      <c r="L7837" s="217"/>
      <c r="M7837" s="219"/>
      <c r="N7837" s="220"/>
      <c r="O7837" s="219"/>
      <c r="P7837" s="220"/>
      <c r="Q7837" s="219"/>
      <c r="R7837" s="219"/>
    </row>
    <row r="7838" spans="1:18">
      <c r="A7838" s="217"/>
      <c r="B7838" s="217"/>
      <c r="C7838" s="217"/>
      <c r="D7838" s="217"/>
      <c r="E7838" s="217"/>
      <c r="F7838" s="217"/>
      <c r="G7838" s="218"/>
      <c r="H7838" s="217"/>
      <c r="I7838" s="217"/>
      <c r="J7838" s="217"/>
      <c r="K7838" s="217"/>
      <c r="L7838" s="217"/>
      <c r="M7838" s="219"/>
      <c r="N7838" s="220"/>
      <c r="O7838" s="219"/>
      <c r="P7838" s="220"/>
      <c r="Q7838" s="219"/>
      <c r="R7838" s="219"/>
    </row>
    <row r="7839" spans="1:18">
      <c r="A7839" s="217"/>
      <c r="B7839" s="217"/>
      <c r="C7839" s="217"/>
      <c r="D7839" s="217"/>
      <c r="E7839" s="217"/>
      <c r="F7839" s="217"/>
      <c r="G7839" s="218"/>
      <c r="H7839" s="217"/>
      <c r="I7839" s="217"/>
      <c r="J7839" s="217"/>
      <c r="K7839" s="217"/>
      <c r="L7839" s="217"/>
      <c r="M7839" s="219"/>
      <c r="N7839" s="220"/>
      <c r="O7839" s="219"/>
      <c r="P7839" s="220"/>
      <c r="Q7839" s="219"/>
      <c r="R7839" s="219"/>
    </row>
    <row r="7840" spans="1:18">
      <c r="A7840" s="217"/>
      <c r="B7840" s="217"/>
      <c r="C7840" s="217"/>
      <c r="D7840" s="217"/>
      <c r="E7840" s="217"/>
      <c r="F7840" s="217"/>
      <c r="G7840" s="218"/>
      <c r="H7840" s="217"/>
      <c r="I7840" s="217"/>
      <c r="J7840" s="217"/>
      <c r="K7840" s="217"/>
      <c r="L7840" s="217"/>
      <c r="M7840" s="219"/>
      <c r="N7840" s="220"/>
      <c r="O7840" s="219"/>
      <c r="P7840" s="220"/>
      <c r="Q7840" s="219"/>
      <c r="R7840" s="219"/>
    </row>
    <row r="7841" spans="1:18">
      <c r="A7841" s="217"/>
      <c r="B7841" s="217"/>
      <c r="C7841" s="217"/>
      <c r="D7841" s="217"/>
      <c r="E7841" s="217"/>
      <c r="F7841" s="217"/>
      <c r="G7841" s="218"/>
      <c r="H7841" s="217"/>
      <c r="I7841" s="217"/>
      <c r="J7841" s="217"/>
      <c r="K7841" s="217"/>
      <c r="L7841" s="217"/>
      <c r="M7841" s="219"/>
      <c r="N7841" s="220"/>
      <c r="O7841" s="219"/>
      <c r="P7841" s="220"/>
      <c r="Q7841" s="219"/>
      <c r="R7841" s="219"/>
    </row>
    <row r="7842" spans="1:18">
      <c r="A7842" s="217"/>
      <c r="B7842" s="217"/>
      <c r="C7842" s="217"/>
      <c r="D7842" s="217"/>
      <c r="E7842" s="217"/>
      <c r="F7842" s="217"/>
      <c r="G7842" s="218"/>
      <c r="H7842" s="217"/>
      <c r="I7842" s="217"/>
      <c r="J7842" s="217"/>
      <c r="K7842" s="217"/>
      <c r="L7842" s="217"/>
      <c r="M7842" s="219"/>
      <c r="N7842" s="220"/>
      <c r="O7842" s="219"/>
      <c r="P7842" s="220"/>
      <c r="Q7842" s="219"/>
      <c r="R7842" s="219"/>
    </row>
    <row r="7843" spans="1:18">
      <c r="A7843" s="217"/>
      <c r="B7843" s="217"/>
      <c r="C7843" s="217"/>
      <c r="D7843" s="217"/>
      <c r="E7843" s="217"/>
      <c r="F7843" s="217"/>
      <c r="G7843" s="218"/>
      <c r="H7843" s="217"/>
      <c r="I7843" s="217"/>
      <c r="J7843" s="217"/>
      <c r="K7843" s="217"/>
      <c r="L7843" s="217"/>
      <c r="M7843" s="219"/>
      <c r="N7843" s="220"/>
      <c r="O7843" s="219"/>
      <c r="P7843" s="220"/>
      <c r="Q7843" s="219"/>
      <c r="R7843" s="219"/>
    </row>
    <row r="7844" spans="1:18">
      <c r="A7844" s="217"/>
      <c r="B7844" s="217"/>
      <c r="C7844" s="217"/>
      <c r="D7844" s="217"/>
      <c r="E7844" s="217"/>
      <c r="F7844" s="217"/>
      <c r="G7844" s="218"/>
      <c r="H7844" s="217"/>
      <c r="I7844" s="217"/>
      <c r="J7844" s="217"/>
      <c r="K7844" s="217"/>
      <c r="L7844" s="217"/>
      <c r="M7844" s="219"/>
      <c r="N7844" s="220"/>
      <c r="O7844" s="219"/>
      <c r="P7844" s="220"/>
      <c r="Q7844" s="219"/>
      <c r="R7844" s="219"/>
    </row>
    <row r="7845" spans="1:18">
      <c r="A7845" s="217"/>
      <c r="B7845" s="217"/>
      <c r="C7845" s="217"/>
      <c r="D7845" s="217"/>
      <c r="E7845" s="217"/>
      <c r="F7845" s="217"/>
      <c r="G7845" s="218"/>
      <c r="H7845" s="217"/>
      <c r="I7845" s="217"/>
      <c r="J7845" s="217"/>
      <c r="K7845" s="217"/>
      <c r="L7845" s="217"/>
      <c r="M7845" s="219"/>
      <c r="N7845" s="220"/>
      <c r="O7845" s="219"/>
      <c r="P7845" s="220"/>
      <c r="Q7845" s="219"/>
      <c r="R7845" s="219"/>
    </row>
    <row r="7846" spans="1:18">
      <c r="A7846" s="217"/>
      <c r="B7846" s="217"/>
      <c r="C7846" s="217"/>
      <c r="D7846" s="217"/>
      <c r="E7846" s="217"/>
      <c r="F7846" s="217"/>
      <c r="G7846" s="218"/>
      <c r="H7846" s="217"/>
      <c r="I7846" s="217"/>
      <c r="J7846" s="217"/>
      <c r="K7846" s="217"/>
      <c r="L7846" s="217"/>
      <c r="M7846" s="219"/>
      <c r="N7846" s="220"/>
      <c r="O7846" s="219"/>
      <c r="P7846" s="220"/>
      <c r="Q7846" s="219"/>
      <c r="R7846" s="219"/>
    </row>
    <row r="7847" spans="1:18">
      <c r="A7847" s="217"/>
      <c r="B7847" s="217"/>
      <c r="C7847" s="217"/>
      <c r="D7847" s="217"/>
      <c r="E7847" s="217"/>
      <c r="F7847" s="217"/>
      <c r="G7847" s="218"/>
      <c r="H7847" s="217"/>
      <c r="I7847" s="217"/>
      <c r="J7847" s="217"/>
      <c r="K7847" s="217"/>
      <c r="L7847" s="217"/>
      <c r="M7847" s="219"/>
      <c r="N7847" s="220"/>
      <c r="O7847" s="219"/>
      <c r="P7847" s="220"/>
      <c r="Q7847" s="219"/>
      <c r="R7847" s="219"/>
    </row>
    <row r="7848" spans="1:18">
      <c r="A7848" s="217"/>
      <c r="B7848" s="217"/>
      <c r="C7848" s="217"/>
      <c r="D7848" s="217"/>
      <c r="E7848" s="217"/>
      <c r="F7848" s="217"/>
      <c r="G7848" s="218"/>
      <c r="H7848" s="217"/>
      <c r="I7848" s="217"/>
      <c r="J7848" s="217"/>
      <c r="K7848" s="217"/>
      <c r="L7848" s="217"/>
      <c r="M7848" s="219"/>
      <c r="N7848" s="220"/>
      <c r="O7848" s="219"/>
      <c r="P7848" s="220"/>
      <c r="Q7848" s="219"/>
      <c r="R7848" s="219"/>
    </row>
    <row r="7849" spans="1:18">
      <c r="A7849" s="217"/>
      <c r="B7849" s="217"/>
      <c r="C7849" s="217"/>
      <c r="D7849" s="217"/>
      <c r="E7849" s="217"/>
      <c r="F7849" s="217"/>
      <c r="G7849" s="218"/>
      <c r="H7849" s="217"/>
      <c r="I7849" s="217"/>
      <c r="J7849" s="217"/>
      <c r="K7849" s="217"/>
      <c r="L7849" s="217"/>
      <c r="M7849" s="219"/>
      <c r="N7849" s="220"/>
      <c r="O7849" s="219"/>
      <c r="P7849" s="220"/>
      <c r="Q7849" s="219"/>
      <c r="R7849" s="219"/>
    </row>
    <row r="7850" spans="1:18">
      <c r="A7850" s="217"/>
      <c r="B7850" s="217"/>
      <c r="C7850" s="217"/>
      <c r="D7850" s="217"/>
      <c r="E7850" s="217"/>
      <c r="F7850" s="217"/>
      <c r="G7850" s="218"/>
      <c r="H7850" s="217"/>
      <c r="I7850" s="217"/>
      <c r="J7850" s="217"/>
      <c r="K7850" s="217"/>
      <c r="L7850" s="217"/>
      <c r="M7850" s="219"/>
      <c r="N7850" s="220"/>
      <c r="O7850" s="219"/>
      <c r="P7850" s="220"/>
      <c r="Q7850" s="219"/>
      <c r="R7850" s="219"/>
    </row>
    <row r="7851" spans="1:18">
      <c r="A7851" s="217"/>
      <c r="B7851" s="217"/>
      <c r="C7851" s="217"/>
      <c r="D7851" s="217"/>
      <c r="E7851" s="217"/>
      <c r="F7851" s="217"/>
      <c r="G7851" s="218"/>
      <c r="H7851" s="217"/>
      <c r="I7851" s="217"/>
      <c r="J7851" s="217"/>
      <c r="K7851" s="217"/>
      <c r="L7851" s="217"/>
      <c r="M7851" s="219"/>
      <c r="N7851" s="220"/>
      <c r="O7851" s="219"/>
      <c r="P7851" s="220"/>
      <c r="Q7851" s="219"/>
      <c r="R7851" s="219"/>
    </row>
    <row r="7852" spans="1:18">
      <c r="A7852" s="217"/>
      <c r="B7852" s="217"/>
      <c r="C7852" s="217"/>
      <c r="D7852" s="217"/>
      <c r="E7852" s="217"/>
      <c r="F7852" s="217"/>
      <c r="G7852" s="218"/>
      <c r="H7852" s="217"/>
      <c r="I7852" s="217"/>
      <c r="J7852" s="217"/>
      <c r="K7852" s="217"/>
      <c r="L7852" s="217"/>
      <c r="M7852" s="219"/>
      <c r="N7852" s="220"/>
      <c r="O7852" s="219"/>
      <c r="P7852" s="220"/>
      <c r="Q7852" s="219"/>
      <c r="R7852" s="219"/>
    </row>
    <row r="7853" spans="1:18">
      <c r="A7853" s="217"/>
      <c r="B7853" s="217"/>
      <c r="C7853" s="217"/>
      <c r="D7853" s="217"/>
      <c r="E7853" s="217"/>
      <c r="F7853" s="217"/>
      <c r="G7853" s="218"/>
      <c r="H7853" s="217"/>
      <c r="I7853" s="217"/>
      <c r="J7853" s="217"/>
      <c r="K7853" s="217"/>
      <c r="L7853" s="217"/>
      <c r="M7853" s="219"/>
      <c r="N7853" s="220"/>
      <c r="O7853" s="219"/>
      <c r="P7853" s="220"/>
      <c r="Q7853" s="219"/>
      <c r="R7853" s="219"/>
    </row>
    <row r="7854" spans="1:18">
      <c r="A7854" s="217"/>
      <c r="B7854" s="217"/>
      <c r="C7854" s="217"/>
      <c r="D7854" s="217"/>
      <c r="E7854" s="217"/>
      <c r="F7854" s="217"/>
      <c r="G7854" s="218"/>
      <c r="H7854" s="217"/>
      <c r="I7854" s="217"/>
      <c r="J7854" s="217"/>
      <c r="K7854" s="217"/>
      <c r="L7854" s="217"/>
      <c r="M7854" s="219"/>
      <c r="N7854" s="220"/>
      <c r="O7854" s="219"/>
      <c r="P7854" s="220"/>
      <c r="Q7854" s="219"/>
      <c r="R7854" s="219"/>
    </row>
    <row r="7855" spans="1:18">
      <c r="A7855" s="217"/>
      <c r="B7855" s="217"/>
      <c r="C7855" s="217"/>
      <c r="D7855" s="217"/>
      <c r="E7855" s="217"/>
      <c r="F7855" s="217"/>
      <c r="G7855" s="218"/>
      <c r="H7855" s="217"/>
      <c r="I7855" s="217"/>
      <c r="J7855" s="217"/>
      <c r="K7855" s="217"/>
      <c r="L7855" s="217"/>
      <c r="M7855" s="219"/>
      <c r="N7855" s="220"/>
      <c r="O7855" s="219"/>
      <c r="P7855" s="220"/>
      <c r="Q7855" s="219"/>
      <c r="R7855" s="219"/>
    </row>
    <row r="7856" spans="1:18">
      <c r="A7856" s="217"/>
      <c r="B7856" s="217"/>
      <c r="C7856" s="217"/>
      <c r="D7856" s="217"/>
      <c r="E7856" s="217"/>
      <c r="F7856" s="217"/>
      <c r="G7856" s="218"/>
      <c r="H7856" s="217"/>
      <c r="I7856" s="217"/>
      <c r="J7856" s="217"/>
      <c r="K7856" s="217"/>
      <c r="L7856" s="217"/>
      <c r="M7856" s="219"/>
      <c r="N7856" s="220"/>
      <c r="O7856" s="219"/>
      <c r="P7856" s="220"/>
      <c r="Q7856" s="219"/>
      <c r="R7856" s="219"/>
    </row>
    <row r="7857" spans="1:18">
      <c r="A7857" s="217"/>
      <c r="B7857" s="217"/>
      <c r="C7857" s="217"/>
      <c r="D7857" s="217"/>
      <c r="E7857" s="217"/>
      <c r="F7857" s="217"/>
      <c r="G7857" s="218"/>
      <c r="H7857" s="217"/>
      <c r="I7857" s="217"/>
      <c r="J7857" s="217"/>
      <c r="K7857" s="217"/>
      <c r="L7857" s="217"/>
      <c r="M7857" s="219"/>
      <c r="N7857" s="220"/>
      <c r="O7857" s="219"/>
      <c r="P7857" s="220"/>
      <c r="Q7857" s="219"/>
      <c r="R7857" s="219"/>
    </row>
    <row r="7858" spans="1:18">
      <c r="A7858" s="217"/>
      <c r="B7858" s="217"/>
      <c r="C7858" s="217"/>
      <c r="D7858" s="217"/>
      <c r="E7858" s="217"/>
      <c r="F7858" s="217"/>
      <c r="G7858" s="218"/>
      <c r="H7858" s="217"/>
      <c r="I7858" s="217"/>
      <c r="J7858" s="217"/>
      <c r="K7858" s="217"/>
      <c r="L7858" s="217"/>
      <c r="M7858" s="219"/>
      <c r="N7858" s="220"/>
      <c r="O7858" s="219"/>
      <c r="P7858" s="220"/>
      <c r="Q7858" s="219"/>
      <c r="R7858" s="219"/>
    </row>
    <row r="7859" spans="1:18">
      <c r="A7859" s="217"/>
      <c r="B7859" s="217"/>
      <c r="C7859" s="217"/>
      <c r="D7859" s="217"/>
      <c r="E7859" s="217"/>
      <c r="F7859" s="217"/>
      <c r="G7859" s="218"/>
      <c r="H7859" s="217"/>
      <c r="I7859" s="217"/>
      <c r="J7859" s="217"/>
      <c r="K7859" s="217"/>
      <c r="L7859" s="217"/>
      <c r="M7859" s="219"/>
      <c r="N7859" s="220"/>
      <c r="O7859" s="219"/>
      <c r="P7859" s="220"/>
      <c r="Q7859" s="219"/>
      <c r="R7859" s="219"/>
    </row>
    <row r="7860" spans="1:18">
      <c r="A7860" s="217"/>
      <c r="B7860" s="217"/>
      <c r="C7860" s="217"/>
      <c r="D7860" s="217"/>
      <c r="E7860" s="217"/>
      <c r="F7860" s="217"/>
      <c r="G7860" s="218"/>
      <c r="H7860" s="217"/>
      <c r="I7860" s="217"/>
      <c r="J7860" s="217"/>
      <c r="K7860" s="217"/>
      <c r="L7860" s="217"/>
      <c r="M7860" s="219"/>
      <c r="N7860" s="220"/>
      <c r="O7860" s="219"/>
      <c r="P7860" s="220"/>
      <c r="Q7860" s="219"/>
      <c r="R7860" s="219"/>
    </row>
    <row r="7861" spans="1:18">
      <c r="A7861" s="217"/>
      <c r="B7861" s="217"/>
      <c r="C7861" s="217"/>
      <c r="D7861" s="217"/>
      <c r="E7861" s="217"/>
      <c r="F7861" s="217"/>
      <c r="G7861" s="218"/>
      <c r="H7861" s="217"/>
      <c r="I7861" s="217"/>
      <c r="J7861" s="217"/>
      <c r="K7861" s="217"/>
      <c r="L7861" s="217"/>
      <c r="M7861" s="219"/>
      <c r="N7861" s="220"/>
      <c r="O7861" s="219"/>
      <c r="P7861" s="220"/>
      <c r="Q7861" s="219"/>
      <c r="R7861" s="219"/>
    </row>
    <row r="7862" spans="1:18">
      <c r="A7862" s="217"/>
      <c r="B7862" s="217"/>
      <c r="C7862" s="217"/>
      <c r="D7862" s="217"/>
      <c r="E7862" s="217"/>
      <c r="F7862" s="217"/>
      <c r="G7862" s="218"/>
      <c r="H7862" s="217"/>
      <c r="I7862" s="217"/>
      <c r="J7862" s="217"/>
      <c r="K7862" s="217"/>
      <c r="L7862" s="217"/>
      <c r="M7862" s="219"/>
      <c r="N7862" s="220"/>
      <c r="O7862" s="219"/>
      <c r="P7862" s="220"/>
      <c r="Q7862" s="219"/>
      <c r="R7862" s="219"/>
    </row>
    <row r="7863" spans="1:18">
      <c r="A7863" s="217"/>
      <c r="B7863" s="217"/>
      <c r="C7863" s="217"/>
      <c r="D7863" s="217"/>
      <c r="E7863" s="217"/>
      <c r="F7863" s="217"/>
      <c r="G7863" s="218"/>
      <c r="H7863" s="217"/>
      <c r="I7863" s="217"/>
      <c r="J7863" s="217"/>
      <c r="K7863" s="217"/>
      <c r="L7863" s="217"/>
      <c r="M7863" s="219"/>
      <c r="N7863" s="220"/>
      <c r="O7863" s="219"/>
      <c r="P7863" s="220"/>
      <c r="Q7863" s="219"/>
      <c r="R7863" s="219"/>
    </row>
    <row r="7864" spans="1:18">
      <c r="A7864" s="217"/>
      <c r="B7864" s="217"/>
      <c r="C7864" s="217"/>
      <c r="D7864" s="217"/>
      <c r="E7864" s="217"/>
      <c r="F7864" s="217"/>
      <c r="G7864" s="218"/>
      <c r="H7864" s="217"/>
      <c r="I7864" s="217"/>
      <c r="J7864" s="217"/>
      <c r="K7864" s="217"/>
      <c r="L7864" s="217"/>
      <c r="M7864" s="219"/>
      <c r="N7864" s="220"/>
      <c r="O7864" s="219"/>
      <c r="P7864" s="220"/>
      <c r="Q7864" s="219"/>
      <c r="R7864" s="219"/>
    </row>
    <row r="7865" spans="1:18">
      <c r="A7865" s="217"/>
      <c r="B7865" s="217"/>
      <c r="C7865" s="217"/>
      <c r="D7865" s="217"/>
      <c r="E7865" s="217"/>
      <c r="F7865" s="217"/>
      <c r="G7865" s="218"/>
      <c r="H7865" s="217"/>
      <c r="I7865" s="217"/>
      <c r="J7865" s="217"/>
      <c r="K7865" s="217"/>
      <c r="L7865" s="217"/>
      <c r="M7865" s="219"/>
      <c r="N7865" s="220"/>
      <c r="O7865" s="219"/>
      <c r="P7865" s="220"/>
      <c r="Q7865" s="219"/>
      <c r="R7865" s="219"/>
    </row>
    <row r="7866" spans="1:18">
      <c r="A7866" s="217"/>
      <c r="B7866" s="217"/>
      <c r="C7866" s="217"/>
      <c r="D7866" s="217"/>
      <c r="E7866" s="217"/>
      <c r="F7866" s="217"/>
      <c r="G7866" s="218"/>
      <c r="H7866" s="217"/>
      <c r="I7866" s="217"/>
      <c r="J7866" s="217"/>
      <c r="K7866" s="217"/>
      <c r="L7866" s="217"/>
      <c r="M7866" s="219"/>
      <c r="N7866" s="220"/>
      <c r="O7866" s="219"/>
      <c r="P7866" s="220"/>
      <c r="Q7866" s="219"/>
      <c r="R7866" s="219"/>
    </row>
    <row r="7867" spans="1:18">
      <c r="A7867" s="217"/>
      <c r="B7867" s="217"/>
      <c r="C7867" s="217"/>
      <c r="D7867" s="217"/>
      <c r="E7867" s="217"/>
      <c r="F7867" s="217"/>
      <c r="G7867" s="218"/>
      <c r="H7867" s="217"/>
      <c r="I7867" s="217"/>
      <c r="J7867" s="217"/>
      <c r="K7867" s="217"/>
      <c r="L7867" s="217"/>
      <c r="M7867" s="219"/>
      <c r="N7867" s="220"/>
      <c r="O7867" s="219"/>
      <c r="P7867" s="220"/>
      <c r="Q7867" s="219"/>
      <c r="R7867" s="219"/>
    </row>
    <row r="7868" spans="1:18">
      <c r="A7868" s="217"/>
      <c r="B7868" s="217"/>
      <c r="C7868" s="217"/>
      <c r="D7868" s="217"/>
      <c r="E7868" s="217"/>
      <c r="F7868" s="217"/>
      <c r="G7868" s="218"/>
      <c r="H7868" s="217"/>
      <c r="I7868" s="217"/>
      <c r="J7868" s="217"/>
      <c r="K7868" s="217"/>
      <c r="L7868" s="217"/>
      <c r="M7868" s="219"/>
      <c r="N7868" s="220"/>
      <c r="O7868" s="219"/>
      <c r="P7868" s="220"/>
      <c r="Q7868" s="219"/>
      <c r="R7868" s="219"/>
    </row>
    <row r="7869" spans="1:18">
      <c r="A7869" s="217"/>
      <c r="B7869" s="217"/>
      <c r="C7869" s="217"/>
      <c r="D7869" s="217"/>
      <c r="E7869" s="217"/>
      <c r="F7869" s="217"/>
      <c r="G7869" s="218"/>
      <c r="H7869" s="217"/>
      <c r="I7869" s="217"/>
      <c r="J7869" s="217"/>
      <c r="K7869" s="217"/>
      <c r="L7869" s="217"/>
      <c r="M7869" s="219"/>
      <c r="N7869" s="220"/>
      <c r="O7869" s="219"/>
      <c r="P7869" s="220"/>
      <c r="Q7869" s="219"/>
      <c r="R7869" s="219"/>
    </row>
    <row r="7870" spans="1:18">
      <c r="A7870" s="217"/>
      <c r="B7870" s="217"/>
      <c r="C7870" s="217"/>
      <c r="D7870" s="217"/>
      <c r="E7870" s="217"/>
      <c r="F7870" s="217"/>
      <c r="G7870" s="218"/>
      <c r="H7870" s="217"/>
      <c r="I7870" s="217"/>
      <c r="J7870" s="217"/>
      <c r="K7870" s="217"/>
      <c r="L7870" s="217"/>
      <c r="M7870" s="219"/>
      <c r="N7870" s="220"/>
      <c r="O7870" s="219"/>
      <c r="P7870" s="220"/>
      <c r="Q7870" s="219"/>
      <c r="R7870" s="219"/>
    </row>
    <row r="7871" spans="1:18">
      <c r="A7871" s="217"/>
      <c r="B7871" s="217"/>
      <c r="C7871" s="217"/>
      <c r="D7871" s="217"/>
      <c r="E7871" s="217"/>
      <c r="F7871" s="217"/>
      <c r="G7871" s="218"/>
      <c r="H7871" s="217"/>
      <c r="I7871" s="217"/>
      <c r="J7871" s="217"/>
      <c r="K7871" s="217"/>
      <c r="L7871" s="217"/>
      <c r="M7871" s="219"/>
      <c r="N7871" s="220"/>
      <c r="O7871" s="219"/>
      <c r="P7871" s="220"/>
      <c r="Q7871" s="219"/>
      <c r="R7871" s="219"/>
    </row>
    <row r="7872" spans="1:18">
      <c r="A7872" s="217"/>
      <c r="B7872" s="217"/>
      <c r="C7872" s="217"/>
      <c r="D7872" s="217"/>
      <c r="E7872" s="217"/>
      <c r="F7872" s="217"/>
      <c r="G7872" s="218"/>
      <c r="H7872" s="217"/>
      <c r="I7872" s="217"/>
      <c r="J7872" s="217"/>
      <c r="K7872" s="217"/>
      <c r="L7872" s="217"/>
      <c r="M7872" s="219"/>
      <c r="N7872" s="220"/>
      <c r="O7872" s="219"/>
      <c r="P7872" s="220"/>
      <c r="Q7872" s="219"/>
      <c r="R7872" s="219"/>
    </row>
    <row r="7873" spans="1:18">
      <c r="A7873" s="217"/>
      <c r="B7873" s="217"/>
      <c r="C7873" s="217"/>
      <c r="D7873" s="217"/>
      <c r="E7873" s="217"/>
      <c r="F7873" s="217"/>
      <c r="G7873" s="218"/>
      <c r="H7873" s="217"/>
      <c r="I7873" s="217"/>
      <c r="J7873" s="217"/>
      <c r="K7873" s="217"/>
      <c r="L7873" s="217"/>
      <c r="M7873" s="219"/>
      <c r="N7873" s="220"/>
      <c r="O7873" s="219"/>
      <c r="P7873" s="220"/>
      <c r="Q7873" s="219"/>
      <c r="R7873" s="219"/>
    </row>
    <row r="7874" spans="1:18">
      <c r="A7874" s="217"/>
      <c r="B7874" s="217"/>
      <c r="C7874" s="217"/>
      <c r="D7874" s="217"/>
      <c r="E7874" s="217"/>
      <c r="F7874" s="217"/>
      <c r="G7874" s="218"/>
      <c r="H7874" s="217"/>
      <c r="I7874" s="217"/>
      <c r="J7874" s="217"/>
      <c r="K7874" s="217"/>
      <c r="L7874" s="217"/>
      <c r="M7874" s="219"/>
      <c r="N7874" s="220"/>
      <c r="O7874" s="219"/>
      <c r="P7874" s="220"/>
      <c r="Q7874" s="219"/>
      <c r="R7874" s="219"/>
    </row>
    <row r="7875" spans="1:18">
      <c r="A7875" s="217"/>
      <c r="B7875" s="217"/>
      <c r="C7875" s="217"/>
      <c r="D7875" s="217"/>
      <c r="E7875" s="217"/>
      <c r="F7875" s="217"/>
      <c r="G7875" s="218"/>
      <c r="H7875" s="217"/>
      <c r="I7875" s="217"/>
      <c r="J7875" s="217"/>
      <c r="K7875" s="217"/>
      <c r="L7875" s="217"/>
      <c r="M7875" s="219"/>
      <c r="N7875" s="220"/>
      <c r="O7875" s="219"/>
      <c r="P7875" s="220"/>
      <c r="Q7875" s="219"/>
      <c r="R7875" s="219"/>
    </row>
    <row r="7876" spans="1:18">
      <c r="A7876" s="217"/>
      <c r="B7876" s="217"/>
      <c r="C7876" s="217"/>
      <c r="D7876" s="217"/>
      <c r="E7876" s="217"/>
      <c r="F7876" s="217"/>
      <c r="G7876" s="218"/>
      <c r="H7876" s="217"/>
      <c r="I7876" s="217"/>
      <c r="J7876" s="217"/>
      <c r="K7876" s="217"/>
      <c r="L7876" s="217"/>
      <c r="M7876" s="219"/>
      <c r="N7876" s="220"/>
      <c r="O7876" s="219"/>
      <c r="P7876" s="220"/>
      <c r="Q7876" s="219"/>
      <c r="R7876" s="219"/>
    </row>
    <row r="7877" spans="1:18">
      <c r="A7877" s="217"/>
      <c r="B7877" s="217"/>
      <c r="C7877" s="217"/>
      <c r="D7877" s="217"/>
      <c r="E7877" s="217"/>
      <c r="F7877" s="217"/>
      <c r="G7877" s="218"/>
      <c r="H7877" s="217"/>
      <c r="I7877" s="217"/>
      <c r="J7877" s="217"/>
      <c r="K7877" s="217"/>
      <c r="L7877" s="217"/>
      <c r="M7877" s="219"/>
      <c r="N7877" s="220"/>
      <c r="O7877" s="219"/>
      <c r="P7877" s="220"/>
      <c r="Q7877" s="219"/>
      <c r="R7877" s="219"/>
    </row>
    <row r="7878" spans="1:18">
      <c r="A7878" s="217"/>
      <c r="B7878" s="217"/>
      <c r="C7878" s="217"/>
      <c r="D7878" s="217"/>
      <c r="E7878" s="217"/>
      <c r="F7878" s="217"/>
      <c r="G7878" s="218"/>
      <c r="H7878" s="217"/>
      <c r="I7878" s="217"/>
      <c r="J7878" s="217"/>
      <c r="K7878" s="217"/>
      <c r="L7878" s="217"/>
      <c r="M7878" s="219"/>
      <c r="N7878" s="220"/>
      <c r="O7878" s="219"/>
      <c r="P7878" s="220"/>
      <c r="Q7878" s="219"/>
      <c r="R7878" s="219"/>
    </row>
    <row r="7879" spans="1:18">
      <c r="A7879" s="217"/>
      <c r="B7879" s="217"/>
      <c r="C7879" s="217"/>
      <c r="D7879" s="217"/>
      <c r="E7879" s="217"/>
      <c r="F7879" s="217"/>
      <c r="G7879" s="218"/>
      <c r="H7879" s="217"/>
      <c r="I7879" s="217"/>
      <c r="J7879" s="217"/>
      <c r="K7879" s="217"/>
      <c r="L7879" s="217"/>
      <c r="M7879" s="219"/>
      <c r="N7879" s="220"/>
      <c r="O7879" s="219"/>
      <c r="P7879" s="220"/>
      <c r="Q7879" s="219"/>
      <c r="R7879" s="219"/>
    </row>
    <row r="7880" spans="1:18">
      <c r="A7880" s="217"/>
      <c r="B7880" s="217"/>
      <c r="C7880" s="217"/>
      <c r="D7880" s="217"/>
      <c r="E7880" s="217"/>
      <c r="F7880" s="217"/>
      <c r="G7880" s="218"/>
      <c r="H7880" s="217"/>
      <c r="I7880" s="217"/>
      <c r="J7880" s="217"/>
      <c r="K7880" s="217"/>
      <c r="L7880" s="217"/>
      <c r="M7880" s="219"/>
      <c r="N7880" s="220"/>
      <c r="O7880" s="219"/>
      <c r="P7880" s="220"/>
      <c r="Q7880" s="219"/>
      <c r="R7880" s="219"/>
    </row>
    <row r="7881" spans="1:18">
      <c r="A7881" s="217"/>
      <c r="B7881" s="217"/>
      <c r="C7881" s="217"/>
      <c r="D7881" s="217"/>
      <c r="E7881" s="217"/>
      <c r="F7881" s="217"/>
      <c r="G7881" s="218"/>
      <c r="H7881" s="217"/>
      <c r="I7881" s="217"/>
      <c r="J7881" s="217"/>
      <c r="K7881" s="217"/>
      <c r="L7881" s="217"/>
      <c r="M7881" s="219"/>
      <c r="N7881" s="220"/>
      <c r="O7881" s="219"/>
      <c r="P7881" s="220"/>
      <c r="Q7881" s="219"/>
      <c r="R7881" s="219"/>
    </row>
    <row r="7882" spans="1:18">
      <c r="A7882" s="217"/>
      <c r="B7882" s="217"/>
      <c r="C7882" s="217"/>
      <c r="D7882" s="217"/>
      <c r="E7882" s="217"/>
      <c r="F7882" s="217"/>
      <c r="G7882" s="218"/>
      <c r="H7882" s="217"/>
      <c r="I7882" s="217"/>
      <c r="J7882" s="217"/>
      <c r="K7882" s="217"/>
      <c r="L7882" s="217"/>
      <c r="M7882" s="219"/>
      <c r="N7882" s="220"/>
      <c r="O7882" s="219"/>
      <c r="P7882" s="220"/>
      <c r="Q7882" s="219"/>
      <c r="R7882" s="219"/>
    </row>
    <row r="7883" spans="1:18">
      <c r="A7883" s="217"/>
      <c r="B7883" s="217"/>
      <c r="C7883" s="217"/>
      <c r="D7883" s="217"/>
      <c r="E7883" s="217"/>
      <c r="F7883" s="217"/>
      <c r="G7883" s="218"/>
      <c r="H7883" s="217"/>
      <c r="I7883" s="217"/>
      <c r="J7883" s="217"/>
      <c r="K7883" s="217"/>
      <c r="L7883" s="217"/>
      <c r="M7883" s="219"/>
      <c r="N7883" s="220"/>
      <c r="O7883" s="219"/>
      <c r="P7883" s="220"/>
      <c r="Q7883" s="219"/>
      <c r="R7883" s="219"/>
    </row>
    <row r="7884" spans="1:18">
      <c r="A7884" s="217"/>
      <c r="B7884" s="217"/>
      <c r="C7884" s="217"/>
      <c r="D7884" s="217"/>
      <c r="E7884" s="217"/>
      <c r="F7884" s="217"/>
      <c r="G7884" s="218"/>
      <c r="H7884" s="217"/>
      <c r="I7884" s="217"/>
      <c r="J7884" s="217"/>
      <c r="K7884" s="217"/>
      <c r="L7884" s="217"/>
      <c r="M7884" s="219"/>
      <c r="N7884" s="220"/>
      <c r="O7884" s="219"/>
      <c r="P7884" s="220"/>
      <c r="Q7884" s="219"/>
      <c r="R7884" s="219"/>
    </row>
    <row r="7885" spans="1:18">
      <c r="A7885" s="217"/>
      <c r="B7885" s="217"/>
      <c r="C7885" s="217"/>
      <c r="D7885" s="217"/>
      <c r="E7885" s="217"/>
      <c r="F7885" s="217"/>
      <c r="G7885" s="218"/>
      <c r="H7885" s="217"/>
      <c r="I7885" s="217"/>
      <c r="J7885" s="217"/>
      <c r="K7885" s="217"/>
      <c r="L7885" s="217"/>
      <c r="M7885" s="219"/>
      <c r="N7885" s="220"/>
      <c r="O7885" s="219"/>
      <c r="P7885" s="220"/>
      <c r="Q7885" s="219"/>
      <c r="R7885" s="219"/>
    </row>
    <row r="7886" spans="1:18">
      <c r="A7886" s="217"/>
      <c r="B7886" s="217"/>
      <c r="C7886" s="217"/>
      <c r="D7886" s="217"/>
      <c r="E7886" s="217"/>
      <c r="F7886" s="217"/>
      <c r="G7886" s="218"/>
      <c r="H7886" s="217"/>
      <c r="I7886" s="217"/>
      <c r="J7886" s="217"/>
      <c r="K7886" s="217"/>
      <c r="L7886" s="217"/>
      <c r="M7886" s="219"/>
      <c r="N7886" s="220"/>
      <c r="O7886" s="219"/>
      <c r="P7886" s="220"/>
      <c r="Q7886" s="219"/>
      <c r="R7886" s="219"/>
    </row>
    <row r="7887" spans="1:18">
      <c r="A7887" s="217"/>
      <c r="B7887" s="217"/>
      <c r="C7887" s="217"/>
      <c r="D7887" s="217"/>
      <c r="E7887" s="217"/>
      <c r="F7887" s="217"/>
      <c r="G7887" s="218"/>
      <c r="H7887" s="217"/>
      <c r="I7887" s="217"/>
      <c r="J7887" s="217"/>
      <c r="K7887" s="217"/>
      <c r="L7887" s="217"/>
      <c r="M7887" s="219"/>
      <c r="N7887" s="220"/>
      <c r="O7887" s="219"/>
      <c r="P7887" s="220"/>
      <c r="Q7887" s="219"/>
      <c r="R7887" s="219"/>
    </row>
    <row r="7888" spans="1:18">
      <c r="A7888" s="217"/>
      <c r="B7888" s="217"/>
      <c r="C7888" s="217"/>
      <c r="D7888" s="217"/>
      <c r="E7888" s="217"/>
      <c r="F7888" s="217"/>
      <c r="G7888" s="218"/>
      <c r="H7888" s="217"/>
      <c r="I7888" s="217"/>
      <c r="J7888" s="217"/>
      <c r="K7888" s="217"/>
      <c r="L7888" s="217"/>
      <c r="M7888" s="219"/>
      <c r="N7888" s="220"/>
      <c r="O7888" s="219"/>
      <c r="P7888" s="220"/>
      <c r="Q7888" s="219"/>
      <c r="R7888" s="219"/>
    </row>
    <row r="7889" spans="1:18">
      <c r="A7889" s="217"/>
      <c r="B7889" s="217"/>
      <c r="C7889" s="217"/>
      <c r="D7889" s="217"/>
      <c r="E7889" s="217"/>
      <c r="F7889" s="217"/>
      <c r="G7889" s="218"/>
      <c r="H7889" s="217"/>
      <c r="I7889" s="217"/>
      <c r="J7889" s="217"/>
      <c r="K7889" s="217"/>
      <c r="L7889" s="217"/>
      <c r="M7889" s="219"/>
      <c r="N7889" s="220"/>
      <c r="O7889" s="219"/>
      <c r="P7889" s="220"/>
      <c r="Q7889" s="219"/>
      <c r="R7889" s="219"/>
    </row>
    <row r="7890" spans="1:18">
      <c r="A7890" s="217"/>
      <c r="B7890" s="217"/>
      <c r="C7890" s="217"/>
      <c r="D7890" s="217"/>
      <c r="E7890" s="217"/>
      <c r="F7890" s="217"/>
      <c r="G7890" s="218"/>
      <c r="H7890" s="217"/>
      <c r="I7890" s="217"/>
      <c r="J7890" s="217"/>
      <c r="K7890" s="217"/>
      <c r="L7890" s="217"/>
      <c r="M7890" s="219"/>
      <c r="N7890" s="220"/>
      <c r="O7890" s="219"/>
      <c r="P7890" s="220"/>
      <c r="Q7890" s="219"/>
      <c r="R7890" s="219"/>
    </row>
    <row r="7891" spans="1:18">
      <c r="A7891" s="217"/>
      <c r="B7891" s="217"/>
      <c r="C7891" s="217"/>
      <c r="D7891" s="217"/>
      <c r="E7891" s="217"/>
      <c r="F7891" s="217"/>
      <c r="G7891" s="218"/>
      <c r="H7891" s="217"/>
      <c r="I7891" s="217"/>
      <c r="J7891" s="217"/>
      <c r="K7891" s="217"/>
      <c r="L7891" s="217"/>
      <c r="M7891" s="219"/>
      <c r="N7891" s="220"/>
      <c r="O7891" s="219"/>
      <c r="P7891" s="220"/>
      <c r="Q7891" s="219"/>
      <c r="R7891" s="219"/>
    </row>
    <row r="7892" spans="1:18">
      <c r="A7892" s="217"/>
      <c r="B7892" s="217"/>
      <c r="C7892" s="217"/>
      <c r="D7892" s="217"/>
      <c r="E7892" s="217"/>
      <c r="F7892" s="217"/>
      <c r="G7892" s="218"/>
      <c r="H7892" s="217"/>
      <c r="I7892" s="217"/>
      <c r="J7892" s="217"/>
      <c r="K7892" s="217"/>
      <c r="L7892" s="217"/>
      <c r="M7892" s="219"/>
      <c r="N7892" s="220"/>
      <c r="O7892" s="219"/>
      <c r="P7892" s="220"/>
      <c r="Q7892" s="219"/>
      <c r="R7892" s="219"/>
    </row>
    <row r="7893" spans="1:18">
      <c r="A7893" s="217"/>
      <c r="B7893" s="217"/>
      <c r="C7893" s="217"/>
      <c r="D7893" s="217"/>
      <c r="E7893" s="217"/>
      <c r="F7893" s="217"/>
      <c r="G7893" s="218"/>
      <c r="H7893" s="217"/>
      <c r="I7893" s="217"/>
      <c r="J7893" s="217"/>
      <c r="K7893" s="217"/>
      <c r="L7893" s="217"/>
      <c r="M7893" s="219"/>
      <c r="N7893" s="220"/>
      <c r="O7893" s="219"/>
      <c r="P7893" s="220"/>
      <c r="Q7893" s="219"/>
      <c r="R7893" s="219"/>
    </row>
    <row r="7894" spans="1:18">
      <c r="A7894" s="217"/>
      <c r="B7894" s="217"/>
      <c r="C7894" s="217"/>
      <c r="D7894" s="217"/>
      <c r="E7894" s="217"/>
      <c r="F7894" s="217"/>
      <c r="G7894" s="218"/>
      <c r="H7894" s="217"/>
      <c r="I7894" s="217"/>
      <c r="J7894" s="217"/>
      <c r="K7894" s="217"/>
      <c r="L7894" s="217"/>
      <c r="M7894" s="219"/>
      <c r="N7894" s="220"/>
      <c r="O7894" s="219"/>
      <c r="P7894" s="220"/>
      <c r="Q7894" s="219"/>
      <c r="R7894" s="219"/>
    </row>
    <row r="7895" spans="1:18">
      <c r="A7895" s="217"/>
      <c r="B7895" s="217"/>
      <c r="C7895" s="217"/>
      <c r="D7895" s="217"/>
      <c r="E7895" s="217"/>
      <c r="F7895" s="217"/>
      <c r="G7895" s="218"/>
      <c r="H7895" s="217"/>
      <c r="I7895" s="217"/>
      <c r="J7895" s="217"/>
      <c r="K7895" s="217"/>
      <c r="L7895" s="217"/>
      <c r="M7895" s="219"/>
      <c r="N7895" s="220"/>
      <c r="O7895" s="219"/>
      <c r="P7895" s="220"/>
      <c r="Q7895" s="219"/>
      <c r="R7895" s="219"/>
    </row>
    <row r="7896" spans="1:18">
      <c r="A7896" s="217"/>
      <c r="B7896" s="217"/>
      <c r="C7896" s="217"/>
      <c r="D7896" s="217"/>
      <c r="E7896" s="217"/>
      <c r="F7896" s="217"/>
      <c r="G7896" s="218"/>
      <c r="H7896" s="217"/>
      <c r="I7896" s="217"/>
      <c r="J7896" s="217"/>
      <c r="K7896" s="217"/>
      <c r="L7896" s="217"/>
      <c r="M7896" s="219"/>
      <c r="N7896" s="220"/>
      <c r="O7896" s="219"/>
      <c r="P7896" s="220"/>
      <c r="Q7896" s="219"/>
      <c r="R7896" s="219"/>
    </row>
    <row r="7897" spans="1:18">
      <c r="A7897" s="217"/>
      <c r="B7897" s="217"/>
      <c r="C7897" s="217"/>
      <c r="D7897" s="217"/>
      <c r="E7897" s="217"/>
      <c r="F7897" s="217"/>
      <c r="G7897" s="218"/>
      <c r="H7897" s="217"/>
      <c r="I7897" s="217"/>
      <c r="J7897" s="217"/>
      <c r="K7897" s="217"/>
      <c r="L7897" s="217"/>
      <c r="M7897" s="219"/>
      <c r="N7897" s="220"/>
      <c r="O7897" s="219"/>
      <c r="P7897" s="220"/>
      <c r="Q7897" s="219"/>
      <c r="R7897" s="219"/>
    </row>
    <row r="7898" spans="1:18">
      <c r="A7898" s="217"/>
      <c r="B7898" s="217"/>
      <c r="C7898" s="217"/>
      <c r="D7898" s="217"/>
      <c r="E7898" s="217"/>
      <c r="F7898" s="217"/>
      <c r="G7898" s="218"/>
      <c r="H7898" s="217"/>
      <c r="I7898" s="217"/>
      <c r="J7898" s="217"/>
      <c r="K7898" s="217"/>
      <c r="L7898" s="217"/>
      <c r="M7898" s="219"/>
      <c r="N7898" s="220"/>
      <c r="O7898" s="219"/>
      <c r="P7898" s="220"/>
      <c r="Q7898" s="219"/>
      <c r="R7898" s="219"/>
    </row>
    <row r="7899" spans="1:18">
      <c r="A7899" s="217"/>
      <c r="B7899" s="217"/>
      <c r="C7899" s="217"/>
      <c r="D7899" s="217"/>
      <c r="E7899" s="217"/>
      <c r="F7899" s="217"/>
      <c r="G7899" s="218"/>
      <c r="H7899" s="217"/>
      <c r="I7899" s="217"/>
      <c r="J7899" s="217"/>
      <c r="K7899" s="217"/>
      <c r="L7899" s="217"/>
      <c r="M7899" s="219"/>
      <c r="N7899" s="220"/>
      <c r="O7899" s="219"/>
      <c r="P7899" s="220"/>
      <c r="Q7899" s="219"/>
      <c r="R7899" s="219"/>
    </row>
    <row r="7900" spans="1:18">
      <c r="A7900" s="217"/>
      <c r="B7900" s="217"/>
      <c r="C7900" s="217"/>
      <c r="D7900" s="217"/>
      <c r="E7900" s="217"/>
      <c r="F7900" s="217"/>
      <c r="G7900" s="218"/>
      <c r="H7900" s="217"/>
      <c r="I7900" s="217"/>
      <c r="J7900" s="217"/>
      <c r="K7900" s="217"/>
      <c r="L7900" s="217"/>
      <c r="M7900" s="219"/>
      <c r="N7900" s="220"/>
      <c r="O7900" s="219"/>
      <c r="P7900" s="220"/>
      <c r="Q7900" s="219"/>
      <c r="R7900" s="219"/>
    </row>
    <row r="7901" spans="1:18">
      <c r="A7901" s="217"/>
      <c r="B7901" s="217"/>
      <c r="C7901" s="217"/>
      <c r="D7901" s="217"/>
      <c r="E7901" s="217"/>
      <c r="F7901" s="217"/>
      <c r="G7901" s="218"/>
      <c r="H7901" s="217"/>
      <c r="I7901" s="217"/>
      <c r="J7901" s="217"/>
      <c r="K7901" s="217"/>
      <c r="L7901" s="217"/>
      <c r="M7901" s="219"/>
      <c r="N7901" s="220"/>
      <c r="O7901" s="219"/>
      <c r="P7901" s="220"/>
      <c r="Q7901" s="219"/>
      <c r="R7901" s="219"/>
    </row>
    <row r="7902" spans="1:18">
      <c r="A7902" s="217"/>
      <c r="B7902" s="217"/>
      <c r="C7902" s="217"/>
      <c r="D7902" s="217"/>
      <c r="E7902" s="217"/>
      <c r="F7902" s="217"/>
      <c r="G7902" s="218"/>
      <c r="H7902" s="217"/>
      <c r="I7902" s="217"/>
      <c r="J7902" s="217"/>
      <c r="K7902" s="217"/>
      <c r="L7902" s="217"/>
      <c r="M7902" s="219"/>
      <c r="N7902" s="220"/>
      <c r="O7902" s="219"/>
      <c r="P7902" s="220"/>
      <c r="Q7902" s="219"/>
      <c r="R7902" s="219"/>
    </row>
    <row r="7903" spans="1:18">
      <c r="A7903" s="217"/>
      <c r="B7903" s="217"/>
      <c r="C7903" s="217"/>
      <c r="D7903" s="217"/>
      <c r="E7903" s="217"/>
      <c r="F7903" s="217"/>
      <c r="G7903" s="218"/>
      <c r="H7903" s="217"/>
      <c r="I7903" s="217"/>
      <c r="J7903" s="217"/>
      <c r="K7903" s="217"/>
      <c r="L7903" s="217"/>
      <c r="M7903" s="219"/>
      <c r="N7903" s="220"/>
      <c r="O7903" s="219"/>
      <c r="P7903" s="220"/>
      <c r="Q7903" s="219"/>
      <c r="R7903" s="219"/>
    </row>
    <row r="7904" spans="1:18">
      <c r="A7904" s="217"/>
      <c r="B7904" s="217"/>
      <c r="C7904" s="217"/>
      <c r="D7904" s="217"/>
      <c r="E7904" s="217"/>
      <c r="F7904" s="217"/>
      <c r="G7904" s="218"/>
      <c r="H7904" s="217"/>
      <c r="I7904" s="217"/>
      <c r="J7904" s="217"/>
      <c r="K7904" s="217"/>
      <c r="L7904" s="217"/>
      <c r="M7904" s="219"/>
      <c r="N7904" s="220"/>
      <c r="O7904" s="219"/>
      <c r="P7904" s="220"/>
      <c r="Q7904" s="219"/>
      <c r="R7904" s="219"/>
    </row>
    <row r="7905" spans="1:18">
      <c r="A7905" s="217"/>
      <c r="B7905" s="217"/>
      <c r="C7905" s="217"/>
      <c r="D7905" s="217"/>
      <c r="E7905" s="217"/>
      <c r="F7905" s="217"/>
      <c r="G7905" s="218"/>
      <c r="H7905" s="217"/>
      <c r="I7905" s="217"/>
      <c r="J7905" s="217"/>
      <c r="K7905" s="217"/>
      <c r="L7905" s="217"/>
      <c r="M7905" s="219"/>
      <c r="N7905" s="220"/>
      <c r="O7905" s="219"/>
      <c r="P7905" s="220"/>
      <c r="Q7905" s="219"/>
      <c r="R7905" s="219"/>
    </row>
    <row r="7906" spans="1:18">
      <c r="A7906" s="217"/>
      <c r="B7906" s="217"/>
      <c r="C7906" s="217"/>
      <c r="D7906" s="217"/>
      <c r="E7906" s="217"/>
      <c r="F7906" s="217"/>
      <c r="G7906" s="218"/>
      <c r="H7906" s="217"/>
      <c r="I7906" s="217"/>
      <c r="J7906" s="217"/>
      <c r="K7906" s="217"/>
      <c r="L7906" s="217"/>
      <c r="M7906" s="219"/>
      <c r="N7906" s="220"/>
      <c r="O7906" s="219"/>
      <c r="P7906" s="220"/>
      <c r="Q7906" s="219"/>
      <c r="R7906" s="219"/>
    </row>
    <row r="7907" spans="1:18">
      <c r="A7907" s="217"/>
      <c r="B7907" s="217"/>
      <c r="C7907" s="217"/>
      <c r="D7907" s="217"/>
      <c r="E7907" s="217"/>
      <c r="F7907" s="217"/>
      <c r="G7907" s="218"/>
      <c r="H7907" s="217"/>
      <c r="I7907" s="217"/>
      <c r="J7907" s="217"/>
      <c r="K7907" s="217"/>
      <c r="L7907" s="217"/>
      <c r="M7907" s="219"/>
      <c r="N7907" s="220"/>
      <c r="O7907" s="219"/>
      <c r="P7907" s="220"/>
      <c r="Q7907" s="219"/>
      <c r="R7907" s="219"/>
    </row>
    <row r="7908" spans="1:18">
      <c r="A7908" s="217"/>
      <c r="B7908" s="217"/>
      <c r="C7908" s="217"/>
      <c r="D7908" s="217"/>
      <c r="E7908" s="217"/>
      <c r="F7908" s="217"/>
      <c r="G7908" s="218"/>
      <c r="H7908" s="217"/>
      <c r="I7908" s="217"/>
      <c r="J7908" s="217"/>
      <c r="K7908" s="217"/>
      <c r="L7908" s="217"/>
      <c r="M7908" s="219"/>
      <c r="N7908" s="220"/>
      <c r="O7908" s="219"/>
      <c r="P7908" s="220"/>
      <c r="Q7908" s="219"/>
      <c r="R7908" s="219"/>
    </row>
    <row r="7909" spans="1:18">
      <c r="A7909" s="217"/>
      <c r="B7909" s="217"/>
      <c r="C7909" s="217"/>
      <c r="D7909" s="217"/>
      <c r="E7909" s="217"/>
      <c r="F7909" s="217"/>
      <c r="G7909" s="218"/>
      <c r="H7909" s="217"/>
      <c r="I7909" s="217"/>
      <c r="J7909" s="217"/>
      <c r="K7909" s="217"/>
      <c r="L7909" s="217"/>
      <c r="M7909" s="219"/>
      <c r="N7909" s="220"/>
      <c r="O7909" s="219"/>
      <c r="P7909" s="220"/>
      <c r="Q7909" s="219"/>
      <c r="R7909" s="219"/>
    </row>
    <row r="7910" spans="1:18">
      <c r="A7910" s="217"/>
      <c r="B7910" s="217"/>
      <c r="C7910" s="217"/>
      <c r="D7910" s="217"/>
      <c r="E7910" s="217"/>
      <c r="F7910" s="217"/>
      <c r="G7910" s="218"/>
      <c r="H7910" s="217"/>
      <c r="I7910" s="217"/>
      <c r="J7910" s="217"/>
      <c r="K7910" s="217"/>
      <c r="L7910" s="217"/>
      <c r="M7910" s="219"/>
      <c r="N7910" s="220"/>
      <c r="O7910" s="219"/>
      <c r="P7910" s="220"/>
      <c r="Q7910" s="219"/>
      <c r="R7910" s="219"/>
    </row>
    <row r="7911" spans="1:18">
      <c r="A7911" s="217"/>
      <c r="B7911" s="217"/>
      <c r="C7911" s="217"/>
      <c r="D7911" s="217"/>
      <c r="E7911" s="217"/>
      <c r="F7911" s="217"/>
      <c r="G7911" s="218"/>
      <c r="H7911" s="217"/>
      <c r="I7911" s="217"/>
      <c r="J7911" s="217"/>
      <c r="K7911" s="217"/>
      <c r="L7911" s="217"/>
      <c r="M7911" s="219"/>
      <c r="N7911" s="220"/>
      <c r="O7911" s="219"/>
      <c r="P7911" s="220"/>
      <c r="Q7911" s="219"/>
      <c r="R7911" s="219"/>
    </row>
    <row r="7912" spans="1:18">
      <c r="A7912" s="217"/>
      <c r="B7912" s="217"/>
      <c r="C7912" s="217"/>
      <c r="D7912" s="217"/>
      <c r="E7912" s="217"/>
      <c r="F7912" s="217"/>
      <c r="G7912" s="218"/>
      <c r="H7912" s="217"/>
      <c r="I7912" s="217"/>
      <c r="J7912" s="217"/>
      <c r="K7912" s="217"/>
      <c r="L7912" s="217"/>
      <c r="M7912" s="219"/>
      <c r="N7912" s="220"/>
      <c r="O7912" s="219"/>
      <c r="P7912" s="220"/>
      <c r="Q7912" s="219"/>
      <c r="R7912" s="219"/>
    </row>
    <row r="7913" spans="1:18">
      <c r="A7913" s="217"/>
      <c r="B7913" s="217"/>
      <c r="C7913" s="217"/>
      <c r="D7913" s="217"/>
      <c r="E7913" s="217"/>
      <c r="F7913" s="217"/>
      <c r="G7913" s="218"/>
      <c r="H7913" s="217"/>
      <c r="I7913" s="217"/>
      <c r="J7913" s="217"/>
      <c r="K7913" s="217"/>
      <c r="L7913" s="217"/>
      <c r="M7913" s="219"/>
      <c r="N7913" s="220"/>
      <c r="O7913" s="219"/>
      <c r="P7913" s="220"/>
      <c r="Q7913" s="219"/>
      <c r="R7913" s="219"/>
    </row>
    <row r="7914" spans="1:18">
      <c r="A7914" s="217"/>
      <c r="B7914" s="217"/>
      <c r="C7914" s="217"/>
      <c r="D7914" s="217"/>
      <c r="E7914" s="217"/>
      <c r="F7914" s="217"/>
      <c r="G7914" s="218"/>
      <c r="H7914" s="217"/>
      <c r="I7914" s="217"/>
      <c r="J7914" s="217"/>
      <c r="K7914" s="217"/>
      <c r="L7914" s="217"/>
      <c r="M7914" s="219"/>
      <c r="N7914" s="220"/>
      <c r="O7914" s="219"/>
      <c r="P7914" s="220"/>
      <c r="Q7914" s="219"/>
      <c r="R7914" s="219"/>
    </row>
    <row r="7915" spans="1:18">
      <c r="A7915" s="217"/>
      <c r="B7915" s="217"/>
      <c r="C7915" s="217"/>
      <c r="D7915" s="217"/>
      <c r="E7915" s="217"/>
      <c r="F7915" s="217"/>
      <c r="G7915" s="218"/>
      <c r="H7915" s="217"/>
      <c r="I7915" s="217"/>
      <c r="J7915" s="217"/>
      <c r="K7915" s="217"/>
      <c r="L7915" s="217"/>
      <c r="M7915" s="219"/>
      <c r="N7915" s="220"/>
      <c r="O7915" s="219"/>
      <c r="P7915" s="220"/>
      <c r="Q7915" s="219"/>
      <c r="R7915" s="219"/>
    </row>
    <row r="7916" spans="1:18">
      <c r="A7916" s="217"/>
      <c r="B7916" s="217"/>
      <c r="C7916" s="217"/>
      <c r="D7916" s="217"/>
      <c r="E7916" s="217"/>
      <c r="F7916" s="217"/>
      <c r="G7916" s="218"/>
      <c r="H7916" s="217"/>
      <c r="I7916" s="217"/>
      <c r="J7916" s="217"/>
      <c r="K7916" s="217"/>
      <c r="L7916" s="217"/>
      <c r="M7916" s="219"/>
      <c r="N7916" s="220"/>
      <c r="O7916" s="219"/>
      <c r="P7916" s="220"/>
      <c r="Q7916" s="219"/>
      <c r="R7916" s="219"/>
    </row>
    <row r="7917" spans="1:18">
      <c r="A7917" s="217"/>
      <c r="B7917" s="217"/>
      <c r="C7917" s="217"/>
      <c r="D7917" s="217"/>
      <c r="E7917" s="217"/>
      <c r="F7917" s="217"/>
      <c r="G7917" s="218"/>
      <c r="H7917" s="217"/>
      <c r="I7917" s="217"/>
      <c r="J7917" s="217"/>
      <c r="K7917" s="217"/>
      <c r="L7917" s="217"/>
      <c r="M7917" s="219"/>
      <c r="N7917" s="220"/>
      <c r="O7917" s="219"/>
      <c r="P7917" s="220"/>
      <c r="Q7917" s="219"/>
      <c r="R7917" s="219"/>
    </row>
    <row r="7918" spans="1:18">
      <c r="A7918" s="217"/>
      <c r="B7918" s="217"/>
      <c r="C7918" s="217"/>
      <c r="D7918" s="217"/>
      <c r="E7918" s="217"/>
      <c r="F7918" s="217"/>
      <c r="G7918" s="218"/>
      <c r="H7918" s="217"/>
      <c r="I7918" s="217"/>
      <c r="J7918" s="217"/>
      <c r="K7918" s="217"/>
      <c r="L7918" s="217"/>
      <c r="M7918" s="219"/>
      <c r="N7918" s="220"/>
      <c r="O7918" s="219"/>
      <c r="P7918" s="220"/>
      <c r="Q7918" s="219"/>
      <c r="R7918" s="219"/>
    </row>
    <row r="7919" spans="1:18">
      <c r="A7919" s="217"/>
      <c r="B7919" s="217"/>
      <c r="C7919" s="217"/>
      <c r="D7919" s="217"/>
      <c r="E7919" s="217"/>
      <c r="F7919" s="217"/>
      <c r="G7919" s="218"/>
      <c r="H7919" s="217"/>
      <c r="I7919" s="217"/>
      <c r="J7919" s="217"/>
      <c r="K7919" s="217"/>
      <c r="L7919" s="217"/>
      <c r="M7919" s="219"/>
      <c r="N7919" s="220"/>
      <c r="O7919" s="219"/>
      <c r="P7919" s="220"/>
      <c r="Q7919" s="219"/>
      <c r="R7919" s="219"/>
    </row>
    <row r="7920" spans="1:18">
      <c r="A7920" s="217"/>
      <c r="B7920" s="217"/>
      <c r="C7920" s="217"/>
      <c r="D7920" s="217"/>
      <c r="E7920" s="217"/>
      <c r="F7920" s="217"/>
      <c r="G7920" s="218"/>
      <c r="H7920" s="217"/>
      <c r="I7920" s="217"/>
      <c r="J7920" s="217"/>
      <c r="K7920" s="217"/>
      <c r="L7920" s="217"/>
      <c r="M7920" s="219"/>
      <c r="N7920" s="220"/>
      <c r="O7920" s="219"/>
      <c r="P7920" s="220"/>
      <c r="Q7920" s="219"/>
      <c r="R7920" s="219"/>
    </row>
    <row r="7921" spans="1:18">
      <c r="A7921" s="217"/>
      <c r="B7921" s="217"/>
      <c r="C7921" s="217"/>
      <c r="D7921" s="217"/>
      <c r="E7921" s="217"/>
      <c r="F7921" s="217"/>
      <c r="G7921" s="218"/>
      <c r="H7921" s="217"/>
      <c r="I7921" s="217"/>
      <c r="J7921" s="217"/>
      <c r="K7921" s="217"/>
      <c r="L7921" s="217"/>
      <c r="M7921" s="219"/>
      <c r="N7921" s="220"/>
      <c r="O7921" s="219"/>
      <c r="P7921" s="220"/>
      <c r="Q7921" s="219"/>
      <c r="R7921" s="219"/>
    </row>
    <row r="7922" spans="1:18">
      <c r="A7922" s="217"/>
      <c r="B7922" s="217"/>
      <c r="C7922" s="217"/>
      <c r="D7922" s="217"/>
      <c r="E7922" s="217"/>
      <c r="F7922" s="217"/>
      <c r="G7922" s="218"/>
      <c r="H7922" s="217"/>
      <c r="I7922" s="217"/>
      <c r="J7922" s="217"/>
      <c r="K7922" s="217"/>
      <c r="L7922" s="217"/>
      <c r="M7922" s="219"/>
      <c r="N7922" s="220"/>
      <c r="O7922" s="219"/>
      <c r="P7922" s="220"/>
      <c r="Q7922" s="219"/>
      <c r="R7922" s="219"/>
    </row>
    <row r="7923" spans="1:18">
      <c r="A7923" s="217"/>
      <c r="B7923" s="217"/>
      <c r="C7923" s="217"/>
      <c r="D7923" s="217"/>
      <c r="E7923" s="217"/>
      <c r="F7923" s="217"/>
      <c r="G7923" s="218"/>
      <c r="H7923" s="217"/>
      <c r="I7923" s="217"/>
      <c r="J7923" s="217"/>
      <c r="K7923" s="217"/>
      <c r="L7923" s="217"/>
      <c r="M7923" s="219"/>
      <c r="N7923" s="220"/>
      <c r="O7923" s="219"/>
      <c r="P7923" s="220"/>
      <c r="Q7923" s="219"/>
      <c r="R7923" s="219"/>
    </row>
    <row r="7924" spans="1:18">
      <c r="A7924" s="217"/>
      <c r="B7924" s="217"/>
      <c r="C7924" s="217"/>
      <c r="D7924" s="217"/>
      <c r="E7924" s="217"/>
      <c r="F7924" s="217"/>
      <c r="G7924" s="218"/>
      <c r="H7924" s="217"/>
      <c r="I7924" s="217"/>
      <c r="J7924" s="217"/>
      <c r="K7924" s="217"/>
      <c r="L7924" s="217"/>
      <c r="M7924" s="219"/>
      <c r="N7924" s="220"/>
      <c r="O7924" s="219"/>
      <c r="P7924" s="220"/>
      <c r="Q7924" s="219"/>
      <c r="R7924" s="219"/>
    </row>
    <row r="7925" spans="1:18">
      <c r="A7925" s="217"/>
      <c r="B7925" s="217"/>
      <c r="C7925" s="217"/>
      <c r="D7925" s="217"/>
      <c r="E7925" s="217"/>
      <c r="F7925" s="217"/>
      <c r="G7925" s="218"/>
      <c r="H7925" s="217"/>
      <c r="I7925" s="217"/>
      <c r="J7925" s="217"/>
      <c r="K7925" s="217"/>
      <c r="L7925" s="217"/>
      <c r="M7925" s="219"/>
      <c r="N7925" s="220"/>
      <c r="O7925" s="219"/>
      <c r="P7925" s="220"/>
      <c r="Q7925" s="219"/>
      <c r="R7925" s="219"/>
    </row>
    <row r="7926" spans="1:18">
      <c r="A7926" s="217"/>
      <c r="B7926" s="217"/>
      <c r="C7926" s="217"/>
      <c r="D7926" s="217"/>
      <c r="E7926" s="217"/>
      <c r="F7926" s="217"/>
      <c r="G7926" s="218"/>
      <c r="H7926" s="217"/>
      <c r="I7926" s="217"/>
      <c r="J7926" s="217"/>
      <c r="K7926" s="217"/>
      <c r="L7926" s="217"/>
      <c r="M7926" s="219"/>
      <c r="N7926" s="220"/>
      <c r="O7926" s="219"/>
      <c r="P7926" s="220"/>
      <c r="Q7926" s="219"/>
      <c r="R7926" s="219"/>
    </row>
    <row r="7927" spans="1:18">
      <c r="A7927" s="217"/>
      <c r="B7927" s="217"/>
      <c r="C7927" s="217"/>
      <c r="D7927" s="217"/>
      <c r="E7927" s="217"/>
      <c r="F7927" s="217"/>
      <c r="G7927" s="218"/>
      <c r="H7927" s="217"/>
      <c r="I7927" s="217"/>
      <c r="J7927" s="217"/>
      <c r="K7927" s="217"/>
      <c r="L7927" s="217"/>
      <c r="M7927" s="219"/>
      <c r="N7927" s="220"/>
      <c r="O7927" s="219"/>
      <c r="P7927" s="220"/>
      <c r="Q7927" s="219"/>
      <c r="R7927" s="219"/>
    </row>
    <row r="7928" spans="1:18">
      <c r="A7928" s="217"/>
      <c r="B7928" s="217"/>
      <c r="C7928" s="217"/>
      <c r="D7928" s="217"/>
      <c r="E7928" s="217"/>
      <c r="F7928" s="217"/>
      <c r="G7928" s="218"/>
      <c r="H7928" s="217"/>
      <c r="I7928" s="217"/>
      <c r="J7928" s="217"/>
      <c r="K7928" s="217"/>
      <c r="L7928" s="217"/>
      <c r="M7928" s="219"/>
      <c r="N7928" s="220"/>
      <c r="O7928" s="219"/>
      <c r="P7928" s="220"/>
      <c r="Q7928" s="219"/>
      <c r="R7928" s="219"/>
    </row>
    <row r="7929" spans="1:18">
      <c r="A7929" s="217"/>
      <c r="B7929" s="217"/>
      <c r="C7929" s="217"/>
      <c r="D7929" s="217"/>
      <c r="E7929" s="217"/>
      <c r="F7929" s="217"/>
      <c r="G7929" s="218"/>
      <c r="H7929" s="217"/>
      <c r="I7929" s="217"/>
      <c r="J7929" s="217"/>
      <c r="K7929" s="217"/>
      <c r="L7929" s="217"/>
      <c r="M7929" s="219"/>
      <c r="N7929" s="220"/>
      <c r="O7929" s="219"/>
      <c r="P7929" s="220"/>
      <c r="Q7929" s="219"/>
      <c r="R7929" s="219"/>
    </row>
    <row r="7930" spans="1:18">
      <c r="A7930" s="217"/>
      <c r="B7930" s="217"/>
      <c r="C7930" s="217"/>
      <c r="D7930" s="217"/>
      <c r="E7930" s="217"/>
      <c r="F7930" s="217"/>
      <c r="G7930" s="218"/>
      <c r="H7930" s="217"/>
      <c r="I7930" s="217"/>
      <c r="J7930" s="217"/>
      <c r="K7930" s="217"/>
      <c r="L7930" s="217"/>
      <c r="M7930" s="219"/>
      <c r="N7930" s="220"/>
      <c r="O7930" s="219"/>
      <c r="P7930" s="220"/>
      <c r="Q7930" s="219"/>
      <c r="R7930" s="219"/>
    </row>
    <row r="7931" spans="1:18">
      <c r="A7931" s="217"/>
      <c r="B7931" s="217"/>
      <c r="C7931" s="217"/>
      <c r="D7931" s="217"/>
      <c r="E7931" s="217"/>
      <c r="F7931" s="217"/>
      <c r="G7931" s="218"/>
      <c r="H7931" s="217"/>
      <c r="I7931" s="217"/>
      <c r="J7931" s="217"/>
      <c r="K7931" s="217"/>
      <c r="L7931" s="217"/>
      <c r="M7931" s="219"/>
      <c r="N7931" s="220"/>
      <c r="O7931" s="219"/>
      <c r="P7931" s="220"/>
      <c r="Q7931" s="219"/>
      <c r="R7931" s="219"/>
    </row>
    <row r="7932" spans="1:18">
      <c r="A7932" s="217"/>
      <c r="B7932" s="217"/>
      <c r="C7932" s="217"/>
      <c r="D7932" s="217"/>
      <c r="E7932" s="217"/>
      <c r="F7932" s="217"/>
      <c r="G7932" s="218"/>
      <c r="H7932" s="217"/>
      <c r="I7932" s="217"/>
      <c r="J7932" s="217"/>
      <c r="K7932" s="217"/>
      <c r="L7932" s="217"/>
      <c r="M7932" s="219"/>
      <c r="N7932" s="220"/>
      <c r="O7932" s="219"/>
      <c r="P7932" s="220"/>
      <c r="Q7932" s="219"/>
      <c r="R7932" s="219"/>
    </row>
    <row r="7933" spans="1:18">
      <c r="A7933" s="217"/>
      <c r="B7933" s="217"/>
      <c r="C7933" s="217"/>
      <c r="D7933" s="217"/>
      <c r="E7933" s="217"/>
      <c r="F7933" s="217"/>
      <c r="G7933" s="218"/>
      <c r="H7933" s="217"/>
      <c r="I7933" s="217"/>
      <c r="J7933" s="217"/>
      <c r="K7933" s="217"/>
      <c r="L7933" s="217"/>
      <c r="M7933" s="219"/>
      <c r="N7933" s="220"/>
      <c r="O7933" s="219"/>
      <c r="P7933" s="220"/>
      <c r="Q7933" s="219"/>
      <c r="R7933" s="219"/>
    </row>
    <row r="7934" spans="1:18">
      <c r="A7934" s="217"/>
      <c r="B7934" s="217"/>
      <c r="C7934" s="217"/>
      <c r="D7934" s="217"/>
      <c r="E7934" s="217"/>
      <c r="F7934" s="217"/>
      <c r="G7934" s="218"/>
      <c r="H7934" s="217"/>
      <c r="I7934" s="217"/>
      <c r="J7934" s="217"/>
      <c r="K7934" s="217"/>
      <c r="L7934" s="217"/>
      <c r="M7934" s="219"/>
      <c r="N7934" s="220"/>
      <c r="O7934" s="219"/>
      <c r="P7934" s="220"/>
      <c r="Q7934" s="219"/>
      <c r="R7934" s="219"/>
    </row>
    <row r="7935" spans="1:18">
      <c r="A7935" s="217"/>
      <c r="B7935" s="217"/>
      <c r="C7935" s="217"/>
      <c r="D7935" s="217"/>
      <c r="E7935" s="217"/>
      <c r="F7935" s="217"/>
      <c r="G7935" s="218"/>
      <c r="H7935" s="217"/>
      <c r="I7935" s="217"/>
      <c r="J7935" s="217"/>
      <c r="K7935" s="217"/>
      <c r="L7935" s="217"/>
      <c r="M7935" s="219"/>
      <c r="N7935" s="220"/>
      <c r="O7935" s="219"/>
      <c r="P7935" s="220"/>
      <c r="Q7935" s="219"/>
      <c r="R7935" s="219"/>
    </row>
    <row r="7936" spans="1:18">
      <c r="A7936" s="217"/>
      <c r="B7936" s="217"/>
      <c r="C7936" s="217"/>
      <c r="D7936" s="217"/>
      <c r="E7936" s="217"/>
      <c r="F7936" s="217"/>
      <c r="G7936" s="218"/>
      <c r="H7936" s="217"/>
      <c r="I7936" s="217"/>
      <c r="J7936" s="217"/>
      <c r="K7936" s="217"/>
      <c r="L7936" s="217"/>
      <c r="M7936" s="219"/>
      <c r="N7936" s="220"/>
      <c r="O7936" s="219"/>
      <c r="P7936" s="220"/>
      <c r="Q7936" s="219"/>
      <c r="R7936" s="219"/>
    </row>
    <row r="7937" spans="1:18">
      <c r="A7937" s="217"/>
      <c r="B7937" s="217"/>
      <c r="C7937" s="217"/>
      <c r="D7937" s="217"/>
      <c r="E7937" s="217"/>
      <c r="F7937" s="217"/>
      <c r="G7937" s="218"/>
      <c r="H7937" s="217"/>
      <c r="I7937" s="217"/>
      <c r="J7937" s="217"/>
      <c r="K7937" s="217"/>
      <c r="L7937" s="217"/>
      <c r="M7937" s="219"/>
      <c r="N7937" s="220"/>
      <c r="O7937" s="219"/>
      <c r="P7937" s="220"/>
      <c r="Q7937" s="219"/>
      <c r="R7937" s="219"/>
    </row>
    <row r="7938" spans="1:18">
      <c r="A7938" s="217"/>
      <c r="B7938" s="217"/>
      <c r="C7938" s="217"/>
      <c r="D7938" s="217"/>
      <c r="E7938" s="217"/>
      <c r="F7938" s="217"/>
      <c r="G7938" s="218"/>
      <c r="H7938" s="217"/>
      <c r="I7938" s="217"/>
      <c r="J7938" s="217"/>
      <c r="K7938" s="217"/>
      <c r="L7938" s="217"/>
      <c r="M7938" s="219"/>
      <c r="N7938" s="220"/>
      <c r="O7938" s="219"/>
      <c r="P7938" s="220"/>
      <c r="Q7938" s="219"/>
      <c r="R7938" s="219"/>
    </row>
    <row r="7939" spans="1:18">
      <c r="A7939" s="217"/>
      <c r="B7939" s="217"/>
      <c r="C7939" s="217"/>
      <c r="D7939" s="217"/>
      <c r="E7939" s="217"/>
      <c r="F7939" s="217"/>
      <c r="G7939" s="218"/>
      <c r="H7939" s="217"/>
      <c r="I7939" s="217"/>
      <c r="J7939" s="217"/>
      <c r="K7939" s="217"/>
      <c r="L7939" s="217"/>
      <c r="M7939" s="219"/>
      <c r="N7939" s="220"/>
      <c r="O7939" s="219"/>
      <c r="P7939" s="220"/>
      <c r="Q7939" s="219"/>
      <c r="R7939" s="219"/>
    </row>
    <row r="7940" spans="1:18">
      <c r="A7940" s="217"/>
      <c r="B7940" s="217"/>
      <c r="C7940" s="217"/>
      <c r="D7940" s="217"/>
      <c r="E7940" s="217"/>
      <c r="F7940" s="217"/>
      <c r="G7940" s="218"/>
      <c r="H7940" s="217"/>
      <c r="I7940" s="217"/>
      <c r="J7940" s="217"/>
      <c r="K7940" s="217"/>
      <c r="L7940" s="217"/>
      <c r="M7940" s="219"/>
      <c r="N7940" s="220"/>
      <c r="O7940" s="219"/>
      <c r="P7940" s="220"/>
      <c r="Q7940" s="219"/>
      <c r="R7940" s="219"/>
    </row>
    <row r="7941" spans="1:18">
      <c r="A7941" s="217"/>
      <c r="B7941" s="217"/>
      <c r="C7941" s="217"/>
      <c r="D7941" s="217"/>
      <c r="E7941" s="217"/>
      <c r="F7941" s="217"/>
      <c r="G7941" s="218"/>
      <c r="H7941" s="217"/>
      <c r="I7941" s="217"/>
      <c r="J7941" s="217"/>
      <c r="K7941" s="217"/>
      <c r="L7941" s="217"/>
      <c r="M7941" s="219"/>
      <c r="N7941" s="220"/>
      <c r="O7941" s="219"/>
      <c r="P7941" s="220"/>
      <c r="Q7941" s="219"/>
      <c r="R7941" s="219"/>
    </row>
    <row r="7942" spans="1:18">
      <c r="A7942" s="217"/>
      <c r="B7942" s="217"/>
      <c r="C7942" s="217"/>
      <c r="D7942" s="217"/>
      <c r="E7942" s="217"/>
      <c r="F7942" s="217"/>
      <c r="G7942" s="218"/>
      <c r="H7942" s="217"/>
      <c r="I7942" s="217"/>
      <c r="J7942" s="217"/>
      <c r="K7942" s="217"/>
      <c r="L7942" s="217"/>
      <c r="M7942" s="219"/>
      <c r="N7942" s="220"/>
      <c r="O7942" s="219"/>
      <c r="P7942" s="220"/>
      <c r="Q7942" s="219"/>
      <c r="R7942" s="219"/>
    </row>
    <row r="7943" spans="1:18">
      <c r="A7943" s="217"/>
      <c r="B7943" s="217"/>
      <c r="C7943" s="217"/>
      <c r="D7943" s="217"/>
      <c r="E7943" s="217"/>
      <c r="F7943" s="217"/>
      <c r="G7943" s="218"/>
      <c r="H7943" s="217"/>
      <c r="I7943" s="217"/>
      <c r="J7943" s="217"/>
      <c r="K7943" s="217"/>
      <c r="L7943" s="217"/>
      <c r="M7943" s="219"/>
      <c r="N7943" s="220"/>
      <c r="O7943" s="219"/>
      <c r="P7943" s="220"/>
      <c r="Q7943" s="219"/>
      <c r="R7943" s="219"/>
    </row>
    <row r="7944" spans="1:18">
      <c r="A7944" s="217"/>
      <c r="B7944" s="217"/>
      <c r="C7944" s="217"/>
      <c r="D7944" s="217"/>
      <c r="E7944" s="217"/>
      <c r="F7944" s="217"/>
      <c r="G7944" s="218"/>
      <c r="H7944" s="217"/>
      <c r="I7944" s="217"/>
      <c r="J7944" s="217"/>
      <c r="K7944" s="217"/>
      <c r="L7944" s="217"/>
      <c r="M7944" s="219"/>
      <c r="N7944" s="220"/>
      <c r="O7944" s="219"/>
      <c r="P7944" s="220"/>
      <c r="Q7944" s="219"/>
      <c r="R7944" s="219"/>
    </row>
    <row r="7945" spans="1:18">
      <c r="A7945" s="217"/>
      <c r="B7945" s="217"/>
      <c r="C7945" s="217"/>
      <c r="D7945" s="217"/>
      <c r="E7945" s="217"/>
      <c r="F7945" s="217"/>
      <c r="G7945" s="218"/>
      <c r="H7945" s="217"/>
      <c r="I7945" s="217"/>
      <c r="J7945" s="217"/>
      <c r="K7945" s="217"/>
      <c r="L7945" s="217"/>
      <c r="M7945" s="219"/>
      <c r="N7945" s="220"/>
      <c r="O7945" s="219"/>
      <c r="P7945" s="220"/>
      <c r="Q7945" s="219"/>
      <c r="R7945" s="219"/>
    </row>
    <row r="7946" spans="1:18">
      <c r="A7946" s="217"/>
      <c r="B7946" s="217"/>
      <c r="C7946" s="217"/>
      <c r="D7946" s="217"/>
      <c r="E7946" s="217"/>
      <c r="F7946" s="217"/>
      <c r="G7946" s="218"/>
      <c r="H7946" s="217"/>
      <c r="I7946" s="217"/>
      <c r="J7946" s="217"/>
      <c r="K7946" s="217"/>
      <c r="L7946" s="217"/>
      <c r="M7946" s="219"/>
      <c r="N7946" s="220"/>
      <c r="O7946" s="219"/>
      <c r="P7946" s="220"/>
      <c r="Q7946" s="219"/>
      <c r="R7946" s="219"/>
    </row>
    <row r="7947" spans="1:18">
      <c r="A7947" s="217"/>
      <c r="B7947" s="217"/>
      <c r="C7947" s="217"/>
      <c r="D7947" s="217"/>
      <c r="E7947" s="217"/>
      <c r="F7947" s="217"/>
      <c r="G7947" s="218"/>
      <c r="H7947" s="217"/>
      <c r="I7947" s="217"/>
      <c r="J7947" s="217"/>
      <c r="K7947" s="217"/>
      <c r="L7947" s="217"/>
      <c r="M7947" s="219"/>
      <c r="N7947" s="220"/>
      <c r="O7947" s="219"/>
      <c r="P7947" s="220"/>
      <c r="Q7947" s="219"/>
      <c r="R7947" s="219"/>
    </row>
    <row r="7948" spans="1:18">
      <c r="A7948" s="217"/>
      <c r="B7948" s="217"/>
      <c r="C7948" s="217"/>
      <c r="D7948" s="217"/>
      <c r="E7948" s="217"/>
      <c r="F7948" s="217"/>
      <c r="G7948" s="218"/>
      <c r="H7948" s="217"/>
      <c r="I7948" s="217"/>
      <c r="J7948" s="217"/>
      <c r="K7948" s="217"/>
      <c r="L7948" s="217"/>
      <c r="M7948" s="219"/>
      <c r="N7948" s="220"/>
      <c r="O7948" s="219"/>
      <c r="P7948" s="220"/>
      <c r="Q7948" s="219"/>
      <c r="R7948" s="219"/>
    </row>
    <row r="7949" spans="1:18">
      <c r="A7949" s="217"/>
      <c r="B7949" s="217"/>
      <c r="C7949" s="217"/>
      <c r="D7949" s="217"/>
      <c r="E7949" s="217"/>
      <c r="F7949" s="217"/>
      <c r="G7949" s="218"/>
      <c r="H7949" s="217"/>
      <c r="I7949" s="217"/>
      <c r="J7949" s="217"/>
      <c r="K7949" s="217"/>
      <c r="L7949" s="217"/>
      <c r="M7949" s="219"/>
      <c r="N7949" s="220"/>
      <c r="O7949" s="219"/>
      <c r="P7949" s="220"/>
      <c r="Q7949" s="219"/>
      <c r="R7949" s="219"/>
    </row>
    <row r="7950" spans="1:18">
      <c r="A7950" s="217"/>
      <c r="B7950" s="217"/>
      <c r="C7950" s="217"/>
      <c r="D7950" s="217"/>
      <c r="E7950" s="217"/>
      <c r="F7950" s="217"/>
      <c r="G7950" s="218"/>
      <c r="H7950" s="217"/>
      <c r="I7950" s="217"/>
      <c r="J7950" s="217"/>
      <c r="K7950" s="217"/>
      <c r="L7950" s="217"/>
      <c r="M7950" s="219"/>
      <c r="N7950" s="220"/>
      <c r="O7950" s="219"/>
      <c r="P7950" s="220"/>
      <c r="Q7950" s="219"/>
      <c r="R7950" s="219"/>
    </row>
    <row r="7951" spans="1:18">
      <c r="A7951" s="217"/>
      <c r="B7951" s="217"/>
      <c r="C7951" s="217"/>
      <c r="D7951" s="217"/>
      <c r="E7951" s="217"/>
      <c r="F7951" s="217"/>
      <c r="G7951" s="218"/>
      <c r="H7951" s="217"/>
      <c r="I7951" s="217"/>
      <c r="J7951" s="217"/>
      <c r="K7951" s="217"/>
      <c r="L7951" s="217"/>
      <c r="M7951" s="219"/>
      <c r="N7951" s="220"/>
      <c r="O7951" s="219"/>
      <c r="P7951" s="220"/>
      <c r="Q7951" s="219"/>
      <c r="R7951" s="219"/>
    </row>
    <row r="7952" spans="1:18">
      <c r="A7952" s="217"/>
      <c r="B7952" s="217"/>
      <c r="C7952" s="217"/>
      <c r="D7952" s="217"/>
      <c r="E7952" s="217"/>
      <c r="F7952" s="217"/>
      <c r="G7952" s="218"/>
      <c r="H7952" s="217"/>
      <c r="I7952" s="217"/>
      <c r="J7952" s="217"/>
      <c r="K7952" s="217"/>
      <c r="L7952" s="217"/>
      <c r="M7952" s="219"/>
      <c r="N7952" s="220"/>
      <c r="O7952" s="219"/>
      <c r="P7952" s="220"/>
      <c r="Q7952" s="219"/>
      <c r="R7952" s="219"/>
    </row>
    <row r="7953" spans="1:18">
      <c r="A7953" s="217"/>
      <c r="B7953" s="217"/>
      <c r="C7953" s="217"/>
      <c r="D7953" s="217"/>
      <c r="E7953" s="217"/>
      <c r="F7953" s="217"/>
      <c r="G7953" s="218"/>
      <c r="H7953" s="217"/>
      <c r="I7953" s="217"/>
      <c r="J7953" s="217"/>
      <c r="K7953" s="217"/>
      <c r="L7953" s="217"/>
      <c r="M7953" s="219"/>
      <c r="N7953" s="220"/>
      <c r="O7953" s="219"/>
      <c r="P7953" s="220"/>
      <c r="Q7953" s="219"/>
      <c r="R7953" s="219"/>
    </row>
    <row r="7954" spans="1:18">
      <c r="A7954" s="217"/>
      <c r="B7954" s="217"/>
      <c r="C7954" s="217"/>
      <c r="D7954" s="217"/>
      <c r="E7954" s="217"/>
      <c r="F7954" s="217"/>
      <c r="G7954" s="218"/>
      <c r="H7954" s="217"/>
      <c r="I7954" s="217"/>
      <c r="J7954" s="217"/>
      <c r="K7954" s="217"/>
      <c r="L7954" s="217"/>
      <c r="M7954" s="219"/>
      <c r="N7954" s="220"/>
      <c r="O7954" s="219"/>
      <c r="P7954" s="220"/>
      <c r="Q7954" s="219"/>
      <c r="R7954" s="219"/>
    </row>
    <row r="7955" spans="1:18">
      <c r="A7955" s="217"/>
      <c r="B7955" s="217"/>
      <c r="C7955" s="217"/>
      <c r="D7955" s="217"/>
      <c r="E7955" s="217"/>
      <c r="F7955" s="217"/>
      <c r="G7955" s="218"/>
      <c r="H7955" s="217"/>
      <c r="I7955" s="217"/>
      <c r="J7955" s="217"/>
      <c r="K7955" s="217"/>
      <c r="L7955" s="217"/>
      <c r="M7955" s="219"/>
      <c r="N7955" s="220"/>
      <c r="O7955" s="219"/>
      <c r="P7955" s="220"/>
      <c r="Q7955" s="219"/>
      <c r="R7955" s="219"/>
    </row>
    <row r="7956" spans="1:18">
      <c r="A7956" s="217"/>
      <c r="B7956" s="217"/>
      <c r="C7956" s="217"/>
      <c r="D7956" s="217"/>
      <c r="E7956" s="217"/>
      <c r="F7956" s="217"/>
      <c r="G7956" s="218"/>
      <c r="H7956" s="217"/>
      <c r="I7956" s="217"/>
      <c r="J7956" s="217"/>
      <c r="K7956" s="217"/>
      <c r="L7956" s="217"/>
      <c r="M7956" s="219"/>
      <c r="N7956" s="220"/>
      <c r="O7956" s="219"/>
      <c r="P7956" s="220"/>
      <c r="Q7956" s="219"/>
      <c r="R7956" s="219"/>
    </row>
    <row r="7957" spans="1:18">
      <c r="A7957" s="217"/>
      <c r="B7957" s="217"/>
      <c r="C7957" s="217"/>
      <c r="D7957" s="217"/>
      <c r="E7957" s="217"/>
      <c r="F7957" s="217"/>
      <c r="G7957" s="218"/>
      <c r="H7957" s="217"/>
      <c r="I7957" s="217"/>
      <c r="J7957" s="217"/>
      <c r="K7957" s="217"/>
      <c r="L7957" s="217"/>
      <c r="M7957" s="219"/>
      <c r="N7957" s="220"/>
      <c r="O7957" s="219"/>
      <c r="P7957" s="220"/>
      <c r="Q7957" s="219"/>
      <c r="R7957" s="219"/>
    </row>
    <row r="7958" spans="1:18">
      <c r="A7958" s="217"/>
      <c r="B7958" s="217"/>
      <c r="C7958" s="217"/>
      <c r="D7958" s="217"/>
      <c r="E7958" s="217"/>
      <c r="F7958" s="217"/>
      <c r="G7958" s="218"/>
      <c r="H7958" s="217"/>
      <c r="I7958" s="217"/>
      <c r="J7958" s="217"/>
      <c r="K7958" s="217"/>
      <c r="L7958" s="217"/>
      <c r="M7958" s="219"/>
      <c r="N7958" s="220"/>
      <c r="O7958" s="219"/>
      <c r="P7958" s="220"/>
      <c r="Q7958" s="219"/>
      <c r="R7958" s="219"/>
    </row>
    <row r="7959" spans="1:18">
      <c r="A7959" s="217"/>
      <c r="B7959" s="217"/>
      <c r="C7959" s="217"/>
      <c r="D7959" s="217"/>
      <c r="E7959" s="217"/>
      <c r="F7959" s="217"/>
      <c r="G7959" s="218"/>
      <c r="H7959" s="217"/>
      <c r="I7959" s="217"/>
      <c r="J7959" s="217"/>
      <c r="K7959" s="217"/>
      <c r="L7959" s="217"/>
      <c r="M7959" s="219"/>
      <c r="N7959" s="220"/>
      <c r="O7959" s="219"/>
      <c r="P7959" s="220"/>
      <c r="Q7959" s="219"/>
      <c r="R7959" s="219"/>
    </row>
    <row r="7960" spans="1:18">
      <c r="A7960" s="217"/>
      <c r="B7960" s="217"/>
      <c r="C7960" s="217"/>
      <c r="D7960" s="217"/>
      <c r="E7960" s="217"/>
      <c r="F7960" s="217"/>
      <c r="G7960" s="218"/>
      <c r="H7960" s="217"/>
      <c r="I7960" s="217"/>
      <c r="J7960" s="217"/>
      <c r="K7960" s="217"/>
      <c r="L7960" s="217"/>
      <c r="M7960" s="219"/>
      <c r="N7960" s="220"/>
      <c r="O7960" s="219"/>
      <c r="P7960" s="220"/>
      <c r="Q7960" s="219"/>
      <c r="R7960" s="219"/>
    </row>
    <row r="7961" spans="1:18">
      <c r="A7961" s="217"/>
      <c r="B7961" s="217"/>
      <c r="C7961" s="217"/>
      <c r="D7961" s="217"/>
      <c r="E7961" s="217"/>
      <c r="F7961" s="217"/>
      <c r="G7961" s="218"/>
      <c r="H7961" s="217"/>
      <c r="I7961" s="217"/>
      <c r="J7961" s="217"/>
      <c r="K7961" s="217"/>
      <c r="L7961" s="217"/>
      <c r="M7961" s="219"/>
      <c r="N7961" s="220"/>
      <c r="O7961" s="219"/>
      <c r="P7961" s="220"/>
      <c r="Q7961" s="219"/>
      <c r="R7961" s="219"/>
    </row>
    <row r="7962" spans="1:18">
      <c r="A7962" s="217"/>
      <c r="B7962" s="217"/>
      <c r="C7962" s="217"/>
      <c r="D7962" s="217"/>
      <c r="E7962" s="217"/>
      <c r="F7962" s="217"/>
      <c r="G7962" s="218"/>
      <c r="H7962" s="217"/>
      <c r="I7962" s="217"/>
      <c r="J7962" s="217"/>
      <c r="K7962" s="217"/>
      <c r="L7962" s="217"/>
      <c r="M7962" s="219"/>
      <c r="N7962" s="220"/>
      <c r="O7962" s="219"/>
      <c r="P7962" s="220"/>
      <c r="Q7962" s="219"/>
      <c r="R7962" s="219"/>
    </row>
    <row r="7963" spans="1:18">
      <c r="A7963" s="217"/>
      <c r="B7963" s="217"/>
      <c r="C7963" s="217"/>
      <c r="D7963" s="217"/>
      <c r="E7963" s="217"/>
      <c r="F7963" s="217"/>
      <c r="G7963" s="218"/>
      <c r="H7963" s="217"/>
      <c r="I7963" s="217"/>
      <c r="J7963" s="217"/>
      <c r="K7963" s="217"/>
      <c r="L7963" s="217"/>
      <c r="M7963" s="219"/>
      <c r="N7963" s="220"/>
      <c r="O7963" s="219"/>
      <c r="P7963" s="220"/>
      <c r="Q7963" s="219"/>
      <c r="R7963" s="219"/>
    </row>
    <row r="7964" spans="1:18">
      <c r="A7964" s="217"/>
      <c r="B7964" s="217"/>
      <c r="C7964" s="217"/>
      <c r="D7964" s="217"/>
      <c r="E7964" s="217"/>
      <c r="F7964" s="217"/>
      <c r="G7964" s="218"/>
      <c r="H7964" s="217"/>
      <c r="I7964" s="217"/>
      <c r="J7964" s="217"/>
      <c r="K7964" s="217"/>
      <c r="L7964" s="217"/>
      <c r="M7964" s="219"/>
      <c r="N7964" s="220"/>
      <c r="O7964" s="219"/>
      <c r="P7964" s="220"/>
      <c r="Q7964" s="219"/>
      <c r="R7964" s="219"/>
    </row>
    <row r="7965" spans="1:18">
      <c r="A7965" s="217"/>
      <c r="B7965" s="217"/>
      <c r="C7965" s="217"/>
      <c r="D7965" s="217"/>
      <c r="E7965" s="217"/>
      <c r="F7965" s="217"/>
      <c r="G7965" s="218"/>
      <c r="H7965" s="217"/>
      <c r="I7965" s="217"/>
      <c r="J7965" s="217"/>
      <c r="K7965" s="217"/>
      <c r="L7965" s="217"/>
      <c r="M7965" s="219"/>
      <c r="N7965" s="220"/>
      <c r="O7965" s="219"/>
      <c r="P7965" s="220"/>
      <c r="Q7965" s="219"/>
      <c r="R7965" s="219"/>
    </row>
    <row r="7966" spans="1:18">
      <c r="A7966" s="217"/>
      <c r="B7966" s="217"/>
      <c r="C7966" s="217"/>
      <c r="D7966" s="217"/>
      <c r="E7966" s="217"/>
      <c r="F7966" s="217"/>
      <c r="G7966" s="218"/>
      <c r="H7966" s="217"/>
      <c r="I7966" s="217"/>
      <c r="J7966" s="217"/>
      <c r="K7966" s="217"/>
      <c r="L7966" s="217"/>
      <c r="M7966" s="219"/>
      <c r="N7966" s="220"/>
      <c r="O7966" s="219"/>
      <c r="P7966" s="220"/>
      <c r="Q7966" s="219"/>
      <c r="R7966" s="219"/>
    </row>
    <row r="7967" spans="1:18">
      <c r="A7967" s="217"/>
      <c r="B7967" s="217"/>
      <c r="C7967" s="217"/>
      <c r="D7967" s="217"/>
      <c r="E7967" s="217"/>
      <c r="F7967" s="217"/>
      <c r="G7967" s="218"/>
      <c r="H7967" s="217"/>
      <c r="I7967" s="217"/>
      <c r="J7967" s="217"/>
      <c r="K7967" s="217"/>
      <c r="L7967" s="217"/>
      <c r="M7967" s="219"/>
      <c r="N7967" s="220"/>
      <c r="O7967" s="219"/>
      <c r="P7967" s="220"/>
      <c r="Q7967" s="219"/>
      <c r="R7967" s="219"/>
    </row>
    <row r="7968" spans="1:18">
      <c r="A7968" s="217"/>
      <c r="B7968" s="217"/>
      <c r="C7968" s="217"/>
      <c r="D7968" s="217"/>
      <c r="E7968" s="217"/>
      <c r="F7968" s="217"/>
      <c r="G7968" s="218"/>
      <c r="H7968" s="217"/>
      <c r="I7968" s="217"/>
      <c r="J7968" s="217"/>
      <c r="K7968" s="217"/>
      <c r="L7968" s="217"/>
      <c r="M7968" s="219"/>
      <c r="N7968" s="220"/>
      <c r="O7968" s="219"/>
      <c r="P7968" s="220"/>
      <c r="Q7968" s="219"/>
      <c r="R7968" s="219"/>
    </row>
    <row r="7969" spans="1:18">
      <c r="A7969" s="217"/>
      <c r="B7969" s="217"/>
      <c r="C7969" s="217"/>
      <c r="D7969" s="217"/>
      <c r="E7969" s="217"/>
      <c r="F7969" s="217"/>
      <c r="G7969" s="218"/>
      <c r="H7969" s="217"/>
      <c r="I7969" s="217"/>
      <c r="J7969" s="217"/>
      <c r="K7969" s="217"/>
      <c r="L7969" s="217"/>
      <c r="M7969" s="219"/>
      <c r="N7969" s="220"/>
      <c r="O7969" s="219"/>
      <c r="P7969" s="220"/>
      <c r="Q7969" s="219"/>
      <c r="R7969" s="219"/>
    </row>
    <row r="7970" spans="1:18">
      <c r="A7970" s="217"/>
      <c r="B7970" s="217"/>
      <c r="C7970" s="217"/>
      <c r="D7970" s="217"/>
      <c r="E7970" s="217"/>
      <c r="F7970" s="217"/>
      <c r="G7970" s="218"/>
      <c r="H7970" s="217"/>
      <c r="I7970" s="217"/>
      <c r="J7970" s="217"/>
      <c r="K7970" s="217"/>
      <c r="L7970" s="217"/>
      <c r="M7970" s="219"/>
      <c r="N7970" s="220"/>
      <c r="O7970" s="219"/>
      <c r="P7970" s="220"/>
      <c r="Q7970" s="219"/>
      <c r="R7970" s="219"/>
    </row>
    <row r="7971" spans="1:18">
      <c r="A7971" s="217"/>
      <c r="B7971" s="217"/>
      <c r="C7971" s="217"/>
      <c r="D7971" s="217"/>
      <c r="E7971" s="217"/>
      <c r="F7971" s="217"/>
      <c r="G7971" s="218"/>
      <c r="H7971" s="217"/>
      <c r="I7971" s="217"/>
      <c r="J7971" s="217"/>
      <c r="K7971" s="217"/>
      <c r="L7971" s="217"/>
      <c r="M7971" s="219"/>
      <c r="N7971" s="220"/>
      <c r="O7971" s="219"/>
      <c r="P7971" s="220"/>
      <c r="Q7971" s="219"/>
      <c r="R7971" s="219"/>
    </row>
    <row r="7972" spans="1:18">
      <c r="A7972" s="217"/>
      <c r="B7972" s="217"/>
      <c r="C7972" s="217"/>
      <c r="D7972" s="217"/>
      <c r="E7972" s="217"/>
      <c r="F7972" s="217"/>
      <c r="G7972" s="218"/>
      <c r="H7972" s="217"/>
      <c r="I7972" s="217"/>
      <c r="J7972" s="217"/>
      <c r="K7972" s="217"/>
      <c r="L7972" s="217"/>
      <c r="M7972" s="219"/>
      <c r="N7972" s="220"/>
      <c r="O7972" s="219"/>
      <c r="P7972" s="220"/>
      <c r="Q7972" s="219"/>
      <c r="R7972" s="219"/>
    </row>
    <row r="7973" spans="1:18">
      <c r="A7973" s="217"/>
      <c r="B7973" s="217"/>
      <c r="C7973" s="217"/>
      <c r="D7973" s="217"/>
      <c r="E7973" s="217"/>
      <c r="F7973" s="217"/>
      <c r="G7973" s="218"/>
      <c r="H7973" s="217"/>
      <c r="I7973" s="217"/>
      <c r="J7973" s="217"/>
      <c r="K7973" s="217"/>
      <c r="L7973" s="217"/>
      <c r="M7973" s="219"/>
      <c r="N7973" s="220"/>
      <c r="O7973" s="219"/>
      <c r="P7973" s="220"/>
      <c r="Q7973" s="219"/>
      <c r="R7973" s="219"/>
    </row>
    <row r="7974" spans="1:18">
      <c r="A7974" s="217"/>
      <c r="B7974" s="217"/>
      <c r="C7974" s="217"/>
      <c r="D7974" s="217"/>
      <c r="E7974" s="217"/>
      <c r="F7974" s="217"/>
      <c r="G7974" s="218"/>
      <c r="H7974" s="217"/>
      <c r="I7974" s="217"/>
      <c r="J7974" s="217"/>
      <c r="K7974" s="217"/>
      <c r="L7974" s="217"/>
      <c r="M7974" s="219"/>
      <c r="N7974" s="220"/>
      <c r="O7974" s="219"/>
      <c r="P7974" s="220"/>
      <c r="Q7974" s="219"/>
      <c r="R7974" s="219"/>
    </row>
    <row r="7975" spans="1:18">
      <c r="A7975" s="217"/>
      <c r="B7975" s="217"/>
      <c r="C7975" s="217"/>
      <c r="D7975" s="217"/>
      <c r="E7975" s="217"/>
      <c r="F7975" s="217"/>
      <c r="G7975" s="218"/>
      <c r="H7975" s="217"/>
      <c r="I7975" s="217"/>
      <c r="J7975" s="217"/>
      <c r="K7975" s="217"/>
      <c r="L7975" s="217"/>
      <c r="M7975" s="219"/>
      <c r="N7975" s="220"/>
      <c r="O7975" s="219"/>
      <c r="P7975" s="220"/>
      <c r="Q7975" s="219"/>
      <c r="R7975" s="219"/>
    </row>
    <row r="7976" spans="1:18">
      <c r="A7976" s="217"/>
      <c r="B7976" s="217"/>
      <c r="C7976" s="217"/>
      <c r="D7976" s="217"/>
      <c r="E7976" s="217"/>
      <c r="F7976" s="217"/>
      <c r="G7976" s="218"/>
      <c r="H7976" s="217"/>
      <c r="I7976" s="217"/>
      <c r="J7976" s="217"/>
      <c r="K7976" s="217"/>
      <c r="L7976" s="217"/>
      <c r="M7976" s="219"/>
      <c r="N7976" s="220"/>
      <c r="O7976" s="219"/>
      <c r="P7976" s="220"/>
      <c r="Q7976" s="219"/>
      <c r="R7976" s="219"/>
    </row>
    <row r="7977" spans="1:18">
      <c r="A7977" s="217"/>
      <c r="B7977" s="217"/>
      <c r="C7977" s="217"/>
      <c r="D7977" s="217"/>
      <c r="E7977" s="217"/>
      <c r="F7977" s="217"/>
      <c r="G7977" s="218"/>
      <c r="H7977" s="217"/>
      <c r="I7977" s="217"/>
      <c r="J7977" s="217"/>
      <c r="K7977" s="217"/>
      <c r="L7977" s="217"/>
      <c r="M7977" s="219"/>
      <c r="N7977" s="220"/>
      <c r="O7977" s="219"/>
      <c r="P7977" s="220"/>
      <c r="Q7977" s="219"/>
      <c r="R7977" s="219"/>
    </row>
    <row r="7978" spans="1:18">
      <c r="A7978" s="217"/>
      <c r="B7978" s="217"/>
      <c r="C7978" s="217"/>
      <c r="D7978" s="217"/>
      <c r="E7978" s="217"/>
      <c r="F7978" s="217"/>
      <c r="G7978" s="218"/>
      <c r="H7978" s="217"/>
      <c r="I7978" s="217"/>
      <c r="J7978" s="217"/>
      <c r="K7978" s="217"/>
      <c r="L7978" s="217"/>
      <c r="M7978" s="219"/>
      <c r="N7978" s="220"/>
      <c r="O7978" s="219"/>
      <c r="P7978" s="220"/>
      <c r="Q7978" s="219"/>
      <c r="R7978" s="219"/>
    </row>
    <row r="7979" spans="1:18">
      <c r="A7979" s="217"/>
      <c r="B7979" s="217"/>
      <c r="C7979" s="217"/>
      <c r="D7979" s="217"/>
      <c r="E7979" s="217"/>
      <c r="F7979" s="217"/>
      <c r="G7979" s="218"/>
      <c r="H7979" s="217"/>
      <c r="I7979" s="217"/>
      <c r="J7979" s="217"/>
      <c r="K7979" s="217"/>
      <c r="L7979" s="217"/>
      <c r="M7979" s="219"/>
      <c r="N7979" s="220"/>
      <c r="O7979" s="219"/>
      <c r="P7979" s="220"/>
      <c r="Q7979" s="219"/>
      <c r="R7979" s="219"/>
    </row>
    <row r="7980" spans="1:18">
      <c r="A7980" s="217"/>
      <c r="B7980" s="217"/>
      <c r="C7980" s="217"/>
      <c r="D7980" s="217"/>
      <c r="E7980" s="217"/>
      <c r="F7980" s="217"/>
      <c r="G7980" s="218"/>
      <c r="H7980" s="217"/>
      <c r="I7980" s="217"/>
      <c r="J7980" s="217"/>
      <c r="K7980" s="217"/>
      <c r="L7980" s="217"/>
      <c r="M7980" s="219"/>
      <c r="N7980" s="220"/>
      <c r="O7980" s="219"/>
      <c r="P7980" s="220"/>
      <c r="Q7980" s="219"/>
      <c r="R7980" s="219"/>
    </row>
    <row r="7981" spans="1:18">
      <c r="A7981" s="217"/>
      <c r="B7981" s="217"/>
      <c r="C7981" s="217"/>
      <c r="D7981" s="217"/>
      <c r="E7981" s="217"/>
      <c r="F7981" s="217"/>
      <c r="G7981" s="218"/>
      <c r="H7981" s="217"/>
      <c r="I7981" s="217"/>
      <c r="J7981" s="217"/>
      <c r="K7981" s="217"/>
      <c r="L7981" s="217"/>
      <c r="M7981" s="219"/>
      <c r="N7981" s="220"/>
      <c r="O7981" s="219"/>
      <c r="P7981" s="220"/>
      <c r="Q7981" s="219"/>
      <c r="R7981" s="219"/>
    </row>
    <row r="7982" spans="1:18">
      <c r="A7982" s="217"/>
      <c r="B7982" s="217"/>
      <c r="C7982" s="217"/>
      <c r="D7982" s="217"/>
      <c r="E7982" s="217"/>
      <c r="F7982" s="217"/>
      <c r="G7982" s="218"/>
      <c r="H7982" s="217"/>
      <c r="I7982" s="217"/>
      <c r="J7982" s="217"/>
      <c r="K7982" s="217"/>
      <c r="L7982" s="217"/>
      <c r="M7982" s="219"/>
      <c r="N7982" s="220"/>
      <c r="O7982" s="219"/>
      <c r="P7982" s="220"/>
      <c r="Q7982" s="219"/>
      <c r="R7982" s="219"/>
    </row>
    <row r="7983" spans="1:18">
      <c r="A7983" s="217"/>
      <c r="B7983" s="217"/>
      <c r="C7983" s="217"/>
      <c r="D7983" s="217"/>
      <c r="E7983" s="217"/>
      <c r="F7983" s="217"/>
      <c r="G7983" s="218"/>
      <c r="H7983" s="217"/>
      <c r="I7983" s="217"/>
      <c r="J7983" s="217"/>
      <c r="K7983" s="217"/>
      <c r="L7983" s="217"/>
      <c r="M7983" s="219"/>
      <c r="N7983" s="220"/>
      <c r="O7983" s="219"/>
      <c r="P7983" s="220"/>
      <c r="Q7983" s="219"/>
      <c r="R7983" s="219"/>
    </row>
    <row r="7984" spans="1:18">
      <c r="A7984" s="217"/>
      <c r="B7984" s="217"/>
      <c r="C7984" s="217"/>
      <c r="D7984" s="217"/>
      <c r="E7984" s="217"/>
      <c r="F7984" s="217"/>
      <c r="G7984" s="218"/>
      <c r="H7984" s="217"/>
      <c r="I7984" s="217"/>
      <c r="J7984" s="217"/>
      <c r="K7984" s="217"/>
      <c r="L7984" s="217"/>
      <c r="M7984" s="219"/>
      <c r="N7984" s="220"/>
      <c r="O7984" s="219"/>
      <c r="P7984" s="220"/>
      <c r="Q7984" s="219"/>
      <c r="R7984" s="219"/>
    </row>
    <row r="7985" spans="1:18">
      <c r="A7985" s="217"/>
      <c r="B7985" s="217"/>
      <c r="C7985" s="217"/>
      <c r="D7985" s="217"/>
      <c r="E7985" s="217"/>
      <c r="F7985" s="217"/>
      <c r="G7985" s="218"/>
      <c r="H7985" s="217"/>
      <c r="I7985" s="217"/>
      <c r="J7985" s="217"/>
      <c r="K7985" s="217"/>
      <c r="L7985" s="217"/>
      <c r="M7985" s="219"/>
      <c r="N7985" s="220"/>
      <c r="O7985" s="219"/>
      <c r="P7985" s="220"/>
      <c r="Q7985" s="219"/>
      <c r="R7985" s="219"/>
    </row>
    <row r="7986" spans="1:18">
      <c r="A7986" s="217"/>
      <c r="B7986" s="217"/>
      <c r="C7986" s="217"/>
      <c r="D7986" s="217"/>
      <c r="E7986" s="217"/>
      <c r="F7986" s="217"/>
      <c r="G7986" s="218"/>
      <c r="H7986" s="217"/>
      <c r="I7986" s="217"/>
      <c r="J7986" s="217"/>
      <c r="K7986" s="217"/>
      <c r="L7986" s="217"/>
      <c r="M7986" s="219"/>
      <c r="N7986" s="220"/>
      <c r="O7986" s="219"/>
      <c r="P7986" s="220"/>
      <c r="Q7986" s="219"/>
      <c r="R7986" s="219"/>
    </row>
    <row r="7987" spans="1:18">
      <c r="A7987" s="217"/>
      <c r="B7987" s="217"/>
      <c r="C7987" s="217"/>
      <c r="D7987" s="217"/>
      <c r="E7987" s="217"/>
      <c r="F7987" s="217"/>
      <c r="G7987" s="218"/>
      <c r="H7987" s="217"/>
      <c r="I7987" s="217"/>
      <c r="J7987" s="217"/>
      <c r="K7987" s="217"/>
      <c r="L7987" s="217"/>
      <c r="M7987" s="219"/>
      <c r="N7987" s="220"/>
      <c r="O7987" s="219"/>
      <c r="P7987" s="220"/>
      <c r="Q7987" s="219"/>
      <c r="R7987" s="219"/>
    </row>
    <row r="7988" spans="1:18">
      <c r="A7988" s="217"/>
      <c r="B7988" s="217"/>
      <c r="C7988" s="217"/>
      <c r="D7988" s="217"/>
      <c r="E7988" s="217"/>
      <c r="F7988" s="217"/>
      <c r="G7988" s="218"/>
      <c r="H7988" s="217"/>
      <c r="I7988" s="217"/>
      <c r="J7988" s="217"/>
      <c r="K7988" s="217"/>
      <c r="L7988" s="217"/>
      <c r="M7988" s="219"/>
      <c r="N7988" s="220"/>
      <c r="O7988" s="219"/>
      <c r="P7988" s="220"/>
      <c r="Q7988" s="219"/>
      <c r="R7988" s="219"/>
    </row>
    <row r="7989" spans="1:18">
      <c r="A7989" s="217"/>
      <c r="B7989" s="217"/>
      <c r="C7989" s="217"/>
      <c r="D7989" s="217"/>
      <c r="E7989" s="217"/>
      <c r="F7989" s="217"/>
      <c r="G7989" s="218"/>
      <c r="H7989" s="217"/>
      <c r="I7989" s="217"/>
      <c r="J7989" s="217"/>
      <c r="K7989" s="217"/>
      <c r="L7989" s="217"/>
      <c r="M7989" s="219"/>
      <c r="N7989" s="220"/>
      <c r="O7989" s="219"/>
      <c r="P7989" s="220"/>
      <c r="Q7989" s="219"/>
      <c r="R7989" s="219"/>
    </row>
    <row r="7990" spans="1:18">
      <c r="A7990" s="217"/>
      <c r="B7990" s="217"/>
      <c r="C7990" s="217"/>
      <c r="D7990" s="217"/>
      <c r="E7990" s="217"/>
      <c r="F7990" s="217"/>
      <c r="G7990" s="218"/>
      <c r="H7990" s="217"/>
      <c r="I7990" s="217"/>
      <c r="J7990" s="217"/>
      <c r="K7990" s="217"/>
      <c r="L7990" s="217"/>
      <c r="M7990" s="219"/>
      <c r="N7990" s="220"/>
      <c r="O7990" s="219"/>
      <c r="P7990" s="220"/>
      <c r="Q7990" s="219"/>
      <c r="R7990" s="219"/>
    </row>
    <row r="7991" spans="1:18">
      <c r="A7991" s="217"/>
      <c r="B7991" s="217"/>
      <c r="C7991" s="217"/>
      <c r="D7991" s="217"/>
      <c r="E7991" s="217"/>
      <c r="F7991" s="217"/>
      <c r="G7991" s="218"/>
      <c r="H7991" s="217"/>
      <c r="I7991" s="217"/>
      <c r="J7991" s="217"/>
      <c r="K7991" s="217"/>
      <c r="L7991" s="217"/>
      <c r="M7991" s="219"/>
      <c r="N7991" s="220"/>
      <c r="O7991" s="219"/>
      <c r="P7991" s="220"/>
      <c r="Q7991" s="219"/>
      <c r="R7991" s="219"/>
    </row>
    <row r="7992" spans="1:18">
      <c r="A7992" s="217"/>
      <c r="B7992" s="217"/>
      <c r="C7992" s="217"/>
      <c r="D7992" s="217"/>
      <c r="E7992" s="217"/>
      <c r="F7992" s="217"/>
      <c r="G7992" s="218"/>
      <c r="H7992" s="217"/>
      <c r="I7992" s="217"/>
      <c r="J7992" s="217"/>
      <c r="K7992" s="217"/>
      <c r="L7992" s="217"/>
      <c r="M7992" s="219"/>
      <c r="N7992" s="220"/>
      <c r="O7992" s="219"/>
      <c r="P7992" s="220"/>
      <c r="Q7992" s="219"/>
      <c r="R7992" s="219"/>
    </row>
    <row r="7993" spans="1:18">
      <c r="A7993" s="217"/>
      <c r="B7993" s="217"/>
      <c r="C7993" s="217"/>
      <c r="D7993" s="217"/>
      <c r="E7993" s="217"/>
      <c r="F7993" s="217"/>
      <c r="G7993" s="218"/>
      <c r="H7993" s="217"/>
      <c r="I7993" s="217"/>
      <c r="J7993" s="217"/>
      <c r="K7993" s="217"/>
      <c r="L7993" s="217"/>
      <c r="M7993" s="219"/>
      <c r="N7993" s="220"/>
      <c r="O7993" s="219"/>
      <c r="P7993" s="220"/>
      <c r="Q7993" s="219"/>
      <c r="R7993" s="219"/>
    </row>
    <row r="7994" spans="1:18">
      <c r="A7994" s="217"/>
      <c r="B7994" s="217"/>
      <c r="C7994" s="217"/>
      <c r="D7994" s="217"/>
      <c r="E7994" s="217"/>
      <c r="F7994" s="217"/>
      <c r="G7994" s="218"/>
      <c r="H7994" s="217"/>
      <c r="I7994" s="217"/>
      <c r="J7994" s="217"/>
      <c r="K7994" s="217"/>
      <c r="L7994" s="217"/>
      <c r="M7994" s="219"/>
      <c r="N7994" s="220"/>
      <c r="O7994" s="219"/>
      <c r="P7994" s="220"/>
      <c r="Q7994" s="219"/>
      <c r="R7994" s="219"/>
    </row>
    <row r="7995" spans="1:18">
      <c r="A7995" s="217"/>
      <c r="B7995" s="217"/>
      <c r="C7995" s="217"/>
      <c r="D7995" s="217"/>
      <c r="E7995" s="217"/>
      <c r="F7995" s="217"/>
      <c r="G7995" s="218"/>
      <c r="H7995" s="217"/>
      <c r="I7995" s="217"/>
      <c r="J7995" s="217"/>
      <c r="K7995" s="217"/>
      <c r="L7995" s="217"/>
      <c r="M7995" s="219"/>
      <c r="N7995" s="220"/>
      <c r="O7995" s="219"/>
      <c r="P7995" s="220"/>
      <c r="Q7995" s="219"/>
      <c r="R7995" s="219"/>
    </row>
    <row r="7996" spans="1:18">
      <c r="A7996" s="217"/>
      <c r="B7996" s="217"/>
      <c r="C7996" s="217"/>
      <c r="D7996" s="217"/>
      <c r="E7996" s="217"/>
      <c r="F7996" s="217"/>
      <c r="G7996" s="218"/>
      <c r="H7996" s="217"/>
      <c r="I7996" s="217"/>
      <c r="J7996" s="217"/>
      <c r="K7996" s="217"/>
      <c r="L7996" s="217"/>
      <c r="M7996" s="219"/>
      <c r="N7996" s="220"/>
      <c r="O7996" s="219"/>
      <c r="P7996" s="220"/>
      <c r="Q7996" s="219"/>
      <c r="R7996" s="219"/>
    </row>
    <row r="7997" spans="1:18">
      <c r="A7997" s="217"/>
      <c r="B7997" s="217"/>
      <c r="C7997" s="217"/>
      <c r="D7997" s="217"/>
      <c r="E7997" s="217"/>
      <c r="F7997" s="217"/>
      <c r="G7997" s="218"/>
      <c r="H7997" s="217"/>
      <c r="I7997" s="217"/>
      <c r="J7997" s="217"/>
      <c r="K7997" s="217"/>
      <c r="L7997" s="217"/>
      <c r="M7997" s="219"/>
      <c r="N7997" s="220"/>
      <c r="O7997" s="219"/>
      <c r="P7997" s="220"/>
      <c r="Q7997" s="219"/>
      <c r="R7997" s="219"/>
    </row>
    <row r="7998" spans="1:18">
      <c r="A7998" s="217"/>
      <c r="B7998" s="217"/>
      <c r="C7998" s="217"/>
      <c r="D7998" s="217"/>
      <c r="E7998" s="217"/>
      <c r="F7998" s="217"/>
      <c r="G7998" s="218"/>
      <c r="H7998" s="217"/>
      <c r="I7998" s="217"/>
      <c r="J7998" s="217"/>
      <c r="K7998" s="217"/>
      <c r="L7998" s="217"/>
      <c r="M7998" s="219"/>
      <c r="N7998" s="220"/>
      <c r="O7998" s="219"/>
      <c r="P7998" s="220"/>
      <c r="Q7998" s="219"/>
      <c r="R7998" s="219"/>
    </row>
    <row r="7999" spans="1:18">
      <c r="A7999" s="217"/>
      <c r="B7999" s="217"/>
      <c r="C7999" s="217"/>
      <c r="D7999" s="217"/>
      <c r="E7999" s="217"/>
      <c r="F7999" s="217"/>
      <c r="G7999" s="218"/>
      <c r="H7999" s="217"/>
      <c r="I7999" s="217"/>
      <c r="J7999" s="217"/>
      <c r="K7999" s="217"/>
      <c r="L7999" s="217"/>
      <c r="M7999" s="219"/>
      <c r="N7999" s="220"/>
      <c r="O7999" s="219"/>
      <c r="P7999" s="220"/>
      <c r="Q7999" s="219"/>
      <c r="R7999" s="219"/>
    </row>
    <row r="8000" spans="1:18">
      <c r="A8000" s="217"/>
      <c r="B8000" s="217"/>
      <c r="C8000" s="217"/>
      <c r="D8000" s="217"/>
      <c r="E8000" s="217"/>
      <c r="F8000" s="217"/>
      <c r="G8000" s="218"/>
      <c r="H8000" s="217"/>
      <c r="I8000" s="217"/>
      <c r="J8000" s="217"/>
      <c r="K8000" s="217"/>
      <c r="L8000" s="217"/>
      <c r="M8000" s="219"/>
      <c r="N8000" s="220"/>
      <c r="O8000" s="219"/>
      <c r="P8000" s="220"/>
      <c r="Q8000" s="219"/>
      <c r="R8000" s="219"/>
    </row>
    <row r="8001" spans="1:18">
      <c r="A8001" s="217"/>
      <c r="B8001" s="217"/>
      <c r="C8001" s="217"/>
      <c r="D8001" s="217"/>
      <c r="E8001" s="217"/>
      <c r="F8001" s="217"/>
      <c r="G8001" s="218"/>
      <c r="H8001" s="217"/>
      <c r="I8001" s="217"/>
      <c r="J8001" s="217"/>
      <c r="K8001" s="217"/>
      <c r="L8001" s="217"/>
      <c r="M8001" s="219"/>
      <c r="N8001" s="220"/>
      <c r="O8001" s="219"/>
      <c r="P8001" s="220"/>
      <c r="Q8001" s="219"/>
      <c r="R8001" s="219"/>
    </row>
    <row r="8002" spans="1:18">
      <c r="A8002" s="217"/>
      <c r="B8002" s="217"/>
      <c r="C8002" s="217"/>
      <c r="D8002" s="217"/>
      <c r="E8002" s="217"/>
      <c r="F8002" s="217"/>
      <c r="G8002" s="218"/>
      <c r="H8002" s="217"/>
      <c r="I8002" s="217"/>
      <c r="J8002" s="217"/>
      <c r="K8002" s="217"/>
      <c r="L8002" s="217"/>
      <c r="M8002" s="219"/>
      <c r="N8002" s="220"/>
      <c r="O8002" s="219"/>
      <c r="P8002" s="220"/>
      <c r="Q8002" s="219"/>
      <c r="R8002" s="219"/>
    </row>
    <row r="8003" spans="1:18">
      <c r="A8003" s="217"/>
      <c r="B8003" s="217"/>
      <c r="C8003" s="217"/>
      <c r="D8003" s="217"/>
      <c r="E8003" s="217"/>
      <c r="F8003" s="217"/>
      <c r="G8003" s="218"/>
      <c r="H8003" s="217"/>
      <c r="I8003" s="217"/>
      <c r="J8003" s="217"/>
      <c r="K8003" s="217"/>
      <c r="L8003" s="217"/>
      <c r="M8003" s="219"/>
      <c r="N8003" s="220"/>
      <c r="O8003" s="219"/>
      <c r="P8003" s="220"/>
      <c r="Q8003" s="219"/>
      <c r="R8003" s="219"/>
    </row>
    <row r="8004" spans="1:18">
      <c r="A8004" s="217"/>
      <c r="B8004" s="217"/>
      <c r="C8004" s="217"/>
      <c r="D8004" s="217"/>
      <c r="E8004" s="217"/>
      <c r="F8004" s="217"/>
      <c r="G8004" s="218"/>
      <c r="H8004" s="217"/>
      <c r="I8004" s="217"/>
      <c r="J8004" s="217"/>
      <c r="K8004" s="217"/>
      <c r="L8004" s="217"/>
      <c r="M8004" s="219"/>
      <c r="N8004" s="220"/>
      <c r="O8004" s="219"/>
      <c r="P8004" s="220"/>
      <c r="Q8004" s="219"/>
      <c r="R8004" s="219"/>
    </row>
    <row r="8005" spans="1:18">
      <c r="A8005" s="217"/>
      <c r="B8005" s="217"/>
      <c r="C8005" s="217"/>
      <c r="D8005" s="217"/>
      <c r="E8005" s="217"/>
      <c r="F8005" s="217"/>
      <c r="G8005" s="218"/>
      <c r="H8005" s="217"/>
      <c r="I8005" s="217"/>
      <c r="J8005" s="217"/>
      <c r="K8005" s="217"/>
      <c r="L8005" s="217"/>
      <c r="M8005" s="219"/>
      <c r="N8005" s="220"/>
      <c r="O8005" s="219"/>
      <c r="P8005" s="220"/>
      <c r="Q8005" s="219"/>
      <c r="R8005" s="219"/>
    </row>
    <row r="8006" spans="1:18">
      <c r="A8006" s="217"/>
      <c r="B8006" s="217"/>
      <c r="C8006" s="217"/>
      <c r="D8006" s="217"/>
      <c r="E8006" s="217"/>
      <c r="F8006" s="217"/>
      <c r="G8006" s="218"/>
      <c r="H8006" s="217"/>
      <c r="I8006" s="217"/>
      <c r="J8006" s="217"/>
      <c r="K8006" s="217"/>
      <c r="L8006" s="217"/>
      <c r="M8006" s="219"/>
      <c r="N8006" s="220"/>
      <c r="O8006" s="219"/>
      <c r="P8006" s="220"/>
      <c r="Q8006" s="219"/>
      <c r="R8006" s="219"/>
    </row>
    <row r="8007" spans="1:18">
      <c r="A8007" s="217"/>
      <c r="B8007" s="217"/>
      <c r="C8007" s="217"/>
      <c r="D8007" s="217"/>
      <c r="E8007" s="217"/>
      <c r="F8007" s="217"/>
      <c r="G8007" s="218"/>
      <c r="H8007" s="217"/>
      <c r="I8007" s="217"/>
      <c r="J8007" s="217"/>
      <c r="K8007" s="217"/>
      <c r="L8007" s="217"/>
      <c r="M8007" s="219"/>
      <c r="N8007" s="220"/>
      <c r="O8007" s="219"/>
      <c r="P8007" s="220"/>
      <c r="Q8007" s="219"/>
      <c r="R8007" s="219"/>
    </row>
    <row r="8008" spans="1:18">
      <c r="A8008" s="217"/>
      <c r="B8008" s="217"/>
      <c r="C8008" s="217"/>
      <c r="D8008" s="217"/>
      <c r="E8008" s="217"/>
      <c r="F8008" s="217"/>
      <c r="G8008" s="218"/>
      <c r="H8008" s="217"/>
      <c r="I8008" s="217"/>
      <c r="J8008" s="217"/>
      <c r="K8008" s="217"/>
      <c r="L8008" s="217"/>
      <c r="M8008" s="219"/>
      <c r="N8008" s="220"/>
      <c r="O8008" s="219"/>
      <c r="P8008" s="220"/>
      <c r="Q8008" s="219"/>
      <c r="R8008" s="219"/>
    </row>
    <row r="8009" spans="1:18">
      <c r="A8009" s="217"/>
      <c r="B8009" s="217"/>
      <c r="C8009" s="217"/>
      <c r="D8009" s="217"/>
      <c r="E8009" s="217"/>
      <c r="F8009" s="217"/>
      <c r="G8009" s="218"/>
      <c r="H8009" s="217"/>
      <c r="I8009" s="217"/>
      <c r="J8009" s="217"/>
      <c r="K8009" s="217"/>
      <c r="L8009" s="217"/>
      <c r="M8009" s="219"/>
      <c r="N8009" s="220"/>
      <c r="O8009" s="219"/>
      <c r="P8009" s="220"/>
      <c r="Q8009" s="219"/>
      <c r="R8009" s="219"/>
    </row>
    <row r="8010" spans="1:18">
      <c r="A8010" s="217"/>
      <c r="B8010" s="217"/>
      <c r="C8010" s="217"/>
      <c r="D8010" s="217"/>
      <c r="E8010" s="217"/>
      <c r="F8010" s="217"/>
      <c r="G8010" s="218"/>
      <c r="H8010" s="217"/>
      <c r="I8010" s="217"/>
      <c r="J8010" s="217"/>
      <c r="K8010" s="217"/>
      <c r="L8010" s="217"/>
      <c r="M8010" s="219"/>
      <c r="N8010" s="220"/>
      <c r="O8010" s="219"/>
      <c r="P8010" s="220"/>
      <c r="Q8010" s="219"/>
      <c r="R8010" s="219"/>
    </row>
    <row r="8011" spans="1:18">
      <c r="A8011" s="217"/>
      <c r="B8011" s="217"/>
      <c r="C8011" s="217"/>
      <c r="D8011" s="217"/>
      <c r="E8011" s="217"/>
      <c r="F8011" s="217"/>
      <c r="G8011" s="218"/>
      <c r="H8011" s="217"/>
      <c r="I8011" s="217"/>
      <c r="J8011" s="217"/>
      <c r="K8011" s="217"/>
      <c r="L8011" s="217"/>
      <c r="M8011" s="219"/>
      <c r="N8011" s="220"/>
      <c r="O8011" s="219"/>
      <c r="P8011" s="220"/>
      <c r="Q8011" s="219"/>
      <c r="R8011" s="219"/>
    </row>
    <row r="8012" spans="1:18">
      <c r="A8012" s="217"/>
      <c r="B8012" s="217"/>
      <c r="C8012" s="217"/>
      <c r="D8012" s="217"/>
      <c r="E8012" s="217"/>
      <c r="F8012" s="217"/>
      <c r="G8012" s="218"/>
      <c r="H8012" s="217"/>
      <c r="I8012" s="217"/>
      <c r="J8012" s="217"/>
      <c r="K8012" s="217"/>
      <c r="L8012" s="217"/>
      <c r="M8012" s="219"/>
      <c r="N8012" s="220"/>
      <c r="O8012" s="219"/>
      <c r="P8012" s="220"/>
      <c r="Q8012" s="219"/>
      <c r="R8012" s="219"/>
    </row>
    <row r="8013" spans="1:18">
      <c r="A8013" s="217"/>
      <c r="B8013" s="217"/>
      <c r="C8013" s="217"/>
      <c r="D8013" s="217"/>
      <c r="E8013" s="217"/>
      <c r="F8013" s="217"/>
      <c r="G8013" s="218"/>
      <c r="H8013" s="217"/>
      <c r="I8013" s="217"/>
      <c r="J8013" s="217"/>
      <c r="K8013" s="217"/>
      <c r="L8013" s="217"/>
      <c r="M8013" s="219"/>
      <c r="N8013" s="220"/>
      <c r="O8013" s="219"/>
      <c r="P8013" s="220"/>
      <c r="Q8013" s="219"/>
      <c r="R8013" s="219"/>
    </row>
    <row r="8014" spans="1:18">
      <c r="A8014" s="217"/>
      <c r="B8014" s="217"/>
      <c r="C8014" s="217"/>
      <c r="D8014" s="217"/>
      <c r="E8014" s="217"/>
      <c r="F8014" s="217"/>
      <c r="G8014" s="218"/>
      <c r="H8014" s="217"/>
      <c r="I8014" s="217"/>
      <c r="J8014" s="217"/>
      <c r="K8014" s="217"/>
      <c r="L8014" s="217"/>
      <c r="M8014" s="219"/>
      <c r="N8014" s="220"/>
      <c r="O8014" s="219"/>
      <c r="P8014" s="220"/>
      <c r="Q8014" s="219"/>
      <c r="R8014" s="219"/>
    </row>
    <row r="8015" spans="1:18">
      <c r="A8015" s="217"/>
      <c r="B8015" s="217"/>
      <c r="C8015" s="217"/>
      <c r="D8015" s="217"/>
      <c r="E8015" s="217"/>
      <c r="F8015" s="217"/>
      <c r="G8015" s="218"/>
      <c r="H8015" s="217"/>
      <c r="I8015" s="217"/>
      <c r="J8015" s="217"/>
      <c r="K8015" s="217"/>
      <c r="L8015" s="217"/>
      <c r="M8015" s="219"/>
      <c r="N8015" s="220"/>
      <c r="O8015" s="219"/>
      <c r="P8015" s="220"/>
      <c r="Q8015" s="219"/>
      <c r="R8015" s="219"/>
    </row>
    <row r="8016" spans="1:18">
      <c r="A8016" s="217"/>
      <c r="B8016" s="217"/>
      <c r="C8016" s="217"/>
      <c r="D8016" s="217"/>
      <c r="E8016" s="217"/>
      <c r="F8016" s="217"/>
      <c r="G8016" s="218"/>
      <c r="H8016" s="217"/>
      <c r="I8016" s="217"/>
      <c r="J8016" s="217"/>
      <c r="K8016" s="217"/>
      <c r="L8016" s="217"/>
      <c r="M8016" s="219"/>
      <c r="N8016" s="220"/>
      <c r="O8016" s="219"/>
      <c r="P8016" s="220"/>
      <c r="Q8016" s="219"/>
      <c r="R8016" s="219"/>
    </row>
    <row r="8017" spans="1:18">
      <c r="A8017" s="217"/>
      <c r="B8017" s="217"/>
      <c r="C8017" s="217"/>
      <c r="D8017" s="217"/>
      <c r="E8017" s="217"/>
      <c r="F8017" s="217"/>
      <c r="G8017" s="218"/>
      <c r="H8017" s="217"/>
      <c r="I8017" s="217"/>
      <c r="J8017" s="217"/>
      <c r="K8017" s="217"/>
      <c r="L8017" s="217"/>
      <c r="M8017" s="219"/>
      <c r="N8017" s="220"/>
      <c r="O8017" s="219"/>
      <c r="P8017" s="220"/>
      <c r="Q8017" s="219"/>
      <c r="R8017" s="219"/>
    </row>
    <row r="8018" spans="1:18">
      <c r="A8018" s="217"/>
      <c r="B8018" s="217"/>
      <c r="C8018" s="217"/>
      <c r="D8018" s="217"/>
      <c r="E8018" s="217"/>
      <c r="F8018" s="217"/>
      <c r="G8018" s="218"/>
      <c r="H8018" s="217"/>
      <c r="I8018" s="217"/>
      <c r="J8018" s="217"/>
      <c r="K8018" s="217"/>
      <c r="L8018" s="217"/>
      <c r="M8018" s="219"/>
      <c r="N8018" s="220"/>
      <c r="O8018" s="219"/>
      <c r="P8018" s="220"/>
      <c r="Q8018" s="219"/>
      <c r="R8018" s="219"/>
    </row>
    <row r="8019" spans="1:18">
      <c r="A8019" s="217"/>
      <c r="B8019" s="217"/>
      <c r="C8019" s="217"/>
      <c r="D8019" s="217"/>
      <c r="E8019" s="217"/>
      <c r="F8019" s="217"/>
      <c r="G8019" s="218"/>
      <c r="H8019" s="217"/>
      <c r="I8019" s="217"/>
      <c r="J8019" s="217"/>
      <c r="K8019" s="217"/>
      <c r="L8019" s="217"/>
      <c r="M8019" s="219"/>
      <c r="N8019" s="220"/>
      <c r="O8019" s="219"/>
      <c r="P8019" s="220"/>
      <c r="Q8019" s="219"/>
      <c r="R8019" s="219"/>
    </row>
    <row r="8020" spans="1:18">
      <c r="A8020" s="217"/>
      <c r="B8020" s="217"/>
      <c r="C8020" s="217"/>
      <c r="D8020" s="217"/>
      <c r="E8020" s="217"/>
      <c r="F8020" s="217"/>
      <c r="G8020" s="218"/>
      <c r="H8020" s="217"/>
      <c r="I8020" s="217"/>
      <c r="J8020" s="217"/>
      <c r="K8020" s="217"/>
      <c r="L8020" s="217"/>
      <c r="M8020" s="219"/>
      <c r="N8020" s="220"/>
      <c r="O8020" s="219"/>
      <c r="P8020" s="220"/>
      <c r="Q8020" s="219"/>
      <c r="R8020" s="219"/>
    </row>
    <row r="8021" spans="1:18">
      <c r="A8021" s="217"/>
      <c r="B8021" s="217"/>
      <c r="C8021" s="217"/>
      <c r="D8021" s="217"/>
      <c r="E8021" s="217"/>
      <c r="F8021" s="217"/>
      <c r="G8021" s="218"/>
      <c r="H8021" s="217"/>
      <c r="I8021" s="217"/>
      <c r="J8021" s="217"/>
      <c r="K8021" s="217"/>
      <c r="L8021" s="217"/>
      <c r="M8021" s="219"/>
      <c r="N8021" s="220"/>
      <c r="O8021" s="219"/>
      <c r="P8021" s="220"/>
      <c r="Q8021" s="219"/>
      <c r="R8021" s="219"/>
    </row>
    <row r="8022" spans="1:18">
      <c r="A8022" s="217"/>
      <c r="B8022" s="217"/>
      <c r="C8022" s="217"/>
      <c r="D8022" s="217"/>
      <c r="E8022" s="217"/>
      <c r="F8022" s="217"/>
      <c r="G8022" s="218"/>
      <c r="H8022" s="217"/>
      <c r="I8022" s="217"/>
      <c r="J8022" s="217"/>
      <c r="K8022" s="217"/>
      <c r="L8022" s="217"/>
      <c r="M8022" s="219"/>
      <c r="N8022" s="220"/>
      <c r="O8022" s="219"/>
      <c r="P8022" s="220"/>
      <c r="Q8022" s="219"/>
      <c r="R8022" s="219"/>
    </row>
    <row r="8023" spans="1:18">
      <c r="A8023" s="217"/>
      <c r="B8023" s="217"/>
      <c r="C8023" s="217"/>
      <c r="D8023" s="217"/>
      <c r="E8023" s="217"/>
      <c r="F8023" s="217"/>
      <c r="G8023" s="218"/>
      <c r="H8023" s="217"/>
      <c r="I8023" s="217"/>
      <c r="J8023" s="217"/>
      <c r="K8023" s="217"/>
      <c r="L8023" s="217"/>
      <c r="M8023" s="219"/>
      <c r="N8023" s="220"/>
      <c r="O8023" s="219"/>
      <c r="P8023" s="220"/>
      <c r="Q8023" s="219"/>
      <c r="R8023" s="219"/>
    </row>
    <row r="8024" spans="1:18">
      <c r="A8024" s="217"/>
      <c r="B8024" s="217"/>
      <c r="C8024" s="217"/>
      <c r="D8024" s="217"/>
      <c r="E8024" s="217"/>
      <c r="F8024" s="217"/>
      <c r="G8024" s="218"/>
      <c r="H8024" s="217"/>
      <c r="I8024" s="217"/>
      <c r="J8024" s="217"/>
      <c r="K8024" s="217"/>
      <c r="L8024" s="217"/>
      <c r="M8024" s="219"/>
      <c r="N8024" s="220"/>
      <c r="O8024" s="219"/>
      <c r="P8024" s="220"/>
      <c r="Q8024" s="219"/>
      <c r="R8024" s="219"/>
    </row>
    <row r="8025" spans="1:18">
      <c r="A8025" s="217"/>
      <c r="B8025" s="217"/>
      <c r="C8025" s="217"/>
      <c r="D8025" s="217"/>
      <c r="E8025" s="217"/>
      <c r="F8025" s="217"/>
      <c r="G8025" s="218"/>
      <c r="H8025" s="217"/>
      <c r="I8025" s="217"/>
      <c r="J8025" s="217"/>
      <c r="K8025" s="217"/>
      <c r="L8025" s="217"/>
      <c r="M8025" s="219"/>
      <c r="N8025" s="220"/>
      <c r="O8025" s="219"/>
      <c r="P8025" s="220"/>
      <c r="Q8025" s="219"/>
      <c r="R8025" s="219"/>
    </row>
    <row r="8026" spans="1:18">
      <c r="A8026" s="217"/>
      <c r="B8026" s="217"/>
      <c r="C8026" s="217"/>
      <c r="D8026" s="217"/>
      <c r="E8026" s="217"/>
      <c r="F8026" s="217"/>
      <c r="G8026" s="218"/>
      <c r="H8026" s="217"/>
      <c r="I8026" s="217"/>
      <c r="J8026" s="217"/>
      <c r="K8026" s="217"/>
      <c r="L8026" s="217"/>
      <c r="M8026" s="219"/>
      <c r="N8026" s="220"/>
      <c r="O8026" s="219"/>
      <c r="P8026" s="220"/>
      <c r="Q8026" s="219"/>
      <c r="R8026" s="219"/>
    </row>
    <row r="8027" spans="1:18">
      <c r="A8027" s="217"/>
      <c r="B8027" s="217"/>
      <c r="C8027" s="217"/>
      <c r="D8027" s="217"/>
      <c r="E8027" s="217"/>
      <c r="F8027" s="217"/>
      <c r="G8027" s="218"/>
      <c r="H8027" s="217"/>
      <c r="I8027" s="217"/>
      <c r="J8027" s="217"/>
      <c r="K8027" s="217"/>
      <c r="L8027" s="217"/>
      <c r="M8027" s="219"/>
      <c r="N8027" s="220"/>
      <c r="O8027" s="219"/>
      <c r="P8027" s="220"/>
      <c r="Q8027" s="219"/>
      <c r="R8027" s="219"/>
    </row>
    <row r="8028" spans="1:18">
      <c r="A8028" s="217"/>
      <c r="B8028" s="217"/>
      <c r="C8028" s="217"/>
      <c r="D8028" s="217"/>
      <c r="E8028" s="217"/>
      <c r="F8028" s="217"/>
      <c r="G8028" s="218"/>
      <c r="H8028" s="217"/>
      <c r="I8028" s="217"/>
      <c r="J8028" s="217"/>
      <c r="K8028" s="217"/>
      <c r="L8028" s="217"/>
      <c r="M8028" s="219"/>
      <c r="N8028" s="220"/>
      <c r="O8028" s="219"/>
      <c r="P8028" s="220"/>
      <c r="Q8028" s="219"/>
      <c r="R8028" s="219"/>
    </row>
    <row r="8029" spans="1:18">
      <c r="A8029" s="217"/>
      <c r="B8029" s="217"/>
      <c r="C8029" s="217"/>
      <c r="D8029" s="217"/>
      <c r="E8029" s="217"/>
      <c r="F8029" s="217"/>
      <c r="G8029" s="218"/>
      <c r="H8029" s="217"/>
      <c r="I8029" s="217"/>
      <c r="J8029" s="217"/>
      <c r="K8029" s="217"/>
      <c r="L8029" s="217"/>
      <c r="M8029" s="219"/>
      <c r="N8029" s="220"/>
      <c r="O8029" s="219"/>
      <c r="P8029" s="220"/>
      <c r="Q8029" s="219"/>
      <c r="R8029" s="219"/>
    </row>
    <row r="8030" spans="1:18">
      <c r="A8030" s="217"/>
      <c r="B8030" s="217"/>
      <c r="C8030" s="217"/>
      <c r="D8030" s="217"/>
      <c r="E8030" s="217"/>
      <c r="F8030" s="217"/>
      <c r="G8030" s="218"/>
      <c r="H8030" s="217"/>
      <c r="I8030" s="217"/>
      <c r="J8030" s="217"/>
      <c r="K8030" s="217"/>
      <c r="L8030" s="217"/>
      <c r="M8030" s="219"/>
      <c r="N8030" s="220"/>
      <c r="O8030" s="219"/>
      <c r="P8030" s="220"/>
      <c r="Q8030" s="219"/>
      <c r="R8030" s="219"/>
    </row>
    <row r="8031" spans="1:18">
      <c r="A8031" s="217"/>
      <c r="B8031" s="217"/>
      <c r="C8031" s="217"/>
      <c r="D8031" s="217"/>
      <c r="E8031" s="217"/>
      <c r="F8031" s="217"/>
      <c r="G8031" s="218"/>
      <c r="H8031" s="217"/>
      <c r="I8031" s="217"/>
      <c r="J8031" s="217"/>
      <c r="K8031" s="217"/>
      <c r="L8031" s="217"/>
      <c r="M8031" s="219"/>
      <c r="N8031" s="220"/>
      <c r="O8031" s="219"/>
      <c r="P8031" s="220"/>
      <c r="Q8031" s="219"/>
      <c r="R8031" s="219"/>
    </row>
    <row r="8032" spans="1:18">
      <c r="A8032" s="217"/>
      <c r="B8032" s="217"/>
      <c r="C8032" s="217"/>
      <c r="D8032" s="217"/>
      <c r="E8032" s="217"/>
      <c r="F8032" s="217"/>
      <c r="G8032" s="218"/>
      <c r="H8032" s="217"/>
      <c r="I8032" s="217"/>
      <c r="J8032" s="217"/>
      <c r="K8032" s="217"/>
      <c r="L8032" s="217"/>
      <c r="M8032" s="219"/>
      <c r="N8032" s="220"/>
      <c r="O8032" s="219"/>
      <c r="P8032" s="220"/>
      <c r="Q8032" s="219"/>
      <c r="R8032" s="219"/>
    </row>
    <row r="8033" spans="1:18">
      <c r="A8033" s="217"/>
      <c r="B8033" s="217"/>
      <c r="C8033" s="217"/>
      <c r="D8033" s="217"/>
      <c r="E8033" s="217"/>
      <c r="F8033" s="217"/>
      <c r="G8033" s="218"/>
      <c r="H8033" s="217"/>
      <c r="I8033" s="217"/>
      <c r="J8033" s="217"/>
      <c r="K8033" s="217"/>
      <c r="L8033" s="217"/>
      <c r="M8033" s="219"/>
      <c r="N8033" s="220"/>
      <c r="O8033" s="219"/>
      <c r="P8033" s="220"/>
      <c r="Q8033" s="219"/>
      <c r="R8033" s="219"/>
    </row>
    <row r="8034" spans="1:18">
      <c r="A8034" s="217"/>
      <c r="B8034" s="217"/>
      <c r="C8034" s="217"/>
      <c r="D8034" s="217"/>
      <c r="E8034" s="217"/>
      <c r="F8034" s="217"/>
      <c r="G8034" s="218"/>
      <c r="H8034" s="217"/>
      <c r="I8034" s="217"/>
      <c r="J8034" s="217"/>
      <c r="K8034" s="217"/>
      <c r="L8034" s="217"/>
      <c r="M8034" s="219"/>
      <c r="N8034" s="220"/>
      <c r="O8034" s="219"/>
      <c r="P8034" s="220"/>
      <c r="Q8034" s="219"/>
      <c r="R8034" s="219"/>
    </row>
    <row r="8035" spans="1:18">
      <c r="A8035" s="217"/>
      <c r="B8035" s="217"/>
      <c r="C8035" s="217"/>
      <c r="D8035" s="217"/>
      <c r="E8035" s="217"/>
      <c r="F8035" s="217"/>
      <c r="G8035" s="218"/>
      <c r="H8035" s="217"/>
      <c r="I8035" s="217"/>
      <c r="J8035" s="217"/>
      <c r="K8035" s="217"/>
      <c r="L8035" s="217"/>
      <c r="M8035" s="219"/>
      <c r="N8035" s="220"/>
      <c r="O8035" s="219"/>
      <c r="P8035" s="220"/>
      <c r="Q8035" s="219"/>
      <c r="R8035" s="219"/>
    </row>
    <row r="8036" spans="1:18">
      <c r="A8036" s="217"/>
      <c r="B8036" s="217"/>
      <c r="C8036" s="217"/>
      <c r="D8036" s="217"/>
      <c r="E8036" s="217"/>
      <c r="F8036" s="217"/>
      <c r="G8036" s="218"/>
      <c r="H8036" s="217"/>
      <c r="I8036" s="217"/>
      <c r="J8036" s="217"/>
      <c r="K8036" s="217"/>
      <c r="L8036" s="217"/>
      <c r="M8036" s="219"/>
      <c r="N8036" s="220"/>
      <c r="O8036" s="219"/>
      <c r="P8036" s="220"/>
      <c r="Q8036" s="219"/>
      <c r="R8036" s="219"/>
    </row>
    <row r="8037" spans="1:18">
      <c r="A8037" s="217"/>
      <c r="B8037" s="217"/>
      <c r="C8037" s="217"/>
      <c r="D8037" s="217"/>
      <c r="E8037" s="217"/>
      <c r="F8037" s="217"/>
      <c r="G8037" s="218"/>
      <c r="H8037" s="217"/>
      <c r="I8037" s="217"/>
      <c r="J8037" s="217"/>
      <c r="K8037" s="217"/>
      <c r="L8037" s="217"/>
      <c r="M8037" s="219"/>
      <c r="N8037" s="220"/>
      <c r="O8037" s="219"/>
      <c r="P8037" s="220"/>
      <c r="Q8037" s="219"/>
      <c r="R8037" s="219"/>
    </row>
    <row r="8038" spans="1:18">
      <c r="A8038" s="217"/>
      <c r="B8038" s="217"/>
      <c r="C8038" s="217"/>
      <c r="D8038" s="217"/>
      <c r="E8038" s="217"/>
      <c r="F8038" s="217"/>
      <c r="G8038" s="218"/>
      <c r="H8038" s="217"/>
      <c r="I8038" s="217"/>
      <c r="J8038" s="217"/>
      <c r="K8038" s="217"/>
      <c r="L8038" s="217"/>
      <c r="M8038" s="219"/>
      <c r="N8038" s="220"/>
      <c r="O8038" s="219"/>
      <c r="P8038" s="220"/>
      <c r="Q8038" s="219"/>
      <c r="R8038" s="219"/>
    </row>
    <row r="8039" spans="1:18">
      <c r="A8039" s="217"/>
      <c r="B8039" s="217"/>
      <c r="C8039" s="217"/>
      <c r="D8039" s="217"/>
      <c r="E8039" s="217"/>
      <c r="F8039" s="217"/>
      <c r="G8039" s="218"/>
      <c r="H8039" s="217"/>
      <c r="I8039" s="217"/>
      <c r="J8039" s="217"/>
      <c r="K8039" s="217"/>
      <c r="L8039" s="217"/>
      <c r="M8039" s="219"/>
      <c r="N8039" s="220"/>
      <c r="O8039" s="219"/>
      <c r="P8039" s="220"/>
      <c r="Q8039" s="219"/>
      <c r="R8039" s="219"/>
    </row>
    <row r="8040" spans="1:18">
      <c r="A8040" s="217"/>
      <c r="B8040" s="217"/>
      <c r="C8040" s="217"/>
      <c r="D8040" s="217"/>
      <c r="E8040" s="217"/>
      <c r="F8040" s="217"/>
      <c r="G8040" s="218"/>
      <c r="H8040" s="217"/>
      <c r="I8040" s="217"/>
      <c r="J8040" s="217"/>
      <c r="K8040" s="217"/>
      <c r="L8040" s="217"/>
      <c r="M8040" s="219"/>
      <c r="N8040" s="220"/>
      <c r="O8040" s="219"/>
      <c r="P8040" s="220"/>
      <c r="Q8040" s="219"/>
      <c r="R8040" s="219"/>
    </row>
    <row r="8041" spans="1:18">
      <c r="A8041" s="217"/>
      <c r="B8041" s="217"/>
      <c r="C8041" s="217"/>
      <c r="D8041" s="217"/>
      <c r="E8041" s="217"/>
      <c r="F8041" s="217"/>
      <c r="G8041" s="218"/>
      <c r="H8041" s="217"/>
      <c r="I8041" s="217"/>
      <c r="J8041" s="217"/>
      <c r="K8041" s="217"/>
      <c r="L8041" s="217"/>
      <c r="M8041" s="219"/>
      <c r="N8041" s="220"/>
      <c r="O8041" s="219"/>
      <c r="P8041" s="220"/>
      <c r="Q8041" s="219"/>
      <c r="R8041" s="219"/>
    </row>
    <row r="8042" spans="1:18">
      <c r="A8042" s="217"/>
      <c r="B8042" s="217"/>
      <c r="C8042" s="217"/>
      <c r="D8042" s="217"/>
      <c r="E8042" s="217"/>
      <c r="F8042" s="217"/>
      <c r="G8042" s="218"/>
      <c r="H8042" s="217"/>
      <c r="I8042" s="217"/>
      <c r="J8042" s="217"/>
      <c r="K8042" s="217"/>
      <c r="L8042" s="217"/>
      <c r="M8042" s="219"/>
      <c r="N8042" s="220"/>
      <c r="O8042" s="219"/>
      <c r="P8042" s="220"/>
      <c r="Q8042" s="219"/>
      <c r="R8042" s="219"/>
    </row>
    <row r="8043" spans="1:18">
      <c r="A8043" s="217"/>
      <c r="B8043" s="217"/>
      <c r="C8043" s="217"/>
      <c r="D8043" s="217"/>
      <c r="E8043" s="217"/>
      <c r="F8043" s="217"/>
      <c r="G8043" s="218"/>
      <c r="H8043" s="217"/>
      <c r="I8043" s="217"/>
      <c r="J8043" s="217"/>
      <c r="K8043" s="217"/>
      <c r="L8043" s="217"/>
      <c r="M8043" s="219"/>
      <c r="N8043" s="220"/>
      <c r="O8043" s="219"/>
      <c r="P8043" s="220"/>
      <c r="Q8043" s="219"/>
      <c r="R8043" s="219"/>
    </row>
    <row r="8044" spans="1:18">
      <c r="A8044" s="217"/>
      <c r="B8044" s="217"/>
      <c r="C8044" s="217"/>
      <c r="D8044" s="217"/>
      <c r="E8044" s="217"/>
      <c r="F8044" s="217"/>
      <c r="G8044" s="218"/>
      <c r="H8044" s="217"/>
      <c r="I8044" s="217"/>
      <c r="J8044" s="217"/>
      <c r="K8044" s="217"/>
      <c r="L8044" s="217"/>
      <c r="M8044" s="219"/>
      <c r="N8044" s="220"/>
      <c r="O8044" s="219"/>
      <c r="P8044" s="220"/>
      <c r="Q8044" s="219"/>
      <c r="R8044" s="219"/>
    </row>
    <row r="8045" spans="1:18">
      <c r="A8045" s="217"/>
      <c r="B8045" s="217"/>
      <c r="C8045" s="217"/>
      <c r="D8045" s="217"/>
      <c r="E8045" s="217"/>
      <c r="F8045" s="217"/>
      <c r="G8045" s="218"/>
      <c r="H8045" s="217"/>
      <c r="I8045" s="217"/>
      <c r="J8045" s="217"/>
      <c r="K8045" s="217"/>
      <c r="L8045" s="217"/>
      <c r="M8045" s="219"/>
      <c r="N8045" s="220"/>
      <c r="O8045" s="219"/>
      <c r="P8045" s="220"/>
      <c r="Q8045" s="219"/>
      <c r="R8045" s="219"/>
    </row>
    <row r="8046" spans="1:18">
      <c r="A8046" s="217"/>
      <c r="B8046" s="217"/>
      <c r="C8046" s="217"/>
      <c r="D8046" s="217"/>
      <c r="E8046" s="217"/>
      <c r="F8046" s="217"/>
      <c r="G8046" s="218"/>
      <c r="H8046" s="217"/>
      <c r="I8046" s="217"/>
      <c r="J8046" s="217"/>
      <c r="K8046" s="217"/>
      <c r="L8046" s="217"/>
      <c r="M8046" s="219"/>
      <c r="N8046" s="220"/>
      <c r="O8046" s="219"/>
      <c r="P8046" s="220"/>
      <c r="Q8046" s="219"/>
      <c r="R8046" s="219"/>
    </row>
    <row r="8047" spans="1:18">
      <c r="A8047" s="217"/>
      <c r="B8047" s="217"/>
      <c r="C8047" s="217"/>
      <c r="D8047" s="217"/>
      <c r="E8047" s="217"/>
      <c r="F8047" s="217"/>
      <c r="G8047" s="218"/>
      <c r="H8047" s="217"/>
      <c r="I8047" s="217"/>
      <c r="J8047" s="217"/>
      <c r="K8047" s="217"/>
      <c r="L8047" s="217"/>
      <c r="M8047" s="219"/>
      <c r="N8047" s="220"/>
      <c r="O8047" s="219"/>
      <c r="P8047" s="220"/>
      <c r="Q8047" s="219"/>
      <c r="R8047" s="219"/>
    </row>
    <row r="8048" spans="1:18">
      <c r="A8048" s="217"/>
      <c r="B8048" s="217"/>
      <c r="C8048" s="217"/>
      <c r="D8048" s="217"/>
      <c r="E8048" s="217"/>
      <c r="F8048" s="217"/>
      <c r="G8048" s="218"/>
      <c r="H8048" s="217"/>
      <c r="I8048" s="217"/>
      <c r="J8048" s="217"/>
      <c r="K8048" s="217"/>
      <c r="L8048" s="217"/>
      <c r="M8048" s="219"/>
      <c r="N8048" s="220"/>
      <c r="O8048" s="219"/>
      <c r="P8048" s="220"/>
      <c r="Q8048" s="219"/>
      <c r="R8048" s="219"/>
    </row>
    <row r="8049" spans="1:18">
      <c r="A8049" s="217"/>
      <c r="B8049" s="217"/>
      <c r="C8049" s="217"/>
      <c r="D8049" s="217"/>
      <c r="E8049" s="217"/>
      <c r="F8049" s="217"/>
      <c r="G8049" s="218"/>
      <c r="H8049" s="217"/>
      <c r="I8049" s="217"/>
      <c r="J8049" s="217"/>
      <c r="K8049" s="217"/>
      <c r="L8049" s="217"/>
      <c r="M8049" s="219"/>
      <c r="N8049" s="220"/>
      <c r="O8049" s="219"/>
      <c r="P8049" s="220"/>
      <c r="Q8049" s="219"/>
      <c r="R8049" s="219"/>
    </row>
    <row r="8050" spans="1:18">
      <c r="A8050" s="217"/>
      <c r="B8050" s="217"/>
      <c r="C8050" s="217"/>
      <c r="D8050" s="217"/>
      <c r="E8050" s="217"/>
      <c r="F8050" s="217"/>
      <c r="G8050" s="218"/>
      <c r="H8050" s="217"/>
      <c r="I8050" s="217"/>
      <c r="J8050" s="217"/>
      <c r="K8050" s="217"/>
      <c r="L8050" s="217"/>
      <c r="M8050" s="219"/>
      <c r="N8050" s="220"/>
      <c r="O8050" s="219"/>
      <c r="P8050" s="220"/>
      <c r="Q8050" s="219"/>
      <c r="R8050" s="219"/>
    </row>
    <row r="8051" spans="1:18">
      <c r="A8051" s="217"/>
      <c r="B8051" s="217"/>
      <c r="C8051" s="217"/>
      <c r="D8051" s="217"/>
      <c r="E8051" s="217"/>
      <c r="F8051" s="217"/>
      <c r="G8051" s="218"/>
      <c r="H8051" s="217"/>
      <c r="I8051" s="217"/>
      <c r="J8051" s="217"/>
      <c r="K8051" s="217"/>
      <c r="L8051" s="217"/>
      <c r="M8051" s="219"/>
      <c r="N8051" s="220"/>
      <c r="O8051" s="219"/>
      <c r="P8051" s="220"/>
      <c r="Q8051" s="219"/>
      <c r="R8051" s="219"/>
    </row>
    <row r="8052" spans="1:18">
      <c r="A8052" s="217"/>
      <c r="B8052" s="217"/>
      <c r="C8052" s="217"/>
      <c r="D8052" s="217"/>
      <c r="E8052" s="217"/>
      <c r="F8052" s="217"/>
      <c r="G8052" s="218"/>
      <c r="H8052" s="217"/>
      <c r="I8052" s="217"/>
      <c r="J8052" s="217"/>
      <c r="K8052" s="217"/>
      <c r="L8052" s="217"/>
      <c r="M8052" s="219"/>
      <c r="N8052" s="220"/>
      <c r="O8052" s="219"/>
      <c r="P8052" s="220"/>
      <c r="Q8052" s="219"/>
      <c r="R8052" s="219"/>
    </row>
    <row r="8053" spans="1:18">
      <c r="A8053" s="217"/>
      <c r="B8053" s="217"/>
      <c r="C8053" s="217"/>
      <c r="D8053" s="217"/>
      <c r="E8053" s="217"/>
      <c r="F8053" s="217"/>
      <c r="G8053" s="218"/>
      <c r="H8053" s="217"/>
      <c r="I8053" s="217"/>
      <c r="J8053" s="217"/>
      <c r="K8053" s="217"/>
      <c r="L8053" s="217"/>
      <c r="M8053" s="219"/>
      <c r="N8053" s="220"/>
      <c r="O8053" s="219"/>
      <c r="P8053" s="220"/>
      <c r="Q8053" s="219"/>
      <c r="R8053" s="219"/>
    </row>
    <row r="8054" spans="1:18">
      <c r="A8054" s="217"/>
      <c r="B8054" s="217"/>
      <c r="C8054" s="217"/>
      <c r="D8054" s="217"/>
      <c r="E8054" s="217"/>
      <c r="F8054" s="217"/>
      <c r="G8054" s="218"/>
      <c r="H8054" s="217"/>
      <c r="I8054" s="217"/>
      <c r="J8054" s="217"/>
      <c r="K8054" s="217"/>
      <c r="L8054" s="217"/>
      <c r="M8054" s="219"/>
      <c r="N8054" s="220"/>
      <c r="O8054" s="219"/>
      <c r="P8054" s="220"/>
      <c r="Q8054" s="219"/>
      <c r="R8054" s="219"/>
    </row>
    <row r="8055" spans="1:18">
      <c r="A8055" s="217"/>
      <c r="B8055" s="217"/>
      <c r="C8055" s="217"/>
      <c r="D8055" s="217"/>
      <c r="E8055" s="217"/>
      <c r="F8055" s="217"/>
      <c r="G8055" s="218"/>
      <c r="H8055" s="217"/>
      <c r="I8055" s="217"/>
      <c r="J8055" s="217"/>
      <c r="K8055" s="217"/>
      <c r="L8055" s="217"/>
      <c r="M8055" s="219"/>
      <c r="N8055" s="220"/>
      <c r="O8055" s="219"/>
      <c r="P8055" s="220"/>
      <c r="Q8055" s="219"/>
      <c r="R8055" s="219"/>
    </row>
    <row r="8056" spans="1:18">
      <c r="A8056" s="217"/>
      <c r="B8056" s="217"/>
      <c r="C8056" s="217"/>
      <c r="D8056" s="217"/>
      <c r="E8056" s="217"/>
      <c r="F8056" s="217"/>
      <c r="G8056" s="218"/>
      <c r="H8056" s="217"/>
      <c r="I8056" s="217"/>
      <c r="J8056" s="217"/>
      <c r="K8056" s="217"/>
      <c r="L8056" s="217"/>
      <c r="M8056" s="219"/>
      <c r="N8056" s="220"/>
      <c r="O8056" s="219"/>
      <c r="P8056" s="220"/>
      <c r="Q8056" s="219"/>
      <c r="R8056" s="219"/>
    </row>
    <row r="8057" spans="1:18">
      <c r="A8057" s="217"/>
      <c r="B8057" s="217"/>
      <c r="C8057" s="217"/>
      <c r="D8057" s="217"/>
      <c r="E8057" s="217"/>
      <c r="F8057" s="217"/>
      <c r="G8057" s="218"/>
      <c r="H8057" s="217"/>
      <c r="I8057" s="217"/>
      <c r="J8057" s="217"/>
      <c r="K8057" s="217"/>
      <c r="L8057" s="217"/>
      <c r="M8057" s="219"/>
      <c r="N8057" s="220"/>
      <c r="O8057" s="219"/>
      <c r="P8057" s="220"/>
      <c r="Q8057" s="219"/>
      <c r="R8057" s="219"/>
    </row>
    <row r="8058" spans="1:18">
      <c r="A8058" s="217"/>
      <c r="B8058" s="217"/>
      <c r="C8058" s="217"/>
      <c r="D8058" s="217"/>
      <c r="E8058" s="217"/>
      <c r="F8058" s="217"/>
      <c r="G8058" s="218"/>
      <c r="H8058" s="217"/>
      <c r="I8058" s="217"/>
      <c r="J8058" s="217"/>
      <c r="K8058" s="217"/>
      <c r="L8058" s="217"/>
      <c r="M8058" s="219"/>
      <c r="N8058" s="220"/>
      <c r="O8058" s="219"/>
      <c r="P8058" s="220"/>
      <c r="Q8058" s="219"/>
      <c r="R8058" s="219"/>
    </row>
    <row r="8059" spans="1:18">
      <c r="A8059" s="217"/>
      <c r="B8059" s="217"/>
      <c r="C8059" s="217"/>
      <c r="D8059" s="217"/>
      <c r="E8059" s="217"/>
      <c r="F8059" s="217"/>
      <c r="G8059" s="218"/>
      <c r="H8059" s="217"/>
      <c r="I8059" s="217"/>
      <c r="J8059" s="217"/>
      <c r="K8059" s="217"/>
      <c r="L8059" s="217"/>
      <c r="M8059" s="219"/>
      <c r="N8059" s="220"/>
      <c r="O8059" s="219"/>
      <c r="P8059" s="220"/>
      <c r="Q8059" s="219"/>
      <c r="R8059" s="219"/>
    </row>
    <row r="8060" spans="1:18">
      <c r="A8060" s="217"/>
      <c r="B8060" s="217"/>
      <c r="C8060" s="217"/>
      <c r="D8060" s="217"/>
      <c r="E8060" s="217"/>
      <c r="F8060" s="217"/>
      <c r="G8060" s="218"/>
      <c r="H8060" s="217"/>
      <c r="I8060" s="217"/>
      <c r="J8060" s="217"/>
      <c r="K8060" s="217"/>
      <c r="L8060" s="217"/>
      <c r="M8060" s="219"/>
      <c r="N8060" s="220"/>
      <c r="O8060" s="219"/>
      <c r="P8060" s="220"/>
      <c r="Q8060" s="219"/>
      <c r="R8060" s="219"/>
    </row>
    <row r="8061" spans="1:18">
      <c r="A8061" s="217"/>
      <c r="B8061" s="217"/>
      <c r="C8061" s="217"/>
      <c r="D8061" s="217"/>
      <c r="E8061" s="217"/>
      <c r="F8061" s="217"/>
      <c r="G8061" s="218"/>
      <c r="H8061" s="217"/>
      <c r="I8061" s="217"/>
      <c r="J8061" s="217"/>
      <c r="K8061" s="217"/>
      <c r="L8061" s="217"/>
      <c r="M8061" s="219"/>
      <c r="N8061" s="220"/>
      <c r="O8061" s="219"/>
      <c r="P8061" s="220"/>
      <c r="Q8061" s="219"/>
      <c r="R8061" s="219"/>
    </row>
    <row r="8062" spans="1:18">
      <c r="A8062" s="217"/>
      <c r="B8062" s="217"/>
      <c r="C8062" s="217"/>
      <c r="D8062" s="217"/>
      <c r="E8062" s="217"/>
      <c r="F8062" s="217"/>
      <c r="G8062" s="218"/>
      <c r="H8062" s="217"/>
      <c r="I8062" s="217"/>
      <c r="J8062" s="217"/>
      <c r="K8062" s="217"/>
      <c r="L8062" s="217"/>
      <c r="M8062" s="219"/>
      <c r="N8062" s="220"/>
      <c r="O8062" s="219"/>
      <c r="P8062" s="220"/>
      <c r="Q8062" s="219"/>
      <c r="R8062" s="219"/>
    </row>
    <row r="8063" spans="1:18">
      <c r="A8063" s="217"/>
      <c r="B8063" s="217"/>
      <c r="C8063" s="217"/>
      <c r="D8063" s="217"/>
      <c r="E8063" s="217"/>
      <c r="F8063" s="217"/>
      <c r="G8063" s="218"/>
      <c r="H8063" s="217"/>
      <c r="I8063" s="217"/>
      <c r="J8063" s="217"/>
      <c r="K8063" s="217"/>
      <c r="L8063" s="217"/>
      <c r="M8063" s="219"/>
      <c r="N8063" s="220"/>
      <c r="O8063" s="219"/>
      <c r="P8063" s="220"/>
      <c r="Q8063" s="219"/>
      <c r="R8063" s="219"/>
    </row>
    <row r="8064" spans="1:18">
      <c r="A8064" s="217"/>
      <c r="B8064" s="217"/>
      <c r="C8064" s="217"/>
      <c r="D8064" s="217"/>
      <c r="E8064" s="217"/>
      <c r="F8064" s="217"/>
      <c r="G8064" s="218"/>
      <c r="H8064" s="217"/>
      <c r="I8064" s="217"/>
      <c r="J8064" s="217"/>
      <c r="K8064" s="217"/>
      <c r="L8064" s="217"/>
      <c r="M8064" s="219"/>
      <c r="N8064" s="220"/>
      <c r="O8064" s="219"/>
      <c r="P8064" s="220"/>
      <c r="Q8064" s="219"/>
      <c r="R8064" s="219"/>
    </row>
    <row r="8065" spans="1:18">
      <c r="A8065" s="217"/>
      <c r="B8065" s="217"/>
      <c r="C8065" s="217"/>
      <c r="D8065" s="217"/>
      <c r="E8065" s="217"/>
      <c r="F8065" s="217"/>
      <c r="G8065" s="218"/>
      <c r="H8065" s="217"/>
      <c r="I8065" s="217"/>
      <c r="J8065" s="217"/>
      <c r="K8065" s="217"/>
      <c r="L8065" s="217"/>
      <c r="M8065" s="219"/>
      <c r="N8065" s="220"/>
      <c r="O8065" s="219"/>
      <c r="P8065" s="220"/>
      <c r="Q8065" s="219"/>
      <c r="R8065" s="219"/>
    </row>
    <row r="8066" spans="1:18">
      <c r="A8066" s="217"/>
      <c r="B8066" s="217"/>
      <c r="C8066" s="217"/>
      <c r="D8066" s="217"/>
      <c r="E8066" s="217"/>
      <c r="F8066" s="217"/>
      <c r="G8066" s="218"/>
      <c r="H8066" s="217"/>
      <c r="I8066" s="217"/>
      <c r="J8066" s="217"/>
      <c r="K8066" s="217"/>
      <c r="L8066" s="217"/>
      <c r="M8066" s="219"/>
      <c r="N8066" s="220"/>
      <c r="O8066" s="219"/>
      <c r="P8066" s="220"/>
      <c r="Q8066" s="219"/>
      <c r="R8066" s="219"/>
    </row>
    <row r="8067" spans="1:18">
      <c r="A8067" s="217"/>
      <c r="B8067" s="217"/>
      <c r="C8067" s="217"/>
      <c r="D8067" s="217"/>
      <c r="E8067" s="217"/>
      <c r="F8067" s="217"/>
      <c r="G8067" s="218"/>
      <c r="H8067" s="217"/>
      <c r="I8067" s="217"/>
      <c r="J8067" s="217"/>
      <c r="K8067" s="217"/>
      <c r="L8067" s="217"/>
      <c r="M8067" s="219"/>
      <c r="N8067" s="220"/>
      <c r="O8067" s="219"/>
      <c r="P8067" s="220"/>
      <c r="Q8067" s="219"/>
      <c r="R8067" s="219"/>
    </row>
    <row r="8068" spans="1:18">
      <c r="A8068" s="217"/>
      <c r="B8068" s="217"/>
      <c r="C8068" s="217"/>
      <c r="D8068" s="217"/>
      <c r="E8068" s="217"/>
      <c r="F8068" s="217"/>
      <c r="G8068" s="218"/>
      <c r="H8068" s="217"/>
      <c r="I8068" s="217"/>
      <c r="J8068" s="217"/>
      <c r="K8068" s="217"/>
      <c r="L8068" s="217"/>
      <c r="M8068" s="219"/>
      <c r="N8068" s="220"/>
      <c r="O8068" s="219"/>
      <c r="P8068" s="220"/>
      <c r="Q8068" s="219"/>
      <c r="R8068" s="219"/>
    </row>
    <row r="8069" spans="1:18">
      <c r="A8069" s="217"/>
      <c r="B8069" s="217"/>
      <c r="C8069" s="217"/>
      <c r="D8069" s="217"/>
      <c r="E8069" s="217"/>
      <c r="F8069" s="217"/>
      <c r="G8069" s="218"/>
      <c r="H8069" s="217"/>
      <c r="I8069" s="217"/>
      <c r="J8069" s="217"/>
      <c r="K8069" s="217"/>
      <c r="L8069" s="217"/>
      <c r="M8069" s="219"/>
      <c r="N8069" s="220"/>
      <c r="O8069" s="219"/>
      <c r="P8069" s="220"/>
      <c r="Q8069" s="219"/>
      <c r="R8069" s="219"/>
    </row>
    <row r="8070" spans="1:18">
      <c r="A8070" s="217"/>
      <c r="B8070" s="217"/>
      <c r="C8070" s="217"/>
      <c r="D8070" s="217"/>
      <c r="E8070" s="217"/>
      <c r="F8070" s="217"/>
      <c r="G8070" s="218"/>
      <c r="H8070" s="217"/>
      <c r="I8070" s="217"/>
      <c r="J8070" s="217"/>
      <c r="K8070" s="217"/>
      <c r="L8070" s="217"/>
      <c r="M8070" s="219"/>
      <c r="N8070" s="220"/>
      <c r="O8070" s="219"/>
      <c r="P8070" s="220"/>
      <c r="Q8070" s="219"/>
      <c r="R8070" s="219"/>
    </row>
    <row r="8071" spans="1:18">
      <c r="A8071" s="217"/>
      <c r="B8071" s="217"/>
      <c r="C8071" s="217"/>
      <c r="D8071" s="217"/>
      <c r="E8071" s="217"/>
      <c r="F8071" s="217"/>
      <c r="G8071" s="218"/>
      <c r="H8071" s="217"/>
      <c r="I8071" s="217"/>
      <c r="J8071" s="217"/>
      <c r="K8071" s="217"/>
      <c r="L8071" s="217"/>
      <c r="M8071" s="219"/>
      <c r="N8071" s="220"/>
      <c r="O8071" s="219"/>
      <c r="P8071" s="220"/>
      <c r="Q8071" s="219"/>
      <c r="R8071" s="219"/>
    </row>
    <row r="8072" spans="1:18">
      <c r="A8072" s="217"/>
      <c r="B8072" s="217"/>
      <c r="C8072" s="217"/>
      <c r="D8072" s="217"/>
      <c r="E8072" s="217"/>
      <c r="F8072" s="217"/>
      <c r="G8072" s="218"/>
      <c r="H8072" s="217"/>
      <c r="I8072" s="217"/>
      <c r="J8072" s="217"/>
      <c r="K8072" s="217"/>
      <c r="L8072" s="217"/>
      <c r="M8072" s="219"/>
      <c r="N8072" s="220"/>
      <c r="O8072" s="219"/>
      <c r="P8072" s="220"/>
      <c r="Q8072" s="219"/>
      <c r="R8072" s="219"/>
    </row>
    <row r="8073" spans="1:18">
      <c r="A8073" s="217"/>
      <c r="B8073" s="217"/>
      <c r="C8073" s="217"/>
      <c r="D8073" s="217"/>
      <c r="E8073" s="217"/>
      <c r="F8073" s="217"/>
      <c r="G8073" s="218"/>
      <c r="H8073" s="217"/>
      <c r="I8073" s="217"/>
      <c r="J8073" s="217"/>
      <c r="K8073" s="217"/>
      <c r="L8073" s="217"/>
      <c r="M8073" s="219"/>
      <c r="N8073" s="220"/>
      <c r="O8073" s="219"/>
      <c r="P8073" s="220"/>
      <c r="Q8073" s="219"/>
      <c r="R8073" s="219"/>
    </row>
    <row r="8074" spans="1:18">
      <c r="A8074" s="217"/>
      <c r="B8074" s="217"/>
      <c r="C8074" s="217"/>
      <c r="D8074" s="217"/>
      <c r="E8074" s="217"/>
      <c r="F8074" s="217"/>
      <c r="G8074" s="218"/>
      <c r="H8074" s="217"/>
      <c r="I8074" s="217"/>
      <c r="J8074" s="217"/>
      <c r="K8074" s="217"/>
      <c r="L8074" s="217"/>
      <c r="M8074" s="219"/>
      <c r="N8074" s="220"/>
      <c r="O8074" s="219"/>
      <c r="P8074" s="220"/>
      <c r="Q8074" s="219"/>
      <c r="R8074" s="219"/>
    </row>
    <row r="8075" spans="1:18">
      <c r="A8075" s="217"/>
      <c r="B8075" s="217"/>
      <c r="C8075" s="217"/>
      <c r="D8075" s="217"/>
      <c r="E8075" s="217"/>
      <c r="F8075" s="217"/>
      <c r="G8075" s="218"/>
      <c r="H8075" s="217"/>
      <c r="I8075" s="217"/>
      <c r="J8075" s="217"/>
      <c r="K8075" s="217"/>
      <c r="L8075" s="217"/>
      <c r="M8075" s="219"/>
      <c r="N8075" s="220"/>
      <c r="O8075" s="219"/>
      <c r="P8075" s="220"/>
      <c r="Q8075" s="219"/>
      <c r="R8075" s="219"/>
    </row>
    <row r="8076" spans="1:18">
      <c r="A8076" s="217"/>
      <c r="B8076" s="217"/>
      <c r="C8076" s="217"/>
      <c r="D8076" s="217"/>
      <c r="E8076" s="217"/>
      <c r="F8076" s="217"/>
      <c r="G8076" s="218"/>
      <c r="H8076" s="217"/>
      <c r="I8076" s="217"/>
      <c r="J8076" s="217"/>
      <c r="K8076" s="217"/>
      <c r="L8076" s="217"/>
      <c r="M8076" s="219"/>
      <c r="N8076" s="220"/>
      <c r="O8076" s="219"/>
      <c r="P8076" s="220"/>
      <c r="Q8076" s="219"/>
      <c r="R8076" s="219"/>
    </row>
    <row r="8077" spans="1:18">
      <c r="A8077" s="217"/>
      <c r="B8077" s="217"/>
      <c r="C8077" s="217"/>
      <c r="D8077" s="217"/>
      <c r="E8077" s="217"/>
      <c r="F8077" s="217"/>
      <c r="G8077" s="218"/>
      <c r="H8077" s="217"/>
      <c r="I8077" s="217"/>
      <c r="J8077" s="217"/>
      <c r="K8077" s="217"/>
      <c r="L8077" s="217"/>
      <c r="M8077" s="219"/>
      <c r="N8077" s="220"/>
      <c r="O8077" s="219"/>
      <c r="P8077" s="220"/>
      <c r="Q8077" s="219"/>
      <c r="R8077" s="219"/>
    </row>
    <row r="8078" spans="1:18">
      <c r="A8078" s="217"/>
      <c r="B8078" s="217"/>
      <c r="C8078" s="217"/>
      <c r="D8078" s="217"/>
      <c r="E8078" s="217"/>
      <c r="F8078" s="217"/>
      <c r="G8078" s="218"/>
      <c r="H8078" s="217"/>
      <c r="I8078" s="217"/>
      <c r="J8078" s="217"/>
      <c r="K8078" s="217"/>
      <c r="L8078" s="217"/>
      <c r="M8078" s="219"/>
      <c r="N8078" s="220"/>
      <c r="O8078" s="219"/>
      <c r="P8078" s="220"/>
      <c r="Q8078" s="219"/>
      <c r="R8078" s="219"/>
    </row>
    <row r="8079" spans="1:18">
      <c r="A8079" s="217"/>
      <c r="B8079" s="217"/>
      <c r="C8079" s="217"/>
      <c r="D8079" s="217"/>
      <c r="E8079" s="217"/>
      <c r="F8079" s="217"/>
      <c r="G8079" s="218"/>
      <c r="H8079" s="217"/>
      <c r="I8079" s="217"/>
      <c r="J8079" s="217"/>
      <c r="K8079" s="217"/>
      <c r="L8079" s="217"/>
      <c r="M8079" s="219"/>
      <c r="N8079" s="220"/>
      <c r="O8079" s="219"/>
      <c r="P8079" s="220"/>
      <c r="Q8079" s="219"/>
      <c r="R8079" s="219"/>
    </row>
    <row r="8080" spans="1:18">
      <c r="A8080" s="217"/>
      <c r="B8080" s="217"/>
      <c r="C8080" s="217"/>
      <c r="D8080" s="217"/>
      <c r="E8080" s="217"/>
      <c r="F8080" s="217"/>
      <c r="G8080" s="218"/>
      <c r="H8080" s="217"/>
      <c r="I8080" s="217"/>
      <c r="J8080" s="217"/>
      <c r="K8080" s="217"/>
      <c r="L8080" s="217"/>
      <c r="M8080" s="219"/>
      <c r="N8080" s="220"/>
      <c r="O8080" s="219"/>
      <c r="P8080" s="220"/>
      <c r="Q8080" s="219"/>
      <c r="R8080" s="219"/>
    </row>
    <row r="8081" spans="1:18">
      <c r="A8081" s="217"/>
      <c r="B8081" s="217"/>
      <c r="C8081" s="217"/>
      <c r="D8081" s="217"/>
      <c r="E8081" s="217"/>
      <c r="F8081" s="217"/>
      <c r="G8081" s="218"/>
      <c r="H8081" s="217"/>
      <c r="I8081" s="217"/>
      <c r="J8081" s="217"/>
      <c r="K8081" s="217"/>
      <c r="L8081" s="217"/>
      <c r="M8081" s="219"/>
      <c r="N8081" s="220"/>
      <c r="O8081" s="219"/>
      <c r="P8081" s="220"/>
      <c r="Q8081" s="219"/>
      <c r="R8081" s="219"/>
    </row>
    <row r="8082" spans="1:18">
      <c r="A8082" s="217"/>
      <c r="B8082" s="217"/>
      <c r="C8082" s="217"/>
      <c r="D8082" s="217"/>
      <c r="E8082" s="217"/>
      <c r="F8082" s="217"/>
      <c r="G8082" s="218"/>
      <c r="H8082" s="217"/>
      <c r="I8082" s="217"/>
      <c r="J8082" s="217"/>
      <c r="K8082" s="217"/>
      <c r="L8082" s="217"/>
      <c r="M8082" s="219"/>
      <c r="N8082" s="220"/>
      <c r="O8082" s="219"/>
      <c r="P8082" s="220"/>
      <c r="Q8082" s="219"/>
      <c r="R8082" s="219"/>
    </row>
    <row r="8083" spans="1:18">
      <c r="A8083" s="217"/>
      <c r="B8083" s="217"/>
      <c r="C8083" s="217"/>
      <c r="D8083" s="217"/>
      <c r="E8083" s="217"/>
      <c r="F8083" s="217"/>
      <c r="G8083" s="218"/>
      <c r="H8083" s="217"/>
      <c r="I8083" s="217"/>
      <c r="J8083" s="217"/>
      <c r="K8083" s="217"/>
      <c r="L8083" s="217"/>
      <c r="M8083" s="219"/>
      <c r="N8083" s="220"/>
      <c r="O8083" s="219"/>
      <c r="P8083" s="220"/>
      <c r="Q8083" s="219"/>
      <c r="R8083" s="219"/>
    </row>
    <row r="8084" spans="1:18">
      <c r="A8084" s="217"/>
      <c r="B8084" s="217"/>
      <c r="C8084" s="217"/>
      <c r="D8084" s="217"/>
      <c r="E8084" s="217"/>
      <c r="F8084" s="217"/>
      <c r="G8084" s="218"/>
      <c r="H8084" s="217"/>
      <c r="I8084" s="217"/>
      <c r="J8084" s="217"/>
      <c r="K8084" s="217"/>
      <c r="L8084" s="217"/>
      <c r="M8084" s="219"/>
      <c r="N8084" s="220"/>
      <c r="O8084" s="219"/>
      <c r="P8084" s="220"/>
      <c r="Q8084" s="219"/>
      <c r="R8084" s="219"/>
    </row>
    <row r="8085" spans="1:18">
      <c r="A8085" s="217"/>
      <c r="B8085" s="217"/>
      <c r="C8085" s="217"/>
      <c r="D8085" s="217"/>
      <c r="E8085" s="217"/>
      <c r="F8085" s="217"/>
      <c r="G8085" s="218"/>
      <c r="H8085" s="217"/>
      <c r="I8085" s="217"/>
      <c r="J8085" s="217"/>
      <c r="K8085" s="217"/>
      <c r="L8085" s="217"/>
      <c r="M8085" s="219"/>
      <c r="N8085" s="220"/>
      <c r="O8085" s="219"/>
      <c r="P8085" s="220"/>
      <c r="Q8085" s="219"/>
      <c r="R8085" s="219"/>
    </row>
    <row r="8086" spans="1:18">
      <c r="A8086" s="217"/>
      <c r="B8086" s="217"/>
      <c r="C8086" s="217"/>
      <c r="D8086" s="217"/>
      <c r="E8086" s="217"/>
      <c r="F8086" s="217"/>
      <c r="G8086" s="218"/>
      <c r="H8086" s="217"/>
      <c r="I8086" s="217"/>
      <c r="J8086" s="217"/>
      <c r="K8086" s="217"/>
      <c r="L8086" s="217"/>
      <c r="M8086" s="219"/>
      <c r="N8086" s="220"/>
      <c r="O8086" s="219"/>
      <c r="P8086" s="220"/>
      <c r="Q8086" s="219"/>
      <c r="R8086" s="219"/>
    </row>
    <row r="8087" spans="1:18">
      <c r="A8087" s="217"/>
      <c r="B8087" s="217"/>
      <c r="C8087" s="217"/>
      <c r="D8087" s="217"/>
      <c r="E8087" s="217"/>
      <c r="F8087" s="217"/>
      <c r="G8087" s="218"/>
      <c r="H8087" s="217"/>
      <c r="I8087" s="217"/>
      <c r="J8087" s="217"/>
      <c r="K8087" s="217"/>
      <c r="L8087" s="217"/>
      <c r="M8087" s="219"/>
      <c r="N8087" s="220"/>
      <c r="O8087" s="219"/>
      <c r="P8087" s="220"/>
      <c r="Q8087" s="219"/>
      <c r="R8087" s="219"/>
    </row>
    <row r="8088" spans="1:18">
      <c r="A8088" s="217"/>
      <c r="B8088" s="217"/>
      <c r="C8088" s="217"/>
      <c r="D8088" s="217"/>
      <c r="E8088" s="217"/>
      <c r="F8088" s="217"/>
      <c r="G8088" s="218"/>
      <c r="H8088" s="217"/>
      <c r="I8088" s="217"/>
      <c r="J8088" s="217"/>
      <c r="K8088" s="217"/>
      <c r="L8088" s="217"/>
      <c r="M8088" s="219"/>
      <c r="N8088" s="220"/>
      <c r="O8088" s="219"/>
      <c r="P8088" s="220"/>
      <c r="Q8088" s="219"/>
      <c r="R8088" s="219"/>
    </row>
    <row r="8089" spans="1:18">
      <c r="A8089" s="217"/>
      <c r="B8089" s="217"/>
      <c r="C8089" s="217"/>
      <c r="D8089" s="217"/>
      <c r="E8089" s="217"/>
      <c r="F8089" s="217"/>
      <c r="G8089" s="218"/>
      <c r="H8089" s="217"/>
      <c r="I8089" s="217"/>
      <c r="J8089" s="217"/>
      <c r="K8089" s="217"/>
      <c r="L8089" s="217"/>
      <c r="M8089" s="219"/>
      <c r="N8089" s="220"/>
      <c r="O8089" s="219"/>
      <c r="P8089" s="220"/>
      <c r="Q8089" s="219"/>
      <c r="R8089" s="219"/>
    </row>
    <row r="8090" spans="1:18">
      <c r="A8090" s="217"/>
      <c r="B8090" s="217"/>
      <c r="C8090" s="217"/>
      <c r="D8090" s="217"/>
      <c r="E8090" s="217"/>
      <c r="F8090" s="217"/>
      <c r="G8090" s="218"/>
      <c r="H8090" s="217"/>
      <c r="I8090" s="217"/>
      <c r="J8090" s="217"/>
      <c r="K8090" s="217"/>
      <c r="L8090" s="217"/>
      <c r="M8090" s="219"/>
      <c r="N8090" s="220"/>
      <c r="O8090" s="219"/>
      <c r="P8090" s="220"/>
      <c r="Q8090" s="219"/>
      <c r="R8090" s="219"/>
    </row>
    <row r="8091" spans="1:18">
      <c r="A8091" s="217"/>
      <c r="B8091" s="217"/>
      <c r="C8091" s="217"/>
      <c r="D8091" s="217"/>
      <c r="E8091" s="217"/>
      <c r="F8091" s="217"/>
      <c r="G8091" s="218"/>
      <c r="H8091" s="217"/>
      <c r="I8091" s="217"/>
      <c r="J8091" s="217"/>
      <c r="K8091" s="217"/>
      <c r="L8091" s="217"/>
      <c r="M8091" s="219"/>
      <c r="N8091" s="220"/>
      <c r="O8091" s="219"/>
      <c r="P8091" s="220"/>
      <c r="Q8091" s="219"/>
      <c r="R8091" s="219"/>
    </row>
    <row r="8092" spans="1:18">
      <c r="A8092" s="217"/>
      <c r="B8092" s="217"/>
      <c r="C8092" s="217"/>
      <c r="D8092" s="217"/>
      <c r="E8092" s="217"/>
      <c r="F8092" s="217"/>
      <c r="G8092" s="218"/>
      <c r="H8092" s="217"/>
      <c r="I8092" s="217"/>
      <c r="J8092" s="217"/>
      <c r="K8092" s="217"/>
      <c r="L8092" s="217"/>
      <c r="M8092" s="219"/>
      <c r="N8092" s="220"/>
      <c r="O8092" s="219"/>
      <c r="P8092" s="220"/>
      <c r="Q8092" s="219"/>
      <c r="R8092" s="219"/>
    </row>
    <row r="8093" spans="1:18">
      <c r="A8093" s="217"/>
      <c r="B8093" s="217"/>
      <c r="C8093" s="217"/>
      <c r="D8093" s="217"/>
      <c r="E8093" s="217"/>
      <c r="F8093" s="217"/>
      <c r="G8093" s="218"/>
      <c r="H8093" s="217"/>
      <c r="I8093" s="217"/>
      <c r="J8093" s="217"/>
      <c r="K8093" s="217"/>
      <c r="L8093" s="217"/>
      <c r="M8093" s="219"/>
      <c r="N8093" s="220"/>
      <c r="O8093" s="219"/>
      <c r="P8093" s="220"/>
      <c r="Q8093" s="219"/>
      <c r="R8093" s="219"/>
    </row>
    <row r="8094" spans="1:18">
      <c r="A8094" s="217"/>
      <c r="B8094" s="217"/>
      <c r="C8094" s="217"/>
      <c r="D8094" s="217"/>
      <c r="E8094" s="217"/>
      <c r="F8094" s="217"/>
      <c r="G8094" s="218"/>
      <c r="H8094" s="217"/>
      <c r="I8094" s="217"/>
      <c r="J8094" s="217"/>
      <c r="K8094" s="217"/>
      <c r="L8094" s="217"/>
      <c r="M8094" s="219"/>
      <c r="N8094" s="220"/>
      <c r="O8094" s="219"/>
      <c r="P8094" s="220"/>
      <c r="Q8094" s="219"/>
      <c r="R8094" s="219"/>
    </row>
    <row r="8095" spans="1:18">
      <c r="A8095" s="217"/>
      <c r="B8095" s="217"/>
      <c r="C8095" s="217"/>
      <c r="D8095" s="217"/>
      <c r="E8095" s="217"/>
      <c r="F8095" s="217"/>
      <c r="G8095" s="218"/>
      <c r="H8095" s="217"/>
      <c r="I8095" s="217"/>
      <c r="J8095" s="217"/>
      <c r="K8095" s="217"/>
      <c r="L8095" s="217"/>
      <c r="M8095" s="219"/>
      <c r="N8095" s="220"/>
      <c r="O8095" s="219"/>
      <c r="P8095" s="220"/>
      <c r="Q8095" s="219"/>
      <c r="R8095" s="219"/>
    </row>
    <row r="8096" spans="1:18">
      <c r="A8096" s="217"/>
      <c r="B8096" s="217"/>
      <c r="C8096" s="217"/>
      <c r="D8096" s="217"/>
      <c r="E8096" s="217"/>
      <c r="F8096" s="217"/>
      <c r="G8096" s="218"/>
      <c r="H8096" s="217"/>
      <c r="I8096" s="217"/>
      <c r="J8096" s="217"/>
      <c r="K8096" s="217"/>
      <c r="L8096" s="217"/>
      <c r="M8096" s="219"/>
      <c r="N8096" s="220"/>
      <c r="O8096" s="219"/>
      <c r="P8096" s="220"/>
      <c r="Q8096" s="219"/>
      <c r="R8096" s="219"/>
    </row>
    <row r="8097" spans="1:18">
      <c r="A8097" s="217"/>
      <c r="B8097" s="217"/>
      <c r="C8097" s="217"/>
      <c r="D8097" s="217"/>
      <c r="E8097" s="217"/>
      <c r="F8097" s="217"/>
      <c r="G8097" s="218"/>
      <c r="H8097" s="217"/>
      <c r="I8097" s="217"/>
      <c r="J8097" s="217"/>
      <c r="K8097" s="217"/>
      <c r="L8097" s="217"/>
      <c r="M8097" s="219"/>
      <c r="N8097" s="220"/>
      <c r="O8097" s="219"/>
      <c r="P8097" s="220"/>
      <c r="Q8097" s="219"/>
      <c r="R8097" s="219"/>
    </row>
    <row r="8098" spans="1:18">
      <c r="A8098" s="217"/>
      <c r="B8098" s="217"/>
      <c r="C8098" s="217"/>
      <c r="D8098" s="217"/>
      <c r="E8098" s="217"/>
      <c r="F8098" s="217"/>
      <c r="G8098" s="218"/>
      <c r="H8098" s="217"/>
      <c r="I8098" s="217"/>
      <c r="J8098" s="217"/>
      <c r="K8098" s="217"/>
      <c r="L8098" s="217"/>
      <c r="M8098" s="219"/>
      <c r="N8098" s="220"/>
      <c r="O8098" s="219"/>
      <c r="P8098" s="220"/>
      <c r="Q8098" s="219"/>
      <c r="R8098" s="219"/>
    </row>
    <row r="8099" spans="1:18">
      <c r="A8099" s="217"/>
      <c r="B8099" s="217"/>
      <c r="C8099" s="217"/>
      <c r="D8099" s="217"/>
      <c r="E8099" s="217"/>
      <c r="F8099" s="217"/>
      <c r="G8099" s="218"/>
      <c r="H8099" s="217"/>
      <c r="I8099" s="217"/>
      <c r="J8099" s="217"/>
      <c r="K8099" s="217"/>
      <c r="L8099" s="217"/>
      <c r="M8099" s="219"/>
      <c r="N8099" s="220"/>
      <c r="O8099" s="219"/>
      <c r="P8099" s="220"/>
      <c r="Q8099" s="219"/>
      <c r="R8099" s="219"/>
    </row>
    <row r="8100" spans="1:18">
      <c r="A8100" s="217"/>
      <c r="B8100" s="217"/>
      <c r="C8100" s="217"/>
      <c r="D8100" s="217"/>
      <c r="E8100" s="217"/>
      <c r="F8100" s="217"/>
      <c r="G8100" s="218"/>
      <c r="H8100" s="217"/>
      <c r="I8100" s="217"/>
      <c r="J8100" s="217"/>
      <c r="K8100" s="217"/>
      <c r="L8100" s="217"/>
      <c r="M8100" s="219"/>
      <c r="N8100" s="220"/>
      <c r="O8100" s="219"/>
      <c r="P8100" s="220"/>
      <c r="Q8100" s="219"/>
      <c r="R8100" s="219"/>
    </row>
    <row r="8101" spans="1:18">
      <c r="A8101" s="217"/>
      <c r="B8101" s="217"/>
      <c r="C8101" s="217"/>
      <c r="D8101" s="217"/>
      <c r="E8101" s="217"/>
      <c r="F8101" s="217"/>
      <c r="G8101" s="218"/>
      <c r="H8101" s="217"/>
      <c r="I8101" s="217"/>
      <c r="J8101" s="217"/>
      <c r="K8101" s="217"/>
      <c r="L8101" s="217"/>
      <c r="M8101" s="219"/>
      <c r="N8101" s="220"/>
      <c r="O8101" s="219"/>
      <c r="P8101" s="220"/>
      <c r="Q8101" s="219"/>
      <c r="R8101" s="219"/>
    </row>
    <row r="8102" spans="1:18">
      <c r="A8102" s="217"/>
      <c r="B8102" s="217"/>
      <c r="C8102" s="217"/>
      <c r="D8102" s="217"/>
      <c r="E8102" s="217"/>
      <c r="F8102" s="217"/>
      <c r="G8102" s="218"/>
      <c r="H8102" s="217"/>
      <c r="I8102" s="217"/>
      <c r="J8102" s="217"/>
      <c r="K8102" s="217"/>
      <c r="L8102" s="217"/>
      <c r="M8102" s="219"/>
      <c r="N8102" s="220"/>
      <c r="O8102" s="219"/>
      <c r="P8102" s="220"/>
      <c r="Q8102" s="219"/>
      <c r="R8102" s="219"/>
    </row>
    <row r="8103" spans="1:18">
      <c r="A8103" s="217"/>
      <c r="B8103" s="217"/>
      <c r="C8103" s="217"/>
      <c r="D8103" s="217"/>
      <c r="E8103" s="217"/>
      <c r="F8103" s="217"/>
      <c r="G8103" s="218"/>
      <c r="H8103" s="217"/>
      <c r="I8103" s="217"/>
      <c r="J8103" s="217"/>
      <c r="K8103" s="217"/>
      <c r="L8103" s="217"/>
      <c r="M8103" s="219"/>
      <c r="N8103" s="220"/>
      <c r="O8103" s="219"/>
      <c r="P8103" s="220"/>
      <c r="Q8103" s="219"/>
      <c r="R8103" s="219"/>
    </row>
    <row r="8104" spans="1:18">
      <c r="A8104" s="217"/>
      <c r="B8104" s="217"/>
      <c r="C8104" s="217"/>
      <c r="D8104" s="217"/>
      <c r="E8104" s="217"/>
      <c r="F8104" s="217"/>
      <c r="G8104" s="218"/>
      <c r="H8104" s="217"/>
      <c r="I8104" s="217"/>
      <c r="J8104" s="217"/>
      <c r="K8104" s="217"/>
      <c r="L8104" s="217"/>
      <c r="M8104" s="219"/>
      <c r="N8104" s="220"/>
      <c r="O8104" s="219"/>
      <c r="P8104" s="220"/>
      <c r="Q8104" s="219"/>
      <c r="R8104" s="219"/>
    </row>
    <row r="8105" spans="1:18">
      <c r="A8105" s="217"/>
      <c r="B8105" s="217"/>
      <c r="C8105" s="217"/>
      <c r="D8105" s="217"/>
      <c r="E8105" s="217"/>
      <c r="F8105" s="217"/>
      <c r="G8105" s="218"/>
      <c r="H8105" s="217"/>
      <c r="I8105" s="217"/>
      <c r="J8105" s="217"/>
      <c r="K8105" s="217"/>
      <c r="L8105" s="217"/>
      <c r="M8105" s="219"/>
      <c r="N8105" s="220"/>
      <c r="O8105" s="219"/>
      <c r="P8105" s="220"/>
      <c r="Q8105" s="219"/>
      <c r="R8105" s="219"/>
    </row>
    <row r="8106" spans="1:18">
      <c r="A8106" s="217"/>
      <c r="B8106" s="217"/>
      <c r="C8106" s="217"/>
      <c r="D8106" s="217"/>
      <c r="E8106" s="217"/>
      <c r="F8106" s="217"/>
      <c r="G8106" s="218"/>
      <c r="H8106" s="217"/>
      <c r="I8106" s="217"/>
      <c r="J8106" s="217"/>
      <c r="K8106" s="217"/>
      <c r="L8106" s="217"/>
      <c r="M8106" s="219"/>
      <c r="N8106" s="220"/>
      <c r="O8106" s="219"/>
      <c r="P8106" s="220"/>
      <c r="Q8106" s="219"/>
      <c r="R8106" s="219"/>
    </row>
    <row r="8107" spans="1:18">
      <c r="A8107" s="217"/>
      <c r="B8107" s="217"/>
      <c r="C8107" s="217"/>
      <c r="D8107" s="217"/>
      <c r="E8107" s="217"/>
      <c r="F8107" s="217"/>
      <c r="G8107" s="218"/>
      <c r="H8107" s="217"/>
      <c r="I8107" s="217"/>
      <c r="J8107" s="217"/>
      <c r="K8107" s="217"/>
      <c r="L8107" s="217"/>
      <c r="M8107" s="219"/>
      <c r="N8107" s="220"/>
      <c r="O8107" s="219"/>
      <c r="P8107" s="220"/>
      <c r="Q8107" s="219"/>
      <c r="R8107" s="219"/>
    </row>
    <row r="8108" spans="1:18">
      <c r="A8108" s="217"/>
      <c r="B8108" s="217"/>
      <c r="C8108" s="217"/>
      <c r="D8108" s="217"/>
      <c r="E8108" s="217"/>
      <c r="F8108" s="217"/>
      <c r="G8108" s="218"/>
      <c r="H8108" s="217"/>
      <c r="I8108" s="217"/>
      <c r="J8108" s="217"/>
      <c r="K8108" s="217"/>
      <c r="L8108" s="217"/>
      <c r="M8108" s="219"/>
      <c r="N8108" s="220"/>
      <c r="O8108" s="219"/>
      <c r="P8108" s="220"/>
      <c r="Q8108" s="219"/>
      <c r="R8108" s="219"/>
    </row>
    <row r="8109" spans="1:18">
      <c r="A8109" s="217"/>
      <c r="B8109" s="217"/>
      <c r="C8109" s="217"/>
      <c r="D8109" s="217"/>
      <c r="E8109" s="217"/>
      <c r="F8109" s="217"/>
      <c r="G8109" s="218"/>
      <c r="H8109" s="217"/>
      <c r="I8109" s="217"/>
      <c r="J8109" s="217"/>
      <c r="K8109" s="217"/>
      <c r="L8109" s="217"/>
      <c r="M8109" s="219"/>
      <c r="N8109" s="220"/>
      <c r="O8109" s="219"/>
      <c r="P8109" s="220"/>
      <c r="Q8109" s="219"/>
      <c r="R8109" s="219"/>
    </row>
    <row r="8110" spans="1:18">
      <c r="A8110" s="217"/>
      <c r="B8110" s="217"/>
      <c r="C8110" s="217"/>
      <c r="D8110" s="217"/>
      <c r="E8110" s="217"/>
      <c r="F8110" s="217"/>
      <c r="G8110" s="218"/>
      <c r="H8110" s="217"/>
      <c r="I8110" s="217"/>
      <c r="J8110" s="217"/>
      <c r="K8110" s="217"/>
      <c r="L8110" s="217"/>
      <c r="M8110" s="219"/>
      <c r="N8110" s="220"/>
      <c r="O8110" s="219"/>
      <c r="P8110" s="220"/>
      <c r="Q8110" s="219"/>
      <c r="R8110" s="219"/>
    </row>
    <row r="8111" spans="1:18">
      <c r="A8111" s="217"/>
      <c r="B8111" s="217"/>
      <c r="C8111" s="217"/>
      <c r="D8111" s="217"/>
      <c r="E8111" s="217"/>
      <c r="F8111" s="217"/>
      <c r="G8111" s="218"/>
      <c r="H8111" s="217"/>
      <c r="I8111" s="217"/>
      <c r="J8111" s="217"/>
      <c r="K8111" s="217"/>
      <c r="L8111" s="217"/>
      <c r="M8111" s="219"/>
      <c r="N8111" s="220"/>
      <c r="O8111" s="219"/>
      <c r="P8111" s="220"/>
      <c r="Q8111" s="219"/>
      <c r="R8111" s="219"/>
    </row>
    <row r="8112" spans="1:18">
      <c r="A8112" s="217"/>
      <c r="B8112" s="217"/>
      <c r="C8112" s="217"/>
      <c r="D8112" s="217"/>
      <c r="E8112" s="217"/>
      <c r="F8112" s="217"/>
      <c r="G8112" s="218"/>
      <c r="H8112" s="217"/>
      <c r="I8112" s="217"/>
      <c r="J8112" s="217"/>
      <c r="K8112" s="217"/>
      <c r="L8112" s="217"/>
      <c r="M8112" s="219"/>
      <c r="N8112" s="220"/>
      <c r="O8112" s="219"/>
      <c r="P8112" s="220"/>
      <c r="Q8112" s="219"/>
      <c r="R8112" s="219"/>
    </row>
    <row r="8113" spans="1:18">
      <c r="A8113" s="217"/>
      <c r="B8113" s="217"/>
      <c r="C8113" s="217"/>
      <c r="D8113" s="217"/>
      <c r="E8113" s="217"/>
      <c r="F8113" s="217"/>
      <c r="G8113" s="218"/>
      <c r="H8113" s="217"/>
      <c r="I8113" s="217"/>
      <c r="J8113" s="217"/>
      <c r="K8113" s="217"/>
      <c r="L8113" s="217"/>
      <c r="M8113" s="219"/>
      <c r="N8113" s="220"/>
      <c r="O8113" s="219"/>
      <c r="P8113" s="220"/>
      <c r="Q8113" s="219"/>
      <c r="R8113" s="219"/>
    </row>
    <row r="8114" spans="1:18">
      <c r="A8114" s="217"/>
      <c r="B8114" s="217"/>
      <c r="C8114" s="217"/>
      <c r="D8114" s="217"/>
      <c r="E8114" s="217"/>
      <c r="F8114" s="217"/>
      <c r="G8114" s="218"/>
      <c r="H8114" s="217"/>
      <c r="I8114" s="217"/>
      <c r="J8114" s="217"/>
      <c r="K8114" s="217"/>
      <c r="L8114" s="217"/>
      <c r="M8114" s="219"/>
      <c r="N8114" s="220"/>
      <c r="O8114" s="219"/>
      <c r="P8114" s="220"/>
      <c r="Q8114" s="219"/>
      <c r="R8114" s="219"/>
    </row>
    <row r="8115" spans="1:18">
      <c r="A8115" s="217"/>
      <c r="B8115" s="217"/>
      <c r="C8115" s="217"/>
      <c r="D8115" s="217"/>
      <c r="E8115" s="217"/>
      <c r="F8115" s="217"/>
      <c r="G8115" s="218"/>
      <c r="H8115" s="217"/>
      <c r="I8115" s="217"/>
      <c r="J8115" s="217"/>
      <c r="K8115" s="217"/>
      <c r="L8115" s="217"/>
      <c r="M8115" s="219"/>
      <c r="N8115" s="220"/>
      <c r="O8115" s="219"/>
      <c r="P8115" s="220"/>
      <c r="Q8115" s="219"/>
      <c r="R8115" s="219"/>
    </row>
    <row r="8116" spans="1:18">
      <c r="A8116" s="217"/>
      <c r="B8116" s="217"/>
      <c r="C8116" s="217"/>
      <c r="D8116" s="217"/>
      <c r="E8116" s="217"/>
      <c r="F8116" s="217"/>
      <c r="G8116" s="218"/>
      <c r="H8116" s="217"/>
      <c r="I8116" s="217"/>
      <c r="J8116" s="217"/>
      <c r="K8116" s="217"/>
      <c r="L8116" s="217"/>
      <c r="M8116" s="219"/>
      <c r="N8116" s="220"/>
      <c r="O8116" s="219"/>
      <c r="P8116" s="220"/>
      <c r="Q8116" s="219"/>
      <c r="R8116" s="219"/>
    </row>
    <row r="8117" spans="1:18">
      <c r="A8117" s="217"/>
      <c r="B8117" s="217"/>
      <c r="C8117" s="217"/>
      <c r="D8117" s="217"/>
      <c r="E8117" s="217"/>
      <c r="F8117" s="217"/>
      <c r="G8117" s="218"/>
      <c r="H8117" s="217"/>
      <c r="I8117" s="217"/>
      <c r="J8117" s="217"/>
      <c r="K8117" s="217"/>
      <c r="L8117" s="217"/>
      <c r="M8117" s="219"/>
      <c r="N8117" s="220"/>
      <c r="O8117" s="219"/>
      <c r="P8117" s="220"/>
      <c r="Q8117" s="219"/>
      <c r="R8117" s="219"/>
    </row>
    <row r="8118" spans="1:18">
      <c r="A8118" s="217"/>
      <c r="B8118" s="217"/>
      <c r="C8118" s="217"/>
      <c r="D8118" s="217"/>
      <c r="E8118" s="217"/>
      <c r="F8118" s="217"/>
      <c r="G8118" s="218"/>
      <c r="H8118" s="217"/>
      <c r="I8118" s="217"/>
      <c r="J8118" s="217"/>
      <c r="K8118" s="217"/>
      <c r="L8118" s="217"/>
      <c r="M8118" s="219"/>
      <c r="N8118" s="220"/>
      <c r="O8118" s="219"/>
      <c r="P8118" s="220"/>
      <c r="Q8118" s="219"/>
      <c r="R8118" s="219"/>
    </row>
    <row r="8119" spans="1:18">
      <c r="A8119" s="217"/>
      <c r="B8119" s="217"/>
      <c r="C8119" s="217"/>
      <c r="D8119" s="217"/>
      <c r="E8119" s="217"/>
      <c r="F8119" s="217"/>
      <c r="G8119" s="218"/>
      <c r="H8119" s="217"/>
      <c r="I8119" s="217"/>
      <c r="J8119" s="217"/>
      <c r="K8119" s="217"/>
      <c r="L8119" s="217"/>
      <c r="M8119" s="219"/>
      <c r="N8119" s="220"/>
      <c r="O8119" s="219"/>
      <c r="P8119" s="220"/>
      <c r="Q8119" s="219"/>
      <c r="R8119" s="219"/>
    </row>
    <row r="8120" spans="1:18">
      <c r="A8120" s="217"/>
      <c r="B8120" s="217"/>
      <c r="C8120" s="217"/>
      <c r="D8120" s="217"/>
      <c r="E8120" s="217"/>
      <c r="F8120" s="217"/>
      <c r="G8120" s="218"/>
      <c r="H8120" s="217"/>
      <c r="I8120" s="217"/>
      <c r="J8120" s="217"/>
      <c r="K8120" s="217"/>
      <c r="L8120" s="217"/>
      <c r="M8120" s="219"/>
      <c r="N8120" s="220"/>
      <c r="O8120" s="219"/>
      <c r="P8120" s="220"/>
      <c r="Q8120" s="219"/>
      <c r="R8120" s="219"/>
    </row>
    <row r="8121" spans="1:18">
      <c r="A8121" s="217"/>
      <c r="B8121" s="217"/>
      <c r="C8121" s="217"/>
      <c r="D8121" s="217"/>
      <c r="E8121" s="217"/>
      <c r="F8121" s="217"/>
      <c r="G8121" s="218"/>
      <c r="H8121" s="217"/>
      <c r="I8121" s="217"/>
      <c r="J8121" s="217"/>
      <c r="K8121" s="217"/>
      <c r="L8121" s="217"/>
      <c r="M8121" s="219"/>
      <c r="N8121" s="220"/>
      <c r="O8121" s="219"/>
      <c r="P8121" s="220"/>
      <c r="Q8121" s="219"/>
      <c r="R8121" s="219"/>
    </row>
    <row r="8122" spans="1:18">
      <c r="A8122" s="217"/>
      <c r="B8122" s="217"/>
      <c r="C8122" s="217"/>
      <c r="D8122" s="217"/>
      <c r="E8122" s="217"/>
      <c r="F8122" s="217"/>
      <c r="G8122" s="218"/>
      <c r="H8122" s="217"/>
      <c r="I8122" s="217"/>
      <c r="J8122" s="217"/>
      <c r="K8122" s="217"/>
      <c r="L8122" s="217"/>
      <c r="M8122" s="219"/>
      <c r="N8122" s="220"/>
      <c r="O8122" s="219"/>
      <c r="P8122" s="220"/>
      <c r="Q8122" s="219"/>
      <c r="R8122" s="219"/>
    </row>
    <row r="8123" spans="1:18">
      <c r="A8123" s="217"/>
      <c r="B8123" s="217"/>
      <c r="C8123" s="217"/>
      <c r="D8123" s="217"/>
      <c r="E8123" s="217"/>
      <c r="F8123" s="217"/>
      <c r="G8123" s="218"/>
      <c r="H8123" s="217"/>
      <c r="I8123" s="217"/>
      <c r="J8123" s="217"/>
      <c r="K8123" s="217"/>
      <c r="L8123" s="217"/>
      <c r="M8123" s="219"/>
      <c r="N8123" s="220"/>
      <c r="O8123" s="219"/>
      <c r="P8123" s="220"/>
      <c r="Q8123" s="219"/>
      <c r="R8123" s="219"/>
    </row>
    <row r="8124" spans="1:18">
      <c r="A8124" s="217"/>
      <c r="B8124" s="217"/>
      <c r="C8124" s="217"/>
      <c r="D8124" s="217"/>
      <c r="E8124" s="217"/>
      <c r="F8124" s="217"/>
      <c r="G8124" s="218"/>
      <c r="H8124" s="217"/>
      <c r="I8124" s="217"/>
      <c r="J8124" s="217"/>
      <c r="K8124" s="217"/>
      <c r="L8124" s="217"/>
      <c r="M8124" s="219"/>
      <c r="N8124" s="220"/>
      <c r="O8124" s="219"/>
      <c r="P8124" s="220"/>
      <c r="Q8124" s="219"/>
      <c r="R8124" s="219"/>
    </row>
    <row r="8125" spans="1:18">
      <c r="A8125" s="217"/>
      <c r="B8125" s="217"/>
      <c r="C8125" s="217"/>
      <c r="D8125" s="217"/>
      <c r="E8125" s="217"/>
      <c r="F8125" s="217"/>
      <c r="G8125" s="218"/>
      <c r="H8125" s="217"/>
      <c r="I8125" s="217"/>
      <c r="J8125" s="217"/>
      <c r="K8125" s="217"/>
      <c r="L8125" s="217"/>
      <c r="M8125" s="219"/>
      <c r="N8125" s="220"/>
      <c r="O8125" s="219"/>
      <c r="P8125" s="220"/>
      <c r="Q8125" s="219"/>
      <c r="R8125" s="219"/>
    </row>
    <row r="8126" spans="1:18">
      <c r="A8126" s="217"/>
      <c r="B8126" s="217"/>
      <c r="C8126" s="217"/>
      <c r="D8126" s="217"/>
      <c r="E8126" s="217"/>
      <c r="F8126" s="217"/>
      <c r="G8126" s="218"/>
      <c r="H8126" s="217"/>
      <c r="I8126" s="217"/>
      <c r="J8126" s="217"/>
      <c r="K8126" s="217"/>
      <c r="L8126" s="217"/>
      <c r="M8126" s="219"/>
      <c r="N8126" s="220"/>
      <c r="O8126" s="219"/>
      <c r="P8126" s="220"/>
      <c r="Q8126" s="219"/>
      <c r="R8126" s="219"/>
    </row>
    <row r="8127" spans="1:18">
      <c r="A8127" s="217"/>
      <c r="B8127" s="217"/>
      <c r="C8127" s="217"/>
      <c r="D8127" s="217"/>
      <c r="E8127" s="217"/>
      <c r="F8127" s="217"/>
      <c r="G8127" s="218"/>
      <c r="H8127" s="217"/>
      <c r="I8127" s="217"/>
      <c r="J8127" s="217"/>
      <c r="K8127" s="217"/>
      <c r="L8127" s="217"/>
      <c r="M8127" s="219"/>
      <c r="N8127" s="220"/>
      <c r="O8127" s="219"/>
      <c r="P8127" s="220"/>
      <c r="Q8127" s="219"/>
      <c r="R8127" s="219"/>
    </row>
    <row r="8128" spans="1:18">
      <c r="A8128" s="217"/>
      <c r="B8128" s="217"/>
      <c r="C8128" s="217"/>
      <c r="D8128" s="217"/>
      <c r="E8128" s="217"/>
      <c r="F8128" s="217"/>
      <c r="G8128" s="218"/>
      <c r="H8128" s="217"/>
      <c r="I8128" s="217"/>
      <c r="J8128" s="217"/>
      <c r="K8128" s="217"/>
      <c r="L8128" s="217"/>
      <c r="M8128" s="219"/>
      <c r="N8128" s="220"/>
      <c r="O8128" s="219"/>
      <c r="P8128" s="220"/>
      <c r="Q8128" s="219"/>
      <c r="R8128" s="219"/>
    </row>
    <row r="8129" spans="1:18">
      <c r="A8129" s="217"/>
      <c r="B8129" s="217"/>
      <c r="C8129" s="217"/>
      <c r="D8129" s="217"/>
      <c r="E8129" s="217"/>
      <c r="F8129" s="217"/>
      <c r="G8129" s="218"/>
      <c r="H8129" s="217"/>
      <c r="I8129" s="217"/>
      <c r="J8129" s="217"/>
      <c r="K8129" s="217"/>
      <c r="L8129" s="217"/>
      <c r="M8129" s="219"/>
      <c r="N8129" s="220"/>
      <c r="O8129" s="219"/>
      <c r="P8129" s="220"/>
      <c r="Q8129" s="219"/>
      <c r="R8129" s="219"/>
    </row>
    <row r="8130" spans="1:18">
      <c r="A8130" s="217"/>
      <c r="B8130" s="217"/>
      <c r="C8130" s="217"/>
      <c r="D8130" s="217"/>
      <c r="E8130" s="217"/>
      <c r="F8130" s="217"/>
      <c r="G8130" s="218"/>
      <c r="H8130" s="217"/>
      <c r="I8130" s="217"/>
      <c r="J8130" s="217"/>
      <c r="K8130" s="217"/>
      <c r="L8130" s="217"/>
      <c r="M8130" s="219"/>
      <c r="N8130" s="220"/>
      <c r="O8130" s="219"/>
      <c r="P8130" s="220"/>
      <c r="Q8130" s="219"/>
      <c r="R8130" s="219"/>
    </row>
    <row r="8131" spans="1:18">
      <c r="A8131" s="217"/>
      <c r="B8131" s="217"/>
      <c r="C8131" s="217"/>
      <c r="D8131" s="217"/>
      <c r="E8131" s="217"/>
      <c r="F8131" s="217"/>
      <c r="G8131" s="218"/>
      <c r="H8131" s="217"/>
      <c r="I8131" s="217"/>
      <c r="J8131" s="217"/>
      <c r="K8131" s="217"/>
      <c r="L8131" s="217"/>
      <c r="M8131" s="219"/>
      <c r="N8131" s="220"/>
      <c r="O8131" s="219"/>
      <c r="P8131" s="220"/>
      <c r="Q8131" s="219"/>
      <c r="R8131" s="219"/>
    </row>
    <row r="8132" spans="1:18">
      <c r="A8132" s="217"/>
      <c r="B8132" s="217"/>
      <c r="C8132" s="217"/>
      <c r="D8132" s="217"/>
      <c r="E8132" s="217"/>
      <c r="F8132" s="217"/>
      <c r="G8132" s="218"/>
      <c r="H8132" s="217"/>
      <c r="I8132" s="217"/>
      <c r="J8132" s="217"/>
      <c r="K8132" s="217"/>
      <c r="L8132" s="217"/>
      <c r="M8132" s="219"/>
      <c r="N8132" s="220"/>
      <c r="O8132" s="219"/>
      <c r="P8132" s="220"/>
      <c r="Q8132" s="219"/>
      <c r="R8132" s="219"/>
    </row>
    <row r="8133" spans="1:18">
      <c r="A8133" s="217"/>
      <c r="B8133" s="217"/>
      <c r="C8133" s="217"/>
      <c r="D8133" s="217"/>
      <c r="E8133" s="217"/>
      <c r="F8133" s="217"/>
      <c r="G8133" s="218"/>
      <c r="H8133" s="217"/>
      <c r="I8133" s="217"/>
      <c r="J8133" s="217"/>
      <c r="K8133" s="217"/>
      <c r="L8133" s="217"/>
      <c r="M8133" s="219"/>
      <c r="N8133" s="220"/>
      <c r="O8133" s="219"/>
      <c r="P8133" s="220"/>
      <c r="Q8133" s="219"/>
      <c r="R8133" s="219"/>
    </row>
    <row r="8134" spans="1:18">
      <c r="A8134" s="217"/>
      <c r="B8134" s="217"/>
      <c r="C8134" s="217"/>
      <c r="D8134" s="217"/>
      <c r="E8134" s="217"/>
      <c r="F8134" s="217"/>
      <c r="G8134" s="218"/>
      <c r="H8134" s="217"/>
      <c r="I8134" s="217"/>
      <c r="J8134" s="217"/>
      <c r="K8134" s="217"/>
      <c r="L8134" s="217"/>
      <c r="M8134" s="219"/>
      <c r="N8134" s="220"/>
      <c r="O8134" s="219"/>
      <c r="P8134" s="220"/>
      <c r="Q8134" s="219"/>
      <c r="R8134" s="219"/>
    </row>
    <row r="8135" spans="1:18">
      <c r="A8135" s="217"/>
      <c r="B8135" s="217"/>
      <c r="C8135" s="217"/>
      <c r="D8135" s="217"/>
      <c r="E8135" s="217"/>
      <c r="F8135" s="217"/>
      <c r="G8135" s="218"/>
      <c r="H8135" s="217"/>
      <c r="I8135" s="217"/>
      <c r="J8135" s="217"/>
      <c r="K8135" s="217"/>
      <c r="L8135" s="217"/>
      <c r="M8135" s="219"/>
      <c r="N8135" s="220"/>
      <c r="O8135" s="219"/>
      <c r="P8135" s="220"/>
      <c r="Q8135" s="219"/>
      <c r="R8135" s="219"/>
    </row>
    <row r="8136" spans="1:18">
      <c r="A8136" s="217"/>
      <c r="B8136" s="217"/>
      <c r="C8136" s="217"/>
      <c r="D8136" s="217"/>
      <c r="E8136" s="217"/>
      <c r="F8136" s="217"/>
      <c r="G8136" s="218"/>
      <c r="H8136" s="217"/>
      <c r="I8136" s="217"/>
      <c r="J8136" s="217"/>
      <c r="K8136" s="217"/>
      <c r="L8136" s="217"/>
      <c r="M8136" s="219"/>
      <c r="N8136" s="220"/>
      <c r="O8136" s="219"/>
      <c r="P8136" s="220"/>
      <c r="Q8136" s="219"/>
      <c r="R8136" s="219"/>
    </row>
    <row r="8137" spans="1:18">
      <c r="A8137" s="217"/>
      <c r="B8137" s="217"/>
      <c r="C8137" s="217"/>
      <c r="D8137" s="217"/>
      <c r="E8137" s="217"/>
      <c r="F8137" s="217"/>
      <c r="G8137" s="218"/>
      <c r="H8137" s="217"/>
      <c r="I8137" s="217"/>
      <c r="J8137" s="217"/>
      <c r="K8137" s="217"/>
      <c r="L8137" s="217"/>
      <c r="M8137" s="219"/>
      <c r="N8137" s="220"/>
      <c r="O8137" s="219"/>
      <c r="P8137" s="220"/>
      <c r="Q8137" s="219"/>
      <c r="R8137" s="219"/>
    </row>
    <row r="8138" spans="1:18">
      <c r="A8138" s="217"/>
      <c r="B8138" s="217"/>
      <c r="C8138" s="217"/>
      <c r="D8138" s="217"/>
      <c r="E8138" s="217"/>
      <c r="F8138" s="217"/>
      <c r="G8138" s="218"/>
      <c r="H8138" s="217"/>
      <c r="I8138" s="217"/>
      <c r="J8138" s="217"/>
      <c r="K8138" s="217"/>
      <c r="L8138" s="217"/>
      <c r="M8138" s="219"/>
      <c r="N8138" s="220"/>
      <c r="O8138" s="219"/>
      <c r="P8138" s="220"/>
      <c r="Q8138" s="219"/>
      <c r="R8138" s="219"/>
    </row>
    <row r="8139" spans="1:18">
      <c r="A8139" s="217"/>
      <c r="B8139" s="217"/>
      <c r="C8139" s="217"/>
      <c r="D8139" s="217"/>
      <c r="E8139" s="217"/>
      <c r="F8139" s="217"/>
      <c r="G8139" s="218"/>
      <c r="H8139" s="217"/>
      <c r="I8139" s="217"/>
      <c r="J8139" s="217"/>
      <c r="K8139" s="217"/>
      <c r="L8139" s="217"/>
      <c r="M8139" s="219"/>
      <c r="N8139" s="220"/>
      <c r="O8139" s="219"/>
      <c r="P8139" s="220"/>
      <c r="Q8139" s="219"/>
      <c r="R8139" s="219"/>
    </row>
    <row r="8140" spans="1:18">
      <c r="A8140" s="217"/>
      <c r="B8140" s="217"/>
      <c r="C8140" s="217"/>
      <c r="D8140" s="217"/>
      <c r="E8140" s="217"/>
      <c r="F8140" s="217"/>
      <c r="G8140" s="218"/>
      <c r="H8140" s="217"/>
      <c r="I8140" s="217"/>
      <c r="J8140" s="217"/>
      <c r="K8140" s="217"/>
      <c r="L8140" s="217"/>
      <c r="M8140" s="219"/>
      <c r="N8140" s="220"/>
      <c r="O8140" s="219"/>
      <c r="P8140" s="220"/>
      <c r="Q8140" s="219"/>
      <c r="R8140" s="219"/>
    </row>
    <row r="8141" spans="1:18">
      <c r="A8141" s="217"/>
      <c r="B8141" s="217"/>
      <c r="C8141" s="217"/>
      <c r="D8141" s="217"/>
      <c r="E8141" s="217"/>
      <c r="F8141" s="217"/>
      <c r="G8141" s="218"/>
      <c r="H8141" s="217"/>
      <c r="I8141" s="217"/>
      <c r="J8141" s="217"/>
      <c r="K8141" s="217"/>
      <c r="L8141" s="217"/>
      <c r="M8141" s="219"/>
      <c r="N8141" s="220"/>
      <c r="O8141" s="219"/>
      <c r="P8141" s="220"/>
      <c r="Q8141" s="219"/>
      <c r="R8141" s="219"/>
    </row>
    <row r="8142" spans="1:18">
      <c r="A8142" s="217"/>
      <c r="B8142" s="217"/>
      <c r="C8142" s="217"/>
      <c r="D8142" s="217"/>
      <c r="E8142" s="217"/>
      <c r="F8142" s="217"/>
      <c r="G8142" s="218"/>
      <c r="H8142" s="217"/>
      <c r="I8142" s="217"/>
      <c r="J8142" s="217"/>
      <c r="K8142" s="217"/>
      <c r="L8142" s="217"/>
      <c r="M8142" s="219"/>
      <c r="N8142" s="220"/>
      <c r="O8142" s="219"/>
      <c r="P8142" s="220"/>
      <c r="Q8142" s="219"/>
      <c r="R8142" s="219"/>
    </row>
    <row r="8143" spans="1:18">
      <c r="A8143" s="217"/>
      <c r="B8143" s="217"/>
      <c r="C8143" s="217"/>
      <c r="D8143" s="217"/>
      <c r="E8143" s="217"/>
      <c r="F8143" s="217"/>
      <c r="G8143" s="218"/>
      <c r="H8143" s="217"/>
      <c r="I8143" s="217"/>
      <c r="J8143" s="217"/>
      <c r="K8143" s="217"/>
      <c r="L8143" s="217"/>
      <c r="M8143" s="219"/>
      <c r="N8143" s="220"/>
      <c r="O8143" s="219"/>
      <c r="P8143" s="220"/>
      <c r="Q8143" s="219"/>
      <c r="R8143" s="219"/>
    </row>
    <row r="8144" spans="1:18">
      <c r="A8144" s="217"/>
      <c r="B8144" s="217"/>
      <c r="C8144" s="217"/>
      <c r="D8144" s="217"/>
      <c r="E8144" s="217"/>
      <c r="F8144" s="217"/>
      <c r="G8144" s="218"/>
      <c r="H8144" s="217"/>
      <c r="I8144" s="217"/>
      <c r="J8144" s="217"/>
      <c r="K8144" s="217"/>
      <c r="L8144" s="217"/>
      <c r="M8144" s="219"/>
      <c r="N8144" s="220"/>
      <c r="O8144" s="219"/>
      <c r="P8144" s="220"/>
      <c r="Q8144" s="219"/>
      <c r="R8144" s="219"/>
    </row>
    <row r="8145" spans="1:18">
      <c r="A8145" s="217"/>
      <c r="B8145" s="217"/>
      <c r="C8145" s="217"/>
      <c r="D8145" s="217"/>
      <c r="E8145" s="217"/>
      <c r="F8145" s="217"/>
      <c r="G8145" s="218"/>
      <c r="H8145" s="217"/>
      <c r="I8145" s="217"/>
      <c r="J8145" s="217"/>
      <c r="K8145" s="217"/>
      <c r="L8145" s="217"/>
      <c r="M8145" s="219"/>
      <c r="N8145" s="220"/>
      <c r="O8145" s="219"/>
      <c r="P8145" s="220"/>
      <c r="Q8145" s="219"/>
      <c r="R8145" s="219"/>
    </row>
    <row r="8146" spans="1:18">
      <c r="A8146" s="217"/>
      <c r="B8146" s="217"/>
      <c r="C8146" s="217"/>
      <c r="D8146" s="217"/>
      <c r="E8146" s="217"/>
      <c r="F8146" s="217"/>
      <c r="G8146" s="218"/>
      <c r="H8146" s="217"/>
      <c r="I8146" s="217"/>
      <c r="J8146" s="217"/>
      <c r="K8146" s="217"/>
      <c r="L8146" s="217"/>
      <c r="M8146" s="219"/>
      <c r="N8146" s="220"/>
      <c r="O8146" s="219"/>
      <c r="P8146" s="220"/>
      <c r="Q8146" s="219"/>
      <c r="R8146" s="219"/>
    </row>
    <row r="8147" spans="1:18">
      <c r="A8147" s="217"/>
      <c r="B8147" s="217"/>
      <c r="C8147" s="217"/>
      <c r="D8147" s="217"/>
      <c r="E8147" s="217"/>
      <c r="F8147" s="217"/>
      <c r="G8147" s="218"/>
      <c r="H8147" s="217"/>
      <c r="I8147" s="217"/>
      <c r="J8147" s="217"/>
      <c r="K8147" s="217"/>
      <c r="L8147" s="217"/>
      <c r="M8147" s="219"/>
      <c r="N8147" s="220"/>
      <c r="O8147" s="219"/>
      <c r="P8147" s="220"/>
      <c r="Q8147" s="219"/>
      <c r="R8147" s="219"/>
    </row>
    <row r="8148" spans="1:18">
      <c r="A8148" s="217"/>
      <c r="B8148" s="217"/>
      <c r="C8148" s="217"/>
      <c r="D8148" s="217"/>
      <c r="E8148" s="217"/>
      <c r="F8148" s="217"/>
      <c r="G8148" s="218"/>
      <c r="H8148" s="217"/>
      <c r="I8148" s="217"/>
      <c r="J8148" s="217"/>
      <c r="K8148" s="217"/>
      <c r="L8148" s="217"/>
      <c r="M8148" s="219"/>
      <c r="N8148" s="220"/>
      <c r="O8148" s="219"/>
      <c r="P8148" s="220"/>
      <c r="Q8148" s="219"/>
      <c r="R8148" s="219"/>
    </row>
    <row r="8149" spans="1:18">
      <c r="A8149" s="217"/>
      <c r="B8149" s="217"/>
      <c r="C8149" s="217"/>
      <c r="D8149" s="217"/>
      <c r="E8149" s="217"/>
      <c r="F8149" s="217"/>
      <c r="G8149" s="218"/>
      <c r="H8149" s="217"/>
      <c r="I8149" s="217"/>
      <c r="J8149" s="217"/>
      <c r="K8149" s="217"/>
      <c r="L8149" s="217"/>
      <c r="M8149" s="219"/>
      <c r="N8149" s="220"/>
      <c r="O8149" s="219"/>
      <c r="P8149" s="220"/>
      <c r="Q8149" s="219"/>
      <c r="R8149" s="219"/>
    </row>
    <row r="8150" spans="1:18">
      <c r="A8150" s="217"/>
      <c r="B8150" s="217"/>
      <c r="C8150" s="217"/>
      <c r="D8150" s="217"/>
      <c r="E8150" s="217"/>
      <c r="F8150" s="217"/>
      <c r="G8150" s="218"/>
      <c r="H8150" s="217"/>
      <c r="I8150" s="217"/>
      <c r="J8150" s="217"/>
      <c r="K8150" s="217"/>
      <c r="L8150" s="217"/>
      <c r="M8150" s="219"/>
      <c r="N8150" s="220"/>
      <c r="O8150" s="219"/>
      <c r="P8150" s="220"/>
      <c r="Q8150" s="219"/>
      <c r="R8150" s="219"/>
    </row>
    <row r="8151" spans="1:18">
      <c r="A8151" s="217"/>
      <c r="B8151" s="217"/>
      <c r="C8151" s="217"/>
      <c r="D8151" s="217"/>
      <c r="E8151" s="217"/>
      <c r="F8151" s="217"/>
      <c r="G8151" s="218"/>
      <c r="H8151" s="217"/>
      <c r="I8151" s="217"/>
      <c r="J8151" s="217"/>
      <c r="K8151" s="217"/>
      <c r="L8151" s="217"/>
      <c r="M8151" s="219"/>
      <c r="N8151" s="220"/>
      <c r="O8151" s="219"/>
      <c r="P8151" s="220"/>
      <c r="Q8151" s="219"/>
      <c r="R8151" s="219"/>
    </row>
    <row r="8152" spans="1:18">
      <c r="A8152" s="217"/>
      <c r="B8152" s="217"/>
      <c r="C8152" s="217"/>
      <c r="D8152" s="217"/>
      <c r="E8152" s="217"/>
      <c r="F8152" s="217"/>
      <c r="G8152" s="218"/>
      <c r="H8152" s="217"/>
      <c r="I8152" s="217"/>
      <c r="J8152" s="217"/>
      <c r="K8152" s="217"/>
      <c r="L8152" s="217"/>
      <c r="M8152" s="219"/>
      <c r="N8152" s="220"/>
      <c r="O8152" s="219"/>
      <c r="P8152" s="220"/>
      <c r="Q8152" s="219"/>
      <c r="R8152" s="219"/>
    </row>
    <row r="8153" spans="1:18">
      <c r="A8153" s="217"/>
      <c r="B8153" s="217"/>
      <c r="C8153" s="217"/>
      <c r="D8153" s="217"/>
      <c r="E8153" s="217"/>
      <c r="F8153" s="217"/>
      <c r="G8153" s="218"/>
      <c r="H8153" s="217"/>
      <c r="I8153" s="217"/>
      <c r="J8153" s="217"/>
      <c r="K8153" s="217"/>
      <c r="L8153" s="217"/>
      <c r="M8153" s="219"/>
      <c r="N8153" s="220"/>
      <c r="O8153" s="219"/>
      <c r="P8153" s="220"/>
      <c r="Q8153" s="219"/>
      <c r="R8153" s="219"/>
    </row>
    <row r="8154" spans="1:18">
      <c r="A8154" s="217"/>
      <c r="B8154" s="217"/>
      <c r="C8154" s="217"/>
      <c r="D8154" s="217"/>
      <c r="E8154" s="217"/>
      <c r="F8154" s="217"/>
      <c r="G8154" s="218"/>
      <c r="H8154" s="217"/>
      <c r="I8154" s="217"/>
      <c r="J8154" s="217"/>
      <c r="K8154" s="217"/>
      <c r="L8154" s="217"/>
      <c r="M8154" s="219"/>
      <c r="N8154" s="220"/>
      <c r="O8154" s="219"/>
      <c r="P8154" s="220"/>
      <c r="Q8154" s="219"/>
      <c r="R8154" s="219"/>
    </row>
    <row r="8155" spans="1:18">
      <c r="A8155" s="217"/>
      <c r="B8155" s="217"/>
      <c r="C8155" s="217"/>
      <c r="D8155" s="217"/>
      <c r="E8155" s="217"/>
      <c r="F8155" s="217"/>
      <c r="G8155" s="218"/>
      <c r="H8155" s="217"/>
      <c r="I8155" s="217"/>
      <c r="J8155" s="217"/>
      <c r="K8155" s="217"/>
      <c r="L8155" s="217"/>
      <c r="M8155" s="219"/>
      <c r="N8155" s="220"/>
      <c r="O8155" s="219"/>
      <c r="P8155" s="220"/>
      <c r="Q8155" s="219"/>
      <c r="R8155" s="219"/>
    </row>
    <row r="8156" spans="1:18">
      <c r="A8156" s="217"/>
      <c r="B8156" s="217"/>
      <c r="C8156" s="217"/>
      <c r="D8156" s="217"/>
      <c r="E8156" s="217"/>
      <c r="F8156" s="217"/>
      <c r="G8156" s="218"/>
      <c r="H8156" s="217"/>
      <c r="I8156" s="217"/>
      <c r="J8156" s="217"/>
      <c r="K8156" s="217"/>
      <c r="L8156" s="217"/>
      <c r="M8156" s="219"/>
      <c r="N8156" s="220"/>
      <c r="O8156" s="219"/>
      <c r="P8156" s="220"/>
      <c r="Q8156" s="219"/>
      <c r="R8156" s="219"/>
    </row>
    <row r="8157" spans="1:18">
      <c r="A8157" s="217"/>
      <c r="B8157" s="217"/>
      <c r="C8157" s="217"/>
      <c r="D8157" s="217"/>
      <c r="E8157" s="217"/>
      <c r="F8157" s="217"/>
      <c r="G8157" s="218"/>
      <c r="H8157" s="217"/>
      <c r="I8157" s="217"/>
      <c r="J8157" s="217"/>
      <c r="K8157" s="217"/>
      <c r="L8157" s="217"/>
      <c r="M8157" s="219"/>
      <c r="N8157" s="220"/>
      <c r="O8157" s="219"/>
      <c r="P8157" s="220"/>
      <c r="Q8157" s="219"/>
      <c r="R8157" s="219"/>
    </row>
    <row r="8158" spans="1:18">
      <c r="A8158" s="217"/>
      <c r="B8158" s="217"/>
      <c r="C8158" s="217"/>
      <c r="D8158" s="217"/>
      <c r="E8158" s="217"/>
      <c r="F8158" s="217"/>
      <c r="G8158" s="218"/>
      <c r="H8158" s="217"/>
      <c r="I8158" s="217"/>
      <c r="J8158" s="217"/>
      <c r="K8158" s="217"/>
      <c r="L8158" s="217"/>
      <c r="M8158" s="219"/>
      <c r="N8158" s="220"/>
      <c r="O8158" s="219"/>
      <c r="P8158" s="220"/>
      <c r="Q8158" s="219"/>
      <c r="R8158" s="219"/>
    </row>
    <row r="8159" spans="1:18">
      <c r="A8159" s="217"/>
      <c r="B8159" s="217"/>
      <c r="C8159" s="217"/>
      <c r="D8159" s="217"/>
      <c r="E8159" s="217"/>
      <c r="F8159" s="217"/>
      <c r="G8159" s="218"/>
      <c r="H8159" s="217"/>
      <c r="I8159" s="217"/>
      <c r="J8159" s="217"/>
      <c r="K8159" s="217"/>
      <c r="L8159" s="217"/>
      <c r="M8159" s="219"/>
      <c r="N8159" s="220"/>
      <c r="O8159" s="219"/>
      <c r="P8159" s="220"/>
      <c r="Q8159" s="219"/>
      <c r="R8159" s="219"/>
    </row>
    <row r="8160" spans="1:18">
      <c r="A8160" s="217"/>
      <c r="B8160" s="217"/>
      <c r="C8160" s="217"/>
      <c r="D8160" s="217"/>
      <c r="E8160" s="217"/>
      <c r="F8160" s="217"/>
      <c r="G8160" s="218"/>
      <c r="H8160" s="217"/>
      <c r="I8160" s="217"/>
      <c r="J8160" s="217"/>
      <c r="K8160" s="217"/>
      <c r="L8160" s="217"/>
      <c r="M8160" s="219"/>
      <c r="N8160" s="220"/>
      <c r="O8160" s="219"/>
      <c r="P8160" s="220"/>
      <c r="Q8160" s="219"/>
      <c r="R8160" s="219"/>
    </row>
    <row r="8161" spans="1:18">
      <c r="A8161" s="217"/>
      <c r="B8161" s="217"/>
      <c r="C8161" s="217"/>
      <c r="D8161" s="217"/>
      <c r="E8161" s="217"/>
      <c r="F8161" s="217"/>
      <c r="G8161" s="218"/>
      <c r="H8161" s="217"/>
      <c r="I8161" s="217"/>
      <c r="J8161" s="217"/>
      <c r="K8161" s="217"/>
      <c r="L8161" s="217"/>
      <c r="M8161" s="219"/>
      <c r="N8161" s="220"/>
      <c r="O8161" s="219"/>
      <c r="P8161" s="220"/>
      <c r="Q8161" s="219"/>
      <c r="R8161" s="219"/>
    </row>
    <row r="8162" spans="1:18">
      <c r="A8162" s="217"/>
      <c r="B8162" s="217"/>
      <c r="C8162" s="217"/>
      <c r="D8162" s="217"/>
      <c r="E8162" s="217"/>
      <c r="F8162" s="217"/>
      <c r="G8162" s="218"/>
      <c r="H8162" s="217"/>
      <c r="I8162" s="217"/>
      <c r="J8162" s="217"/>
      <c r="K8162" s="217"/>
      <c r="L8162" s="217"/>
      <c r="M8162" s="219"/>
      <c r="N8162" s="220"/>
      <c r="O8162" s="219"/>
      <c r="P8162" s="220"/>
      <c r="Q8162" s="219"/>
      <c r="R8162" s="219"/>
    </row>
    <row r="8163" spans="1:18">
      <c r="A8163" s="217"/>
      <c r="B8163" s="217"/>
      <c r="C8163" s="217"/>
      <c r="D8163" s="217"/>
      <c r="E8163" s="217"/>
      <c r="F8163" s="217"/>
      <c r="G8163" s="218"/>
      <c r="H8163" s="217"/>
      <c r="I8163" s="217"/>
      <c r="J8163" s="217"/>
      <c r="K8163" s="217"/>
      <c r="L8163" s="217"/>
      <c r="M8163" s="219"/>
      <c r="N8163" s="220"/>
      <c r="O8163" s="219"/>
      <c r="P8163" s="220"/>
      <c r="Q8163" s="219"/>
      <c r="R8163" s="219"/>
    </row>
    <row r="8164" spans="1:18">
      <c r="A8164" s="217"/>
      <c r="B8164" s="217"/>
      <c r="C8164" s="217"/>
      <c r="D8164" s="217"/>
      <c r="E8164" s="217"/>
      <c r="F8164" s="217"/>
      <c r="G8164" s="218"/>
      <c r="H8164" s="217"/>
      <c r="I8164" s="217"/>
      <c r="J8164" s="217"/>
      <c r="K8164" s="217"/>
      <c r="L8164" s="217"/>
      <c r="M8164" s="219"/>
      <c r="N8164" s="220"/>
      <c r="O8164" s="219"/>
      <c r="P8164" s="220"/>
      <c r="Q8164" s="219"/>
      <c r="R8164" s="219"/>
    </row>
    <row r="8165" spans="1:18">
      <c r="A8165" s="217"/>
      <c r="B8165" s="217"/>
      <c r="C8165" s="217"/>
      <c r="D8165" s="217"/>
      <c r="E8165" s="217"/>
      <c r="F8165" s="217"/>
      <c r="G8165" s="218"/>
      <c r="H8165" s="217"/>
      <c r="I8165" s="217"/>
      <c r="J8165" s="217"/>
      <c r="K8165" s="217"/>
      <c r="L8165" s="217"/>
      <c r="M8165" s="219"/>
      <c r="N8165" s="220"/>
      <c r="O8165" s="219"/>
      <c r="P8165" s="220"/>
      <c r="Q8165" s="219"/>
      <c r="R8165" s="219"/>
    </row>
    <row r="8166" spans="1:18">
      <c r="A8166" s="217"/>
      <c r="B8166" s="217"/>
      <c r="C8166" s="217"/>
      <c r="D8166" s="217"/>
      <c r="E8166" s="217"/>
      <c r="F8166" s="217"/>
      <c r="G8166" s="218"/>
      <c r="H8166" s="217"/>
      <c r="I8166" s="217"/>
      <c r="J8166" s="217"/>
      <c r="K8166" s="217"/>
      <c r="L8166" s="217"/>
      <c r="M8166" s="219"/>
      <c r="N8166" s="220"/>
      <c r="O8166" s="219"/>
      <c r="P8166" s="220"/>
      <c r="Q8166" s="219"/>
      <c r="R8166" s="219"/>
    </row>
    <row r="8167" spans="1:18">
      <c r="A8167" s="217"/>
      <c r="B8167" s="217"/>
      <c r="C8167" s="217"/>
      <c r="D8167" s="217"/>
      <c r="E8167" s="217"/>
      <c r="F8167" s="217"/>
      <c r="G8167" s="218"/>
      <c r="H8167" s="217"/>
      <c r="I8167" s="217"/>
      <c r="J8167" s="217"/>
      <c r="K8167" s="217"/>
      <c r="L8167" s="217"/>
      <c r="M8167" s="219"/>
      <c r="N8167" s="220"/>
      <c r="O8167" s="219"/>
      <c r="P8167" s="220"/>
      <c r="Q8167" s="219"/>
      <c r="R8167" s="219"/>
    </row>
    <row r="8168" spans="1:18">
      <c r="A8168" s="217"/>
      <c r="B8168" s="217"/>
      <c r="C8168" s="217"/>
      <c r="D8168" s="217"/>
      <c r="E8168" s="217"/>
      <c r="F8168" s="217"/>
      <c r="G8168" s="218"/>
      <c r="H8168" s="217"/>
      <c r="I8168" s="217"/>
      <c r="J8168" s="217"/>
      <c r="K8168" s="217"/>
      <c r="L8168" s="217"/>
      <c r="M8168" s="219"/>
      <c r="N8168" s="220"/>
      <c r="O8168" s="219"/>
      <c r="P8168" s="220"/>
      <c r="Q8168" s="219"/>
      <c r="R8168" s="219"/>
    </row>
    <row r="8169" spans="1:18">
      <c r="A8169" s="217"/>
      <c r="B8169" s="217"/>
      <c r="C8169" s="217"/>
      <c r="D8169" s="217"/>
      <c r="E8169" s="217"/>
      <c r="F8169" s="217"/>
      <c r="G8169" s="218"/>
      <c r="H8169" s="217"/>
      <c r="I8169" s="217"/>
      <c r="J8169" s="217"/>
      <c r="K8169" s="217"/>
      <c r="L8169" s="217"/>
      <c r="M8169" s="219"/>
      <c r="N8169" s="220"/>
      <c r="O8169" s="219"/>
      <c r="P8169" s="220"/>
      <c r="Q8169" s="219"/>
      <c r="R8169" s="219"/>
    </row>
    <row r="8170" spans="1:18">
      <c r="A8170" s="217"/>
      <c r="B8170" s="217"/>
      <c r="C8170" s="217"/>
      <c r="D8170" s="217"/>
      <c r="E8170" s="217"/>
      <c r="F8170" s="217"/>
      <c r="G8170" s="218"/>
      <c r="H8170" s="217"/>
      <c r="I8170" s="217"/>
      <c r="J8170" s="217"/>
      <c r="K8170" s="217"/>
      <c r="L8170" s="217"/>
      <c r="M8170" s="219"/>
      <c r="N8170" s="220"/>
      <c r="O8170" s="219"/>
      <c r="P8170" s="220"/>
      <c r="Q8170" s="219"/>
      <c r="R8170" s="219"/>
    </row>
    <row r="8171" spans="1:18">
      <c r="A8171" s="217"/>
      <c r="B8171" s="217"/>
      <c r="C8171" s="217"/>
      <c r="D8171" s="217"/>
      <c r="E8171" s="217"/>
      <c r="F8171" s="217"/>
      <c r="G8171" s="218"/>
      <c r="H8171" s="217"/>
      <c r="I8171" s="217"/>
      <c r="J8171" s="217"/>
      <c r="K8171" s="217"/>
      <c r="L8171" s="217"/>
      <c r="M8171" s="219"/>
      <c r="N8171" s="220"/>
      <c r="O8171" s="219"/>
      <c r="P8171" s="220"/>
      <c r="Q8171" s="219"/>
      <c r="R8171" s="219"/>
    </row>
    <row r="8172" spans="1:18">
      <c r="A8172" s="217"/>
      <c r="B8172" s="217"/>
      <c r="C8172" s="217"/>
      <c r="D8172" s="217"/>
      <c r="E8172" s="217"/>
      <c r="F8172" s="217"/>
      <c r="G8172" s="218"/>
      <c r="H8172" s="217"/>
      <c r="I8172" s="217"/>
      <c r="J8172" s="217"/>
      <c r="K8172" s="217"/>
      <c r="L8172" s="217"/>
      <c r="M8172" s="219"/>
      <c r="N8172" s="220"/>
      <c r="O8172" s="219"/>
      <c r="P8172" s="220"/>
      <c r="Q8172" s="219"/>
      <c r="R8172" s="219"/>
    </row>
    <row r="8173" spans="1:18">
      <c r="A8173" s="217"/>
      <c r="B8173" s="217"/>
      <c r="C8173" s="217"/>
      <c r="D8173" s="217"/>
      <c r="E8173" s="217"/>
      <c r="F8173" s="217"/>
      <c r="G8173" s="218"/>
      <c r="H8173" s="217"/>
      <c r="I8173" s="217"/>
      <c r="J8173" s="217"/>
      <c r="K8173" s="217"/>
      <c r="L8173" s="217"/>
      <c r="M8173" s="219"/>
      <c r="N8173" s="220"/>
      <c r="O8173" s="219"/>
      <c r="P8173" s="220"/>
      <c r="Q8173" s="219"/>
      <c r="R8173" s="219"/>
    </row>
    <row r="8174" spans="1:18">
      <c r="A8174" s="217"/>
      <c r="B8174" s="217"/>
      <c r="C8174" s="217"/>
      <c r="D8174" s="217"/>
      <c r="E8174" s="217"/>
      <c r="F8174" s="217"/>
      <c r="G8174" s="218"/>
      <c r="H8174" s="217"/>
      <c r="I8174" s="217"/>
      <c r="J8174" s="217"/>
      <c r="K8174" s="217"/>
      <c r="L8174" s="217"/>
      <c r="M8174" s="219"/>
      <c r="N8174" s="220"/>
      <c r="O8174" s="219"/>
      <c r="P8174" s="220"/>
      <c r="Q8174" s="219"/>
      <c r="R8174" s="219"/>
    </row>
    <row r="8175" spans="1:18">
      <c r="A8175" s="217"/>
      <c r="B8175" s="217"/>
      <c r="C8175" s="217"/>
      <c r="D8175" s="217"/>
      <c r="E8175" s="217"/>
      <c r="F8175" s="217"/>
      <c r="G8175" s="218"/>
      <c r="H8175" s="217"/>
      <c r="I8175" s="217"/>
      <c r="J8175" s="217"/>
      <c r="K8175" s="217"/>
      <c r="L8175" s="217"/>
      <c r="M8175" s="219"/>
      <c r="N8175" s="220"/>
      <c r="O8175" s="219"/>
      <c r="P8175" s="220"/>
      <c r="Q8175" s="219"/>
      <c r="R8175" s="219"/>
    </row>
    <row r="8176" spans="1:18">
      <c r="A8176" s="217"/>
      <c r="B8176" s="217"/>
      <c r="C8176" s="217"/>
      <c r="D8176" s="217"/>
      <c r="E8176" s="217"/>
      <c r="F8176" s="217"/>
      <c r="G8176" s="218"/>
      <c r="H8176" s="217"/>
      <c r="I8176" s="217"/>
      <c r="J8176" s="217"/>
      <c r="K8176" s="217"/>
      <c r="L8176" s="217"/>
      <c r="M8176" s="219"/>
      <c r="N8176" s="220"/>
      <c r="O8176" s="219"/>
      <c r="P8176" s="220"/>
      <c r="Q8176" s="219"/>
      <c r="R8176" s="219"/>
    </row>
    <row r="8177" spans="1:18">
      <c r="A8177" s="217"/>
      <c r="B8177" s="217"/>
      <c r="C8177" s="217"/>
      <c r="D8177" s="217"/>
      <c r="E8177" s="217"/>
      <c r="F8177" s="217"/>
      <c r="G8177" s="218"/>
      <c r="H8177" s="217"/>
      <c r="I8177" s="217"/>
      <c r="J8177" s="217"/>
      <c r="K8177" s="217"/>
      <c r="L8177" s="217"/>
      <c r="M8177" s="219"/>
      <c r="N8177" s="220"/>
      <c r="O8177" s="219"/>
      <c r="P8177" s="220"/>
      <c r="Q8177" s="219"/>
      <c r="R8177" s="219"/>
    </row>
    <row r="8178" spans="1:18">
      <c r="A8178" s="217"/>
      <c r="B8178" s="217"/>
      <c r="C8178" s="217"/>
      <c r="D8178" s="217"/>
      <c r="E8178" s="217"/>
      <c r="F8178" s="217"/>
      <c r="G8178" s="218"/>
      <c r="H8178" s="217"/>
      <c r="I8178" s="217"/>
      <c r="J8178" s="217"/>
      <c r="K8178" s="217"/>
      <c r="L8178" s="217"/>
      <c r="M8178" s="219"/>
      <c r="N8178" s="220"/>
      <c r="O8178" s="219"/>
      <c r="P8178" s="220"/>
      <c r="Q8178" s="219"/>
      <c r="R8178" s="219"/>
    </row>
    <row r="8179" spans="1:18">
      <c r="A8179" s="217"/>
      <c r="B8179" s="217"/>
      <c r="C8179" s="217"/>
      <c r="D8179" s="217"/>
      <c r="E8179" s="217"/>
      <c r="F8179" s="217"/>
      <c r="G8179" s="218"/>
      <c r="H8179" s="217"/>
      <c r="I8179" s="217"/>
      <c r="J8179" s="217"/>
      <c r="K8179" s="217"/>
      <c r="L8179" s="217"/>
      <c r="M8179" s="219"/>
      <c r="N8179" s="220"/>
      <c r="O8179" s="219"/>
      <c r="P8179" s="220"/>
      <c r="Q8179" s="219"/>
      <c r="R8179" s="219"/>
    </row>
    <row r="8180" spans="1:18">
      <c r="A8180" s="217"/>
      <c r="B8180" s="217"/>
      <c r="C8180" s="217"/>
      <c r="D8180" s="217"/>
      <c r="E8180" s="217"/>
      <c r="F8180" s="217"/>
      <c r="G8180" s="218"/>
      <c r="H8180" s="217"/>
      <c r="I8180" s="217"/>
      <c r="J8180" s="217"/>
      <c r="K8180" s="217"/>
      <c r="L8180" s="217"/>
      <c r="M8180" s="219"/>
      <c r="N8180" s="220"/>
      <c r="O8180" s="219"/>
      <c r="P8180" s="220"/>
      <c r="Q8180" s="219"/>
      <c r="R8180" s="219"/>
    </row>
    <row r="8181" spans="1:18">
      <c r="A8181" s="217"/>
      <c r="B8181" s="217"/>
      <c r="C8181" s="217"/>
      <c r="D8181" s="217"/>
      <c r="E8181" s="217"/>
      <c r="F8181" s="217"/>
      <c r="G8181" s="218"/>
      <c r="H8181" s="217"/>
      <c r="I8181" s="217"/>
      <c r="J8181" s="217"/>
      <c r="K8181" s="217"/>
      <c r="L8181" s="217"/>
      <c r="M8181" s="219"/>
      <c r="N8181" s="220"/>
      <c r="O8181" s="219"/>
      <c r="P8181" s="220"/>
      <c r="Q8181" s="219"/>
      <c r="R8181" s="219"/>
    </row>
    <row r="8182" spans="1:18">
      <c r="A8182" s="217"/>
      <c r="B8182" s="217"/>
      <c r="C8182" s="217"/>
      <c r="D8182" s="217"/>
      <c r="E8182" s="217"/>
      <c r="F8182" s="217"/>
      <c r="G8182" s="218"/>
      <c r="H8182" s="217"/>
      <c r="I8182" s="217"/>
      <c r="J8182" s="217"/>
      <c r="K8182" s="217"/>
      <c r="L8182" s="217"/>
      <c r="M8182" s="219"/>
      <c r="N8182" s="220"/>
      <c r="O8182" s="219"/>
      <c r="P8182" s="220"/>
      <c r="Q8182" s="219"/>
      <c r="R8182" s="219"/>
    </row>
    <row r="8183" spans="1:18">
      <c r="A8183" s="217"/>
      <c r="B8183" s="217"/>
      <c r="C8183" s="217"/>
      <c r="D8183" s="217"/>
      <c r="E8183" s="217"/>
      <c r="F8183" s="217"/>
      <c r="G8183" s="218"/>
      <c r="H8183" s="217"/>
      <c r="I8183" s="217"/>
      <c r="J8183" s="217"/>
      <c r="K8183" s="217"/>
      <c r="L8183" s="217"/>
      <c r="M8183" s="219"/>
      <c r="N8183" s="220"/>
      <c r="O8183" s="219"/>
      <c r="P8183" s="220"/>
      <c r="Q8183" s="219"/>
      <c r="R8183" s="219"/>
    </row>
    <row r="8184" spans="1:18">
      <c r="A8184" s="217"/>
      <c r="B8184" s="217"/>
      <c r="C8184" s="217"/>
      <c r="D8184" s="217"/>
      <c r="E8184" s="217"/>
      <c r="F8184" s="217"/>
      <c r="G8184" s="218"/>
      <c r="H8184" s="217"/>
      <c r="I8184" s="217"/>
      <c r="J8184" s="217"/>
      <c r="K8184" s="217"/>
      <c r="L8184" s="217"/>
      <c r="M8184" s="219"/>
      <c r="N8184" s="220"/>
      <c r="O8184" s="219"/>
      <c r="P8184" s="220"/>
      <c r="Q8184" s="219"/>
      <c r="R8184" s="219"/>
    </row>
    <row r="8185" spans="1:18">
      <c r="A8185" s="217"/>
      <c r="B8185" s="217"/>
      <c r="C8185" s="217"/>
      <c r="D8185" s="217"/>
      <c r="E8185" s="217"/>
      <c r="F8185" s="217"/>
      <c r="G8185" s="218"/>
      <c r="H8185" s="217"/>
      <c r="I8185" s="217"/>
      <c r="J8185" s="217"/>
      <c r="K8185" s="217"/>
      <c r="L8185" s="217"/>
      <c r="M8185" s="219"/>
      <c r="N8185" s="220"/>
      <c r="O8185" s="219"/>
      <c r="P8185" s="220"/>
      <c r="Q8185" s="219"/>
      <c r="R8185" s="219"/>
    </row>
    <row r="8186" spans="1:18">
      <c r="A8186" s="217"/>
      <c r="B8186" s="217"/>
      <c r="C8186" s="217"/>
      <c r="D8186" s="217"/>
      <c r="E8186" s="217"/>
      <c r="F8186" s="217"/>
      <c r="G8186" s="218"/>
      <c r="H8186" s="217"/>
      <c r="I8186" s="217"/>
      <c r="J8186" s="217"/>
      <c r="K8186" s="217"/>
      <c r="L8186" s="217"/>
      <c r="M8186" s="219"/>
      <c r="N8186" s="220"/>
      <c r="O8186" s="219"/>
      <c r="P8186" s="220"/>
      <c r="Q8186" s="219"/>
      <c r="R8186" s="219"/>
    </row>
    <row r="8187" spans="1:18">
      <c r="A8187" s="217"/>
      <c r="B8187" s="217"/>
      <c r="C8187" s="217"/>
      <c r="D8187" s="217"/>
      <c r="E8187" s="217"/>
      <c r="F8187" s="217"/>
      <c r="G8187" s="218"/>
      <c r="H8187" s="217"/>
      <c r="I8187" s="217"/>
      <c r="J8187" s="217"/>
      <c r="K8187" s="217"/>
      <c r="L8187" s="217"/>
      <c r="M8187" s="219"/>
      <c r="N8187" s="220"/>
      <c r="O8187" s="219"/>
      <c r="P8187" s="220"/>
      <c r="Q8187" s="219"/>
      <c r="R8187" s="219"/>
    </row>
    <row r="8188" spans="1:18">
      <c r="A8188" s="217"/>
      <c r="B8188" s="217"/>
      <c r="C8188" s="217"/>
      <c r="D8188" s="217"/>
      <c r="E8188" s="217"/>
      <c r="F8188" s="217"/>
      <c r="G8188" s="218"/>
      <c r="H8188" s="217"/>
      <c r="I8188" s="217"/>
      <c r="J8188" s="217"/>
      <c r="K8188" s="217"/>
      <c r="L8188" s="217"/>
      <c r="M8188" s="219"/>
      <c r="N8188" s="220"/>
      <c r="O8188" s="219"/>
      <c r="P8188" s="220"/>
      <c r="Q8188" s="219"/>
      <c r="R8188" s="219"/>
    </row>
    <row r="8189" spans="1:18">
      <c r="A8189" s="217"/>
      <c r="B8189" s="217"/>
      <c r="C8189" s="217"/>
      <c r="D8189" s="217"/>
      <c r="E8189" s="217"/>
      <c r="F8189" s="217"/>
      <c r="G8189" s="218"/>
      <c r="H8189" s="217"/>
      <c r="I8189" s="217"/>
      <c r="J8189" s="217"/>
      <c r="K8189" s="217"/>
      <c r="L8189" s="217"/>
      <c r="M8189" s="219"/>
      <c r="N8189" s="220"/>
      <c r="O8189" s="219"/>
      <c r="P8189" s="220"/>
      <c r="Q8189" s="219"/>
      <c r="R8189" s="219"/>
    </row>
    <row r="8190" spans="1:18">
      <c r="A8190" s="217"/>
      <c r="B8190" s="217"/>
      <c r="C8190" s="217"/>
      <c r="D8190" s="217"/>
      <c r="E8190" s="217"/>
      <c r="F8190" s="217"/>
      <c r="G8190" s="218"/>
      <c r="H8190" s="217"/>
      <c r="I8190" s="217"/>
      <c r="J8190" s="217"/>
      <c r="K8190" s="217"/>
      <c r="L8190" s="217"/>
      <c r="M8190" s="219"/>
      <c r="N8190" s="220"/>
      <c r="O8190" s="219"/>
      <c r="P8190" s="220"/>
      <c r="Q8190" s="219"/>
      <c r="R8190" s="219"/>
    </row>
    <row r="8191" spans="1:18">
      <c r="A8191" s="217"/>
      <c r="B8191" s="217"/>
      <c r="C8191" s="217"/>
      <c r="D8191" s="217"/>
      <c r="E8191" s="217"/>
      <c r="F8191" s="217"/>
      <c r="G8191" s="218"/>
      <c r="H8191" s="217"/>
      <c r="I8191" s="217"/>
      <c r="J8191" s="217"/>
      <c r="K8191" s="217"/>
      <c r="L8191" s="217"/>
      <c r="M8191" s="219"/>
      <c r="N8191" s="220"/>
      <c r="O8191" s="219"/>
      <c r="P8191" s="220"/>
      <c r="Q8191" s="219"/>
      <c r="R8191" s="219"/>
    </row>
    <row r="8192" spans="1:18">
      <c r="A8192" s="217"/>
      <c r="B8192" s="217"/>
      <c r="C8192" s="217"/>
      <c r="D8192" s="217"/>
      <c r="E8192" s="217"/>
      <c r="F8192" s="217"/>
      <c r="G8192" s="218"/>
      <c r="H8192" s="217"/>
      <c r="I8192" s="217"/>
      <c r="J8192" s="217"/>
      <c r="K8192" s="217"/>
      <c r="L8192" s="217"/>
      <c r="M8192" s="219"/>
      <c r="N8192" s="220"/>
      <c r="O8192" s="219"/>
      <c r="P8192" s="220"/>
      <c r="Q8192" s="219"/>
      <c r="R8192" s="219"/>
    </row>
    <row r="8193" spans="1:18">
      <c r="A8193" s="217"/>
      <c r="B8193" s="217"/>
      <c r="C8193" s="217"/>
      <c r="D8193" s="217"/>
      <c r="E8193" s="217"/>
      <c r="F8193" s="217"/>
      <c r="G8193" s="218"/>
      <c r="H8193" s="217"/>
      <c r="I8193" s="217"/>
      <c r="J8193" s="217"/>
      <c r="K8193" s="217"/>
      <c r="L8193" s="217"/>
      <c r="M8193" s="219"/>
      <c r="N8193" s="220"/>
      <c r="O8193" s="219"/>
      <c r="P8193" s="220"/>
      <c r="Q8193" s="219"/>
      <c r="R8193" s="219"/>
    </row>
    <row r="8194" spans="1:18">
      <c r="A8194" s="217"/>
      <c r="B8194" s="217"/>
      <c r="C8194" s="217"/>
      <c r="D8194" s="217"/>
      <c r="E8194" s="217"/>
      <c r="F8194" s="217"/>
      <c r="G8194" s="218"/>
      <c r="H8194" s="217"/>
      <c r="I8194" s="217"/>
      <c r="J8194" s="217"/>
      <c r="K8194" s="217"/>
      <c r="L8194" s="217"/>
      <c r="M8194" s="219"/>
      <c r="N8194" s="220"/>
      <c r="O8194" s="219"/>
      <c r="P8194" s="220"/>
      <c r="Q8194" s="219"/>
      <c r="R8194" s="219"/>
    </row>
    <row r="8195" spans="1:18">
      <c r="A8195" s="217"/>
      <c r="B8195" s="217"/>
      <c r="C8195" s="217"/>
      <c r="D8195" s="217"/>
      <c r="E8195" s="217"/>
      <c r="F8195" s="217"/>
      <c r="G8195" s="218"/>
      <c r="H8195" s="217"/>
      <c r="I8195" s="217"/>
      <c r="J8195" s="217"/>
      <c r="K8195" s="217"/>
      <c r="L8195" s="217"/>
      <c r="M8195" s="219"/>
      <c r="N8195" s="220"/>
      <c r="O8195" s="219"/>
      <c r="P8195" s="220"/>
      <c r="Q8195" s="219"/>
      <c r="R8195" s="219"/>
    </row>
    <row r="8196" spans="1:18">
      <c r="A8196" s="217"/>
      <c r="B8196" s="217"/>
      <c r="C8196" s="217"/>
      <c r="D8196" s="217"/>
      <c r="E8196" s="217"/>
      <c r="F8196" s="217"/>
      <c r="G8196" s="218"/>
      <c r="H8196" s="217"/>
      <c r="I8196" s="217"/>
      <c r="J8196" s="217"/>
      <c r="K8196" s="217"/>
      <c r="L8196" s="217"/>
      <c r="M8196" s="219"/>
      <c r="N8196" s="220"/>
      <c r="O8196" s="219"/>
      <c r="P8196" s="220"/>
      <c r="Q8196" s="219"/>
      <c r="R8196" s="219"/>
    </row>
    <row r="8197" spans="1:18">
      <c r="A8197" s="217"/>
      <c r="B8197" s="217"/>
      <c r="C8197" s="217"/>
      <c r="D8197" s="217"/>
      <c r="E8197" s="217"/>
      <c r="F8197" s="217"/>
      <c r="G8197" s="218"/>
      <c r="H8197" s="217"/>
      <c r="I8197" s="217"/>
      <c r="J8197" s="217"/>
      <c r="K8197" s="217"/>
      <c r="L8197" s="217"/>
      <c r="M8197" s="219"/>
      <c r="N8197" s="220"/>
      <c r="O8197" s="219"/>
      <c r="P8197" s="220"/>
      <c r="Q8197" s="219"/>
      <c r="R8197" s="219"/>
    </row>
    <row r="8198" spans="1:18">
      <c r="A8198" s="217"/>
      <c r="B8198" s="217"/>
      <c r="C8198" s="217"/>
      <c r="D8198" s="217"/>
      <c r="E8198" s="217"/>
      <c r="F8198" s="217"/>
      <c r="G8198" s="218"/>
      <c r="H8198" s="217"/>
      <c r="I8198" s="217"/>
      <c r="J8198" s="217"/>
      <c r="K8198" s="217"/>
      <c r="L8198" s="217"/>
      <c r="M8198" s="219"/>
      <c r="N8198" s="220"/>
      <c r="O8198" s="219"/>
      <c r="P8198" s="220"/>
      <c r="Q8198" s="219"/>
      <c r="R8198" s="219"/>
    </row>
    <row r="8199" spans="1:18">
      <c r="A8199" s="217"/>
      <c r="B8199" s="217"/>
      <c r="C8199" s="217"/>
      <c r="D8199" s="217"/>
      <c r="E8199" s="217"/>
      <c r="F8199" s="217"/>
      <c r="G8199" s="218"/>
      <c r="H8199" s="217"/>
      <c r="I8199" s="217"/>
      <c r="J8199" s="217"/>
      <c r="K8199" s="217"/>
      <c r="L8199" s="217"/>
      <c r="M8199" s="219"/>
      <c r="N8199" s="220"/>
      <c r="O8199" s="219"/>
      <c r="P8199" s="220"/>
      <c r="Q8199" s="219"/>
      <c r="R8199" s="219"/>
    </row>
    <row r="8200" spans="1:18">
      <c r="A8200" s="217"/>
      <c r="B8200" s="217"/>
      <c r="C8200" s="217"/>
      <c r="D8200" s="217"/>
      <c r="E8200" s="217"/>
      <c r="F8200" s="217"/>
      <c r="G8200" s="218"/>
      <c r="H8200" s="217"/>
      <c r="I8200" s="217"/>
      <c r="J8200" s="217"/>
      <c r="K8200" s="217"/>
      <c r="L8200" s="217"/>
      <c r="M8200" s="219"/>
      <c r="N8200" s="220"/>
      <c r="O8200" s="219"/>
      <c r="P8200" s="220"/>
      <c r="Q8200" s="219"/>
      <c r="R8200" s="219"/>
    </row>
    <row r="8201" spans="1:18">
      <c r="A8201" s="217"/>
      <c r="B8201" s="217"/>
      <c r="C8201" s="217"/>
      <c r="D8201" s="217"/>
      <c r="E8201" s="217"/>
      <c r="F8201" s="217"/>
      <c r="G8201" s="218"/>
      <c r="H8201" s="217"/>
      <c r="I8201" s="217"/>
      <c r="J8201" s="217"/>
      <c r="K8201" s="217"/>
      <c r="L8201" s="217"/>
      <c r="M8201" s="219"/>
      <c r="N8201" s="220"/>
      <c r="O8201" s="219"/>
      <c r="P8201" s="220"/>
      <c r="Q8201" s="219"/>
      <c r="R8201" s="219"/>
    </row>
    <row r="8202" spans="1:18">
      <c r="A8202" s="217"/>
      <c r="B8202" s="217"/>
      <c r="C8202" s="217"/>
      <c r="D8202" s="217"/>
      <c r="E8202" s="217"/>
      <c r="F8202" s="217"/>
      <c r="G8202" s="218"/>
      <c r="H8202" s="217"/>
      <c r="I8202" s="217"/>
      <c r="J8202" s="217"/>
      <c r="K8202" s="217"/>
      <c r="L8202" s="217"/>
      <c r="M8202" s="219"/>
      <c r="N8202" s="220"/>
      <c r="O8202" s="219"/>
      <c r="P8202" s="220"/>
      <c r="Q8202" s="219"/>
      <c r="R8202" s="219"/>
    </row>
    <row r="8203" spans="1:18">
      <c r="A8203" s="217"/>
      <c r="B8203" s="217"/>
      <c r="C8203" s="217"/>
      <c r="D8203" s="217"/>
      <c r="E8203" s="217"/>
      <c r="F8203" s="217"/>
      <c r="G8203" s="218"/>
      <c r="H8203" s="217"/>
      <c r="I8203" s="217"/>
      <c r="J8203" s="217"/>
      <c r="K8203" s="217"/>
      <c r="L8203" s="217"/>
      <c r="M8203" s="219"/>
      <c r="N8203" s="220"/>
      <c r="O8203" s="219"/>
      <c r="P8203" s="220"/>
      <c r="Q8203" s="219"/>
      <c r="R8203" s="219"/>
    </row>
    <row r="8204" spans="1:18">
      <c r="A8204" s="217"/>
      <c r="B8204" s="217"/>
      <c r="C8204" s="217"/>
      <c r="D8204" s="217"/>
      <c r="E8204" s="217"/>
      <c r="F8204" s="217"/>
      <c r="G8204" s="218"/>
      <c r="H8204" s="217"/>
      <c r="I8204" s="217"/>
      <c r="J8204" s="217"/>
      <c r="K8204" s="217"/>
      <c r="L8204" s="217"/>
      <c r="M8204" s="219"/>
      <c r="N8204" s="220"/>
      <c r="O8204" s="219"/>
      <c r="P8204" s="220"/>
      <c r="Q8204" s="219"/>
      <c r="R8204" s="219"/>
    </row>
    <row r="8205" spans="1:18">
      <c r="A8205" s="217"/>
      <c r="B8205" s="217"/>
      <c r="C8205" s="217"/>
      <c r="D8205" s="217"/>
      <c r="E8205" s="217"/>
      <c r="F8205" s="217"/>
      <c r="G8205" s="218"/>
      <c r="H8205" s="217"/>
      <c r="I8205" s="217"/>
      <c r="J8205" s="217"/>
      <c r="K8205" s="217"/>
      <c r="L8205" s="217"/>
      <c r="M8205" s="219"/>
      <c r="N8205" s="220"/>
      <c r="O8205" s="219"/>
      <c r="P8205" s="220"/>
      <c r="Q8205" s="219"/>
      <c r="R8205" s="219"/>
    </row>
    <row r="8206" spans="1:18">
      <c r="A8206" s="217"/>
      <c r="B8206" s="217"/>
      <c r="C8206" s="217"/>
      <c r="D8206" s="217"/>
      <c r="E8206" s="217"/>
      <c r="F8206" s="217"/>
      <c r="G8206" s="218"/>
      <c r="H8206" s="217"/>
      <c r="I8206" s="217"/>
      <c r="J8206" s="217"/>
      <c r="K8206" s="217"/>
      <c r="L8206" s="217"/>
      <c r="M8206" s="219"/>
      <c r="N8206" s="220"/>
      <c r="O8206" s="219"/>
      <c r="P8206" s="220"/>
      <c r="Q8206" s="219"/>
      <c r="R8206" s="219"/>
    </row>
    <row r="8207" spans="1:18">
      <c r="A8207" s="217"/>
      <c r="B8207" s="217"/>
      <c r="C8207" s="217"/>
      <c r="D8207" s="217"/>
      <c r="E8207" s="217"/>
      <c r="F8207" s="217"/>
      <c r="G8207" s="218"/>
      <c r="H8207" s="217"/>
      <c r="I8207" s="217"/>
      <c r="J8207" s="217"/>
      <c r="K8207" s="217"/>
      <c r="L8207" s="217"/>
      <c r="M8207" s="219"/>
      <c r="N8207" s="220"/>
      <c r="O8207" s="219"/>
      <c r="P8207" s="220"/>
      <c r="Q8207" s="219"/>
      <c r="R8207" s="219"/>
    </row>
    <row r="8208" spans="1:18">
      <c r="A8208" s="217"/>
      <c r="B8208" s="217"/>
      <c r="C8208" s="217"/>
      <c r="D8208" s="217"/>
      <c r="E8208" s="217"/>
      <c r="F8208" s="217"/>
      <c r="G8208" s="218"/>
      <c r="H8208" s="217"/>
      <c r="I8208" s="217"/>
      <c r="J8208" s="217"/>
      <c r="K8208" s="217"/>
      <c r="L8208" s="217"/>
      <c r="M8208" s="219"/>
      <c r="N8208" s="220"/>
      <c r="O8208" s="219"/>
      <c r="P8208" s="220"/>
      <c r="Q8208" s="219"/>
      <c r="R8208" s="219"/>
    </row>
    <row r="8209" spans="1:18">
      <c r="A8209" s="217"/>
      <c r="B8209" s="217"/>
      <c r="C8209" s="217"/>
      <c r="D8209" s="217"/>
      <c r="E8209" s="217"/>
      <c r="F8209" s="217"/>
      <c r="G8209" s="218"/>
      <c r="H8209" s="217"/>
      <c r="I8209" s="217"/>
      <c r="J8209" s="217"/>
      <c r="K8209" s="217"/>
      <c r="L8209" s="217"/>
      <c r="M8209" s="219"/>
      <c r="N8209" s="220"/>
      <c r="O8209" s="219"/>
      <c r="P8209" s="220"/>
      <c r="Q8209" s="219"/>
      <c r="R8209" s="219"/>
    </row>
    <row r="8210" spans="1:18">
      <c r="A8210" s="217"/>
      <c r="B8210" s="217"/>
      <c r="C8210" s="217"/>
      <c r="D8210" s="217"/>
      <c r="E8210" s="217"/>
      <c r="F8210" s="217"/>
      <c r="G8210" s="218"/>
      <c r="H8210" s="217"/>
      <c r="I8210" s="217"/>
      <c r="J8210" s="217"/>
      <c r="K8210" s="217"/>
      <c r="L8210" s="217"/>
      <c r="M8210" s="219"/>
      <c r="N8210" s="220"/>
      <c r="O8210" s="219"/>
      <c r="P8210" s="220"/>
      <c r="Q8210" s="219"/>
      <c r="R8210" s="219"/>
    </row>
    <row r="8211" spans="1:18">
      <c r="A8211" s="217"/>
      <c r="B8211" s="217"/>
      <c r="C8211" s="217"/>
      <c r="D8211" s="217"/>
      <c r="E8211" s="217"/>
      <c r="F8211" s="217"/>
      <c r="G8211" s="218"/>
      <c r="H8211" s="217"/>
      <c r="I8211" s="217"/>
      <c r="J8211" s="217"/>
      <c r="K8211" s="217"/>
      <c r="L8211" s="217"/>
      <c r="M8211" s="219"/>
      <c r="N8211" s="220"/>
      <c r="O8211" s="219"/>
      <c r="P8211" s="220"/>
      <c r="Q8211" s="219"/>
      <c r="R8211" s="219"/>
    </row>
    <row r="8212" spans="1:18">
      <c r="A8212" s="217"/>
      <c r="B8212" s="217"/>
      <c r="C8212" s="217"/>
      <c r="D8212" s="217"/>
      <c r="E8212" s="217"/>
      <c r="F8212" s="217"/>
      <c r="G8212" s="218"/>
      <c r="H8212" s="217"/>
      <c r="I8212" s="217"/>
      <c r="J8212" s="217"/>
      <c r="K8212" s="217"/>
      <c r="L8212" s="217"/>
      <c r="M8212" s="219"/>
      <c r="N8212" s="220"/>
      <c r="O8212" s="219"/>
      <c r="P8212" s="220"/>
      <c r="Q8212" s="219"/>
      <c r="R8212" s="219"/>
    </row>
    <row r="8213" spans="1:18">
      <c r="A8213" s="217"/>
      <c r="B8213" s="217"/>
      <c r="C8213" s="217"/>
      <c r="D8213" s="217"/>
      <c r="E8213" s="217"/>
      <c r="F8213" s="217"/>
      <c r="G8213" s="218"/>
      <c r="H8213" s="217"/>
      <c r="I8213" s="217"/>
      <c r="J8213" s="217"/>
      <c r="K8213" s="217"/>
      <c r="L8213" s="217"/>
      <c r="M8213" s="219"/>
      <c r="N8213" s="220"/>
      <c r="O8213" s="219"/>
      <c r="P8213" s="220"/>
      <c r="Q8213" s="219"/>
      <c r="R8213" s="219"/>
    </row>
    <row r="8214" spans="1:18">
      <c r="A8214" s="217"/>
      <c r="B8214" s="217"/>
      <c r="C8214" s="217"/>
      <c r="D8214" s="217"/>
      <c r="E8214" s="217"/>
      <c r="F8214" s="217"/>
      <c r="G8214" s="218"/>
      <c r="H8214" s="217"/>
      <c r="I8214" s="217"/>
      <c r="J8214" s="217"/>
      <c r="K8214" s="217"/>
      <c r="L8214" s="217"/>
      <c r="M8214" s="219"/>
      <c r="N8214" s="220"/>
      <c r="O8214" s="219"/>
      <c r="P8214" s="220"/>
      <c r="Q8214" s="219"/>
      <c r="R8214" s="219"/>
    </row>
    <row r="8215" spans="1:18">
      <c r="A8215" s="217"/>
      <c r="B8215" s="217"/>
      <c r="C8215" s="221"/>
      <c r="D8215" s="217"/>
      <c r="E8215" s="217"/>
      <c r="F8215" s="217"/>
      <c r="G8215" s="218"/>
      <c r="H8215" s="217"/>
      <c r="I8215" s="217"/>
      <c r="J8215" s="217"/>
      <c r="K8215" s="217"/>
      <c r="L8215" s="217"/>
      <c r="M8215" s="219"/>
      <c r="N8215" s="220"/>
      <c r="O8215" s="219"/>
      <c r="P8215" s="220"/>
      <c r="Q8215" s="219"/>
      <c r="R8215" s="219"/>
    </row>
    <row r="8216" spans="1:18">
      <c r="A8216" s="217"/>
      <c r="B8216" s="217"/>
      <c r="C8216" s="221"/>
      <c r="D8216" s="217"/>
      <c r="E8216" s="217"/>
      <c r="F8216" s="217"/>
      <c r="G8216" s="218"/>
      <c r="H8216" s="217"/>
      <c r="I8216" s="217"/>
      <c r="J8216" s="217"/>
      <c r="K8216" s="217"/>
      <c r="L8216" s="217"/>
      <c r="M8216" s="219"/>
      <c r="N8216" s="220"/>
      <c r="O8216" s="219"/>
      <c r="P8216" s="220"/>
      <c r="Q8216" s="219"/>
      <c r="R8216" s="219"/>
    </row>
    <row r="8217" spans="1:18">
      <c r="A8217" s="217"/>
      <c r="B8217" s="217"/>
      <c r="C8217" s="221"/>
      <c r="D8217" s="217"/>
      <c r="E8217" s="217"/>
      <c r="F8217" s="217"/>
      <c r="G8217" s="218"/>
      <c r="H8217" s="217"/>
      <c r="I8217" s="217"/>
      <c r="J8217" s="217"/>
      <c r="K8217" s="217"/>
      <c r="L8217" s="217"/>
      <c r="M8217" s="219"/>
      <c r="N8217" s="220"/>
      <c r="O8217" s="219"/>
      <c r="P8217" s="220"/>
      <c r="Q8217" s="219"/>
      <c r="R8217" s="219"/>
    </row>
    <row r="8218" spans="1:18">
      <c r="A8218" s="217"/>
      <c r="B8218" s="217"/>
      <c r="C8218" s="221"/>
      <c r="D8218" s="217"/>
      <c r="E8218" s="217"/>
      <c r="F8218" s="217"/>
      <c r="G8218" s="218"/>
      <c r="H8218" s="217"/>
      <c r="I8218" s="217"/>
      <c r="J8218" s="217"/>
      <c r="K8218" s="217"/>
      <c r="L8218" s="217"/>
      <c r="M8218" s="219"/>
      <c r="N8218" s="220"/>
      <c r="O8218" s="219"/>
      <c r="P8218" s="220"/>
      <c r="Q8218" s="219"/>
      <c r="R8218" s="219"/>
    </row>
    <row r="8219" spans="1:18">
      <c r="A8219" s="217"/>
      <c r="B8219" s="217"/>
      <c r="C8219" s="221"/>
      <c r="D8219" s="217"/>
      <c r="E8219" s="217"/>
      <c r="F8219" s="217"/>
      <c r="G8219" s="218"/>
      <c r="H8219" s="217"/>
      <c r="I8219" s="217"/>
      <c r="J8219" s="217"/>
      <c r="K8219" s="217"/>
      <c r="L8219" s="217"/>
      <c r="M8219" s="219"/>
      <c r="N8219" s="220"/>
      <c r="O8219" s="219"/>
      <c r="P8219" s="220"/>
      <c r="Q8219" s="219"/>
      <c r="R8219" s="219"/>
    </row>
    <row r="8220" spans="1:18">
      <c r="A8220" s="217"/>
      <c r="B8220" s="217"/>
      <c r="C8220" s="221"/>
      <c r="D8220" s="217"/>
      <c r="E8220" s="217"/>
      <c r="F8220" s="217"/>
      <c r="G8220" s="218"/>
      <c r="H8220" s="217"/>
      <c r="I8220" s="217"/>
      <c r="J8220" s="217"/>
      <c r="K8220" s="217"/>
      <c r="L8220" s="217"/>
      <c r="M8220" s="219"/>
      <c r="N8220" s="220"/>
      <c r="O8220" s="219"/>
      <c r="P8220" s="220"/>
      <c r="Q8220" s="219"/>
      <c r="R8220" s="219"/>
    </row>
    <row r="8221" spans="1:18">
      <c r="A8221" s="217"/>
      <c r="B8221" s="217"/>
      <c r="C8221" s="221"/>
      <c r="D8221" s="217"/>
      <c r="E8221" s="217"/>
      <c r="F8221" s="217"/>
      <c r="G8221" s="218"/>
      <c r="H8221" s="217"/>
      <c r="I8221" s="217"/>
      <c r="J8221" s="217"/>
      <c r="K8221" s="217"/>
      <c r="L8221" s="217"/>
      <c r="M8221" s="219"/>
      <c r="N8221" s="220"/>
      <c r="O8221" s="219"/>
      <c r="P8221" s="220"/>
      <c r="Q8221" s="219"/>
      <c r="R8221" s="219"/>
    </row>
    <row r="8222" spans="1:18">
      <c r="A8222" s="217"/>
      <c r="B8222" s="217"/>
      <c r="C8222" s="221"/>
      <c r="D8222" s="217"/>
      <c r="E8222" s="217"/>
      <c r="F8222" s="217"/>
      <c r="G8222" s="218"/>
      <c r="H8222" s="217"/>
      <c r="I8222" s="217"/>
      <c r="J8222" s="217"/>
      <c r="K8222" s="217"/>
      <c r="L8222" s="217"/>
      <c r="M8222" s="219"/>
      <c r="N8222" s="220"/>
      <c r="O8222" s="219"/>
      <c r="P8222" s="220"/>
      <c r="Q8222" s="219"/>
      <c r="R8222" s="219"/>
    </row>
    <row r="8223" spans="1:18">
      <c r="A8223" s="217"/>
      <c r="B8223" s="217"/>
      <c r="C8223" s="221"/>
      <c r="D8223" s="217"/>
      <c r="E8223" s="217"/>
      <c r="F8223" s="217"/>
      <c r="G8223" s="218"/>
      <c r="H8223" s="217"/>
      <c r="I8223" s="217"/>
      <c r="J8223" s="217"/>
      <c r="K8223" s="217"/>
      <c r="L8223" s="217"/>
      <c r="M8223" s="219"/>
      <c r="N8223" s="220"/>
      <c r="O8223" s="219"/>
      <c r="P8223" s="220"/>
      <c r="Q8223" s="219"/>
      <c r="R8223" s="219"/>
    </row>
    <row r="8224" spans="1:18">
      <c r="A8224" s="217"/>
      <c r="B8224" s="217"/>
      <c r="C8224" s="221"/>
      <c r="D8224" s="217"/>
      <c r="E8224" s="217"/>
      <c r="F8224" s="217"/>
      <c r="G8224" s="218"/>
      <c r="H8224" s="217"/>
      <c r="I8224" s="217"/>
      <c r="J8224" s="217"/>
      <c r="K8224" s="217"/>
      <c r="L8224" s="217"/>
      <c r="M8224" s="219"/>
      <c r="N8224" s="220"/>
      <c r="O8224" s="219"/>
      <c r="P8224" s="220"/>
      <c r="Q8224" s="219"/>
      <c r="R8224" s="219"/>
    </row>
    <row r="8225" spans="1:18">
      <c r="A8225" s="217"/>
      <c r="B8225" s="217"/>
      <c r="C8225" s="221"/>
      <c r="D8225" s="217"/>
      <c r="E8225" s="217"/>
      <c r="F8225" s="217"/>
      <c r="G8225" s="218"/>
      <c r="H8225" s="217"/>
      <c r="I8225" s="217"/>
      <c r="J8225" s="217"/>
      <c r="K8225" s="217"/>
      <c r="L8225" s="217"/>
      <c r="M8225" s="219"/>
      <c r="N8225" s="220"/>
      <c r="O8225" s="219"/>
      <c r="P8225" s="220"/>
      <c r="Q8225" s="219"/>
      <c r="R8225" s="219"/>
    </row>
    <row r="8226" spans="1:18">
      <c r="A8226" s="217"/>
      <c r="B8226" s="217"/>
      <c r="C8226" s="221"/>
      <c r="D8226" s="217"/>
      <c r="E8226" s="217"/>
      <c r="F8226" s="217"/>
      <c r="G8226" s="218"/>
      <c r="H8226" s="217"/>
      <c r="I8226" s="217"/>
      <c r="J8226" s="217"/>
      <c r="K8226" s="217"/>
      <c r="L8226" s="217"/>
      <c r="M8226" s="219"/>
      <c r="N8226" s="220"/>
      <c r="O8226" s="219"/>
      <c r="P8226" s="220"/>
      <c r="Q8226" s="219"/>
      <c r="R8226" s="219"/>
    </row>
    <row r="8227" spans="1:18">
      <c r="A8227" s="217"/>
      <c r="B8227" s="217"/>
      <c r="C8227" s="221"/>
      <c r="D8227" s="217"/>
      <c r="E8227" s="217"/>
      <c r="F8227" s="217"/>
      <c r="G8227" s="218"/>
      <c r="H8227" s="217"/>
      <c r="I8227" s="217"/>
      <c r="J8227" s="217"/>
      <c r="K8227" s="217"/>
      <c r="L8227" s="217"/>
      <c r="M8227" s="219"/>
      <c r="N8227" s="220"/>
      <c r="O8227" s="219"/>
      <c r="P8227" s="220"/>
      <c r="Q8227" s="219"/>
      <c r="R8227" s="219"/>
    </row>
    <row r="8228" spans="1:18">
      <c r="A8228" s="217"/>
      <c r="B8228" s="217"/>
      <c r="C8228" s="221"/>
      <c r="D8228" s="217"/>
      <c r="E8228" s="217"/>
      <c r="F8228" s="217"/>
      <c r="G8228" s="218"/>
      <c r="H8228" s="217"/>
      <c r="I8228" s="217"/>
      <c r="J8228" s="217"/>
      <c r="K8228" s="217"/>
      <c r="L8228" s="217"/>
      <c r="M8228" s="219"/>
      <c r="N8228" s="220"/>
      <c r="O8228" s="219"/>
      <c r="P8228" s="220"/>
      <c r="Q8228" s="219"/>
      <c r="R8228" s="219"/>
    </row>
    <row r="8229" spans="1:18">
      <c r="A8229" s="217"/>
      <c r="B8229" s="217"/>
      <c r="C8229" s="221"/>
      <c r="D8229" s="217"/>
      <c r="E8229" s="217"/>
      <c r="F8229" s="217"/>
      <c r="G8229" s="218"/>
      <c r="H8229" s="217"/>
      <c r="I8229" s="217"/>
      <c r="J8229" s="217"/>
      <c r="K8229" s="217"/>
      <c r="L8229" s="217"/>
      <c r="M8229" s="219"/>
      <c r="N8229" s="220"/>
      <c r="O8229" s="219"/>
      <c r="P8229" s="220"/>
      <c r="Q8229" s="219"/>
      <c r="R8229" s="219"/>
    </row>
    <row r="8230" spans="1:18">
      <c r="A8230" s="217"/>
      <c r="B8230" s="217"/>
      <c r="C8230" s="221"/>
      <c r="D8230" s="217"/>
      <c r="E8230" s="217"/>
      <c r="F8230" s="217"/>
      <c r="G8230" s="218"/>
      <c r="H8230" s="217"/>
      <c r="I8230" s="217"/>
      <c r="J8230" s="217"/>
      <c r="K8230" s="217"/>
      <c r="L8230" s="217"/>
      <c r="M8230" s="219"/>
      <c r="N8230" s="220"/>
      <c r="O8230" s="219"/>
      <c r="P8230" s="220"/>
      <c r="Q8230" s="219"/>
      <c r="R8230" s="219"/>
    </row>
    <row r="8231" spans="1:18">
      <c r="A8231" s="217"/>
      <c r="B8231" s="217"/>
      <c r="C8231" s="221"/>
      <c r="D8231" s="217"/>
      <c r="E8231" s="217"/>
      <c r="F8231" s="217"/>
      <c r="G8231" s="218"/>
      <c r="H8231" s="217"/>
      <c r="I8231" s="217"/>
      <c r="J8231" s="217"/>
      <c r="K8231" s="217"/>
      <c r="L8231" s="217"/>
      <c r="M8231" s="219"/>
      <c r="N8231" s="220"/>
      <c r="O8231" s="219"/>
      <c r="P8231" s="220"/>
      <c r="Q8231" s="219"/>
      <c r="R8231" s="219"/>
    </row>
    <row r="8232" spans="1:18">
      <c r="A8232" s="217"/>
      <c r="B8232" s="217"/>
      <c r="C8232" s="221"/>
      <c r="D8232" s="217"/>
      <c r="E8232" s="217"/>
      <c r="F8232" s="217"/>
      <c r="G8232" s="218"/>
      <c r="H8232" s="217"/>
      <c r="I8232" s="217"/>
      <c r="J8232" s="217"/>
      <c r="K8232" s="217"/>
      <c r="L8232" s="217"/>
      <c r="M8232" s="219"/>
      <c r="N8232" s="220"/>
      <c r="O8232" s="219"/>
      <c r="P8232" s="220"/>
      <c r="Q8232" s="219"/>
      <c r="R8232" s="219"/>
    </row>
    <row r="8233" spans="1:18">
      <c r="A8233" s="217"/>
      <c r="B8233" s="217"/>
      <c r="C8233" s="221"/>
      <c r="D8233" s="217"/>
      <c r="E8233" s="217"/>
      <c r="F8233" s="217"/>
      <c r="G8233" s="218"/>
      <c r="H8233" s="217"/>
      <c r="I8233" s="217"/>
      <c r="J8233" s="217"/>
      <c r="K8233" s="217"/>
      <c r="L8233" s="217"/>
      <c r="M8233" s="219"/>
      <c r="N8233" s="220"/>
      <c r="O8233" s="219"/>
      <c r="P8233" s="220"/>
      <c r="Q8233" s="219"/>
      <c r="R8233" s="219"/>
    </row>
    <row r="8234" spans="1:18">
      <c r="A8234" s="217"/>
      <c r="B8234" s="217"/>
      <c r="C8234" s="221"/>
      <c r="D8234" s="217"/>
      <c r="E8234" s="217"/>
      <c r="F8234" s="217"/>
      <c r="G8234" s="218"/>
      <c r="H8234" s="217"/>
      <c r="I8234" s="217"/>
      <c r="J8234" s="217"/>
      <c r="K8234" s="217"/>
      <c r="L8234" s="217"/>
      <c r="M8234" s="219"/>
      <c r="N8234" s="220"/>
      <c r="O8234" s="219"/>
      <c r="P8234" s="220"/>
      <c r="Q8234" s="219"/>
      <c r="R8234" s="219"/>
    </row>
    <row r="8235" spans="1:18">
      <c r="A8235" s="217"/>
      <c r="B8235" s="217"/>
      <c r="C8235" s="221"/>
      <c r="D8235" s="217"/>
      <c r="E8235" s="217"/>
      <c r="F8235" s="217"/>
      <c r="G8235" s="218"/>
      <c r="H8235" s="217"/>
      <c r="I8235" s="217"/>
      <c r="J8235" s="217"/>
      <c r="K8235" s="217"/>
      <c r="L8235" s="217"/>
      <c r="M8235" s="219"/>
      <c r="N8235" s="220"/>
      <c r="O8235" s="219"/>
      <c r="P8235" s="220"/>
      <c r="Q8235" s="219"/>
      <c r="R8235" s="219"/>
    </row>
    <row r="8236" spans="1:18">
      <c r="A8236" s="217"/>
      <c r="B8236" s="217"/>
      <c r="C8236" s="221"/>
      <c r="D8236" s="217"/>
      <c r="E8236" s="217"/>
      <c r="F8236" s="217"/>
      <c r="G8236" s="218"/>
      <c r="H8236" s="217"/>
      <c r="I8236" s="217"/>
      <c r="J8236" s="217"/>
      <c r="K8236" s="217"/>
      <c r="L8236" s="217"/>
      <c r="M8236" s="219"/>
      <c r="N8236" s="220"/>
      <c r="O8236" s="219"/>
      <c r="P8236" s="220"/>
      <c r="Q8236" s="219"/>
      <c r="R8236" s="219"/>
    </row>
    <row r="8237" spans="1:18">
      <c r="A8237" s="217"/>
      <c r="B8237" s="217"/>
      <c r="C8237" s="221"/>
      <c r="D8237" s="217"/>
      <c r="E8237" s="217"/>
      <c r="F8237" s="217"/>
      <c r="G8237" s="218"/>
      <c r="H8237" s="217"/>
      <c r="I8237" s="217"/>
      <c r="J8237" s="217"/>
      <c r="K8237" s="217"/>
      <c r="L8237" s="217"/>
      <c r="M8237" s="219"/>
      <c r="N8237" s="220"/>
      <c r="O8237" s="219"/>
      <c r="P8237" s="220"/>
      <c r="Q8237" s="219"/>
      <c r="R8237" s="219"/>
    </row>
    <row r="8238" spans="1:18">
      <c r="A8238" s="217"/>
      <c r="B8238" s="217"/>
      <c r="C8238" s="221"/>
      <c r="D8238" s="217"/>
      <c r="E8238" s="217"/>
      <c r="F8238" s="217"/>
      <c r="G8238" s="218"/>
      <c r="H8238" s="217"/>
      <c r="I8238" s="217"/>
      <c r="J8238" s="217"/>
      <c r="K8238" s="217"/>
      <c r="L8238" s="217"/>
      <c r="M8238" s="219"/>
      <c r="N8238" s="220"/>
      <c r="O8238" s="219"/>
      <c r="P8238" s="220"/>
      <c r="Q8238" s="219"/>
      <c r="R8238" s="219"/>
    </row>
    <row r="8239" spans="1:18">
      <c r="A8239" s="217"/>
      <c r="B8239" s="217"/>
      <c r="C8239" s="221"/>
      <c r="D8239" s="217"/>
      <c r="E8239" s="217"/>
      <c r="F8239" s="217"/>
      <c r="G8239" s="218"/>
      <c r="H8239" s="217"/>
      <c r="I8239" s="217"/>
      <c r="J8239" s="217"/>
      <c r="K8239" s="217"/>
      <c r="L8239" s="217"/>
      <c r="M8239" s="219"/>
      <c r="N8239" s="220"/>
      <c r="O8239" s="219"/>
      <c r="P8239" s="220"/>
      <c r="Q8239" s="219"/>
      <c r="R8239" s="219"/>
    </row>
    <row r="8240" spans="1:18">
      <c r="A8240" s="217"/>
      <c r="B8240" s="217"/>
      <c r="C8240" s="221"/>
      <c r="D8240" s="217"/>
      <c r="E8240" s="217"/>
      <c r="F8240" s="217"/>
      <c r="G8240" s="218"/>
      <c r="H8240" s="217"/>
      <c r="I8240" s="217"/>
      <c r="J8240" s="217"/>
      <c r="K8240" s="217"/>
      <c r="L8240" s="217"/>
      <c r="M8240" s="219"/>
      <c r="N8240" s="220"/>
      <c r="O8240" s="219"/>
      <c r="P8240" s="220"/>
      <c r="Q8240" s="219"/>
      <c r="R8240" s="219"/>
    </row>
    <row r="8241" spans="1:18">
      <c r="A8241" s="217"/>
      <c r="B8241" s="217"/>
      <c r="C8241" s="221"/>
      <c r="D8241" s="217"/>
      <c r="E8241" s="217"/>
      <c r="F8241" s="217"/>
      <c r="G8241" s="218"/>
      <c r="H8241" s="217"/>
      <c r="I8241" s="217"/>
      <c r="J8241" s="217"/>
      <c r="K8241" s="217"/>
      <c r="L8241" s="217"/>
      <c r="M8241" s="219"/>
      <c r="N8241" s="220"/>
      <c r="O8241" s="219"/>
      <c r="P8241" s="220"/>
      <c r="Q8241" s="219"/>
      <c r="R8241" s="219"/>
    </row>
    <row r="8242" spans="1:18">
      <c r="A8242" s="217"/>
      <c r="B8242" s="217"/>
      <c r="C8242" s="221"/>
      <c r="D8242" s="217"/>
      <c r="E8242" s="217"/>
      <c r="F8242" s="217"/>
      <c r="G8242" s="218"/>
      <c r="H8242" s="217"/>
      <c r="I8242" s="217"/>
      <c r="J8242" s="217"/>
      <c r="K8242" s="217"/>
      <c r="L8242" s="217"/>
      <c r="M8242" s="219"/>
      <c r="N8242" s="220"/>
      <c r="O8242" s="219"/>
      <c r="P8242" s="220"/>
      <c r="Q8242" s="219"/>
      <c r="R8242" s="219"/>
    </row>
    <row r="8243" spans="1:18">
      <c r="A8243" s="217"/>
      <c r="B8243" s="217"/>
      <c r="C8243" s="221"/>
      <c r="D8243" s="217"/>
      <c r="E8243" s="217"/>
      <c r="F8243" s="217"/>
      <c r="G8243" s="218"/>
      <c r="H8243" s="217"/>
      <c r="I8243" s="217"/>
      <c r="J8243" s="217"/>
      <c r="K8243" s="217"/>
      <c r="L8243" s="217"/>
      <c r="M8243" s="219"/>
      <c r="N8243" s="220"/>
      <c r="O8243" s="219"/>
      <c r="P8243" s="220"/>
      <c r="Q8243" s="219"/>
      <c r="R8243" s="219"/>
    </row>
    <row r="8244" spans="1:18">
      <c r="A8244" s="217"/>
      <c r="B8244" s="217"/>
      <c r="C8244" s="221"/>
      <c r="D8244" s="217"/>
      <c r="E8244" s="217"/>
      <c r="F8244" s="217"/>
      <c r="G8244" s="218"/>
      <c r="H8244" s="217"/>
      <c r="I8244" s="217"/>
      <c r="J8244" s="217"/>
      <c r="K8244" s="217"/>
      <c r="L8244" s="217"/>
      <c r="M8244" s="219"/>
      <c r="N8244" s="220"/>
      <c r="O8244" s="219"/>
      <c r="P8244" s="220"/>
      <c r="Q8244" s="219"/>
      <c r="R8244" s="219"/>
    </row>
    <row r="8245" spans="1:18">
      <c r="A8245" s="217"/>
      <c r="B8245" s="217"/>
      <c r="C8245" s="221"/>
      <c r="D8245" s="217"/>
      <c r="E8245" s="217"/>
      <c r="F8245" s="217"/>
      <c r="G8245" s="218"/>
      <c r="H8245" s="217"/>
      <c r="I8245" s="217"/>
      <c r="J8245" s="217"/>
      <c r="K8245" s="217"/>
      <c r="L8245" s="217"/>
      <c r="M8245" s="219"/>
      <c r="N8245" s="220"/>
      <c r="O8245" s="219"/>
      <c r="P8245" s="220"/>
      <c r="Q8245" s="219"/>
      <c r="R8245" s="219"/>
    </row>
    <row r="8246" spans="1:18">
      <c r="A8246" s="217"/>
      <c r="B8246" s="217"/>
      <c r="C8246" s="221"/>
      <c r="D8246" s="217"/>
      <c r="E8246" s="217"/>
      <c r="F8246" s="217"/>
      <c r="G8246" s="218"/>
      <c r="H8246" s="217"/>
      <c r="I8246" s="217"/>
      <c r="J8246" s="217"/>
      <c r="K8246" s="217"/>
      <c r="L8246" s="217"/>
      <c r="M8246" s="219"/>
      <c r="N8246" s="220"/>
      <c r="O8246" s="219"/>
      <c r="P8246" s="220"/>
      <c r="Q8246" s="219"/>
      <c r="R8246" s="219"/>
    </row>
    <row r="8247" spans="1:18">
      <c r="A8247" s="217"/>
      <c r="B8247" s="217"/>
      <c r="C8247" s="221"/>
      <c r="D8247" s="217"/>
      <c r="E8247" s="217"/>
      <c r="F8247" s="217"/>
      <c r="G8247" s="218"/>
      <c r="H8247" s="217"/>
      <c r="I8247" s="217"/>
      <c r="J8247" s="217"/>
      <c r="K8247" s="217"/>
      <c r="L8247" s="217"/>
      <c r="M8247" s="219"/>
      <c r="N8247" s="220"/>
      <c r="O8247" s="219"/>
      <c r="P8247" s="220"/>
      <c r="Q8247" s="219"/>
      <c r="R8247" s="219"/>
    </row>
    <row r="8248" spans="1:18">
      <c r="A8248" s="217"/>
      <c r="B8248" s="217"/>
      <c r="C8248" s="221"/>
      <c r="D8248" s="217"/>
      <c r="E8248" s="217"/>
      <c r="F8248" s="217"/>
      <c r="G8248" s="218"/>
      <c r="H8248" s="217"/>
      <c r="I8248" s="217"/>
      <c r="J8248" s="217"/>
      <c r="K8248" s="217"/>
      <c r="L8248" s="217"/>
      <c r="M8248" s="219"/>
      <c r="N8248" s="220"/>
      <c r="O8248" s="219"/>
      <c r="P8248" s="220"/>
      <c r="Q8248" s="219"/>
      <c r="R8248" s="219"/>
    </row>
    <row r="8249" spans="1:18">
      <c r="A8249" s="217"/>
      <c r="B8249" s="217"/>
      <c r="C8249" s="221"/>
      <c r="D8249" s="217"/>
      <c r="E8249" s="217"/>
      <c r="F8249" s="217"/>
      <c r="G8249" s="218"/>
      <c r="H8249" s="217"/>
      <c r="I8249" s="217"/>
      <c r="J8249" s="217"/>
      <c r="K8249" s="217"/>
      <c r="L8249" s="217"/>
      <c r="M8249" s="219"/>
      <c r="N8249" s="220"/>
      <c r="O8249" s="219"/>
      <c r="P8249" s="220"/>
      <c r="Q8249" s="219"/>
      <c r="R8249" s="219"/>
    </row>
    <row r="8250" spans="1:18">
      <c r="A8250" s="217"/>
      <c r="B8250" s="217"/>
      <c r="C8250" s="221"/>
      <c r="D8250" s="217"/>
      <c r="E8250" s="217"/>
      <c r="F8250" s="217"/>
      <c r="G8250" s="218"/>
      <c r="H8250" s="217"/>
      <c r="I8250" s="217"/>
      <c r="J8250" s="217"/>
      <c r="K8250" s="217"/>
      <c r="L8250" s="217"/>
      <c r="M8250" s="219"/>
      <c r="N8250" s="220"/>
      <c r="O8250" s="219"/>
      <c r="P8250" s="220"/>
      <c r="Q8250" s="219"/>
      <c r="R8250" s="219"/>
    </row>
    <row r="8251" spans="1:18">
      <c r="A8251" s="217"/>
      <c r="B8251" s="217"/>
      <c r="C8251" s="221"/>
      <c r="D8251" s="217"/>
      <c r="E8251" s="217"/>
      <c r="F8251" s="217"/>
      <c r="G8251" s="218"/>
      <c r="H8251" s="217"/>
      <c r="I8251" s="217"/>
      <c r="J8251" s="217"/>
      <c r="K8251" s="217"/>
      <c r="L8251" s="217"/>
      <c r="M8251" s="219"/>
      <c r="N8251" s="220"/>
      <c r="O8251" s="219"/>
      <c r="P8251" s="220"/>
      <c r="Q8251" s="219"/>
      <c r="R8251" s="219"/>
    </row>
    <row r="8252" spans="1:18">
      <c r="A8252" s="217"/>
      <c r="B8252" s="217"/>
      <c r="C8252" s="221"/>
      <c r="D8252" s="217"/>
      <c r="E8252" s="217"/>
      <c r="F8252" s="217"/>
      <c r="G8252" s="218"/>
      <c r="H8252" s="217"/>
      <c r="I8252" s="217"/>
      <c r="J8252" s="217"/>
      <c r="K8252" s="217"/>
      <c r="L8252" s="217"/>
      <c r="M8252" s="219"/>
      <c r="N8252" s="220"/>
      <c r="O8252" s="219"/>
      <c r="P8252" s="220"/>
      <c r="Q8252" s="219"/>
      <c r="R8252" s="219"/>
    </row>
    <row r="8253" spans="1:18">
      <c r="A8253" s="217"/>
      <c r="B8253" s="217"/>
      <c r="C8253" s="221"/>
      <c r="D8253" s="217"/>
      <c r="E8253" s="217"/>
      <c r="F8253" s="217"/>
      <c r="G8253" s="218"/>
      <c r="H8253" s="217"/>
      <c r="I8253" s="217"/>
      <c r="J8253" s="217"/>
      <c r="K8253" s="217"/>
      <c r="L8253" s="217"/>
      <c r="M8253" s="219"/>
      <c r="N8253" s="220"/>
      <c r="O8253" s="219"/>
      <c r="P8253" s="220"/>
      <c r="Q8253" s="219"/>
      <c r="R8253" s="219"/>
    </row>
    <row r="8254" spans="1:18">
      <c r="A8254" s="217"/>
      <c r="B8254" s="217"/>
      <c r="C8254" s="221"/>
      <c r="D8254" s="217"/>
      <c r="E8254" s="217"/>
      <c r="F8254" s="217"/>
      <c r="G8254" s="218"/>
      <c r="H8254" s="217"/>
      <c r="I8254" s="217"/>
      <c r="J8254" s="217"/>
      <c r="K8254" s="217"/>
      <c r="L8254" s="217"/>
      <c r="M8254" s="219"/>
      <c r="N8254" s="220"/>
      <c r="O8254" s="219"/>
      <c r="P8254" s="220"/>
      <c r="Q8254" s="219"/>
      <c r="R8254" s="219"/>
    </row>
    <row r="8255" spans="1:18">
      <c r="A8255" s="217"/>
      <c r="B8255" s="217"/>
      <c r="C8255" s="221"/>
      <c r="D8255" s="217"/>
      <c r="E8255" s="217"/>
      <c r="F8255" s="217"/>
      <c r="G8255" s="218"/>
      <c r="H8255" s="217"/>
      <c r="I8255" s="217"/>
      <c r="J8255" s="217"/>
      <c r="K8255" s="217"/>
      <c r="L8255" s="217"/>
      <c r="M8255" s="219"/>
      <c r="N8255" s="220"/>
      <c r="O8255" s="219"/>
      <c r="P8255" s="220"/>
      <c r="Q8255" s="219"/>
      <c r="R8255" s="219"/>
    </row>
    <row r="8256" spans="1:18">
      <c r="A8256" s="217"/>
      <c r="B8256" s="217"/>
      <c r="C8256" s="221"/>
      <c r="D8256" s="217"/>
      <c r="E8256" s="217"/>
      <c r="F8256" s="217"/>
      <c r="G8256" s="218"/>
      <c r="H8256" s="217"/>
      <c r="I8256" s="217"/>
      <c r="J8256" s="217"/>
      <c r="K8256" s="217"/>
      <c r="L8256" s="217"/>
      <c r="M8256" s="219"/>
      <c r="N8256" s="220"/>
      <c r="O8256" s="219"/>
      <c r="P8256" s="220"/>
      <c r="Q8256" s="219"/>
      <c r="R8256" s="219"/>
    </row>
    <row r="8257" spans="1:18">
      <c r="A8257" s="217"/>
      <c r="B8257" s="217"/>
      <c r="C8257" s="221"/>
      <c r="D8257" s="217"/>
      <c r="E8257" s="217"/>
      <c r="F8257" s="217"/>
      <c r="G8257" s="218"/>
      <c r="H8257" s="217"/>
      <c r="I8257" s="217"/>
      <c r="J8257" s="217"/>
      <c r="K8257" s="217"/>
      <c r="L8257" s="217"/>
      <c r="M8257" s="219"/>
      <c r="N8257" s="220"/>
      <c r="O8257" s="219"/>
      <c r="P8257" s="220"/>
      <c r="Q8257" s="219"/>
      <c r="R8257" s="219"/>
    </row>
    <row r="8258" spans="1:18">
      <c r="A8258" s="217"/>
      <c r="B8258" s="217"/>
      <c r="C8258" s="221"/>
      <c r="D8258" s="217"/>
      <c r="E8258" s="217"/>
      <c r="F8258" s="217"/>
      <c r="G8258" s="218"/>
      <c r="H8258" s="217"/>
      <c r="I8258" s="217"/>
      <c r="J8258" s="217"/>
      <c r="K8258" s="217"/>
      <c r="L8258" s="217"/>
      <c r="M8258" s="219"/>
      <c r="N8258" s="220"/>
      <c r="O8258" s="219"/>
      <c r="P8258" s="220"/>
      <c r="Q8258" s="219"/>
      <c r="R8258" s="219"/>
    </row>
    <row r="8259" spans="1:18">
      <c r="A8259" s="217"/>
      <c r="B8259" s="217"/>
      <c r="C8259" s="221"/>
      <c r="D8259" s="217"/>
      <c r="E8259" s="217"/>
      <c r="F8259" s="217"/>
      <c r="G8259" s="218"/>
      <c r="H8259" s="217"/>
      <c r="I8259" s="217"/>
      <c r="J8259" s="217"/>
      <c r="K8259" s="217"/>
      <c r="L8259" s="217"/>
      <c r="M8259" s="219"/>
      <c r="N8259" s="220"/>
      <c r="O8259" s="219"/>
      <c r="P8259" s="220"/>
      <c r="Q8259" s="219"/>
      <c r="R8259" s="219"/>
    </row>
    <row r="8260" spans="1:18">
      <c r="A8260" s="217"/>
      <c r="B8260" s="217"/>
      <c r="C8260" s="221"/>
      <c r="D8260" s="217"/>
      <c r="E8260" s="217"/>
      <c r="F8260" s="217"/>
      <c r="G8260" s="218"/>
      <c r="H8260" s="217"/>
      <c r="I8260" s="217"/>
      <c r="J8260" s="217"/>
      <c r="K8260" s="217"/>
      <c r="L8260" s="217"/>
      <c r="M8260" s="219"/>
      <c r="N8260" s="220"/>
      <c r="O8260" s="219"/>
      <c r="P8260" s="220"/>
      <c r="Q8260" s="219"/>
      <c r="R8260" s="219"/>
    </row>
    <row r="8261" spans="1:18">
      <c r="A8261" s="217"/>
      <c r="B8261" s="217"/>
      <c r="C8261" s="221"/>
      <c r="D8261" s="217"/>
      <c r="E8261" s="217"/>
      <c r="F8261" s="217"/>
      <c r="G8261" s="218"/>
      <c r="H8261" s="217"/>
      <c r="I8261" s="217"/>
      <c r="J8261" s="217"/>
      <c r="K8261" s="217"/>
      <c r="L8261" s="217"/>
      <c r="M8261" s="219"/>
      <c r="N8261" s="220"/>
      <c r="O8261" s="219"/>
      <c r="P8261" s="220"/>
      <c r="Q8261" s="219"/>
      <c r="R8261" s="219"/>
    </row>
    <row r="8262" spans="1:18">
      <c r="A8262" s="217"/>
      <c r="B8262" s="217"/>
      <c r="C8262" s="221"/>
      <c r="D8262" s="217"/>
      <c r="E8262" s="217"/>
      <c r="F8262" s="217"/>
      <c r="G8262" s="218"/>
      <c r="H8262" s="217"/>
      <c r="I8262" s="217"/>
      <c r="J8262" s="217"/>
      <c r="K8262" s="217"/>
      <c r="L8262" s="217"/>
      <c r="M8262" s="219"/>
      <c r="N8262" s="220"/>
      <c r="O8262" s="219"/>
      <c r="P8262" s="220"/>
      <c r="Q8262" s="219"/>
      <c r="R8262" s="219"/>
    </row>
    <row r="8263" spans="1:18">
      <c r="A8263" s="217"/>
      <c r="B8263" s="217"/>
      <c r="C8263" s="221"/>
      <c r="D8263" s="217"/>
      <c r="E8263" s="217"/>
      <c r="F8263" s="217"/>
      <c r="G8263" s="218"/>
      <c r="H8263" s="217"/>
      <c r="I8263" s="217"/>
      <c r="J8263" s="217"/>
      <c r="K8263" s="217"/>
      <c r="L8263" s="217"/>
      <c r="M8263" s="219"/>
      <c r="N8263" s="220"/>
      <c r="O8263" s="219"/>
      <c r="P8263" s="220"/>
      <c r="Q8263" s="219"/>
      <c r="R8263" s="219"/>
    </row>
    <row r="8264" spans="1:18">
      <c r="A8264" s="217"/>
      <c r="B8264" s="217"/>
      <c r="C8264" s="221"/>
      <c r="D8264" s="217"/>
      <c r="E8264" s="217"/>
      <c r="F8264" s="217"/>
      <c r="G8264" s="218"/>
      <c r="H8264" s="217"/>
      <c r="I8264" s="217"/>
      <c r="J8264" s="217"/>
      <c r="K8264" s="217"/>
      <c r="L8264" s="217"/>
      <c r="M8264" s="219"/>
      <c r="N8264" s="220"/>
      <c r="O8264" s="219"/>
      <c r="P8264" s="220"/>
      <c r="Q8264" s="219"/>
      <c r="R8264" s="219"/>
    </row>
    <row r="8265" spans="1:18">
      <c r="A8265" s="217"/>
      <c r="B8265" s="217"/>
      <c r="C8265" s="221"/>
      <c r="D8265" s="217"/>
      <c r="E8265" s="217"/>
      <c r="F8265" s="217"/>
      <c r="G8265" s="218"/>
      <c r="H8265" s="217"/>
      <c r="I8265" s="217"/>
      <c r="J8265" s="217"/>
      <c r="K8265" s="217"/>
      <c r="L8265" s="217"/>
      <c r="M8265" s="219"/>
      <c r="N8265" s="220"/>
      <c r="O8265" s="219"/>
      <c r="P8265" s="220"/>
      <c r="Q8265" s="219"/>
      <c r="R8265" s="219"/>
    </row>
    <row r="8266" spans="1:18">
      <c r="A8266" s="217"/>
      <c r="B8266" s="217"/>
      <c r="C8266" s="221"/>
      <c r="D8266" s="217"/>
      <c r="E8266" s="217"/>
      <c r="F8266" s="217"/>
      <c r="G8266" s="218"/>
      <c r="H8266" s="217"/>
      <c r="I8266" s="217"/>
      <c r="J8266" s="217"/>
      <c r="K8266" s="217"/>
      <c r="L8266" s="217"/>
      <c r="M8266" s="219"/>
      <c r="N8266" s="220"/>
      <c r="O8266" s="219"/>
      <c r="P8266" s="220"/>
      <c r="Q8266" s="219"/>
      <c r="R8266" s="219"/>
    </row>
    <row r="8267" spans="1:18">
      <c r="A8267" s="217"/>
      <c r="B8267" s="217"/>
      <c r="C8267" s="221"/>
      <c r="D8267" s="217"/>
      <c r="E8267" s="217"/>
      <c r="F8267" s="217"/>
      <c r="G8267" s="218"/>
      <c r="H8267" s="217"/>
      <c r="I8267" s="217"/>
      <c r="J8267" s="217"/>
      <c r="K8267" s="217"/>
      <c r="L8267" s="217"/>
      <c r="M8267" s="219"/>
      <c r="N8267" s="220"/>
      <c r="O8267" s="219"/>
      <c r="P8267" s="220"/>
      <c r="Q8267" s="219"/>
      <c r="R8267" s="219"/>
    </row>
    <row r="8268" spans="1:18">
      <c r="A8268" s="217"/>
      <c r="B8268" s="217"/>
      <c r="C8268" s="221"/>
      <c r="D8268" s="217"/>
      <c r="E8268" s="217"/>
      <c r="F8268" s="217"/>
      <c r="G8268" s="218"/>
      <c r="H8268" s="217"/>
      <c r="I8268" s="217"/>
      <c r="J8268" s="217"/>
      <c r="K8268" s="217"/>
      <c r="L8268" s="217"/>
      <c r="M8268" s="219"/>
      <c r="N8268" s="220"/>
      <c r="O8268" s="219"/>
      <c r="P8268" s="220"/>
      <c r="Q8268" s="219"/>
      <c r="R8268" s="219"/>
    </row>
    <row r="8269" spans="1:18">
      <c r="A8269" s="217"/>
      <c r="B8269" s="217"/>
      <c r="C8269" s="221"/>
      <c r="D8269" s="217"/>
      <c r="E8269" s="217"/>
      <c r="F8269" s="217"/>
      <c r="G8269" s="218"/>
      <c r="H8269" s="217"/>
      <c r="I8269" s="217"/>
      <c r="J8269" s="217"/>
      <c r="K8269" s="217"/>
      <c r="L8269" s="217"/>
      <c r="M8269" s="219"/>
      <c r="N8269" s="220"/>
      <c r="O8269" s="219"/>
      <c r="P8269" s="220"/>
      <c r="Q8269" s="219"/>
      <c r="R8269" s="219"/>
    </row>
    <row r="8270" spans="1:18">
      <c r="A8270" s="217"/>
      <c r="B8270" s="217"/>
      <c r="C8270" s="221"/>
      <c r="D8270" s="217"/>
      <c r="E8270" s="217"/>
      <c r="F8270" s="217"/>
      <c r="G8270" s="218"/>
      <c r="H8270" s="217"/>
      <c r="I8270" s="217"/>
      <c r="J8270" s="217"/>
      <c r="K8270" s="217"/>
      <c r="L8270" s="217"/>
      <c r="M8270" s="219"/>
      <c r="N8270" s="220"/>
      <c r="O8270" s="219"/>
      <c r="P8270" s="220"/>
      <c r="Q8270" s="219"/>
      <c r="R8270" s="219"/>
    </row>
    <row r="8271" spans="1:18">
      <c r="A8271" s="217"/>
      <c r="B8271" s="217"/>
      <c r="C8271" s="221"/>
      <c r="D8271" s="217"/>
      <c r="E8271" s="217"/>
      <c r="F8271" s="217"/>
      <c r="G8271" s="218"/>
      <c r="H8271" s="217"/>
      <c r="I8271" s="217"/>
      <c r="J8271" s="217"/>
      <c r="K8271" s="217"/>
      <c r="L8271" s="217"/>
      <c r="M8271" s="219"/>
      <c r="N8271" s="220"/>
      <c r="O8271" s="219"/>
      <c r="P8271" s="220"/>
      <c r="Q8271" s="219"/>
      <c r="R8271" s="219"/>
    </row>
    <row r="8272" spans="1:18">
      <c r="A8272" s="217"/>
      <c r="B8272" s="217"/>
      <c r="C8272" s="221"/>
      <c r="D8272" s="217"/>
      <c r="E8272" s="217"/>
      <c r="F8272" s="217"/>
      <c r="G8272" s="218"/>
      <c r="H8272" s="217"/>
      <c r="I8272" s="217"/>
      <c r="J8272" s="217"/>
      <c r="K8272" s="217"/>
      <c r="L8272" s="217"/>
      <c r="M8272" s="219"/>
      <c r="N8272" s="220"/>
      <c r="O8272" s="219"/>
      <c r="P8272" s="220"/>
      <c r="Q8272" s="219"/>
      <c r="R8272" s="219"/>
    </row>
    <row r="8273" spans="1:18">
      <c r="A8273" s="217"/>
      <c r="B8273" s="217"/>
      <c r="C8273" s="221"/>
      <c r="D8273" s="217"/>
      <c r="E8273" s="217"/>
      <c r="F8273" s="217"/>
      <c r="G8273" s="218"/>
      <c r="H8273" s="217"/>
      <c r="I8273" s="217"/>
      <c r="J8273" s="217"/>
      <c r="K8273" s="217"/>
      <c r="L8273" s="217"/>
      <c r="M8273" s="219"/>
      <c r="N8273" s="220"/>
      <c r="O8273" s="219"/>
      <c r="P8273" s="220"/>
      <c r="Q8273" s="219"/>
      <c r="R8273" s="219"/>
    </row>
    <row r="8274" spans="1:18">
      <c r="A8274" s="217"/>
      <c r="B8274" s="217"/>
      <c r="C8274" s="221"/>
      <c r="D8274" s="217"/>
      <c r="E8274" s="217"/>
      <c r="F8274" s="217"/>
      <c r="G8274" s="218"/>
      <c r="H8274" s="217"/>
      <c r="I8274" s="217"/>
      <c r="J8274" s="217"/>
      <c r="K8274" s="217"/>
      <c r="L8274" s="217"/>
      <c r="M8274" s="219"/>
      <c r="N8274" s="220"/>
      <c r="O8274" s="219"/>
      <c r="P8274" s="220"/>
      <c r="Q8274" s="219"/>
      <c r="R8274" s="219"/>
    </row>
    <row r="8275" spans="1:18">
      <c r="A8275" s="217"/>
      <c r="B8275" s="217"/>
      <c r="C8275" s="221"/>
      <c r="D8275" s="217"/>
      <c r="E8275" s="217"/>
      <c r="F8275" s="217"/>
      <c r="G8275" s="218"/>
      <c r="H8275" s="217"/>
      <c r="I8275" s="217"/>
      <c r="J8275" s="217"/>
      <c r="K8275" s="217"/>
      <c r="L8275" s="217"/>
      <c r="M8275" s="219"/>
      <c r="N8275" s="220"/>
      <c r="O8275" s="219"/>
      <c r="P8275" s="220"/>
      <c r="Q8275" s="219"/>
      <c r="R8275" s="219"/>
    </row>
    <row r="8276" spans="1:18">
      <c r="A8276" s="217"/>
      <c r="B8276" s="217"/>
      <c r="C8276" s="221"/>
      <c r="D8276" s="217"/>
      <c r="E8276" s="217"/>
      <c r="F8276" s="217"/>
      <c r="G8276" s="218"/>
      <c r="H8276" s="217"/>
      <c r="I8276" s="217"/>
      <c r="J8276" s="217"/>
      <c r="K8276" s="217"/>
      <c r="L8276" s="217"/>
      <c r="M8276" s="219"/>
      <c r="N8276" s="220"/>
      <c r="O8276" s="219"/>
      <c r="P8276" s="220"/>
      <c r="Q8276" s="219"/>
      <c r="R8276" s="219"/>
    </row>
    <row r="8277" spans="1:18">
      <c r="A8277" s="217"/>
      <c r="B8277" s="217"/>
      <c r="C8277" s="221"/>
      <c r="D8277" s="217"/>
      <c r="E8277" s="217"/>
      <c r="F8277" s="217"/>
      <c r="G8277" s="218"/>
      <c r="H8277" s="217"/>
      <c r="I8277" s="217"/>
      <c r="J8277" s="217"/>
      <c r="K8277" s="217"/>
      <c r="L8277" s="217"/>
      <c r="M8277" s="219"/>
      <c r="N8277" s="220"/>
      <c r="O8277" s="219"/>
      <c r="P8277" s="220"/>
      <c r="Q8277" s="219"/>
      <c r="R8277" s="219"/>
    </row>
    <row r="8278" spans="1:18">
      <c r="A8278" s="217"/>
      <c r="B8278" s="217"/>
      <c r="C8278" s="221"/>
      <c r="D8278" s="217"/>
      <c r="E8278" s="217"/>
      <c r="F8278" s="217"/>
      <c r="G8278" s="218"/>
      <c r="H8278" s="217"/>
      <c r="I8278" s="217"/>
      <c r="J8278" s="217"/>
      <c r="K8278" s="217"/>
      <c r="L8278" s="217"/>
      <c r="M8278" s="219"/>
      <c r="N8278" s="220"/>
      <c r="O8278" s="219"/>
      <c r="P8278" s="220"/>
      <c r="Q8278" s="219"/>
      <c r="R8278" s="219"/>
    </row>
    <row r="8279" spans="1:18">
      <c r="A8279" s="217"/>
      <c r="B8279" s="217"/>
      <c r="C8279" s="221"/>
      <c r="D8279" s="217"/>
      <c r="E8279" s="217"/>
      <c r="F8279" s="217"/>
      <c r="G8279" s="218"/>
      <c r="H8279" s="217"/>
      <c r="I8279" s="217"/>
      <c r="J8279" s="217"/>
      <c r="K8279" s="217"/>
      <c r="L8279" s="217"/>
      <c r="M8279" s="219"/>
      <c r="N8279" s="220"/>
      <c r="O8279" s="219"/>
      <c r="P8279" s="220"/>
      <c r="Q8279" s="219"/>
      <c r="R8279" s="219"/>
    </row>
    <row r="8280" spans="1:18">
      <c r="A8280" s="217"/>
      <c r="B8280" s="217"/>
      <c r="C8280" s="221"/>
      <c r="D8280" s="217"/>
      <c r="E8280" s="217"/>
      <c r="F8280" s="217"/>
      <c r="G8280" s="218"/>
      <c r="H8280" s="217"/>
      <c r="I8280" s="217"/>
      <c r="J8280" s="217"/>
      <c r="K8280" s="217"/>
      <c r="L8280" s="217"/>
      <c r="M8280" s="219"/>
      <c r="N8280" s="220"/>
      <c r="O8280" s="219"/>
      <c r="P8280" s="220"/>
      <c r="Q8280" s="219"/>
      <c r="R8280" s="219"/>
    </row>
    <row r="8281" spans="1:18">
      <c r="A8281" s="217"/>
      <c r="B8281" s="217"/>
      <c r="C8281" s="221"/>
      <c r="D8281" s="217"/>
      <c r="E8281" s="217"/>
      <c r="F8281" s="217"/>
      <c r="G8281" s="218"/>
      <c r="H8281" s="217"/>
      <c r="I8281" s="217"/>
      <c r="J8281" s="217"/>
      <c r="K8281" s="217"/>
      <c r="L8281" s="217"/>
      <c r="M8281" s="219"/>
      <c r="N8281" s="220"/>
      <c r="O8281" s="219"/>
      <c r="P8281" s="220"/>
      <c r="Q8281" s="219"/>
      <c r="R8281" s="219"/>
    </row>
    <row r="8282" spans="1:18">
      <c r="A8282" s="217"/>
      <c r="B8282" s="217"/>
      <c r="C8282" s="221"/>
      <c r="D8282" s="217"/>
      <c r="E8282" s="217"/>
      <c r="F8282" s="217"/>
      <c r="G8282" s="218"/>
      <c r="H8282" s="217"/>
      <c r="I8282" s="217"/>
      <c r="J8282" s="217"/>
      <c r="K8282" s="217"/>
      <c r="L8282" s="217"/>
      <c r="M8282" s="219"/>
      <c r="N8282" s="220"/>
      <c r="O8282" s="219"/>
      <c r="P8282" s="220"/>
      <c r="Q8282" s="219"/>
      <c r="R8282" s="219"/>
    </row>
    <row r="8283" spans="1:18">
      <c r="A8283" s="217"/>
      <c r="B8283" s="217"/>
      <c r="C8283" s="221"/>
      <c r="D8283" s="217"/>
      <c r="E8283" s="217"/>
      <c r="F8283" s="217"/>
      <c r="G8283" s="218"/>
      <c r="H8283" s="217"/>
      <c r="I8283" s="217"/>
      <c r="J8283" s="217"/>
      <c r="K8283" s="217"/>
      <c r="L8283" s="217"/>
      <c r="M8283" s="219"/>
      <c r="N8283" s="220"/>
      <c r="O8283" s="219"/>
      <c r="P8283" s="220"/>
      <c r="Q8283" s="219"/>
      <c r="R8283" s="219"/>
    </row>
    <row r="8284" spans="1:18">
      <c r="A8284" s="217"/>
      <c r="B8284" s="217"/>
      <c r="C8284" s="221"/>
      <c r="D8284" s="217"/>
      <c r="E8284" s="217"/>
      <c r="F8284" s="217"/>
      <c r="G8284" s="218"/>
      <c r="H8284" s="217"/>
      <c r="I8284" s="217"/>
      <c r="J8284" s="217"/>
      <c r="K8284" s="217"/>
      <c r="L8284" s="217"/>
      <c r="M8284" s="219"/>
      <c r="N8284" s="220"/>
      <c r="O8284" s="219"/>
      <c r="P8284" s="220"/>
      <c r="Q8284" s="219"/>
      <c r="R8284" s="219"/>
    </row>
    <row r="8285" spans="1:18">
      <c r="A8285" s="217"/>
      <c r="B8285" s="217"/>
      <c r="C8285" s="221"/>
      <c r="D8285" s="217"/>
      <c r="E8285" s="217"/>
      <c r="F8285" s="217"/>
      <c r="G8285" s="218"/>
      <c r="H8285" s="217"/>
      <c r="I8285" s="217"/>
      <c r="J8285" s="217"/>
      <c r="K8285" s="217"/>
      <c r="L8285" s="217"/>
      <c r="M8285" s="219"/>
      <c r="N8285" s="220"/>
      <c r="O8285" s="219"/>
      <c r="P8285" s="220"/>
      <c r="Q8285" s="219"/>
      <c r="R8285" s="219"/>
    </row>
    <row r="8286" spans="1:18">
      <c r="A8286" s="217"/>
      <c r="B8286" s="217"/>
      <c r="C8286" s="221"/>
      <c r="D8286" s="217"/>
      <c r="E8286" s="217"/>
      <c r="F8286" s="217"/>
      <c r="G8286" s="218"/>
      <c r="H8286" s="217"/>
      <c r="I8286" s="217"/>
      <c r="J8286" s="217"/>
      <c r="K8286" s="217"/>
      <c r="L8286" s="217"/>
      <c r="M8286" s="219"/>
      <c r="N8286" s="220"/>
      <c r="O8286" s="219"/>
      <c r="P8286" s="220"/>
      <c r="Q8286" s="219"/>
      <c r="R8286" s="219"/>
    </row>
    <row r="8287" spans="1:18">
      <c r="A8287" s="217"/>
      <c r="B8287" s="217"/>
      <c r="C8287" s="221"/>
      <c r="D8287" s="217"/>
      <c r="E8287" s="217"/>
      <c r="F8287" s="217"/>
      <c r="G8287" s="218"/>
      <c r="H8287" s="217"/>
      <c r="I8287" s="217"/>
      <c r="J8287" s="217"/>
      <c r="K8287" s="217"/>
      <c r="L8287" s="217"/>
      <c r="M8287" s="219"/>
      <c r="N8287" s="220"/>
      <c r="O8287" s="219"/>
      <c r="P8287" s="220"/>
      <c r="Q8287" s="219"/>
      <c r="R8287" s="219"/>
    </row>
    <row r="8288" spans="1:18">
      <c r="A8288" s="217"/>
      <c r="B8288" s="217"/>
      <c r="C8288" s="221"/>
      <c r="D8288" s="217"/>
      <c r="E8288" s="217"/>
      <c r="F8288" s="217"/>
      <c r="G8288" s="218"/>
      <c r="H8288" s="217"/>
      <c r="I8288" s="217"/>
      <c r="J8288" s="217"/>
      <c r="K8288" s="217"/>
      <c r="L8288" s="217"/>
      <c r="M8288" s="219"/>
      <c r="N8288" s="220"/>
      <c r="O8288" s="219"/>
      <c r="P8288" s="220"/>
      <c r="Q8288" s="219"/>
      <c r="R8288" s="219"/>
    </row>
    <row r="8289" spans="1:18">
      <c r="A8289" s="217"/>
      <c r="B8289" s="217"/>
      <c r="C8289" s="221"/>
      <c r="D8289" s="217"/>
      <c r="E8289" s="217"/>
      <c r="F8289" s="217"/>
      <c r="G8289" s="218"/>
      <c r="H8289" s="217"/>
      <c r="I8289" s="217"/>
      <c r="J8289" s="217"/>
      <c r="K8289" s="217"/>
      <c r="L8289" s="217"/>
      <c r="M8289" s="219"/>
      <c r="N8289" s="220"/>
      <c r="O8289" s="219"/>
      <c r="P8289" s="220"/>
      <c r="Q8289" s="219"/>
      <c r="R8289" s="219"/>
    </row>
    <row r="8290" spans="1:18">
      <c r="A8290" s="217"/>
      <c r="B8290" s="217"/>
      <c r="C8290" s="221"/>
      <c r="D8290" s="217"/>
      <c r="E8290" s="217"/>
      <c r="F8290" s="217"/>
      <c r="G8290" s="218"/>
      <c r="H8290" s="217"/>
      <c r="I8290" s="217"/>
      <c r="J8290" s="217"/>
      <c r="K8290" s="217"/>
      <c r="L8290" s="217"/>
      <c r="M8290" s="219"/>
      <c r="N8290" s="220"/>
      <c r="O8290" s="219"/>
      <c r="P8290" s="220"/>
      <c r="Q8290" s="219"/>
      <c r="R8290" s="219"/>
    </row>
    <row r="8291" spans="1:18">
      <c r="A8291" s="217"/>
      <c r="B8291" s="217"/>
      <c r="C8291" s="221"/>
      <c r="D8291" s="217"/>
      <c r="E8291" s="217"/>
      <c r="F8291" s="217"/>
      <c r="G8291" s="218"/>
      <c r="H8291" s="217"/>
      <c r="I8291" s="217"/>
      <c r="J8291" s="217"/>
      <c r="K8291" s="217"/>
      <c r="L8291" s="217"/>
      <c r="M8291" s="219"/>
      <c r="N8291" s="220"/>
      <c r="O8291" s="219"/>
      <c r="P8291" s="220"/>
      <c r="Q8291" s="219"/>
      <c r="R8291" s="219"/>
    </row>
    <row r="8292" spans="1:18">
      <c r="A8292" s="217"/>
      <c r="B8292" s="217"/>
      <c r="C8292" s="221"/>
      <c r="D8292" s="217"/>
      <c r="E8292" s="217"/>
      <c r="F8292" s="217"/>
      <c r="G8292" s="218"/>
      <c r="H8292" s="217"/>
      <c r="I8292" s="217"/>
      <c r="J8292" s="217"/>
      <c r="K8292" s="217"/>
      <c r="L8292" s="217"/>
      <c r="M8292" s="219"/>
      <c r="N8292" s="220"/>
      <c r="O8292" s="219"/>
      <c r="P8292" s="220"/>
      <c r="Q8292" s="219"/>
      <c r="R8292" s="219"/>
    </row>
    <row r="8293" spans="1:18">
      <c r="A8293" s="217"/>
      <c r="B8293" s="217"/>
      <c r="C8293" s="221"/>
      <c r="D8293" s="217"/>
      <c r="E8293" s="217"/>
      <c r="F8293" s="217"/>
      <c r="G8293" s="218"/>
      <c r="H8293" s="217"/>
      <c r="I8293" s="217"/>
      <c r="J8293" s="217"/>
      <c r="K8293" s="217"/>
      <c r="L8293" s="217"/>
      <c r="M8293" s="219"/>
      <c r="N8293" s="220"/>
      <c r="O8293" s="219"/>
      <c r="P8293" s="220"/>
      <c r="Q8293" s="219"/>
      <c r="R8293" s="219"/>
    </row>
    <row r="8294" spans="1:18">
      <c r="A8294" s="217"/>
      <c r="B8294" s="217"/>
      <c r="C8294" s="221"/>
      <c r="D8294" s="217"/>
      <c r="E8294" s="217"/>
      <c r="F8294" s="217"/>
      <c r="G8294" s="218"/>
      <c r="H8294" s="217"/>
      <c r="I8294" s="217"/>
      <c r="J8294" s="217"/>
      <c r="K8294" s="217"/>
      <c r="L8294" s="217"/>
      <c r="M8294" s="219"/>
      <c r="N8294" s="220"/>
      <c r="O8294" s="219"/>
      <c r="P8294" s="220"/>
      <c r="Q8294" s="219"/>
      <c r="R8294" s="219"/>
    </row>
    <row r="8295" spans="1:18">
      <c r="A8295" s="217"/>
      <c r="B8295" s="217"/>
      <c r="C8295" s="221"/>
      <c r="D8295" s="217"/>
      <c r="E8295" s="217"/>
      <c r="F8295" s="217"/>
      <c r="G8295" s="218"/>
      <c r="H8295" s="217"/>
      <c r="I8295" s="217"/>
      <c r="J8295" s="217"/>
      <c r="K8295" s="217"/>
      <c r="L8295" s="217"/>
      <c r="M8295" s="219"/>
      <c r="N8295" s="220"/>
      <c r="O8295" s="219"/>
      <c r="P8295" s="220"/>
      <c r="Q8295" s="219"/>
      <c r="R8295" s="219"/>
    </row>
    <row r="8296" spans="1:18">
      <c r="A8296" s="217"/>
      <c r="B8296" s="217"/>
      <c r="C8296" s="221"/>
      <c r="D8296" s="217"/>
      <c r="E8296" s="217"/>
      <c r="F8296" s="217"/>
      <c r="G8296" s="218"/>
      <c r="H8296" s="217"/>
      <c r="I8296" s="217"/>
      <c r="J8296" s="217"/>
      <c r="K8296" s="217"/>
      <c r="L8296" s="217"/>
      <c r="M8296" s="219"/>
      <c r="N8296" s="220"/>
      <c r="O8296" s="219"/>
      <c r="P8296" s="220"/>
      <c r="Q8296" s="219"/>
      <c r="R8296" s="219"/>
    </row>
    <row r="8297" spans="1:18">
      <c r="A8297" s="217"/>
      <c r="B8297" s="217"/>
      <c r="C8297" s="221"/>
      <c r="D8297" s="217"/>
      <c r="E8297" s="217"/>
      <c r="F8297" s="217"/>
      <c r="G8297" s="218"/>
      <c r="H8297" s="217"/>
      <c r="I8297" s="217"/>
      <c r="J8297" s="217"/>
      <c r="K8297" s="217"/>
      <c r="L8297" s="217"/>
      <c r="M8297" s="219"/>
      <c r="N8297" s="220"/>
      <c r="O8297" s="219"/>
      <c r="P8297" s="220"/>
      <c r="Q8297" s="219"/>
      <c r="R8297" s="219"/>
    </row>
    <row r="8298" spans="1:18">
      <c r="A8298" s="217"/>
      <c r="B8298" s="217"/>
      <c r="C8298" s="221"/>
      <c r="D8298" s="217"/>
      <c r="E8298" s="217"/>
      <c r="F8298" s="217"/>
      <c r="G8298" s="218"/>
      <c r="H8298" s="217"/>
      <c r="I8298" s="217"/>
      <c r="J8298" s="217"/>
      <c r="K8298" s="217"/>
      <c r="L8298" s="217"/>
      <c r="M8298" s="219"/>
      <c r="N8298" s="220"/>
      <c r="O8298" s="219"/>
      <c r="P8298" s="220"/>
      <c r="Q8298" s="219"/>
      <c r="R8298" s="219"/>
    </row>
    <row r="8299" spans="1:18">
      <c r="A8299" s="217"/>
      <c r="B8299" s="217"/>
      <c r="C8299" s="221"/>
      <c r="D8299" s="217"/>
      <c r="E8299" s="217"/>
      <c r="F8299" s="217"/>
      <c r="G8299" s="218"/>
      <c r="H8299" s="217"/>
      <c r="I8299" s="217"/>
      <c r="J8299" s="217"/>
      <c r="K8299" s="217"/>
      <c r="L8299" s="217"/>
      <c r="M8299" s="219"/>
      <c r="N8299" s="220"/>
      <c r="O8299" s="219"/>
      <c r="P8299" s="220"/>
      <c r="Q8299" s="219"/>
      <c r="R8299" s="219"/>
    </row>
    <row r="8300" spans="1:18">
      <c r="A8300" s="217"/>
      <c r="B8300" s="217"/>
      <c r="C8300" s="221"/>
      <c r="D8300" s="217"/>
      <c r="E8300" s="217"/>
      <c r="F8300" s="217"/>
      <c r="G8300" s="218"/>
      <c r="H8300" s="217"/>
      <c r="I8300" s="217"/>
      <c r="J8300" s="217"/>
      <c r="K8300" s="217"/>
      <c r="L8300" s="217"/>
      <c r="M8300" s="219"/>
      <c r="N8300" s="220"/>
      <c r="O8300" s="219"/>
      <c r="P8300" s="220"/>
      <c r="Q8300" s="219"/>
      <c r="R8300" s="219"/>
    </row>
    <row r="8301" spans="1:18">
      <c r="A8301" s="217"/>
      <c r="B8301" s="217"/>
      <c r="C8301" s="221"/>
      <c r="D8301" s="217"/>
      <c r="E8301" s="217"/>
      <c r="F8301" s="217"/>
      <c r="G8301" s="218"/>
      <c r="H8301" s="217"/>
      <c r="I8301" s="217"/>
      <c r="J8301" s="217"/>
      <c r="K8301" s="217"/>
      <c r="L8301" s="217"/>
      <c r="M8301" s="219"/>
      <c r="N8301" s="220"/>
      <c r="O8301" s="219"/>
      <c r="P8301" s="220"/>
      <c r="Q8301" s="219"/>
      <c r="R8301" s="219"/>
    </row>
    <row r="8302" spans="1:18">
      <c r="A8302" s="217"/>
      <c r="B8302" s="217"/>
      <c r="C8302" s="221"/>
      <c r="D8302" s="217"/>
      <c r="E8302" s="217"/>
      <c r="F8302" s="217"/>
      <c r="G8302" s="218"/>
      <c r="H8302" s="217"/>
      <c r="I8302" s="217"/>
      <c r="J8302" s="217"/>
      <c r="K8302" s="217"/>
      <c r="L8302" s="217"/>
      <c r="M8302" s="219"/>
      <c r="N8302" s="220"/>
      <c r="O8302" s="219"/>
      <c r="P8302" s="220"/>
      <c r="Q8302" s="219"/>
      <c r="R8302" s="219"/>
    </row>
    <row r="8303" spans="1:18">
      <c r="A8303" s="217"/>
      <c r="B8303" s="217"/>
      <c r="C8303" s="221"/>
      <c r="D8303" s="217"/>
      <c r="E8303" s="217"/>
      <c r="F8303" s="217"/>
      <c r="G8303" s="218"/>
      <c r="H8303" s="217"/>
      <c r="I8303" s="217"/>
      <c r="J8303" s="217"/>
      <c r="K8303" s="217"/>
      <c r="L8303" s="217"/>
      <c r="M8303" s="219"/>
      <c r="N8303" s="220"/>
      <c r="O8303" s="219"/>
      <c r="P8303" s="220"/>
      <c r="Q8303" s="219"/>
      <c r="R8303" s="219"/>
    </row>
    <row r="8304" spans="1:18">
      <c r="A8304" s="217"/>
      <c r="B8304" s="217"/>
      <c r="C8304" s="221"/>
      <c r="D8304" s="217"/>
      <c r="E8304" s="217"/>
      <c r="F8304" s="217"/>
      <c r="G8304" s="218"/>
      <c r="H8304" s="217"/>
      <c r="I8304" s="217"/>
      <c r="J8304" s="217"/>
      <c r="K8304" s="217"/>
      <c r="L8304" s="217"/>
      <c r="M8304" s="219"/>
      <c r="N8304" s="220"/>
      <c r="O8304" s="219"/>
      <c r="P8304" s="220"/>
      <c r="Q8304" s="219"/>
      <c r="R8304" s="219"/>
    </row>
    <row r="8305" spans="1:18">
      <c r="A8305" s="217"/>
      <c r="B8305" s="217"/>
      <c r="C8305" s="221"/>
      <c r="D8305" s="217"/>
      <c r="E8305" s="217"/>
      <c r="F8305" s="217"/>
      <c r="G8305" s="218"/>
      <c r="H8305" s="217"/>
      <c r="I8305" s="217"/>
      <c r="J8305" s="217"/>
      <c r="K8305" s="217"/>
      <c r="L8305" s="217"/>
      <c r="M8305" s="219"/>
      <c r="N8305" s="220"/>
      <c r="O8305" s="219"/>
      <c r="P8305" s="220"/>
      <c r="Q8305" s="219"/>
      <c r="R8305" s="219"/>
    </row>
    <row r="8306" spans="1:18">
      <c r="A8306" s="217"/>
      <c r="B8306" s="217"/>
      <c r="C8306" s="221"/>
      <c r="D8306" s="217"/>
      <c r="E8306" s="217"/>
      <c r="F8306" s="217"/>
      <c r="G8306" s="218"/>
      <c r="H8306" s="217"/>
      <c r="I8306" s="217"/>
      <c r="J8306" s="217"/>
      <c r="K8306" s="217"/>
      <c r="L8306" s="217"/>
      <c r="M8306" s="219"/>
      <c r="N8306" s="220"/>
      <c r="O8306" s="219"/>
      <c r="P8306" s="220"/>
      <c r="Q8306" s="219"/>
      <c r="R8306" s="219"/>
    </row>
    <row r="8307" spans="1:18">
      <c r="A8307" s="217"/>
      <c r="B8307" s="217"/>
      <c r="C8307" s="221"/>
      <c r="D8307" s="217"/>
      <c r="E8307" s="217"/>
      <c r="F8307" s="217"/>
      <c r="G8307" s="218"/>
      <c r="H8307" s="217"/>
      <c r="I8307" s="217"/>
      <c r="J8307" s="217"/>
      <c r="K8307" s="217"/>
      <c r="L8307" s="217"/>
      <c r="M8307" s="219"/>
      <c r="N8307" s="220"/>
      <c r="O8307" s="219"/>
      <c r="P8307" s="220"/>
      <c r="Q8307" s="219"/>
      <c r="R8307" s="219"/>
    </row>
    <row r="8308" spans="1:18">
      <c r="A8308" s="217"/>
      <c r="B8308" s="217"/>
      <c r="C8308" s="221"/>
      <c r="D8308" s="217"/>
      <c r="E8308" s="217"/>
      <c r="F8308" s="217"/>
      <c r="G8308" s="218"/>
      <c r="H8308" s="217"/>
      <c r="I8308" s="217"/>
      <c r="J8308" s="217"/>
      <c r="K8308" s="217"/>
      <c r="L8308" s="217"/>
      <c r="M8308" s="219"/>
      <c r="N8308" s="220"/>
      <c r="O8308" s="219"/>
      <c r="P8308" s="220"/>
      <c r="Q8308" s="219"/>
      <c r="R8308" s="219"/>
    </row>
    <row r="8309" spans="1:18">
      <c r="A8309" s="217"/>
      <c r="B8309" s="217"/>
      <c r="C8309" s="221"/>
      <c r="D8309" s="217"/>
      <c r="E8309" s="217"/>
      <c r="F8309" s="217"/>
      <c r="G8309" s="218"/>
      <c r="H8309" s="217"/>
      <c r="I8309" s="217"/>
      <c r="J8309" s="217"/>
      <c r="K8309" s="217"/>
      <c r="L8309" s="217"/>
      <c r="M8309" s="219"/>
      <c r="N8309" s="220"/>
      <c r="O8309" s="219"/>
      <c r="P8309" s="220"/>
      <c r="Q8309" s="219"/>
      <c r="R8309" s="219"/>
    </row>
    <row r="8310" spans="1:18">
      <c r="A8310" s="217"/>
      <c r="B8310" s="217"/>
      <c r="C8310" s="221"/>
      <c r="D8310" s="217"/>
      <c r="E8310" s="217"/>
      <c r="F8310" s="217"/>
      <c r="G8310" s="218"/>
      <c r="H8310" s="217"/>
      <c r="I8310" s="217"/>
      <c r="J8310" s="217"/>
      <c r="K8310" s="217"/>
      <c r="L8310" s="217"/>
      <c r="M8310" s="219"/>
      <c r="N8310" s="220"/>
      <c r="O8310" s="219"/>
      <c r="P8310" s="220"/>
      <c r="Q8310" s="219"/>
      <c r="R8310" s="219"/>
    </row>
    <row r="8311" spans="1:18">
      <c r="A8311" s="217"/>
      <c r="B8311" s="217"/>
      <c r="C8311" s="221"/>
      <c r="D8311" s="217"/>
      <c r="E8311" s="217"/>
      <c r="F8311" s="217"/>
      <c r="G8311" s="218"/>
      <c r="H8311" s="217"/>
      <c r="I8311" s="217"/>
      <c r="J8311" s="217"/>
      <c r="K8311" s="217"/>
      <c r="L8311" s="217"/>
      <c r="M8311" s="219"/>
      <c r="N8311" s="220"/>
      <c r="O8311" s="219"/>
      <c r="P8311" s="220"/>
      <c r="Q8311" s="219"/>
      <c r="R8311" s="219"/>
    </row>
    <row r="8312" spans="1:18">
      <c r="A8312" s="217"/>
      <c r="B8312" s="217"/>
      <c r="C8312" s="221"/>
      <c r="D8312" s="217"/>
      <c r="E8312" s="217"/>
      <c r="F8312" s="217"/>
      <c r="G8312" s="218"/>
      <c r="H8312" s="217"/>
      <c r="I8312" s="217"/>
      <c r="J8312" s="217"/>
      <c r="K8312" s="217"/>
      <c r="L8312" s="217"/>
      <c r="M8312" s="219"/>
      <c r="N8312" s="220"/>
      <c r="O8312" s="219"/>
      <c r="P8312" s="220"/>
      <c r="Q8312" s="219"/>
      <c r="R8312" s="219"/>
    </row>
    <row r="8313" spans="1:18">
      <c r="A8313" s="217"/>
      <c r="B8313" s="217"/>
      <c r="C8313" s="221"/>
      <c r="D8313" s="217"/>
      <c r="E8313" s="217"/>
      <c r="F8313" s="217"/>
      <c r="G8313" s="218"/>
      <c r="H8313" s="217"/>
      <c r="I8313" s="217"/>
      <c r="J8313" s="217"/>
      <c r="K8313" s="217"/>
      <c r="L8313" s="217"/>
      <c r="M8313" s="219"/>
      <c r="N8313" s="220"/>
      <c r="O8313" s="219"/>
      <c r="P8313" s="220"/>
      <c r="Q8313" s="219"/>
      <c r="R8313" s="219"/>
    </row>
    <row r="8314" spans="1:18">
      <c r="A8314" s="217"/>
      <c r="B8314" s="217"/>
      <c r="C8314" s="221"/>
      <c r="D8314" s="217"/>
      <c r="E8314" s="217"/>
      <c r="F8314" s="217"/>
      <c r="G8314" s="218"/>
      <c r="H8314" s="217"/>
      <c r="I8314" s="217"/>
      <c r="J8314" s="217"/>
      <c r="K8314" s="217"/>
      <c r="L8314" s="217"/>
      <c r="M8314" s="219"/>
      <c r="N8314" s="220"/>
      <c r="O8314" s="219"/>
      <c r="P8314" s="220"/>
      <c r="Q8314" s="219"/>
      <c r="R8314" s="219"/>
    </row>
    <row r="8315" spans="1:18">
      <c r="A8315" s="217"/>
      <c r="B8315" s="217"/>
      <c r="C8315" s="221"/>
      <c r="D8315" s="217"/>
      <c r="E8315" s="217"/>
      <c r="F8315" s="217"/>
      <c r="G8315" s="218"/>
      <c r="H8315" s="217"/>
      <c r="I8315" s="217"/>
      <c r="J8315" s="217"/>
      <c r="K8315" s="217"/>
      <c r="L8315" s="217"/>
      <c r="M8315" s="219"/>
      <c r="N8315" s="220"/>
      <c r="O8315" s="219"/>
      <c r="P8315" s="220"/>
      <c r="Q8315" s="219"/>
      <c r="R8315" s="219"/>
    </row>
    <row r="8316" spans="1:18">
      <c r="A8316" s="217"/>
      <c r="B8316" s="217"/>
      <c r="C8316" s="221"/>
      <c r="D8316" s="217"/>
      <c r="E8316" s="217"/>
      <c r="F8316" s="217"/>
      <c r="G8316" s="218"/>
      <c r="H8316" s="217"/>
      <c r="I8316" s="217"/>
      <c r="J8316" s="217"/>
      <c r="K8316" s="217"/>
      <c r="L8316" s="217"/>
      <c r="M8316" s="219"/>
      <c r="N8316" s="220"/>
      <c r="O8316" s="219"/>
      <c r="P8316" s="220"/>
      <c r="Q8316" s="219"/>
      <c r="R8316" s="219"/>
    </row>
    <row r="8317" spans="1:18">
      <c r="A8317" s="217"/>
      <c r="B8317" s="217"/>
      <c r="C8317" s="221"/>
      <c r="D8317" s="217"/>
      <c r="E8317" s="217"/>
      <c r="F8317" s="217"/>
      <c r="G8317" s="218"/>
      <c r="H8317" s="217"/>
      <c r="I8317" s="217"/>
      <c r="J8317" s="217"/>
      <c r="K8317" s="217"/>
      <c r="L8317" s="217"/>
      <c r="M8317" s="219"/>
      <c r="N8317" s="220"/>
      <c r="O8317" s="219"/>
      <c r="P8317" s="220"/>
      <c r="Q8317" s="219"/>
      <c r="R8317" s="219"/>
    </row>
    <row r="8318" spans="1:18">
      <c r="A8318" s="217"/>
      <c r="B8318" s="217"/>
      <c r="C8318" s="221"/>
      <c r="D8318" s="217"/>
      <c r="E8318" s="217"/>
      <c r="F8318" s="217"/>
      <c r="G8318" s="218"/>
      <c r="H8318" s="217"/>
      <c r="I8318" s="217"/>
      <c r="J8318" s="217"/>
      <c r="K8318" s="217"/>
      <c r="L8318" s="217"/>
      <c r="M8318" s="219"/>
      <c r="N8318" s="220"/>
      <c r="O8318" s="219"/>
      <c r="P8318" s="220"/>
      <c r="Q8318" s="219"/>
      <c r="R8318" s="219"/>
    </row>
    <row r="8319" spans="1:18">
      <c r="A8319" s="217"/>
      <c r="B8319" s="217"/>
      <c r="C8319" s="221"/>
      <c r="D8319" s="217"/>
      <c r="E8319" s="217"/>
      <c r="F8319" s="217"/>
      <c r="G8319" s="218"/>
      <c r="H8319" s="217"/>
      <c r="I8319" s="217"/>
      <c r="J8319" s="217"/>
      <c r="K8319" s="217"/>
      <c r="L8319" s="217"/>
      <c r="M8319" s="219"/>
      <c r="N8319" s="220"/>
      <c r="O8319" s="219"/>
      <c r="P8319" s="220"/>
      <c r="Q8319" s="219"/>
      <c r="R8319" s="219"/>
    </row>
    <row r="8320" spans="1:18">
      <c r="A8320" s="217"/>
      <c r="B8320" s="217"/>
      <c r="C8320" s="221"/>
      <c r="D8320" s="217"/>
      <c r="E8320" s="217"/>
      <c r="F8320" s="217"/>
      <c r="G8320" s="218"/>
      <c r="H8320" s="217"/>
      <c r="I8320" s="217"/>
      <c r="J8320" s="217"/>
      <c r="K8320" s="217"/>
      <c r="L8320" s="217"/>
      <c r="M8320" s="219"/>
      <c r="N8320" s="220"/>
      <c r="O8320" s="219"/>
      <c r="P8320" s="220"/>
      <c r="Q8320" s="219"/>
      <c r="R8320" s="219"/>
    </row>
    <row r="8321" spans="1:18">
      <c r="A8321" s="217"/>
      <c r="B8321" s="217"/>
      <c r="C8321" s="221"/>
      <c r="D8321" s="217"/>
      <c r="E8321" s="217"/>
      <c r="F8321" s="217"/>
      <c r="G8321" s="218"/>
      <c r="H8321" s="217"/>
      <c r="I8321" s="217"/>
      <c r="J8321" s="217"/>
      <c r="K8321" s="217"/>
      <c r="L8321" s="217"/>
      <c r="M8321" s="219"/>
      <c r="N8321" s="220"/>
      <c r="O8321" s="219"/>
      <c r="P8321" s="220"/>
      <c r="Q8321" s="219"/>
      <c r="R8321" s="219"/>
    </row>
    <row r="8322" spans="1:18">
      <c r="A8322" s="217"/>
      <c r="B8322" s="217"/>
      <c r="C8322" s="221"/>
      <c r="D8322" s="217"/>
      <c r="E8322" s="217"/>
      <c r="F8322" s="217"/>
      <c r="G8322" s="218"/>
      <c r="H8322" s="217"/>
      <c r="I8322" s="217"/>
      <c r="J8322" s="217"/>
      <c r="K8322" s="217"/>
      <c r="L8322" s="217"/>
      <c r="M8322" s="219"/>
      <c r="N8322" s="220"/>
      <c r="O8322" s="219"/>
      <c r="P8322" s="220"/>
      <c r="Q8322" s="219"/>
      <c r="R8322" s="219"/>
    </row>
    <row r="8323" spans="1:18">
      <c r="A8323" s="217"/>
      <c r="B8323" s="217"/>
      <c r="C8323" s="221"/>
      <c r="D8323" s="217"/>
      <c r="E8323" s="217"/>
      <c r="F8323" s="217"/>
      <c r="G8323" s="218"/>
      <c r="H8323" s="217"/>
      <c r="I8323" s="217"/>
      <c r="J8323" s="217"/>
      <c r="K8323" s="217"/>
      <c r="L8323" s="217"/>
      <c r="M8323" s="219"/>
      <c r="N8323" s="220"/>
      <c r="O8323" s="219"/>
      <c r="P8323" s="220"/>
      <c r="Q8323" s="219"/>
      <c r="R8323" s="219"/>
    </row>
    <row r="8324" spans="1:18">
      <c r="A8324" s="217"/>
      <c r="B8324" s="217"/>
      <c r="C8324" s="221"/>
      <c r="D8324" s="217"/>
      <c r="E8324" s="217"/>
      <c r="F8324" s="217"/>
      <c r="G8324" s="218"/>
      <c r="H8324" s="217"/>
      <c r="I8324" s="217"/>
      <c r="J8324" s="217"/>
      <c r="K8324" s="217"/>
      <c r="L8324" s="217"/>
      <c r="M8324" s="219"/>
      <c r="N8324" s="220"/>
      <c r="O8324" s="219"/>
      <c r="P8324" s="220"/>
      <c r="Q8324" s="219"/>
      <c r="R8324" s="219"/>
    </row>
    <row r="8325" spans="1:18">
      <c r="A8325" s="217"/>
      <c r="B8325" s="217"/>
      <c r="C8325" s="221"/>
      <c r="D8325" s="217"/>
      <c r="E8325" s="217"/>
      <c r="F8325" s="217"/>
      <c r="G8325" s="218"/>
      <c r="H8325" s="217"/>
      <c r="I8325" s="217"/>
      <c r="J8325" s="217"/>
      <c r="K8325" s="217"/>
      <c r="L8325" s="217"/>
      <c r="M8325" s="219"/>
      <c r="N8325" s="220"/>
      <c r="O8325" s="219"/>
      <c r="P8325" s="220"/>
      <c r="Q8325" s="219"/>
      <c r="R8325" s="219"/>
    </row>
    <row r="8326" spans="1:18">
      <c r="A8326" s="217"/>
      <c r="B8326" s="217"/>
      <c r="C8326" s="221"/>
      <c r="D8326" s="217"/>
      <c r="E8326" s="217"/>
      <c r="F8326" s="217"/>
      <c r="G8326" s="218"/>
      <c r="H8326" s="217"/>
      <c r="I8326" s="217"/>
      <c r="J8326" s="217"/>
      <c r="K8326" s="217"/>
      <c r="L8326" s="217"/>
      <c r="M8326" s="219"/>
      <c r="N8326" s="220"/>
      <c r="O8326" s="219"/>
      <c r="P8326" s="220"/>
      <c r="Q8326" s="219"/>
      <c r="R8326" s="219"/>
    </row>
    <row r="8327" spans="1:18">
      <c r="A8327" s="217"/>
      <c r="B8327" s="217"/>
      <c r="C8327" s="221"/>
      <c r="D8327" s="217"/>
      <c r="E8327" s="217"/>
      <c r="F8327" s="217"/>
      <c r="G8327" s="218"/>
      <c r="H8327" s="217"/>
      <c r="I8327" s="217"/>
      <c r="J8327" s="217"/>
      <c r="K8327" s="217"/>
      <c r="L8327" s="217"/>
      <c r="M8327" s="219"/>
      <c r="N8327" s="220"/>
      <c r="O8327" s="219"/>
      <c r="P8327" s="220"/>
      <c r="Q8327" s="219"/>
      <c r="R8327" s="219"/>
    </row>
    <row r="8328" spans="1:18">
      <c r="A8328" s="217"/>
      <c r="B8328" s="217"/>
      <c r="C8328" s="221"/>
      <c r="D8328" s="217"/>
      <c r="E8328" s="217"/>
      <c r="F8328" s="217"/>
      <c r="G8328" s="218"/>
      <c r="H8328" s="217"/>
      <c r="I8328" s="217"/>
      <c r="J8328" s="217"/>
      <c r="K8328" s="217"/>
      <c r="L8328" s="217"/>
      <c r="M8328" s="219"/>
      <c r="N8328" s="220"/>
      <c r="O8328" s="219"/>
      <c r="P8328" s="220"/>
      <c r="Q8328" s="219"/>
      <c r="R8328" s="219"/>
    </row>
    <row r="8329" spans="1:18">
      <c r="A8329" s="217"/>
      <c r="B8329" s="217"/>
      <c r="C8329" s="221"/>
      <c r="D8329" s="217"/>
      <c r="E8329" s="217"/>
      <c r="F8329" s="217"/>
      <c r="G8329" s="218"/>
      <c r="H8329" s="217"/>
      <c r="I8329" s="217"/>
      <c r="J8329" s="217"/>
      <c r="K8329" s="217"/>
      <c r="L8329" s="217"/>
      <c r="M8329" s="219"/>
      <c r="N8329" s="220"/>
      <c r="O8329" s="219"/>
      <c r="P8329" s="220"/>
      <c r="Q8329" s="219"/>
      <c r="R8329" s="219"/>
    </row>
    <row r="8330" spans="1:18">
      <c r="A8330" s="217"/>
      <c r="B8330" s="217"/>
      <c r="C8330" s="221"/>
      <c r="D8330" s="217"/>
      <c r="E8330" s="217"/>
      <c r="F8330" s="217"/>
      <c r="G8330" s="218"/>
      <c r="H8330" s="217"/>
      <c r="I8330" s="217"/>
      <c r="J8330" s="217"/>
      <c r="K8330" s="217"/>
      <c r="L8330" s="217"/>
      <c r="M8330" s="219"/>
      <c r="N8330" s="220"/>
      <c r="O8330" s="219"/>
      <c r="P8330" s="220"/>
      <c r="Q8330" s="219"/>
      <c r="R8330" s="219"/>
    </row>
    <row r="8331" spans="1:18">
      <c r="A8331" s="217"/>
      <c r="B8331" s="217"/>
      <c r="C8331" s="221"/>
      <c r="D8331" s="217"/>
      <c r="E8331" s="217"/>
      <c r="F8331" s="217"/>
      <c r="G8331" s="218"/>
      <c r="H8331" s="217"/>
      <c r="I8331" s="217"/>
      <c r="J8331" s="217"/>
      <c r="K8331" s="217"/>
      <c r="L8331" s="217"/>
      <c r="M8331" s="219"/>
      <c r="N8331" s="220"/>
      <c r="O8331" s="219"/>
      <c r="P8331" s="220"/>
      <c r="Q8331" s="219"/>
      <c r="R8331" s="219"/>
    </row>
    <row r="8332" spans="1:18">
      <c r="A8332" s="217"/>
      <c r="B8332" s="217"/>
      <c r="C8332" s="221"/>
      <c r="D8332" s="217"/>
      <c r="E8332" s="217"/>
      <c r="F8332" s="217"/>
      <c r="G8332" s="218"/>
      <c r="H8332" s="217"/>
      <c r="I8332" s="217"/>
      <c r="J8332" s="217"/>
      <c r="K8332" s="217"/>
      <c r="L8332" s="217"/>
      <c r="M8332" s="219"/>
      <c r="N8332" s="220"/>
      <c r="O8332" s="219"/>
      <c r="P8332" s="220"/>
      <c r="Q8332" s="219"/>
      <c r="R8332" s="219"/>
    </row>
    <row r="8333" spans="1:18">
      <c r="A8333" s="217"/>
      <c r="B8333" s="217"/>
      <c r="C8333" s="221"/>
      <c r="D8333" s="217"/>
      <c r="E8333" s="217"/>
      <c r="F8333" s="217"/>
      <c r="G8333" s="218"/>
      <c r="H8333" s="217"/>
      <c r="I8333" s="217"/>
      <c r="J8333" s="217"/>
      <c r="K8333" s="217"/>
      <c r="L8333" s="217"/>
      <c r="M8333" s="219"/>
      <c r="N8333" s="220"/>
      <c r="O8333" s="219"/>
      <c r="P8333" s="220"/>
      <c r="Q8333" s="219"/>
      <c r="R8333" s="219"/>
    </row>
    <row r="8334" spans="1:18">
      <c r="A8334" s="217"/>
      <c r="B8334" s="217"/>
      <c r="C8334" s="221"/>
      <c r="D8334" s="217"/>
      <c r="E8334" s="217"/>
      <c r="F8334" s="217"/>
      <c r="G8334" s="218"/>
      <c r="H8334" s="217"/>
      <c r="I8334" s="217"/>
      <c r="J8334" s="217"/>
      <c r="K8334" s="217"/>
      <c r="L8334" s="217"/>
      <c r="M8334" s="219"/>
      <c r="N8334" s="220"/>
      <c r="O8334" s="219"/>
      <c r="P8334" s="220"/>
      <c r="Q8334" s="219"/>
      <c r="R8334" s="219"/>
    </row>
    <row r="8335" spans="1:18">
      <c r="A8335" s="217"/>
      <c r="B8335" s="217"/>
      <c r="C8335" s="221"/>
      <c r="D8335" s="217"/>
      <c r="E8335" s="217"/>
      <c r="F8335" s="217"/>
      <c r="G8335" s="218"/>
      <c r="H8335" s="217"/>
      <c r="I8335" s="217"/>
      <c r="J8335" s="217"/>
      <c r="K8335" s="217"/>
      <c r="L8335" s="217"/>
      <c r="M8335" s="219"/>
      <c r="N8335" s="220"/>
      <c r="O8335" s="219"/>
      <c r="P8335" s="220"/>
      <c r="Q8335" s="219"/>
      <c r="R8335" s="219"/>
    </row>
    <row r="8336" spans="1:18">
      <c r="A8336" s="217"/>
      <c r="B8336" s="217"/>
      <c r="C8336" s="221"/>
      <c r="D8336" s="217"/>
      <c r="E8336" s="217"/>
      <c r="F8336" s="217"/>
      <c r="G8336" s="218"/>
      <c r="H8336" s="217"/>
      <c r="I8336" s="217"/>
      <c r="J8336" s="217"/>
      <c r="K8336" s="217"/>
      <c r="L8336" s="217"/>
      <c r="M8336" s="219"/>
      <c r="N8336" s="220"/>
      <c r="O8336" s="219"/>
      <c r="P8336" s="220"/>
      <c r="Q8336" s="219"/>
      <c r="R8336" s="219"/>
    </row>
    <row r="8337" spans="1:18">
      <c r="A8337" s="217"/>
      <c r="B8337" s="217"/>
      <c r="C8337" s="221"/>
      <c r="D8337" s="217"/>
      <c r="E8337" s="217"/>
      <c r="F8337" s="217"/>
      <c r="G8337" s="218"/>
      <c r="H8337" s="217"/>
      <c r="I8337" s="217"/>
      <c r="J8337" s="217"/>
      <c r="K8337" s="217"/>
      <c r="L8337" s="217"/>
      <c r="M8337" s="219"/>
      <c r="N8337" s="220"/>
      <c r="O8337" s="219"/>
      <c r="P8337" s="220"/>
      <c r="Q8337" s="219"/>
      <c r="R8337" s="219"/>
    </row>
    <row r="8338" spans="1:18">
      <c r="A8338" s="217"/>
      <c r="B8338" s="217"/>
      <c r="C8338" s="221"/>
      <c r="D8338" s="217"/>
      <c r="E8338" s="217"/>
      <c r="F8338" s="217"/>
      <c r="G8338" s="218"/>
      <c r="H8338" s="217"/>
      <c r="I8338" s="217"/>
      <c r="J8338" s="217"/>
      <c r="K8338" s="217"/>
      <c r="L8338" s="217"/>
      <c r="M8338" s="219"/>
      <c r="N8338" s="220"/>
      <c r="O8338" s="219"/>
      <c r="P8338" s="220"/>
      <c r="Q8338" s="219"/>
      <c r="R8338" s="219"/>
    </row>
    <row r="8339" spans="1:18">
      <c r="A8339" s="217"/>
      <c r="B8339" s="217"/>
      <c r="C8339" s="221"/>
      <c r="D8339" s="217"/>
      <c r="E8339" s="217"/>
      <c r="F8339" s="217"/>
      <c r="G8339" s="218"/>
      <c r="H8339" s="217"/>
      <c r="I8339" s="217"/>
      <c r="J8339" s="217"/>
      <c r="K8339" s="217"/>
      <c r="L8339" s="217"/>
      <c r="M8339" s="219"/>
      <c r="N8339" s="220"/>
      <c r="O8339" s="219"/>
      <c r="P8339" s="220"/>
      <c r="Q8339" s="219"/>
      <c r="R8339" s="219"/>
    </row>
    <row r="8340" spans="1:18">
      <c r="A8340" s="217"/>
      <c r="B8340" s="217"/>
      <c r="C8340" s="221"/>
      <c r="D8340" s="217"/>
      <c r="E8340" s="217"/>
      <c r="F8340" s="217"/>
      <c r="G8340" s="218"/>
      <c r="H8340" s="217"/>
      <c r="I8340" s="217"/>
      <c r="J8340" s="217"/>
      <c r="K8340" s="217"/>
      <c r="L8340" s="217"/>
      <c r="M8340" s="219"/>
      <c r="N8340" s="220"/>
      <c r="O8340" s="219"/>
      <c r="P8340" s="220"/>
      <c r="Q8340" s="219"/>
      <c r="R8340" s="219"/>
    </row>
    <row r="8341" spans="1:18">
      <c r="A8341" s="217"/>
      <c r="B8341" s="217"/>
      <c r="C8341" s="221"/>
      <c r="D8341" s="217"/>
      <c r="E8341" s="217"/>
      <c r="F8341" s="217"/>
      <c r="G8341" s="218"/>
      <c r="H8341" s="217"/>
      <c r="I8341" s="217"/>
      <c r="J8341" s="217"/>
      <c r="K8341" s="217"/>
      <c r="L8341" s="217"/>
      <c r="M8341" s="219"/>
      <c r="N8341" s="220"/>
      <c r="O8341" s="219"/>
      <c r="P8341" s="220"/>
      <c r="Q8341" s="219"/>
      <c r="R8341" s="219"/>
    </row>
    <row r="8342" spans="1:18">
      <c r="A8342" s="217"/>
      <c r="B8342" s="217"/>
      <c r="C8342" s="221"/>
      <c r="D8342" s="217"/>
      <c r="E8342" s="217"/>
      <c r="F8342" s="217"/>
      <c r="G8342" s="218"/>
      <c r="H8342" s="217"/>
      <c r="I8342" s="217"/>
      <c r="J8342" s="217"/>
      <c r="K8342" s="217"/>
      <c r="L8342" s="217"/>
      <c r="M8342" s="219"/>
      <c r="N8342" s="220"/>
      <c r="O8342" s="219"/>
      <c r="P8342" s="220"/>
      <c r="Q8342" s="219"/>
      <c r="R8342" s="219"/>
    </row>
    <row r="8343" spans="1:18">
      <c r="A8343" s="217"/>
      <c r="B8343" s="217"/>
      <c r="C8343" s="221"/>
      <c r="D8343" s="217"/>
      <c r="E8343" s="217"/>
      <c r="F8343" s="217"/>
      <c r="G8343" s="218"/>
      <c r="H8343" s="217"/>
      <c r="I8343" s="217"/>
      <c r="J8343" s="217"/>
      <c r="K8343" s="217"/>
      <c r="L8343" s="217"/>
      <c r="M8343" s="219"/>
      <c r="N8343" s="220"/>
      <c r="O8343" s="219"/>
      <c r="P8343" s="220"/>
      <c r="Q8343" s="219"/>
      <c r="R8343" s="219"/>
    </row>
    <row r="8344" spans="1:18">
      <c r="A8344" s="217"/>
      <c r="B8344" s="217"/>
      <c r="C8344" s="221"/>
      <c r="D8344" s="217"/>
      <c r="E8344" s="217"/>
      <c r="F8344" s="217"/>
      <c r="G8344" s="218"/>
      <c r="H8344" s="217"/>
      <c r="I8344" s="217"/>
      <c r="J8344" s="217"/>
      <c r="K8344" s="217"/>
      <c r="L8344" s="217"/>
      <c r="M8344" s="219"/>
      <c r="N8344" s="220"/>
      <c r="O8344" s="219"/>
      <c r="P8344" s="220"/>
      <c r="Q8344" s="219"/>
      <c r="R8344" s="219"/>
    </row>
    <row r="8345" spans="1:18">
      <c r="A8345" s="217"/>
      <c r="B8345" s="217"/>
      <c r="C8345" s="221"/>
      <c r="D8345" s="217"/>
      <c r="E8345" s="217"/>
      <c r="F8345" s="217"/>
      <c r="G8345" s="218"/>
      <c r="H8345" s="217"/>
      <c r="I8345" s="217"/>
      <c r="J8345" s="217"/>
      <c r="K8345" s="217"/>
      <c r="L8345" s="217"/>
      <c r="M8345" s="219"/>
      <c r="N8345" s="220"/>
      <c r="O8345" s="219"/>
      <c r="P8345" s="220"/>
      <c r="Q8345" s="219"/>
      <c r="R8345" s="219"/>
    </row>
    <row r="8346" spans="1:18">
      <c r="A8346" s="217"/>
      <c r="B8346" s="217"/>
      <c r="C8346" s="221"/>
      <c r="D8346" s="217"/>
      <c r="E8346" s="217"/>
      <c r="F8346" s="217"/>
      <c r="G8346" s="218"/>
      <c r="H8346" s="217"/>
      <c r="I8346" s="217"/>
      <c r="J8346" s="217"/>
      <c r="K8346" s="217"/>
      <c r="L8346" s="217"/>
      <c r="M8346" s="219"/>
      <c r="N8346" s="220"/>
      <c r="O8346" s="219"/>
      <c r="P8346" s="220"/>
      <c r="Q8346" s="219"/>
      <c r="R8346" s="219"/>
    </row>
    <row r="8347" spans="1:18">
      <c r="A8347" s="217"/>
      <c r="B8347" s="217"/>
      <c r="C8347" s="221"/>
      <c r="D8347" s="217"/>
      <c r="E8347" s="217"/>
      <c r="F8347" s="217"/>
      <c r="G8347" s="218"/>
      <c r="H8347" s="217"/>
      <c r="I8347" s="217"/>
      <c r="J8347" s="217"/>
      <c r="K8347" s="217"/>
      <c r="L8347" s="217"/>
      <c r="M8347" s="219"/>
      <c r="N8347" s="220"/>
      <c r="O8347" s="219"/>
      <c r="P8347" s="220"/>
      <c r="Q8347" s="219"/>
      <c r="R8347" s="219"/>
    </row>
    <row r="8348" spans="1:18">
      <c r="A8348" s="217"/>
      <c r="B8348" s="217"/>
      <c r="C8348" s="221"/>
      <c r="D8348" s="217"/>
      <c r="E8348" s="217"/>
      <c r="F8348" s="217"/>
      <c r="G8348" s="218"/>
      <c r="H8348" s="217"/>
      <c r="I8348" s="217"/>
      <c r="J8348" s="217"/>
      <c r="K8348" s="217"/>
      <c r="L8348" s="217"/>
      <c r="M8348" s="219"/>
      <c r="N8348" s="220"/>
      <c r="O8348" s="219"/>
      <c r="P8348" s="220"/>
      <c r="Q8348" s="219"/>
      <c r="R8348" s="219"/>
    </row>
    <row r="8349" spans="1:18">
      <c r="A8349" s="217"/>
      <c r="B8349" s="217"/>
      <c r="C8349" s="221"/>
      <c r="D8349" s="217"/>
      <c r="E8349" s="217"/>
      <c r="F8349" s="217"/>
      <c r="G8349" s="218"/>
      <c r="H8349" s="217"/>
      <c r="I8349" s="217"/>
      <c r="J8349" s="217"/>
      <c r="K8349" s="217"/>
      <c r="L8349" s="217"/>
      <c r="M8349" s="219"/>
      <c r="N8349" s="220"/>
      <c r="O8349" s="219"/>
      <c r="P8349" s="220"/>
      <c r="Q8349" s="219"/>
      <c r="R8349" s="219"/>
    </row>
    <row r="8350" spans="1:18">
      <c r="A8350" s="217"/>
      <c r="B8350" s="217"/>
      <c r="C8350" s="221"/>
      <c r="D8350" s="217"/>
      <c r="E8350" s="217"/>
      <c r="F8350" s="217"/>
      <c r="G8350" s="218"/>
      <c r="H8350" s="217"/>
      <c r="I8350" s="217"/>
      <c r="J8350" s="217"/>
      <c r="K8350" s="217"/>
      <c r="L8350" s="217"/>
      <c r="M8350" s="219"/>
      <c r="N8350" s="220"/>
      <c r="O8350" s="219"/>
      <c r="P8350" s="220"/>
      <c r="Q8350" s="219"/>
      <c r="R8350" s="219"/>
    </row>
    <row r="8351" spans="1:18">
      <c r="A8351" s="217"/>
      <c r="B8351" s="217"/>
      <c r="C8351" s="221"/>
      <c r="D8351" s="217"/>
      <c r="E8351" s="217"/>
      <c r="F8351" s="217"/>
      <c r="G8351" s="218"/>
      <c r="H8351" s="217"/>
      <c r="I8351" s="217"/>
      <c r="J8351" s="217"/>
      <c r="K8351" s="217"/>
      <c r="L8351" s="217"/>
      <c r="M8351" s="219"/>
      <c r="N8351" s="220"/>
      <c r="O8351" s="219"/>
      <c r="P8351" s="220"/>
      <c r="Q8351" s="219"/>
      <c r="R8351" s="219"/>
    </row>
    <row r="8352" spans="1:18">
      <c r="A8352" s="217"/>
      <c r="B8352" s="217"/>
      <c r="C8352" s="221"/>
      <c r="D8352" s="217"/>
      <c r="E8352" s="217"/>
      <c r="F8352" s="217"/>
      <c r="G8352" s="218"/>
      <c r="H8352" s="217"/>
      <c r="I8352" s="217"/>
      <c r="J8352" s="217"/>
      <c r="K8352" s="217"/>
      <c r="L8352" s="217"/>
      <c r="M8352" s="219"/>
      <c r="N8352" s="220"/>
      <c r="O8352" s="219"/>
      <c r="P8352" s="220"/>
      <c r="Q8352" s="219"/>
      <c r="R8352" s="219"/>
    </row>
    <row r="8353" spans="1:18">
      <c r="A8353" s="217"/>
      <c r="B8353" s="217"/>
      <c r="C8353" s="221"/>
      <c r="D8353" s="217"/>
      <c r="E8353" s="217"/>
      <c r="F8353" s="217"/>
      <c r="G8353" s="218"/>
      <c r="H8353" s="217"/>
      <c r="I8353" s="217"/>
      <c r="J8353" s="217"/>
      <c r="K8353" s="217"/>
      <c r="L8353" s="217"/>
      <c r="M8353" s="219"/>
      <c r="N8353" s="220"/>
      <c r="O8353" s="219"/>
      <c r="P8353" s="220"/>
      <c r="Q8353" s="219"/>
      <c r="R8353" s="219"/>
    </row>
    <row r="8354" spans="1:18">
      <c r="A8354" s="217"/>
      <c r="B8354" s="217"/>
      <c r="C8354" s="221"/>
      <c r="D8354" s="217"/>
      <c r="E8354" s="217"/>
      <c r="F8354" s="217"/>
      <c r="G8354" s="218"/>
      <c r="H8354" s="217"/>
      <c r="I8354" s="217"/>
      <c r="J8354" s="217"/>
      <c r="K8354" s="217"/>
      <c r="L8354" s="217"/>
      <c r="M8354" s="219"/>
      <c r="N8354" s="220"/>
      <c r="O8354" s="219"/>
      <c r="P8354" s="220"/>
      <c r="Q8354" s="219"/>
      <c r="R8354" s="219"/>
    </row>
    <row r="8355" spans="1:18">
      <c r="A8355" s="217"/>
      <c r="B8355" s="217"/>
      <c r="C8355" s="221"/>
      <c r="D8355" s="217"/>
      <c r="E8355" s="217"/>
      <c r="F8355" s="217"/>
      <c r="G8355" s="218"/>
      <c r="H8355" s="217"/>
      <c r="I8355" s="217"/>
      <c r="J8355" s="217"/>
      <c r="K8355" s="217"/>
      <c r="L8355" s="217"/>
      <c r="M8355" s="219"/>
      <c r="N8355" s="220"/>
      <c r="O8355" s="219"/>
      <c r="P8355" s="220"/>
      <c r="Q8355" s="219"/>
      <c r="R8355" s="219"/>
    </row>
    <row r="8356" spans="1:18">
      <c r="A8356" s="217"/>
      <c r="B8356" s="217"/>
      <c r="C8356" s="221"/>
      <c r="D8356" s="217"/>
      <c r="E8356" s="217"/>
      <c r="F8356" s="217"/>
      <c r="G8356" s="218"/>
      <c r="H8356" s="217"/>
      <c r="I8356" s="217"/>
      <c r="J8356" s="217"/>
      <c r="K8356" s="217"/>
      <c r="L8356" s="217"/>
      <c r="M8356" s="219"/>
      <c r="N8356" s="220"/>
      <c r="O8356" s="219"/>
      <c r="P8356" s="220"/>
      <c r="Q8356" s="219"/>
      <c r="R8356" s="219"/>
    </row>
    <row r="8357" spans="1:18">
      <c r="A8357" s="217"/>
      <c r="B8357" s="217"/>
      <c r="C8357" s="221"/>
      <c r="D8357" s="217"/>
      <c r="E8357" s="217"/>
      <c r="F8357" s="217"/>
      <c r="G8357" s="218"/>
      <c r="H8357" s="217"/>
      <c r="I8357" s="217"/>
      <c r="J8357" s="217"/>
      <c r="K8357" s="217"/>
      <c r="L8357" s="217"/>
      <c r="M8357" s="219"/>
      <c r="N8357" s="220"/>
      <c r="O8357" s="219"/>
      <c r="P8357" s="220"/>
      <c r="Q8357" s="219"/>
      <c r="R8357" s="219"/>
    </row>
    <row r="8358" spans="1:18">
      <c r="A8358" s="217"/>
      <c r="B8358" s="217"/>
      <c r="C8358" s="221"/>
      <c r="D8358" s="217"/>
      <c r="E8358" s="217"/>
      <c r="F8358" s="217"/>
      <c r="G8358" s="218"/>
      <c r="H8358" s="217"/>
      <c r="I8358" s="217"/>
      <c r="J8358" s="217"/>
      <c r="K8358" s="217"/>
      <c r="L8358" s="217"/>
      <c r="M8358" s="219"/>
      <c r="N8358" s="220"/>
      <c r="O8358" s="219"/>
      <c r="P8358" s="220"/>
      <c r="Q8358" s="219"/>
      <c r="R8358" s="219"/>
    </row>
    <row r="8359" spans="1:18">
      <c r="A8359" s="217"/>
      <c r="B8359" s="217"/>
      <c r="C8359" s="221"/>
      <c r="D8359" s="217"/>
      <c r="E8359" s="217"/>
      <c r="F8359" s="217"/>
      <c r="G8359" s="218"/>
      <c r="H8359" s="217"/>
      <c r="I8359" s="217"/>
      <c r="J8359" s="217"/>
      <c r="K8359" s="217"/>
      <c r="L8359" s="217"/>
      <c r="M8359" s="219"/>
      <c r="N8359" s="220"/>
      <c r="O8359" s="219"/>
      <c r="P8359" s="220"/>
      <c r="Q8359" s="219"/>
      <c r="R8359" s="219"/>
    </row>
    <row r="8360" spans="1:18">
      <c r="A8360" s="217"/>
      <c r="B8360" s="217"/>
      <c r="C8360" s="221"/>
      <c r="D8360" s="217"/>
      <c r="E8360" s="217"/>
      <c r="F8360" s="217"/>
      <c r="G8360" s="218"/>
      <c r="H8360" s="217"/>
      <c r="I8360" s="217"/>
      <c r="J8360" s="217"/>
      <c r="K8360" s="217"/>
      <c r="L8360" s="217"/>
      <c r="M8360" s="219"/>
      <c r="N8360" s="220"/>
      <c r="O8360" s="219"/>
      <c r="P8360" s="220"/>
      <c r="Q8360" s="219"/>
      <c r="R8360" s="219"/>
    </row>
    <row r="8361" spans="1:18">
      <c r="A8361" s="217"/>
      <c r="B8361" s="217"/>
      <c r="C8361" s="221"/>
      <c r="D8361" s="217"/>
      <c r="E8361" s="217"/>
      <c r="F8361" s="217"/>
      <c r="G8361" s="218"/>
      <c r="H8361" s="217"/>
      <c r="I8361" s="217"/>
      <c r="J8361" s="217"/>
      <c r="K8361" s="217"/>
      <c r="L8361" s="217"/>
      <c r="M8361" s="219"/>
      <c r="N8361" s="220"/>
      <c r="O8361" s="219"/>
      <c r="P8361" s="220"/>
      <c r="Q8361" s="219"/>
      <c r="R8361" s="219"/>
    </row>
    <row r="8362" spans="1:18">
      <c r="A8362" s="217"/>
      <c r="B8362" s="217"/>
      <c r="C8362" s="221"/>
      <c r="D8362" s="217"/>
      <c r="E8362" s="217"/>
      <c r="F8362" s="217"/>
      <c r="G8362" s="218"/>
      <c r="H8362" s="217"/>
      <c r="I8362" s="217"/>
      <c r="J8362" s="217"/>
      <c r="K8362" s="217"/>
      <c r="L8362" s="217"/>
      <c r="M8362" s="219"/>
      <c r="N8362" s="220"/>
      <c r="O8362" s="219"/>
      <c r="P8362" s="220"/>
      <c r="Q8362" s="219"/>
      <c r="R8362" s="219"/>
    </row>
    <row r="8363" spans="1:18">
      <c r="A8363" s="217"/>
      <c r="B8363" s="217"/>
      <c r="C8363" s="221"/>
      <c r="D8363" s="217"/>
      <c r="E8363" s="217"/>
      <c r="F8363" s="217"/>
      <c r="G8363" s="218"/>
      <c r="H8363" s="217"/>
      <c r="I8363" s="217"/>
      <c r="J8363" s="217"/>
      <c r="K8363" s="217"/>
      <c r="L8363" s="217"/>
      <c r="M8363" s="219"/>
      <c r="N8363" s="220"/>
      <c r="O8363" s="219"/>
      <c r="P8363" s="220"/>
      <c r="Q8363" s="219"/>
      <c r="R8363" s="219"/>
    </row>
    <row r="8364" spans="1:18">
      <c r="A8364" s="217"/>
      <c r="B8364" s="217"/>
      <c r="C8364" s="221"/>
      <c r="D8364" s="217"/>
      <c r="E8364" s="217"/>
      <c r="F8364" s="217"/>
      <c r="G8364" s="218"/>
      <c r="H8364" s="217"/>
      <c r="I8364" s="217"/>
      <c r="J8364" s="217"/>
      <c r="K8364" s="217"/>
      <c r="L8364" s="217"/>
      <c r="M8364" s="219"/>
      <c r="N8364" s="220"/>
      <c r="O8364" s="219"/>
      <c r="P8364" s="220"/>
      <c r="Q8364" s="219"/>
      <c r="R8364" s="219"/>
    </row>
    <row r="8365" spans="1:18">
      <c r="A8365" s="217"/>
      <c r="B8365" s="217"/>
      <c r="C8365" s="221"/>
      <c r="D8365" s="217"/>
      <c r="E8365" s="217"/>
      <c r="F8365" s="217"/>
      <c r="G8365" s="218"/>
      <c r="H8365" s="217"/>
      <c r="I8365" s="217"/>
      <c r="J8365" s="217"/>
      <c r="K8365" s="217"/>
      <c r="L8365" s="217"/>
      <c r="M8365" s="219"/>
      <c r="N8365" s="220"/>
      <c r="O8365" s="219"/>
      <c r="P8365" s="220"/>
      <c r="Q8365" s="219"/>
      <c r="R8365" s="219"/>
    </row>
    <row r="8366" spans="1:18">
      <c r="A8366" s="217"/>
      <c r="B8366" s="217"/>
      <c r="C8366" s="221"/>
      <c r="D8366" s="217"/>
      <c r="E8366" s="217"/>
      <c r="F8366" s="217"/>
      <c r="G8366" s="218"/>
      <c r="H8366" s="217"/>
      <c r="I8366" s="217"/>
      <c r="J8366" s="217"/>
      <c r="K8366" s="217"/>
      <c r="L8366" s="217"/>
      <c r="M8366" s="219"/>
      <c r="N8366" s="220"/>
      <c r="O8366" s="219"/>
      <c r="P8366" s="220"/>
      <c r="Q8366" s="219"/>
      <c r="R8366" s="219"/>
    </row>
    <row r="8367" spans="1:18">
      <c r="A8367" s="217"/>
      <c r="B8367" s="217"/>
      <c r="C8367" s="221"/>
      <c r="D8367" s="217"/>
      <c r="E8367" s="217"/>
      <c r="F8367" s="217"/>
      <c r="G8367" s="218"/>
      <c r="H8367" s="217"/>
      <c r="I8367" s="217"/>
      <c r="J8367" s="217"/>
      <c r="K8367" s="217"/>
      <c r="L8367" s="217"/>
      <c r="M8367" s="219"/>
      <c r="N8367" s="220"/>
      <c r="O8367" s="219"/>
      <c r="P8367" s="220"/>
      <c r="Q8367" s="219"/>
      <c r="R8367" s="219"/>
    </row>
    <row r="8368" spans="1:18">
      <c r="A8368" s="217"/>
      <c r="B8368" s="217"/>
      <c r="C8368" s="221"/>
      <c r="D8368" s="217"/>
      <c r="E8368" s="217"/>
      <c r="F8368" s="217"/>
      <c r="G8368" s="218"/>
      <c r="H8368" s="217"/>
      <c r="I8368" s="217"/>
      <c r="J8368" s="217"/>
      <c r="K8368" s="217"/>
      <c r="L8368" s="217"/>
      <c r="M8368" s="219"/>
      <c r="N8368" s="220"/>
      <c r="O8368" s="219"/>
      <c r="P8368" s="220"/>
      <c r="Q8368" s="219"/>
      <c r="R8368" s="219"/>
    </row>
    <row r="8369" spans="1:18">
      <c r="A8369" s="217"/>
      <c r="B8369" s="217"/>
      <c r="C8369" s="221"/>
      <c r="D8369" s="217"/>
      <c r="E8369" s="217"/>
      <c r="F8369" s="217"/>
      <c r="G8369" s="218"/>
      <c r="H8369" s="217"/>
      <c r="I8369" s="217"/>
      <c r="J8369" s="217"/>
      <c r="K8369" s="217"/>
      <c r="L8369" s="217"/>
      <c r="M8369" s="219"/>
      <c r="N8369" s="220"/>
      <c r="O8369" s="219"/>
      <c r="P8369" s="220"/>
      <c r="Q8369" s="219"/>
      <c r="R8369" s="219"/>
    </row>
    <row r="8370" spans="1:18">
      <c r="A8370" s="217"/>
      <c r="B8370" s="217"/>
      <c r="C8370" s="221"/>
      <c r="D8370" s="217"/>
      <c r="E8370" s="217"/>
      <c r="F8370" s="217"/>
      <c r="G8370" s="218"/>
      <c r="H8370" s="217"/>
      <c r="I8370" s="217"/>
      <c r="J8370" s="217"/>
      <c r="K8370" s="217"/>
      <c r="L8370" s="217"/>
      <c r="M8370" s="219"/>
      <c r="N8370" s="220"/>
      <c r="O8370" s="219"/>
      <c r="P8370" s="220"/>
      <c r="Q8370" s="219"/>
      <c r="R8370" s="219"/>
    </row>
    <row r="8371" spans="1:18">
      <c r="A8371" s="217"/>
      <c r="B8371" s="217"/>
      <c r="C8371" s="221"/>
      <c r="D8371" s="217"/>
      <c r="E8371" s="217"/>
      <c r="F8371" s="217"/>
      <c r="G8371" s="218"/>
      <c r="H8371" s="217"/>
      <c r="I8371" s="217"/>
      <c r="J8371" s="217"/>
      <c r="K8371" s="217"/>
      <c r="L8371" s="217"/>
      <c r="M8371" s="219"/>
      <c r="N8371" s="220"/>
      <c r="O8371" s="219"/>
      <c r="P8371" s="220"/>
      <c r="Q8371" s="219"/>
      <c r="R8371" s="219"/>
    </row>
    <row r="8372" spans="1:18">
      <c r="A8372" s="217"/>
      <c r="B8372" s="217"/>
      <c r="C8372" s="221"/>
      <c r="D8372" s="217"/>
      <c r="E8372" s="217"/>
      <c r="F8372" s="217"/>
      <c r="G8372" s="218"/>
      <c r="H8372" s="217"/>
      <c r="I8372" s="217"/>
      <c r="J8372" s="217"/>
      <c r="K8372" s="217"/>
      <c r="L8372" s="217"/>
      <c r="M8372" s="219"/>
      <c r="N8372" s="220"/>
      <c r="O8372" s="219"/>
      <c r="P8372" s="220"/>
      <c r="Q8372" s="219"/>
      <c r="R8372" s="219"/>
    </row>
    <row r="8373" spans="1:18">
      <c r="A8373" s="217"/>
      <c r="B8373" s="217"/>
      <c r="C8373" s="221"/>
      <c r="D8373" s="217"/>
      <c r="E8373" s="217"/>
      <c r="F8373" s="217"/>
      <c r="G8373" s="218"/>
      <c r="H8373" s="217"/>
      <c r="I8373" s="217"/>
      <c r="J8373" s="217"/>
      <c r="K8373" s="217"/>
      <c r="L8373" s="217"/>
      <c r="M8373" s="219"/>
      <c r="N8373" s="220"/>
      <c r="O8373" s="219"/>
      <c r="P8373" s="220"/>
      <c r="Q8373" s="219"/>
      <c r="R8373" s="219"/>
    </row>
    <row r="8374" spans="1:18">
      <c r="A8374" s="217"/>
      <c r="B8374" s="217"/>
      <c r="C8374" s="221"/>
      <c r="D8374" s="217"/>
      <c r="E8374" s="217"/>
      <c r="F8374" s="217"/>
      <c r="G8374" s="218"/>
      <c r="H8374" s="217"/>
      <c r="I8374" s="217"/>
      <c r="J8374" s="217"/>
      <c r="K8374" s="217"/>
      <c r="L8374" s="217"/>
      <c r="M8374" s="219"/>
      <c r="N8374" s="220"/>
      <c r="O8374" s="219"/>
      <c r="P8374" s="220"/>
      <c r="Q8374" s="219"/>
      <c r="R8374" s="219"/>
    </row>
    <row r="8375" spans="1:18">
      <c r="A8375" s="217"/>
      <c r="B8375" s="217"/>
      <c r="C8375" s="221"/>
      <c r="D8375" s="217"/>
      <c r="E8375" s="217"/>
      <c r="F8375" s="217"/>
      <c r="G8375" s="218"/>
      <c r="H8375" s="217"/>
      <c r="I8375" s="217"/>
      <c r="J8375" s="217"/>
      <c r="K8375" s="217"/>
      <c r="L8375" s="217"/>
      <c r="M8375" s="219"/>
      <c r="N8375" s="220"/>
      <c r="O8375" s="219"/>
      <c r="P8375" s="220"/>
      <c r="Q8375" s="219"/>
      <c r="R8375" s="219"/>
    </row>
    <row r="8376" spans="1:18">
      <c r="A8376" s="217"/>
      <c r="B8376" s="217"/>
      <c r="C8376" s="221"/>
      <c r="D8376" s="217"/>
      <c r="E8376" s="217"/>
      <c r="F8376" s="217"/>
      <c r="G8376" s="218"/>
      <c r="H8376" s="217"/>
      <c r="I8376" s="217"/>
      <c r="J8376" s="217"/>
      <c r="K8376" s="217"/>
      <c r="L8376" s="217"/>
      <c r="M8376" s="219"/>
      <c r="N8376" s="220"/>
      <c r="O8376" s="219"/>
      <c r="P8376" s="220"/>
      <c r="Q8376" s="219"/>
      <c r="R8376" s="219"/>
    </row>
    <row r="8377" spans="1:18">
      <c r="A8377" s="217"/>
      <c r="B8377" s="217"/>
      <c r="C8377" s="221"/>
      <c r="D8377" s="217"/>
      <c r="E8377" s="217"/>
      <c r="F8377" s="217"/>
      <c r="G8377" s="218"/>
      <c r="H8377" s="217"/>
      <c r="I8377" s="217"/>
      <c r="J8377" s="217"/>
      <c r="K8377" s="217"/>
      <c r="L8377" s="217"/>
      <c r="M8377" s="219"/>
      <c r="N8377" s="220"/>
      <c r="O8377" s="219"/>
      <c r="P8377" s="220"/>
      <c r="Q8377" s="219"/>
      <c r="R8377" s="219"/>
    </row>
    <row r="8378" spans="1:18">
      <c r="A8378" s="217"/>
      <c r="B8378" s="217"/>
      <c r="C8378" s="221"/>
      <c r="D8378" s="217"/>
      <c r="E8378" s="217"/>
      <c r="F8378" s="217"/>
      <c r="G8378" s="218"/>
      <c r="H8378" s="217"/>
      <c r="I8378" s="217"/>
      <c r="J8378" s="217"/>
      <c r="K8378" s="217"/>
      <c r="L8378" s="217"/>
      <c r="M8378" s="219"/>
      <c r="N8378" s="220"/>
      <c r="O8378" s="219"/>
      <c r="P8378" s="220"/>
      <c r="Q8378" s="219"/>
      <c r="R8378" s="219"/>
    </row>
    <row r="8379" spans="1:18">
      <c r="A8379" s="217"/>
      <c r="B8379" s="217"/>
      <c r="C8379" s="221"/>
      <c r="D8379" s="217"/>
      <c r="E8379" s="217"/>
      <c r="F8379" s="217"/>
      <c r="G8379" s="218"/>
      <c r="H8379" s="217"/>
      <c r="I8379" s="217"/>
      <c r="J8379" s="217"/>
      <c r="K8379" s="217"/>
      <c r="L8379" s="217"/>
      <c r="M8379" s="219"/>
      <c r="N8379" s="220"/>
      <c r="O8379" s="219"/>
      <c r="P8379" s="220"/>
      <c r="Q8379" s="219"/>
      <c r="R8379" s="219"/>
    </row>
    <row r="8380" spans="1:18">
      <c r="A8380" s="217"/>
      <c r="B8380" s="217"/>
      <c r="C8380" s="221"/>
      <c r="D8380" s="217"/>
      <c r="E8380" s="217"/>
      <c r="F8380" s="217"/>
      <c r="G8380" s="218"/>
      <c r="H8380" s="217"/>
      <c r="I8380" s="217"/>
      <c r="J8380" s="217"/>
      <c r="K8380" s="217"/>
      <c r="L8380" s="217"/>
      <c r="M8380" s="219"/>
      <c r="N8380" s="220"/>
      <c r="O8380" s="219"/>
      <c r="P8380" s="220"/>
      <c r="Q8380" s="219"/>
      <c r="R8380" s="219"/>
    </row>
    <row r="8381" spans="1:18">
      <c r="A8381" s="217"/>
      <c r="B8381" s="217"/>
      <c r="C8381" s="221"/>
      <c r="D8381" s="217"/>
      <c r="E8381" s="217"/>
      <c r="F8381" s="217"/>
      <c r="G8381" s="218"/>
      <c r="H8381" s="217"/>
      <c r="I8381" s="217"/>
      <c r="J8381" s="217"/>
      <c r="K8381" s="217"/>
      <c r="L8381" s="217"/>
      <c r="M8381" s="219"/>
      <c r="N8381" s="220"/>
      <c r="O8381" s="219"/>
      <c r="P8381" s="220"/>
      <c r="Q8381" s="219"/>
      <c r="R8381" s="219"/>
    </row>
    <row r="8382" spans="1:18">
      <c r="A8382" s="217"/>
      <c r="B8382" s="217"/>
      <c r="C8382" s="221"/>
      <c r="D8382" s="217"/>
      <c r="E8382" s="217"/>
      <c r="F8382" s="217"/>
      <c r="G8382" s="218"/>
      <c r="H8382" s="217"/>
      <c r="I8382" s="217"/>
      <c r="J8382" s="217"/>
      <c r="K8382" s="217"/>
      <c r="L8382" s="217"/>
      <c r="M8382" s="219"/>
      <c r="N8382" s="220"/>
      <c r="O8382" s="219"/>
      <c r="P8382" s="220"/>
      <c r="Q8382" s="219"/>
      <c r="R8382" s="219"/>
    </row>
    <row r="8383" spans="1:18">
      <c r="A8383" s="217"/>
      <c r="B8383" s="217"/>
      <c r="C8383" s="221"/>
      <c r="D8383" s="217"/>
      <c r="E8383" s="217"/>
      <c r="F8383" s="217"/>
      <c r="G8383" s="218"/>
      <c r="H8383" s="217"/>
      <c r="I8383" s="217"/>
      <c r="J8383" s="217"/>
      <c r="K8383" s="217"/>
      <c r="L8383" s="217"/>
      <c r="M8383" s="219"/>
      <c r="N8383" s="220"/>
      <c r="O8383" s="219"/>
      <c r="P8383" s="220"/>
      <c r="Q8383" s="219"/>
      <c r="R8383" s="219"/>
    </row>
    <row r="8384" spans="1:18">
      <c r="A8384" s="217"/>
      <c r="B8384" s="217"/>
      <c r="C8384" s="221"/>
      <c r="D8384" s="217"/>
      <c r="E8384" s="217"/>
      <c r="F8384" s="217"/>
      <c r="G8384" s="218"/>
      <c r="H8384" s="217"/>
      <c r="I8384" s="217"/>
      <c r="J8384" s="217"/>
      <c r="K8384" s="217"/>
      <c r="L8384" s="217"/>
      <c r="M8384" s="219"/>
      <c r="N8384" s="220"/>
      <c r="O8384" s="219"/>
      <c r="P8384" s="220"/>
      <c r="Q8384" s="219"/>
      <c r="R8384" s="219"/>
    </row>
    <row r="8385" spans="1:18">
      <c r="A8385" s="217"/>
      <c r="B8385" s="217"/>
      <c r="C8385" s="221"/>
      <c r="D8385" s="217"/>
      <c r="E8385" s="217"/>
      <c r="F8385" s="217"/>
      <c r="G8385" s="218"/>
      <c r="H8385" s="217"/>
      <c r="I8385" s="217"/>
      <c r="J8385" s="217"/>
      <c r="K8385" s="217"/>
      <c r="L8385" s="217"/>
      <c r="M8385" s="219"/>
      <c r="N8385" s="220"/>
      <c r="O8385" s="219"/>
      <c r="P8385" s="220"/>
      <c r="Q8385" s="219"/>
      <c r="R8385" s="219"/>
    </row>
    <row r="8386" spans="1:18">
      <c r="A8386" s="217"/>
      <c r="B8386" s="217"/>
      <c r="C8386" s="221"/>
      <c r="D8386" s="217"/>
      <c r="E8386" s="217"/>
      <c r="F8386" s="217"/>
      <c r="G8386" s="218"/>
      <c r="H8386" s="217"/>
      <c r="I8386" s="217"/>
      <c r="J8386" s="217"/>
      <c r="K8386" s="217"/>
      <c r="L8386" s="217"/>
      <c r="M8386" s="219"/>
      <c r="N8386" s="220"/>
      <c r="O8386" s="219"/>
      <c r="P8386" s="220"/>
      <c r="Q8386" s="219"/>
      <c r="R8386" s="219"/>
    </row>
    <row r="8387" spans="1:18">
      <c r="A8387" s="217"/>
      <c r="B8387" s="217"/>
      <c r="C8387" s="221"/>
      <c r="D8387" s="217"/>
      <c r="E8387" s="217"/>
      <c r="F8387" s="217"/>
      <c r="G8387" s="218"/>
      <c r="H8387" s="217"/>
      <c r="I8387" s="217"/>
      <c r="J8387" s="217"/>
      <c r="K8387" s="217"/>
      <c r="L8387" s="217"/>
      <c r="M8387" s="219"/>
      <c r="N8387" s="220"/>
      <c r="O8387" s="219"/>
      <c r="P8387" s="220"/>
      <c r="Q8387" s="219"/>
      <c r="R8387" s="219"/>
    </row>
    <row r="8388" spans="1:18">
      <c r="A8388" s="217"/>
      <c r="B8388" s="217"/>
      <c r="C8388" s="221"/>
      <c r="D8388" s="217"/>
      <c r="E8388" s="217"/>
      <c r="F8388" s="217"/>
      <c r="G8388" s="218"/>
      <c r="H8388" s="217"/>
      <c r="I8388" s="217"/>
      <c r="J8388" s="217"/>
      <c r="K8388" s="217"/>
      <c r="L8388" s="217"/>
      <c r="M8388" s="219"/>
      <c r="N8388" s="220"/>
      <c r="O8388" s="219"/>
      <c r="P8388" s="220"/>
      <c r="Q8388" s="219"/>
      <c r="R8388" s="219"/>
    </row>
    <row r="8389" spans="1:18">
      <c r="A8389" s="217"/>
      <c r="B8389" s="217"/>
      <c r="C8389" s="221"/>
      <c r="D8389" s="217"/>
      <c r="E8389" s="217"/>
      <c r="F8389" s="217"/>
      <c r="G8389" s="218"/>
      <c r="H8389" s="217"/>
      <c r="I8389" s="217"/>
      <c r="J8389" s="217"/>
      <c r="K8389" s="217"/>
      <c r="L8389" s="217"/>
      <c r="M8389" s="219"/>
      <c r="N8389" s="220"/>
      <c r="O8389" s="219"/>
      <c r="P8389" s="220"/>
      <c r="Q8389" s="219"/>
      <c r="R8389" s="219"/>
    </row>
    <row r="8390" spans="1:18">
      <c r="A8390" s="217"/>
      <c r="B8390" s="217"/>
      <c r="C8390" s="221"/>
      <c r="D8390" s="217"/>
      <c r="E8390" s="217"/>
      <c r="F8390" s="217"/>
      <c r="G8390" s="218"/>
      <c r="H8390" s="217"/>
      <c r="I8390" s="217"/>
      <c r="J8390" s="217"/>
      <c r="K8390" s="217"/>
      <c r="L8390" s="217"/>
      <c r="M8390" s="219"/>
      <c r="N8390" s="220"/>
      <c r="O8390" s="219"/>
      <c r="P8390" s="220"/>
      <c r="Q8390" s="219"/>
      <c r="R8390" s="219"/>
    </row>
    <row r="8391" spans="1:18">
      <c r="A8391" s="217"/>
      <c r="B8391" s="217"/>
      <c r="C8391" s="221"/>
      <c r="D8391" s="217"/>
      <c r="E8391" s="217"/>
      <c r="F8391" s="217"/>
      <c r="G8391" s="218"/>
      <c r="H8391" s="217"/>
      <c r="I8391" s="217"/>
      <c r="J8391" s="217"/>
      <c r="K8391" s="217"/>
      <c r="L8391" s="217"/>
      <c r="M8391" s="219"/>
      <c r="N8391" s="220"/>
      <c r="O8391" s="219"/>
      <c r="P8391" s="220"/>
      <c r="Q8391" s="219"/>
      <c r="R8391" s="219"/>
    </row>
    <row r="8392" spans="1:18">
      <c r="A8392" s="217"/>
      <c r="B8392" s="217"/>
      <c r="C8392" s="221"/>
      <c r="D8392" s="217"/>
      <c r="E8392" s="217"/>
      <c r="F8392" s="217"/>
      <c r="G8392" s="218"/>
      <c r="H8392" s="217"/>
      <c r="I8392" s="217"/>
      <c r="J8392" s="217"/>
      <c r="K8392" s="217"/>
      <c r="L8392" s="217"/>
      <c r="M8392" s="219"/>
      <c r="N8392" s="220"/>
      <c r="O8392" s="219"/>
      <c r="P8392" s="220"/>
      <c r="Q8392" s="219"/>
      <c r="R8392" s="219"/>
    </row>
    <row r="8393" spans="1:18">
      <c r="A8393" s="217"/>
      <c r="B8393" s="217"/>
      <c r="C8393" s="221"/>
      <c r="D8393" s="217"/>
      <c r="E8393" s="217"/>
      <c r="F8393" s="217"/>
      <c r="G8393" s="218"/>
      <c r="H8393" s="217"/>
      <c r="I8393" s="217"/>
      <c r="J8393" s="217"/>
      <c r="K8393" s="217"/>
      <c r="L8393" s="217"/>
      <c r="M8393" s="219"/>
      <c r="N8393" s="220"/>
      <c r="O8393" s="219"/>
      <c r="P8393" s="220"/>
      <c r="Q8393" s="219"/>
      <c r="R8393" s="219"/>
    </row>
    <row r="8394" spans="1:18">
      <c r="A8394" s="217"/>
      <c r="B8394" s="217"/>
      <c r="C8394" s="221"/>
      <c r="D8394" s="217"/>
      <c r="E8394" s="217"/>
      <c r="F8394" s="217"/>
      <c r="G8394" s="218"/>
      <c r="H8394" s="217"/>
      <c r="I8394" s="217"/>
      <c r="J8394" s="217"/>
      <c r="K8394" s="217"/>
      <c r="L8394" s="217"/>
      <c r="M8394" s="219"/>
      <c r="N8394" s="220"/>
      <c r="O8394" s="219"/>
      <c r="P8394" s="220"/>
      <c r="Q8394" s="219"/>
      <c r="R8394" s="219"/>
    </row>
    <row r="8395" spans="1:18">
      <c r="A8395" s="217"/>
      <c r="B8395" s="217"/>
      <c r="C8395" s="221"/>
      <c r="D8395" s="217"/>
      <c r="E8395" s="217"/>
      <c r="F8395" s="217"/>
      <c r="G8395" s="218"/>
      <c r="H8395" s="217"/>
      <c r="I8395" s="217"/>
      <c r="J8395" s="217"/>
      <c r="K8395" s="217"/>
      <c r="L8395" s="217"/>
      <c r="M8395" s="219"/>
      <c r="N8395" s="220"/>
      <c r="O8395" s="219"/>
      <c r="P8395" s="220"/>
      <c r="Q8395" s="219"/>
      <c r="R8395" s="219"/>
    </row>
    <row r="8396" spans="1:18">
      <c r="A8396" s="217"/>
      <c r="B8396" s="217"/>
      <c r="C8396" s="221"/>
      <c r="D8396" s="217"/>
      <c r="E8396" s="217"/>
      <c r="F8396" s="217"/>
      <c r="G8396" s="218"/>
      <c r="H8396" s="217"/>
      <c r="I8396" s="217"/>
      <c r="J8396" s="217"/>
      <c r="K8396" s="217"/>
      <c r="L8396" s="217"/>
      <c r="M8396" s="219"/>
      <c r="N8396" s="220"/>
      <c r="O8396" s="219"/>
      <c r="P8396" s="220"/>
      <c r="Q8396" s="219"/>
      <c r="R8396" s="219"/>
    </row>
    <row r="8397" spans="1:18">
      <c r="A8397" s="217"/>
      <c r="B8397" s="217"/>
      <c r="C8397" s="221"/>
      <c r="D8397" s="217"/>
      <c r="E8397" s="217"/>
      <c r="F8397" s="217"/>
      <c r="G8397" s="218"/>
      <c r="H8397" s="217"/>
      <c r="I8397" s="217"/>
      <c r="J8397" s="217"/>
      <c r="K8397" s="217"/>
      <c r="L8397" s="217"/>
      <c r="M8397" s="219"/>
      <c r="N8397" s="220"/>
      <c r="O8397" s="219"/>
      <c r="P8397" s="220"/>
      <c r="Q8397" s="219"/>
      <c r="R8397" s="219"/>
    </row>
    <row r="8398" spans="1:18">
      <c r="A8398" s="217"/>
      <c r="B8398" s="217"/>
      <c r="C8398" s="221"/>
      <c r="D8398" s="217"/>
      <c r="E8398" s="217"/>
      <c r="F8398" s="217"/>
      <c r="G8398" s="218"/>
      <c r="H8398" s="217"/>
      <c r="I8398" s="217"/>
      <c r="J8398" s="217"/>
      <c r="K8398" s="217"/>
      <c r="L8398" s="217"/>
      <c r="M8398" s="219"/>
      <c r="N8398" s="220"/>
      <c r="O8398" s="219"/>
      <c r="P8398" s="220"/>
      <c r="Q8398" s="219"/>
      <c r="R8398" s="219"/>
    </row>
    <row r="8399" spans="1:18">
      <c r="A8399" s="217"/>
      <c r="B8399" s="217"/>
      <c r="C8399" s="221"/>
      <c r="D8399" s="217"/>
      <c r="E8399" s="217"/>
      <c r="F8399" s="217"/>
      <c r="G8399" s="218"/>
      <c r="H8399" s="217"/>
      <c r="I8399" s="217"/>
      <c r="J8399" s="217"/>
      <c r="K8399" s="217"/>
      <c r="L8399" s="217"/>
      <c r="M8399" s="219"/>
      <c r="N8399" s="220"/>
      <c r="O8399" s="219"/>
      <c r="P8399" s="220"/>
      <c r="Q8399" s="219"/>
      <c r="R8399" s="219"/>
    </row>
    <row r="8400" spans="1:18">
      <c r="A8400" s="217"/>
      <c r="B8400" s="217"/>
      <c r="C8400" s="221"/>
      <c r="D8400" s="217"/>
      <c r="E8400" s="217"/>
      <c r="F8400" s="217"/>
      <c r="G8400" s="218"/>
      <c r="H8400" s="217"/>
      <c r="I8400" s="217"/>
      <c r="J8400" s="217"/>
      <c r="K8400" s="217"/>
      <c r="L8400" s="217"/>
      <c r="M8400" s="219"/>
      <c r="N8400" s="220"/>
      <c r="O8400" s="219"/>
      <c r="P8400" s="220"/>
      <c r="Q8400" s="219"/>
      <c r="R8400" s="219"/>
    </row>
    <row r="8401" spans="1:18">
      <c r="A8401" s="217"/>
      <c r="B8401" s="217"/>
      <c r="C8401" s="221"/>
      <c r="D8401" s="217"/>
      <c r="E8401" s="217"/>
      <c r="F8401" s="217"/>
      <c r="G8401" s="218"/>
      <c r="H8401" s="217"/>
      <c r="I8401" s="217"/>
      <c r="J8401" s="217"/>
      <c r="K8401" s="217"/>
      <c r="L8401" s="217"/>
      <c r="M8401" s="219"/>
      <c r="N8401" s="220"/>
      <c r="O8401" s="219"/>
      <c r="P8401" s="220"/>
      <c r="Q8401" s="219"/>
      <c r="R8401" s="219"/>
    </row>
    <row r="8402" spans="1:18">
      <c r="A8402" s="217"/>
      <c r="B8402" s="217"/>
      <c r="C8402" s="221"/>
      <c r="D8402" s="217"/>
      <c r="E8402" s="217"/>
      <c r="F8402" s="217"/>
      <c r="G8402" s="218"/>
      <c r="H8402" s="217"/>
      <c r="I8402" s="217"/>
      <c r="J8402" s="217"/>
      <c r="K8402" s="217"/>
      <c r="L8402" s="217"/>
      <c r="M8402" s="219"/>
      <c r="N8402" s="220"/>
      <c r="O8402" s="219"/>
      <c r="P8402" s="220"/>
      <c r="Q8402" s="219"/>
      <c r="R8402" s="219"/>
    </row>
    <row r="8403" spans="1:18">
      <c r="A8403" s="217"/>
      <c r="B8403" s="217"/>
      <c r="C8403" s="221"/>
      <c r="D8403" s="217"/>
      <c r="E8403" s="217"/>
      <c r="F8403" s="217"/>
      <c r="G8403" s="218"/>
      <c r="H8403" s="217"/>
      <c r="I8403" s="217"/>
      <c r="J8403" s="217"/>
      <c r="K8403" s="217"/>
      <c r="L8403" s="217"/>
      <c r="M8403" s="219"/>
      <c r="N8403" s="220"/>
      <c r="O8403" s="219"/>
      <c r="P8403" s="220"/>
      <c r="Q8403" s="219"/>
      <c r="R8403" s="219"/>
    </row>
    <row r="8404" spans="1:18">
      <c r="A8404" s="217"/>
      <c r="B8404" s="217"/>
      <c r="C8404" s="221"/>
      <c r="D8404" s="217"/>
      <c r="E8404" s="217"/>
      <c r="F8404" s="217"/>
      <c r="G8404" s="218"/>
      <c r="H8404" s="217"/>
      <c r="I8404" s="217"/>
      <c r="J8404" s="217"/>
      <c r="K8404" s="217"/>
      <c r="L8404" s="217"/>
      <c r="M8404" s="219"/>
      <c r="N8404" s="220"/>
      <c r="O8404" s="219"/>
      <c r="P8404" s="220"/>
      <c r="Q8404" s="219"/>
      <c r="R8404" s="219"/>
    </row>
    <row r="8405" spans="1:18">
      <c r="A8405" s="217"/>
      <c r="B8405" s="217"/>
      <c r="C8405" s="221"/>
      <c r="D8405" s="217"/>
      <c r="E8405" s="217"/>
      <c r="F8405" s="217"/>
      <c r="G8405" s="218"/>
      <c r="H8405" s="217"/>
      <c r="I8405" s="217"/>
      <c r="J8405" s="217"/>
      <c r="K8405" s="217"/>
      <c r="L8405" s="217"/>
      <c r="M8405" s="219"/>
      <c r="N8405" s="220"/>
      <c r="O8405" s="219"/>
      <c r="P8405" s="220"/>
      <c r="Q8405" s="219"/>
      <c r="R8405" s="219"/>
    </row>
    <row r="8406" spans="1:18">
      <c r="A8406" s="217"/>
      <c r="B8406" s="217"/>
      <c r="C8406" s="221"/>
      <c r="D8406" s="217"/>
      <c r="E8406" s="217"/>
      <c r="F8406" s="217"/>
      <c r="G8406" s="218"/>
      <c r="H8406" s="217"/>
      <c r="I8406" s="217"/>
      <c r="J8406" s="217"/>
      <c r="K8406" s="217"/>
      <c r="L8406" s="217"/>
      <c r="M8406" s="219"/>
      <c r="N8406" s="220"/>
      <c r="O8406" s="219"/>
      <c r="P8406" s="220"/>
      <c r="Q8406" s="219"/>
      <c r="R8406" s="219"/>
    </row>
    <row r="8407" spans="1:18">
      <c r="A8407" s="217"/>
      <c r="B8407" s="217"/>
      <c r="C8407" s="221"/>
      <c r="D8407" s="217"/>
      <c r="E8407" s="217"/>
      <c r="F8407" s="217"/>
      <c r="G8407" s="218"/>
      <c r="H8407" s="217"/>
      <c r="I8407" s="217"/>
      <c r="J8407" s="217"/>
      <c r="K8407" s="217"/>
      <c r="L8407" s="217"/>
      <c r="M8407" s="219"/>
      <c r="N8407" s="220"/>
      <c r="O8407" s="219"/>
      <c r="P8407" s="220"/>
      <c r="Q8407" s="219"/>
      <c r="R8407" s="219"/>
    </row>
    <row r="8408" spans="1:18">
      <c r="A8408" s="217"/>
      <c r="B8408" s="217"/>
      <c r="C8408" s="221"/>
      <c r="D8408" s="217"/>
      <c r="E8408" s="217"/>
      <c r="F8408" s="217"/>
      <c r="G8408" s="218"/>
      <c r="H8408" s="217"/>
      <c r="I8408" s="217"/>
      <c r="J8408" s="217"/>
      <c r="K8408" s="217"/>
      <c r="L8408" s="217"/>
      <c r="M8408" s="219"/>
      <c r="N8408" s="220"/>
      <c r="O8408" s="219"/>
      <c r="P8408" s="220"/>
      <c r="Q8408" s="219"/>
      <c r="R8408" s="219"/>
    </row>
    <row r="8409" spans="1:18">
      <c r="A8409" s="217"/>
      <c r="B8409" s="217"/>
      <c r="C8409" s="221"/>
      <c r="D8409" s="217"/>
      <c r="E8409" s="217"/>
      <c r="F8409" s="217"/>
      <c r="G8409" s="218"/>
      <c r="H8409" s="217"/>
      <c r="I8409" s="217"/>
      <c r="J8409" s="217"/>
      <c r="K8409" s="217"/>
      <c r="L8409" s="217"/>
      <c r="M8409" s="219"/>
      <c r="N8409" s="220"/>
      <c r="O8409" s="219"/>
      <c r="P8409" s="220"/>
      <c r="Q8409" s="219"/>
      <c r="R8409" s="219"/>
    </row>
    <row r="8410" spans="1:18">
      <c r="A8410" s="217"/>
      <c r="B8410" s="217"/>
      <c r="C8410" s="221"/>
      <c r="D8410" s="217"/>
      <c r="E8410" s="217"/>
      <c r="F8410" s="217"/>
      <c r="G8410" s="218"/>
      <c r="H8410" s="217"/>
      <c r="I8410" s="217"/>
      <c r="J8410" s="217"/>
      <c r="K8410" s="217"/>
      <c r="L8410" s="217"/>
      <c r="M8410" s="219"/>
      <c r="N8410" s="220"/>
      <c r="O8410" s="219"/>
      <c r="P8410" s="220"/>
      <c r="Q8410" s="219"/>
      <c r="R8410" s="219"/>
    </row>
    <row r="8411" spans="1:18">
      <c r="A8411" s="217"/>
      <c r="B8411" s="217"/>
      <c r="C8411" s="221"/>
      <c r="D8411" s="217"/>
      <c r="E8411" s="217"/>
      <c r="F8411" s="217"/>
      <c r="G8411" s="218"/>
      <c r="H8411" s="217"/>
      <c r="I8411" s="217"/>
      <c r="J8411" s="217"/>
      <c r="K8411" s="217"/>
      <c r="L8411" s="217"/>
      <c r="M8411" s="219"/>
      <c r="N8411" s="220"/>
      <c r="O8411" s="219"/>
      <c r="P8411" s="220"/>
      <c r="Q8411" s="219"/>
      <c r="R8411" s="219"/>
    </row>
    <row r="8412" spans="1:18">
      <c r="A8412" s="217"/>
      <c r="B8412" s="217"/>
      <c r="C8412" s="221"/>
      <c r="D8412" s="217"/>
      <c r="E8412" s="217"/>
      <c r="F8412" s="217"/>
      <c r="G8412" s="218"/>
      <c r="H8412" s="217"/>
      <c r="I8412" s="217"/>
      <c r="J8412" s="217"/>
      <c r="K8412" s="217"/>
      <c r="L8412" s="217"/>
      <c r="M8412" s="219"/>
      <c r="N8412" s="220"/>
      <c r="O8412" s="219"/>
      <c r="P8412" s="220"/>
      <c r="Q8412" s="219"/>
      <c r="R8412" s="219"/>
    </row>
    <row r="8413" spans="1:18">
      <c r="A8413" s="217"/>
      <c r="B8413" s="217"/>
      <c r="C8413" s="221"/>
      <c r="D8413" s="217"/>
      <c r="E8413" s="217"/>
      <c r="F8413" s="217"/>
      <c r="G8413" s="218"/>
      <c r="H8413" s="217"/>
      <c r="I8413" s="217"/>
      <c r="J8413" s="217"/>
      <c r="K8413" s="217"/>
      <c r="L8413" s="217"/>
      <c r="M8413" s="219"/>
      <c r="N8413" s="220"/>
      <c r="O8413" s="219"/>
      <c r="P8413" s="220"/>
      <c r="Q8413" s="219"/>
      <c r="R8413" s="219"/>
    </row>
    <row r="8414" spans="1:18">
      <c r="A8414" s="217"/>
      <c r="B8414" s="217"/>
      <c r="C8414" s="221"/>
      <c r="D8414" s="217"/>
      <c r="E8414" s="217"/>
      <c r="F8414" s="217"/>
      <c r="G8414" s="218"/>
      <c r="H8414" s="217"/>
      <c r="I8414" s="217"/>
      <c r="J8414" s="217"/>
      <c r="K8414" s="217"/>
      <c r="L8414" s="217"/>
      <c r="M8414" s="219"/>
      <c r="N8414" s="220"/>
      <c r="O8414" s="219"/>
      <c r="P8414" s="220"/>
      <c r="Q8414" s="219"/>
      <c r="R8414" s="219"/>
    </row>
    <row r="8415" spans="1:18">
      <c r="A8415" s="217"/>
      <c r="B8415" s="217"/>
      <c r="C8415" s="221"/>
      <c r="D8415" s="217"/>
      <c r="E8415" s="217"/>
      <c r="F8415" s="217"/>
      <c r="G8415" s="218"/>
      <c r="H8415" s="217"/>
      <c r="I8415" s="217"/>
      <c r="J8415" s="217"/>
      <c r="K8415" s="217"/>
      <c r="L8415" s="217"/>
      <c r="M8415" s="219"/>
      <c r="N8415" s="220"/>
      <c r="O8415" s="219"/>
      <c r="P8415" s="220"/>
      <c r="Q8415" s="219"/>
      <c r="R8415" s="219"/>
    </row>
    <row r="8416" spans="1:18">
      <c r="A8416" s="217"/>
      <c r="B8416" s="217"/>
      <c r="C8416" s="221"/>
      <c r="D8416" s="217"/>
      <c r="E8416" s="217"/>
      <c r="F8416" s="217"/>
      <c r="G8416" s="218"/>
      <c r="H8416" s="217"/>
      <c r="I8416" s="217"/>
      <c r="J8416" s="217"/>
      <c r="K8416" s="217"/>
      <c r="L8416" s="217"/>
      <c r="M8416" s="219"/>
      <c r="N8416" s="220"/>
      <c r="O8416" s="219"/>
      <c r="P8416" s="220"/>
      <c r="Q8416" s="219"/>
      <c r="R8416" s="219"/>
    </row>
    <row r="8417" spans="1:18">
      <c r="A8417" s="217"/>
      <c r="B8417" s="217"/>
      <c r="C8417" s="221"/>
      <c r="D8417" s="217"/>
      <c r="E8417" s="217"/>
      <c r="F8417" s="217"/>
      <c r="G8417" s="218"/>
      <c r="H8417" s="217"/>
      <c r="I8417" s="217"/>
      <c r="J8417" s="217"/>
      <c r="K8417" s="217"/>
      <c r="L8417" s="217"/>
      <c r="M8417" s="219"/>
      <c r="N8417" s="220"/>
      <c r="O8417" s="219"/>
      <c r="P8417" s="220"/>
      <c r="Q8417" s="219"/>
      <c r="R8417" s="219"/>
    </row>
    <row r="8418" spans="1:18">
      <c r="A8418" s="217"/>
      <c r="B8418" s="217"/>
      <c r="C8418" s="221"/>
      <c r="D8418" s="217"/>
      <c r="E8418" s="217"/>
      <c r="F8418" s="217"/>
      <c r="G8418" s="218"/>
      <c r="H8418" s="217"/>
      <c r="I8418" s="217"/>
      <c r="J8418" s="217"/>
      <c r="K8418" s="217"/>
      <c r="L8418" s="217"/>
      <c r="M8418" s="219"/>
      <c r="N8418" s="220"/>
      <c r="O8418" s="219"/>
      <c r="P8418" s="220"/>
      <c r="Q8418" s="219"/>
      <c r="R8418" s="219"/>
    </row>
    <row r="8419" spans="1:18">
      <c r="A8419" s="217"/>
      <c r="B8419" s="217"/>
      <c r="C8419" s="221"/>
      <c r="D8419" s="217"/>
      <c r="E8419" s="217"/>
      <c r="F8419" s="217"/>
      <c r="G8419" s="218"/>
      <c r="H8419" s="217"/>
      <c r="I8419" s="217"/>
      <c r="J8419" s="217"/>
      <c r="K8419" s="217"/>
      <c r="L8419" s="217"/>
      <c r="M8419" s="219"/>
      <c r="N8419" s="220"/>
      <c r="O8419" s="219"/>
      <c r="P8419" s="220"/>
      <c r="Q8419" s="219"/>
      <c r="R8419" s="219"/>
    </row>
    <row r="8420" spans="1:18">
      <c r="A8420" s="217"/>
      <c r="B8420" s="217"/>
      <c r="C8420" s="221"/>
      <c r="D8420" s="217"/>
      <c r="E8420" s="217"/>
      <c r="F8420" s="217"/>
      <c r="G8420" s="218"/>
      <c r="H8420" s="217"/>
      <c r="I8420" s="217"/>
      <c r="J8420" s="217"/>
      <c r="K8420" s="217"/>
      <c r="L8420" s="217"/>
      <c r="M8420" s="219"/>
      <c r="N8420" s="220"/>
      <c r="O8420" s="219"/>
      <c r="P8420" s="220"/>
      <c r="Q8420" s="219"/>
      <c r="R8420" s="219"/>
    </row>
    <row r="8421" spans="1:18">
      <c r="A8421" s="217"/>
      <c r="B8421" s="217"/>
      <c r="C8421" s="221"/>
      <c r="D8421" s="217"/>
      <c r="E8421" s="217"/>
      <c r="F8421" s="217"/>
      <c r="G8421" s="218"/>
      <c r="H8421" s="217"/>
      <c r="I8421" s="217"/>
      <c r="J8421" s="217"/>
      <c r="K8421" s="217"/>
      <c r="L8421" s="217"/>
      <c r="M8421" s="219"/>
      <c r="N8421" s="220"/>
      <c r="O8421" s="219"/>
      <c r="P8421" s="220"/>
      <c r="Q8421" s="219"/>
      <c r="R8421" s="219"/>
    </row>
    <row r="8422" spans="1:18">
      <c r="A8422" s="217"/>
      <c r="B8422" s="217"/>
      <c r="C8422" s="221"/>
      <c r="D8422" s="217"/>
      <c r="E8422" s="217"/>
      <c r="F8422" s="217"/>
      <c r="G8422" s="218"/>
      <c r="H8422" s="217"/>
      <c r="I8422" s="217"/>
      <c r="J8422" s="217"/>
      <c r="K8422" s="217"/>
      <c r="L8422" s="217"/>
      <c r="M8422" s="219"/>
      <c r="N8422" s="220"/>
      <c r="O8422" s="219"/>
      <c r="P8422" s="220"/>
      <c r="Q8422" s="219"/>
      <c r="R8422" s="219"/>
    </row>
    <row r="8423" spans="1:18">
      <c r="A8423" s="217"/>
      <c r="B8423" s="217"/>
      <c r="C8423" s="221"/>
      <c r="D8423" s="217"/>
      <c r="E8423" s="217"/>
      <c r="F8423" s="217"/>
      <c r="G8423" s="218"/>
      <c r="H8423" s="217"/>
      <c r="I8423" s="217"/>
      <c r="J8423" s="217"/>
      <c r="K8423" s="217"/>
      <c r="L8423" s="217"/>
      <c r="M8423" s="219"/>
      <c r="N8423" s="220"/>
      <c r="O8423" s="219"/>
      <c r="P8423" s="220"/>
      <c r="Q8423" s="219"/>
      <c r="R8423" s="219"/>
    </row>
    <row r="8424" spans="1:18">
      <c r="A8424" s="217"/>
      <c r="B8424" s="217"/>
      <c r="C8424" s="221"/>
      <c r="D8424" s="217"/>
      <c r="E8424" s="217"/>
      <c r="F8424" s="217"/>
      <c r="G8424" s="218"/>
      <c r="H8424" s="217"/>
      <c r="I8424" s="217"/>
      <c r="J8424" s="217"/>
      <c r="K8424" s="217"/>
      <c r="L8424" s="217"/>
      <c r="M8424" s="219"/>
      <c r="N8424" s="220"/>
      <c r="O8424" s="219"/>
      <c r="P8424" s="220"/>
      <c r="Q8424" s="219"/>
      <c r="R8424" s="219"/>
    </row>
    <row r="8425" spans="1:18">
      <c r="A8425" s="217"/>
      <c r="B8425" s="217"/>
      <c r="C8425" s="221"/>
      <c r="D8425" s="217"/>
      <c r="E8425" s="217"/>
      <c r="F8425" s="217"/>
      <c r="G8425" s="218"/>
      <c r="H8425" s="217"/>
      <c r="I8425" s="217"/>
      <c r="J8425" s="217"/>
      <c r="K8425" s="217"/>
      <c r="L8425" s="217"/>
      <c r="M8425" s="219"/>
      <c r="N8425" s="220"/>
      <c r="O8425" s="219"/>
      <c r="P8425" s="220"/>
      <c r="Q8425" s="219"/>
      <c r="R8425" s="219"/>
    </row>
    <row r="8426" spans="1:18">
      <c r="A8426" s="217"/>
      <c r="B8426" s="217"/>
      <c r="C8426" s="221"/>
      <c r="D8426" s="217"/>
      <c r="E8426" s="217"/>
      <c r="F8426" s="217"/>
      <c r="G8426" s="218"/>
      <c r="H8426" s="217"/>
      <c r="I8426" s="217"/>
      <c r="J8426" s="217"/>
      <c r="K8426" s="217"/>
      <c r="L8426" s="217"/>
      <c r="M8426" s="219"/>
      <c r="N8426" s="220"/>
      <c r="O8426" s="219"/>
      <c r="P8426" s="220"/>
      <c r="Q8426" s="219"/>
      <c r="R8426" s="219"/>
    </row>
    <row r="8427" spans="1:18">
      <c r="A8427" s="217"/>
      <c r="B8427" s="217"/>
      <c r="C8427" s="221"/>
      <c r="D8427" s="217"/>
      <c r="E8427" s="217"/>
      <c r="F8427" s="217"/>
      <c r="G8427" s="218"/>
      <c r="H8427" s="217"/>
      <c r="I8427" s="217"/>
      <c r="J8427" s="217"/>
      <c r="K8427" s="217"/>
      <c r="L8427" s="217"/>
      <c r="M8427" s="219"/>
      <c r="N8427" s="220"/>
      <c r="O8427" s="219"/>
      <c r="P8427" s="220"/>
      <c r="Q8427" s="219"/>
      <c r="R8427" s="219"/>
    </row>
    <row r="8428" spans="1:18">
      <c r="A8428" s="217"/>
      <c r="B8428" s="217"/>
      <c r="C8428" s="221"/>
      <c r="D8428" s="217"/>
      <c r="E8428" s="217"/>
      <c r="F8428" s="217"/>
      <c r="G8428" s="218"/>
      <c r="H8428" s="217"/>
      <c r="I8428" s="217"/>
      <c r="J8428" s="217"/>
      <c r="K8428" s="217"/>
      <c r="L8428" s="217"/>
      <c r="M8428" s="219"/>
      <c r="N8428" s="220"/>
      <c r="O8428" s="219"/>
      <c r="P8428" s="220"/>
      <c r="Q8428" s="219"/>
      <c r="R8428" s="219"/>
    </row>
    <row r="8429" spans="1:18">
      <c r="A8429" s="217"/>
      <c r="B8429" s="217"/>
      <c r="C8429" s="221"/>
      <c r="D8429" s="217"/>
      <c r="E8429" s="217"/>
      <c r="F8429" s="217"/>
      <c r="G8429" s="218"/>
      <c r="H8429" s="217"/>
      <c r="I8429" s="217"/>
      <c r="J8429" s="217"/>
      <c r="K8429" s="217"/>
      <c r="L8429" s="217"/>
      <c r="M8429" s="219"/>
      <c r="N8429" s="220"/>
      <c r="O8429" s="219"/>
      <c r="P8429" s="220"/>
      <c r="Q8429" s="219"/>
      <c r="R8429" s="219"/>
    </row>
    <row r="8430" spans="1:18">
      <c r="A8430" s="217"/>
      <c r="B8430" s="217"/>
      <c r="C8430" s="221"/>
      <c r="D8430" s="217"/>
      <c r="E8430" s="217"/>
      <c r="F8430" s="217"/>
      <c r="G8430" s="218"/>
      <c r="H8430" s="217"/>
      <c r="I8430" s="217"/>
      <c r="J8430" s="217"/>
      <c r="K8430" s="217"/>
      <c r="L8430" s="217"/>
      <c r="M8430" s="219"/>
      <c r="N8430" s="220"/>
      <c r="O8430" s="219"/>
      <c r="P8430" s="220"/>
      <c r="Q8430" s="219"/>
      <c r="R8430" s="219"/>
    </row>
    <row r="8431" spans="1:18">
      <c r="A8431" s="217"/>
      <c r="B8431" s="217"/>
      <c r="C8431" s="221"/>
      <c r="D8431" s="217"/>
      <c r="E8431" s="217"/>
      <c r="F8431" s="217"/>
      <c r="G8431" s="218"/>
      <c r="H8431" s="217"/>
      <c r="I8431" s="217"/>
      <c r="J8431" s="217"/>
      <c r="K8431" s="217"/>
      <c r="L8431" s="217"/>
      <c r="M8431" s="219"/>
      <c r="N8431" s="220"/>
      <c r="O8431" s="219"/>
      <c r="P8431" s="220"/>
      <c r="Q8431" s="219"/>
      <c r="R8431" s="219"/>
    </row>
    <row r="8432" spans="1:18">
      <c r="A8432" s="217"/>
      <c r="B8432" s="217"/>
      <c r="C8432" s="221"/>
      <c r="D8432" s="217"/>
      <c r="E8432" s="217"/>
      <c r="F8432" s="217"/>
      <c r="G8432" s="218"/>
      <c r="H8432" s="217"/>
      <c r="I8432" s="217"/>
      <c r="J8432" s="217"/>
      <c r="K8432" s="217"/>
      <c r="L8432" s="217"/>
      <c r="M8432" s="219"/>
      <c r="N8432" s="220"/>
      <c r="O8432" s="219"/>
      <c r="P8432" s="220"/>
      <c r="Q8432" s="219"/>
      <c r="R8432" s="219"/>
    </row>
    <row r="8433" spans="1:18">
      <c r="A8433" s="217"/>
      <c r="B8433" s="217"/>
      <c r="C8433" s="221"/>
      <c r="D8433" s="217"/>
      <c r="E8433" s="217"/>
      <c r="F8433" s="217"/>
      <c r="G8433" s="218"/>
      <c r="H8433" s="217"/>
      <c r="I8433" s="217"/>
      <c r="J8433" s="217"/>
      <c r="K8433" s="217"/>
      <c r="L8433" s="217"/>
      <c r="M8433" s="219"/>
      <c r="N8433" s="220"/>
      <c r="O8433" s="219"/>
      <c r="P8433" s="220"/>
      <c r="Q8433" s="219"/>
      <c r="R8433" s="219"/>
    </row>
    <row r="8434" spans="1:18">
      <c r="A8434" s="217"/>
      <c r="B8434" s="217"/>
      <c r="C8434" s="221"/>
      <c r="D8434" s="217"/>
      <c r="E8434" s="217"/>
      <c r="F8434" s="217"/>
      <c r="G8434" s="218"/>
      <c r="H8434" s="217"/>
      <c r="I8434" s="217"/>
      <c r="J8434" s="217"/>
      <c r="K8434" s="217"/>
      <c r="L8434" s="217"/>
      <c r="M8434" s="219"/>
      <c r="N8434" s="220"/>
      <c r="O8434" s="219"/>
      <c r="P8434" s="220"/>
      <c r="Q8434" s="219"/>
      <c r="R8434" s="219"/>
    </row>
    <row r="8435" spans="1:18">
      <c r="A8435" s="217"/>
      <c r="B8435" s="217"/>
      <c r="C8435" s="221"/>
      <c r="D8435" s="217"/>
      <c r="E8435" s="217"/>
      <c r="F8435" s="217"/>
      <c r="G8435" s="218"/>
      <c r="H8435" s="217"/>
      <c r="I8435" s="217"/>
      <c r="J8435" s="217"/>
      <c r="K8435" s="217"/>
      <c r="L8435" s="217"/>
      <c r="M8435" s="219"/>
      <c r="N8435" s="220"/>
      <c r="O8435" s="219"/>
      <c r="P8435" s="220"/>
      <c r="Q8435" s="219"/>
      <c r="R8435" s="219"/>
    </row>
    <row r="8436" spans="1:18">
      <c r="A8436" s="217"/>
      <c r="B8436" s="217"/>
      <c r="C8436" s="221"/>
      <c r="D8436" s="217"/>
      <c r="E8436" s="217"/>
      <c r="F8436" s="217"/>
      <c r="G8436" s="218"/>
      <c r="H8436" s="217"/>
      <c r="I8436" s="217"/>
      <c r="J8436" s="217"/>
      <c r="K8436" s="217"/>
      <c r="L8436" s="217"/>
      <c r="M8436" s="219"/>
      <c r="N8436" s="220"/>
      <c r="O8436" s="219"/>
      <c r="P8436" s="220"/>
      <c r="Q8436" s="219"/>
      <c r="R8436" s="219"/>
    </row>
    <row r="8437" spans="1:18">
      <c r="A8437" s="217"/>
      <c r="B8437" s="217"/>
      <c r="C8437" s="221"/>
      <c r="D8437" s="217"/>
      <c r="E8437" s="217"/>
      <c r="F8437" s="217"/>
      <c r="G8437" s="218"/>
      <c r="H8437" s="217"/>
      <c r="I8437" s="217"/>
      <c r="J8437" s="217"/>
      <c r="K8437" s="217"/>
      <c r="L8437" s="217"/>
      <c r="M8437" s="219"/>
      <c r="N8437" s="220"/>
      <c r="O8437" s="219"/>
      <c r="P8437" s="220"/>
      <c r="Q8437" s="219"/>
      <c r="R8437" s="219"/>
    </row>
    <row r="8438" spans="1:18">
      <c r="A8438" s="217"/>
      <c r="B8438" s="217"/>
      <c r="C8438" s="221"/>
      <c r="D8438" s="217"/>
      <c r="E8438" s="217"/>
      <c r="F8438" s="217"/>
      <c r="G8438" s="218"/>
      <c r="H8438" s="217"/>
      <c r="I8438" s="217"/>
      <c r="J8438" s="217"/>
      <c r="K8438" s="217"/>
      <c r="L8438" s="217"/>
      <c r="M8438" s="219"/>
      <c r="N8438" s="220"/>
      <c r="O8438" s="219"/>
      <c r="P8438" s="220"/>
      <c r="Q8438" s="219"/>
      <c r="R8438" s="219"/>
    </row>
    <row r="8439" spans="1:18">
      <c r="A8439" s="217"/>
      <c r="B8439" s="217"/>
      <c r="C8439" s="221"/>
      <c r="D8439" s="217"/>
      <c r="E8439" s="217"/>
      <c r="F8439" s="217"/>
      <c r="G8439" s="218"/>
      <c r="H8439" s="217"/>
      <c r="I8439" s="217"/>
      <c r="J8439" s="217"/>
      <c r="K8439" s="217"/>
      <c r="L8439" s="217"/>
      <c r="M8439" s="219"/>
      <c r="N8439" s="220"/>
      <c r="O8439" s="219"/>
      <c r="P8439" s="220"/>
      <c r="Q8439" s="219"/>
      <c r="R8439" s="219"/>
    </row>
    <row r="8440" spans="1:18">
      <c r="A8440" s="217"/>
      <c r="B8440" s="217"/>
      <c r="C8440" s="221"/>
      <c r="D8440" s="217"/>
      <c r="E8440" s="217"/>
      <c r="F8440" s="217"/>
      <c r="G8440" s="218"/>
      <c r="H8440" s="217"/>
      <c r="I8440" s="217"/>
      <c r="J8440" s="217"/>
      <c r="K8440" s="217"/>
      <c r="L8440" s="217"/>
      <c r="M8440" s="219"/>
      <c r="N8440" s="220"/>
      <c r="O8440" s="219"/>
      <c r="P8440" s="220"/>
      <c r="Q8440" s="219"/>
      <c r="R8440" s="219"/>
    </row>
    <row r="8441" spans="1:18">
      <c r="A8441" s="217"/>
      <c r="B8441" s="217"/>
      <c r="C8441" s="221"/>
      <c r="D8441" s="217"/>
      <c r="E8441" s="217"/>
      <c r="F8441" s="217"/>
      <c r="G8441" s="218"/>
      <c r="H8441" s="217"/>
      <c r="I8441" s="217"/>
      <c r="J8441" s="217"/>
      <c r="K8441" s="217"/>
      <c r="L8441" s="217"/>
      <c r="M8441" s="219"/>
      <c r="N8441" s="220"/>
      <c r="O8441" s="219"/>
      <c r="P8441" s="220"/>
      <c r="Q8441" s="219"/>
      <c r="R8441" s="219"/>
    </row>
    <row r="8442" spans="1:18">
      <c r="A8442" s="217"/>
      <c r="B8442" s="217"/>
      <c r="C8442" s="221"/>
      <c r="D8442" s="217"/>
      <c r="E8442" s="217"/>
      <c r="F8442" s="217"/>
      <c r="G8442" s="218"/>
      <c r="H8442" s="217"/>
      <c r="I8442" s="217"/>
      <c r="J8442" s="217"/>
      <c r="K8442" s="217"/>
      <c r="L8442" s="217"/>
      <c r="M8442" s="219"/>
      <c r="N8442" s="220"/>
      <c r="O8442" s="219"/>
      <c r="P8442" s="220"/>
      <c r="Q8442" s="219"/>
      <c r="R8442" s="219"/>
    </row>
    <row r="8443" spans="1:18">
      <c r="A8443" s="217"/>
      <c r="B8443" s="217"/>
      <c r="C8443" s="221"/>
      <c r="D8443" s="217"/>
      <c r="E8443" s="217"/>
      <c r="F8443" s="217"/>
      <c r="G8443" s="218"/>
      <c r="H8443" s="217"/>
      <c r="I8443" s="217"/>
      <c r="J8443" s="217"/>
      <c r="K8443" s="217"/>
      <c r="L8443" s="217"/>
      <c r="M8443" s="219"/>
      <c r="N8443" s="220"/>
      <c r="O8443" s="219"/>
      <c r="P8443" s="220"/>
      <c r="Q8443" s="219"/>
      <c r="R8443" s="219"/>
    </row>
    <row r="8444" spans="1:18">
      <c r="A8444" s="217"/>
      <c r="B8444" s="217"/>
      <c r="C8444" s="221"/>
      <c r="D8444" s="217"/>
      <c r="E8444" s="217"/>
      <c r="F8444" s="217"/>
      <c r="G8444" s="218"/>
      <c r="H8444" s="217"/>
      <c r="I8444" s="217"/>
      <c r="J8444" s="217"/>
      <c r="K8444" s="217"/>
      <c r="L8444" s="217"/>
      <c r="M8444" s="219"/>
      <c r="N8444" s="220"/>
      <c r="O8444" s="219"/>
      <c r="P8444" s="220"/>
      <c r="Q8444" s="219"/>
      <c r="R8444" s="219"/>
    </row>
    <row r="8445" spans="1:18">
      <c r="A8445" s="217"/>
      <c r="B8445" s="217"/>
      <c r="C8445" s="221"/>
      <c r="D8445" s="217"/>
      <c r="E8445" s="217"/>
      <c r="F8445" s="217"/>
      <c r="G8445" s="218"/>
      <c r="H8445" s="217"/>
      <c r="I8445" s="217"/>
      <c r="J8445" s="217"/>
      <c r="K8445" s="217"/>
      <c r="L8445" s="217"/>
      <c r="M8445" s="219"/>
      <c r="N8445" s="220"/>
      <c r="O8445" s="219"/>
      <c r="P8445" s="220"/>
      <c r="Q8445" s="219"/>
      <c r="R8445" s="219"/>
    </row>
    <row r="8446" spans="1:18">
      <c r="A8446" s="217"/>
      <c r="B8446" s="217"/>
      <c r="C8446" s="221"/>
      <c r="D8446" s="217"/>
      <c r="E8446" s="217"/>
      <c r="F8446" s="217"/>
      <c r="G8446" s="218"/>
      <c r="H8446" s="217"/>
      <c r="I8446" s="217"/>
      <c r="J8446" s="217"/>
      <c r="K8446" s="217"/>
      <c r="L8446" s="217"/>
      <c r="M8446" s="219"/>
      <c r="N8446" s="220"/>
      <c r="O8446" s="219"/>
      <c r="P8446" s="220"/>
      <c r="Q8446" s="219"/>
      <c r="R8446" s="219"/>
    </row>
    <row r="8447" spans="1:18">
      <c r="A8447" s="217"/>
      <c r="B8447" s="217"/>
      <c r="C8447" s="221"/>
      <c r="D8447" s="217"/>
      <c r="E8447" s="217"/>
      <c r="F8447" s="217"/>
      <c r="G8447" s="218"/>
      <c r="H8447" s="217"/>
      <c r="I8447" s="217"/>
      <c r="J8447" s="217"/>
      <c r="K8447" s="217"/>
      <c r="L8447" s="217"/>
      <c r="M8447" s="219"/>
      <c r="N8447" s="220"/>
      <c r="O8447" s="219"/>
      <c r="P8447" s="220"/>
      <c r="Q8447" s="219"/>
      <c r="R8447" s="219"/>
    </row>
    <row r="8448" spans="1:18">
      <c r="A8448" s="217"/>
      <c r="B8448" s="217"/>
      <c r="C8448" s="221"/>
      <c r="D8448" s="217"/>
      <c r="E8448" s="217"/>
      <c r="F8448" s="217"/>
      <c r="G8448" s="218"/>
      <c r="H8448" s="217"/>
      <c r="I8448" s="217"/>
      <c r="J8448" s="217"/>
      <c r="K8448" s="217"/>
      <c r="L8448" s="217"/>
      <c r="M8448" s="219"/>
      <c r="N8448" s="220"/>
      <c r="O8448" s="219"/>
      <c r="P8448" s="220"/>
      <c r="Q8448" s="219"/>
      <c r="R8448" s="219"/>
    </row>
    <row r="8449" spans="1:18">
      <c r="A8449" s="217"/>
      <c r="B8449" s="217"/>
      <c r="C8449" s="221"/>
      <c r="D8449" s="217"/>
      <c r="E8449" s="217"/>
      <c r="F8449" s="217"/>
      <c r="G8449" s="218"/>
      <c r="H8449" s="217"/>
      <c r="I8449" s="217"/>
      <c r="J8449" s="217"/>
      <c r="K8449" s="217"/>
      <c r="L8449" s="217"/>
      <c r="M8449" s="219"/>
      <c r="N8449" s="220"/>
      <c r="O8449" s="219"/>
      <c r="P8449" s="220"/>
      <c r="Q8449" s="219"/>
      <c r="R8449" s="219"/>
    </row>
    <row r="8450" spans="1:18">
      <c r="A8450" s="217"/>
      <c r="B8450" s="217"/>
      <c r="C8450" s="221"/>
      <c r="D8450" s="217"/>
      <c r="E8450" s="217"/>
      <c r="F8450" s="217"/>
      <c r="G8450" s="218"/>
      <c r="H8450" s="217"/>
      <c r="I8450" s="217"/>
      <c r="J8450" s="217"/>
      <c r="K8450" s="217"/>
      <c r="L8450" s="217"/>
      <c r="M8450" s="219"/>
      <c r="N8450" s="220"/>
      <c r="O8450" s="219"/>
      <c r="P8450" s="220"/>
      <c r="Q8450" s="219"/>
      <c r="R8450" s="219"/>
    </row>
    <row r="8451" spans="1:18">
      <c r="A8451" s="217"/>
      <c r="B8451" s="217"/>
      <c r="C8451" s="221"/>
      <c r="D8451" s="217"/>
      <c r="E8451" s="217"/>
      <c r="F8451" s="217"/>
      <c r="G8451" s="218"/>
      <c r="H8451" s="217"/>
      <c r="I8451" s="217"/>
      <c r="J8451" s="217"/>
      <c r="K8451" s="217"/>
      <c r="L8451" s="217"/>
      <c r="M8451" s="219"/>
      <c r="N8451" s="220"/>
      <c r="O8451" s="219"/>
      <c r="P8451" s="220"/>
      <c r="Q8451" s="219"/>
      <c r="R8451" s="219"/>
    </row>
    <row r="8452" spans="1:18">
      <c r="A8452" s="217"/>
      <c r="B8452" s="217"/>
      <c r="C8452" s="221"/>
      <c r="D8452" s="217"/>
      <c r="E8452" s="217"/>
      <c r="F8452" s="217"/>
      <c r="G8452" s="218"/>
      <c r="H8452" s="217"/>
      <c r="I8452" s="217"/>
      <c r="J8452" s="217"/>
      <c r="K8452" s="217"/>
      <c r="L8452" s="217"/>
      <c r="M8452" s="219"/>
      <c r="N8452" s="220"/>
      <c r="O8452" s="219"/>
      <c r="P8452" s="220"/>
      <c r="Q8452" s="219"/>
      <c r="R8452" s="219"/>
    </row>
    <row r="8453" spans="1:18">
      <c r="A8453" s="217"/>
      <c r="B8453" s="217"/>
      <c r="C8453" s="221"/>
      <c r="D8453" s="217"/>
      <c r="E8453" s="217"/>
      <c r="F8453" s="217"/>
      <c r="G8453" s="218"/>
      <c r="H8453" s="217"/>
      <c r="I8453" s="217"/>
      <c r="J8453" s="217"/>
      <c r="K8453" s="217"/>
      <c r="L8453" s="217"/>
      <c r="M8453" s="219"/>
      <c r="N8453" s="220"/>
      <c r="O8453" s="219"/>
      <c r="P8453" s="220"/>
      <c r="Q8453" s="219"/>
      <c r="R8453" s="219"/>
    </row>
    <row r="8454" spans="1:18">
      <c r="A8454" s="217"/>
      <c r="B8454" s="217"/>
      <c r="C8454" s="221"/>
      <c r="D8454" s="217"/>
      <c r="E8454" s="217"/>
      <c r="F8454" s="217"/>
      <c r="G8454" s="218"/>
      <c r="H8454" s="217"/>
      <c r="I8454" s="217"/>
      <c r="J8454" s="217"/>
      <c r="K8454" s="217"/>
      <c r="L8454" s="217"/>
      <c r="M8454" s="219"/>
      <c r="N8454" s="220"/>
      <c r="O8454" s="219"/>
      <c r="P8454" s="220"/>
      <c r="Q8454" s="219"/>
      <c r="R8454" s="219"/>
    </row>
    <row r="8455" spans="1:18">
      <c r="A8455" s="217"/>
      <c r="B8455" s="217"/>
      <c r="C8455" s="221"/>
      <c r="D8455" s="217"/>
      <c r="E8455" s="217"/>
      <c r="F8455" s="217"/>
      <c r="G8455" s="218"/>
      <c r="H8455" s="217"/>
      <c r="I8455" s="217"/>
      <c r="J8455" s="217"/>
      <c r="K8455" s="217"/>
      <c r="L8455" s="217"/>
      <c r="M8455" s="219"/>
      <c r="N8455" s="220"/>
      <c r="O8455" s="219"/>
      <c r="P8455" s="220"/>
      <c r="Q8455" s="219"/>
      <c r="R8455" s="219"/>
    </row>
    <row r="8456" spans="1:18">
      <c r="A8456" s="217"/>
      <c r="B8456" s="217"/>
      <c r="C8456" s="221"/>
      <c r="D8456" s="217"/>
      <c r="E8456" s="217"/>
      <c r="F8456" s="217"/>
      <c r="G8456" s="218"/>
      <c r="H8456" s="217"/>
      <c r="I8456" s="217"/>
      <c r="J8456" s="217"/>
      <c r="K8456" s="217"/>
      <c r="L8456" s="217"/>
      <c r="M8456" s="219"/>
      <c r="N8456" s="220"/>
      <c r="O8456" s="219"/>
      <c r="P8456" s="220"/>
      <c r="Q8456" s="219"/>
      <c r="R8456" s="219"/>
    </row>
    <row r="8457" spans="1:18">
      <c r="A8457" s="217"/>
      <c r="B8457" s="217"/>
      <c r="C8457" s="221"/>
      <c r="D8457" s="217"/>
      <c r="E8457" s="217"/>
      <c r="F8457" s="217"/>
      <c r="G8457" s="218"/>
      <c r="H8457" s="217"/>
      <c r="I8457" s="217"/>
      <c r="J8457" s="217"/>
      <c r="K8457" s="217"/>
      <c r="L8457" s="217"/>
      <c r="M8457" s="219"/>
      <c r="N8457" s="220"/>
      <c r="O8457" s="219"/>
      <c r="P8457" s="220"/>
      <c r="Q8457" s="219"/>
      <c r="R8457" s="219"/>
    </row>
    <row r="8458" spans="1:18">
      <c r="A8458" s="217"/>
      <c r="B8458" s="217"/>
      <c r="C8458" s="221"/>
      <c r="D8458" s="217"/>
      <c r="E8458" s="217"/>
      <c r="F8458" s="217"/>
      <c r="G8458" s="218"/>
      <c r="H8458" s="217"/>
      <c r="I8458" s="217"/>
      <c r="J8458" s="217"/>
      <c r="K8458" s="217"/>
      <c r="L8458" s="217"/>
      <c r="M8458" s="219"/>
      <c r="N8458" s="220"/>
      <c r="O8458" s="219"/>
      <c r="P8458" s="220"/>
      <c r="Q8458" s="219"/>
      <c r="R8458" s="219"/>
    </row>
    <row r="8459" spans="1:18">
      <c r="A8459" s="217"/>
      <c r="B8459" s="217"/>
      <c r="C8459" s="221"/>
      <c r="D8459" s="217"/>
      <c r="E8459" s="217"/>
      <c r="F8459" s="217"/>
      <c r="G8459" s="218"/>
      <c r="H8459" s="217"/>
      <c r="I8459" s="217"/>
      <c r="J8459" s="217"/>
      <c r="K8459" s="217"/>
      <c r="L8459" s="217"/>
      <c r="M8459" s="219"/>
      <c r="N8459" s="220"/>
      <c r="O8459" s="219"/>
      <c r="P8459" s="220"/>
      <c r="Q8459" s="219"/>
      <c r="R8459" s="219"/>
    </row>
    <row r="8460" spans="1:18">
      <c r="A8460" s="217"/>
      <c r="B8460" s="217"/>
      <c r="C8460" s="221"/>
      <c r="D8460" s="217"/>
      <c r="E8460" s="217"/>
      <c r="F8460" s="217"/>
      <c r="G8460" s="218"/>
      <c r="H8460" s="217"/>
      <c r="I8460" s="217"/>
      <c r="J8460" s="217"/>
      <c r="K8460" s="217"/>
      <c r="L8460" s="217"/>
      <c r="M8460" s="219"/>
      <c r="N8460" s="220"/>
      <c r="O8460" s="219"/>
      <c r="P8460" s="220"/>
      <c r="Q8460" s="219"/>
      <c r="R8460" s="219"/>
    </row>
    <row r="8461" spans="1:18">
      <c r="A8461" s="217"/>
      <c r="B8461" s="217"/>
      <c r="C8461" s="221"/>
      <c r="D8461" s="217"/>
      <c r="E8461" s="217"/>
      <c r="F8461" s="217"/>
      <c r="G8461" s="218"/>
      <c r="H8461" s="217"/>
      <c r="I8461" s="217"/>
      <c r="J8461" s="217"/>
      <c r="K8461" s="217"/>
      <c r="L8461" s="217"/>
      <c r="M8461" s="219"/>
      <c r="N8461" s="220"/>
      <c r="O8461" s="219"/>
      <c r="P8461" s="220"/>
      <c r="Q8461" s="219"/>
      <c r="R8461" s="219"/>
    </row>
    <row r="8462" spans="1:18">
      <c r="A8462" s="217"/>
      <c r="B8462" s="217"/>
      <c r="C8462" s="221"/>
      <c r="D8462" s="217"/>
      <c r="E8462" s="217"/>
      <c r="F8462" s="217"/>
      <c r="G8462" s="218"/>
      <c r="H8462" s="217"/>
      <c r="I8462" s="217"/>
      <c r="J8462" s="217"/>
      <c r="K8462" s="217"/>
      <c r="L8462" s="217"/>
      <c r="M8462" s="219"/>
      <c r="N8462" s="220"/>
      <c r="O8462" s="219"/>
      <c r="P8462" s="220"/>
      <c r="Q8462" s="219"/>
      <c r="R8462" s="219"/>
    </row>
    <row r="8463" spans="1:18">
      <c r="A8463" s="217"/>
      <c r="B8463" s="217"/>
      <c r="C8463" s="221"/>
      <c r="D8463" s="217"/>
      <c r="E8463" s="217"/>
      <c r="F8463" s="217"/>
      <c r="G8463" s="218"/>
      <c r="H8463" s="217"/>
      <c r="I8463" s="217"/>
      <c r="J8463" s="217"/>
      <c r="K8463" s="217"/>
      <c r="L8463" s="217"/>
      <c r="M8463" s="219"/>
      <c r="N8463" s="220"/>
      <c r="O8463" s="219"/>
      <c r="P8463" s="220"/>
      <c r="Q8463" s="219"/>
      <c r="R8463" s="219"/>
    </row>
    <row r="8464" spans="1:18">
      <c r="A8464" s="217"/>
      <c r="B8464" s="217"/>
      <c r="C8464" s="221"/>
      <c r="D8464" s="217"/>
      <c r="E8464" s="217"/>
      <c r="F8464" s="217"/>
      <c r="G8464" s="218"/>
      <c r="H8464" s="217"/>
      <c r="I8464" s="217"/>
      <c r="J8464" s="217"/>
      <c r="K8464" s="217"/>
      <c r="L8464" s="217"/>
      <c r="M8464" s="219"/>
      <c r="N8464" s="220"/>
      <c r="O8464" s="219"/>
      <c r="P8464" s="220"/>
      <c r="Q8464" s="219"/>
      <c r="R8464" s="219"/>
    </row>
    <row r="8465" spans="1:18">
      <c r="A8465" s="217"/>
      <c r="B8465" s="217"/>
      <c r="C8465" s="221"/>
      <c r="D8465" s="217"/>
      <c r="E8465" s="217"/>
      <c r="F8465" s="217"/>
      <c r="G8465" s="218"/>
      <c r="H8465" s="217"/>
      <c r="I8465" s="217"/>
      <c r="J8465" s="217"/>
      <c r="K8465" s="217"/>
      <c r="L8465" s="217"/>
      <c r="M8465" s="219"/>
      <c r="N8465" s="220"/>
      <c r="O8465" s="219"/>
      <c r="P8465" s="220"/>
      <c r="Q8465" s="219"/>
      <c r="R8465" s="219"/>
    </row>
    <row r="8466" spans="1:18">
      <c r="A8466" s="217"/>
      <c r="B8466" s="217"/>
      <c r="C8466" s="221"/>
      <c r="D8466" s="217"/>
      <c r="E8466" s="217"/>
      <c r="F8466" s="217"/>
      <c r="G8466" s="218"/>
      <c r="H8466" s="217"/>
      <c r="I8466" s="217"/>
      <c r="J8466" s="217"/>
      <c r="K8466" s="217"/>
      <c r="L8466" s="217"/>
      <c r="M8466" s="219"/>
      <c r="N8466" s="220"/>
      <c r="O8466" s="219"/>
      <c r="P8466" s="220"/>
      <c r="Q8466" s="219"/>
      <c r="R8466" s="219"/>
    </row>
    <row r="8467" spans="1:18">
      <c r="A8467" s="217"/>
      <c r="B8467" s="217"/>
      <c r="C8467" s="221"/>
      <c r="D8467" s="217"/>
      <c r="E8467" s="217"/>
      <c r="F8467" s="217"/>
      <c r="G8467" s="218"/>
      <c r="H8467" s="217"/>
      <c r="I8467" s="217"/>
      <c r="J8467" s="217"/>
      <c r="K8467" s="217"/>
      <c r="L8467" s="217"/>
      <c r="M8467" s="219"/>
      <c r="N8467" s="220"/>
      <c r="O8467" s="219"/>
      <c r="P8467" s="220"/>
      <c r="Q8467" s="219"/>
      <c r="R8467" s="219"/>
    </row>
    <row r="8468" spans="1:18">
      <c r="A8468" s="217"/>
      <c r="B8468" s="217"/>
      <c r="C8468" s="221"/>
      <c r="D8468" s="217"/>
      <c r="E8468" s="217"/>
      <c r="F8468" s="217"/>
      <c r="G8468" s="218"/>
      <c r="H8468" s="217"/>
      <c r="I8468" s="217"/>
      <c r="J8468" s="217"/>
      <c r="K8468" s="217"/>
      <c r="L8468" s="217"/>
      <c r="M8468" s="219"/>
      <c r="N8468" s="220"/>
      <c r="O8468" s="219"/>
      <c r="P8468" s="220"/>
      <c r="Q8468" s="219"/>
      <c r="R8468" s="219"/>
    </row>
    <row r="8469" spans="1:18">
      <c r="A8469" s="217"/>
      <c r="B8469" s="217"/>
      <c r="C8469" s="221"/>
      <c r="D8469" s="217"/>
      <c r="E8469" s="217"/>
      <c r="F8469" s="217"/>
      <c r="G8469" s="218"/>
      <c r="H8469" s="217"/>
      <c r="I8469" s="217"/>
      <c r="J8469" s="217"/>
      <c r="K8469" s="217"/>
      <c r="L8469" s="217"/>
      <c r="M8469" s="219"/>
      <c r="N8469" s="220"/>
      <c r="O8469" s="219"/>
      <c r="P8469" s="220"/>
      <c r="Q8469" s="219"/>
      <c r="R8469" s="219"/>
    </row>
    <row r="8470" spans="1:18">
      <c r="A8470" s="217"/>
      <c r="B8470" s="217"/>
      <c r="C8470" s="221"/>
      <c r="D8470" s="217"/>
      <c r="E8470" s="217"/>
      <c r="F8470" s="217"/>
      <c r="G8470" s="218"/>
      <c r="H8470" s="217"/>
      <c r="I8470" s="217"/>
      <c r="J8470" s="217"/>
      <c r="K8470" s="217"/>
      <c r="L8470" s="217"/>
      <c r="M8470" s="219"/>
      <c r="N8470" s="220"/>
      <c r="O8470" s="219"/>
      <c r="P8470" s="220"/>
      <c r="Q8470" s="219"/>
      <c r="R8470" s="219"/>
    </row>
    <row r="8471" spans="1:18">
      <c r="A8471" s="217"/>
      <c r="B8471" s="217"/>
      <c r="C8471" s="221"/>
      <c r="D8471" s="217"/>
      <c r="E8471" s="217"/>
      <c r="F8471" s="217"/>
      <c r="G8471" s="218"/>
      <c r="H8471" s="217"/>
      <c r="I8471" s="217"/>
      <c r="J8471" s="217"/>
      <c r="K8471" s="217"/>
      <c r="L8471" s="217"/>
      <c r="M8471" s="219"/>
      <c r="N8471" s="220"/>
      <c r="O8471" s="219"/>
      <c r="P8471" s="220"/>
      <c r="Q8471" s="219"/>
      <c r="R8471" s="219"/>
    </row>
    <row r="8472" spans="1:18">
      <c r="A8472" s="217"/>
      <c r="B8472" s="217"/>
      <c r="C8472" s="221"/>
      <c r="D8472" s="217"/>
      <c r="E8472" s="217"/>
      <c r="F8472" s="217"/>
      <c r="G8472" s="218"/>
      <c r="H8472" s="217"/>
      <c r="I8472" s="217"/>
      <c r="J8472" s="217"/>
      <c r="K8472" s="217"/>
      <c r="L8472" s="217"/>
      <c r="M8472" s="219"/>
      <c r="N8472" s="220"/>
      <c r="O8472" s="219"/>
      <c r="P8472" s="220"/>
      <c r="Q8472" s="219"/>
      <c r="R8472" s="219"/>
    </row>
    <row r="8473" spans="1:18">
      <c r="A8473" s="217"/>
      <c r="B8473" s="217"/>
      <c r="C8473" s="221"/>
      <c r="D8473" s="217"/>
      <c r="E8473" s="217"/>
      <c r="F8473" s="217"/>
      <c r="G8473" s="218"/>
      <c r="H8473" s="217"/>
      <c r="I8473" s="217"/>
      <c r="J8473" s="217"/>
      <c r="K8473" s="217"/>
      <c r="L8473" s="217"/>
      <c r="M8473" s="219"/>
      <c r="N8473" s="220"/>
      <c r="O8473" s="219"/>
      <c r="P8473" s="220"/>
      <c r="Q8473" s="219"/>
      <c r="R8473" s="219"/>
    </row>
    <row r="8474" spans="1:18">
      <c r="A8474" s="217"/>
      <c r="B8474" s="217"/>
      <c r="C8474" s="221"/>
      <c r="D8474" s="217"/>
      <c r="E8474" s="217"/>
      <c r="F8474" s="217"/>
      <c r="G8474" s="218"/>
      <c r="H8474" s="217"/>
      <c r="I8474" s="217"/>
      <c r="J8474" s="217"/>
      <c r="K8474" s="217"/>
      <c r="L8474" s="217"/>
      <c r="M8474" s="219"/>
      <c r="N8474" s="220"/>
      <c r="O8474" s="219"/>
      <c r="P8474" s="220"/>
      <c r="Q8474" s="219"/>
      <c r="R8474" s="219"/>
    </row>
    <row r="8475" spans="1:18">
      <c r="A8475" s="217"/>
      <c r="B8475" s="217"/>
      <c r="C8475" s="221"/>
      <c r="D8475" s="217"/>
      <c r="E8475" s="217"/>
      <c r="F8475" s="217"/>
      <c r="G8475" s="218"/>
      <c r="H8475" s="217"/>
      <c r="I8475" s="217"/>
      <c r="J8475" s="217"/>
      <c r="K8475" s="217"/>
      <c r="L8475" s="217"/>
      <c r="M8475" s="219"/>
      <c r="N8475" s="220"/>
      <c r="O8475" s="219"/>
      <c r="P8475" s="220"/>
      <c r="Q8475" s="219"/>
      <c r="R8475" s="219"/>
    </row>
    <row r="8476" spans="1:18">
      <c r="A8476" s="217"/>
      <c r="B8476" s="217"/>
      <c r="C8476" s="221"/>
      <c r="D8476" s="217"/>
      <c r="E8476" s="217"/>
      <c r="F8476" s="217"/>
      <c r="G8476" s="218"/>
      <c r="H8476" s="217"/>
      <c r="I8476" s="217"/>
      <c r="J8476" s="217"/>
      <c r="K8476" s="217"/>
      <c r="L8476" s="217"/>
      <c r="M8476" s="219"/>
      <c r="N8476" s="220"/>
      <c r="O8476" s="219"/>
      <c r="P8476" s="220"/>
      <c r="Q8476" s="219"/>
      <c r="R8476" s="219"/>
    </row>
    <row r="8477" spans="1:18">
      <c r="A8477" s="217"/>
      <c r="B8477" s="217"/>
      <c r="C8477" s="221"/>
      <c r="D8477" s="217"/>
      <c r="E8477" s="217"/>
      <c r="F8477" s="217"/>
      <c r="G8477" s="218"/>
      <c r="H8477" s="217"/>
      <c r="I8477" s="217"/>
      <c r="J8477" s="217"/>
      <c r="K8477" s="217"/>
      <c r="L8477" s="217"/>
      <c r="M8477" s="219"/>
      <c r="N8477" s="220"/>
      <c r="O8477" s="219"/>
      <c r="P8477" s="220"/>
      <c r="Q8477" s="219"/>
      <c r="R8477" s="219"/>
    </row>
    <row r="8478" spans="1:18">
      <c r="A8478" s="217"/>
      <c r="B8478" s="217"/>
      <c r="C8478" s="221"/>
      <c r="D8478" s="217"/>
      <c r="E8478" s="217"/>
      <c r="F8478" s="217"/>
      <c r="G8478" s="218"/>
      <c r="H8478" s="217"/>
      <c r="I8478" s="217"/>
      <c r="J8478" s="217"/>
      <c r="K8478" s="217"/>
      <c r="L8478" s="217"/>
      <c r="M8478" s="219"/>
      <c r="N8478" s="220"/>
      <c r="O8478" s="219"/>
      <c r="P8478" s="220"/>
      <c r="Q8478" s="219"/>
      <c r="R8478" s="219"/>
    </row>
    <row r="8479" spans="1:18">
      <c r="A8479" s="217"/>
      <c r="B8479" s="217"/>
      <c r="C8479" s="221"/>
      <c r="D8479" s="217"/>
      <c r="E8479" s="217"/>
      <c r="F8479" s="217"/>
      <c r="G8479" s="218"/>
      <c r="H8479" s="217"/>
      <c r="I8479" s="217"/>
      <c r="J8479" s="217"/>
      <c r="K8479" s="217"/>
      <c r="L8479" s="217"/>
      <c r="M8479" s="219"/>
      <c r="N8479" s="220"/>
      <c r="O8479" s="219"/>
      <c r="P8479" s="220"/>
      <c r="Q8479" s="219"/>
      <c r="R8479" s="219"/>
    </row>
    <row r="8480" spans="1:18">
      <c r="A8480" s="217"/>
      <c r="B8480" s="217"/>
      <c r="C8480" s="221"/>
      <c r="D8480" s="217"/>
      <c r="E8480" s="217"/>
      <c r="F8480" s="217"/>
      <c r="G8480" s="218"/>
      <c r="H8480" s="217"/>
      <c r="I8480" s="217"/>
      <c r="J8480" s="217"/>
      <c r="K8480" s="217"/>
      <c r="L8480" s="217"/>
      <c r="M8480" s="219"/>
      <c r="N8480" s="220"/>
      <c r="O8480" s="219"/>
      <c r="P8480" s="220"/>
      <c r="Q8480" s="219"/>
      <c r="R8480" s="219"/>
    </row>
    <row r="8481" spans="1:18">
      <c r="A8481" s="217"/>
      <c r="B8481" s="217"/>
      <c r="C8481" s="221"/>
      <c r="D8481" s="217"/>
      <c r="E8481" s="217"/>
      <c r="F8481" s="217"/>
      <c r="G8481" s="218"/>
      <c r="H8481" s="217"/>
      <c r="I8481" s="217"/>
      <c r="J8481" s="217"/>
      <c r="K8481" s="217"/>
      <c r="L8481" s="217"/>
      <c r="M8481" s="219"/>
      <c r="N8481" s="220"/>
      <c r="O8481" s="219"/>
      <c r="P8481" s="220"/>
      <c r="Q8481" s="219"/>
      <c r="R8481" s="219"/>
    </row>
    <row r="8482" spans="1:18">
      <c r="A8482" s="217"/>
      <c r="B8482" s="217"/>
      <c r="C8482" s="221"/>
      <c r="D8482" s="217"/>
      <c r="E8482" s="217"/>
      <c r="F8482" s="217"/>
      <c r="G8482" s="218"/>
      <c r="H8482" s="217"/>
      <c r="I8482" s="217"/>
      <c r="J8482" s="217"/>
      <c r="K8482" s="217"/>
      <c r="L8482" s="217"/>
      <c r="M8482" s="219"/>
      <c r="N8482" s="220"/>
      <c r="O8482" s="219"/>
      <c r="P8482" s="220"/>
      <c r="Q8482" s="219"/>
      <c r="R8482" s="219"/>
    </row>
    <row r="8483" spans="1:18">
      <c r="A8483" s="217"/>
      <c r="B8483" s="217"/>
      <c r="C8483" s="221"/>
      <c r="D8483" s="217"/>
      <c r="E8483" s="217"/>
      <c r="F8483" s="217"/>
      <c r="G8483" s="218"/>
      <c r="H8483" s="217"/>
      <c r="I8483" s="217"/>
      <c r="J8483" s="217"/>
      <c r="K8483" s="217"/>
      <c r="L8483" s="217"/>
      <c r="M8483" s="219"/>
      <c r="N8483" s="220"/>
      <c r="O8483" s="219"/>
      <c r="P8483" s="220"/>
      <c r="Q8483" s="219"/>
      <c r="R8483" s="219"/>
    </row>
    <row r="8484" spans="1:18">
      <c r="A8484" s="217"/>
      <c r="B8484" s="217"/>
      <c r="C8484" s="221"/>
      <c r="D8484" s="217"/>
      <c r="E8484" s="217"/>
      <c r="F8484" s="217"/>
      <c r="G8484" s="218"/>
      <c r="H8484" s="217"/>
      <c r="I8484" s="217"/>
      <c r="J8484" s="217"/>
      <c r="K8484" s="217"/>
      <c r="L8484" s="217"/>
      <c r="M8484" s="219"/>
      <c r="N8484" s="220"/>
      <c r="O8484" s="219"/>
      <c r="P8484" s="220"/>
      <c r="Q8484" s="219"/>
      <c r="R8484" s="219"/>
    </row>
    <row r="8485" spans="1:18">
      <c r="A8485" s="217"/>
      <c r="B8485" s="217"/>
      <c r="C8485" s="221"/>
      <c r="D8485" s="217"/>
      <c r="E8485" s="217"/>
      <c r="F8485" s="217"/>
      <c r="G8485" s="218"/>
      <c r="H8485" s="217"/>
      <c r="I8485" s="217"/>
      <c r="J8485" s="217"/>
      <c r="K8485" s="217"/>
      <c r="L8485" s="217"/>
      <c r="M8485" s="219"/>
      <c r="N8485" s="220"/>
      <c r="O8485" s="219"/>
      <c r="P8485" s="220"/>
      <c r="Q8485" s="219"/>
      <c r="R8485" s="219"/>
    </row>
    <row r="8486" spans="1:18">
      <c r="A8486" s="217"/>
      <c r="B8486" s="217"/>
      <c r="C8486" s="221"/>
      <c r="D8486" s="217"/>
      <c r="E8486" s="217"/>
      <c r="F8486" s="217"/>
      <c r="G8486" s="218"/>
      <c r="H8486" s="217"/>
      <c r="I8486" s="217"/>
      <c r="J8486" s="217"/>
      <c r="K8486" s="217"/>
      <c r="L8486" s="217"/>
      <c r="M8486" s="219"/>
      <c r="N8486" s="220"/>
      <c r="O8486" s="219"/>
      <c r="P8486" s="220"/>
      <c r="Q8486" s="219"/>
      <c r="R8486" s="219"/>
    </row>
    <row r="8487" spans="1:18">
      <c r="A8487" s="217"/>
      <c r="B8487" s="217"/>
      <c r="C8487" s="221"/>
      <c r="D8487" s="217"/>
      <c r="E8487" s="217"/>
      <c r="F8487" s="217"/>
      <c r="G8487" s="218"/>
      <c r="H8487" s="217"/>
      <c r="I8487" s="217"/>
      <c r="J8487" s="217"/>
      <c r="K8487" s="217"/>
      <c r="L8487" s="217"/>
      <c r="M8487" s="219"/>
      <c r="N8487" s="220"/>
      <c r="O8487" s="219"/>
      <c r="P8487" s="220"/>
      <c r="Q8487" s="219"/>
      <c r="R8487" s="219"/>
    </row>
    <row r="8488" spans="1:18">
      <c r="A8488" s="217"/>
      <c r="B8488" s="217"/>
      <c r="C8488" s="221"/>
      <c r="D8488" s="217"/>
      <c r="E8488" s="217"/>
      <c r="F8488" s="217"/>
      <c r="G8488" s="218"/>
      <c r="H8488" s="217"/>
      <c r="I8488" s="217"/>
      <c r="J8488" s="217"/>
      <c r="K8488" s="217"/>
      <c r="L8488" s="217"/>
      <c r="M8488" s="219"/>
      <c r="N8488" s="220"/>
      <c r="O8488" s="219"/>
      <c r="P8488" s="220"/>
      <c r="Q8488" s="219"/>
      <c r="R8488" s="219"/>
    </row>
    <row r="8489" spans="1:18">
      <c r="A8489" s="217"/>
      <c r="B8489" s="217"/>
      <c r="C8489" s="221"/>
      <c r="D8489" s="217"/>
      <c r="E8489" s="217"/>
      <c r="F8489" s="217"/>
      <c r="G8489" s="218"/>
      <c r="H8489" s="217"/>
      <c r="I8489" s="217"/>
      <c r="J8489" s="217"/>
      <c r="K8489" s="217"/>
      <c r="L8489" s="217"/>
      <c r="M8489" s="219"/>
      <c r="N8489" s="220"/>
      <c r="O8489" s="219"/>
      <c r="P8489" s="220"/>
      <c r="Q8489" s="219"/>
      <c r="R8489" s="219"/>
    </row>
    <row r="8490" spans="1:18">
      <c r="A8490" s="217"/>
      <c r="B8490" s="217"/>
      <c r="C8490" s="221"/>
      <c r="D8490" s="217"/>
      <c r="E8490" s="217"/>
      <c r="F8490" s="217"/>
      <c r="G8490" s="218"/>
      <c r="H8490" s="217"/>
      <c r="I8490" s="217"/>
      <c r="J8490" s="217"/>
      <c r="K8490" s="217"/>
      <c r="L8490" s="217"/>
      <c r="M8490" s="219"/>
      <c r="N8490" s="220"/>
      <c r="O8490" s="219"/>
      <c r="P8490" s="220"/>
      <c r="Q8490" s="219"/>
      <c r="R8490" s="219"/>
    </row>
    <row r="8491" spans="1:18">
      <c r="A8491" s="217"/>
      <c r="B8491" s="217"/>
      <c r="C8491" s="221"/>
      <c r="D8491" s="217"/>
      <c r="E8491" s="217"/>
      <c r="F8491" s="217"/>
      <c r="G8491" s="218"/>
      <c r="H8491" s="217"/>
      <c r="I8491" s="217"/>
      <c r="J8491" s="217"/>
      <c r="K8491" s="217"/>
      <c r="L8491" s="217"/>
      <c r="M8491" s="219"/>
      <c r="N8491" s="220"/>
      <c r="O8491" s="219"/>
      <c r="P8491" s="220"/>
      <c r="Q8491" s="219"/>
      <c r="R8491" s="219"/>
    </row>
    <row r="8492" spans="1:18">
      <c r="A8492" s="217"/>
      <c r="B8492" s="217"/>
      <c r="C8492" s="221"/>
      <c r="D8492" s="217"/>
      <c r="E8492" s="217"/>
      <c r="F8492" s="217"/>
      <c r="G8492" s="218"/>
      <c r="H8492" s="217"/>
      <c r="I8492" s="217"/>
      <c r="J8492" s="217"/>
      <c r="K8492" s="217"/>
      <c r="L8492" s="217"/>
      <c r="M8492" s="219"/>
      <c r="N8492" s="220"/>
      <c r="O8492" s="219"/>
      <c r="P8492" s="220"/>
      <c r="Q8492" s="219"/>
      <c r="R8492" s="219"/>
    </row>
    <row r="8493" spans="1:18">
      <c r="A8493" s="217"/>
      <c r="B8493" s="217"/>
      <c r="C8493" s="221"/>
      <c r="D8493" s="217"/>
      <c r="E8493" s="217"/>
      <c r="F8493" s="217"/>
      <c r="G8493" s="218"/>
      <c r="H8493" s="217"/>
      <c r="I8493" s="217"/>
      <c r="J8493" s="217"/>
      <c r="K8493" s="217"/>
      <c r="L8493" s="217"/>
      <c r="M8493" s="219"/>
      <c r="N8493" s="220"/>
      <c r="O8493" s="219"/>
      <c r="P8493" s="220"/>
      <c r="Q8493" s="219"/>
      <c r="R8493" s="219"/>
    </row>
    <row r="8494" spans="1:18">
      <c r="A8494" s="217"/>
      <c r="B8494" s="217"/>
      <c r="C8494" s="221"/>
      <c r="D8494" s="217"/>
      <c r="E8494" s="217"/>
      <c r="F8494" s="217"/>
      <c r="G8494" s="218"/>
      <c r="H8494" s="217"/>
      <c r="I8494" s="217"/>
      <c r="J8494" s="217"/>
      <c r="K8494" s="217"/>
      <c r="L8494" s="217"/>
      <c r="M8494" s="219"/>
      <c r="N8494" s="220"/>
      <c r="O8494" s="219"/>
      <c r="P8494" s="220"/>
      <c r="Q8494" s="219"/>
      <c r="R8494" s="219"/>
    </row>
    <row r="8495" spans="1:18">
      <c r="A8495" s="217"/>
      <c r="B8495" s="217"/>
      <c r="C8495" s="221"/>
      <c r="D8495" s="217"/>
      <c r="E8495" s="217"/>
      <c r="F8495" s="217"/>
      <c r="G8495" s="218"/>
      <c r="H8495" s="217"/>
      <c r="I8495" s="217"/>
      <c r="J8495" s="217"/>
      <c r="K8495" s="217"/>
      <c r="L8495" s="217"/>
      <c r="M8495" s="219"/>
      <c r="N8495" s="220"/>
      <c r="O8495" s="219"/>
      <c r="P8495" s="220"/>
      <c r="Q8495" s="219"/>
      <c r="R8495" s="219"/>
    </row>
    <row r="8496" spans="1:18">
      <c r="A8496" s="217"/>
      <c r="B8496" s="217"/>
      <c r="C8496" s="221"/>
      <c r="D8496" s="217"/>
      <c r="E8496" s="217"/>
      <c r="F8496" s="217"/>
      <c r="G8496" s="218"/>
      <c r="H8496" s="217"/>
      <c r="I8496" s="217"/>
      <c r="J8496" s="217"/>
      <c r="K8496" s="217"/>
      <c r="L8496" s="217"/>
      <c r="M8496" s="219"/>
      <c r="N8496" s="220"/>
      <c r="O8496" s="219"/>
      <c r="P8496" s="220"/>
      <c r="Q8496" s="219"/>
      <c r="R8496" s="219"/>
    </row>
    <row r="8497" spans="1:18">
      <c r="A8497" s="217"/>
      <c r="B8497" s="217"/>
      <c r="C8497" s="221"/>
      <c r="D8497" s="217"/>
      <c r="E8497" s="217"/>
      <c r="F8497" s="217"/>
      <c r="G8497" s="218"/>
      <c r="H8497" s="217"/>
      <c r="I8497" s="217"/>
      <c r="J8497" s="217"/>
      <c r="K8497" s="217"/>
      <c r="L8497" s="217"/>
      <c r="M8497" s="219"/>
      <c r="N8497" s="220"/>
      <c r="O8497" s="219"/>
      <c r="P8497" s="220"/>
      <c r="Q8497" s="219"/>
      <c r="R8497" s="219"/>
    </row>
    <row r="8498" spans="1:18">
      <c r="A8498" s="217"/>
      <c r="B8498" s="217"/>
      <c r="C8498" s="221"/>
      <c r="D8498" s="217"/>
      <c r="E8498" s="217"/>
      <c r="F8498" s="217"/>
      <c r="G8498" s="218"/>
      <c r="H8498" s="217"/>
      <c r="I8498" s="217"/>
      <c r="J8498" s="217"/>
      <c r="K8498" s="217"/>
      <c r="L8498" s="217"/>
      <c r="M8498" s="219"/>
      <c r="N8498" s="220"/>
      <c r="O8498" s="219"/>
      <c r="P8498" s="220"/>
      <c r="Q8498" s="219"/>
      <c r="R8498" s="219"/>
    </row>
    <row r="8499" spans="1:18">
      <c r="A8499" s="217"/>
      <c r="B8499" s="217"/>
      <c r="C8499" s="221"/>
      <c r="D8499" s="217"/>
      <c r="E8499" s="217"/>
      <c r="F8499" s="217"/>
      <c r="G8499" s="218"/>
      <c r="H8499" s="217"/>
      <c r="I8499" s="217"/>
      <c r="J8499" s="217"/>
      <c r="K8499" s="217"/>
      <c r="L8499" s="217"/>
      <c r="M8499" s="219"/>
      <c r="N8499" s="220"/>
      <c r="O8499" s="219"/>
      <c r="P8499" s="220"/>
      <c r="Q8499" s="219"/>
      <c r="R8499" s="219"/>
    </row>
    <row r="8500" spans="1:18">
      <c r="A8500" s="217"/>
      <c r="B8500" s="217"/>
      <c r="C8500" s="221"/>
      <c r="D8500" s="217"/>
      <c r="E8500" s="217"/>
      <c r="F8500" s="217"/>
      <c r="G8500" s="218"/>
      <c r="H8500" s="217"/>
      <c r="I8500" s="217"/>
      <c r="J8500" s="217"/>
      <c r="K8500" s="217"/>
      <c r="L8500" s="217"/>
      <c r="M8500" s="219"/>
      <c r="N8500" s="220"/>
      <c r="O8500" s="219"/>
      <c r="P8500" s="220"/>
      <c r="Q8500" s="219"/>
      <c r="R8500" s="219"/>
    </row>
    <row r="8501" spans="1:18">
      <c r="A8501" s="217"/>
      <c r="B8501" s="217"/>
      <c r="C8501" s="221"/>
      <c r="D8501" s="217"/>
      <c r="E8501" s="217"/>
      <c r="F8501" s="217"/>
      <c r="G8501" s="218"/>
      <c r="H8501" s="217"/>
      <c r="I8501" s="217"/>
      <c r="J8501" s="217"/>
      <c r="K8501" s="217"/>
      <c r="L8501" s="217"/>
      <c r="M8501" s="219"/>
      <c r="N8501" s="220"/>
      <c r="O8501" s="219"/>
      <c r="P8501" s="220"/>
      <c r="Q8501" s="219"/>
      <c r="R8501" s="219"/>
    </row>
    <row r="8502" spans="1:18">
      <c r="A8502" s="217"/>
      <c r="B8502" s="217"/>
      <c r="C8502" s="221"/>
      <c r="D8502" s="217"/>
      <c r="E8502" s="217"/>
      <c r="F8502" s="217"/>
      <c r="G8502" s="218"/>
      <c r="H8502" s="217"/>
      <c r="I8502" s="217"/>
      <c r="J8502" s="217"/>
      <c r="K8502" s="217"/>
      <c r="L8502" s="217"/>
      <c r="M8502" s="219"/>
      <c r="N8502" s="220"/>
      <c r="O8502" s="219"/>
      <c r="P8502" s="220"/>
      <c r="Q8502" s="219"/>
      <c r="R8502" s="219"/>
    </row>
    <row r="8503" spans="1:18">
      <c r="A8503" s="217"/>
      <c r="B8503" s="217"/>
      <c r="C8503" s="221"/>
      <c r="D8503" s="217"/>
      <c r="E8503" s="217"/>
      <c r="F8503" s="217"/>
      <c r="G8503" s="218"/>
      <c r="H8503" s="217"/>
      <c r="I8503" s="217"/>
      <c r="J8503" s="217"/>
      <c r="K8503" s="217"/>
      <c r="L8503" s="217"/>
      <c r="M8503" s="219"/>
      <c r="N8503" s="220"/>
      <c r="O8503" s="219"/>
      <c r="P8503" s="220"/>
      <c r="Q8503" s="219"/>
      <c r="R8503" s="219"/>
    </row>
    <row r="8504" spans="1:18">
      <c r="A8504" s="217"/>
      <c r="B8504" s="217"/>
      <c r="C8504" s="221"/>
      <c r="D8504" s="217"/>
      <c r="E8504" s="217"/>
      <c r="F8504" s="217"/>
      <c r="G8504" s="218"/>
      <c r="H8504" s="217"/>
      <c r="I8504" s="217"/>
      <c r="J8504" s="217"/>
      <c r="K8504" s="217"/>
      <c r="L8504" s="217"/>
      <c r="M8504" s="219"/>
      <c r="N8504" s="220"/>
      <c r="O8504" s="219"/>
      <c r="P8504" s="220"/>
      <c r="Q8504" s="219"/>
      <c r="R8504" s="219"/>
    </row>
    <row r="8505" spans="1:18">
      <c r="A8505" s="217"/>
      <c r="B8505" s="217"/>
      <c r="C8505" s="221"/>
      <c r="D8505" s="217"/>
      <c r="E8505" s="217"/>
      <c r="F8505" s="217"/>
      <c r="G8505" s="218"/>
      <c r="H8505" s="217"/>
      <c r="I8505" s="217"/>
      <c r="J8505" s="217"/>
      <c r="K8505" s="217"/>
      <c r="L8505" s="217"/>
      <c r="M8505" s="219"/>
      <c r="N8505" s="220"/>
      <c r="O8505" s="219"/>
      <c r="P8505" s="220"/>
      <c r="Q8505" s="219"/>
      <c r="R8505" s="219"/>
    </row>
    <row r="8506" spans="1:18">
      <c r="A8506" s="217"/>
      <c r="B8506" s="217"/>
      <c r="C8506" s="221"/>
      <c r="D8506" s="217"/>
      <c r="E8506" s="217"/>
      <c r="F8506" s="217"/>
      <c r="G8506" s="218"/>
      <c r="H8506" s="217"/>
      <c r="I8506" s="217"/>
      <c r="J8506" s="217"/>
      <c r="K8506" s="217"/>
      <c r="L8506" s="217"/>
      <c r="M8506" s="219"/>
      <c r="N8506" s="220"/>
      <c r="O8506" s="219"/>
      <c r="P8506" s="220"/>
      <c r="Q8506" s="219"/>
      <c r="R8506" s="219"/>
    </row>
    <row r="8507" spans="1:18">
      <c r="A8507" s="217"/>
      <c r="B8507" s="217"/>
      <c r="C8507" s="221"/>
      <c r="D8507" s="217"/>
      <c r="E8507" s="217"/>
      <c r="F8507" s="217"/>
      <c r="G8507" s="218"/>
      <c r="H8507" s="217"/>
      <c r="I8507" s="217"/>
      <c r="J8507" s="217"/>
      <c r="K8507" s="217"/>
      <c r="L8507" s="217"/>
      <c r="M8507" s="219"/>
      <c r="N8507" s="220"/>
      <c r="O8507" s="219"/>
      <c r="P8507" s="220"/>
      <c r="Q8507" s="219"/>
      <c r="R8507" s="219"/>
    </row>
    <row r="8508" spans="1:18">
      <c r="A8508" s="217"/>
      <c r="B8508" s="217"/>
      <c r="C8508" s="221"/>
      <c r="D8508" s="217"/>
      <c r="E8508" s="217"/>
      <c r="F8508" s="217"/>
      <c r="G8508" s="218"/>
      <c r="H8508" s="217"/>
      <c r="I8508" s="217"/>
      <c r="J8508" s="217"/>
      <c r="K8508" s="217"/>
      <c r="L8508" s="217"/>
      <c r="M8508" s="219"/>
      <c r="N8508" s="220"/>
      <c r="O8508" s="219"/>
      <c r="P8508" s="220"/>
      <c r="Q8508" s="219"/>
      <c r="R8508" s="219"/>
    </row>
    <row r="8509" spans="1:18">
      <c r="A8509" s="217"/>
      <c r="B8509" s="217"/>
      <c r="C8509" s="221"/>
      <c r="D8509" s="217"/>
      <c r="E8509" s="217"/>
      <c r="F8509" s="217"/>
      <c r="G8509" s="218"/>
      <c r="H8509" s="217"/>
      <c r="I8509" s="217"/>
      <c r="J8509" s="217"/>
      <c r="K8509" s="217"/>
      <c r="L8509" s="217"/>
      <c r="M8509" s="219"/>
      <c r="N8509" s="220"/>
      <c r="O8509" s="219"/>
      <c r="P8509" s="220"/>
      <c r="Q8509" s="219"/>
      <c r="R8509" s="219"/>
    </row>
    <row r="8510" spans="1:18">
      <c r="A8510" s="217"/>
      <c r="B8510" s="217"/>
      <c r="C8510" s="221"/>
      <c r="D8510" s="217"/>
      <c r="E8510" s="217"/>
      <c r="F8510" s="217"/>
      <c r="G8510" s="218"/>
      <c r="H8510" s="217"/>
      <c r="I8510" s="217"/>
      <c r="J8510" s="217"/>
      <c r="K8510" s="217"/>
      <c r="L8510" s="217"/>
      <c r="M8510" s="219"/>
      <c r="N8510" s="220"/>
      <c r="O8510" s="219"/>
      <c r="P8510" s="220"/>
      <c r="Q8510" s="219"/>
      <c r="R8510" s="219"/>
    </row>
    <row r="8511" spans="1:18">
      <c r="A8511" s="217"/>
      <c r="B8511" s="217"/>
      <c r="C8511" s="221"/>
      <c r="D8511" s="217"/>
      <c r="E8511" s="217"/>
      <c r="F8511" s="217"/>
      <c r="G8511" s="218"/>
      <c r="H8511" s="217"/>
      <c r="I8511" s="217"/>
      <c r="J8511" s="217"/>
      <c r="K8511" s="217"/>
      <c r="L8511" s="217"/>
      <c r="M8511" s="219"/>
      <c r="N8511" s="220"/>
      <c r="O8511" s="219"/>
      <c r="P8511" s="220"/>
      <c r="Q8511" s="219"/>
      <c r="R8511" s="219"/>
    </row>
    <row r="8512" spans="1:18">
      <c r="A8512" s="217"/>
      <c r="B8512" s="217"/>
      <c r="C8512" s="221"/>
      <c r="D8512" s="217"/>
      <c r="E8512" s="217"/>
      <c r="F8512" s="217"/>
      <c r="G8512" s="218"/>
      <c r="H8512" s="217"/>
      <c r="I8512" s="217"/>
      <c r="J8512" s="217"/>
      <c r="K8512" s="217"/>
      <c r="L8512" s="217"/>
      <c r="M8512" s="219"/>
      <c r="N8512" s="220"/>
      <c r="O8512" s="219"/>
      <c r="P8512" s="220"/>
      <c r="Q8512" s="219"/>
      <c r="R8512" s="219"/>
    </row>
    <row r="8513" spans="1:18">
      <c r="A8513" s="217"/>
      <c r="B8513" s="217"/>
      <c r="C8513" s="221"/>
      <c r="D8513" s="217"/>
      <c r="E8513" s="217"/>
      <c r="F8513" s="217"/>
      <c r="G8513" s="218"/>
      <c r="H8513" s="217"/>
      <c r="I8513" s="217"/>
      <c r="J8513" s="217"/>
      <c r="K8513" s="217"/>
      <c r="L8513" s="217"/>
      <c r="M8513" s="219"/>
      <c r="N8513" s="220"/>
      <c r="O8513" s="219"/>
      <c r="P8513" s="220"/>
      <c r="Q8513" s="219"/>
      <c r="R8513" s="219"/>
    </row>
    <row r="8514" spans="1:18">
      <c r="A8514" s="217"/>
      <c r="B8514" s="217"/>
      <c r="C8514" s="221"/>
      <c r="D8514" s="217"/>
      <c r="E8514" s="217"/>
      <c r="F8514" s="217"/>
      <c r="G8514" s="218"/>
      <c r="H8514" s="217"/>
      <c r="I8514" s="217"/>
      <c r="J8514" s="217"/>
      <c r="K8514" s="217"/>
      <c r="L8514" s="217"/>
      <c r="M8514" s="219"/>
      <c r="N8514" s="220"/>
      <c r="O8514" s="219"/>
      <c r="P8514" s="220"/>
      <c r="Q8514" s="219"/>
      <c r="R8514" s="219"/>
    </row>
    <row r="8515" spans="1:18">
      <c r="A8515" s="217"/>
      <c r="B8515" s="217"/>
      <c r="C8515" s="221"/>
      <c r="D8515" s="217"/>
      <c r="E8515" s="217"/>
      <c r="F8515" s="217"/>
      <c r="G8515" s="218"/>
      <c r="H8515" s="217"/>
      <c r="I8515" s="217"/>
      <c r="J8515" s="217"/>
      <c r="K8515" s="217"/>
      <c r="L8515" s="217"/>
      <c r="M8515" s="219"/>
      <c r="N8515" s="220"/>
      <c r="O8515" s="219"/>
      <c r="P8515" s="220"/>
      <c r="Q8515" s="219"/>
      <c r="R8515" s="219"/>
    </row>
    <row r="8516" spans="1:18">
      <c r="A8516" s="217"/>
      <c r="B8516" s="217"/>
      <c r="C8516" s="221"/>
      <c r="D8516" s="217"/>
      <c r="E8516" s="217"/>
      <c r="F8516" s="217"/>
      <c r="G8516" s="218"/>
      <c r="H8516" s="217"/>
      <c r="I8516" s="217"/>
      <c r="J8516" s="217"/>
      <c r="K8516" s="217"/>
      <c r="L8516" s="217"/>
      <c r="M8516" s="219"/>
      <c r="N8516" s="220"/>
      <c r="O8516" s="219"/>
      <c r="P8516" s="220"/>
      <c r="Q8516" s="219"/>
      <c r="R8516" s="219"/>
    </row>
    <row r="8517" spans="1:18">
      <c r="A8517" s="217"/>
      <c r="B8517" s="217"/>
      <c r="C8517" s="221"/>
      <c r="D8517" s="217"/>
      <c r="E8517" s="217"/>
      <c r="F8517" s="217"/>
      <c r="G8517" s="218"/>
      <c r="H8517" s="217"/>
      <c r="I8517" s="217"/>
      <c r="J8517" s="217"/>
      <c r="K8517" s="217"/>
      <c r="L8517" s="217"/>
      <c r="M8517" s="219"/>
      <c r="N8517" s="220"/>
      <c r="O8517" s="219"/>
      <c r="P8517" s="220"/>
      <c r="Q8517" s="219"/>
      <c r="R8517" s="219"/>
    </row>
    <row r="8518" spans="1:18">
      <c r="A8518" s="217"/>
      <c r="B8518" s="217"/>
      <c r="C8518" s="221"/>
      <c r="D8518" s="217"/>
      <c r="E8518" s="217"/>
      <c r="F8518" s="217"/>
      <c r="G8518" s="218"/>
      <c r="H8518" s="217"/>
      <c r="I8518" s="217"/>
      <c r="J8518" s="217"/>
      <c r="K8518" s="217"/>
      <c r="L8518" s="217"/>
      <c r="M8518" s="219"/>
      <c r="N8518" s="220"/>
      <c r="O8518" s="219"/>
      <c r="P8518" s="220"/>
      <c r="Q8518" s="219"/>
      <c r="R8518" s="219"/>
    </row>
    <row r="8519" spans="1:18">
      <c r="A8519" s="217"/>
      <c r="B8519" s="217"/>
      <c r="C8519" s="221"/>
      <c r="D8519" s="217"/>
      <c r="E8519" s="217"/>
      <c r="F8519" s="217"/>
      <c r="G8519" s="218"/>
      <c r="H8519" s="217"/>
      <c r="I8519" s="217"/>
      <c r="J8519" s="217"/>
      <c r="K8519" s="217"/>
      <c r="L8519" s="217"/>
      <c r="M8519" s="219"/>
      <c r="N8519" s="220"/>
      <c r="O8519" s="219"/>
      <c r="P8519" s="220"/>
      <c r="Q8519" s="219"/>
      <c r="R8519" s="219"/>
    </row>
    <row r="8520" spans="1:18">
      <c r="A8520" s="217"/>
      <c r="B8520" s="217"/>
      <c r="C8520" s="221"/>
      <c r="D8520" s="217"/>
      <c r="E8520" s="217"/>
      <c r="F8520" s="217"/>
      <c r="G8520" s="218"/>
      <c r="H8520" s="217"/>
      <c r="I8520" s="217"/>
      <c r="J8520" s="217"/>
      <c r="K8520" s="217"/>
      <c r="L8520" s="217"/>
      <c r="M8520" s="219"/>
      <c r="N8520" s="220"/>
      <c r="O8520" s="219"/>
      <c r="P8520" s="220"/>
      <c r="Q8520" s="219"/>
      <c r="R8520" s="219"/>
    </row>
    <row r="8521" spans="1:18">
      <c r="A8521" s="217"/>
      <c r="B8521" s="217"/>
      <c r="C8521" s="221"/>
      <c r="D8521" s="217"/>
      <c r="E8521" s="217"/>
      <c r="F8521" s="217"/>
      <c r="G8521" s="218"/>
      <c r="H8521" s="217"/>
      <c r="I8521" s="217"/>
      <c r="J8521" s="217"/>
      <c r="K8521" s="217"/>
      <c r="L8521" s="217"/>
      <c r="M8521" s="219"/>
      <c r="N8521" s="220"/>
      <c r="O8521" s="219"/>
      <c r="P8521" s="220"/>
      <c r="Q8521" s="219"/>
      <c r="R8521" s="219"/>
    </row>
    <row r="8522" spans="1:18">
      <c r="A8522" s="217"/>
      <c r="B8522" s="217"/>
      <c r="C8522" s="221"/>
      <c r="D8522" s="217"/>
      <c r="E8522" s="217"/>
      <c r="F8522" s="217"/>
      <c r="G8522" s="218"/>
      <c r="H8522" s="217"/>
      <c r="I8522" s="217"/>
      <c r="J8522" s="217"/>
      <c r="K8522" s="217"/>
      <c r="L8522" s="217"/>
      <c r="M8522" s="219"/>
      <c r="N8522" s="220"/>
      <c r="O8522" s="219"/>
      <c r="P8522" s="220"/>
      <c r="Q8522" s="219"/>
      <c r="R8522" s="219"/>
    </row>
    <row r="8523" spans="1:18">
      <c r="A8523" s="217"/>
      <c r="B8523" s="217"/>
      <c r="C8523" s="221"/>
      <c r="D8523" s="217"/>
      <c r="E8523" s="217"/>
      <c r="F8523" s="217"/>
      <c r="G8523" s="218"/>
      <c r="H8523" s="217"/>
      <c r="I8523" s="217"/>
      <c r="J8523" s="217"/>
      <c r="K8523" s="217"/>
      <c r="L8523" s="217"/>
      <c r="M8523" s="219"/>
      <c r="N8523" s="220"/>
      <c r="O8523" s="219"/>
      <c r="P8523" s="220"/>
      <c r="Q8523" s="219"/>
      <c r="R8523" s="219"/>
    </row>
    <row r="8524" spans="1:18">
      <c r="A8524" s="217"/>
      <c r="B8524" s="217"/>
      <c r="C8524" s="221"/>
      <c r="D8524" s="217"/>
      <c r="E8524" s="217"/>
      <c r="F8524" s="217"/>
      <c r="G8524" s="218"/>
      <c r="H8524" s="217"/>
      <c r="I8524" s="217"/>
      <c r="J8524" s="217"/>
      <c r="K8524" s="217"/>
      <c r="L8524" s="217"/>
      <c r="M8524" s="219"/>
      <c r="N8524" s="220"/>
      <c r="O8524" s="219"/>
      <c r="P8524" s="220"/>
      <c r="Q8524" s="219"/>
      <c r="R8524" s="219"/>
    </row>
    <row r="8525" spans="1:18">
      <c r="A8525" s="217"/>
      <c r="B8525" s="217"/>
      <c r="C8525" s="221"/>
      <c r="D8525" s="217"/>
      <c r="E8525" s="217"/>
      <c r="F8525" s="217"/>
      <c r="G8525" s="218"/>
      <c r="H8525" s="217"/>
      <c r="I8525" s="217"/>
      <c r="J8525" s="217"/>
      <c r="K8525" s="217"/>
      <c r="L8525" s="217"/>
      <c r="M8525" s="219"/>
      <c r="N8525" s="220"/>
      <c r="O8525" s="219"/>
      <c r="P8525" s="220"/>
      <c r="Q8525" s="219"/>
      <c r="R8525" s="219"/>
    </row>
    <row r="8526" spans="1:18">
      <c r="A8526" s="217"/>
      <c r="B8526" s="217"/>
      <c r="C8526" s="221"/>
      <c r="D8526" s="217"/>
      <c r="E8526" s="217"/>
      <c r="F8526" s="217"/>
      <c r="G8526" s="218"/>
      <c r="H8526" s="217"/>
      <c r="I8526" s="217"/>
      <c r="J8526" s="217"/>
      <c r="K8526" s="217"/>
      <c r="L8526" s="217"/>
      <c r="M8526" s="219"/>
      <c r="N8526" s="220"/>
      <c r="O8526" s="219"/>
      <c r="P8526" s="220"/>
      <c r="Q8526" s="219"/>
      <c r="R8526" s="219"/>
    </row>
    <row r="8527" spans="1:18">
      <c r="A8527" s="217"/>
      <c r="B8527" s="217"/>
      <c r="C8527" s="221"/>
      <c r="D8527" s="217"/>
      <c r="E8527" s="217"/>
      <c r="F8527" s="217"/>
      <c r="G8527" s="218"/>
      <c r="H8527" s="217"/>
      <c r="I8527" s="217"/>
      <c r="J8527" s="217"/>
      <c r="K8527" s="217"/>
      <c r="L8527" s="217"/>
      <c r="M8527" s="219"/>
      <c r="N8527" s="220"/>
      <c r="O8527" s="219"/>
      <c r="P8527" s="220"/>
      <c r="Q8527" s="219"/>
      <c r="R8527" s="219"/>
    </row>
    <row r="8528" spans="1:18">
      <c r="A8528" s="217"/>
      <c r="B8528" s="217"/>
      <c r="C8528" s="221"/>
      <c r="D8528" s="217"/>
      <c r="E8528" s="217"/>
      <c r="F8528" s="217"/>
      <c r="G8528" s="218"/>
      <c r="H8528" s="217"/>
      <c r="I8528" s="217"/>
      <c r="J8528" s="217"/>
      <c r="K8528" s="217"/>
      <c r="L8528" s="217"/>
      <c r="M8528" s="219"/>
      <c r="N8528" s="220"/>
      <c r="O8528" s="219"/>
      <c r="P8528" s="220"/>
      <c r="Q8528" s="219"/>
      <c r="R8528" s="219"/>
    </row>
    <row r="8529" spans="1:18">
      <c r="A8529" s="217"/>
      <c r="B8529" s="217"/>
      <c r="C8529" s="221"/>
      <c r="D8529" s="217"/>
      <c r="E8529" s="217"/>
      <c r="F8529" s="217"/>
      <c r="G8529" s="218"/>
      <c r="H8529" s="217"/>
      <c r="I8529" s="217"/>
      <c r="J8529" s="217"/>
      <c r="K8529" s="217"/>
      <c r="L8529" s="217"/>
      <c r="M8529" s="219"/>
      <c r="N8529" s="220"/>
      <c r="O8529" s="219"/>
      <c r="P8529" s="220"/>
      <c r="Q8529" s="219"/>
      <c r="R8529" s="219"/>
    </row>
    <row r="8530" spans="1:18">
      <c r="A8530" s="217"/>
      <c r="B8530" s="217"/>
      <c r="C8530" s="221"/>
      <c r="D8530" s="217"/>
      <c r="E8530" s="217"/>
      <c r="F8530" s="217"/>
      <c r="G8530" s="218"/>
      <c r="H8530" s="217"/>
      <c r="I8530" s="217"/>
      <c r="J8530" s="217"/>
      <c r="K8530" s="217"/>
      <c r="L8530" s="217"/>
      <c r="M8530" s="219"/>
      <c r="N8530" s="220"/>
      <c r="O8530" s="219"/>
      <c r="P8530" s="220"/>
      <c r="Q8530" s="219"/>
      <c r="R8530" s="219"/>
    </row>
    <row r="8531" spans="1:18">
      <c r="A8531" s="217"/>
      <c r="B8531" s="217"/>
      <c r="C8531" s="221"/>
      <c r="D8531" s="217"/>
      <c r="E8531" s="217"/>
      <c r="F8531" s="217"/>
      <c r="G8531" s="218"/>
      <c r="H8531" s="217"/>
      <c r="I8531" s="217"/>
      <c r="J8531" s="217"/>
      <c r="K8531" s="217"/>
      <c r="L8531" s="217"/>
      <c r="M8531" s="219"/>
      <c r="N8531" s="220"/>
      <c r="O8531" s="219"/>
      <c r="P8531" s="220"/>
      <c r="Q8531" s="219"/>
      <c r="R8531" s="219"/>
    </row>
    <row r="8532" spans="1:18">
      <c r="A8532" s="217"/>
      <c r="B8532" s="217"/>
      <c r="C8532" s="221"/>
      <c r="D8532" s="217"/>
      <c r="E8532" s="217"/>
      <c r="F8532" s="217"/>
      <c r="G8532" s="218"/>
      <c r="H8532" s="217"/>
      <c r="I8532" s="217"/>
      <c r="J8532" s="217"/>
      <c r="K8532" s="217"/>
      <c r="L8532" s="217"/>
      <c r="M8532" s="219"/>
      <c r="N8532" s="220"/>
      <c r="O8532" s="219"/>
      <c r="P8532" s="220"/>
      <c r="Q8532" s="219"/>
      <c r="R8532" s="219"/>
    </row>
    <row r="8533" spans="1:18">
      <c r="A8533" s="217"/>
      <c r="B8533" s="217"/>
      <c r="C8533" s="221"/>
      <c r="D8533" s="217"/>
      <c r="E8533" s="217"/>
      <c r="F8533" s="217"/>
      <c r="G8533" s="218"/>
      <c r="H8533" s="217"/>
      <c r="I8533" s="217"/>
      <c r="J8533" s="217"/>
      <c r="K8533" s="217"/>
      <c r="L8533" s="217"/>
      <c r="M8533" s="219"/>
      <c r="N8533" s="220"/>
      <c r="O8533" s="219"/>
      <c r="P8533" s="220"/>
      <c r="Q8533" s="219"/>
      <c r="R8533" s="219"/>
    </row>
    <row r="8534" spans="1:18">
      <c r="A8534" s="217"/>
      <c r="B8534" s="217"/>
      <c r="C8534" s="221"/>
      <c r="D8534" s="217"/>
      <c r="E8534" s="217"/>
      <c r="F8534" s="217"/>
      <c r="G8534" s="218"/>
      <c r="H8534" s="217"/>
      <c r="I8534" s="217"/>
      <c r="J8534" s="217"/>
      <c r="K8534" s="217"/>
      <c r="L8534" s="217"/>
      <c r="M8534" s="219"/>
      <c r="N8534" s="220"/>
      <c r="O8534" s="219"/>
      <c r="P8534" s="220"/>
      <c r="Q8534" s="219"/>
      <c r="R8534" s="219"/>
    </row>
    <row r="8535" spans="1:18">
      <c r="A8535" s="217"/>
      <c r="B8535" s="217"/>
      <c r="C8535" s="221"/>
      <c r="D8535" s="217"/>
      <c r="E8535" s="217"/>
      <c r="F8535" s="217"/>
      <c r="G8535" s="218"/>
      <c r="H8535" s="217"/>
      <c r="I8535" s="217"/>
      <c r="J8535" s="217"/>
      <c r="K8535" s="217"/>
      <c r="L8535" s="217"/>
      <c r="M8535" s="219"/>
      <c r="N8535" s="220"/>
      <c r="O8535" s="219"/>
      <c r="P8535" s="220"/>
      <c r="Q8535" s="219"/>
      <c r="R8535" s="219"/>
    </row>
    <row r="8536" spans="1:18">
      <c r="A8536" s="217"/>
      <c r="B8536" s="217"/>
      <c r="C8536" s="221"/>
      <c r="D8536" s="217"/>
      <c r="E8536" s="217"/>
      <c r="F8536" s="217"/>
      <c r="G8536" s="218"/>
      <c r="H8536" s="217"/>
      <c r="I8536" s="217"/>
      <c r="J8536" s="217"/>
      <c r="K8536" s="217"/>
      <c r="L8536" s="217"/>
      <c r="M8536" s="219"/>
      <c r="N8536" s="220"/>
      <c r="O8536" s="219"/>
      <c r="P8536" s="220"/>
      <c r="Q8536" s="219"/>
      <c r="R8536" s="219"/>
    </row>
    <row r="8537" spans="1:18">
      <c r="A8537" s="217"/>
      <c r="B8537" s="217"/>
      <c r="C8537" s="221"/>
      <c r="D8537" s="217"/>
      <c r="E8537" s="217"/>
      <c r="F8537" s="217"/>
      <c r="G8537" s="218"/>
      <c r="H8537" s="217"/>
      <c r="I8537" s="217"/>
      <c r="J8537" s="217"/>
      <c r="K8537" s="217"/>
      <c r="L8537" s="217"/>
      <c r="M8537" s="219"/>
      <c r="N8537" s="220"/>
      <c r="O8537" s="219"/>
      <c r="P8537" s="220"/>
      <c r="Q8537" s="219"/>
      <c r="R8537" s="219"/>
    </row>
    <row r="8538" spans="1:18">
      <c r="A8538" s="217"/>
      <c r="B8538" s="217"/>
      <c r="C8538" s="221"/>
      <c r="D8538" s="217"/>
      <c r="E8538" s="217"/>
      <c r="F8538" s="217"/>
      <c r="G8538" s="218"/>
      <c r="H8538" s="217"/>
      <c r="I8538" s="217"/>
      <c r="J8538" s="217"/>
      <c r="K8538" s="217"/>
      <c r="L8538" s="217"/>
      <c r="M8538" s="219"/>
      <c r="N8538" s="220"/>
      <c r="O8538" s="219"/>
      <c r="P8538" s="220"/>
      <c r="Q8538" s="219"/>
      <c r="R8538" s="219"/>
    </row>
    <row r="8539" spans="1:18">
      <c r="A8539" s="217"/>
      <c r="B8539" s="217"/>
      <c r="C8539" s="221"/>
      <c r="D8539" s="217"/>
      <c r="E8539" s="217"/>
      <c r="F8539" s="217"/>
      <c r="G8539" s="218"/>
      <c r="H8539" s="217"/>
      <c r="I8539" s="217"/>
      <c r="J8539" s="217"/>
      <c r="K8539" s="217"/>
      <c r="L8539" s="217"/>
      <c r="M8539" s="219"/>
      <c r="N8539" s="220"/>
      <c r="O8539" s="219"/>
      <c r="P8539" s="220"/>
      <c r="Q8539" s="219"/>
      <c r="R8539" s="219"/>
    </row>
    <row r="8540" spans="1:18">
      <c r="A8540" s="217"/>
      <c r="B8540" s="217"/>
      <c r="C8540" s="221"/>
      <c r="D8540" s="217"/>
      <c r="E8540" s="217"/>
      <c r="F8540" s="217"/>
      <c r="G8540" s="218"/>
      <c r="H8540" s="217"/>
      <c r="I8540" s="217"/>
      <c r="J8540" s="217"/>
      <c r="K8540" s="217"/>
      <c r="L8540" s="217"/>
      <c r="M8540" s="219"/>
      <c r="N8540" s="220"/>
      <c r="O8540" s="219"/>
      <c r="P8540" s="220"/>
      <c r="Q8540" s="219"/>
      <c r="R8540" s="219"/>
    </row>
    <row r="8541" spans="1:18">
      <c r="A8541" s="217"/>
      <c r="B8541" s="217"/>
      <c r="C8541" s="221"/>
      <c r="D8541" s="217"/>
      <c r="E8541" s="217"/>
      <c r="F8541" s="217"/>
      <c r="G8541" s="218"/>
      <c r="H8541" s="217"/>
      <c r="I8541" s="217"/>
      <c r="J8541" s="217"/>
      <c r="K8541" s="217"/>
      <c r="L8541" s="217"/>
      <c r="M8541" s="219"/>
      <c r="N8541" s="220"/>
      <c r="O8541" s="219"/>
      <c r="P8541" s="220"/>
      <c r="Q8541" s="219"/>
      <c r="R8541" s="219"/>
    </row>
    <row r="8542" spans="1:18">
      <c r="A8542" s="217"/>
      <c r="B8542" s="217"/>
      <c r="C8542" s="221"/>
      <c r="D8542" s="217"/>
      <c r="E8542" s="217"/>
      <c r="F8542" s="217"/>
      <c r="G8542" s="218"/>
      <c r="H8542" s="217"/>
      <c r="I8542" s="217"/>
      <c r="J8542" s="217"/>
      <c r="K8542" s="217"/>
      <c r="L8542" s="217"/>
      <c r="M8542" s="219"/>
      <c r="N8542" s="220"/>
      <c r="O8542" s="219"/>
      <c r="P8542" s="220"/>
      <c r="Q8542" s="219"/>
      <c r="R8542" s="219"/>
    </row>
    <row r="8543" spans="1:18">
      <c r="A8543" s="217"/>
      <c r="B8543" s="217"/>
      <c r="C8543" s="221"/>
      <c r="D8543" s="217"/>
      <c r="E8543" s="217"/>
      <c r="F8543" s="217"/>
      <c r="G8543" s="218"/>
      <c r="H8543" s="217"/>
      <c r="I8543" s="217"/>
      <c r="J8543" s="217"/>
      <c r="K8543" s="217"/>
      <c r="L8543" s="217"/>
      <c r="M8543" s="219"/>
      <c r="N8543" s="220"/>
      <c r="O8543" s="219"/>
      <c r="P8543" s="220"/>
      <c r="Q8543" s="219"/>
      <c r="R8543" s="219"/>
    </row>
    <row r="8544" spans="1:18">
      <c r="A8544" s="217"/>
      <c r="B8544" s="217"/>
      <c r="C8544" s="221"/>
      <c r="D8544" s="217"/>
      <c r="E8544" s="217"/>
      <c r="F8544" s="217"/>
      <c r="G8544" s="218"/>
      <c r="H8544" s="217"/>
      <c r="I8544" s="217"/>
      <c r="J8544" s="217"/>
      <c r="K8544" s="217"/>
      <c r="L8544" s="217"/>
      <c r="M8544" s="219"/>
      <c r="N8544" s="220"/>
      <c r="O8544" s="219"/>
      <c r="P8544" s="220"/>
      <c r="Q8544" s="219"/>
      <c r="R8544" s="219"/>
    </row>
    <row r="8545" spans="1:18">
      <c r="A8545" s="217"/>
      <c r="B8545" s="217"/>
      <c r="C8545" s="221"/>
      <c r="D8545" s="217"/>
      <c r="E8545" s="217"/>
      <c r="F8545" s="217"/>
      <c r="G8545" s="218"/>
      <c r="H8545" s="217"/>
      <c r="I8545" s="217"/>
      <c r="J8545" s="217"/>
      <c r="K8545" s="217"/>
      <c r="L8545" s="217"/>
      <c r="M8545" s="219"/>
      <c r="N8545" s="220"/>
      <c r="O8545" s="219"/>
      <c r="P8545" s="220"/>
      <c r="Q8545" s="219"/>
      <c r="R8545" s="219"/>
    </row>
    <row r="8546" spans="1:18">
      <c r="A8546" s="217"/>
      <c r="B8546" s="217"/>
      <c r="C8546" s="221"/>
      <c r="D8546" s="217"/>
      <c r="E8546" s="217"/>
      <c r="F8546" s="217"/>
      <c r="G8546" s="218"/>
      <c r="H8546" s="217"/>
      <c r="I8546" s="217"/>
      <c r="J8546" s="217"/>
      <c r="K8546" s="217"/>
      <c r="L8546" s="217"/>
      <c r="M8546" s="219"/>
      <c r="N8546" s="220"/>
      <c r="O8546" s="219"/>
      <c r="P8546" s="220"/>
      <c r="Q8546" s="219"/>
      <c r="R8546" s="219"/>
    </row>
    <row r="8547" spans="1:18">
      <c r="A8547" s="217"/>
      <c r="B8547" s="217"/>
      <c r="C8547" s="221"/>
      <c r="D8547" s="217"/>
      <c r="E8547" s="217"/>
      <c r="F8547" s="217"/>
      <c r="G8547" s="218"/>
      <c r="H8547" s="217"/>
      <c r="I8547" s="217"/>
      <c r="J8547" s="217"/>
      <c r="K8547" s="217"/>
      <c r="L8547" s="217"/>
      <c r="M8547" s="219"/>
      <c r="N8547" s="220"/>
      <c r="O8547" s="219"/>
      <c r="P8547" s="220"/>
      <c r="Q8547" s="219"/>
      <c r="R8547" s="219"/>
    </row>
    <row r="8548" spans="1:18">
      <c r="A8548" s="217"/>
      <c r="B8548" s="217"/>
      <c r="C8548" s="221"/>
      <c r="D8548" s="217"/>
      <c r="E8548" s="217"/>
      <c r="F8548" s="217"/>
      <c r="G8548" s="218"/>
      <c r="H8548" s="217"/>
      <c r="I8548" s="217"/>
      <c r="J8548" s="217"/>
      <c r="K8548" s="217"/>
      <c r="L8548" s="217"/>
      <c r="M8548" s="219"/>
      <c r="N8548" s="220"/>
      <c r="O8548" s="219"/>
      <c r="P8548" s="220"/>
      <c r="Q8548" s="219"/>
      <c r="R8548" s="219"/>
    </row>
    <row r="8549" spans="1:18">
      <c r="A8549" s="217"/>
      <c r="B8549" s="217"/>
      <c r="C8549" s="221"/>
      <c r="D8549" s="217"/>
      <c r="E8549" s="217"/>
      <c r="F8549" s="217"/>
      <c r="G8549" s="218"/>
      <c r="H8549" s="217"/>
      <c r="I8549" s="217"/>
      <c r="J8549" s="217"/>
      <c r="K8549" s="217"/>
      <c r="L8549" s="217"/>
      <c r="M8549" s="219"/>
      <c r="N8549" s="220"/>
      <c r="O8549" s="219"/>
      <c r="P8549" s="220"/>
      <c r="Q8549" s="219"/>
      <c r="R8549" s="219"/>
    </row>
    <row r="8550" spans="1:18">
      <c r="A8550" s="217"/>
      <c r="B8550" s="217"/>
      <c r="C8550" s="221"/>
      <c r="D8550" s="217"/>
      <c r="E8550" s="217"/>
      <c r="F8550" s="217"/>
      <c r="G8550" s="218"/>
      <c r="H8550" s="217"/>
      <c r="I8550" s="217"/>
      <c r="J8550" s="217"/>
      <c r="K8550" s="217"/>
      <c r="L8550" s="217"/>
      <c r="M8550" s="219"/>
      <c r="N8550" s="220"/>
      <c r="O8550" s="219"/>
      <c r="P8550" s="220"/>
      <c r="Q8550" s="219"/>
      <c r="R8550" s="219"/>
    </row>
    <row r="8551" spans="1:18">
      <c r="A8551" s="217"/>
      <c r="B8551" s="217"/>
      <c r="C8551" s="221"/>
      <c r="D8551" s="217"/>
      <c r="E8551" s="217"/>
      <c r="F8551" s="217"/>
      <c r="G8551" s="218"/>
      <c r="H8551" s="217"/>
      <c r="I8551" s="217"/>
      <c r="J8551" s="217"/>
      <c r="K8551" s="217"/>
      <c r="L8551" s="217"/>
      <c r="M8551" s="219"/>
      <c r="N8551" s="220"/>
      <c r="O8551" s="219"/>
      <c r="P8551" s="220"/>
      <c r="Q8551" s="219"/>
      <c r="R8551" s="219"/>
    </row>
    <row r="8552" spans="1:18">
      <c r="A8552" s="217"/>
      <c r="B8552" s="217"/>
      <c r="C8552" s="221"/>
      <c r="D8552" s="217"/>
      <c r="E8552" s="217"/>
      <c r="F8552" s="217"/>
      <c r="G8552" s="218"/>
      <c r="H8552" s="217"/>
      <c r="I8552" s="217"/>
      <c r="J8552" s="217"/>
      <c r="K8552" s="217"/>
      <c r="L8552" s="217"/>
      <c r="M8552" s="219"/>
      <c r="N8552" s="220"/>
      <c r="O8552" s="219"/>
      <c r="P8552" s="220"/>
      <c r="Q8552" s="219"/>
      <c r="R8552" s="219"/>
    </row>
    <row r="8553" spans="1:18">
      <c r="A8553" s="217"/>
      <c r="B8553" s="217"/>
      <c r="C8553" s="221"/>
      <c r="D8553" s="217"/>
      <c r="E8553" s="217"/>
      <c r="F8553" s="217"/>
      <c r="G8553" s="218"/>
      <c r="H8553" s="217"/>
      <c r="I8553" s="217"/>
      <c r="J8553" s="217"/>
      <c r="K8553" s="217"/>
      <c r="L8553" s="217"/>
      <c r="M8553" s="219"/>
      <c r="N8553" s="220"/>
      <c r="O8553" s="219"/>
      <c r="P8553" s="220"/>
      <c r="Q8553" s="219"/>
      <c r="R8553" s="219"/>
    </row>
    <row r="8554" spans="1:18">
      <c r="A8554" s="217"/>
      <c r="B8554" s="217"/>
      <c r="C8554" s="221"/>
      <c r="D8554" s="217"/>
      <c r="E8554" s="217"/>
      <c r="F8554" s="217"/>
      <c r="G8554" s="218"/>
      <c r="H8554" s="217"/>
      <c r="I8554" s="217"/>
      <c r="J8554" s="217"/>
      <c r="K8554" s="217"/>
      <c r="L8554" s="217"/>
      <c r="M8554" s="219"/>
      <c r="N8554" s="220"/>
      <c r="O8554" s="219"/>
      <c r="P8554" s="220"/>
      <c r="Q8554" s="219"/>
      <c r="R8554" s="219"/>
    </row>
    <row r="8555" spans="1:18">
      <c r="A8555" s="217"/>
      <c r="B8555" s="217"/>
      <c r="C8555" s="221"/>
      <c r="D8555" s="217"/>
      <c r="E8555" s="217"/>
      <c r="F8555" s="217"/>
      <c r="G8555" s="218"/>
      <c r="H8555" s="217"/>
      <c r="I8555" s="217"/>
      <c r="J8555" s="217"/>
      <c r="K8555" s="217"/>
      <c r="L8555" s="217"/>
      <c r="M8555" s="219"/>
      <c r="N8555" s="220"/>
      <c r="O8555" s="219"/>
      <c r="P8555" s="220"/>
      <c r="Q8555" s="219"/>
      <c r="R8555" s="219"/>
    </row>
    <row r="8556" spans="1:18">
      <c r="A8556" s="217"/>
      <c r="B8556" s="217"/>
      <c r="C8556" s="221"/>
      <c r="D8556" s="217"/>
      <c r="E8556" s="217"/>
      <c r="F8556" s="217"/>
      <c r="G8556" s="218"/>
      <c r="H8556" s="217"/>
      <c r="I8556" s="217"/>
      <c r="J8556" s="217"/>
      <c r="K8556" s="217"/>
      <c r="L8556" s="217"/>
      <c r="M8556" s="219"/>
      <c r="N8556" s="220"/>
      <c r="O8556" s="219"/>
      <c r="P8556" s="220"/>
      <c r="Q8556" s="219"/>
      <c r="R8556" s="219"/>
    </row>
    <row r="8557" spans="1:18">
      <c r="A8557" s="217"/>
      <c r="B8557" s="217"/>
      <c r="C8557" s="221"/>
      <c r="D8557" s="217"/>
      <c r="E8557" s="217"/>
      <c r="F8557" s="217"/>
      <c r="G8557" s="218"/>
      <c r="H8557" s="217"/>
      <c r="I8557" s="217"/>
      <c r="J8557" s="217"/>
      <c r="K8557" s="217"/>
      <c r="L8557" s="217"/>
      <c r="M8557" s="219"/>
      <c r="N8557" s="220"/>
      <c r="O8557" s="219"/>
      <c r="P8557" s="220"/>
      <c r="Q8557" s="219"/>
      <c r="R8557" s="219"/>
    </row>
    <row r="8558" spans="1:18">
      <c r="A8558" s="217"/>
      <c r="B8558" s="217"/>
      <c r="C8558" s="221"/>
      <c r="D8558" s="217"/>
      <c r="E8558" s="217"/>
      <c r="F8558" s="217"/>
      <c r="G8558" s="218"/>
      <c r="H8558" s="217"/>
      <c r="I8558" s="217"/>
      <c r="J8558" s="217"/>
      <c r="K8558" s="217"/>
      <c r="L8558" s="217"/>
      <c r="M8558" s="219"/>
      <c r="N8558" s="220"/>
      <c r="O8558" s="219"/>
      <c r="P8558" s="220"/>
      <c r="Q8558" s="219"/>
      <c r="R8558" s="219"/>
    </row>
    <row r="8559" spans="1:18">
      <c r="A8559" s="217"/>
      <c r="B8559" s="217"/>
      <c r="C8559" s="221"/>
      <c r="D8559" s="217"/>
      <c r="E8559" s="217"/>
      <c r="F8559" s="217"/>
      <c r="G8559" s="218"/>
      <c r="H8559" s="217"/>
      <c r="I8559" s="217"/>
      <c r="J8559" s="217"/>
      <c r="K8559" s="217"/>
      <c r="L8559" s="217"/>
      <c r="M8559" s="219"/>
      <c r="N8559" s="220"/>
      <c r="O8559" s="219"/>
      <c r="P8559" s="220"/>
      <c r="Q8559" s="219"/>
      <c r="R8559" s="219"/>
    </row>
    <row r="8560" spans="1:18">
      <c r="A8560" s="217"/>
      <c r="B8560" s="217"/>
      <c r="C8560" s="221"/>
      <c r="D8560" s="217"/>
      <c r="E8560" s="217"/>
      <c r="F8560" s="217"/>
      <c r="G8560" s="218"/>
      <c r="H8560" s="217"/>
      <c r="I8560" s="217"/>
      <c r="J8560" s="217"/>
      <c r="K8560" s="217"/>
      <c r="L8560" s="217"/>
      <c r="M8560" s="219"/>
      <c r="N8560" s="220"/>
      <c r="O8560" s="219"/>
      <c r="P8560" s="220"/>
      <c r="Q8560" s="219"/>
      <c r="R8560" s="219"/>
    </row>
    <row r="8561" spans="1:18">
      <c r="A8561" s="217"/>
      <c r="B8561" s="217"/>
      <c r="C8561" s="221"/>
      <c r="D8561" s="217"/>
      <c r="E8561" s="217"/>
      <c r="F8561" s="217"/>
      <c r="G8561" s="218"/>
      <c r="H8561" s="217"/>
      <c r="I8561" s="217"/>
      <c r="J8561" s="217"/>
      <c r="K8561" s="217"/>
      <c r="L8561" s="217"/>
      <c r="M8561" s="219"/>
      <c r="N8561" s="220"/>
      <c r="O8561" s="219"/>
      <c r="P8561" s="220"/>
      <c r="Q8561" s="219"/>
      <c r="R8561" s="219"/>
    </row>
    <row r="8562" spans="1:18">
      <c r="A8562" s="217"/>
      <c r="B8562" s="217"/>
      <c r="C8562" s="221"/>
      <c r="D8562" s="217"/>
      <c r="E8562" s="217"/>
      <c r="F8562" s="217"/>
      <c r="G8562" s="218"/>
      <c r="H8562" s="217"/>
      <c r="I8562" s="217"/>
      <c r="J8562" s="217"/>
      <c r="K8562" s="217"/>
      <c r="L8562" s="217"/>
      <c r="M8562" s="219"/>
      <c r="N8562" s="220"/>
      <c r="O8562" s="219"/>
      <c r="P8562" s="220"/>
      <c r="Q8562" s="219"/>
      <c r="R8562" s="219"/>
    </row>
    <row r="8563" spans="1:18">
      <c r="A8563" s="217"/>
      <c r="B8563" s="217"/>
      <c r="C8563" s="221"/>
      <c r="D8563" s="217"/>
      <c r="E8563" s="217"/>
      <c r="F8563" s="217"/>
      <c r="G8563" s="218"/>
      <c r="H8563" s="217"/>
      <c r="I8563" s="217"/>
      <c r="J8563" s="217"/>
      <c r="K8563" s="217"/>
      <c r="L8563" s="217"/>
      <c r="M8563" s="219"/>
      <c r="N8563" s="220"/>
      <c r="O8563" s="219"/>
      <c r="P8563" s="220"/>
      <c r="Q8563" s="219"/>
      <c r="R8563" s="219"/>
    </row>
    <row r="8564" spans="1:18">
      <c r="A8564" s="217"/>
      <c r="B8564" s="217"/>
      <c r="C8564" s="221"/>
      <c r="D8564" s="217"/>
      <c r="E8564" s="217"/>
      <c r="F8564" s="217"/>
      <c r="G8564" s="218"/>
      <c r="H8564" s="217"/>
      <c r="I8564" s="217"/>
      <c r="J8564" s="217"/>
      <c r="K8564" s="217"/>
      <c r="L8564" s="217"/>
      <c r="M8564" s="219"/>
      <c r="N8564" s="220"/>
      <c r="O8564" s="219"/>
      <c r="P8564" s="220"/>
      <c r="Q8564" s="219"/>
      <c r="R8564" s="219"/>
    </row>
    <row r="8565" spans="1:18">
      <c r="A8565" s="217"/>
      <c r="B8565" s="217"/>
      <c r="C8565" s="221"/>
      <c r="D8565" s="217"/>
      <c r="E8565" s="217"/>
      <c r="F8565" s="217"/>
      <c r="G8565" s="218"/>
      <c r="H8565" s="217"/>
      <c r="I8565" s="217"/>
      <c r="J8565" s="217"/>
      <c r="K8565" s="217"/>
      <c r="L8565" s="217"/>
      <c r="M8565" s="219"/>
      <c r="N8565" s="220"/>
      <c r="O8565" s="219"/>
      <c r="P8565" s="220"/>
      <c r="Q8565" s="219"/>
      <c r="R8565" s="219"/>
    </row>
    <row r="8566" spans="1:18">
      <c r="A8566" s="217"/>
      <c r="B8566" s="217"/>
      <c r="C8566" s="221"/>
      <c r="D8566" s="217"/>
      <c r="E8566" s="217"/>
      <c r="F8566" s="217"/>
      <c r="G8566" s="218"/>
      <c r="H8566" s="217"/>
      <c r="I8566" s="217"/>
      <c r="J8566" s="217"/>
      <c r="K8566" s="217"/>
      <c r="L8566" s="217"/>
      <c r="M8566" s="219"/>
      <c r="N8566" s="220"/>
      <c r="O8566" s="219"/>
      <c r="P8566" s="220"/>
      <c r="Q8566" s="219"/>
      <c r="R8566" s="219"/>
    </row>
    <row r="8567" spans="1:18">
      <c r="A8567" s="217"/>
      <c r="B8567" s="217"/>
      <c r="C8567" s="221"/>
      <c r="D8567" s="217"/>
      <c r="E8567" s="217"/>
      <c r="F8567" s="217"/>
      <c r="G8567" s="218"/>
      <c r="H8567" s="217"/>
      <c r="I8567" s="217"/>
      <c r="J8567" s="217"/>
      <c r="K8567" s="217"/>
      <c r="L8567" s="217"/>
      <c r="M8567" s="219"/>
      <c r="N8567" s="220"/>
      <c r="O8567" s="219"/>
      <c r="P8567" s="220"/>
      <c r="Q8567" s="219"/>
      <c r="R8567" s="219"/>
    </row>
    <row r="8568" spans="1:18">
      <c r="A8568" s="217"/>
      <c r="B8568" s="217"/>
      <c r="C8568" s="221"/>
      <c r="D8568" s="217"/>
      <c r="E8568" s="217"/>
      <c r="F8568" s="217"/>
      <c r="G8568" s="218"/>
      <c r="H8568" s="217"/>
      <c r="I8568" s="217"/>
      <c r="J8568" s="217"/>
      <c r="K8568" s="217"/>
      <c r="L8568" s="217"/>
      <c r="M8568" s="219"/>
      <c r="N8568" s="220"/>
      <c r="O8568" s="219"/>
      <c r="P8568" s="220"/>
      <c r="Q8568" s="219"/>
      <c r="R8568" s="219"/>
    </row>
    <row r="8569" spans="1:18">
      <c r="A8569" s="217"/>
      <c r="B8569" s="217"/>
      <c r="C8569" s="221"/>
      <c r="D8569" s="217"/>
      <c r="E8569" s="217"/>
      <c r="F8569" s="217"/>
      <c r="G8569" s="218"/>
      <c r="H8569" s="217"/>
      <c r="I8569" s="217"/>
      <c r="J8569" s="217"/>
      <c r="K8569" s="217"/>
      <c r="L8569" s="217"/>
      <c r="M8569" s="219"/>
      <c r="N8569" s="220"/>
      <c r="O8569" s="219"/>
      <c r="P8569" s="220"/>
      <c r="Q8569" s="219"/>
      <c r="R8569" s="219"/>
    </row>
    <row r="8570" spans="1:18">
      <c r="A8570" s="217"/>
      <c r="B8570" s="217"/>
      <c r="C8570" s="221"/>
      <c r="D8570" s="217"/>
      <c r="E8570" s="217"/>
      <c r="F8570" s="217"/>
      <c r="G8570" s="218"/>
      <c r="H8570" s="217"/>
      <c r="I8570" s="217"/>
      <c r="J8570" s="217"/>
      <c r="K8570" s="217"/>
      <c r="L8570" s="217"/>
      <c r="M8570" s="219"/>
      <c r="N8570" s="220"/>
      <c r="O8570" s="219"/>
      <c r="P8570" s="220"/>
      <c r="Q8570" s="219"/>
      <c r="R8570" s="219"/>
    </row>
    <row r="8571" spans="1:18">
      <c r="A8571" s="217"/>
      <c r="B8571" s="217"/>
      <c r="C8571" s="221"/>
      <c r="D8571" s="217"/>
      <c r="E8571" s="217"/>
      <c r="F8571" s="217"/>
      <c r="G8571" s="218"/>
      <c r="H8571" s="217"/>
      <c r="I8571" s="217"/>
      <c r="J8571" s="217"/>
      <c r="K8571" s="217"/>
      <c r="L8571" s="217"/>
      <c r="M8571" s="219"/>
      <c r="N8571" s="220"/>
      <c r="O8571" s="219"/>
      <c r="P8571" s="220"/>
      <c r="Q8571" s="219"/>
      <c r="R8571" s="219"/>
    </row>
    <row r="8572" spans="1:18">
      <c r="A8572" s="217"/>
      <c r="B8572" s="217"/>
      <c r="C8572" s="221"/>
      <c r="D8572" s="217"/>
      <c r="E8572" s="217"/>
      <c r="F8572" s="217"/>
      <c r="G8572" s="218"/>
      <c r="H8572" s="217"/>
      <c r="I8572" s="217"/>
      <c r="J8572" s="217"/>
      <c r="K8572" s="217"/>
      <c r="L8572" s="217"/>
      <c r="M8572" s="219"/>
      <c r="N8572" s="220"/>
      <c r="O8572" s="219"/>
      <c r="P8572" s="220"/>
      <c r="Q8572" s="219"/>
      <c r="R8572" s="219"/>
    </row>
    <row r="8573" spans="1:18">
      <c r="A8573" s="217"/>
      <c r="B8573" s="217"/>
      <c r="C8573" s="221"/>
      <c r="D8573" s="217"/>
      <c r="E8573" s="217"/>
      <c r="F8573" s="217"/>
      <c r="G8573" s="218"/>
      <c r="H8573" s="217"/>
      <c r="I8573" s="217"/>
      <c r="J8573" s="217"/>
      <c r="K8573" s="217"/>
      <c r="L8573" s="217"/>
      <c r="M8573" s="219"/>
      <c r="N8573" s="220"/>
      <c r="O8573" s="219"/>
      <c r="P8573" s="220"/>
      <c r="Q8573" s="219"/>
      <c r="R8573" s="219"/>
    </row>
    <row r="8574" spans="1:18">
      <c r="A8574" s="217"/>
      <c r="B8574" s="217"/>
      <c r="C8574" s="221"/>
      <c r="D8574" s="217"/>
      <c r="E8574" s="217"/>
      <c r="F8574" s="217"/>
      <c r="G8574" s="218"/>
      <c r="H8574" s="217"/>
      <c r="I8574" s="217"/>
      <c r="J8574" s="217"/>
      <c r="K8574" s="217"/>
      <c r="L8574" s="217"/>
      <c r="M8574" s="219"/>
      <c r="N8574" s="220"/>
      <c r="O8574" s="219"/>
      <c r="P8574" s="220"/>
      <c r="Q8574" s="219"/>
      <c r="R8574" s="219"/>
    </row>
    <row r="8575" spans="1:18">
      <c r="A8575" s="217"/>
      <c r="B8575" s="217"/>
      <c r="C8575" s="221"/>
      <c r="D8575" s="217"/>
      <c r="E8575" s="217"/>
      <c r="F8575" s="217"/>
      <c r="G8575" s="218"/>
      <c r="H8575" s="217"/>
      <c r="I8575" s="217"/>
      <c r="J8575" s="217"/>
      <c r="K8575" s="217"/>
      <c r="L8575" s="217"/>
      <c r="M8575" s="219"/>
      <c r="N8575" s="220"/>
      <c r="O8575" s="219"/>
      <c r="P8575" s="220"/>
      <c r="Q8575" s="219"/>
      <c r="R8575" s="219"/>
    </row>
    <row r="8576" spans="1:18">
      <c r="A8576" s="217"/>
      <c r="B8576" s="217"/>
      <c r="C8576" s="221"/>
      <c r="D8576" s="217"/>
      <c r="E8576" s="217"/>
      <c r="F8576" s="217"/>
      <c r="G8576" s="218"/>
      <c r="H8576" s="217"/>
      <c r="I8576" s="217"/>
      <c r="J8576" s="217"/>
      <c r="K8576" s="217"/>
      <c r="L8576" s="217"/>
      <c r="M8576" s="219"/>
      <c r="N8576" s="220"/>
      <c r="O8576" s="219"/>
      <c r="P8576" s="220"/>
      <c r="Q8576" s="219"/>
      <c r="R8576" s="219"/>
    </row>
    <row r="8577" spans="1:18">
      <c r="A8577" s="217"/>
      <c r="B8577" s="217"/>
      <c r="C8577" s="221"/>
      <c r="D8577" s="217"/>
      <c r="E8577" s="217"/>
      <c r="F8577" s="217"/>
      <c r="G8577" s="218"/>
      <c r="H8577" s="217"/>
      <c r="I8577" s="217"/>
      <c r="J8577" s="217"/>
      <c r="K8577" s="217"/>
      <c r="L8577" s="217"/>
      <c r="M8577" s="219"/>
      <c r="N8577" s="220"/>
      <c r="O8577" s="219"/>
      <c r="P8577" s="220"/>
      <c r="Q8577" s="219"/>
      <c r="R8577" s="219"/>
    </row>
    <row r="8578" spans="1:18">
      <c r="A8578" s="217"/>
      <c r="B8578" s="217"/>
      <c r="C8578" s="221"/>
      <c r="D8578" s="217"/>
      <c r="E8578" s="217"/>
      <c r="F8578" s="217"/>
      <c r="G8578" s="218"/>
      <c r="H8578" s="217"/>
      <c r="I8578" s="217"/>
      <c r="J8578" s="217"/>
      <c r="K8578" s="217"/>
      <c r="L8578" s="217"/>
      <c r="M8578" s="219"/>
      <c r="N8578" s="220"/>
      <c r="O8578" s="219"/>
      <c r="P8578" s="220"/>
      <c r="Q8578" s="219"/>
      <c r="R8578" s="219"/>
    </row>
    <row r="8579" spans="1:18">
      <c r="A8579" s="217"/>
      <c r="B8579" s="217"/>
      <c r="C8579" s="221"/>
      <c r="D8579" s="217"/>
      <c r="E8579" s="217"/>
      <c r="F8579" s="217"/>
      <c r="G8579" s="218"/>
      <c r="H8579" s="217"/>
      <c r="I8579" s="217"/>
      <c r="J8579" s="217"/>
      <c r="K8579" s="217"/>
      <c r="L8579" s="217"/>
      <c r="M8579" s="219"/>
      <c r="N8579" s="220"/>
      <c r="O8579" s="219"/>
      <c r="P8579" s="220"/>
      <c r="Q8579" s="219"/>
      <c r="R8579" s="219"/>
    </row>
    <row r="8580" spans="1:18">
      <c r="A8580" s="217"/>
      <c r="B8580" s="217"/>
      <c r="C8580" s="221"/>
      <c r="D8580" s="217"/>
      <c r="E8580" s="217"/>
      <c r="F8580" s="217"/>
      <c r="G8580" s="218"/>
      <c r="H8580" s="217"/>
      <c r="I8580" s="217"/>
      <c r="J8580" s="217"/>
      <c r="K8580" s="217"/>
      <c r="L8580" s="217"/>
      <c r="M8580" s="219"/>
      <c r="N8580" s="220"/>
      <c r="O8580" s="219"/>
      <c r="P8580" s="220"/>
      <c r="Q8580" s="219"/>
      <c r="R8580" s="219"/>
    </row>
    <row r="8581" spans="1:18">
      <c r="A8581" s="217"/>
      <c r="B8581" s="217"/>
      <c r="C8581" s="221"/>
      <c r="D8581" s="217"/>
      <c r="E8581" s="217"/>
      <c r="F8581" s="217"/>
      <c r="G8581" s="218"/>
      <c r="H8581" s="217"/>
      <c r="I8581" s="217"/>
      <c r="J8581" s="217"/>
      <c r="K8581" s="217"/>
      <c r="L8581" s="217"/>
      <c r="M8581" s="219"/>
      <c r="N8581" s="220"/>
      <c r="O8581" s="219"/>
      <c r="P8581" s="220"/>
      <c r="Q8581" s="219"/>
      <c r="R8581" s="219"/>
    </row>
    <row r="8582" spans="1:18">
      <c r="A8582" s="217"/>
      <c r="B8582" s="217"/>
      <c r="C8582" s="221"/>
      <c r="D8582" s="217"/>
      <c r="E8582" s="217"/>
      <c r="F8582" s="217"/>
      <c r="G8582" s="218"/>
      <c r="H8582" s="217"/>
      <c r="I8582" s="217"/>
      <c r="J8582" s="217"/>
      <c r="K8582" s="217"/>
      <c r="L8582" s="217"/>
      <c r="M8582" s="219"/>
      <c r="N8582" s="220"/>
      <c r="O8582" s="219"/>
      <c r="P8582" s="220"/>
      <c r="Q8582" s="219"/>
      <c r="R8582" s="219"/>
    </row>
    <row r="8583" spans="1:18">
      <c r="A8583" s="217"/>
      <c r="B8583" s="217"/>
      <c r="C8583" s="221"/>
      <c r="D8583" s="217"/>
      <c r="E8583" s="217"/>
      <c r="F8583" s="217"/>
      <c r="G8583" s="218"/>
      <c r="H8583" s="217"/>
      <c r="I8583" s="217"/>
      <c r="J8583" s="217"/>
      <c r="K8583" s="217"/>
      <c r="L8583" s="217"/>
      <c r="M8583" s="219"/>
      <c r="N8583" s="220"/>
      <c r="O8583" s="219"/>
      <c r="P8583" s="220"/>
      <c r="Q8583" s="219"/>
      <c r="R8583" s="219"/>
    </row>
    <row r="8584" spans="1:18">
      <c r="A8584" s="217"/>
      <c r="B8584" s="217"/>
      <c r="C8584" s="221"/>
      <c r="D8584" s="217"/>
      <c r="E8584" s="217"/>
      <c r="F8584" s="217"/>
      <c r="G8584" s="218"/>
      <c r="H8584" s="217"/>
      <c r="I8584" s="217"/>
      <c r="J8584" s="217"/>
      <c r="K8584" s="217"/>
      <c r="L8584" s="217"/>
      <c r="M8584" s="219"/>
      <c r="N8584" s="220"/>
      <c r="O8584" s="219"/>
      <c r="P8584" s="220"/>
      <c r="Q8584" s="219"/>
      <c r="R8584" s="219"/>
    </row>
    <row r="8585" spans="1:18">
      <c r="A8585" s="217"/>
      <c r="B8585" s="217"/>
      <c r="C8585" s="221"/>
      <c r="D8585" s="217"/>
      <c r="E8585" s="217"/>
      <c r="F8585" s="217"/>
      <c r="G8585" s="218"/>
      <c r="H8585" s="217"/>
      <c r="I8585" s="217"/>
      <c r="J8585" s="217"/>
      <c r="K8585" s="217"/>
      <c r="L8585" s="217"/>
      <c r="M8585" s="219"/>
      <c r="N8585" s="220"/>
      <c r="O8585" s="219"/>
      <c r="P8585" s="220"/>
      <c r="Q8585" s="219"/>
      <c r="R8585" s="219"/>
    </row>
    <row r="8586" spans="1:18">
      <c r="A8586" s="217"/>
      <c r="B8586" s="217"/>
      <c r="C8586" s="221"/>
      <c r="D8586" s="217"/>
      <c r="E8586" s="217"/>
      <c r="F8586" s="217"/>
      <c r="G8586" s="218"/>
      <c r="H8586" s="217"/>
      <c r="I8586" s="217"/>
      <c r="J8586" s="217"/>
      <c r="K8586" s="217"/>
      <c r="L8586" s="217"/>
      <c r="M8586" s="219"/>
      <c r="N8586" s="220"/>
      <c r="O8586" s="219"/>
      <c r="P8586" s="220"/>
      <c r="Q8586" s="219"/>
      <c r="R8586" s="219"/>
    </row>
    <row r="8587" spans="1:18">
      <c r="A8587" s="217"/>
      <c r="B8587" s="217"/>
      <c r="C8587" s="221"/>
      <c r="D8587" s="217"/>
      <c r="E8587" s="217"/>
      <c r="F8587" s="217"/>
      <c r="G8587" s="218"/>
      <c r="H8587" s="217"/>
      <c r="I8587" s="217"/>
      <c r="J8587" s="217"/>
      <c r="K8587" s="217"/>
      <c r="L8587" s="217"/>
      <c r="M8587" s="219"/>
      <c r="N8587" s="220"/>
      <c r="O8587" s="219"/>
      <c r="P8587" s="220"/>
      <c r="Q8587" s="219"/>
      <c r="R8587" s="219"/>
    </row>
    <row r="8588" spans="1:18">
      <c r="A8588" s="217"/>
      <c r="B8588" s="217"/>
      <c r="C8588" s="221"/>
      <c r="D8588" s="217"/>
      <c r="E8588" s="217"/>
      <c r="F8588" s="217"/>
      <c r="G8588" s="218"/>
      <c r="H8588" s="217"/>
      <c r="I8588" s="217"/>
      <c r="J8588" s="217"/>
      <c r="K8588" s="217"/>
      <c r="L8588" s="217"/>
      <c r="M8588" s="219"/>
      <c r="N8588" s="220"/>
      <c r="O8588" s="219"/>
      <c r="P8588" s="220"/>
      <c r="Q8588" s="219"/>
      <c r="R8588" s="219"/>
    </row>
    <row r="8589" spans="1:18">
      <c r="A8589" s="217"/>
      <c r="B8589" s="217"/>
      <c r="C8589" s="221"/>
      <c r="D8589" s="217"/>
      <c r="E8589" s="217"/>
      <c r="F8589" s="217"/>
      <c r="G8589" s="218"/>
      <c r="H8589" s="217"/>
      <c r="I8589" s="217"/>
      <c r="J8589" s="217"/>
      <c r="K8589" s="217"/>
      <c r="L8589" s="217"/>
      <c r="M8589" s="219"/>
      <c r="N8589" s="220"/>
      <c r="O8589" s="219"/>
      <c r="P8589" s="220"/>
      <c r="Q8589" s="219"/>
      <c r="R8589" s="219"/>
    </row>
    <row r="8590" spans="1:18">
      <c r="A8590" s="217"/>
      <c r="B8590" s="217"/>
      <c r="C8590" s="221"/>
      <c r="D8590" s="217"/>
      <c r="E8590" s="217"/>
      <c r="F8590" s="217"/>
      <c r="G8590" s="218"/>
      <c r="H8590" s="217"/>
      <c r="I8590" s="217"/>
      <c r="J8590" s="217"/>
      <c r="K8590" s="217"/>
      <c r="L8590" s="217"/>
      <c r="M8590" s="219"/>
      <c r="N8590" s="220"/>
      <c r="O8590" s="219"/>
      <c r="P8590" s="220"/>
      <c r="Q8590" s="219"/>
      <c r="R8590" s="219"/>
    </row>
    <row r="8591" spans="1:18">
      <c r="A8591" s="217"/>
      <c r="B8591" s="217"/>
      <c r="C8591" s="221"/>
      <c r="D8591" s="217"/>
      <c r="E8591" s="217"/>
      <c r="F8591" s="217"/>
      <c r="G8591" s="218"/>
      <c r="H8591" s="217"/>
      <c r="I8591" s="217"/>
      <c r="J8591" s="217"/>
      <c r="K8591" s="217"/>
      <c r="L8591" s="217"/>
      <c r="M8591" s="219"/>
      <c r="N8591" s="220"/>
      <c r="O8591" s="219"/>
      <c r="P8591" s="220"/>
      <c r="Q8591" s="219"/>
      <c r="R8591" s="219"/>
    </row>
    <row r="8592" spans="1:18">
      <c r="A8592" s="217"/>
      <c r="B8592" s="217"/>
      <c r="C8592" s="221"/>
      <c r="D8592" s="217"/>
      <c r="E8592" s="217"/>
      <c r="F8592" s="217"/>
      <c r="G8592" s="218"/>
      <c r="H8592" s="217"/>
      <c r="I8592" s="217"/>
      <c r="J8592" s="217"/>
      <c r="K8592" s="217"/>
      <c r="L8592" s="217"/>
      <c r="M8592" s="219"/>
      <c r="N8592" s="220"/>
      <c r="O8592" s="219"/>
      <c r="P8592" s="220"/>
      <c r="Q8592" s="219"/>
      <c r="R8592" s="219"/>
    </row>
    <row r="8593" spans="1:18">
      <c r="A8593" s="217"/>
      <c r="B8593" s="217"/>
      <c r="C8593" s="221"/>
      <c r="D8593" s="217"/>
      <c r="E8593" s="217"/>
      <c r="F8593" s="217"/>
      <c r="G8593" s="218"/>
      <c r="H8593" s="217"/>
      <c r="I8593" s="217"/>
      <c r="J8593" s="217"/>
      <c r="K8593" s="217"/>
      <c r="L8593" s="217"/>
      <c r="M8593" s="219"/>
      <c r="N8593" s="220"/>
      <c r="O8593" s="219"/>
      <c r="P8593" s="220"/>
      <c r="Q8593" s="219"/>
      <c r="R8593" s="219"/>
    </row>
    <row r="8594" spans="1:18">
      <c r="A8594" s="217"/>
      <c r="B8594" s="217"/>
      <c r="C8594" s="221"/>
      <c r="D8594" s="217"/>
      <c r="E8594" s="217"/>
      <c r="F8594" s="217"/>
      <c r="G8594" s="218"/>
      <c r="H8594" s="217"/>
      <c r="I8594" s="217"/>
      <c r="J8594" s="217"/>
      <c r="K8594" s="217"/>
      <c r="L8594" s="217"/>
      <c r="M8594" s="219"/>
      <c r="N8594" s="220"/>
      <c r="O8594" s="219"/>
      <c r="P8594" s="220"/>
      <c r="Q8594" s="219"/>
      <c r="R8594" s="219"/>
    </row>
    <row r="8595" spans="1:18">
      <c r="A8595" s="217"/>
      <c r="B8595" s="217"/>
      <c r="C8595" s="221"/>
      <c r="D8595" s="217"/>
      <c r="E8595" s="217"/>
      <c r="F8595" s="217"/>
      <c r="G8595" s="218"/>
      <c r="H8595" s="217"/>
      <c r="I8595" s="217"/>
      <c r="J8595" s="217"/>
      <c r="K8595" s="217"/>
      <c r="L8595" s="217"/>
      <c r="M8595" s="219"/>
      <c r="N8595" s="220"/>
      <c r="O8595" s="219"/>
      <c r="P8595" s="220"/>
      <c r="Q8595" s="219"/>
      <c r="R8595" s="219"/>
    </row>
    <row r="8596" spans="1:18">
      <c r="A8596" s="217"/>
      <c r="B8596" s="217"/>
      <c r="C8596" s="221"/>
      <c r="D8596" s="217"/>
      <c r="E8596" s="217"/>
      <c r="F8596" s="217"/>
      <c r="G8596" s="218"/>
      <c r="H8596" s="217"/>
      <c r="I8596" s="217"/>
      <c r="J8596" s="217"/>
      <c r="K8596" s="217"/>
      <c r="L8596" s="217"/>
      <c r="M8596" s="219"/>
      <c r="N8596" s="220"/>
      <c r="O8596" s="219"/>
      <c r="P8596" s="220"/>
      <c r="Q8596" s="219"/>
      <c r="R8596" s="219"/>
    </row>
    <row r="8597" spans="1:18">
      <c r="A8597" s="217"/>
      <c r="B8597" s="217"/>
      <c r="C8597" s="221"/>
      <c r="D8597" s="217"/>
      <c r="E8597" s="217"/>
      <c r="F8597" s="217"/>
      <c r="G8597" s="218"/>
      <c r="H8597" s="217"/>
      <c r="I8597" s="217"/>
      <c r="J8597" s="217"/>
      <c r="K8597" s="217"/>
      <c r="L8597" s="217"/>
      <c r="M8597" s="219"/>
      <c r="N8597" s="220"/>
      <c r="O8597" s="219"/>
      <c r="P8597" s="220"/>
      <c r="Q8597" s="219"/>
      <c r="R8597" s="219"/>
    </row>
    <row r="8598" spans="1:18">
      <c r="A8598" s="217"/>
      <c r="B8598" s="217"/>
      <c r="C8598" s="221"/>
      <c r="D8598" s="217"/>
      <c r="E8598" s="217"/>
      <c r="F8598" s="217"/>
      <c r="G8598" s="218"/>
      <c r="H8598" s="217"/>
      <c r="I8598" s="217"/>
      <c r="J8598" s="217"/>
      <c r="K8598" s="217"/>
      <c r="L8598" s="217"/>
      <c r="M8598" s="219"/>
      <c r="N8598" s="220"/>
      <c r="O8598" s="219"/>
      <c r="P8598" s="220"/>
      <c r="Q8598" s="219"/>
      <c r="R8598" s="219"/>
    </row>
    <row r="8599" spans="1:18">
      <c r="A8599" s="217"/>
      <c r="B8599" s="217"/>
      <c r="C8599" s="221"/>
      <c r="D8599" s="217"/>
      <c r="E8599" s="217"/>
      <c r="F8599" s="217"/>
      <c r="G8599" s="218"/>
      <c r="H8599" s="217"/>
      <c r="I8599" s="217"/>
      <c r="J8599" s="217"/>
      <c r="K8599" s="217"/>
      <c r="L8599" s="217"/>
      <c r="M8599" s="219"/>
      <c r="N8599" s="220"/>
      <c r="O8599" s="219"/>
      <c r="P8599" s="220"/>
      <c r="Q8599" s="219"/>
      <c r="R8599" s="219"/>
    </row>
    <row r="8600" spans="1:18">
      <c r="A8600" s="217"/>
      <c r="B8600" s="217"/>
      <c r="C8600" s="221"/>
      <c r="D8600" s="217"/>
      <c r="E8600" s="217"/>
      <c r="F8600" s="217"/>
      <c r="G8600" s="218"/>
      <c r="H8600" s="217"/>
      <c r="I8600" s="217"/>
      <c r="J8600" s="217"/>
      <c r="K8600" s="217"/>
      <c r="L8600" s="217"/>
      <c r="M8600" s="219"/>
      <c r="N8600" s="220"/>
      <c r="O8600" s="219"/>
      <c r="P8600" s="220"/>
      <c r="Q8600" s="219"/>
      <c r="R8600" s="219"/>
    </row>
    <row r="8601" spans="1:18">
      <c r="A8601" s="217"/>
      <c r="B8601" s="217"/>
      <c r="C8601" s="221"/>
      <c r="D8601" s="217"/>
      <c r="E8601" s="217"/>
      <c r="F8601" s="217"/>
      <c r="G8601" s="218"/>
      <c r="H8601" s="217"/>
      <c r="I8601" s="217"/>
      <c r="J8601" s="217"/>
      <c r="K8601" s="217"/>
      <c r="L8601" s="217"/>
      <c r="M8601" s="219"/>
      <c r="N8601" s="220"/>
      <c r="O8601" s="219"/>
      <c r="P8601" s="220"/>
      <c r="Q8601" s="219"/>
      <c r="R8601" s="219"/>
    </row>
    <row r="8602" spans="1:18">
      <c r="A8602" s="217"/>
      <c r="B8602" s="217"/>
      <c r="C8602" s="221"/>
      <c r="D8602" s="217"/>
      <c r="E8602" s="217"/>
      <c r="F8602" s="217"/>
      <c r="G8602" s="218"/>
      <c r="H8602" s="217"/>
      <c r="I8602" s="217"/>
      <c r="J8602" s="217"/>
      <c r="K8602" s="217"/>
      <c r="L8602" s="217"/>
      <c r="M8602" s="219"/>
      <c r="N8602" s="220"/>
      <c r="O8602" s="219"/>
      <c r="P8602" s="220"/>
      <c r="Q8602" s="219"/>
      <c r="R8602" s="219"/>
    </row>
    <row r="8603" spans="1:18">
      <c r="A8603" s="217"/>
      <c r="B8603" s="217"/>
      <c r="C8603" s="221"/>
      <c r="D8603" s="217"/>
      <c r="E8603" s="217"/>
      <c r="F8603" s="217"/>
      <c r="G8603" s="218"/>
      <c r="H8603" s="217"/>
      <c r="I8603" s="217"/>
      <c r="J8603" s="217"/>
      <c r="K8603" s="217"/>
      <c r="L8603" s="217"/>
      <c r="M8603" s="219"/>
      <c r="N8603" s="220"/>
      <c r="O8603" s="219"/>
      <c r="P8603" s="220"/>
      <c r="Q8603" s="219"/>
      <c r="R8603" s="219"/>
    </row>
    <row r="8604" spans="1:18">
      <c r="A8604" s="217"/>
      <c r="B8604" s="217"/>
      <c r="C8604" s="221"/>
      <c r="D8604" s="217"/>
      <c r="E8604" s="217"/>
      <c r="F8604" s="217"/>
      <c r="G8604" s="218"/>
      <c r="H8604" s="217"/>
      <c r="I8604" s="217"/>
      <c r="J8604" s="217"/>
      <c r="K8604" s="217"/>
      <c r="L8604" s="217"/>
      <c r="M8604" s="219"/>
      <c r="N8604" s="220"/>
      <c r="O8604" s="219"/>
      <c r="P8604" s="220"/>
      <c r="Q8604" s="219"/>
      <c r="R8604" s="219"/>
    </row>
    <row r="8605" spans="1:18">
      <c r="A8605" s="217"/>
      <c r="B8605" s="217"/>
      <c r="C8605" s="221"/>
      <c r="D8605" s="217"/>
      <c r="E8605" s="217"/>
      <c r="F8605" s="217"/>
      <c r="G8605" s="218"/>
      <c r="H8605" s="217"/>
      <c r="I8605" s="217"/>
      <c r="J8605" s="217"/>
      <c r="K8605" s="217"/>
      <c r="L8605" s="217"/>
      <c r="M8605" s="219"/>
      <c r="N8605" s="220"/>
      <c r="O8605" s="219"/>
      <c r="P8605" s="220"/>
      <c r="Q8605" s="219"/>
      <c r="R8605" s="219"/>
    </row>
    <row r="8606" spans="1:18">
      <c r="A8606" s="217"/>
      <c r="B8606" s="217"/>
      <c r="C8606" s="221"/>
      <c r="D8606" s="217"/>
      <c r="E8606" s="217"/>
      <c r="F8606" s="217"/>
      <c r="G8606" s="218"/>
      <c r="H8606" s="217"/>
      <c r="I8606" s="217"/>
      <c r="J8606" s="217"/>
      <c r="K8606" s="217"/>
      <c r="L8606" s="217"/>
      <c r="M8606" s="219"/>
      <c r="N8606" s="220"/>
      <c r="O8606" s="219"/>
      <c r="P8606" s="220"/>
      <c r="Q8606" s="219"/>
      <c r="R8606" s="219"/>
    </row>
    <row r="8607" spans="1:18">
      <c r="A8607" s="217"/>
      <c r="B8607" s="217"/>
      <c r="C8607" s="221"/>
      <c r="D8607" s="217"/>
      <c r="E8607" s="217"/>
      <c r="F8607" s="217"/>
      <c r="G8607" s="218"/>
      <c r="H8607" s="217"/>
      <c r="I8607" s="217"/>
      <c r="J8607" s="217"/>
      <c r="K8607" s="217"/>
      <c r="L8607" s="217"/>
      <c r="M8607" s="219"/>
      <c r="N8607" s="220"/>
      <c r="O8607" s="219"/>
      <c r="P8607" s="220"/>
      <c r="Q8607" s="219"/>
      <c r="R8607" s="219"/>
    </row>
    <row r="8608" spans="1:18">
      <c r="A8608" s="217"/>
      <c r="B8608" s="217"/>
      <c r="C8608" s="221"/>
      <c r="D8608" s="217"/>
      <c r="E8608" s="217"/>
      <c r="F8608" s="217"/>
      <c r="G8608" s="218"/>
      <c r="H8608" s="217"/>
      <c r="I8608" s="217"/>
      <c r="J8608" s="217"/>
      <c r="K8608" s="217"/>
      <c r="L8608" s="217"/>
      <c r="M8608" s="219"/>
      <c r="N8608" s="220"/>
      <c r="O8608" s="219"/>
      <c r="P8608" s="220"/>
      <c r="Q8608" s="219"/>
      <c r="R8608" s="219"/>
    </row>
    <row r="8609" spans="1:18">
      <c r="A8609" s="217"/>
      <c r="B8609" s="217"/>
      <c r="C8609" s="221"/>
      <c r="D8609" s="217"/>
      <c r="E8609" s="217"/>
      <c r="F8609" s="217"/>
      <c r="G8609" s="218"/>
      <c r="H8609" s="217"/>
      <c r="I8609" s="217"/>
      <c r="J8609" s="217"/>
      <c r="K8609" s="217"/>
      <c r="L8609" s="217"/>
      <c r="M8609" s="219"/>
      <c r="N8609" s="220"/>
      <c r="O8609" s="219"/>
      <c r="P8609" s="220"/>
      <c r="Q8609" s="219"/>
      <c r="R8609" s="219"/>
    </row>
    <row r="8610" spans="1:18">
      <c r="A8610" s="217"/>
      <c r="B8610" s="217"/>
      <c r="C8610" s="221"/>
      <c r="D8610" s="217"/>
      <c r="E8610" s="217"/>
      <c r="F8610" s="217"/>
      <c r="G8610" s="218"/>
      <c r="H8610" s="217"/>
      <c r="I8610" s="217"/>
      <c r="J8610" s="217"/>
      <c r="K8610" s="217"/>
      <c r="L8610" s="217"/>
      <c r="M8610" s="219"/>
      <c r="N8610" s="220"/>
      <c r="O8610" s="219"/>
      <c r="P8610" s="220"/>
      <c r="Q8610" s="219"/>
      <c r="R8610" s="219"/>
    </row>
    <row r="8611" spans="1:18">
      <c r="A8611" s="217"/>
      <c r="B8611" s="217"/>
      <c r="C8611" s="221"/>
      <c r="D8611" s="217"/>
      <c r="E8611" s="217"/>
      <c r="F8611" s="217"/>
      <c r="G8611" s="218"/>
      <c r="H8611" s="217"/>
      <c r="I8611" s="217"/>
      <c r="J8611" s="217"/>
      <c r="K8611" s="217"/>
      <c r="L8611" s="217"/>
      <c r="M8611" s="219"/>
      <c r="N8611" s="220"/>
      <c r="O8611" s="219"/>
      <c r="P8611" s="220"/>
      <c r="Q8611" s="219"/>
      <c r="R8611" s="219"/>
    </row>
    <row r="8612" spans="1:18">
      <c r="A8612" s="217"/>
      <c r="B8612" s="217"/>
      <c r="C8612" s="221"/>
      <c r="D8612" s="217"/>
      <c r="E8612" s="217"/>
      <c r="F8612" s="217"/>
      <c r="G8612" s="218"/>
      <c r="H8612" s="217"/>
      <c r="I8612" s="217"/>
      <c r="J8612" s="217"/>
      <c r="K8612" s="217"/>
      <c r="L8612" s="217"/>
      <c r="M8612" s="219"/>
      <c r="N8612" s="220"/>
      <c r="O8612" s="219"/>
      <c r="P8612" s="220"/>
      <c r="Q8612" s="219"/>
      <c r="R8612" s="219"/>
    </row>
    <row r="8613" spans="1:18">
      <c r="A8613" s="217"/>
      <c r="B8613" s="217"/>
      <c r="C8613" s="221"/>
      <c r="D8613" s="217"/>
      <c r="E8613" s="217"/>
      <c r="F8613" s="217"/>
      <c r="G8613" s="218"/>
      <c r="H8613" s="217"/>
      <c r="I8613" s="217"/>
      <c r="J8613" s="217"/>
      <c r="K8613" s="217"/>
      <c r="L8613" s="217"/>
      <c r="M8613" s="219"/>
      <c r="N8613" s="220"/>
      <c r="O8613" s="219"/>
      <c r="P8613" s="220"/>
      <c r="Q8613" s="219"/>
      <c r="R8613" s="219"/>
    </row>
    <row r="8614" spans="1:18">
      <c r="A8614" s="217"/>
      <c r="B8614" s="217"/>
      <c r="C8614" s="221"/>
      <c r="D8614" s="217"/>
      <c r="E8614" s="217"/>
      <c r="F8614" s="217"/>
      <c r="G8614" s="218"/>
      <c r="H8614" s="217"/>
      <c r="I8614" s="217"/>
      <c r="J8614" s="217"/>
      <c r="K8614" s="217"/>
      <c r="L8614" s="217"/>
      <c r="M8614" s="219"/>
      <c r="N8614" s="220"/>
      <c r="O8614" s="219"/>
      <c r="P8614" s="220"/>
      <c r="Q8614" s="219"/>
      <c r="R8614" s="219"/>
    </row>
    <row r="8615" spans="1:18">
      <c r="A8615" s="217"/>
      <c r="B8615" s="217"/>
      <c r="C8615" s="221"/>
      <c r="D8615" s="217"/>
      <c r="E8615" s="217"/>
      <c r="F8615" s="217"/>
      <c r="G8615" s="218"/>
      <c r="H8615" s="217"/>
      <c r="I8615" s="217"/>
      <c r="J8615" s="217"/>
      <c r="K8615" s="217"/>
      <c r="L8615" s="217"/>
      <c r="M8615" s="219"/>
      <c r="N8615" s="220"/>
      <c r="O8615" s="219"/>
      <c r="P8615" s="220"/>
      <c r="Q8615" s="219"/>
      <c r="R8615" s="219"/>
    </row>
    <row r="8616" spans="1:18">
      <c r="A8616" s="217"/>
      <c r="B8616" s="217"/>
      <c r="C8616" s="221"/>
      <c r="D8616" s="217"/>
      <c r="E8616" s="217"/>
      <c r="F8616" s="217"/>
      <c r="G8616" s="218"/>
      <c r="H8616" s="217"/>
      <c r="I8616" s="217"/>
      <c r="J8616" s="217"/>
      <c r="K8616" s="217"/>
      <c r="L8616" s="217"/>
      <c r="M8616" s="219"/>
      <c r="N8616" s="220"/>
      <c r="O8616" s="219"/>
      <c r="P8616" s="220"/>
      <c r="Q8616" s="219"/>
      <c r="R8616" s="219"/>
    </row>
    <row r="8617" spans="1:18">
      <c r="A8617" s="217"/>
      <c r="B8617" s="217"/>
      <c r="C8617" s="221"/>
      <c r="D8617" s="217"/>
      <c r="E8617" s="217"/>
      <c r="F8617" s="217"/>
      <c r="G8617" s="218"/>
      <c r="H8617" s="217"/>
      <c r="I8617" s="217"/>
      <c r="J8617" s="217"/>
      <c r="K8617" s="217"/>
      <c r="L8617" s="217"/>
      <c r="M8617" s="219"/>
      <c r="N8617" s="220"/>
      <c r="O8617" s="219"/>
      <c r="P8617" s="220"/>
      <c r="Q8617" s="219"/>
      <c r="R8617" s="219"/>
    </row>
    <row r="8618" spans="1:18">
      <c r="A8618" s="217"/>
      <c r="B8618" s="217"/>
      <c r="C8618" s="221"/>
      <c r="D8618" s="217"/>
      <c r="E8618" s="217"/>
      <c r="F8618" s="217"/>
      <c r="G8618" s="218"/>
      <c r="H8618" s="217"/>
      <c r="I8618" s="217"/>
      <c r="J8618" s="217"/>
      <c r="K8618" s="217"/>
      <c r="L8618" s="217"/>
      <c r="M8618" s="219"/>
      <c r="N8618" s="220"/>
      <c r="O8618" s="219"/>
      <c r="P8618" s="220"/>
      <c r="Q8618" s="219"/>
      <c r="R8618" s="219"/>
    </row>
    <row r="8619" spans="1:18">
      <c r="A8619" s="217"/>
      <c r="B8619" s="217"/>
      <c r="C8619" s="221"/>
      <c r="D8619" s="217"/>
      <c r="E8619" s="217"/>
      <c r="F8619" s="217"/>
      <c r="G8619" s="218"/>
      <c r="H8619" s="217"/>
      <c r="I8619" s="217"/>
      <c r="J8619" s="217"/>
      <c r="K8619" s="217"/>
      <c r="L8619" s="217"/>
      <c r="M8619" s="219"/>
      <c r="N8619" s="220"/>
      <c r="O8619" s="219"/>
      <c r="P8619" s="220"/>
      <c r="Q8619" s="219"/>
      <c r="R8619" s="219"/>
    </row>
    <row r="8620" spans="1:18">
      <c r="A8620" s="217"/>
      <c r="B8620" s="217"/>
      <c r="C8620" s="221"/>
      <c r="D8620" s="217"/>
      <c r="E8620" s="217"/>
      <c r="F8620" s="217"/>
      <c r="G8620" s="218"/>
      <c r="H8620" s="217"/>
      <c r="I8620" s="217"/>
      <c r="J8620" s="217"/>
      <c r="K8620" s="217"/>
      <c r="L8620" s="217"/>
      <c r="M8620" s="219"/>
      <c r="N8620" s="220"/>
      <c r="O8620" s="219"/>
      <c r="P8620" s="220"/>
      <c r="Q8620" s="219"/>
      <c r="R8620" s="219"/>
    </row>
    <row r="8621" spans="1:18">
      <c r="A8621" s="217"/>
      <c r="B8621" s="217"/>
      <c r="C8621" s="221"/>
      <c r="D8621" s="217"/>
      <c r="E8621" s="217"/>
      <c r="F8621" s="217"/>
      <c r="G8621" s="218"/>
      <c r="H8621" s="217"/>
      <c r="I8621" s="217"/>
      <c r="J8621" s="217"/>
      <c r="K8621" s="217"/>
      <c r="L8621" s="217"/>
      <c r="M8621" s="219"/>
      <c r="N8621" s="220"/>
      <c r="O8621" s="219"/>
      <c r="P8621" s="220"/>
      <c r="Q8621" s="219"/>
      <c r="R8621" s="219"/>
    </row>
    <row r="8622" spans="1:18">
      <c r="A8622" s="217"/>
      <c r="B8622" s="217"/>
      <c r="C8622" s="221"/>
      <c r="D8622" s="217"/>
      <c r="E8622" s="217"/>
      <c r="F8622" s="217"/>
      <c r="G8622" s="218"/>
      <c r="H8622" s="217"/>
      <c r="I8622" s="217"/>
      <c r="J8622" s="217"/>
      <c r="K8622" s="217"/>
      <c r="L8622" s="217"/>
      <c r="M8622" s="219"/>
      <c r="N8622" s="220"/>
      <c r="O8622" s="219"/>
      <c r="P8622" s="220"/>
      <c r="Q8622" s="219"/>
      <c r="R8622" s="219"/>
    </row>
    <row r="8623" spans="1:18">
      <c r="A8623" s="217"/>
      <c r="B8623" s="217"/>
      <c r="C8623" s="221"/>
      <c r="D8623" s="217"/>
      <c r="E8623" s="217"/>
      <c r="F8623" s="217"/>
      <c r="G8623" s="218"/>
      <c r="H8623" s="217"/>
      <c r="I8623" s="217"/>
      <c r="J8623" s="217"/>
      <c r="K8623" s="217"/>
      <c r="L8623" s="217"/>
      <c r="M8623" s="219"/>
      <c r="N8623" s="220"/>
      <c r="O8623" s="219"/>
      <c r="P8623" s="220"/>
      <c r="Q8623" s="219"/>
      <c r="R8623" s="219"/>
    </row>
    <row r="8624" spans="1:18">
      <c r="A8624" s="217"/>
      <c r="B8624" s="217"/>
      <c r="C8624" s="221"/>
      <c r="D8624" s="217"/>
      <c r="E8624" s="217"/>
      <c r="F8624" s="217"/>
      <c r="G8624" s="218"/>
      <c r="H8624" s="217"/>
      <c r="I8624" s="217"/>
      <c r="J8624" s="217"/>
      <c r="K8624" s="217"/>
      <c r="L8624" s="217"/>
      <c r="M8624" s="219"/>
      <c r="N8624" s="220"/>
      <c r="O8624" s="219"/>
      <c r="P8624" s="220"/>
      <c r="Q8624" s="219"/>
      <c r="R8624" s="219"/>
    </row>
    <row r="8625" spans="1:18">
      <c r="A8625" s="217"/>
      <c r="B8625" s="217"/>
      <c r="C8625" s="221"/>
      <c r="D8625" s="217"/>
      <c r="E8625" s="217"/>
      <c r="F8625" s="217"/>
      <c r="G8625" s="218"/>
      <c r="H8625" s="217"/>
      <c r="I8625" s="217"/>
      <c r="J8625" s="217"/>
      <c r="K8625" s="217"/>
      <c r="L8625" s="217"/>
      <c r="M8625" s="219"/>
      <c r="N8625" s="220"/>
      <c r="O8625" s="219"/>
      <c r="P8625" s="220"/>
      <c r="Q8625" s="219"/>
      <c r="R8625" s="219"/>
    </row>
    <row r="8626" spans="1:18">
      <c r="A8626" s="217"/>
      <c r="B8626" s="217"/>
      <c r="C8626" s="221"/>
      <c r="D8626" s="217"/>
      <c r="E8626" s="217"/>
      <c r="F8626" s="217"/>
      <c r="G8626" s="218"/>
      <c r="H8626" s="217"/>
      <c r="I8626" s="217"/>
      <c r="J8626" s="217"/>
      <c r="K8626" s="217"/>
      <c r="L8626" s="217"/>
      <c r="M8626" s="219"/>
      <c r="N8626" s="220"/>
      <c r="O8626" s="219"/>
      <c r="P8626" s="220"/>
      <c r="Q8626" s="219"/>
      <c r="R8626" s="219"/>
    </row>
    <row r="8627" spans="1:18">
      <c r="A8627" s="217"/>
      <c r="B8627" s="217"/>
      <c r="C8627" s="221"/>
      <c r="D8627" s="217"/>
      <c r="E8627" s="217"/>
      <c r="F8627" s="217"/>
      <c r="G8627" s="218"/>
      <c r="H8627" s="217"/>
      <c r="I8627" s="217"/>
      <c r="J8627" s="217"/>
      <c r="K8627" s="217"/>
      <c r="L8627" s="217"/>
      <c r="M8627" s="219"/>
      <c r="N8627" s="220"/>
      <c r="O8627" s="219"/>
      <c r="P8627" s="220"/>
      <c r="Q8627" s="219"/>
      <c r="R8627" s="219"/>
    </row>
    <row r="8628" spans="1:18">
      <c r="A8628" s="217"/>
      <c r="B8628" s="217"/>
      <c r="C8628" s="221"/>
      <c r="D8628" s="217"/>
      <c r="E8628" s="217"/>
      <c r="F8628" s="217"/>
      <c r="G8628" s="218"/>
      <c r="H8628" s="217"/>
      <c r="I8628" s="217"/>
      <c r="J8628" s="217"/>
      <c r="K8628" s="217"/>
      <c r="L8628" s="217"/>
      <c r="M8628" s="219"/>
      <c r="N8628" s="220"/>
      <c r="O8628" s="219"/>
      <c r="P8628" s="220"/>
      <c r="Q8628" s="219"/>
      <c r="R8628" s="219"/>
    </row>
    <row r="8629" spans="1:18">
      <c r="A8629" s="217"/>
      <c r="B8629" s="217"/>
      <c r="C8629" s="221"/>
      <c r="D8629" s="217"/>
      <c r="E8629" s="217"/>
      <c r="F8629" s="217"/>
      <c r="G8629" s="218"/>
      <c r="H8629" s="217"/>
      <c r="I8629" s="217"/>
      <c r="J8629" s="217"/>
      <c r="K8629" s="217"/>
      <c r="L8629" s="217"/>
      <c r="M8629" s="219"/>
      <c r="N8629" s="220"/>
      <c r="O8629" s="219"/>
      <c r="P8629" s="220"/>
      <c r="Q8629" s="219"/>
      <c r="R8629" s="219"/>
    </row>
    <row r="8630" spans="1:18">
      <c r="A8630" s="217"/>
      <c r="B8630" s="217"/>
      <c r="C8630" s="221"/>
      <c r="D8630" s="217"/>
      <c r="E8630" s="217"/>
      <c r="F8630" s="217"/>
      <c r="G8630" s="218"/>
      <c r="H8630" s="217"/>
      <c r="I8630" s="217"/>
      <c r="J8630" s="217"/>
      <c r="K8630" s="217"/>
      <c r="L8630" s="217"/>
      <c r="M8630" s="219"/>
      <c r="N8630" s="220"/>
      <c r="O8630" s="219"/>
      <c r="P8630" s="220"/>
      <c r="Q8630" s="219"/>
      <c r="R8630" s="219"/>
    </row>
    <row r="8631" spans="1:18">
      <c r="A8631" s="217"/>
      <c r="B8631" s="217"/>
      <c r="C8631" s="221"/>
      <c r="D8631" s="217"/>
      <c r="E8631" s="217"/>
      <c r="F8631" s="217"/>
      <c r="G8631" s="218"/>
      <c r="H8631" s="217"/>
      <c r="I8631" s="217"/>
      <c r="J8631" s="217"/>
      <c r="K8631" s="217"/>
      <c r="L8631" s="217"/>
      <c r="M8631" s="219"/>
      <c r="N8631" s="220"/>
      <c r="O8631" s="219"/>
      <c r="P8631" s="220"/>
      <c r="Q8631" s="219"/>
      <c r="R8631" s="219"/>
    </row>
    <row r="8632" spans="1:18">
      <c r="A8632" s="217"/>
      <c r="B8632" s="217"/>
      <c r="C8632" s="221"/>
      <c r="D8632" s="217"/>
      <c r="E8632" s="217"/>
      <c r="F8632" s="217"/>
      <c r="G8632" s="218"/>
      <c r="H8632" s="217"/>
      <c r="I8632" s="217"/>
      <c r="J8632" s="217"/>
      <c r="K8632" s="217"/>
      <c r="L8632" s="217"/>
      <c r="M8632" s="219"/>
      <c r="N8632" s="220"/>
      <c r="O8632" s="219"/>
      <c r="P8632" s="220"/>
      <c r="Q8632" s="219"/>
      <c r="R8632" s="219"/>
    </row>
    <row r="8633" spans="1:18">
      <c r="A8633" s="217"/>
      <c r="B8633" s="217"/>
      <c r="C8633" s="221"/>
      <c r="D8633" s="217"/>
      <c r="E8633" s="217"/>
      <c r="F8633" s="217"/>
      <c r="G8633" s="218"/>
      <c r="H8633" s="217"/>
      <c r="I8633" s="217"/>
      <c r="J8633" s="217"/>
      <c r="K8633" s="217"/>
      <c r="L8633" s="217"/>
      <c r="M8633" s="219"/>
      <c r="N8633" s="220"/>
      <c r="O8633" s="219"/>
      <c r="P8633" s="220"/>
      <c r="Q8633" s="219"/>
      <c r="R8633" s="219"/>
    </row>
    <row r="8634" spans="1:18">
      <c r="A8634" s="217"/>
      <c r="B8634" s="217"/>
      <c r="C8634" s="221"/>
      <c r="D8634" s="217"/>
      <c r="E8634" s="217"/>
      <c r="F8634" s="217"/>
      <c r="G8634" s="218"/>
      <c r="H8634" s="217"/>
      <c r="I8634" s="217"/>
      <c r="J8634" s="217"/>
      <c r="K8634" s="217"/>
      <c r="L8634" s="217"/>
      <c r="M8634" s="219"/>
      <c r="N8634" s="220"/>
      <c r="O8634" s="219"/>
      <c r="P8634" s="220"/>
      <c r="Q8634" s="219"/>
      <c r="R8634" s="219"/>
    </row>
    <row r="8635" spans="1:18">
      <c r="A8635" s="217"/>
      <c r="B8635" s="217"/>
      <c r="C8635" s="221"/>
      <c r="D8635" s="217"/>
      <c r="E8635" s="217"/>
      <c r="F8635" s="217"/>
      <c r="G8635" s="218"/>
      <c r="H8635" s="217"/>
      <c r="I8635" s="217"/>
      <c r="J8635" s="217"/>
      <c r="K8635" s="217"/>
      <c r="L8635" s="217"/>
      <c r="M8635" s="219"/>
      <c r="N8635" s="220"/>
      <c r="O8635" s="219"/>
      <c r="P8635" s="220"/>
      <c r="Q8635" s="219"/>
      <c r="R8635" s="219"/>
    </row>
    <row r="8636" spans="1:18">
      <c r="A8636" s="217"/>
      <c r="B8636" s="217"/>
      <c r="C8636" s="221"/>
      <c r="D8636" s="217"/>
      <c r="E8636" s="217"/>
      <c r="F8636" s="217"/>
      <c r="G8636" s="218"/>
      <c r="H8636" s="217"/>
      <c r="I8636" s="217"/>
      <c r="J8636" s="217"/>
      <c r="K8636" s="217"/>
      <c r="L8636" s="217"/>
      <c r="M8636" s="219"/>
      <c r="N8636" s="220"/>
      <c r="O8636" s="219"/>
      <c r="P8636" s="220"/>
      <c r="Q8636" s="219"/>
      <c r="R8636" s="219"/>
    </row>
    <row r="8637" spans="1:18">
      <c r="A8637" s="217"/>
      <c r="B8637" s="217"/>
      <c r="C8637" s="221"/>
      <c r="D8637" s="217"/>
      <c r="E8637" s="217"/>
      <c r="F8637" s="217"/>
      <c r="G8637" s="218"/>
      <c r="H8637" s="217"/>
      <c r="I8637" s="217"/>
      <c r="J8637" s="217"/>
      <c r="K8637" s="217"/>
      <c r="L8637" s="217"/>
      <c r="M8637" s="219"/>
      <c r="N8637" s="220"/>
      <c r="O8637" s="219"/>
      <c r="P8637" s="220"/>
      <c r="Q8637" s="219"/>
      <c r="R8637" s="219"/>
    </row>
    <row r="8638" spans="1:18">
      <c r="A8638" s="217"/>
      <c r="B8638" s="217"/>
      <c r="C8638" s="221"/>
      <c r="D8638" s="217"/>
      <c r="E8638" s="217"/>
      <c r="F8638" s="217"/>
      <c r="G8638" s="218"/>
      <c r="H8638" s="217"/>
      <c r="I8638" s="217"/>
      <c r="J8638" s="217"/>
      <c r="K8638" s="217"/>
      <c r="L8638" s="217"/>
      <c r="M8638" s="219"/>
      <c r="N8638" s="220"/>
      <c r="O8638" s="219"/>
      <c r="P8638" s="220"/>
      <c r="Q8638" s="219"/>
      <c r="R8638" s="219"/>
    </row>
    <row r="8639" spans="1:18">
      <c r="A8639" s="217"/>
      <c r="B8639" s="217"/>
      <c r="C8639" s="221"/>
      <c r="D8639" s="217"/>
      <c r="E8639" s="217"/>
      <c r="F8639" s="217"/>
      <c r="G8639" s="218"/>
      <c r="H8639" s="217"/>
      <c r="I8639" s="217"/>
      <c r="J8639" s="217"/>
      <c r="K8639" s="217"/>
      <c r="L8639" s="217"/>
      <c r="M8639" s="219"/>
      <c r="N8639" s="220"/>
      <c r="O8639" s="219"/>
      <c r="P8639" s="220"/>
      <c r="Q8639" s="219"/>
      <c r="R8639" s="219"/>
    </row>
    <row r="8640" spans="1:18">
      <c r="A8640" s="217"/>
      <c r="B8640" s="217"/>
      <c r="C8640" s="221"/>
      <c r="D8640" s="217"/>
      <c r="E8640" s="217"/>
      <c r="F8640" s="217"/>
      <c r="G8640" s="218"/>
      <c r="H8640" s="217"/>
      <c r="I8640" s="217"/>
      <c r="J8640" s="217"/>
      <c r="K8640" s="217"/>
      <c r="L8640" s="217"/>
      <c r="M8640" s="219"/>
      <c r="N8640" s="220"/>
      <c r="O8640" s="219"/>
      <c r="P8640" s="220"/>
      <c r="Q8640" s="219"/>
      <c r="R8640" s="219"/>
    </row>
    <row r="8641" spans="1:18">
      <c r="A8641" s="217"/>
      <c r="B8641" s="217"/>
      <c r="C8641" s="221"/>
      <c r="D8641" s="217"/>
      <c r="E8641" s="217"/>
      <c r="F8641" s="217"/>
      <c r="G8641" s="218"/>
      <c r="H8641" s="217"/>
      <c r="I8641" s="217"/>
      <c r="J8641" s="217"/>
      <c r="K8641" s="217"/>
      <c r="L8641" s="217"/>
      <c r="M8641" s="219"/>
      <c r="N8641" s="220"/>
      <c r="O8641" s="219"/>
      <c r="P8641" s="220"/>
      <c r="Q8641" s="219"/>
      <c r="R8641" s="219"/>
    </row>
    <row r="8642" spans="1:18">
      <c r="A8642" s="217"/>
      <c r="B8642" s="217"/>
      <c r="C8642" s="221"/>
      <c r="D8642" s="217"/>
      <c r="E8642" s="217"/>
      <c r="F8642" s="217"/>
      <c r="G8642" s="218"/>
      <c r="H8642" s="217"/>
      <c r="I8642" s="217"/>
      <c r="J8642" s="217"/>
      <c r="K8642" s="217"/>
      <c r="L8642" s="217"/>
      <c r="M8642" s="219"/>
      <c r="N8642" s="220"/>
      <c r="O8642" s="219"/>
      <c r="P8642" s="220"/>
      <c r="Q8642" s="219"/>
      <c r="R8642" s="219"/>
    </row>
    <row r="8643" spans="1:18">
      <c r="A8643" s="217"/>
      <c r="B8643" s="217"/>
      <c r="C8643" s="221"/>
      <c r="D8643" s="217"/>
      <c r="E8643" s="217"/>
      <c r="F8643" s="217"/>
      <c r="G8643" s="218"/>
      <c r="H8643" s="217"/>
      <c r="I8643" s="217"/>
      <c r="J8643" s="217"/>
      <c r="K8643" s="217"/>
      <c r="L8643" s="217"/>
      <c r="M8643" s="219"/>
      <c r="N8643" s="220"/>
      <c r="O8643" s="219"/>
      <c r="P8643" s="220"/>
      <c r="Q8643" s="219"/>
      <c r="R8643" s="219"/>
    </row>
    <row r="8644" spans="1:18">
      <c r="A8644" s="217"/>
      <c r="B8644" s="217"/>
      <c r="C8644" s="221"/>
      <c r="D8644" s="217"/>
      <c r="E8644" s="217"/>
      <c r="F8644" s="217"/>
      <c r="G8644" s="218"/>
      <c r="H8644" s="217"/>
      <c r="I8644" s="217"/>
      <c r="J8644" s="217"/>
      <c r="K8644" s="217"/>
      <c r="L8644" s="217"/>
      <c r="M8644" s="219"/>
      <c r="N8644" s="220"/>
      <c r="O8644" s="219"/>
      <c r="P8644" s="220"/>
      <c r="Q8644" s="219"/>
      <c r="R8644" s="219"/>
    </row>
    <row r="8645" spans="1:18">
      <c r="A8645" s="217"/>
      <c r="B8645" s="217"/>
      <c r="C8645" s="221"/>
      <c r="D8645" s="217"/>
      <c r="E8645" s="217"/>
      <c r="F8645" s="217"/>
      <c r="G8645" s="218"/>
      <c r="H8645" s="217"/>
      <c r="I8645" s="217"/>
      <c r="J8645" s="217"/>
      <c r="K8645" s="217"/>
      <c r="L8645" s="217"/>
      <c r="M8645" s="219"/>
      <c r="N8645" s="220"/>
      <c r="O8645" s="219"/>
      <c r="P8645" s="220"/>
      <c r="Q8645" s="219"/>
      <c r="R8645" s="219"/>
    </row>
    <row r="8646" spans="1:18">
      <c r="A8646" s="217"/>
      <c r="B8646" s="217"/>
      <c r="C8646" s="221"/>
      <c r="D8646" s="217"/>
      <c r="E8646" s="217"/>
      <c r="F8646" s="217"/>
      <c r="G8646" s="218"/>
      <c r="H8646" s="217"/>
      <c r="I8646" s="217"/>
      <c r="J8646" s="217"/>
      <c r="K8646" s="217"/>
      <c r="L8646" s="217"/>
      <c r="M8646" s="219"/>
      <c r="N8646" s="220"/>
      <c r="O8646" s="219"/>
      <c r="P8646" s="220"/>
      <c r="Q8646" s="219"/>
      <c r="R8646" s="219"/>
    </row>
    <row r="8647" spans="1:18">
      <c r="A8647" s="217"/>
      <c r="B8647" s="217"/>
      <c r="C8647" s="221"/>
      <c r="D8647" s="217"/>
      <c r="E8647" s="217"/>
      <c r="F8647" s="217"/>
      <c r="G8647" s="218"/>
      <c r="H8647" s="217"/>
      <c r="I8647" s="217"/>
      <c r="J8647" s="217"/>
      <c r="K8647" s="217"/>
      <c r="L8647" s="217"/>
      <c r="M8647" s="219"/>
      <c r="N8647" s="220"/>
      <c r="O8647" s="219"/>
      <c r="P8647" s="220"/>
      <c r="Q8647" s="219"/>
      <c r="R8647" s="219"/>
    </row>
    <row r="8648" spans="1:18">
      <c r="A8648" s="217"/>
      <c r="B8648" s="217"/>
      <c r="C8648" s="221"/>
      <c r="D8648" s="217"/>
      <c r="E8648" s="217"/>
      <c r="F8648" s="217"/>
      <c r="G8648" s="218"/>
      <c r="H8648" s="217"/>
      <c r="I8648" s="217"/>
      <c r="J8648" s="217"/>
      <c r="K8648" s="217"/>
      <c r="L8648" s="217"/>
      <c r="M8648" s="219"/>
      <c r="N8648" s="220"/>
      <c r="O8648" s="219"/>
      <c r="P8648" s="220"/>
      <c r="Q8648" s="219"/>
      <c r="R8648" s="219"/>
    </row>
    <row r="8649" spans="1:18">
      <c r="A8649" s="217"/>
      <c r="B8649" s="217"/>
      <c r="C8649" s="221"/>
      <c r="D8649" s="217"/>
      <c r="E8649" s="217"/>
      <c r="F8649" s="217"/>
      <c r="G8649" s="218"/>
      <c r="H8649" s="217"/>
      <c r="I8649" s="217"/>
      <c r="J8649" s="217"/>
      <c r="K8649" s="217"/>
      <c r="L8649" s="217"/>
      <c r="M8649" s="219"/>
      <c r="N8649" s="220"/>
      <c r="O8649" s="219"/>
      <c r="P8649" s="220"/>
      <c r="Q8649" s="219"/>
      <c r="R8649" s="219"/>
    </row>
    <row r="8650" spans="1:18">
      <c r="A8650" s="217"/>
      <c r="B8650" s="217"/>
      <c r="C8650" s="221"/>
      <c r="D8650" s="217"/>
      <c r="E8650" s="217"/>
      <c r="F8650" s="217"/>
      <c r="G8650" s="218"/>
      <c r="H8650" s="217"/>
      <c r="I8650" s="217"/>
      <c r="J8650" s="217"/>
      <c r="K8650" s="217"/>
      <c r="L8650" s="217"/>
      <c r="M8650" s="219"/>
      <c r="N8650" s="220"/>
      <c r="O8650" s="219"/>
      <c r="P8650" s="220"/>
      <c r="Q8650" s="219"/>
      <c r="R8650" s="219"/>
    </row>
    <row r="8651" spans="1:18">
      <c r="A8651" s="217"/>
      <c r="B8651" s="217"/>
      <c r="C8651" s="221"/>
      <c r="D8651" s="217"/>
      <c r="E8651" s="217"/>
      <c r="F8651" s="217"/>
      <c r="G8651" s="218"/>
      <c r="H8651" s="217"/>
      <c r="I8651" s="217"/>
      <c r="J8651" s="217"/>
      <c r="K8651" s="217"/>
      <c r="L8651" s="217"/>
      <c r="M8651" s="219"/>
      <c r="N8651" s="220"/>
      <c r="O8651" s="219"/>
      <c r="P8651" s="220"/>
      <c r="Q8651" s="219"/>
      <c r="R8651" s="219"/>
    </row>
    <row r="8652" spans="1:18">
      <c r="A8652" s="217"/>
      <c r="B8652" s="217"/>
      <c r="C8652" s="221"/>
      <c r="D8652" s="217"/>
      <c r="E8652" s="217"/>
      <c r="F8652" s="217"/>
      <c r="G8652" s="218"/>
      <c r="H8652" s="217"/>
      <c r="I8652" s="217"/>
      <c r="J8652" s="217"/>
      <c r="K8652" s="217"/>
      <c r="L8652" s="217"/>
      <c r="M8652" s="219"/>
      <c r="N8652" s="220"/>
      <c r="O8652" s="219"/>
      <c r="P8652" s="220"/>
      <c r="Q8652" s="219"/>
      <c r="R8652" s="219"/>
    </row>
    <row r="8653" spans="1:18">
      <c r="A8653" s="217"/>
      <c r="B8653" s="217"/>
      <c r="C8653" s="221"/>
      <c r="D8653" s="217"/>
      <c r="E8653" s="217"/>
      <c r="F8653" s="217"/>
      <c r="G8653" s="218"/>
      <c r="H8653" s="217"/>
      <c r="I8653" s="217"/>
      <c r="J8653" s="217"/>
      <c r="K8653" s="217"/>
      <c r="L8653" s="217"/>
      <c r="M8653" s="219"/>
      <c r="N8653" s="220"/>
      <c r="O8653" s="219"/>
      <c r="P8653" s="220"/>
      <c r="Q8653" s="219"/>
      <c r="R8653" s="219"/>
    </row>
    <row r="8654" spans="1:18">
      <c r="A8654" s="217"/>
      <c r="B8654" s="217"/>
      <c r="C8654" s="221"/>
      <c r="D8654" s="217"/>
      <c r="E8654" s="217"/>
      <c r="F8654" s="217"/>
      <c r="G8654" s="218"/>
      <c r="H8654" s="217"/>
      <c r="I8654" s="217"/>
      <c r="J8654" s="217"/>
      <c r="K8654" s="217"/>
      <c r="L8654" s="217"/>
      <c r="M8654" s="219"/>
      <c r="N8654" s="220"/>
      <c r="O8654" s="219"/>
      <c r="P8654" s="220"/>
      <c r="Q8654" s="219"/>
      <c r="R8654" s="219"/>
    </row>
    <row r="8655" spans="1:18">
      <c r="A8655" s="217"/>
      <c r="B8655" s="217"/>
      <c r="C8655" s="221"/>
      <c r="D8655" s="217"/>
      <c r="E8655" s="217"/>
      <c r="F8655" s="217"/>
      <c r="G8655" s="218"/>
      <c r="H8655" s="217"/>
      <c r="I8655" s="217"/>
      <c r="J8655" s="217"/>
      <c r="K8655" s="217"/>
      <c r="L8655" s="217"/>
      <c r="M8655" s="219"/>
      <c r="N8655" s="220"/>
      <c r="O8655" s="219"/>
      <c r="P8655" s="220"/>
      <c r="Q8655" s="219"/>
      <c r="R8655" s="219"/>
    </row>
    <row r="8656" spans="1:18">
      <c r="A8656" s="217"/>
      <c r="B8656" s="217"/>
      <c r="C8656" s="221"/>
      <c r="D8656" s="217"/>
      <c r="E8656" s="217"/>
      <c r="F8656" s="217"/>
      <c r="G8656" s="218"/>
      <c r="H8656" s="217"/>
      <c r="I8656" s="217"/>
      <c r="J8656" s="217"/>
      <c r="K8656" s="217"/>
      <c r="L8656" s="217"/>
      <c r="M8656" s="219"/>
      <c r="N8656" s="220"/>
      <c r="O8656" s="219"/>
      <c r="P8656" s="220"/>
      <c r="Q8656" s="219"/>
      <c r="R8656" s="219"/>
    </row>
    <row r="8657" spans="1:18">
      <c r="A8657" s="217"/>
      <c r="B8657" s="217"/>
      <c r="C8657" s="221"/>
      <c r="D8657" s="217"/>
      <c r="E8657" s="217"/>
      <c r="F8657" s="217"/>
      <c r="G8657" s="218"/>
      <c r="H8657" s="217"/>
      <c r="I8657" s="217"/>
      <c r="J8657" s="217"/>
      <c r="K8657" s="217"/>
      <c r="L8657" s="217"/>
      <c r="M8657" s="219"/>
      <c r="N8657" s="220"/>
      <c r="O8657" s="219"/>
      <c r="P8657" s="220"/>
      <c r="Q8657" s="219"/>
      <c r="R8657" s="219"/>
    </row>
    <row r="8658" spans="1:18">
      <c r="A8658" s="217"/>
      <c r="B8658" s="217"/>
      <c r="C8658" s="221"/>
      <c r="D8658" s="217"/>
      <c r="E8658" s="217"/>
      <c r="F8658" s="217"/>
      <c r="G8658" s="218"/>
      <c r="H8658" s="217"/>
      <c r="I8658" s="217"/>
      <c r="J8658" s="217"/>
      <c r="K8658" s="217"/>
      <c r="L8658" s="217"/>
      <c r="M8658" s="219"/>
      <c r="N8658" s="220"/>
      <c r="O8658" s="219"/>
      <c r="P8658" s="220"/>
      <c r="Q8658" s="219"/>
      <c r="R8658" s="219"/>
    </row>
    <row r="8659" spans="1:18">
      <c r="A8659" s="217"/>
      <c r="B8659" s="217"/>
      <c r="C8659" s="221"/>
      <c r="D8659" s="217"/>
      <c r="E8659" s="217"/>
      <c r="F8659" s="217"/>
      <c r="G8659" s="218"/>
      <c r="H8659" s="217"/>
      <c r="I8659" s="217"/>
      <c r="J8659" s="217"/>
      <c r="K8659" s="217"/>
      <c r="L8659" s="217"/>
      <c r="M8659" s="219"/>
      <c r="N8659" s="220"/>
      <c r="O8659" s="219"/>
      <c r="P8659" s="220"/>
      <c r="Q8659" s="219"/>
      <c r="R8659" s="219"/>
    </row>
    <row r="8660" spans="1:18">
      <c r="A8660" s="217"/>
      <c r="B8660" s="217"/>
      <c r="C8660" s="221"/>
      <c r="D8660" s="217"/>
      <c r="E8660" s="217"/>
      <c r="F8660" s="217"/>
      <c r="G8660" s="218"/>
      <c r="H8660" s="217"/>
      <c r="I8660" s="217"/>
      <c r="J8660" s="217"/>
      <c r="K8660" s="217"/>
      <c r="L8660" s="217"/>
      <c r="M8660" s="219"/>
      <c r="N8660" s="220"/>
      <c r="O8660" s="219"/>
      <c r="P8660" s="220"/>
      <c r="Q8660" s="219"/>
      <c r="R8660" s="219"/>
    </row>
    <row r="8661" spans="1:18">
      <c r="A8661" s="217"/>
      <c r="B8661" s="217"/>
      <c r="C8661" s="221"/>
      <c r="D8661" s="217"/>
      <c r="E8661" s="217"/>
      <c r="F8661" s="217"/>
      <c r="G8661" s="218"/>
      <c r="H8661" s="217"/>
      <c r="I8661" s="217"/>
      <c r="J8661" s="217"/>
      <c r="K8661" s="217"/>
      <c r="L8661" s="217"/>
      <c r="M8661" s="219"/>
      <c r="N8661" s="220"/>
      <c r="O8661" s="219"/>
      <c r="P8661" s="220"/>
      <c r="Q8661" s="219"/>
      <c r="R8661" s="219"/>
    </row>
    <row r="8662" spans="1:18">
      <c r="A8662" s="217"/>
      <c r="B8662" s="217"/>
      <c r="C8662" s="221"/>
      <c r="D8662" s="217"/>
      <c r="E8662" s="217"/>
      <c r="F8662" s="217"/>
      <c r="G8662" s="218"/>
      <c r="H8662" s="217"/>
      <c r="I8662" s="217"/>
      <c r="J8662" s="217"/>
      <c r="K8662" s="217"/>
      <c r="L8662" s="217"/>
      <c r="M8662" s="219"/>
      <c r="N8662" s="220"/>
      <c r="O8662" s="219"/>
      <c r="P8662" s="220"/>
      <c r="Q8662" s="219"/>
      <c r="R8662" s="219"/>
    </row>
    <row r="8663" spans="1:18">
      <c r="A8663" s="217"/>
      <c r="B8663" s="217"/>
      <c r="C8663" s="221"/>
      <c r="D8663" s="217"/>
      <c r="E8663" s="217"/>
      <c r="F8663" s="217"/>
      <c r="G8663" s="218"/>
      <c r="H8663" s="217"/>
      <c r="I8663" s="217"/>
      <c r="J8663" s="217"/>
      <c r="K8663" s="217"/>
      <c r="L8663" s="217"/>
      <c r="M8663" s="219"/>
      <c r="N8663" s="220"/>
      <c r="O8663" s="219"/>
      <c r="P8663" s="220"/>
      <c r="Q8663" s="219"/>
      <c r="R8663" s="219"/>
    </row>
    <row r="8664" spans="1:18">
      <c r="A8664" s="217"/>
      <c r="B8664" s="217"/>
      <c r="C8664" s="221"/>
      <c r="D8664" s="217"/>
      <c r="E8664" s="217"/>
      <c r="F8664" s="217"/>
      <c r="G8664" s="218"/>
      <c r="H8664" s="217"/>
      <c r="I8664" s="217"/>
      <c r="J8664" s="217"/>
      <c r="K8664" s="217"/>
      <c r="L8664" s="217"/>
      <c r="M8664" s="219"/>
      <c r="N8664" s="220"/>
      <c r="O8664" s="219"/>
      <c r="P8664" s="220"/>
      <c r="Q8664" s="219"/>
      <c r="R8664" s="219"/>
    </row>
    <row r="8665" spans="1:18">
      <c r="A8665" s="217"/>
      <c r="B8665" s="217"/>
      <c r="C8665" s="221"/>
      <c r="D8665" s="217"/>
      <c r="E8665" s="217"/>
      <c r="F8665" s="217"/>
      <c r="G8665" s="218"/>
      <c r="H8665" s="217"/>
      <c r="I8665" s="217"/>
      <c r="J8665" s="217"/>
      <c r="K8665" s="217"/>
      <c r="L8665" s="217"/>
      <c r="M8665" s="219"/>
      <c r="N8665" s="220"/>
      <c r="O8665" s="219"/>
      <c r="P8665" s="220"/>
      <c r="Q8665" s="219"/>
      <c r="R8665" s="219"/>
    </row>
    <row r="8666" spans="1:18">
      <c r="A8666" s="217"/>
      <c r="B8666" s="217"/>
      <c r="C8666" s="221"/>
      <c r="D8666" s="217"/>
      <c r="E8666" s="217"/>
      <c r="F8666" s="217"/>
      <c r="G8666" s="218"/>
      <c r="H8666" s="217"/>
      <c r="I8666" s="217"/>
      <c r="J8666" s="217"/>
      <c r="K8666" s="217"/>
      <c r="L8666" s="217"/>
      <c r="M8666" s="219"/>
      <c r="N8666" s="220"/>
      <c r="O8666" s="219"/>
      <c r="P8666" s="220"/>
      <c r="Q8666" s="219"/>
      <c r="R8666" s="219"/>
    </row>
    <row r="8667" spans="1:18">
      <c r="A8667" s="217"/>
      <c r="B8667" s="217"/>
      <c r="C8667" s="221"/>
      <c r="D8667" s="217"/>
      <c r="E8667" s="217"/>
      <c r="F8667" s="217"/>
      <c r="G8667" s="218"/>
      <c r="H8667" s="217"/>
      <c r="I8667" s="217"/>
      <c r="J8667" s="217"/>
      <c r="K8667" s="217"/>
      <c r="L8667" s="217"/>
      <c r="M8667" s="219"/>
      <c r="N8667" s="220"/>
      <c r="O8667" s="219"/>
      <c r="P8667" s="220"/>
      <c r="Q8667" s="219"/>
      <c r="R8667" s="219"/>
    </row>
    <row r="8668" spans="1:18">
      <c r="A8668" s="217"/>
      <c r="B8668" s="217"/>
      <c r="C8668" s="221"/>
      <c r="D8668" s="217"/>
      <c r="E8668" s="217"/>
      <c r="F8668" s="217"/>
      <c r="G8668" s="218"/>
      <c r="H8668" s="217"/>
      <c r="I8668" s="217"/>
      <c r="J8668" s="217"/>
      <c r="K8668" s="217"/>
      <c r="L8668" s="217"/>
      <c r="M8668" s="219"/>
      <c r="N8668" s="220"/>
      <c r="O8668" s="219"/>
      <c r="P8668" s="220"/>
      <c r="Q8668" s="219"/>
      <c r="R8668" s="219"/>
    </row>
    <row r="8669" spans="1:18">
      <c r="A8669" s="217"/>
      <c r="B8669" s="217"/>
      <c r="C8669" s="221"/>
      <c r="D8669" s="217"/>
      <c r="E8669" s="217"/>
      <c r="F8669" s="217"/>
      <c r="G8669" s="218"/>
      <c r="H8669" s="217"/>
      <c r="I8669" s="217"/>
      <c r="J8669" s="217"/>
      <c r="K8669" s="217"/>
      <c r="L8669" s="217"/>
      <c r="M8669" s="219"/>
      <c r="N8669" s="220"/>
      <c r="O8669" s="219"/>
      <c r="P8669" s="220"/>
      <c r="Q8669" s="219"/>
      <c r="R8669" s="219"/>
    </row>
    <row r="8670" spans="1:18">
      <c r="A8670" s="217"/>
      <c r="B8670" s="217"/>
      <c r="C8670" s="221"/>
      <c r="D8670" s="217"/>
      <c r="E8670" s="217"/>
      <c r="F8670" s="217"/>
      <c r="G8670" s="218"/>
      <c r="H8670" s="217"/>
      <c r="I8670" s="217"/>
      <c r="J8670" s="217"/>
      <c r="K8670" s="217"/>
      <c r="L8670" s="217"/>
      <c r="M8670" s="219"/>
      <c r="N8670" s="220"/>
      <c r="O8670" s="219"/>
      <c r="P8670" s="220"/>
      <c r="Q8670" s="219"/>
      <c r="R8670" s="219"/>
    </row>
    <row r="8671" spans="1:18">
      <c r="A8671" s="217"/>
      <c r="B8671" s="217"/>
      <c r="C8671" s="221"/>
      <c r="D8671" s="217"/>
      <c r="E8671" s="217"/>
      <c r="F8671" s="217"/>
      <c r="G8671" s="218"/>
      <c r="H8671" s="217"/>
      <c r="I8671" s="217"/>
      <c r="J8671" s="217"/>
      <c r="K8671" s="217"/>
      <c r="L8671" s="217"/>
      <c r="M8671" s="219"/>
      <c r="N8671" s="220"/>
      <c r="O8671" s="219"/>
      <c r="P8671" s="220"/>
      <c r="Q8671" s="219"/>
      <c r="R8671" s="219"/>
    </row>
    <row r="8672" spans="1:18">
      <c r="A8672" s="217"/>
      <c r="B8672" s="217"/>
      <c r="C8672" s="221"/>
      <c r="D8672" s="217"/>
      <c r="E8672" s="217"/>
      <c r="F8672" s="217"/>
      <c r="G8672" s="218"/>
      <c r="H8672" s="217"/>
      <c r="I8672" s="217"/>
      <c r="J8672" s="217"/>
      <c r="K8672" s="217"/>
      <c r="L8672" s="217"/>
      <c r="M8672" s="219"/>
      <c r="N8672" s="220"/>
      <c r="O8672" s="219"/>
      <c r="P8672" s="220"/>
      <c r="Q8672" s="219"/>
      <c r="R8672" s="219"/>
    </row>
    <row r="8673" spans="1:18">
      <c r="A8673" s="217"/>
      <c r="B8673" s="217"/>
      <c r="C8673" s="221"/>
      <c r="D8673" s="217"/>
      <c r="E8673" s="217"/>
      <c r="F8673" s="217"/>
      <c r="G8673" s="218"/>
      <c r="H8673" s="217"/>
      <c r="I8673" s="217"/>
      <c r="J8673" s="217"/>
      <c r="K8673" s="217"/>
      <c r="L8673" s="217"/>
      <c r="M8673" s="219"/>
      <c r="N8673" s="220"/>
      <c r="O8673" s="219"/>
      <c r="P8673" s="220"/>
      <c r="Q8673" s="219"/>
      <c r="R8673" s="219"/>
    </row>
    <row r="8674" spans="1:18">
      <c r="A8674" s="217"/>
      <c r="B8674" s="217"/>
      <c r="C8674" s="221"/>
      <c r="D8674" s="217"/>
      <c r="E8674" s="217"/>
      <c r="F8674" s="217"/>
      <c r="G8674" s="218"/>
      <c r="H8674" s="217"/>
      <c r="I8674" s="217"/>
      <c r="J8674" s="217"/>
      <c r="K8674" s="217"/>
      <c r="L8674" s="217"/>
      <c r="M8674" s="219"/>
      <c r="N8674" s="220"/>
      <c r="O8674" s="219"/>
      <c r="P8674" s="220"/>
      <c r="Q8674" s="219"/>
      <c r="R8674" s="219"/>
    </row>
    <row r="8675" spans="1:18">
      <c r="A8675" s="217"/>
      <c r="B8675" s="217"/>
      <c r="C8675" s="221"/>
      <c r="D8675" s="217"/>
      <c r="E8675" s="217"/>
      <c r="F8675" s="217"/>
      <c r="G8675" s="218"/>
      <c r="H8675" s="217"/>
      <c r="I8675" s="217"/>
      <c r="J8675" s="217"/>
      <c r="K8675" s="217"/>
      <c r="L8675" s="217"/>
      <c r="M8675" s="219"/>
      <c r="N8675" s="220"/>
      <c r="O8675" s="219"/>
      <c r="P8675" s="220"/>
      <c r="Q8675" s="219"/>
      <c r="R8675" s="219"/>
    </row>
    <row r="8676" spans="1:18">
      <c r="A8676" s="217"/>
      <c r="B8676" s="217"/>
      <c r="C8676" s="221"/>
      <c r="D8676" s="217"/>
      <c r="E8676" s="217"/>
      <c r="F8676" s="217"/>
      <c r="G8676" s="218"/>
      <c r="H8676" s="217"/>
      <c r="I8676" s="217"/>
      <c r="J8676" s="217"/>
      <c r="K8676" s="217"/>
      <c r="L8676" s="217"/>
      <c r="M8676" s="219"/>
      <c r="N8676" s="220"/>
      <c r="O8676" s="219"/>
      <c r="P8676" s="220"/>
      <c r="Q8676" s="219"/>
      <c r="R8676" s="219"/>
    </row>
    <row r="8677" spans="1:18">
      <c r="A8677" s="217"/>
      <c r="B8677" s="217"/>
      <c r="C8677" s="221"/>
      <c r="D8677" s="217"/>
      <c r="E8677" s="217"/>
      <c r="F8677" s="217"/>
      <c r="G8677" s="218"/>
      <c r="H8677" s="217"/>
      <c r="I8677" s="217"/>
      <c r="J8677" s="217"/>
      <c r="K8677" s="217"/>
      <c r="L8677" s="217"/>
      <c r="M8677" s="219"/>
      <c r="N8677" s="220"/>
      <c r="O8677" s="219"/>
      <c r="P8677" s="220"/>
      <c r="Q8677" s="219"/>
      <c r="R8677" s="219"/>
    </row>
    <row r="8678" spans="1:18">
      <c r="A8678" s="217"/>
      <c r="B8678" s="217"/>
      <c r="C8678" s="221"/>
      <c r="D8678" s="217"/>
      <c r="E8678" s="217"/>
      <c r="F8678" s="217"/>
      <c r="G8678" s="218"/>
      <c r="H8678" s="217"/>
      <c r="I8678" s="217"/>
      <c r="J8678" s="217"/>
      <c r="K8678" s="217"/>
      <c r="L8678" s="217"/>
      <c r="M8678" s="219"/>
      <c r="N8678" s="220"/>
      <c r="O8678" s="219"/>
      <c r="P8678" s="220"/>
      <c r="Q8678" s="219"/>
      <c r="R8678" s="219"/>
    </row>
    <row r="8679" spans="1:18">
      <c r="A8679" s="217"/>
      <c r="B8679" s="217"/>
      <c r="C8679" s="221"/>
      <c r="D8679" s="217"/>
      <c r="E8679" s="217"/>
      <c r="F8679" s="217"/>
      <c r="G8679" s="218"/>
      <c r="H8679" s="217"/>
      <c r="I8679" s="217"/>
      <c r="J8679" s="217"/>
      <c r="K8679" s="217"/>
      <c r="L8679" s="217"/>
      <c r="M8679" s="219"/>
      <c r="N8679" s="220"/>
      <c r="O8679" s="219"/>
      <c r="P8679" s="220"/>
      <c r="Q8679" s="219"/>
      <c r="R8679" s="219"/>
    </row>
    <row r="8680" spans="1:18">
      <c r="A8680" s="217"/>
      <c r="B8680" s="217"/>
      <c r="C8680" s="221"/>
      <c r="D8680" s="217"/>
      <c r="E8680" s="217"/>
      <c r="F8680" s="217"/>
      <c r="G8680" s="218"/>
      <c r="H8680" s="217"/>
      <c r="I8680" s="217"/>
      <c r="J8680" s="217"/>
      <c r="K8680" s="217"/>
      <c r="L8680" s="217"/>
      <c r="M8680" s="219"/>
      <c r="N8680" s="220"/>
      <c r="O8680" s="219"/>
      <c r="P8680" s="220"/>
      <c r="Q8680" s="219"/>
      <c r="R8680" s="219"/>
    </row>
    <row r="8681" spans="1:18">
      <c r="A8681" s="217"/>
      <c r="B8681" s="217"/>
      <c r="C8681" s="221"/>
      <c r="D8681" s="217"/>
      <c r="E8681" s="217"/>
      <c r="F8681" s="217"/>
      <c r="G8681" s="218"/>
      <c r="H8681" s="217"/>
      <c r="I8681" s="217"/>
      <c r="J8681" s="217"/>
      <c r="K8681" s="217"/>
      <c r="L8681" s="217"/>
      <c r="M8681" s="219"/>
      <c r="N8681" s="220"/>
      <c r="O8681" s="219"/>
      <c r="P8681" s="220"/>
      <c r="Q8681" s="219"/>
      <c r="R8681" s="219"/>
    </row>
    <row r="8682" spans="1:18">
      <c r="A8682" s="217"/>
      <c r="B8682" s="217"/>
      <c r="C8682" s="221"/>
      <c r="D8682" s="217"/>
      <c r="E8682" s="217"/>
      <c r="F8682" s="217"/>
      <c r="G8682" s="218"/>
      <c r="H8682" s="217"/>
      <c r="I8682" s="217"/>
      <c r="J8682" s="217"/>
      <c r="K8682" s="217"/>
      <c r="L8682" s="217"/>
      <c r="M8682" s="219"/>
      <c r="N8682" s="220"/>
      <c r="O8682" s="219"/>
      <c r="P8682" s="220"/>
      <c r="Q8682" s="219"/>
      <c r="R8682" s="219"/>
    </row>
    <row r="8683" spans="1:18">
      <c r="A8683" s="217"/>
      <c r="B8683" s="217"/>
      <c r="C8683" s="221"/>
      <c r="D8683" s="217"/>
      <c r="E8683" s="217"/>
      <c r="F8683" s="217"/>
      <c r="G8683" s="218"/>
      <c r="H8683" s="217"/>
      <c r="I8683" s="217"/>
      <c r="J8683" s="217"/>
      <c r="K8683" s="217"/>
      <c r="L8683" s="217"/>
      <c r="M8683" s="219"/>
      <c r="N8683" s="220"/>
      <c r="O8683" s="219"/>
      <c r="P8683" s="220"/>
      <c r="Q8683" s="219"/>
      <c r="R8683" s="219"/>
    </row>
    <row r="8684" spans="1:18">
      <c r="A8684" s="217"/>
      <c r="B8684" s="217"/>
      <c r="C8684" s="221"/>
      <c r="D8684" s="217"/>
      <c r="E8684" s="217"/>
      <c r="F8684" s="217"/>
      <c r="G8684" s="218"/>
      <c r="H8684" s="217"/>
      <c r="I8684" s="217"/>
      <c r="J8684" s="217"/>
      <c r="K8684" s="217"/>
      <c r="L8684" s="217"/>
      <c r="M8684" s="219"/>
      <c r="N8684" s="220"/>
      <c r="O8684" s="219"/>
      <c r="P8684" s="220"/>
      <c r="Q8684" s="219"/>
      <c r="R8684" s="219"/>
    </row>
    <row r="8685" spans="1:18">
      <c r="A8685" s="217"/>
      <c r="B8685" s="217"/>
      <c r="C8685" s="221"/>
      <c r="D8685" s="217"/>
      <c r="E8685" s="217"/>
      <c r="F8685" s="217"/>
      <c r="G8685" s="218"/>
      <c r="H8685" s="217"/>
      <c r="I8685" s="217"/>
      <c r="J8685" s="217"/>
      <c r="K8685" s="217"/>
      <c r="L8685" s="217"/>
      <c r="M8685" s="219"/>
      <c r="N8685" s="220"/>
      <c r="O8685" s="219"/>
      <c r="P8685" s="220"/>
      <c r="Q8685" s="219"/>
      <c r="R8685" s="219"/>
    </row>
    <row r="8686" spans="1:18">
      <c r="A8686" s="217"/>
      <c r="B8686" s="217"/>
      <c r="C8686" s="221"/>
      <c r="D8686" s="217"/>
      <c r="E8686" s="217"/>
      <c r="F8686" s="217"/>
      <c r="G8686" s="218"/>
      <c r="H8686" s="217"/>
      <c r="I8686" s="217"/>
      <c r="J8686" s="217"/>
      <c r="K8686" s="217"/>
      <c r="L8686" s="217"/>
      <c r="M8686" s="219"/>
      <c r="N8686" s="220"/>
      <c r="O8686" s="219"/>
      <c r="P8686" s="220"/>
      <c r="Q8686" s="219"/>
      <c r="R8686" s="219"/>
    </row>
    <row r="8687" spans="1:18">
      <c r="A8687" s="217"/>
      <c r="B8687" s="217"/>
      <c r="C8687" s="221"/>
      <c r="D8687" s="217"/>
      <c r="E8687" s="217"/>
      <c r="F8687" s="217"/>
      <c r="G8687" s="218"/>
      <c r="H8687" s="217"/>
      <c r="I8687" s="217"/>
      <c r="J8687" s="217"/>
      <c r="K8687" s="217"/>
      <c r="L8687" s="217"/>
      <c r="M8687" s="219"/>
      <c r="N8687" s="220"/>
      <c r="O8687" s="219"/>
      <c r="P8687" s="220"/>
      <c r="Q8687" s="219"/>
      <c r="R8687" s="219"/>
    </row>
    <row r="8688" spans="1:18">
      <c r="A8688" s="217"/>
      <c r="B8688" s="217"/>
      <c r="C8688" s="221"/>
      <c r="D8688" s="217"/>
      <c r="E8688" s="217"/>
      <c r="F8688" s="217"/>
      <c r="G8688" s="218"/>
      <c r="H8688" s="217"/>
      <c r="I8688" s="217"/>
      <c r="J8688" s="217"/>
      <c r="K8688" s="217"/>
      <c r="L8688" s="217"/>
      <c r="M8688" s="219"/>
      <c r="N8688" s="220"/>
      <c r="O8688" s="219"/>
      <c r="P8688" s="220"/>
      <c r="Q8688" s="219"/>
      <c r="R8688" s="219"/>
    </row>
    <row r="8689" spans="1:18">
      <c r="A8689" s="217"/>
      <c r="B8689" s="217"/>
      <c r="C8689" s="221"/>
      <c r="D8689" s="217"/>
      <c r="E8689" s="217"/>
      <c r="F8689" s="217"/>
      <c r="G8689" s="218"/>
      <c r="H8689" s="217"/>
      <c r="I8689" s="217"/>
      <c r="J8689" s="217"/>
      <c r="K8689" s="217"/>
      <c r="L8689" s="217"/>
      <c r="M8689" s="219"/>
      <c r="N8689" s="220"/>
      <c r="O8689" s="219"/>
      <c r="P8689" s="220"/>
      <c r="Q8689" s="219"/>
      <c r="R8689" s="219"/>
    </row>
    <row r="8690" spans="1:18">
      <c r="A8690" s="217"/>
      <c r="B8690" s="217"/>
      <c r="C8690" s="221"/>
      <c r="D8690" s="217"/>
      <c r="E8690" s="217"/>
      <c r="F8690" s="217"/>
      <c r="G8690" s="218"/>
      <c r="H8690" s="217"/>
      <c r="I8690" s="217"/>
      <c r="J8690" s="217"/>
      <c r="K8690" s="217"/>
      <c r="L8690" s="217"/>
      <c r="M8690" s="219"/>
      <c r="N8690" s="220"/>
      <c r="O8690" s="219"/>
      <c r="P8690" s="220"/>
      <c r="Q8690" s="219"/>
      <c r="R8690" s="219"/>
    </row>
    <row r="8691" spans="1:18">
      <c r="A8691" s="217"/>
      <c r="B8691" s="217"/>
      <c r="C8691" s="221"/>
      <c r="D8691" s="217"/>
      <c r="E8691" s="217"/>
      <c r="F8691" s="217"/>
      <c r="G8691" s="218"/>
      <c r="H8691" s="217"/>
      <c r="I8691" s="217"/>
      <c r="J8691" s="217"/>
      <c r="K8691" s="217"/>
      <c r="L8691" s="217"/>
      <c r="M8691" s="219"/>
      <c r="N8691" s="220"/>
      <c r="O8691" s="219"/>
      <c r="P8691" s="220"/>
      <c r="Q8691" s="219"/>
      <c r="R8691" s="219"/>
    </row>
    <row r="8692" spans="1:18">
      <c r="A8692" s="217"/>
      <c r="B8692" s="217"/>
      <c r="C8692" s="221"/>
      <c r="D8692" s="217"/>
      <c r="E8692" s="217"/>
      <c r="F8692" s="217"/>
      <c r="G8692" s="218"/>
      <c r="H8692" s="217"/>
      <c r="I8692" s="217"/>
      <c r="J8692" s="217"/>
      <c r="K8692" s="217"/>
      <c r="L8692" s="217"/>
      <c r="M8692" s="219"/>
      <c r="N8692" s="220"/>
      <c r="O8692" s="219"/>
      <c r="P8692" s="220"/>
      <c r="Q8692" s="219"/>
      <c r="R8692" s="219"/>
    </row>
    <row r="8693" spans="1:18">
      <c r="A8693" s="217"/>
      <c r="B8693" s="217"/>
      <c r="C8693" s="221"/>
      <c r="D8693" s="217"/>
      <c r="E8693" s="217"/>
      <c r="F8693" s="217"/>
      <c r="G8693" s="218"/>
      <c r="H8693" s="217"/>
      <c r="I8693" s="217"/>
      <c r="J8693" s="217"/>
      <c r="K8693" s="217"/>
      <c r="L8693" s="217"/>
      <c r="M8693" s="219"/>
      <c r="N8693" s="220"/>
      <c r="O8693" s="219"/>
      <c r="P8693" s="220"/>
      <c r="Q8693" s="219"/>
      <c r="R8693" s="219"/>
    </row>
    <row r="8694" spans="1:18">
      <c r="A8694" s="217"/>
      <c r="B8694" s="217"/>
      <c r="C8694" s="221"/>
      <c r="D8694" s="217"/>
      <c r="E8694" s="217"/>
      <c r="F8694" s="217"/>
      <c r="G8694" s="218"/>
      <c r="H8694" s="217"/>
      <c r="I8694" s="217"/>
      <c r="J8694" s="217"/>
      <c r="K8694" s="217"/>
      <c r="L8694" s="217"/>
      <c r="M8694" s="219"/>
      <c r="N8694" s="220"/>
      <c r="O8694" s="219"/>
      <c r="P8694" s="220"/>
      <c r="Q8694" s="219"/>
      <c r="R8694" s="219"/>
    </row>
    <row r="8695" spans="1:18">
      <c r="A8695" s="217"/>
      <c r="B8695" s="217"/>
      <c r="C8695" s="221"/>
      <c r="D8695" s="217"/>
      <c r="E8695" s="217"/>
      <c r="F8695" s="217"/>
      <c r="G8695" s="218"/>
      <c r="H8695" s="217"/>
      <c r="I8695" s="217"/>
      <c r="J8695" s="217"/>
      <c r="K8695" s="217"/>
      <c r="L8695" s="217"/>
      <c r="M8695" s="219"/>
      <c r="N8695" s="220"/>
      <c r="O8695" s="219"/>
      <c r="P8695" s="220"/>
      <c r="Q8695" s="219"/>
      <c r="R8695" s="219"/>
    </row>
    <row r="8696" spans="1:18">
      <c r="A8696" s="217"/>
      <c r="B8696" s="217"/>
      <c r="C8696" s="221"/>
      <c r="D8696" s="217"/>
      <c r="E8696" s="217"/>
      <c r="F8696" s="217"/>
      <c r="G8696" s="218"/>
      <c r="H8696" s="217"/>
      <c r="I8696" s="217"/>
      <c r="J8696" s="217"/>
      <c r="K8696" s="217"/>
      <c r="L8696" s="217"/>
      <c r="M8696" s="219"/>
      <c r="N8696" s="220"/>
      <c r="O8696" s="219"/>
      <c r="P8696" s="220"/>
      <c r="Q8696" s="219"/>
      <c r="R8696" s="219"/>
    </row>
    <row r="8697" spans="1:18">
      <c r="A8697" s="217"/>
      <c r="B8697" s="217"/>
      <c r="C8697" s="221"/>
      <c r="D8697" s="217"/>
      <c r="E8697" s="217"/>
      <c r="F8697" s="217"/>
      <c r="G8697" s="218"/>
      <c r="H8697" s="217"/>
      <c r="I8697" s="217"/>
      <c r="J8697" s="217"/>
      <c r="K8697" s="217"/>
      <c r="L8697" s="217"/>
      <c r="M8697" s="219"/>
      <c r="N8697" s="220"/>
      <c r="O8697" s="219"/>
      <c r="P8697" s="220"/>
      <c r="Q8697" s="219"/>
      <c r="R8697" s="219"/>
    </row>
    <row r="8698" spans="1:18">
      <c r="A8698" s="217"/>
      <c r="B8698" s="217"/>
      <c r="C8698" s="221"/>
      <c r="D8698" s="217"/>
      <c r="E8698" s="217"/>
      <c r="F8698" s="217"/>
      <c r="G8698" s="218"/>
      <c r="H8698" s="217"/>
      <c r="I8698" s="217"/>
      <c r="J8698" s="217"/>
      <c r="K8698" s="217"/>
      <c r="L8698" s="217"/>
      <c r="M8698" s="219"/>
      <c r="N8698" s="220"/>
      <c r="O8698" s="219"/>
      <c r="P8698" s="220"/>
      <c r="Q8698" s="219"/>
      <c r="R8698" s="219"/>
    </row>
    <row r="8699" spans="1:18">
      <c r="A8699" s="217"/>
      <c r="B8699" s="217"/>
      <c r="C8699" s="221"/>
      <c r="D8699" s="217"/>
      <c r="E8699" s="217"/>
      <c r="F8699" s="217"/>
      <c r="G8699" s="218"/>
      <c r="H8699" s="217"/>
      <c r="I8699" s="217"/>
      <c r="J8699" s="217"/>
      <c r="K8699" s="217"/>
      <c r="L8699" s="217"/>
      <c r="M8699" s="219"/>
      <c r="N8699" s="220"/>
      <c r="O8699" s="219"/>
      <c r="P8699" s="220"/>
      <c r="Q8699" s="219"/>
      <c r="R8699" s="219"/>
    </row>
    <row r="8700" spans="1:18">
      <c r="A8700" s="217"/>
      <c r="B8700" s="217"/>
      <c r="C8700" s="221"/>
      <c r="D8700" s="217"/>
      <c r="E8700" s="217"/>
      <c r="F8700" s="217"/>
      <c r="G8700" s="218"/>
      <c r="H8700" s="217"/>
      <c r="I8700" s="217"/>
      <c r="J8700" s="217"/>
      <c r="K8700" s="217"/>
      <c r="L8700" s="217"/>
      <c r="M8700" s="219"/>
      <c r="N8700" s="220"/>
      <c r="O8700" s="219"/>
      <c r="P8700" s="220"/>
      <c r="Q8700" s="219"/>
      <c r="R8700" s="219"/>
    </row>
    <row r="8701" spans="1:18">
      <c r="A8701" s="217"/>
      <c r="B8701" s="217"/>
      <c r="C8701" s="221"/>
      <c r="D8701" s="217"/>
      <c r="E8701" s="217"/>
      <c r="F8701" s="217"/>
      <c r="G8701" s="218"/>
      <c r="H8701" s="217"/>
      <c r="I8701" s="217"/>
      <c r="J8701" s="217"/>
      <c r="K8701" s="217"/>
      <c r="L8701" s="217"/>
      <c r="M8701" s="219"/>
      <c r="N8701" s="220"/>
      <c r="O8701" s="219"/>
      <c r="P8701" s="220"/>
      <c r="Q8701" s="219"/>
      <c r="R8701" s="219"/>
    </row>
    <row r="8702" spans="1:18">
      <c r="A8702" s="217"/>
      <c r="B8702" s="217"/>
      <c r="C8702" s="221"/>
      <c r="D8702" s="217"/>
      <c r="E8702" s="217"/>
      <c r="F8702" s="217"/>
      <c r="G8702" s="218"/>
      <c r="H8702" s="217"/>
      <c r="I8702" s="217"/>
      <c r="J8702" s="217"/>
      <c r="K8702" s="217"/>
      <c r="L8702" s="217"/>
      <c r="M8702" s="219"/>
      <c r="N8702" s="220"/>
      <c r="O8702" s="219"/>
      <c r="P8702" s="220"/>
      <c r="Q8702" s="219"/>
      <c r="R8702" s="219"/>
    </row>
    <row r="8703" spans="1:18">
      <c r="A8703" s="217"/>
      <c r="B8703" s="217"/>
      <c r="C8703" s="221"/>
      <c r="D8703" s="217"/>
      <c r="E8703" s="217"/>
      <c r="F8703" s="217"/>
      <c r="G8703" s="218"/>
      <c r="H8703" s="217"/>
      <c r="I8703" s="217"/>
      <c r="J8703" s="217"/>
      <c r="K8703" s="217"/>
      <c r="L8703" s="217"/>
      <c r="M8703" s="219"/>
      <c r="N8703" s="220"/>
      <c r="O8703" s="219"/>
      <c r="P8703" s="220"/>
      <c r="Q8703" s="219"/>
      <c r="R8703" s="219"/>
    </row>
    <row r="8704" spans="1:18">
      <c r="A8704" s="217"/>
      <c r="B8704" s="217"/>
      <c r="C8704" s="221"/>
      <c r="D8704" s="217"/>
      <c r="E8704" s="217"/>
      <c r="F8704" s="217"/>
      <c r="G8704" s="218"/>
      <c r="H8704" s="217"/>
      <c r="I8704" s="217"/>
      <c r="J8704" s="217"/>
      <c r="K8704" s="217"/>
      <c r="L8704" s="217"/>
      <c r="M8704" s="219"/>
      <c r="N8704" s="220"/>
      <c r="O8704" s="219"/>
      <c r="P8704" s="220"/>
      <c r="Q8704" s="219"/>
      <c r="R8704" s="219"/>
    </row>
    <row r="8705" spans="1:18">
      <c r="A8705" s="217"/>
      <c r="B8705" s="217"/>
      <c r="C8705" s="221"/>
      <c r="D8705" s="217"/>
      <c r="E8705" s="217"/>
      <c r="F8705" s="217"/>
      <c r="G8705" s="218"/>
      <c r="H8705" s="217"/>
      <c r="I8705" s="217"/>
      <c r="J8705" s="217"/>
      <c r="K8705" s="217"/>
      <c r="L8705" s="217"/>
      <c r="M8705" s="219"/>
      <c r="N8705" s="220"/>
      <c r="O8705" s="219"/>
      <c r="P8705" s="220"/>
      <c r="Q8705" s="219"/>
      <c r="R8705" s="219"/>
    </row>
    <row r="8706" spans="1:18">
      <c r="A8706" s="217"/>
      <c r="B8706" s="217"/>
      <c r="C8706" s="221"/>
      <c r="D8706" s="217"/>
      <c r="E8706" s="217"/>
      <c r="F8706" s="217"/>
      <c r="G8706" s="218"/>
      <c r="H8706" s="217"/>
      <c r="I8706" s="217"/>
      <c r="J8706" s="217"/>
      <c r="K8706" s="217"/>
      <c r="L8706" s="217"/>
      <c r="M8706" s="219"/>
      <c r="N8706" s="220"/>
      <c r="O8706" s="219"/>
      <c r="P8706" s="220"/>
      <c r="Q8706" s="219"/>
      <c r="R8706" s="219"/>
    </row>
    <row r="8707" spans="1:18">
      <c r="A8707" s="217"/>
      <c r="B8707" s="217"/>
      <c r="C8707" s="221"/>
      <c r="D8707" s="217"/>
      <c r="E8707" s="217"/>
      <c r="F8707" s="217"/>
      <c r="G8707" s="218"/>
      <c r="H8707" s="217"/>
      <c r="I8707" s="217"/>
      <c r="J8707" s="217"/>
      <c r="K8707" s="217"/>
      <c r="L8707" s="217"/>
      <c r="M8707" s="219"/>
      <c r="N8707" s="220"/>
      <c r="O8707" s="219"/>
      <c r="P8707" s="220"/>
      <c r="Q8707" s="219"/>
      <c r="R8707" s="219"/>
    </row>
    <row r="8708" spans="1:18">
      <c r="A8708" s="217"/>
      <c r="B8708" s="217"/>
      <c r="C8708" s="221"/>
      <c r="D8708" s="217"/>
      <c r="E8708" s="217"/>
      <c r="F8708" s="217"/>
      <c r="G8708" s="218"/>
      <c r="H8708" s="217"/>
      <c r="I8708" s="217"/>
      <c r="J8708" s="217"/>
      <c r="K8708" s="217"/>
      <c r="L8708" s="217"/>
      <c r="M8708" s="219"/>
      <c r="N8708" s="220"/>
      <c r="O8708" s="219"/>
      <c r="P8708" s="220"/>
      <c r="Q8708" s="219"/>
      <c r="R8708" s="219"/>
    </row>
    <row r="8709" spans="1:18">
      <c r="A8709" s="217"/>
      <c r="B8709" s="217"/>
      <c r="C8709" s="221"/>
      <c r="D8709" s="217"/>
      <c r="E8709" s="217"/>
      <c r="F8709" s="217"/>
      <c r="G8709" s="218"/>
      <c r="H8709" s="217"/>
      <c r="I8709" s="217"/>
      <c r="J8709" s="217"/>
      <c r="K8709" s="217"/>
      <c r="L8709" s="217"/>
      <c r="M8709" s="219"/>
      <c r="N8709" s="220"/>
      <c r="O8709" s="219"/>
      <c r="P8709" s="220"/>
      <c r="Q8709" s="219"/>
      <c r="R8709" s="219"/>
    </row>
    <row r="8710" spans="1:18">
      <c r="A8710" s="217"/>
      <c r="B8710" s="217"/>
      <c r="C8710" s="221"/>
      <c r="D8710" s="217"/>
      <c r="E8710" s="217"/>
      <c r="F8710" s="217"/>
      <c r="G8710" s="218"/>
      <c r="H8710" s="217"/>
      <c r="I8710" s="217"/>
      <c r="J8710" s="217"/>
      <c r="K8710" s="217"/>
      <c r="L8710" s="217"/>
      <c r="M8710" s="219"/>
      <c r="N8710" s="220"/>
      <c r="O8710" s="219"/>
      <c r="P8710" s="220"/>
      <c r="Q8710" s="219"/>
      <c r="R8710" s="219"/>
    </row>
    <row r="8711" spans="1:18">
      <c r="A8711" s="217"/>
      <c r="B8711" s="217"/>
      <c r="C8711" s="221"/>
      <c r="D8711" s="217"/>
      <c r="E8711" s="217"/>
      <c r="F8711" s="217"/>
      <c r="G8711" s="218"/>
      <c r="H8711" s="217"/>
      <c r="I8711" s="217"/>
      <c r="J8711" s="217"/>
      <c r="K8711" s="217"/>
      <c r="L8711" s="217"/>
      <c r="M8711" s="219"/>
      <c r="N8711" s="220"/>
      <c r="O8711" s="219"/>
      <c r="P8711" s="220"/>
      <c r="Q8711" s="219"/>
      <c r="R8711" s="219"/>
    </row>
    <row r="8712" spans="1:18">
      <c r="A8712" s="217"/>
      <c r="B8712" s="217"/>
      <c r="C8712" s="221"/>
      <c r="D8712" s="217"/>
      <c r="E8712" s="217"/>
      <c r="F8712" s="217"/>
      <c r="G8712" s="218"/>
      <c r="H8712" s="217"/>
      <c r="I8712" s="217"/>
      <c r="J8712" s="217"/>
      <c r="K8712" s="217"/>
      <c r="L8712" s="217"/>
      <c r="M8712" s="219"/>
      <c r="N8712" s="220"/>
      <c r="O8712" s="219"/>
      <c r="P8712" s="220"/>
      <c r="Q8712" s="219"/>
      <c r="R8712" s="219"/>
    </row>
    <row r="8713" spans="1:18">
      <c r="A8713" s="217"/>
      <c r="B8713" s="217"/>
      <c r="C8713" s="221"/>
      <c r="D8713" s="217"/>
      <c r="E8713" s="217"/>
      <c r="F8713" s="217"/>
      <c r="G8713" s="218"/>
      <c r="H8713" s="217"/>
      <c r="I8713" s="217"/>
      <c r="J8713" s="217"/>
      <c r="K8713" s="217"/>
      <c r="L8713" s="217"/>
      <c r="M8713" s="219"/>
      <c r="N8713" s="220"/>
      <c r="O8713" s="219"/>
      <c r="P8713" s="220"/>
      <c r="Q8713" s="219"/>
      <c r="R8713" s="219"/>
    </row>
    <row r="8714" spans="1:18">
      <c r="A8714" s="217"/>
      <c r="B8714" s="217"/>
      <c r="C8714" s="221"/>
      <c r="D8714" s="217"/>
      <c r="E8714" s="217"/>
      <c r="F8714" s="217"/>
      <c r="G8714" s="218"/>
      <c r="H8714" s="217"/>
      <c r="I8714" s="217"/>
      <c r="J8714" s="217"/>
      <c r="K8714" s="217"/>
      <c r="L8714" s="217"/>
      <c r="M8714" s="219"/>
      <c r="N8714" s="220"/>
      <c r="O8714" s="219"/>
      <c r="P8714" s="220"/>
      <c r="Q8714" s="219"/>
      <c r="R8714" s="219"/>
    </row>
    <row r="8715" spans="1:18">
      <c r="A8715" s="217"/>
      <c r="B8715" s="217"/>
      <c r="C8715" s="221"/>
      <c r="D8715" s="217"/>
      <c r="E8715" s="217"/>
      <c r="F8715" s="217"/>
      <c r="G8715" s="218"/>
      <c r="H8715" s="217"/>
      <c r="I8715" s="217"/>
      <c r="J8715" s="217"/>
      <c r="K8715" s="217"/>
      <c r="L8715" s="217"/>
      <c r="M8715" s="219"/>
      <c r="N8715" s="220"/>
      <c r="O8715" s="219"/>
      <c r="P8715" s="220"/>
      <c r="Q8715" s="219"/>
      <c r="R8715" s="219"/>
    </row>
    <row r="8716" spans="1:18">
      <c r="A8716" s="217"/>
      <c r="B8716" s="217"/>
      <c r="C8716" s="221"/>
      <c r="D8716" s="217"/>
      <c r="E8716" s="217"/>
      <c r="F8716" s="217"/>
      <c r="G8716" s="218"/>
      <c r="H8716" s="217"/>
      <c r="I8716" s="217"/>
      <c r="J8716" s="217"/>
      <c r="K8716" s="217"/>
      <c r="L8716" s="217"/>
      <c r="M8716" s="219"/>
      <c r="N8716" s="220"/>
      <c r="O8716" s="219"/>
      <c r="P8716" s="220"/>
      <c r="Q8716" s="219"/>
      <c r="R8716" s="219"/>
    </row>
    <row r="8717" spans="1:18">
      <c r="A8717" s="217"/>
      <c r="B8717" s="217"/>
      <c r="C8717" s="221"/>
      <c r="D8717" s="217"/>
      <c r="E8717" s="217"/>
      <c r="F8717" s="217"/>
      <c r="G8717" s="218"/>
      <c r="H8717" s="217"/>
      <c r="I8717" s="217"/>
      <c r="J8717" s="217"/>
      <c r="K8717" s="217"/>
      <c r="L8717" s="217"/>
      <c r="M8717" s="219"/>
      <c r="N8717" s="220"/>
      <c r="O8717" s="219"/>
      <c r="P8717" s="220"/>
      <c r="Q8717" s="219"/>
      <c r="R8717" s="219"/>
    </row>
    <row r="8718" spans="1:18">
      <c r="A8718" s="217"/>
      <c r="B8718" s="217"/>
      <c r="C8718" s="221"/>
      <c r="D8718" s="217"/>
      <c r="E8718" s="217"/>
      <c r="F8718" s="217"/>
      <c r="G8718" s="218"/>
      <c r="H8718" s="217"/>
      <c r="I8718" s="217"/>
      <c r="J8718" s="217"/>
      <c r="K8718" s="217"/>
      <c r="L8718" s="217"/>
      <c r="M8718" s="219"/>
      <c r="N8718" s="220"/>
      <c r="O8718" s="219"/>
      <c r="P8718" s="220"/>
      <c r="Q8718" s="219"/>
      <c r="R8718" s="219"/>
    </row>
    <row r="8719" spans="1:18">
      <c r="A8719" s="217"/>
      <c r="B8719" s="217"/>
      <c r="C8719" s="221"/>
      <c r="D8719" s="217"/>
      <c r="E8719" s="217"/>
      <c r="F8719" s="217"/>
      <c r="G8719" s="218"/>
      <c r="H8719" s="217"/>
      <c r="I8719" s="217"/>
      <c r="J8719" s="217"/>
      <c r="K8719" s="217"/>
      <c r="L8719" s="217"/>
      <c r="M8719" s="219"/>
      <c r="N8719" s="220"/>
      <c r="O8719" s="219"/>
      <c r="P8719" s="220"/>
      <c r="Q8719" s="219"/>
      <c r="R8719" s="219"/>
    </row>
    <row r="8720" spans="1:18">
      <c r="A8720" s="217"/>
      <c r="B8720" s="217"/>
      <c r="C8720" s="221"/>
      <c r="D8720" s="217"/>
      <c r="E8720" s="217"/>
      <c r="F8720" s="217"/>
      <c r="G8720" s="218"/>
      <c r="H8720" s="217"/>
      <c r="I8720" s="217"/>
      <c r="J8720" s="217"/>
      <c r="K8720" s="217"/>
      <c r="L8720" s="217"/>
      <c r="M8720" s="219"/>
      <c r="N8720" s="220"/>
      <c r="O8720" s="219"/>
      <c r="P8720" s="220"/>
      <c r="Q8720" s="219"/>
      <c r="R8720" s="219"/>
    </row>
    <row r="8721" spans="1:18">
      <c r="A8721" s="217"/>
      <c r="B8721" s="217"/>
      <c r="C8721" s="221"/>
      <c r="D8721" s="217"/>
      <c r="E8721" s="217"/>
      <c r="F8721" s="217"/>
      <c r="G8721" s="218"/>
      <c r="H8721" s="217"/>
      <c r="I8721" s="217"/>
      <c r="J8721" s="217"/>
      <c r="K8721" s="217"/>
      <c r="L8721" s="217"/>
      <c r="M8721" s="219"/>
      <c r="N8721" s="220"/>
      <c r="O8721" s="219"/>
      <c r="P8721" s="220"/>
      <c r="Q8721" s="219"/>
      <c r="R8721" s="219"/>
    </row>
    <row r="8722" spans="1:18">
      <c r="A8722" s="217"/>
      <c r="B8722" s="217"/>
      <c r="C8722" s="221"/>
      <c r="D8722" s="217"/>
      <c r="E8722" s="217"/>
      <c r="F8722" s="217"/>
      <c r="G8722" s="218"/>
      <c r="H8722" s="217"/>
      <c r="I8722" s="217"/>
      <c r="J8722" s="217"/>
      <c r="K8722" s="217"/>
      <c r="L8722" s="217"/>
      <c r="M8722" s="219"/>
      <c r="N8722" s="220"/>
      <c r="O8722" s="219"/>
      <c r="P8722" s="220"/>
      <c r="Q8722" s="219"/>
      <c r="R8722" s="219"/>
    </row>
    <row r="8723" spans="1:18">
      <c r="A8723" s="217"/>
      <c r="B8723" s="217"/>
      <c r="C8723" s="221"/>
      <c r="D8723" s="217"/>
      <c r="E8723" s="217"/>
      <c r="F8723" s="217"/>
      <c r="G8723" s="218"/>
      <c r="H8723" s="217"/>
      <c r="I8723" s="217"/>
      <c r="J8723" s="217"/>
      <c r="K8723" s="217"/>
      <c r="L8723" s="217"/>
      <c r="M8723" s="219"/>
      <c r="N8723" s="220"/>
      <c r="O8723" s="219"/>
      <c r="P8723" s="220"/>
      <c r="Q8723" s="219"/>
      <c r="R8723" s="219"/>
    </row>
    <row r="8724" spans="1:18">
      <c r="A8724" s="217"/>
      <c r="B8724" s="217"/>
      <c r="C8724" s="221"/>
      <c r="D8724" s="217"/>
      <c r="E8724" s="217"/>
      <c r="F8724" s="217"/>
      <c r="G8724" s="218"/>
      <c r="H8724" s="217"/>
      <c r="I8724" s="217"/>
      <c r="J8724" s="217"/>
      <c r="K8724" s="217"/>
      <c r="L8724" s="217"/>
      <c r="M8724" s="219"/>
      <c r="N8724" s="220"/>
      <c r="O8724" s="219"/>
      <c r="P8724" s="220"/>
      <c r="Q8724" s="219"/>
      <c r="R8724" s="219"/>
    </row>
    <row r="8725" spans="1:18">
      <c r="A8725" s="217"/>
      <c r="B8725" s="217"/>
      <c r="C8725" s="221"/>
      <c r="D8725" s="217"/>
      <c r="E8725" s="217"/>
      <c r="F8725" s="217"/>
      <c r="G8725" s="218"/>
      <c r="H8725" s="217"/>
      <c r="I8725" s="217"/>
      <c r="J8725" s="217"/>
      <c r="K8725" s="217"/>
      <c r="L8725" s="217"/>
      <c r="M8725" s="219"/>
      <c r="N8725" s="220"/>
      <c r="O8725" s="219"/>
      <c r="P8725" s="220"/>
      <c r="Q8725" s="219"/>
      <c r="R8725" s="219"/>
    </row>
    <row r="8726" spans="1:18">
      <c r="A8726" s="217"/>
      <c r="B8726" s="217"/>
      <c r="C8726" s="221"/>
      <c r="D8726" s="217"/>
      <c r="E8726" s="217"/>
      <c r="F8726" s="217"/>
      <c r="G8726" s="218"/>
      <c r="H8726" s="217"/>
      <c r="I8726" s="217"/>
      <c r="J8726" s="217"/>
      <c r="K8726" s="217"/>
      <c r="L8726" s="217"/>
      <c r="M8726" s="219"/>
      <c r="N8726" s="220"/>
      <c r="O8726" s="219"/>
      <c r="P8726" s="220"/>
      <c r="Q8726" s="219"/>
      <c r="R8726" s="219"/>
    </row>
    <row r="8727" spans="1:18">
      <c r="A8727" s="217"/>
      <c r="B8727" s="217"/>
      <c r="C8727" s="221"/>
      <c r="D8727" s="217"/>
      <c r="E8727" s="217"/>
      <c r="F8727" s="217"/>
      <c r="G8727" s="218"/>
      <c r="H8727" s="217"/>
      <c r="I8727" s="217"/>
      <c r="J8727" s="217"/>
      <c r="K8727" s="217"/>
      <c r="L8727" s="217"/>
      <c r="M8727" s="219"/>
      <c r="N8727" s="220"/>
      <c r="O8727" s="219"/>
      <c r="P8727" s="220"/>
      <c r="Q8727" s="219"/>
      <c r="R8727" s="219"/>
    </row>
    <row r="8728" spans="1:18">
      <c r="A8728" s="217"/>
      <c r="B8728" s="217"/>
      <c r="C8728" s="221"/>
      <c r="D8728" s="217"/>
      <c r="E8728" s="217"/>
      <c r="F8728" s="217"/>
      <c r="G8728" s="218"/>
      <c r="H8728" s="217"/>
      <c r="I8728" s="217"/>
      <c r="J8728" s="217"/>
      <c r="K8728" s="217"/>
      <c r="L8728" s="217"/>
      <c r="M8728" s="219"/>
      <c r="N8728" s="220"/>
      <c r="O8728" s="219"/>
      <c r="P8728" s="220"/>
      <c r="Q8728" s="219"/>
      <c r="R8728" s="219"/>
    </row>
    <row r="8729" spans="1:18">
      <c r="A8729" s="217"/>
      <c r="B8729" s="217"/>
      <c r="C8729" s="221"/>
      <c r="D8729" s="217"/>
      <c r="E8729" s="217"/>
      <c r="F8729" s="217"/>
      <c r="G8729" s="218"/>
      <c r="H8729" s="217"/>
      <c r="I8729" s="217"/>
      <c r="J8729" s="217"/>
      <c r="K8729" s="217"/>
      <c r="L8729" s="217"/>
      <c r="M8729" s="219"/>
      <c r="N8729" s="220"/>
      <c r="O8729" s="219"/>
      <c r="P8729" s="220"/>
      <c r="Q8729" s="219"/>
      <c r="R8729" s="219"/>
    </row>
    <row r="8730" spans="1:18">
      <c r="A8730" s="217"/>
      <c r="B8730" s="217"/>
      <c r="C8730" s="221"/>
      <c r="D8730" s="217"/>
      <c r="E8730" s="217"/>
      <c r="F8730" s="217"/>
      <c r="G8730" s="218"/>
      <c r="H8730" s="217"/>
      <c r="I8730" s="217"/>
      <c r="J8730" s="217"/>
      <c r="K8730" s="217"/>
      <c r="L8730" s="217"/>
      <c r="M8730" s="219"/>
      <c r="N8730" s="220"/>
      <c r="O8730" s="219"/>
      <c r="P8730" s="220"/>
      <c r="Q8730" s="219"/>
      <c r="R8730" s="219"/>
    </row>
    <row r="8731" spans="1:18">
      <c r="A8731" s="217"/>
      <c r="B8731" s="217"/>
      <c r="C8731" s="221"/>
      <c r="D8731" s="217"/>
      <c r="E8731" s="217"/>
      <c r="F8731" s="217"/>
      <c r="G8731" s="218"/>
      <c r="H8731" s="217"/>
      <c r="I8731" s="217"/>
      <c r="J8731" s="217"/>
      <c r="K8731" s="217"/>
      <c r="L8731" s="217"/>
      <c r="M8731" s="219"/>
      <c r="N8731" s="220"/>
      <c r="O8731" s="219"/>
      <c r="P8731" s="220"/>
      <c r="Q8731" s="219"/>
      <c r="R8731" s="219"/>
    </row>
    <row r="8732" spans="1:18">
      <c r="A8732" s="217"/>
      <c r="B8732" s="217"/>
      <c r="C8732" s="221"/>
      <c r="D8732" s="217"/>
      <c r="E8732" s="217"/>
      <c r="F8732" s="217"/>
      <c r="G8732" s="218"/>
      <c r="H8732" s="217"/>
      <c r="I8732" s="217"/>
      <c r="J8732" s="217"/>
      <c r="K8732" s="217"/>
      <c r="L8732" s="217"/>
      <c r="M8732" s="219"/>
      <c r="N8732" s="220"/>
      <c r="O8732" s="219"/>
      <c r="P8732" s="220"/>
      <c r="Q8732" s="219"/>
      <c r="R8732" s="219"/>
    </row>
    <row r="8733" spans="1:18">
      <c r="A8733" s="217"/>
      <c r="B8733" s="217"/>
      <c r="C8733" s="221"/>
      <c r="D8733" s="217"/>
      <c r="E8733" s="217"/>
      <c r="F8733" s="217"/>
      <c r="G8733" s="218"/>
      <c r="H8733" s="217"/>
      <c r="I8733" s="217"/>
      <c r="J8733" s="217"/>
      <c r="K8733" s="217"/>
      <c r="L8733" s="217"/>
      <c r="M8733" s="219"/>
      <c r="N8733" s="220"/>
      <c r="O8733" s="219"/>
      <c r="P8733" s="220"/>
      <c r="Q8733" s="219"/>
      <c r="R8733" s="219"/>
    </row>
    <row r="8734" spans="1:18">
      <c r="A8734" s="217"/>
      <c r="B8734" s="217"/>
      <c r="C8734" s="221"/>
      <c r="D8734" s="217"/>
      <c r="E8734" s="217"/>
      <c r="F8734" s="217"/>
      <c r="G8734" s="218"/>
      <c r="H8734" s="217"/>
      <c r="I8734" s="217"/>
      <c r="J8734" s="217"/>
      <c r="K8734" s="217"/>
      <c r="L8734" s="217"/>
      <c r="M8734" s="219"/>
      <c r="N8734" s="220"/>
      <c r="O8734" s="219"/>
      <c r="P8734" s="220"/>
      <c r="Q8734" s="219"/>
      <c r="R8734" s="219"/>
    </row>
    <row r="8735" spans="1:18">
      <c r="A8735" s="217"/>
      <c r="B8735" s="217"/>
      <c r="C8735" s="221"/>
      <c r="D8735" s="217"/>
      <c r="E8735" s="217"/>
      <c r="F8735" s="217"/>
      <c r="G8735" s="218"/>
      <c r="H8735" s="217"/>
      <c r="I8735" s="217"/>
      <c r="J8735" s="217"/>
      <c r="K8735" s="217"/>
      <c r="L8735" s="217"/>
      <c r="M8735" s="219"/>
      <c r="N8735" s="220"/>
      <c r="O8735" s="219"/>
      <c r="P8735" s="220"/>
      <c r="Q8735" s="219"/>
      <c r="R8735" s="219"/>
    </row>
    <row r="8736" spans="1:18">
      <c r="A8736" s="217"/>
      <c r="B8736" s="217"/>
      <c r="C8736" s="221"/>
      <c r="D8736" s="217"/>
      <c r="E8736" s="217"/>
      <c r="F8736" s="217"/>
      <c r="G8736" s="218"/>
      <c r="H8736" s="217"/>
      <c r="I8736" s="217"/>
      <c r="J8736" s="217"/>
      <c r="K8736" s="217"/>
      <c r="L8736" s="217"/>
      <c r="M8736" s="219"/>
      <c r="N8736" s="220"/>
      <c r="O8736" s="219"/>
      <c r="P8736" s="220"/>
      <c r="Q8736" s="219"/>
      <c r="R8736" s="219"/>
    </row>
    <row r="8737" spans="1:18">
      <c r="A8737" s="217"/>
      <c r="B8737" s="217"/>
      <c r="C8737" s="221"/>
      <c r="D8737" s="217"/>
      <c r="E8737" s="217"/>
      <c r="F8737" s="217"/>
      <c r="G8737" s="218"/>
      <c r="H8737" s="217"/>
      <c r="I8737" s="217"/>
      <c r="J8737" s="217"/>
      <c r="K8737" s="217"/>
      <c r="L8737" s="217"/>
      <c r="M8737" s="219"/>
      <c r="N8737" s="220"/>
      <c r="O8737" s="219"/>
      <c r="P8737" s="220"/>
      <c r="Q8737" s="219"/>
      <c r="R8737" s="219"/>
    </row>
    <row r="8738" spans="1:18">
      <c r="A8738" s="217"/>
      <c r="B8738" s="217"/>
      <c r="C8738" s="221"/>
      <c r="D8738" s="217"/>
      <c r="E8738" s="217"/>
      <c r="F8738" s="217"/>
      <c r="G8738" s="218"/>
      <c r="H8738" s="217"/>
      <c r="I8738" s="217"/>
      <c r="J8738" s="217"/>
      <c r="K8738" s="217"/>
      <c r="L8738" s="217"/>
      <c r="M8738" s="219"/>
      <c r="N8738" s="220"/>
      <c r="O8738" s="219"/>
      <c r="P8738" s="220"/>
      <c r="Q8738" s="219"/>
      <c r="R8738" s="219"/>
    </row>
    <row r="8739" spans="1:18">
      <c r="A8739" s="217"/>
      <c r="B8739" s="217"/>
      <c r="C8739" s="221"/>
      <c r="D8739" s="217"/>
      <c r="E8739" s="217"/>
      <c r="F8739" s="217"/>
      <c r="G8739" s="218"/>
      <c r="H8739" s="217"/>
      <c r="I8739" s="217"/>
      <c r="J8739" s="217"/>
      <c r="K8739" s="217"/>
      <c r="L8739" s="217"/>
      <c r="M8739" s="219"/>
      <c r="N8739" s="220"/>
      <c r="O8739" s="219"/>
      <c r="P8739" s="220"/>
      <c r="Q8739" s="219"/>
      <c r="R8739" s="219"/>
    </row>
    <row r="8740" spans="1:18">
      <c r="A8740" s="217"/>
      <c r="B8740" s="217"/>
      <c r="C8740" s="221"/>
      <c r="D8740" s="217"/>
      <c r="E8740" s="217"/>
      <c r="F8740" s="217"/>
      <c r="G8740" s="218"/>
      <c r="H8740" s="217"/>
      <c r="I8740" s="217"/>
      <c r="J8740" s="217"/>
      <c r="K8740" s="217"/>
      <c r="L8740" s="217"/>
      <c r="M8740" s="219"/>
      <c r="N8740" s="220"/>
      <c r="O8740" s="219"/>
      <c r="P8740" s="220"/>
      <c r="Q8740" s="219"/>
      <c r="R8740" s="219"/>
    </row>
    <row r="8741" spans="1:18">
      <c r="A8741" s="217"/>
      <c r="B8741" s="217"/>
      <c r="C8741" s="221"/>
      <c r="D8741" s="217"/>
      <c r="E8741" s="217"/>
      <c r="F8741" s="217"/>
      <c r="G8741" s="218"/>
      <c r="H8741" s="217"/>
      <c r="I8741" s="217"/>
      <c r="J8741" s="217"/>
      <c r="K8741" s="217"/>
      <c r="L8741" s="217"/>
      <c r="M8741" s="219"/>
      <c r="N8741" s="220"/>
      <c r="O8741" s="219"/>
      <c r="P8741" s="220"/>
      <c r="Q8741" s="219"/>
      <c r="R8741" s="219"/>
    </row>
    <row r="8742" spans="1:18">
      <c r="A8742" s="217"/>
      <c r="B8742" s="217"/>
      <c r="C8742" s="221"/>
      <c r="D8742" s="217"/>
      <c r="E8742" s="217"/>
      <c r="F8742" s="217"/>
      <c r="G8742" s="218"/>
      <c r="H8742" s="217"/>
      <c r="I8742" s="217"/>
      <c r="J8742" s="217"/>
      <c r="K8742" s="217"/>
      <c r="L8742" s="217"/>
      <c r="M8742" s="219"/>
      <c r="N8742" s="220"/>
      <c r="O8742" s="219"/>
      <c r="P8742" s="220"/>
      <c r="Q8742" s="219"/>
      <c r="R8742" s="219"/>
    </row>
    <row r="8743" spans="1:18">
      <c r="A8743" s="217"/>
      <c r="B8743" s="217"/>
      <c r="C8743" s="221"/>
      <c r="D8743" s="217"/>
      <c r="E8743" s="217"/>
      <c r="F8743" s="217"/>
      <c r="G8743" s="218"/>
      <c r="H8743" s="217"/>
      <c r="I8743" s="217"/>
      <c r="J8743" s="217"/>
      <c r="K8743" s="217"/>
      <c r="L8743" s="217"/>
      <c r="M8743" s="219"/>
      <c r="N8743" s="220"/>
      <c r="O8743" s="219"/>
      <c r="P8743" s="220"/>
      <c r="Q8743" s="219"/>
      <c r="R8743" s="219"/>
    </row>
    <row r="8744" spans="1:18">
      <c r="A8744" s="217"/>
      <c r="B8744" s="217"/>
      <c r="C8744" s="221"/>
      <c r="D8744" s="217"/>
      <c r="E8744" s="217"/>
      <c r="F8744" s="217"/>
      <c r="G8744" s="218"/>
      <c r="H8744" s="217"/>
      <c r="I8744" s="217"/>
      <c r="J8744" s="217"/>
      <c r="K8744" s="217"/>
      <c r="L8744" s="217"/>
      <c r="M8744" s="219"/>
      <c r="N8744" s="220"/>
      <c r="O8744" s="219"/>
      <c r="P8744" s="220"/>
      <c r="Q8744" s="219"/>
      <c r="R8744" s="219"/>
    </row>
    <row r="8745" spans="1:18">
      <c r="A8745" s="217"/>
      <c r="B8745" s="217"/>
      <c r="C8745" s="221"/>
      <c r="D8745" s="217"/>
      <c r="E8745" s="217"/>
      <c r="F8745" s="217"/>
      <c r="G8745" s="218"/>
      <c r="H8745" s="217"/>
      <c r="I8745" s="217"/>
      <c r="J8745" s="217"/>
      <c r="K8745" s="217"/>
      <c r="L8745" s="217"/>
      <c r="M8745" s="219"/>
      <c r="N8745" s="220"/>
      <c r="O8745" s="219"/>
      <c r="P8745" s="220"/>
      <c r="Q8745" s="219"/>
      <c r="R8745" s="219"/>
    </row>
    <row r="8746" spans="1:18">
      <c r="A8746" s="217"/>
      <c r="B8746" s="217"/>
      <c r="C8746" s="221"/>
      <c r="D8746" s="217"/>
      <c r="E8746" s="217"/>
      <c r="F8746" s="217"/>
      <c r="G8746" s="218"/>
      <c r="H8746" s="217"/>
      <c r="I8746" s="217"/>
      <c r="J8746" s="217"/>
      <c r="K8746" s="217"/>
      <c r="L8746" s="217"/>
      <c r="M8746" s="219"/>
      <c r="N8746" s="220"/>
      <c r="O8746" s="219"/>
      <c r="P8746" s="220"/>
      <c r="Q8746" s="219"/>
      <c r="R8746" s="219"/>
    </row>
    <row r="8747" spans="1:18">
      <c r="A8747" s="217"/>
      <c r="B8747" s="217"/>
      <c r="C8747" s="221"/>
      <c r="D8747" s="217"/>
      <c r="E8747" s="217"/>
      <c r="F8747" s="217"/>
      <c r="G8747" s="218"/>
      <c r="H8747" s="217"/>
      <c r="I8747" s="217"/>
      <c r="J8747" s="217"/>
      <c r="K8747" s="217"/>
      <c r="L8747" s="217"/>
      <c r="M8747" s="219"/>
      <c r="N8747" s="220"/>
      <c r="O8747" s="219"/>
      <c r="P8747" s="220"/>
      <c r="Q8747" s="219"/>
      <c r="R8747" s="219"/>
    </row>
    <row r="8748" spans="1:18">
      <c r="A8748" s="217"/>
      <c r="B8748" s="217"/>
      <c r="C8748" s="221"/>
      <c r="D8748" s="217"/>
      <c r="E8748" s="217"/>
      <c r="F8748" s="217"/>
      <c r="G8748" s="218"/>
      <c r="H8748" s="217"/>
      <c r="I8748" s="217"/>
      <c r="J8748" s="217"/>
      <c r="K8748" s="217"/>
      <c r="L8748" s="217"/>
      <c r="M8748" s="219"/>
      <c r="N8748" s="220"/>
      <c r="O8748" s="219"/>
      <c r="P8748" s="220"/>
      <c r="Q8748" s="219"/>
      <c r="R8748" s="219"/>
    </row>
    <row r="8749" spans="1:18">
      <c r="A8749" s="217"/>
      <c r="B8749" s="217"/>
      <c r="C8749" s="221"/>
      <c r="D8749" s="217"/>
      <c r="E8749" s="217"/>
      <c r="F8749" s="217"/>
      <c r="G8749" s="218"/>
      <c r="H8749" s="217"/>
      <c r="I8749" s="217"/>
      <c r="J8749" s="217"/>
      <c r="K8749" s="217"/>
      <c r="L8749" s="217"/>
      <c r="M8749" s="219"/>
      <c r="N8749" s="220"/>
      <c r="O8749" s="219"/>
      <c r="P8749" s="220"/>
      <c r="Q8749" s="219"/>
      <c r="R8749" s="219"/>
    </row>
    <row r="8750" spans="1:18">
      <c r="A8750" s="217"/>
      <c r="B8750" s="217"/>
      <c r="C8750" s="221"/>
      <c r="D8750" s="217"/>
      <c r="E8750" s="217"/>
      <c r="F8750" s="217"/>
      <c r="G8750" s="218"/>
      <c r="H8750" s="217"/>
      <c r="I8750" s="217"/>
      <c r="J8750" s="217"/>
      <c r="K8750" s="217"/>
      <c r="L8750" s="217"/>
      <c r="M8750" s="219"/>
      <c r="N8750" s="220"/>
      <c r="O8750" s="219"/>
      <c r="P8750" s="220"/>
      <c r="Q8750" s="219"/>
      <c r="R8750" s="219"/>
    </row>
    <row r="8751" spans="1:18">
      <c r="A8751" s="217"/>
      <c r="B8751" s="217"/>
      <c r="C8751" s="221"/>
      <c r="D8751" s="217"/>
      <c r="E8751" s="217"/>
      <c r="F8751" s="217"/>
      <c r="G8751" s="218"/>
      <c r="H8751" s="217"/>
      <c r="I8751" s="217"/>
      <c r="J8751" s="217"/>
      <c r="K8751" s="217"/>
      <c r="L8751" s="217"/>
      <c r="M8751" s="219"/>
      <c r="N8751" s="220"/>
      <c r="O8751" s="219"/>
      <c r="P8751" s="220"/>
      <c r="Q8751" s="219"/>
      <c r="R8751" s="219"/>
    </row>
    <row r="8752" spans="1:18">
      <c r="A8752" s="217"/>
      <c r="B8752" s="217"/>
      <c r="C8752" s="221"/>
      <c r="D8752" s="217"/>
      <c r="E8752" s="217"/>
      <c r="F8752" s="217"/>
      <c r="G8752" s="218"/>
      <c r="H8752" s="217"/>
      <c r="I8752" s="217"/>
      <c r="J8752" s="217"/>
      <c r="K8752" s="217"/>
      <c r="L8752" s="217"/>
      <c r="M8752" s="219"/>
      <c r="N8752" s="220"/>
      <c r="O8752" s="219"/>
      <c r="P8752" s="220"/>
      <c r="Q8752" s="219"/>
      <c r="R8752" s="219"/>
    </row>
    <row r="8753" spans="1:18">
      <c r="A8753" s="217"/>
      <c r="B8753" s="217"/>
      <c r="C8753" s="221"/>
      <c r="D8753" s="217"/>
      <c r="E8753" s="217"/>
      <c r="F8753" s="217"/>
      <c r="G8753" s="218"/>
      <c r="H8753" s="217"/>
      <c r="I8753" s="217"/>
      <c r="J8753" s="217"/>
      <c r="K8753" s="217"/>
      <c r="L8753" s="217"/>
      <c r="M8753" s="219"/>
      <c r="N8753" s="220"/>
      <c r="O8753" s="219"/>
      <c r="P8753" s="220"/>
      <c r="Q8753" s="219"/>
      <c r="R8753" s="219"/>
    </row>
    <row r="8754" spans="1:18">
      <c r="A8754" s="217"/>
      <c r="B8754" s="217"/>
      <c r="C8754" s="221"/>
      <c r="D8754" s="217"/>
      <c r="E8754" s="217"/>
      <c r="F8754" s="217"/>
      <c r="G8754" s="218"/>
      <c r="H8754" s="217"/>
      <c r="I8754" s="217"/>
      <c r="J8754" s="217"/>
      <c r="K8754" s="217"/>
      <c r="L8754" s="217"/>
      <c r="M8754" s="219"/>
      <c r="N8754" s="220"/>
      <c r="O8754" s="219"/>
      <c r="P8754" s="220"/>
      <c r="Q8754" s="219"/>
      <c r="R8754" s="219"/>
    </row>
    <row r="8755" spans="1:18">
      <c r="A8755" s="217"/>
      <c r="B8755" s="217"/>
      <c r="C8755" s="221"/>
      <c r="D8755" s="217"/>
      <c r="E8755" s="217"/>
      <c r="F8755" s="217"/>
      <c r="G8755" s="218"/>
      <c r="H8755" s="217"/>
      <c r="I8755" s="217"/>
      <c r="J8755" s="217"/>
      <c r="K8755" s="217"/>
      <c r="L8755" s="217"/>
      <c r="M8755" s="219"/>
      <c r="N8755" s="220"/>
      <c r="O8755" s="219"/>
      <c r="P8755" s="220"/>
      <c r="Q8755" s="219"/>
      <c r="R8755" s="219"/>
    </row>
    <row r="8756" spans="1:18">
      <c r="A8756" s="217"/>
      <c r="B8756" s="217"/>
      <c r="C8756" s="221"/>
      <c r="D8756" s="217"/>
      <c r="E8756" s="217"/>
      <c r="F8756" s="217"/>
      <c r="G8756" s="218"/>
      <c r="H8756" s="217"/>
      <c r="I8756" s="217"/>
      <c r="J8756" s="217"/>
      <c r="K8756" s="217"/>
      <c r="L8756" s="217"/>
      <c r="M8756" s="219"/>
      <c r="N8756" s="220"/>
      <c r="O8756" s="219"/>
      <c r="P8756" s="220"/>
      <c r="Q8756" s="219"/>
      <c r="R8756" s="219"/>
    </row>
    <row r="8757" spans="1:18">
      <c r="A8757" s="217"/>
      <c r="B8757" s="217"/>
      <c r="C8757" s="221"/>
      <c r="D8757" s="217"/>
      <c r="E8757" s="217"/>
      <c r="F8757" s="217"/>
      <c r="G8757" s="218"/>
      <c r="H8757" s="217"/>
      <c r="I8757" s="217"/>
      <c r="J8757" s="217"/>
      <c r="K8757" s="217"/>
      <c r="L8757" s="217"/>
      <c r="M8757" s="219"/>
      <c r="N8757" s="220"/>
      <c r="O8757" s="219"/>
      <c r="P8757" s="220"/>
      <c r="Q8757" s="219"/>
      <c r="R8757" s="219"/>
    </row>
    <row r="8758" spans="1:18">
      <c r="A8758" s="217"/>
      <c r="B8758" s="217"/>
      <c r="C8758" s="221"/>
      <c r="D8758" s="217"/>
      <c r="E8758" s="217"/>
      <c r="F8758" s="217"/>
      <c r="G8758" s="218"/>
      <c r="H8758" s="217"/>
      <c r="I8758" s="217"/>
      <c r="J8758" s="217"/>
      <c r="K8758" s="217"/>
      <c r="L8758" s="217"/>
      <c r="M8758" s="219"/>
      <c r="N8758" s="220"/>
      <c r="O8758" s="219"/>
      <c r="P8758" s="220"/>
      <c r="Q8758" s="219"/>
      <c r="R8758" s="219"/>
    </row>
    <row r="8759" spans="1:18">
      <c r="A8759" s="217"/>
      <c r="B8759" s="217"/>
      <c r="C8759" s="221"/>
      <c r="D8759" s="217"/>
      <c r="E8759" s="217"/>
      <c r="F8759" s="217"/>
      <c r="G8759" s="218"/>
      <c r="H8759" s="217"/>
      <c r="I8759" s="217"/>
      <c r="J8759" s="217"/>
      <c r="K8759" s="217"/>
      <c r="L8759" s="217"/>
      <c r="M8759" s="219"/>
      <c r="N8759" s="220"/>
      <c r="O8759" s="219"/>
      <c r="P8759" s="220"/>
      <c r="Q8759" s="219"/>
      <c r="R8759" s="219"/>
    </row>
    <row r="8760" spans="1:18">
      <c r="A8760" s="217"/>
      <c r="B8760" s="217"/>
      <c r="C8760" s="221"/>
      <c r="D8760" s="217"/>
      <c r="E8760" s="217"/>
      <c r="F8760" s="217"/>
      <c r="G8760" s="218"/>
      <c r="H8760" s="217"/>
      <c r="I8760" s="217"/>
      <c r="J8760" s="217"/>
      <c r="K8760" s="217"/>
      <c r="L8760" s="217"/>
      <c r="M8760" s="219"/>
      <c r="N8760" s="220"/>
      <c r="O8760" s="219"/>
      <c r="P8760" s="220"/>
      <c r="Q8760" s="219"/>
      <c r="R8760" s="219"/>
    </row>
    <row r="8761" spans="1:18">
      <c r="A8761" s="217"/>
      <c r="B8761" s="217"/>
      <c r="C8761" s="221"/>
      <c r="D8761" s="217"/>
      <c r="E8761" s="217"/>
      <c r="F8761" s="217"/>
      <c r="G8761" s="218"/>
      <c r="H8761" s="217"/>
      <c r="I8761" s="217"/>
      <c r="J8761" s="217"/>
      <c r="K8761" s="217"/>
      <c r="L8761" s="217"/>
      <c r="M8761" s="219"/>
      <c r="N8761" s="220"/>
      <c r="O8761" s="219"/>
      <c r="P8761" s="220"/>
      <c r="Q8761" s="219"/>
      <c r="R8761" s="219"/>
    </row>
    <row r="8762" spans="1:18">
      <c r="A8762" s="217"/>
      <c r="B8762" s="217"/>
      <c r="C8762" s="221"/>
      <c r="D8762" s="217"/>
      <c r="E8762" s="217"/>
      <c r="F8762" s="217"/>
      <c r="G8762" s="218"/>
      <c r="H8762" s="217"/>
      <c r="I8762" s="217"/>
      <c r="J8762" s="217"/>
      <c r="K8762" s="217"/>
      <c r="L8762" s="217"/>
      <c r="M8762" s="219"/>
      <c r="N8762" s="220"/>
      <c r="O8762" s="219"/>
      <c r="P8762" s="220"/>
      <c r="Q8762" s="219"/>
      <c r="R8762" s="219"/>
    </row>
    <row r="8763" spans="1:18">
      <c r="A8763" s="217"/>
      <c r="B8763" s="217"/>
      <c r="C8763" s="221"/>
      <c r="D8763" s="217"/>
      <c r="E8763" s="217"/>
      <c r="F8763" s="217"/>
      <c r="G8763" s="218"/>
      <c r="H8763" s="217"/>
      <c r="I8763" s="217"/>
      <c r="J8763" s="217"/>
      <c r="K8763" s="217"/>
      <c r="L8763" s="217"/>
      <c r="M8763" s="219"/>
      <c r="N8763" s="220"/>
      <c r="O8763" s="219"/>
      <c r="P8763" s="220"/>
      <c r="Q8763" s="219"/>
      <c r="R8763" s="219"/>
    </row>
    <row r="8764" spans="1:18">
      <c r="A8764" s="217"/>
      <c r="B8764" s="217"/>
      <c r="C8764" s="221"/>
      <c r="D8764" s="217"/>
      <c r="E8764" s="217"/>
      <c r="F8764" s="217"/>
      <c r="G8764" s="218"/>
      <c r="H8764" s="217"/>
      <c r="I8764" s="217"/>
      <c r="J8764" s="217"/>
      <c r="K8764" s="217"/>
      <c r="L8764" s="217"/>
      <c r="M8764" s="219"/>
      <c r="N8764" s="220"/>
      <c r="O8764" s="219"/>
      <c r="P8764" s="220"/>
      <c r="Q8764" s="219"/>
      <c r="R8764" s="219"/>
    </row>
    <row r="8765" spans="1:18">
      <c r="A8765" s="217"/>
      <c r="B8765" s="217"/>
      <c r="C8765" s="221"/>
      <c r="D8765" s="217"/>
      <c r="E8765" s="217"/>
      <c r="F8765" s="217"/>
      <c r="G8765" s="218"/>
      <c r="H8765" s="217"/>
      <c r="I8765" s="217"/>
      <c r="J8765" s="217"/>
      <c r="K8765" s="217"/>
      <c r="L8765" s="217"/>
      <c r="M8765" s="219"/>
      <c r="N8765" s="220"/>
      <c r="O8765" s="219"/>
      <c r="P8765" s="220"/>
      <c r="Q8765" s="219"/>
      <c r="R8765" s="219"/>
    </row>
    <row r="8766" spans="1:18">
      <c r="A8766" s="217"/>
      <c r="B8766" s="217"/>
      <c r="C8766" s="221"/>
      <c r="D8766" s="217"/>
      <c r="E8766" s="217"/>
      <c r="F8766" s="217"/>
      <c r="G8766" s="218"/>
      <c r="H8766" s="217"/>
      <c r="I8766" s="217"/>
      <c r="J8766" s="217"/>
      <c r="K8766" s="217"/>
      <c r="L8766" s="217"/>
      <c r="M8766" s="219"/>
      <c r="N8766" s="220"/>
      <c r="O8766" s="219"/>
      <c r="P8766" s="220"/>
      <c r="Q8766" s="219"/>
      <c r="R8766" s="219"/>
    </row>
    <row r="8767" spans="1:18">
      <c r="A8767" s="217"/>
      <c r="B8767" s="217"/>
      <c r="C8767" s="221"/>
      <c r="D8767" s="217"/>
      <c r="E8767" s="217"/>
      <c r="F8767" s="217"/>
      <c r="G8767" s="218"/>
      <c r="H8767" s="217"/>
      <c r="I8767" s="217"/>
      <c r="J8767" s="217"/>
      <c r="K8767" s="217"/>
      <c r="L8767" s="217"/>
      <c r="M8767" s="219"/>
      <c r="N8767" s="220"/>
      <c r="O8767" s="219"/>
      <c r="P8767" s="220"/>
      <c r="Q8767" s="219"/>
      <c r="R8767" s="219"/>
    </row>
    <row r="8768" spans="1:18">
      <c r="A8768" s="217"/>
      <c r="B8768" s="217"/>
      <c r="C8768" s="221"/>
      <c r="D8768" s="217"/>
      <c r="E8768" s="217"/>
      <c r="F8768" s="217"/>
      <c r="G8768" s="218"/>
      <c r="H8768" s="217"/>
      <c r="I8768" s="217"/>
      <c r="J8768" s="217"/>
      <c r="K8768" s="217"/>
      <c r="L8768" s="217"/>
      <c r="M8768" s="219"/>
      <c r="N8768" s="220"/>
      <c r="O8768" s="219"/>
      <c r="P8768" s="220"/>
      <c r="Q8768" s="219"/>
      <c r="R8768" s="219"/>
    </row>
    <row r="8769" spans="1:18">
      <c r="A8769" s="217"/>
      <c r="B8769" s="217"/>
      <c r="C8769" s="221"/>
      <c r="D8769" s="217"/>
      <c r="E8769" s="217"/>
      <c r="F8769" s="217"/>
      <c r="G8769" s="218"/>
      <c r="H8769" s="217"/>
      <c r="I8769" s="217"/>
      <c r="J8769" s="217"/>
      <c r="K8769" s="217"/>
      <c r="L8769" s="217"/>
      <c r="M8769" s="219"/>
      <c r="N8769" s="220"/>
      <c r="O8769" s="219"/>
      <c r="P8769" s="220"/>
      <c r="Q8769" s="219"/>
      <c r="R8769" s="219"/>
    </row>
    <row r="8770" spans="1:18">
      <c r="A8770" s="217"/>
      <c r="B8770" s="217"/>
      <c r="C8770" s="221"/>
      <c r="D8770" s="217"/>
      <c r="E8770" s="217"/>
      <c r="F8770" s="217"/>
      <c r="G8770" s="218"/>
      <c r="H8770" s="217"/>
      <c r="I8770" s="217"/>
      <c r="J8770" s="217"/>
      <c r="K8770" s="217"/>
      <c r="L8770" s="217"/>
      <c r="M8770" s="219"/>
      <c r="N8770" s="220"/>
      <c r="O8770" s="219"/>
      <c r="P8770" s="220"/>
      <c r="Q8770" s="219"/>
      <c r="R8770" s="219"/>
    </row>
    <row r="8771" spans="1:18">
      <c r="A8771" s="217"/>
      <c r="B8771" s="217"/>
      <c r="C8771" s="221"/>
      <c r="D8771" s="217"/>
      <c r="E8771" s="217"/>
      <c r="F8771" s="217"/>
      <c r="G8771" s="218"/>
      <c r="H8771" s="217"/>
      <c r="I8771" s="217"/>
      <c r="J8771" s="217"/>
      <c r="K8771" s="217"/>
      <c r="L8771" s="217"/>
      <c r="M8771" s="219"/>
      <c r="N8771" s="220"/>
      <c r="O8771" s="219"/>
      <c r="P8771" s="220"/>
      <c r="Q8771" s="219"/>
      <c r="R8771" s="219"/>
    </row>
    <row r="8772" spans="1:18">
      <c r="A8772" s="217"/>
      <c r="B8772" s="217"/>
      <c r="C8772" s="221"/>
      <c r="D8772" s="217"/>
      <c r="E8772" s="217"/>
      <c r="F8772" s="217"/>
      <c r="G8772" s="218"/>
      <c r="H8772" s="217"/>
      <c r="I8772" s="217"/>
      <c r="J8772" s="217"/>
      <c r="K8772" s="217"/>
      <c r="L8772" s="217"/>
      <c r="M8772" s="219"/>
      <c r="N8772" s="220"/>
      <c r="O8772" s="219"/>
      <c r="P8772" s="220"/>
      <c r="Q8772" s="219"/>
      <c r="R8772" s="219"/>
    </row>
    <row r="8773" spans="1:18">
      <c r="A8773" s="217"/>
      <c r="B8773" s="217"/>
      <c r="C8773" s="221"/>
      <c r="D8773" s="217"/>
      <c r="E8773" s="217"/>
      <c r="F8773" s="217"/>
      <c r="G8773" s="218"/>
      <c r="H8773" s="217"/>
      <c r="I8773" s="217"/>
      <c r="J8773" s="217"/>
      <c r="K8773" s="217"/>
      <c r="L8773" s="217"/>
      <c r="M8773" s="219"/>
      <c r="N8773" s="220"/>
      <c r="O8773" s="219"/>
      <c r="P8773" s="220"/>
      <c r="Q8773" s="219"/>
      <c r="R8773" s="219"/>
    </row>
    <row r="8774" spans="1:18">
      <c r="A8774" s="217"/>
      <c r="B8774" s="217"/>
      <c r="C8774" s="221"/>
      <c r="D8774" s="217"/>
      <c r="E8774" s="217"/>
      <c r="F8774" s="217"/>
      <c r="G8774" s="218"/>
      <c r="H8774" s="217"/>
      <c r="I8774" s="217"/>
      <c r="J8774" s="217"/>
      <c r="K8774" s="217"/>
      <c r="L8774" s="217"/>
      <c r="M8774" s="219"/>
      <c r="N8774" s="220"/>
      <c r="O8774" s="219"/>
      <c r="P8774" s="220"/>
      <c r="Q8774" s="219"/>
      <c r="R8774" s="219"/>
    </row>
    <row r="8775" spans="1:18">
      <c r="A8775" s="217"/>
      <c r="B8775" s="217"/>
      <c r="C8775" s="221"/>
      <c r="D8775" s="217"/>
      <c r="E8775" s="217"/>
      <c r="F8775" s="217"/>
      <c r="G8775" s="218"/>
      <c r="H8775" s="217"/>
      <c r="I8775" s="217"/>
      <c r="J8775" s="217"/>
      <c r="K8775" s="217"/>
      <c r="L8775" s="217"/>
      <c r="M8775" s="219"/>
      <c r="N8775" s="220"/>
      <c r="O8775" s="219"/>
      <c r="P8775" s="220"/>
      <c r="Q8775" s="219"/>
      <c r="R8775" s="219"/>
    </row>
    <row r="8776" spans="1:18">
      <c r="A8776" s="217"/>
      <c r="B8776" s="217"/>
      <c r="C8776" s="221"/>
      <c r="D8776" s="217"/>
      <c r="E8776" s="217"/>
      <c r="F8776" s="217"/>
      <c r="G8776" s="218"/>
      <c r="H8776" s="217"/>
      <c r="I8776" s="217"/>
      <c r="J8776" s="217"/>
      <c r="K8776" s="217"/>
      <c r="L8776" s="217"/>
      <c r="M8776" s="219"/>
      <c r="N8776" s="220"/>
      <c r="O8776" s="219"/>
      <c r="P8776" s="220"/>
      <c r="Q8776" s="219"/>
      <c r="R8776" s="219"/>
    </row>
    <row r="8777" spans="1:18">
      <c r="A8777" s="217"/>
      <c r="B8777" s="217"/>
      <c r="C8777" s="221"/>
      <c r="D8777" s="217"/>
      <c r="E8777" s="217"/>
      <c r="F8777" s="217"/>
      <c r="G8777" s="218"/>
      <c r="H8777" s="217"/>
      <c r="I8777" s="217"/>
      <c r="J8777" s="217"/>
      <c r="K8777" s="217"/>
      <c r="L8777" s="217"/>
      <c r="M8777" s="219"/>
      <c r="N8777" s="220"/>
      <c r="O8777" s="219"/>
      <c r="P8777" s="220"/>
      <c r="Q8777" s="219"/>
      <c r="R8777" s="219"/>
    </row>
    <row r="8778" spans="1:18">
      <c r="A8778" s="217"/>
      <c r="B8778" s="217"/>
      <c r="C8778" s="221"/>
      <c r="D8778" s="217"/>
      <c r="E8778" s="217"/>
      <c r="F8778" s="217"/>
      <c r="G8778" s="218"/>
      <c r="H8778" s="217"/>
      <c r="I8778" s="217"/>
      <c r="J8778" s="217"/>
      <c r="K8778" s="217"/>
      <c r="L8778" s="217"/>
      <c r="M8778" s="219"/>
      <c r="N8778" s="220"/>
      <c r="O8778" s="219"/>
      <c r="P8778" s="220"/>
      <c r="Q8778" s="219"/>
      <c r="R8778" s="219"/>
    </row>
    <row r="8779" spans="1:18">
      <c r="A8779" s="217"/>
      <c r="B8779" s="217"/>
      <c r="C8779" s="221"/>
      <c r="D8779" s="217"/>
      <c r="E8779" s="217"/>
      <c r="F8779" s="217"/>
      <c r="G8779" s="218"/>
      <c r="H8779" s="217"/>
      <c r="I8779" s="217"/>
      <c r="J8779" s="217"/>
      <c r="K8779" s="217"/>
      <c r="L8779" s="217"/>
      <c r="M8779" s="219"/>
      <c r="N8779" s="220"/>
      <c r="O8779" s="219"/>
      <c r="P8779" s="220"/>
      <c r="Q8779" s="219"/>
      <c r="R8779" s="219"/>
    </row>
    <row r="8780" spans="1:18">
      <c r="A8780" s="217"/>
      <c r="B8780" s="217"/>
      <c r="C8780" s="221"/>
      <c r="D8780" s="217"/>
      <c r="E8780" s="217"/>
      <c r="F8780" s="217"/>
      <c r="G8780" s="218"/>
      <c r="H8780" s="217"/>
      <c r="I8780" s="217"/>
      <c r="J8780" s="217"/>
      <c r="K8780" s="217"/>
      <c r="L8780" s="217"/>
      <c r="M8780" s="219"/>
      <c r="N8780" s="220"/>
      <c r="O8780" s="219"/>
      <c r="P8780" s="220"/>
      <c r="Q8780" s="219"/>
      <c r="R8780" s="219"/>
    </row>
    <row r="8781" spans="1:18">
      <c r="A8781" s="217"/>
      <c r="B8781" s="217"/>
      <c r="C8781" s="221"/>
      <c r="D8781" s="217"/>
      <c r="E8781" s="217"/>
      <c r="F8781" s="217"/>
      <c r="G8781" s="218"/>
      <c r="H8781" s="217"/>
      <c r="I8781" s="217"/>
      <c r="J8781" s="217"/>
      <c r="K8781" s="217"/>
      <c r="L8781" s="217"/>
      <c r="M8781" s="219"/>
      <c r="N8781" s="220"/>
      <c r="O8781" s="219"/>
      <c r="P8781" s="220"/>
      <c r="Q8781" s="219"/>
      <c r="R8781" s="219"/>
    </row>
    <row r="8782" spans="1:18">
      <c r="A8782" s="217"/>
      <c r="B8782" s="217"/>
      <c r="C8782" s="221"/>
      <c r="D8782" s="217"/>
      <c r="E8782" s="217"/>
      <c r="F8782" s="217"/>
      <c r="G8782" s="218"/>
      <c r="H8782" s="217"/>
      <c r="I8782" s="217"/>
      <c r="J8782" s="217"/>
      <c r="K8782" s="217"/>
      <c r="L8782" s="217"/>
      <c r="M8782" s="219"/>
      <c r="N8782" s="220"/>
      <c r="O8782" s="219"/>
      <c r="P8782" s="220"/>
      <c r="Q8782" s="219"/>
      <c r="R8782" s="219"/>
    </row>
    <row r="8783" spans="1:18">
      <c r="A8783" s="217"/>
      <c r="B8783" s="217"/>
      <c r="C8783" s="221"/>
      <c r="D8783" s="217"/>
      <c r="E8783" s="217"/>
      <c r="F8783" s="217"/>
      <c r="G8783" s="218"/>
      <c r="H8783" s="217"/>
      <c r="I8783" s="217"/>
      <c r="J8783" s="217"/>
      <c r="K8783" s="217"/>
      <c r="L8783" s="217"/>
      <c r="M8783" s="219"/>
      <c r="N8783" s="220"/>
      <c r="O8783" s="219"/>
      <c r="P8783" s="220"/>
      <c r="Q8783" s="219"/>
      <c r="R8783" s="219"/>
    </row>
    <row r="8784" spans="1:18">
      <c r="A8784" s="217"/>
      <c r="B8784" s="217"/>
      <c r="C8784" s="221"/>
      <c r="D8784" s="217"/>
      <c r="E8784" s="217"/>
      <c r="F8784" s="217"/>
      <c r="G8784" s="218"/>
      <c r="H8784" s="217"/>
      <c r="I8784" s="217"/>
      <c r="J8784" s="217"/>
      <c r="K8784" s="217"/>
      <c r="L8784" s="217"/>
      <c r="M8784" s="219"/>
      <c r="N8784" s="220"/>
      <c r="O8784" s="219"/>
      <c r="P8784" s="220"/>
      <c r="Q8784" s="219"/>
      <c r="R8784" s="219"/>
    </row>
    <row r="8785" spans="1:18">
      <c r="A8785" s="217"/>
      <c r="B8785" s="217"/>
      <c r="C8785" s="221"/>
      <c r="D8785" s="217"/>
      <c r="E8785" s="217"/>
      <c r="F8785" s="217"/>
      <c r="G8785" s="218"/>
      <c r="H8785" s="217"/>
      <c r="I8785" s="217"/>
      <c r="J8785" s="217"/>
      <c r="K8785" s="217"/>
      <c r="L8785" s="217"/>
      <c r="M8785" s="219"/>
      <c r="N8785" s="220"/>
      <c r="O8785" s="219"/>
      <c r="P8785" s="220"/>
      <c r="Q8785" s="219"/>
      <c r="R8785" s="219"/>
    </row>
    <row r="8786" spans="1:18">
      <c r="A8786" s="217"/>
      <c r="B8786" s="217"/>
      <c r="C8786" s="221"/>
      <c r="D8786" s="217"/>
      <c r="E8786" s="217"/>
      <c r="F8786" s="217"/>
      <c r="G8786" s="218"/>
      <c r="H8786" s="217"/>
      <c r="I8786" s="217"/>
      <c r="J8786" s="217"/>
      <c r="K8786" s="217"/>
      <c r="L8786" s="217"/>
      <c r="M8786" s="219"/>
      <c r="N8786" s="220"/>
      <c r="O8786" s="219"/>
      <c r="P8786" s="220"/>
      <c r="Q8786" s="219"/>
      <c r="R8786" s="219"/>
    </row>
    <row r="8787" spans="1:18">
      <c r="A8787" s="217"/>
      <c r="B8787" s="217"/>
      <c r="C8787" s="221"/>
      <c r="D8787" s="217"/>
      <c r="E8787" s="217"/>
      <c r="F8787" s="217"/>
      <c r="G8787" s="218"/>
      <c r="H8787" s="217"/>
      <c r="I8787" s="217"/>
      <c r="J8787" s="217"/>
      <c r="K8787" s="217"/>
      <c r="L8787" s="217"/>
      <c r="M8787" s="219"/>
      <c r="N8787" s="220"/>
      <c r="O8787" s="219"/>
      <c r="P8787" s="220"/>
      <c r="Q8787" s="219"/>
      <c r="R8787" s="219"/>
    </row>
    <row r="8788" spans="1:18">
      <c r="A8788" s="217"/>
      <c r="B8788" s="217"/>
      <c r="C8788" s="221"/>
      <c r="D8788" s="217"/>
      <c r="E8788" s="217"/>
      <c r="F8788" s="217"/>
      <c r="G8788" s="218"/>
      <c r="H8788" s="217"/>
      <c r="I8788" s="217"/>
      <c r="J8788" s="217"/>
      <c r="K8788" s="217"/>
      <c r="L8788" s="217"/>
      <c r="M8788" s="219"/>
      <c r="N8788" s="220"/>
      <c r="O8788" s="219"/>
      <c r="P8788" s="220"/>
      <c r="Q8788" s="219"/>
      <c r="R8788" s="219"/>
    </row>
    <row r="8789" spans="1:18">
      <c r="A8789" s="217"/>
      <c r="B8789" s="217"/>
      <c r="C8789" s="221"/>
      <c r="D8789" s="217"/>
      <c r="E8789" s="217"/>
      <c r="F8789" s="217"/>
      <c r="G8789" s="218"/>
      <c r="H8789" s="217"/>
      <c r="I8789" s="217"/>
      <c r="J8789" s="217"/>
      <c r="K8789" s="217"/>
      <c r="L8789" s="217"/>
      <c r="M8789" s="219"/>
      <c r="N8789" s="220"/>
      <c r="O8789" s="219"/>
      <c r="P8789" s="220"/>
      <c r="Q8789" s="219"/>
      <c r="R8789" s="219"/>
    </row>
    <row r="8790" spans="1:18">
      <c r="A8790" s="217"/>
      <c r="B8790" s="217"/>
      <c r="C8790" s="221"/>
      <c r="D8790" s="217"/>
      <c r="E8790" s="217"/>
      <c r="F8790" s="217"/>
      <c r="G8790" s="218"/>
      <c r="H8790" s="217"/>
      <c r="I8790" s="217"/>
      <c r="J8790" s="217"/>
      <c r="K8790" s="217"/>
      <c r="L8790" s="217"/>
      <c r="M8790" s="219"/>
      <c r="N8790" s="220"/>
      <c r="O8790" s="219"/>
      <c r="P8790" s="220"/>
      <c r="Q8790" s="219"/>
      <c r="R8790" s="219"/>
    </row>
    <row r="8791" spans="1:18">
      <c r="A8791" s="217"/>
      <c r="B8791" s="217"/>
      <c r="C8791" s="221"/>
      <c r="D8791" s="217"/>
      <c r="E8791" s="217"/>
      <c r="F8791" s="217"/>
      <c r="G8791" s="218"/>
      <c r="H8791" s="217"/>
      <c r="I8791" s="217"/>
      <c r="J8791" s="217"/>
      <c r="K8791" s="217"/>
      <c r="L8791" s="217"/>
      <c r="M8791" s="219"/>
      <c r="N8791" s="220"/>
      <c r="O8791" s="219"/>
      <c r="P8791" s="220"/>
      <c r="Q8791" s="219"/>
      <c r="R8791" s="219"/>
    </row>
    <row r="8792" spans="1:18">
      <c r="A8792" s="217"/>
      <c r="B8792" s="217"/>
      <c r="C8792" s="221"/>
      <c r="D8792" s="217"/>
      <c r="E8792" s="217"/>
      <c r="F8792" s="217"/>
      <c r="G8792" s="218"/>
      <c r="H8792" s="217"/>
      <c r="I8792" s="217"/>
      <c r="J8792" s="217"/>
      <c r="K8792" s="217"/>
      <c r="L8792" s="217"/>
      <c r="M8792" s="219"/>
      <c r="N8792" s="220"/>
      <c r="O8792" s="219"/>
      <c r="P8792" s="220"/>
      <c r="Q8792" s="219"/>
      <c r="R8792" s="219"/>
    </row>
    <row r="8793" spans="1:18">
      <c r="A8793" s="217"/>
      <c r="B8793" s="217"/>
      <c r="C8793" s="221"/>
      <c r="D8793" s="217"/>
      <c r="E8793" s="217"/>
      <c r="F8793" s="217"/>
      <c r="G8793" s="218"/>
      <c r="H8793" s="217"/>
      <c r="I8793" s="217"/>
      <c r="J8793" s="217"/>
      <c r="K8793" s="217"/>
      <c r="L8793" s="217"/>
      <c r="M8793" s="219"/>
      <c r="N8793" s="220"/>
      <c r="O8793" s="219"/>
      <c r="P8793" s="220"/>
      <c r="Q8793" s="219"/>
      <c r="R8793" s="219"/>
    </row>
    <row r="8794" spans="1:18">
      <c r="A8794" s="217"/>
      <c r="B8794" s="217"/>
      <c r="C8794" s="221"/>
      <c r="D8794" s="217"/>
      <c r="E8794" s="217"/>
      <c r="F8794" s="217"/>
      <c r="G8794" s="218"/>
      <c r="H8794" s="217"/>
      <c r="I8794" s="217"/>
      <c r="J8794" s="217"/>
      <c r="K8794" s="217"/>
      <c r="L8794" s="217"/>
      <c r="M8794" s="219"/>
      <c r="N8794" s="220"/>
      <c r="O8794" s="219"/>
      <c r="P8794" s="220"/>
      <c r="Q8794" s="219"/>
      <c r="R8794" s="219"/>
    </row>
    <row r="8795" spans="1:18">
      <c r="A8795" s="217"/>
      <c r="B8795" s="217"/>
      <c r="C8795" s="221"/>
      <c r="D8795" s="217"/>
      <c r="E8795" s="217"/>
      <c r="F8795" s="217"/>
      <c r="G8795" s="218"/>
      <c r="H8795" s="217"/>
      <c r="I8795" s="217"/>
      <c r="J8795" s="217"/>
      <c r="K8795" s="217"/>
      <c r="L8795" s="217"/>
      <c r="M8795" s="219"/>
      <c r="N8795" s="220"/>
      <c r="O8795" s="219"/>
      <c r="P8795" s="220"/>
      <c r="Q8795" s="219"/>
      <c r="R8795" s="219"/>
    </row>
    <row r="8796" spans="1:18">
      <c r="A8796" s="217"/>
      <c r="B8796" s="217"/>
      <c r="C8796" s="221"/>
      <c r="D8796" s="217"/>
      <c r="E8796" s="217"/>
      <c r="F8796" s="217"/>
      <c r="G8796" s="218"/>
      <c r="H8796" s="217"/>
      <c r="I8796" s="217"/>
      <c r="J8796" s="217"/>
      <c r="K8796" s="217"/>
      <c r="L8796" s="217"/>
      <c r="M8796" s="219"/>
      <c r="N8796" s="220"/>
      <c r="O8796" s="219"/>
      <c r="P8796" s="220"/>
      <c r="Q8796" s="219"/>
      <c r="R8796" s="219"/>
    </row>
    <row r="8797" spans="1:18">
      <c r="A8797" s="217"/>
      <c r="B8797" s="217"/>
      <c r="C8797" s="221"/>
      <c r="D8797" s="217"/>
      <c r="E8797" s="217"/>
      <c r="F8797" s="217"/>
      <c r="G8797" s="218"/>
      <c r="H8797" s="217"/>
      <c r="I8797" s="217"/>
      <c r="J8797" s="217"/>
      <c r="K8797" s="217"/>
      <c r="L8797" s="217"/>
      <c r="M8797" s="219"/>
      <c r="N8797" s="220"/>
      <c r="O8797" s="219"/>
      <c r="P8797" s="220"/>
      <c r="Q8797" s="219"/>
      <c r="R8797" s="219"/>
    </row>
    <row r="8798" spans="1:18">
      <c r="A8798" s="217"/>
      <c r="B8798" s="217"/>
      <c r="C8798" s="221"/>
      <c r="D8798" s="217"/>
      <c r="E8798" s="217"/>
      <c r="F8798" s="217"/>
      <c r="G8798" s="218"/>
      <c r="H8798" s="217"/>
      <c r="I8798" s="217"/>
      <c r="J8798" s="217"/>
      <c r="K8798" s="217"/>
      <c r="L8798" s="217"/>
      <c r="M8798" s="219"/>
      <c r="N8798" s="220"/>
      <c r="O8798" s="219"/>
      <c r="P8798" s="220"/>
      <c r="Q8798" s="219"/>
      <c r="R8798" s="219"/>
    </row>
    <row r="8799" spans="1:18">
      <c r="A8799" s="217"/>
      <c r="B8799" s="217"/>
      <c r="C8799" s="221"/>
      <c r="D8799" s="217"/>
      <c r="E8799" s="217"/>
      <c r="F8799" s="217"/>
      <c r="G8799" s="218"/>
      <c r="H8799" s="217"/>
      <c r="I8799" s="217"/>
      <c r="J8799" s="217"/>
      <c r="K8799" s="217"/>
      <c r="L8799" s="217"/>
      <c r="M8799" s="219"/>
      <c r="N8799" s="220"/>
      <c r="O8799" s="219"/>
      <c r="P8799" s="220"/>
      <c r="Q8799" s="219"/>
      <c r="R8799" s="219"/>
    </row>
    <row r="8800" spans="1:18">
      <c r="A8800" s="217"/>
      <c r="B8800" s="217"/>
      <c r="C8800" s="221"/>
      <c r="D8800" s="217"/>
      <c r="E8800" s="217"/>
      <c r="F8800" s="217"/>
      <c r="G8800" s="218"/>
      <c r="H8800" s="217"/>
      <c r="I8800" s="217"/>
      <c r="J8800" s="217"/>
      <c r="K8800" s="217"/>
      <c r="L8800" s="217"/>
      <c r="M8800" s="219"/>
      <c r="N8800" s="220"/>
      <c r="O8800" s="219"/>
      <c r="P8800" s="220"/>
      <c r="Q8800" s="219"/>
      <c r="R8800" s="219"/>
    </row>
    <row r="8801" spans="1:18">
      <c r="A8801" s="217"/>
      <c r="B8801" s="217"/>
      <c r="C8801" s="221"/>
      <c r="D8801" s="217"/>
      <c r="E8801" s="217"/>
      <c r="F8801" s="217"/>
      <c r="G8801" s="218"/>
      <c r="H8801" s="217"/>
      <c r="I8801" s="217"/>
      <c r="J8801" s="217"/>
      <c r="K8801" s="217"/>
      <c r="L8801" s="217"/>
      <c r="M8801" s="219"/>
      <c r="N8801" s="220"/>
      <c r="O8801" s="219"/>
      <c r="P8801" s="220"/>
      <c r="Q8801" s="219"/>
      <c r="R8801" s="219"/>
    </row>
    <row r="8802" spans="1:18">
      <c r="A8802" s="217"/>
      <c r="B8802" s="217"/>
      <c r="C8802" s="221"/>
      <c r="D8802" s="217"/>
      <c r="E8802" s="217"/>
      <c r="F8802" s="217"/>
      <c r="G8802" s="218"/>
      <c r="H8802" s="217"/>
      <c r="I8802" s="217"/>
      <c r="J8802" s="217"/>
      <c r="K8802" s="217"/>
      <c r="L8802" s="217"/>
      <c r="M8802" s="219"/>
      <c r="N8802" s="220"/>
      <c r="O8802" s="219"/>
      <c r="P8802" s="220"/>
      <c r="Q8802" s="219"/>
      <c r="R8802" s="219"/>
    </row>
    <row r="8803" spans="1:18">
      <c r="A8803" s="217"/>
      <c r="B8803" s="217"/>
      <c r="C8803" s="221"/>
      <c r="D8803" s="217"/>
      <c r="E8803" s="217"/>
      <c r="F8803" s="217"/>
      <c r="G8803" s="218"/>
      <c r="H8803" s="217"/>
      <c r="I8803" s="217"/>
      <c r="J8803" s="217"/>
      <c r="K8803" s="217"/>
      <c r="L8803" s="217"/>
      <c r="M8803" s="219"/>
      <c r="N8803" s="220"/>
      <c r="O8803" s="219"/>
      <c r="P8803" s="220"/>
      <c r="Q8803" s="219"/>
      <c r="R8803" s="219"/>
    </row>
    <row r="8804" spans="1:18">
      <c r="A8804" s="217"/>
      <c r="B8804" s="217"/>
      <c r="C8804" s="221"/>
      <c r="D8804" s="217"/>
      <c r="E8804" s="217"/>
      <c r="F8804" s="217"/>
      <c r="G8804" s="218"/>
      <c r="H8804" s="217"/>
      <c r="I8804" s="217"/>
      <c r="J8804" s="217"/>
      <c r="K8804" s="217"/>
      <c r="L8804" s="217"/>
      <c r="M8804" s="219"/>
      <c r="N8804" s="220"/>
      <c r="O8804" s="219"/>
      <c r="P8804" s="220"/>
      <c r="Q8804" s="219"/>
      <c r="R8804" s="219"/>
    </row>
    <row r="8805" spans="1:18">
      <c r="A8805" s="217"/>
      <c r="B8805" s="217"/>
      <c r="C8805" s="221"/>
      <c r="D8805" s="217"/>
      <c r="E8805" s="217"/>
      <c r="F8805" s="217"/>
      <c r="G8805" s="218"/>
      <c r="H8805" s="217"/>
      <c r="I8805" s="217"/>
      <c r="J8805" s="217"/>
      <c r="K8805" s="217"/>
      <c r="L8805" s="217"/>
      <c r="M8805" s="219"/>
      <c r="N8805" s="220"/>
      <c r="O8805" s="219"/>
      <c r="P8805" s="220"/>
      <c r="Q8805" s="219"/>
      <c r="R8805" s="219"/>
    </row>
    <row r="8806" spans="1:18">
      <c r="A8806" s="217"/>
      <c r="B8806" s="217"/>
      <c r="C8806" s="221"/>
      <c r="D8806" s="217"/>
      <c r="E8806" s="217"/>
      <c r="F8806" s="217"/>
      <c r="G8806" s="218"/>
      <c r="H8806" s="217"/>
      <c r="I8806" s="217"/>
      <c r="J8806" s="217"/>
      <c r="K8806" s="217"/>
      <c r="L8806" s="217"/>
      <c r="M8806" s="219"/>
      <c r="N8806" s="220"/>
      <c r="O8806" s="219"/>
      <c r="P8806" s="220"/>
      <c r="Q8806" s="219"/>
      <c r="R8806" s="219"/>
    </row>
    <row r="12391" spans="16:16">
      <c r="P12391" s="222"/>
    </row>
    <row r="12469" spans="16:16">
      <c r="P12469" s="222"/>
    </row>
    <row r="12553" spans="16:16">
      <c r="P12553" s="222"/>
    </row>
    <row r="12781" spans="16:16">
      <c r="P12781" s="222"/>
    </row>
    <row r="12906" spans="16:16">
      <c r="P12906" s="222"/>
    </row>
    <row r="12988" spans="16:16">
      <c r="P12988" s="222"/>
    </row>
    <row r="13029" spans="16:16">
      <c r="P13029" s="222"/>
    </row>
    <row r="13114" spans="16:16">
      <c r="P13114" s="222"/>
    </row>
    <row r="13183" spans="16:16">
      <c r="P13183" s="222"/>
    </row>
    <row r="13250" spans="16:16">
      <c r="P13250" s="222"/>
    </row>
    <row r="13558" spans="16:16">
      <c r="P13558" s="222"/>
    </row>
    <row r="13653" spans="16:16">
      <c r="P13653" s="222"/>
    </row>
    <row r="13799" spans="16:16">
      <c r="P13799" s="222"/>
    </row>
    <row r="13867" spans="16:16">
      <c r="P13867" s="222"/>
    </row>
    <row r="13933" spans="16:16">
      <c r="P13933" s="222"/>
    </row>
    <row r="14010" spans="16:16">
      <c r="P14010" s="222"/>
    </row>
    <row r="14084" spans="16:16">
      <c r="P14084" s="222"/>
    </row>
    <row r="14134" spans="16:16">
      <c r="P14134" s="222"/>
    </row>
    <row r="14200" spans="16:16">
      <c r="P14200" s="222"/>
    </row>
    <row r="14354" spans="16:16">
      <c r="P14354" s="222"/>
    </row>
    <row r="14405" spans="16:16">
      <c r="P14405" s="222"/>
    </row>
    <row r="14594" spans="16:16">
      <c r="P14594" s="222"/>
    </row>
    <row r="14661" spans="16:16">
      <c r="P14661" s="222"/>
    </row>
    <row r="14731" spans="16:16">
      <c r="P14731" s="222"/>
    </row>
    <row r="14800" spans="16:16">
      <c r="P14800" s="222"/>
    </row>
    <row r="14882" spans="16:16">
      <c r="P14882" s="222"/>
    </row>
    <row r="14957" spans="16:16">
      <c r="P14957" s="222"/>
    </row>
    <row r="15018" spans="16:16">
      <c r="P15018" s="222"/>
    </row>
    <row r="15082" spans="16:16">
      <c r="P15082" s="222"/>
    </row>
    <row r="15153" spans="16:16">
      <c r="P15153" s="222"/>
    </row>
    <row r="15229" spans="16:16">
      <c r="P15229" s="222"/>
    </row>
    <row r="15361" spans="16:16">
      <c r="P15361" s="222"/>
    </row>
    <row r="15495" spans="16:16">
      <c r="P15495" s="222"/>
    </row>
    <row r="15569" spans="16:16">
      <c r="P15569" s="222"/>
    </row>
    <row r="15713" spans="16:16">
      <c r="P15713" s="222"/>
    </row>
    <row r="15788" spans="16:16">
      <c r="P15788" s="222"/>
    </row>
    <row r="15870" spans="16:16">
      <c r="P15870" s="222"/>
    </row>
    <row r="15945" spans="16:16">
      <c r="P15945" s="222"/>
    </row>
    <row r="16014" spans="16:16">
      <c r="P16014" s="222"/>
    </row>
    <row r="16073" spans="16:16">
      <c r="P16073" s="222"/>
    </row>
    <row r="16147" spans="16:16">
      <c r="P16147" s="222"/>
    </row>
    <row r="16291" spans="6:12">
      <c r="F16291"/>
      <c r="L16291"/>
    </row>
    <row r="16292" spans="6:12">
      <c r="F16292"/>
      <c r="L16292"/>
    </row>
    <row r="16293" spans="6:12">
      <c r="F16293"/>
      <c r="L16293"/>
    </row>
    <row r="16294" spans="6:12">
      <c r="F16294"/>
      <c r="L16294"/>
    </row>
    <row r="16295" spans="6:12">
      <c r="F16295"/>
      <c r="L16295"/>
    </row>
    <row r="16296" spans="6:12">
      <c r="F16296"/>
      <c r="L16296"/>
    </row>
    <row r="16297" spans="6:12">
      <c r="F16297"/>
      <c r="L16297"/>
    </row>
    <row r="16298" spans="6:12">
      <c r="F16298"/>
      <c r="L16298"/>
    </row>
    <row r="16299" spans="6:12">
      <c r="F16299"/>
      <c r="L16299"/>
    </row>
    <row r="16300" spans="6:12">
      <c r="F16300"/>
      <c r="L16300"/>
    </row>
    <row r="16301" spans="6:12">
      <c r="F16301"/>
      <c r="L16301"/>
    </row>
    <row r="16302" spans="6:12">
      <c r="F16302"/>
      <c r="L16302"/>
    </row>
    <row r="16303" spans="6:12">
      <c r="F16303"/>
      <c r="L16303"/>
    </row>
    <row r="16304" spans="6:12">
      <c r="F16304"/>
      <c r="L16304"/>
    </row>
    <row r="16305" spans="6:18">
      <c r="F16305"/>
      <c r="L16305"/>
    </row>
    <row r="16306" spans="6:18">
      <c r="F16306"/>
      <c r="L16306"/>
    </row>
    <row r="16307" spans="6:18">
      <c r="F16307"/>
      <c r="L16307"/>
    </row>
    <row r="16308" spans="6:18">
      <c r="F16308"/>
      <c r="L16308"/>
    </row>
    <row r="16309" spans="6:18">
      <c r="F16309"/>
      <c r="L16309"/>
    </row>
    <row r="16310" spans="6:18">
      <c r="F16310"/>
      <c r="L16310"/>
    </row>
    <row r="16311" spans="6:18">
      <c r="F16311"/>
      <c r="L16311"/>
    </row>
    <row r="16312" spans="6:18">
      <c r="F16312"/>
      <c r="L16312"/>
    </row>
    <row r="16313" spans="6:18">
      <c r="F16313"/>
      <c r="L16313"/>
    </row>
    <row r="16314" spans="6:18">
      <c r="F16314"/>
      <c r="L16314"/>
      <c r="O16314" s="209"/>
      <c r="P16314" s="209"/>
      <c r="Q16314" s="209"/>
      <c r="R16314" s="209"/>
    </row>
    <row r="16315" spans="6:18">
      <c r="F16315"/>
      <c r="L16315"/>
      <c r="P16315" s="209"/>
      <c r="Q16315" s="209"/>
      <c r="R16315" s="209"/>
    </row>
    <row r="16316" spans="6:18">
      <c r="F16316"/>
      <c r="L16316"/>
    </row>
    <row r="16317" spans="6:18">
      <c r="F16317"/>
      <c r="L16317"/>
    </row>
    <row r="16318" spans="6:18">
      <c r="F16318"/>
      <c r="L16318"/>
    </row>
    <row r="16319" spans="6:18">
      <c r="F16319"/>
      <c r="L16319"/>
    </row>
    <row r="16320" spans="6:18">
      <c r="F16320"/>
      <c r="L16320"/>
    </row>
    <row r="16321" spans="6:12">
      <c r="F16321"/>
      <c r="L16321"/>
    </row>
    <row r="16322" spans="6:12">
      <c r="F16322"/>
      <c r="L16322"/>
    </row>
    <row r="16323" spans="6:12">
      <c r="F16323"/>
      <c r="L16323"/>
    </row>
    <row r="16324" spans="6:12">
      <c r="F16324"/>
      <c r="L16324"/>
    </row>
    <row r="16325" spans="6:12">
      <c r="F16325"/>
      <c r="L16325"/>
    </row>
    <row r="16326" spans="6:12">
      <c r="F16326"/>
      <c r="L16326"/>
    </row>
    <row r="16327" spans="6:12">
      <c r="F16327"/>
      <c r="L16327"/>
    </row>
    <row r="16328" spans="6:12">
      <c r="F16328"/>
      <c r="L16328"/>
    </row>
    <row r="16329" spans="6:12">
      <c r="F16329"/>
      <c r="L16329"/>
    </row>
    <row r="16330" spans="6:12">
      <c r="F16330"/>
      <c r="L16330"/>
    </row>
    <row r="16331" spans="6:12">
      <c r="F16331"/>
      <c r="L16331"/>
    </row>
    <row r="16332" spans="6:12">
      <c r="F16332"/>
      <c r="L16332"/>
    </row>
    <row r="16333" spans="6:12">
      <c r="F16333"/>
      <c r="L16333"/>
    </row>
    <row r="16334" spans="6:12">
      <c r="F16334"/>
      <c r="L16334"/>
    </row>
    <row r="16335" spans="6:12">
      <c r="F16335"/>
      <c r="L16335"/>
    </row>
    <row r="16336" spans="6:12">
      <c r="F16336"/>
      <c r="L16336"/>
    </row>
    <row r="16337" spans="6:12">
      <c r="F16337"/>
      <c r="L16337"/>
    </row>
    <row r="16338" spans="6:12">
      <c r="F16338"/>
      <c r="L16338"/>
    </row>
    <row r="16339" spans="6:12">
      <c r="F16339"/>
      <c r="L16339"/>
    </row>
    <row r="16340" spans="6:12">
      <c r="F16340"/>
      <c r="L16340"/>
    </row>
    <row r="16341" spans="6:12">
      <c r="F16341"/>
      <c r="L16341"/>
    </row>
    <row r="16342" spans="6:12">
      <c r="F16342"/>
      <c r="L16342"/>
    </row>
    <row r="16343" spans="6:12">
      <c r="F16343"/>
      <c r="L16343"/>
    </row>
    <row r="16344" spans="6:12">
      <c r="F16344"/>
      <c r="L16344"/>
    </row>
    <row r="16345" spans="6:12">
      <c r="F16345"/>
      <c r="L16345"/>
    </row>
    <row r="16346" spans="6:12">
      <c r="F16346"/>
      <c r="L16346"/>
    </row>
    <row r="16347" spans="6:12">
      <c r="F16347"/>
      <c r="L16347"/>
    </row>
    <row r="16348" spans="6:12">
      <c r="F16348"/>
      <c r="L16348"/>
    </row>
    <row r="16349" spans="6:12">
      <c r="F16349"/>
      <c r="L16349"/>
    </row>
    <row r="16350" spans="6:12">
      <c r="F16350"/>
      <c r="L16350"/>
    </row>
    <row r="16351" spans="6:12">
      <c r="F16351"/>
      <c r="L16351"/>
    </row>
    <row r="16352" spans="6:12">
      <c r="F16352"/>
      <c r="L16352"/>
    </row>
    <row r="16353" spans="6:12">
      <c r="F16353"/>
      <c r="L16353"/>
    </row>
    <row r="16354" spans="6:12">
      <c r="F16354"/>
      <c r="L16354"/>
    </row>
    <row r="16355" spans="6:12">
      <c r="F16355"/>
      <c r="L16355"/>
    </row>
    <row r="16356" spans="6:12">
      <c r="F16356"/>
      <c r="L16356"/>
    </row>
    <row r="16357" spans="6:12">
      <c r="F16357"/>
      <c r="L16357"/>
    </row>
    <row r="16358" spans="6:12">
      <c r="F16358"/>
      <c r="L16358"/>
    </row>
    <row r="16359" spans="6:12">
      <c r="F16359"/>
      <c r="L16359"/>
    </row>
    <row r="16360" spans="6:12">
      <c r="F16360"/>
      <c r="L16360"/>
    </row>
    <row r="16361" spans="6:12">
      <c r="F16361"/>
      <c r="L16361"/>
    </row>
    <row r="16362" spans="6:12">
      <c r="F16362"/>
      <c r="L16362"/>
    </row>
    <row r="16363" spans="6:12">
      <c r="F16363"/>
      <c r="L16363"/>
    </row>
    <row r="16364" spans="6:12">
      <c r="F16364"/>
      <c r="L16364"/>
    </row>
    <row r="16365" spans="6:12">
      <c r="F16365"/>
      <c r="L16365"/>
    </row>
    <row r="16366" spans="6:12">
      <c r="F16366"/>
      <c r="L16366"/>
    </row>
    <row r="16367" spans="6:12">
      <c r="F16367"/>
      <c r="L16367"/>
    </row>
    <row r="16368" spans="6:12">
      <c r="F16368"/>
      <c r="L16368"/>
    </row>
    <row r="16369" spans="6:12">
      <c r="F16369"/>
      <c r="L16369"/>
    </row>
    <row r="16370" spans="6:12">
      <c r="F16370"/>
      <c r="L16370"/>
    </row>
    <row r="16371" spans="6:12">
      <c r="F16371"/>
      <c r="L16371"/>
    </row>
    <row r="16372" spans="6:12">
      <c r="F16372"/>
      <c r="L16372"/>
    </row>
    <row r="16373" spans="6:12">
      <c r="F16373"/>
      <c r="L16373"/>
    </row>
    <row r="16374" spans="6:12">
      <c r="F16374"/>
      <c r="L16374"/>
    </row>
    <row r="16375" spans="6:12">
      <c r="F16375"/>
      <c r="L16375"/>
    </row>
    <row r="16376" spans="6:12">
      <c r="F16376"/>
      <c r="L16376"/>
    </row>
    <row r="16377" spans="6:12">
      <c r="F16377"/>
      <c r="L16377"/>
    </row>
    <row r="16378" spans="6:12">
      <c r="F16378"/>
      <c r="L16378"/>
    </row>
    <row r="16379" spans="6:12">
      <c r="F16379"/>
      <c r="L16379"/>
    </row>
    <row r="16380" spans="6:12">
      <c r="F16380"/>
      <c r="L16380"/>
    </row>
    <row r="16381" spans="6:12">
      <c r="F16381"/>
      <c r="L16381"/>
    </row>
    <row r="16382" spans="6:12">
      <c r="F16382"/>
      <c r="L16382"/>
    </row>
    <row r="16383" spans="6:12">
      <c r="F16383"/>
      <c r="L16383"/>
    </row>
    <row r="16384" spans="6:12">
      <c r="F16384"/>
      <c r="L16384"/>
    </row>
    <row r="16385" spans="6:12">
      <c r="F16385"/>
      <c r="L16385"/>
    </row>
    <row r="16386" spans="6:12">
      <c r="F16386"/>
      <c r="L16386"/>
    </row>
    <row r="16387" spans="6:12">
      <c r="F16387"/>
      <c r="L16387"/>
    </row>
    <row r="16388" spans="6:12">
      <c r="F16388"/>
      <c r="L16388"/>
    </row>
    <row r="16389" spans="6:12">
      <c r="F16389"/>
      <c r="L16389"/>
    </row>
    <row r="16390" spans="6:12">
      <c r="F16390"/>
      <c r="L16390"/>
    </row>
    <row r="16391" spans="6:12">
      <c r="F16391"/>
      <c r="L16391"/>
    </row>
    <row r="16392" spans="6:12">
      <c r="F16392"/>
      <c r="L16392"/>
    </row>
    <row r="16393" spans="6:12">
      <c r="F16393"/>
      <c r="L16393"/>
    </row>
    <row r="16394" spans="6:12">
      <c r="F16394"/>
      <c r="L16394"/>
    </row>
    <row r="16395" spans="6:12">
      <c r="F16395"/>
      <c r="L16395"/>
    </row>
    <row r="16396" spans="6:12">
      <c r="F16396"/>
      <c r="L16396"/>
    </row>
    <row r="16397" spans="6:12">
      <c r="F16397"/>
      <c r="L16397"/>
    </row>
    <row r="16398" spans="6:12">
      <c r="F16398"/>
      <c r="L16398"/>
    </row>
    <row r="16399" spans="6:12">
      <c r="F16399"/>
      <c r="L16399"/>
    </row>
    <row r="16400" spans="6:12">
      <c r="F16400"/>
      <c r="L16400"/>
    </row>
    <row r="16401" spans="6:12">
      <c r="F16401"/>
      <c r="L16401"/>
    </row>
    <row r="16402" spans="6:12">
      <c r="F16402"/>
      <c r="L16402"/>
    </row>
    <row r="16403" spans="6:12">
      <c r="F16403"/>
      <c r="L16403"/>
    </row>
    <row r="16404" spans="6:12">
      <c r="F16404"/>
      <c r="L16404"/>
    </row>
    <row r="16405" spans="6:12">
      <c r="F16405"/>
      <c r="L16405"/>
    </row>
    <row r="16406" spans="6:12">
      <c r="F16406"/>
      <c r="L16406"/>
    </row>
    <row r="16407" spans="6:12">
      <c r="F16407"/>
      <c r="L16407"/>
    </row>
    <row r="16408" spans="6:12">
      <c r="F16408"/>
      <c r="L16408"/>
    </row>
    <row r="16409" spans="6:12">
      <c r="F16409"/>
      <c r="L16409"/>
    </row>
    <row r="16410" spans="6:12">
      <c r="F16410"/>
      <c r="L16410"/>
    </row>
    <row r="16411" spans="6:12">
      <c r="F16411"/>
      <c r="L16411"/>
    </row>
    <row r="16412" spans="6:12">
      <c r="F16412"/>
      <c r="L16412"/>
    </row>
    <row r="16413" spans="6:12">
      <c r="F16413"/>
      <c r="L16413"/>
    </row>
    <row r="16414" spans="6:12">
      <c r="F16414"/>
      <c r="L16414"/>
    </row>
    <row r="16415" spans="6:12">
      <c r="F16415"/>
      <c r="L16415"/>
    </row>
    <row r="16416" spans="6:12">
      <c r="F16416"/>
      <c r="L16416"/>
    </row>
    <row r="16417" spans="6:12">
      <c r="F16417"/>
      <c r="L16417"/>
    </row>
    <row r="16418" spans="6:12">
      <c r="F16418"/>
      <c r="L16418"/>
    </row>
    <row r="16419" spans="6:12">
      <c r="F16419"/>
      <c r="L16419"/>
    </row>
    <row r="16420" spans="6:12">
      <c r="F16420"/>
      <c r="L16420"/>
    </row>
    <row r="16421" spans="6:12">
      <c r="F16421"/>
      <c r="L16421"/>
    </row>
    <row r="16422" spans="6:12">
      <c r="F16422"/>
      <c r="L16422"/>
    </row>
    <row r="16423" spans="6:12">
      <c r="F16423"/>
      <c r="L16423"/>
    </row>
    <row r="16424" spans="6:12">
      <c r="F16424"/>
      <c r="L16424"/>
    </row>
    <row r="16425" spans="6:12">
      <c r="F16425"/>
      <c r="L16425"/>
    </row>
    <row r="16426" spans="6:12">
      <c r="F16426"/>
      <c r="L16426"/>
    </row>
    <row r="16427" spans="6:12">
      <c r="F16427"/>
      <c r="L16427"/>
    </row>
    <row r="16428" spans="6:12">
      <c r="F16428"/>
      <c r="L16428"/>
    </row>
    <row r="16429" spans="6:12">
      <c r="F16429"/>
      <c r="L16429"/>
    </row>
    <row r="16430" spans="6:12">
      <c r="F16430"/>
      <c r="L16430"/>
    </row>
    <row r="16431" spans="6:12">
      <c r="F16431"/>
      <c r="L16431"/>
    </row>
    <row r="16432" spans="6:12">
      <c r="F16432"/>
      <c r="L16432"/>
    </row>
    <row r="16433" spans="6:12">
      <c r="F16433"/>
      <c r="L16433"/>
    </row>
    <row r="16434" spans="6:12">
      <c r="F16434"/>
      <c r="L16434"/>
    </row>
    <row r="16435" spans="6:12">
      <c r="F16435"/>
      <c r="L16435"/>
    </row>
    <row r="16436" spans="6:12">
      <c r="F16436"/>
      <c r="L16436"/>
    </row>
    <row r="16437" spans="6:12">
      <c r="F16437"/>
      <c r="L16437"/>
    </row>
    <row r="16438" spans="6:12">
      <c r="F16438"/>
      <c r="L16438"/>
    </row>
    <row r="16439" spans="6:12">
      <c r="F16439"/>
      <c r="L16439"/>
    </row>
    <row r="16440" spans="6:12">
      <c r="F16440"/>
      <c r="L16440"/>
    </row>
    <row r="16441" spans="6:12">
      <c r="F16441"/>
      <c r="L16441"/>
    </row>
    <row r="16442" spans="6:12">
      <c r="F16442"/>
      <c r="L16442"/>
    </row>
    <row r="16443" spans="6:12">
      <c r="F16443"/>
      <c r="L16443"/>
    </row>
    <row r="16444" spans="6:12">
      <c r="F16444"/>
      <c r="L16444"/>
    </row>
    <row r="16445" spans="6:12">
      <c r="F16445"/>
      <c r="L16445"/>
    </row>
    <row r="16446" spans="6:12">
      <c r="F16446"/>
      <c r="L16446"/>
    </row>
    <row r="16447" spans="6:12">
      <c r="F16447"/>
      <c r="L16447"/>
    </row>
    <row r="16448" spans="6:12">
      <c r="F16448"/>
      <c r="L16448"/>
    </row>
    <row r="16449" spans="6:12">
      <c r="F16449"/>
      <c r="L16449"/>
    </row>
    <row r="16450" spans="6:12">
      <c r="F16450"/>
      <c r="L16450"/>
    </row>
    <row r="16451" spans="6:12">
      <c r="F16451"/>
      <c r="L16451"/>
    </row>
    <row r="16452" spans="6:12">
      <c r="F16452"/>
      <c r="L16452"/>
    </row>
    <row r="16453" spans="6:12">
      <c r="F16453"/>
      <c r="L16453"/>
    </row>
    <row r="16454" spans="6:12">
      <c r="F16454"/>
      <c r="L16454"/>
    </row>
    <row r="16455" spans="6:12">
      <c r="F16455"/>
      <c r="L16455"/>
    </row>
    <row r="16456" spans="6:12">
      <c r="F16456"/>
      <c r="L16456"/>
    </row>
    <row r="16457" spans="6:12">
      <c r="F16457"/>
      <c r="L16457"/>
    </row>
    <row r="16458" spans="6:12">
      <c r="F16458"/>
      <c r="L16458"/>
    </row>
    <row r="16459" spans="6:12">
      <c r="F16459"/>
      <c r="L16459"/>
    </row>
    <row r="16460" spans="6:12">
      <c r="F16460"/>
      <c r="L16460"/>
    </row>
    <row r="16461" spans="6:12">
      <c r="F16461"/>
      <c r="L16461"/>
    </row>
    <row r="16462" spans="6:12">
      <c r="F16462"/>
      <c r="L16462"/>
    </row>
    <row r="16463" spans="6:12">
      <c r="F16463"/>
      <c r="L16463"/>
    </row>
    <row r="16464" spans="6:12">
      <c r="F16464"/>
      <c r="L16464"/>
    </row>
    <row r="16465" spans="6:12">
      <c r="F16465"/>
      <c r="L16465"/>
    </row>
    <row r="16466" spans="6:12">
      <c r="F16466"/>
      <c r="L16466"/>
    </row>
    <row r="16467" spans="6:12">
      <c r="F16467"/>
      <c r="L16467"/>
    </row>
    <row r="16468" spans="6:12">
      <c r="F16468"/>
      <c r="L16468"/>
    </row>
    <row r="16469" spans="6:12">
      <c r="F16469"/>
      <c r="L16469"/>
    </row>
    <row r="16470" spans="6:12">
      <c r="F16470"/>
      <c r="L16470"/>
    </row>
    <row r="16471" spans="6:12">
      <c r="F16471"/>
      <c r="L16471"/>
    </row>
    <row r="16472" spans="6:12">
      <c r="F16472"/>
      <c r="L16472"/>
    </row>
    <row r="16473" spans="6:12">
      <c r="F16473"/>
      <c r="L16473"/>
    </row>
    <row r="16474" spans="6:12">
      <c r="F16474"/>
      <c r="L16474"/>
    </row>
    <row r="16475" spans="6:12">
      <c r="F16475"/>
      <c r="L16475"/>
    </row>
    <row r="16476" spans="6:12">
      <c r="F16476"/>
      <c r="L16476"/>
    </row>
    <row r="16477" spans="6:12">
      <c r="F16477"/>
      <c r="L16477"/>
    </row>
    <row r="16478" spans="6:12">
      <c r="F16478"/>
      <c r="L16478"/>
    </row>
    <row r="16479" spans="6:12">
      <c r="F16479"/>
      <c r="L16479"/>
    </row>
    <row r="16480" spans="6:12">
      <c r="F16480"/>
      <c r="L16480"/>
    </row>
    <row r="16481" spans="6:12">
      <c r="F16481"/>
      <c r="L16481"/>
    </row>
    <row r="16482" spans="6:12">
      <c r="F16482"/>
      <c r="L16482"/>
    </row>
    <row r="16483" spans="6:12">
      <c r="F16483"/>
      <c r="L16483"/>
    </row>
    <row r="16484" spans="6:12">
      <c r="F16484"/>
      <c r="L16484"/>
    </row>
    <row r="16485" spans="6:12">
      <c r="F16485"/>
      <c r="L16485"/>
    </row>
    <row r="16486" spans="6:12">
      <c r="F16486"/>
      <c r="L16486"/>
    </row>
    <row r="16487" spans="6:12">
      <c r="F16487"/>
      <c r="L16487"/>
    </row>
    <row r="16488" spans="6:12">
      <c r="F16488"/>
      <c r="L16488"/>
    </row>
    <row r="16489" spans="6:12">
      <c r="F16489"/>
      <c r="L16489"/>
    </row>
    <row r="16490" spans="6:12">
      <c r="F16490"/>
      <c r="L16490"/>
    </row>
    <row r="16491" spans="6:12">
      <c r="F16491"/>
      <c r="L16491"/>
    </row>
    <row r="16492" spans="6:12">
      <c r="F16492"/>
      <c r="L16492"/>
    </row>
    <row r="16493" spans="6:12">
      <c r="F16493"/>
      <c r="L16493"/>
    </row>
    <row r="16494" spans="6:12">
      <c r="F16494"/>
      <c r="L16494"/>
    </row>
    <row r="16495" spans="6:12">
      <c r="F16495"/>
      <c r="L16495"/>
    </row>
    <row r="16496" spans="6:12">
      <c r="F16496"/>
      <c r="L16496"/>
    </row>
    <row r="16497" spans="6:12">
      <c r="F16497"/>
      <c r="L16497"/>
    </row>
    <row r="16498" spans="6:12">
      <c r="F16498"/>
      <c r="L16498"/>
    </row>
    <row r="16499" spans="6:12">
      <c r="F16499"/>
      <c r="L16499"/>
    </row>
    <row r="16500" spans="6:12">
      <c r="F16500"/>
      <c r="L16500"/>
    </row>
    <row r="16501" spans="6:12">
      <c r="F16501"/>
      <c r="L16501"/>
    </row>
    <row r="16502" spans="6:12">
      <c r="F16502"/>
      <c r="L16502"/>
    </row>
    <row r="16503" spans="6:12">
      <c r="F16503"/>
      <c r="L16503"/>
    </row>
    <row r="16504" spans="6:12">
      <c r="F16504"/>
      <c r="L16504"/>
    </row>
    <row r="16505" spans="6:12">
      <c r="F16505"/>
      <c r="L16505"/>
    </row>
    <row r="16506" spans="6:12">
      <c r="F16506"/>
      <c r="L16506"/>
    </row>
    <row r="16507" spans="6:12">
      <c r="F16507"/>
      <c r="L16507"/>
    </row>
    <row r="16508" spans="6:12">
      <c r="F16508"/>
      <c r="L16508"/>
    </row>
    <row r="16509" spans="6:12">
      <c r="F16509"/>
      <c r="L16509"/>
    </row>
    <row r="16510" spans="6:12">
      <c r="F16510"/>
      <c r="L16510"/>
    </row>
    <row r="16511" spans="6:12">
      <c r="F16511"/>
      <c r="L16511"/>
    </row>
    <row r="16512" spans="6:12">
      <c r="F16512"/>
      <c r="L16512"/>
    </row>
    <row r="16513" spans="6:12">
      <c r="F16513"/>
      <c r="L16513"/>
    </row>
    <row r="16514" spans="6:12">
      <c r="F16514"/>
      <c r="L16514"/>
    </row>
    <row r="16515" spans="6:12">
      <c r="F16515"/>
      <c r="L16515"/>
    </row>
    <row r="16516" spans="6:12">
      <c r="F16516"/>
      <c r="L16516"/>
    </row>
    <row r="16517" spans="6:12">
      <c r="F16517"/>
      <c r="L16517"/>
    </row>
    <row r="16518" spans="6:12">
      <c r="F16518"/>
      <c r="L16518"/>
    </row>
    <row r="16519" spans="6:12">
      <c r="F16519"/>
      <c r="L16519"/>
    </row>
    <row r="16520" spans="6:12">
      <c r="F16520"/>
      <c r="L16520"/>
    </row>
    <row r="16521" spans="6:12">
      <c r="F16521"/>
      <c r="L16521"/>
    </row>
    <row r="16522" spans="6:12">
      <c r="F16522"/>
      <c r="L16522"/>
    </row>
    <row r="16523" spans="6:12">
      <c r="F16523"/>
      <c r="L16523"/>
    </row>
    <row r="16524" spans="6:12">
      <c r="F16524"/>
      <c r="L16524"/>
    </row>
    <row r="16525" spans="6:12">
      <c r="F16525"/>
      <c r="L16525"/>
    </row>
    <row r="16526" spans="6:12">
      <c r="F16526"/>
      <c r="L16526"/>
    </row>
    <row r="16527" spans="6:12">
      <c r="F16527"/>
      <c r="L16527"/>
    </row>
    <row r="16528" spans="6:12">
      <c r="F16528"/>
      <c r="L16528"/>
    </row>
    <row r="16529" spans="6:12">
      <c r="F16529"/>
      <c r="L16529"/>
    </row>
    <row r="16530" spans="6:12">
      <c r="F16530"/>
      <c r="L16530"/>
    </row>
    <row r="16531" spans="6:12">
      <c r="F16531"/>
      <c r="L16531"/>
    </row>
    <row r="16532" spans="6:12">
      <c r="F16532"/>
      <c r="L16532"/>
    </row>
    <row r="16533" spans="6:12">
      <c r="F16533"/>
      <c r="L16533"/>
    </row>
    <row r="16534" spans="6:12">
      <c r="F16534"/>
      <c r="L16534"/>
    </row>
    <row r="16535" spans="6:12">
      <c r="F16535"/>
      <c r="L16535"/>
    </row>
    <row r="16536" spans="6:12">
      <c r="F16536"/>
      <c r="L16536"/>
    </row>
    <row r="16537" spans="6:12">
      <c r="F16537"/>
      <c r="L16537"/>
    </row>
    <row r="16538" spans="6:12">
      <c r="F16538"/>
      <c r="L16538"/>
    </row>
    <row r="16539" spans="6:12">
      <c r="F16539"/>
      <c r="L16539"/>
    </row>
    <row r="16540" spans="6:12">
      <c r="F16540"/>
      <c r="L16540"/>
    </row>
    <row r="16541" spans="6:12">
      <c r="F16541"/>
      <c r="L16541"/>
    </row>
    <row r="16542" spans="6:12">
      <c r="F16542"/>
      <c r="L16542"/>
    </row>
    <row r="16543" spans="6:12">
      <c r="F16543"/>
      <c r="L16543"/>
    </row>
    <row r="16544" spans="6:12">
      <c r="F16544"/>
      <c r="L16544"/>
    </row>
    <row r="16545" spans="6:12">
      <c r="F16545"/>
      <c r="L16545"/>
    </row>
    <row r="16546" spans="6:12">
      <c r="F16546"/>
      <c r="L16546"/>
    </row>
    <row r="16547" spans="6:12">
      <c r="F16547"/>
      <c r="L16547"/>
    </row>
    <row r="16548" spans="6:12">
      <c r="F16548"/>
      <c r="L16548"/>
    </row>
    <row r="16549" spans="6:12">
      <c r="F16549"/>
      <c r="L16549"/>
    </row>
    <row r="16550" spans="6:12">
      <c r="F16550"/>
      <c r="L16550"/>
    </row>
    <row r="16551" spans="6:12">
      <c r="F16551"/>
      <c r="L16551"/>
    </row>
    <row r="16552" spans="6:12">
      <c r="F16552"/>
      <c r="L16552"/>
    </row>
    <row r="16553" spans="6:12">
      <c r="F16553"/>
      <c r="L16553"/>
    </row>
    <row r="16554" spans="6:12">
      <c r="F16554"/>
      <c r="L16554"/>
    </row>
    <row r="16555" spans="6:12">
      <c r="F16555"/>
      <c r="L16555"/>
    </row>
    <row r="16556" spans="6:12">
      <c r="F16556"/>
      <c r="L16556"/>
    </row>
    <row r="16557" spans="6:12">
      <c r="F16557"/>
      <c r="L16557"/>
    </row>
    <row r="16558" spans="6:12">
      <c r="F16558"/>
      <c r="L16558"/>
    </row>
    <row r="16559" spans="6:12">
      <c r="F16559"/>
      <c r="L16559"/>
    </row>
    <row r="16560" spans="6:12">
      <c r="F16560"/>
      <c r="L16560"/>
    </row>
    <row r="16561" spans="6:12">
      <c r="F16561"/>
      <c r="L16561"/>
    </row>
    <row r="16562" spans="6:12">
      <c r="F16562"/>
      <c r="L16562"/>
    </row>
    <row r="16563" spans="6:12">
      <c r="F16563"/>
      <c r="L16563"/>
    </row>
    <row r="16564" spans="6:12">
      <c r="F16564"/>
      <c r="L16564"/>
    </row>
    <row r="16565" spans="6:12">
      <c r="F16565"/>
      <c r="L16565"/>
    </row>
    <row r="16566" spans="6:12">
      <c r="F16566"/>
      <c r="L16566"/>
    </row>
    <row r="16567" spans="6:12">
      <c r="F16567"/>
      <c r="L16567"/>
    </row>
    <row r="16568" spans="6:12">
      <c r="F16568"/>
      <c r="L16568"/>
    </row>
    <row r="16569" spans="6:12">
      <c r="F16569"/>
      <c r="L16569"/>
    </row>
    <row r="16570" spans="6:12">
      <c r="F16570"/>
      <c r="L16570"/>
    </row>
    <row r="16571" spans="6:12">
      <c r="F16571"/>
      <c r="L16571"/>
    </row>
    <row r="16572" spans="6:12">
      <c r="F16572"/>
      <c r="L16572"/>
    </row>
    <row r="16573" spans="6:12">
      <c r="F16573"/>
      <c r="L16573"/>
    </row>
    <row r="16574" spans="6:12">
      <c r="F16574"/>
      <c r="L16574"/>
    </row>
    <row r="16575" spans="6:12">
      <c r="F16575"/>
      <c r="L16575"/>
    </row>
    <row r="16576" spans="6:12">
      <c r="F16576"/>
      <c r="L16576"/>
    </row>
    <row r="16577" spans="6:12">
      <c r="F16577"/>
      <c r="L16577"/>
    </row>
    <row r="16578" spans="6:12">
      <c r="F16578"/>
      <c r="L16578"/>
    </row>
    <row r="16579" spans="6:12">
      <c r="F16579"/>
      <c r="L16579"/>
    </row>
    <row r="16580" spans="6:12">
      <c r="F16580"/>
      <c r="L16580"/>
    </row>
    <row r="16581" spans="6:12">
      <c r="F16581"/>
      <c r="L16581"/>
    </row>
    <row r="16582" spans="6:12">
      <c r="F16582"/>
      <c r="L16582"/>
    </row>
    <row r="16583" spans="6:12">
      <c r="F16583"/>
      <c r="L16583"/>
    </row>
    <row r="16584" spans="6:12">
      <c r="F16584"/>
      <c r="L16584"/>
    </row>
    <row r="16585" spans="6:12">
      <c r="F16585"/>
      <c r="L16585"/>
    </row>
    <row r="16586" spans="6:12">
      <c r="F16586"/>
      <c r="L16586"/>
    </row>
    <row r="16587" spans="6:12">
      <c r="F16587"/>
      <c r="L16587"/>
    </row>
    <row r="16588" spans="6:12">
      <c r="F16588"/>
      <c r="L16588"/>
    </row>
    <row r="16589" spans="6:12">
      <c r="F16589"/>
      <c r="L16589"/>
    </row>
    <row r="16590" spans="6:12">
      <c r="F16590"/>
      <c r="L16590"/>
    </row>
    <row r="16591" spans="6:12">
      <c r="F16591"/>
      <c r="L16591"/>
    </row>
    <row r="16592" spans="6:12">
      <c r="F16592"/>
      <c r="L16592"/>
    </row>
    <row r="16593" spans="6:12">
      <c r="F16593"/>
      <c r="L16593"/>
    </row>
    <row r="16594" spans="6:12">
      <c r="F16594"/>
      <c r="L16594"/>
    </row>
    <row r="16595" spans="6:12">
      <c r="F16595"/>
      <c r="L16595"/>
    </row>
    <row r="16596" spans="6:12">
      <c r="F16596"/>
      <c r="L16596"/>
    </row>
    <row r="16597" spans="6:12">
      <c r="F16597"/>
      <c r="L16597"/>
    </row>
    <row r="16598" spans="6:12">
      <c r="F16598"/>
      <c r="L16598"/>
    </row>
    <row r="16599" spans="6:12">
      <c r="F16599"/>
      <c r="L16599"/>
    </row>
    <row r="16600" spans="6:12">
      <c r="F16600"/>
      <c r="L16600"/>
    </row>
    <row r="16601" spans="6:12">
      <c r="F16601"/>
      <c r="L16601"/>
    </row>
    <row r="16602" spans="6:12">
      <c r="F16602"/>
      <c r="L16602"/>
    </row>
    <row r="16603" spans="6:12">
      <c r="F16603"/>
      <c r="L16603"/>
    </row>
    <row r="16604" spans="6:12">
      <c r="F16604"/>
      <c r="L16604"/>
    </row>
    <row r="16605" spans="6:12">
      <c r="F16605"/>
      <c r="L16605"/>
    </row>
    <row r="16606" spans="6:12">
      <c r="F16606"/>
      <c r="L16606"/>
    </row>
    <row r="16607" spans="6:12">
      <c r="F16607"/>
      <c r="L16607"/>
    </row>
    <row r="16608" spans="6:12">
      <c r="F16608"/>
      <c r="L16608"/>
    </row>
    <row r="16609" spans="6:12">
      <c r="F16609"/>
      <c r="L16609"/>
    </row>
    <row r="16610" spans="6:12">
      <c r="F16610"/>
      <c r="L16610"/>
    </row>
    <row r="16611" spans="6:12">
      <c r="F16611"/>
      <c r="L16611"/>
    </row>
    <row r="16612" spans="6:12">
      <c r="F16612"/>
      <c r="L16612"/>
    </row>
    <row r="16613" spans="6:12">
      <c r="F16613"/>
      <c r="L16613"/>
    </row>
    <row r="16614" spans="6:12">
      <c r="F16614"/>
      <c r="L16614"/>
    </row>
    <row r="16615" spans="6:12">
      <c r="F16615"/>
      <c r="L16615"/>
    </row>
    <row r="16616" spans="6:12">
      <c r="F16616"/>
      <c r="L16616"/>
    </row>
    <row r="16617" spans="6:12">
      <c r="F16617"/>
      <c r="L16617"/>
    </row>
    <row r="16618" spans="6:12">
      <c r="F16618"/>
      <c r="L16618"/>
    </row>
    <row r="16619" spans="6:12">
      <c r="F16619"/>
      <c r="L16619"/>
    </row>
    <row r="16620" spans="6:12">
      <c r="F16620"/>
      <c r="L16620"/>
    </row>
    <row r="16621" spans="6:12">
      <c r="F16621"/>
      <c r="L16621"/>
    </row>
    <row r="16622" spans="6:12">
      <c r="F16622"/>
      <c r="L16622"/>
    </row>
    <row r="16623" spans="6:12">
      <c r="F16623"/>
      <c r="L16623"/>
    </row>
    <row r="16624" spans="6:12">
      <c r="F16624"/>
      <c r="L16624"/>
    </row>
    <row r="16625" spans="6:12">
      <c r="F16625"/>
      <c r="L16625"/>
    </row>
    <row r="16626" spans="6:12">
      <c r="F16626"/>
      <c r="L16626"/>
    </row>
    <row r="16627" spans="6:12">
      <c r="F16627"/>
      <c r="L16627"/>
    </row>
    <row r="16628" spans="6:12">
      <c r="F16628"/>
      <c r="L16628"/>
    </row>
    <row r="16629" spans="6:12">
      <c r="F16629"/>
      <c r="L16629"/>
    </row>
    <row r="16630" spans="6:12">
      <c r="F16630"/>
      <c r="L16630"/>
    </row>
    <row r="16631" spans="6:12">
      <c r="F16631"/>
      <c r="L16631"/>
    </row>
    <row r="16632" spans="6:12">
      <c r="F16632"/>
      <c r="L16632"/>
    </row>
    <row r="16633" spans="6:12">
      <c r="F16633"/>
      <c r="L16633"/>
    </row>
    <row r="16634" spans="6:12">
      <c r="F16634"/>
      <c r="L16634"/>
    </row>
    <row r="16635" spans="6:12">
      <c r="F16635"/>
      <c r="L16635"/>
    </row>
    <row r="16636" spans="6:12">
      <c r="F16636"/>
      <c r="L16636"/>
    </row>
    <row r="16637" spans="6:12">
      <c r="F16637"/>
      <c r="L16637"/>
    </row>
    <row r="16638" spans="6:12">
      <c r="F16638"/>
      <c r="L16638"/>
    </row>
    <row r="16639" spans="6:12">
      <c r="F16639"/>
      <c r="L16639"/>
    </row>
    <row r="16640" spans="6:12">
      <c r="F16640"/>
      <c r="L16640"/>
    </row>
    <row r="16641" spans="6:12">
      <c r="F16641"/>
      <c r="L16641"/>
    </row>
    <row r="16642" spans="6:12">
      <c r="F16642"/>
      <c r="L16642"/>
    </row>
    <row r="16643" spans="6:12">
      <c r="F16643"/>
      <c r="L16643"/>
    </row>
    <row r="16644" spans="6:12">
      <c r="F16644"/>
      <c r="L16644"/>
    </row>
    <row r="16645" spans="6:12">
      <c r="F16645"/>
      <c r="L16645"/>
    </row>
    <row r="16646" spans="6:12">
      <c r="F16646"/>
      <c r="L16646"/>
    </row>
    <row r="16647" spans="6:12">
      <c r="F16647"/>
      <c r="L16647"/>
    </row>
    <row r="16648" spans="6:12">
      <c r="F16648"/>
      <c r="L16648"/>
    </row>
    <row r="16649" spans="6:12">
      <c r="F16649"/>
      <c r="L16649"/>
    </row>
    <row r="16650" spans="6:12">
      <c r="F16650"/>
      <c r="L16650"/>
    </row>
    <row r="16651" spans="6:12">
      <c r="F16651"/>
      <c r="L16651"/>
    </row>
    <row r="16652" spans="6:12">
      <c r="F16652"/>
      <c r="L16652"/>
    </row>
    <row r="16653" spans="6:12">
      <c r="F16653"/>
      <c r="L16653"/>
    </row>
    <row r="16654" spans="6:12">
      <c r="F16654"/>
      <c r="L16654"/>
    </row>
    <row r="16655" spans="6:12">
      <c r="F16655"/>
      <c r="L16655"/>
    </row>
    <row r="16656" spans="6:12">
      <c r="F16656"/>
      <c r="L16656"/>
    </row>
    <row r="16657" spans="6:12">
      <c r="F16657"/>
      <c r="L16657"/>
    </row>
    <row r="16658" spans="6:12">
      <c r="F16658"/>
      <c r="L16658"/>
    </row>
    <row r="16659" spans="6:12">
      <c r="F16659"/>
      <c r="L16659"/>
    </row>
    <row r="16660" spans="6:12">
      <c r="F16660"/>
      <c r="L16660"/>
    </row>
    <row r="16661" spans="6:12">
      <c r="F16661"/>
      <c r="L16661"/>
    </row>
    <row r="16662" spans="6:12">
      <c r="F16662"/>
      <c r="L16662"/>
    </row>
    <row r="16663" spans="6:12">
      <c r="F16663"/>
      <c r="L16663"/>
    </row>
    <row r="16664" spans="6:12">
      <c r="F16664"/>
      <c r="L16664"/>
    </row>
    <row r="16665" spans="6:12">
      <c r="F16665"/>
      <c r="L16665"/>
    </row>
    <row r="16666" spans="6:12">
      <c r="F16666"/>
      <c r="L16666"/>
    </row>
    <row r="16667" spans="6:12">
      <c r="F16667"/>
      <c r="L16667"/>
    </row>
    <row r="16668" spans="6:12">
      <c r="F16668"/>
      <c r="L16668"/>
    </row>
    <row r="16669" spans="6:12">
      <c r="F16669"/>
      <c r="L16669"/>
    </row>
    <row r="16670" spans="6:12">
      <c r="F16670"/>
      <c r="L16670"/>
    </row>
    <row r="16671" spans="6:12">
      <c r="F16671"/>
      <c r="L16671"/>
    </row>
    <row r="16672" spans="6:12">
      <c r="F16672"/>
      <c r="L16672"/>
    </row>
    <row r="16673" spans="6:12">
      <c r="F16673"/>
      <c r="L16673"/>
    </row>
    <row r="16674" spans="6:12">
      <c r="F16674"/>
      <c r="L16674"/>
    </row>
    <row r="16675" spans="6:12">
      <c r="F16675"/>
      <c r="L16675"/>
    </row>
    <row r="16676" spans="6:12">
      <c r="F16676"/>
      <c r="L16676"/>
    </row>
    <row r="16677" spans="6:12">
      <c r="F16677"/>
      <c r="L16677"/>
    </row>
    <row r="16678" spans="6:12">
      <c r="F16678"/>
      <c r="L16678"/>
    </row>
    <row r="16679" spans="6:12">
      <c r="F16679"/>
      <c r="L16679"/>
    </row>
    <row r="16680" spans="6:12">
      <c r="F16680"/>
      <c r="L16680"/>
    </row>
    <row r="16681" spans="6:12">
      <c r="F16681"/>
      <c r="L16681"/>
    </row>
    <row r="16682" spans="6:12">
      <c r="F16682"/>
      <c r="L16682"/>
    </row>
    <row r="16683" spans="6:12">
      <c r="F16683"/>
      <c r="L16683"/>
    </row>
    <row r="16684" spans="6:12">
      <c r="F16684"/>
      <c r="L16684"/>
    </row>
    <row r="16685" spans="6:12">
      <c r="F16685"/>
      <c r="L16685"/>
    </row>
    <row r="16686" spans="6:12">
      <c r="F16686"/>
      <c r="L16686"/>
    </row>
    <row r="16687" spans="6:12">
      <c r="F16687"/>
      <c r="L16687"/>
    </row>
    <row r="16688" spans="6:12">
      <c r="F16688"/>
      <c r="L16688"/>
    </row>
    <row r="16689" spans="6:12">
      <c r="F16689"/>
      <c r="L16689"/>
    </row>
    <row r="16690" spans="6:12">
      <c r="F16690"/>
      <c r="L16690"/>
    </row>
    <row r="16691" spans="6:12">
      <c r="F16691"/>
      <c r="L16691"/>
    </row>
    <row r="16692" spans="6:12">
      <c r="F16692"/>
      <c r="L16692"/>
    </row>
    <row r="16693" spans="6:12">
      <c r="F16693"/>
      <c r="L16693"/>
    </row>
    <row r="16694" spans="6:12">
      <c r="F16694"/>
      <c r="L16694"/>
    </row>
    <row r="16695" spans="6:12">
      <c r="F16695"/>
      <c r="L16695"/>
    </row>
    <row r="16696" spans="6:12">
      <c r="F16696"/>
      <c r="L16696"/>
    </row>
    <row r="16697" spans="6:12">
      <c r="F16697"/>
      <c r="L16697"/>
    </row>
    <row r="16698" spans="6:12">
      <c r="F16698"/>
      <c r="L16698"/>
    </row>
    <row r="16699" spans="6:12">
      <c r="F16699"/>
      <c r="L16699"/>
    </row>
    <row r="16700" spans="6:12">
      <c r="F16700"/>
      <c r="L16700"/>
    </row>
    <row r="16701" spans="6:12">
      <c r="F16701"/>
      <c r="L16701"/>
    </row>
    <row r="16702" spans="6:12">
      <c r="F16702"/>
      <c r="L16702"/>
    </row>
    <row r="16703" spans="6:12">
      <c r="F16703"/>
      <c r="L16703"/>
    </row>
    <row r="16704" spans="6:12">
      <c r="F16704"/>
      <c r="L16704"/>
    </row>
    <row r="16705" spans="6:12">
      <c r="F16705"/>
      <c r="L16705"/>
    </row>
    <row r="16706" spans="6:12">
      <c r="F16706"/>
      <c r="L16706"/>
    </row>
    <row r="16707" spans="6:12">
      <c r="F16707"/>
      <c r="L16707"/>
    </row>
    <row r="16708" spans="6:12">
      <c r="F16708"/>
      <c r="L16708"/>
    </row>
    <row r="16709" spans="6:12">
      <c r="F16709"/>
      <c r="L16709"/>
    </row>
    <row r="16710" spans="6:12">
      <c r="F16710"/>
      <c r="L16710"/>
    </row>
    <row r="16711" spans="6:12">
      <c r="F16711"/>
      <c r="L16711"/>
    </row>
    <row r="16712" spans="6:12">
      <c r="F16712"/>
      <c r="L16712"/>
    </row>
    <row r="16713" spans="6:12">
      <c r="F16713"/>
      <c r="L16713"/>
    </row>
    <row r="16714" spans="6:12">
      <c r="F16714"/>
      <c r="L16714"/>
    </row>
    <row r="16715" spans="6:12">
      <c r="F16715"/>
      <c r="L16715"/>
    </row>
    <row r="16716" spans="6:12">
      <c r="F16716"/>
      <c r="L16716"/>
    </row>
    <row r="16717" spans="6:12">
      <c r="F16717"/>
      <c r="L16717"/>
    </row>
    <row r="16718" spans="6:12">
      <c r="F16718"/>
      <c r="L16718"/>
    </row>
    <row r="16719" spans="6:12">
      <c r="F16719"/>
      <c r="L16719"/>
    </row>
    <row r="16720" spans="6:12">
      <c r="F16720"/>
      <c r="L16720"/>
    </row>
    <row r="16721" spans="6:12">
      <c r="F16721"/>
      <c r="L16721"/>
    </row>
    <row r="16722" spans="6:12">
      <c r="F16722"/>
      <c r="L16722"/>
    </row>
    <row r="16723" spans="6:12">
      <c r="F16723"/>
      <c r="L16723"/>
    </row>
    <row r="16724" spans="6:12">
      <c r="F16724"/>
      <c r="L16724"/>
    </row>
    <row r="16725" spans="6:12">
      <c r="F16725"/>
      <c r="L16725"/>
    </row>
    <row r="16726" spans="6:12">
      <c r="F16726"/>
      <c r="L16726"/>
    </row>
    <row r="16727" spans="6:12">
      <c r="F16727"/>
      <c r="L16727"/>
    </row>
    <row r="16728" spans="6:12">
      <c r="F16728"/>
      <c r="L16728"/>
    </row>
    <row r="16729" spans="6:12">
      <c r="F16729"/>
      <c r="L16729"/>
    </row>
    <row r="16730" spans="6:12">
      <c r="F16730"/>
      <c r="L16730"/>
    </row>
    <row r="16731" spans="6:12">
      <c r="F16731"/>
      <c r="L16731"/>
    </row>
    <row r="16732" spans="6:12">
      <c r="F16732"/>
      <c r="L16732"/>
    </row>
    <row r="16733" spans="6:12">
      <c r="F16733"/>
      <c r="L16733"/>
    </row>
    <row r="16734" spans="6:12">
      <c r="F16734"/>
      <c r="L16734"/>
    </row>
    <row r="16735" spans="6:12">
      <c r="F16735"/>
      <c r="L16735"/>
    </row>
    <row r="16736" spans="6:12">
      <c r="F16736"/>
      <c r="L16736"/>
    </row>
    <row r="16737" spans="6:12">
      <c r="F16737"/>
      <c r="L16737"/>
    </row>
    <row r="16738" spans="6:12">
      <c r="F16738"/>
      <c r="L16738"/>
    </row>
    <row r="16739" spans="6:12">
      <c r="F16739"/>
      <c r="L16739"/>
    </row>
    <row r="16740" spans="6:12">
      <c r="F16740"/>
      <c r="L16740"/>
    </row>
    <row r="16741" spans="6:12">
      <c r="F16741"/>
      <c r="L16741"/>
    </row>
    <row r="16742" spans="6:12">
      <c r="F16742"/>
      <c r="L16742"/>
    </row>
    <row r="16743" spans="6:12">
      <c r="F16743"/>
      <c r="L16743"/>
    </row>
    <row r="16744" spans="6:12">
      <c r="F16744"/>
      <c r="L16744"/>
    </row>
    <row r="16745" spans="6:12">
      <c r="F16745"/>
      <c r="L16745"/>
    </row>
    <row r="16746" spans="6:12">
      <c r="F16746"/>
      <c r="L16746"/>
    </row>
    <row r="16747" spans="6:12">
      <c r="F16747"/>
      <c r="L16747"/>
    </row>
    <row r="16748" spans="6:12">
      <c r="F16748"/>
      <c r="L16748"/>
    </row>
    <row r="16749" spans="6:12">
      <c r="F16749"/>
      <c r="L16749"/>
    </row>
    <row r="16750" spans="6:12">
      <c r="F16750"/>
      <c r="L16750"/>
    </row>
    <row r="16751" spans="6:12">
      <c r="F16751"/>
      <c r="L16751"/>
    </row>
    <row r="16752" spans="6:12">
      <c r="F16752"/>
      <c r="L16752"/>
    </row>
    <row r="16753" spans="6:12">
      <c r="F16753"/>
      <c r="L16753"/>
    </row>
    <row r="16754" spans="6:12">
      <c r="F16754"/>
      <c r="L16754"/>
    </row>
    <row r="16755" spans="6:12">
      <c r="F16755"/>
      <c r="L16755"/>
    </row>
    <row r="16756" spans="6:12">
      <c r="F16756"/>
      <c r="L16756"/>
    </row>
    <row r="16757" spans="6:12">
      <c r="F16757"/>
      <c r="L16757"/>
    </row>
    <row r="16758" spans="6:12">
      <c r="F16758"/>
      <c r="L16758"/>
    </row>
    <row r="16759" spans="6:12">
      <c r="F16759"/>
      <c r="L16759"/>
    </row>
    <row r="16760" spans="6:12">
      <c r="F16760"/>
      <c r="L16760"/>
    </row>
    <row r="16761" spans="6:12">
      <c r="F16761"/>
      <c r="L16761"/>
    </row>
    <row r="16762" spans="6:12">
      <c r="F16762"/>
      <c r="L16762"/>
    </row>
    <row r="16763" spans="6:12">
      <c r="F16763"/>
      <c r="L16763"/>
    </row>
    <row r="16764" spans="6:12">
      <c r="F16764"/>
      <c r="L16764"/>
    </row>
    <row r="16765" spans="6:12">
      <c r="F16765"/>
      <c r="L16765"/>
    </row>
    <row r="16766" spans="6:12">
      <c r="F16766"/>
      <c r="L16766"/>
    </row>
    <row r="16767" spans="6:12">
      <c r="F16767"/>
      <c r="L16767"/>
    </row>
    <row r="16768" spans="6:12">
      <c r="F16768"/>
      <c r="L16768"/>
    </row>
    <row r="16769" spans="6:12">
      <c r="F16769"/>
      <c r="L16769"/>
    </row>
    <row r="16770" spans="6:12">
      <c r="F16770"/>
      <c r="L16770"/>
    </row>
    <row r="16771" spans="6:12">
      <c r="F16771"/>
      <c r="L16771"/>
    </row>
    <row r="16772" spans="6:12">
      <c r="F16772"/>
      <c r="L16772"/>
    </row>
    <row r="16773" spans="6:12">
      <c r="F16773"/>
      <c r="L16773"/>
    </row>
    <row r="16774" spans="6:12">
      <c r="F16774"/>
      <c r="L16774"/>
    </row>
    <row r="16775" spans="6:12">
      <c r="F16775"/>
      <c r="L16775"/>
    </row>
    <row r="16776" spans="6:12">
      <c r="F16776"/>
      <c r="L16776"/>
    </row>
    <row r="16777" spans="6:12">
      <c r="F16777"/>
      <c r="L16777"/>
    </row>
    <row r="16778" spans="6:12">
      <c r="F16778"/>
      <c r="L16778"/>
    </row>
    <row r="16779" spans="6:12">
      <c r="F16779"/>
      <c r="L16779"/>
    </row>
    <row r="16780" spans="6:12">
      <c r="F16780"/>
      <c r="L16780"/>
    </row>
    <row r="16781" spans="6:12">
      <c r="F16781"/>
      <c r="L16781"/>
    </row>
    <row r="16782" spans="6:12">
      <c r="F16782"/>
      <c r="L16782"/>
    </row>
    <row r="16783" spans="6:12">
      <c r="F16783"/>
      <c r="L16783"/>
    </row>
    <row r="16784" spans="6:12">
      <c r="F16784"/>
      <c r="L16784"/>
    </row>
    <row r="16785" spans="6:12">
      <c r="F16785"/>
      <c r="L16785"/>
    </row>
    <row r="16786" spans="6:12">
      <c r="F16786"/>
      <c r="L16786"/>
    </row>
    <row r="16787" spans="6:12">
      <c r="F16787"/>
      <c r="L16787"/>
    </row>
    <row r="16788" spans="6:12">
      <c r="F16788"/>
      <c r="L16788"/>
    </row>
    <row r="16789" spans="6:12">
      <c r="F16789"/>
      <c r="L16789"/>
    </row>
    <row r="16790" spans="6:12">
      <c r="F16790"/>
      <c r="L16790"/>
    </row>
    <row r="16791" spans="6:12">
      <c r="F16791"/>
      <c r="L16791"/>
    </row>
    <row r="16792" spans="6:12">
      <c r="F16792"/>
      <c r="L16792"/>
    </row>
    <row r="16793" spans="6:12">
      <c r="F16793"/>
      <c r="L16793"/>
    </row>
    <row r="16794" spans="6:12">
      <c r="F16794"/>
      <c r="L16794"/>
    </row>
    <row r="16795" spans="6:12">
      <c r="F16795"/>
      <c r="L16795"/>
    </row>
    <row r="16796" spans="6:12">
      <c r="F16796"/>
      <c r="L16796"/>
    </row>
    <row r="16797" spans="6:12">
      <c r="F16797"/>
      <c r="L16797"/>
    </row>
    <row r="16798" spans="6:12">
      <c r="F16798"/>
      <c r="L16798"/>
    </row>
    <row r="16799" spans="6:12">
      <c r="F16799"/>
      <c r="L16799"/>
    </row>
    <row r="16800" spans="6:12">
      <c r="F16800"/>
      <c r="L16800"/>
    </row>
    <row r="16801" spans="6:12">
      <c r="F16801"/>
      <c r="L16801"/>
    </row>
    <row r="16802" spans="6:12">
      <c r="F16802"/>
      <c r="L16802"/>
    </row>
    <row r="16803" spans="6:12">
      <c r="F16803"/>
      <c r="L16803"/>
    </row>
    <row r="16804" spans="6:12">
      <c r="F16804"/>
      <c r="L16804"/>
    </row>
    <row r="16805" spans="6:12">
      <c r="F16805"/>
      <c r="L16805"/>
    </row>
    <row r="16806" spans="6:12">
      <c r="F16806"/>
      <c r="L16806"/>
    </row>
    <row r="16807" spans="6:12">
      <c r="F16807"/>
      <c r="L16807"/>
    </row>
    <row r="16808" spans="6:12">
      <c r="F16808"/>
      <c r="L16808"/>
    </row>
    <row r="16809" spans="6:12">
      <c r="F16809"/>
      <c r="L16809"/>
    </row>
    <row r="16810" spans="6:12">
      <c r="F16810"/>
      <c r="L16810"/>
    </row>
    <row r="16811" spans="6:12">
      <c r="F16811"/>
      <c r="L16811"/>
    </row>
    <row r="16812" spans="6:12">
      <c r="F16812"/>
      <c r="L16812"/>
    </row>
    <row r="16813" spans="6:12">
      <c r="F16813"/>
      <c r="L16813"/>
    </row>
    <row r="16814" spans="6:12">
      <c r="F16814"/>
      <c r="L16814"/>
    </row>
    <row r="16815" spans="6:12">
      <c r="F16815"/>
      <c r="L16815"/>
    </row>
    <row r="16816" spans="6:12">
      <c r="F16816"/>
      <c r="L16816"/>
    </row>
    <row r="16817" spans="6:12">
      <c r="F16817"/>
      <c r="L16817"/>
    </row>
    <row r="16818" spans="6:12">
      <c r="F16818"/>
      <c r="L16818"/>
    </row>
    <row r="16819" spans="6:12">
      <c r="F16819"/>
      <c r="L16819"/>
    </row>
    <row r="16820" spans="6:12">
      <c r="F16820"/>
      <c r="L16820"/>
    </row>
    <row r="16821" spans="6:12">
      <c r="F16821"/>
      <c r="L16821"/>
    </row>
    <row r="16822" spans="6:12">
      <c r="F16822"/>
      <c r="L16822"/>
    </row>
    <row r="16823" spans="6:12">
      <c r="F16823"/>
      <c r="L16823"/>
    </row>
    <row r="16824" spans="6:12">
      <c r="F16824"/>
      <c r="L16824"/>
    </row>
    <row r="16825" spans="6:12">
      <c r="F16825"/>
      <c r="L16825"/>
    </row>
    <row r="16826" spans="6:12">
      <c r="F16826"/>
      <c r="L16826"/>
    </row>
    <row r="16827" spans="6:12">
      <c r="F16827"/>
      <c r="L16827"/>
    </row>
    <row r="16828" spans="6:12">
      <c r="F16828"/>
      <c r="L16828"/>
    </row>
    <row r="16829" spans="6:12">
      <c r="F16829"/>
      <c r="L16829"/>
    </row>
    <row r="16830" spans="6:12">
      <c r="F16830"/>
      <c r="L16830"/>
    </row>
    <row r="16831" spans="6:12">
      <c r="F16831"/>
      <c r="L16831"/>
    </row>
    <row r="16832" spans="6:12">
      <c r="F16832"/>
      <c r="L16832"/>
    </row>
    <row r="16833" spans="6:12">
      <c r="F16833"/>
      <c r="L16833"/>
    </row>
    <row r="16834" spans="6:12">
      <c r="F16834"/>
      <c r="L16834"/>
    </row>
    <row r="16835" spans="6:12">
      <c r="F16835"/>
      <c r="L16835"/>
    </row>
    <row r="16836" spans="6:12">
      <c r="F16836"/>
      <c r="L16836"/>
    </row>
    <row r="16837" spans="6:12">
      <c r="F16837"/>
      <c r="L16837"/>
    </row>
    <row r="16838" spans="6:12">
      <c r="F16838"/>
      <c r="L16838"/>
    </row>
    <row r="16839" spans="6:12">
      <c r="F16839"/>
      <c r="L16839"/>
    </row>
    <row r="16840" spans="6:12">
      <c r="F16840"/>
      <c r="L16840"/>
    </row>
    <row r="16841" spans="6:12">
      <c r="F16841"/>
      <c r="L16841"/>
    </row>
    <row r="16842" spans="6:12">
      <c r="F16842"/>
      <c r="L16842"/>
    </row>
    <row r="16843" spans="6:12">
      <c r="F16843"/>
      <c r="L16843"/>
    </row>
    <row r="16844" spans="6:12">
      <c r="F16844"/>
      <c r="L16844"/>
    </row>
    <row r="16845" spans="6:12">
      <c r="F16845"/>
      <c r="L16845"/>
    </row>
    <row r="16846" spans="6:12">
      <c r="F16846"/>
      <c r="L16846"/>
    </row>
    <row r="16847" spans="6:12">
      <c r="F16847"/>
      <c r="L16847"/>
    </row>
    <row r="16848" spans="6:12">
      <c r="F16848"/>
      <c r="L16848"/>
    </row>
    <row r="16849" spans="6:12">
      <c r="F16849"/>
      <c r="L16849"/>
    </row>
    <row r="16850" spans="6:12">
      <c r="F16850"/>
      <c r="L16850"/>
    </row>
    <row r="16851" spans="6:12">
      <c r="F16851"/>
      <c r="L16851"/>
    </row>
    <row r="16852" spans="6:12">
      <c r="F16852"/>
      <c r="L16852"/>
    </row>
    <row r="16853" spans="6:12">
      <c r="F16853"/>
      <c r="L16853"/>
    </row>
    <row r="16854" spans="6:12">
      <c r="F16854"/>
      <c r="L16854"/>
    </row>
    <row r="16855" spans="6:12">
      <c r="F16855"/>
      <c r="L16855"/>
    </row>
    <row r="16856" spans="6:12">
      <c r="F16856"/>
      <c r="L16856"/>
    </row>
    <row r="16857" spans="6:12">
      <c r="F16857"/>
      <c r="L16857"/>
    </row>
    <row r="16858" spans="6:12">
      <c r="F16858"/>
      <c r="L16858"/>
    </row>
    <row r="16859" spans="6:12">
      <c r="F16859"/>
      <c r="L16859"/>
    </row>
    <row r="16860" spans="6:12">
      <c r="F16860"/>
      <c r="L16860"/>
    </row>
    <row r="16861" spans="6:12">
      <c r="F16861"/>
      <c r="L16861"/>
    </row>
    <row r="16862" spans="6:12">
      <c r="F16862"/>
      <c r="L16862"/>
    </row>
    <row r="16863" spans="6:12">
      <c r="F16863"/>
      <c r="L16863"/>
    </row>
    <row r="16864" spans="6:12">
      <c r="F16864"/>
      <c r="L16864"/>
    </row>
    <row r="16865" spans="6:12">
      <c r="F16865"/>
      <c r="L16865"/>
    </row>
    <row r="16866" spans="6:12">
      <c r="F16866"/>
      <c r="L16866"/>
    </row>
    <row r="16867" spans="6:12">
      <c r="F16867"/>
      <c r="L16867"/>
    </row>
    <row r="16868" spans="6:12">
      <c r="F16868"/>
      <c r="L16868"/>
    </row>
    <row r="16869" spans="6:12">
      <c r="F16869"/>
      <c r="L16869"/>
    </row>
    <row r="16870" spans="6:12">
      <c r="F16870"/>
      <c r="L16870"/>
    </row>
    <row r="16871" spans="6:12">
      <c r="F16871"/>
      <c r="L16871"/>
    </row>
    <row r="16872" spans="6:12">
      <c r="F16872"/>
      <c r="L16872"/>
    </row>
    <row r="16873" spans="6:12">
      <c r="F16873"/>
      <c r="L16873"/>
    </row>
    <row r="16874" spans="6:12">
      <c r="F16874"/>
      <c r="L16874"/>
    </row>
    <row r="16875" spans="6:12">
      <c r="F16875"/>
      <c r="L16875"/>
    </row>
    <row r="16876" spans="6:12">
      <c r="F16876"/>
      <c r="L16876"/>
    </row>
    <row r="16877" spans="6:12">
      <c r="F16877"/>
      <c r="L16877"/>
    </row>
    <row r="16878" spans="6:12">
      <c r="F16878"/>
      <c r="L16878"/>
    </row>
    <row r="16879" spans="6:12">
      <c r="F16879"/>
      <c r="L16879"/>
    </row>
    <row r="16880" spans="6:12">
      <c r="F16880"/>
      <c r="L16880"/>
    </row>
    <row r="16881" spans="6:12">
      <c r="F16881"/>
      <c r="L16881"/>
    </row>
    <row r="16882" spans="6:12">
      <c r="F16882"/>
      <c r="L16882"/>
    </row>
    <row r="16883" spans="6:12">
      <c r="F16883"/>
      <c r="L16883"/>
    </row>
    <row r="16884" spans="6:12">
      <c r="F16884"/>
      <c r="L16884"/>
    </row>
    <row r="16885" spans="6:12">
      <c r="F16885"/>
      <c r="L16885"/>
    </row>
    <row r="16886" spans="6:12">
      <c r="F16886"/>
      <c r="L16886"/>
    </row>
    <row r="16887" spans="6:12">
      <c r="F16887"/>
      <c r="L16887"/>
    </row>
    <row r="16888" spans="6:12">
      <c r="F16888"/>
      <c r="L16888"/>
    </row>
    <row r="16889" spans="6:12">
      <c r="F16889"/>
      <c r="L16889"/>
    </row>
    <row r="16890" spans="6:12">
      <c r="F16890"/>
      <c r="L16890"/>
    </row>
    <row r="16891" spans="6:12">
      <c r="F16891"/>
      <c r="L16891"/>
    </row>
    <row r="16892" spans="6:12">
      <c r="F16892"/>
      <c r="L16892"/>
    </row>
    <row r="16893" spans="6:12">
      <c r="F16893"/>
      <c r="L16893"/>
    </row>
    <row r="16894" spans="6:12">
      <c r="F16894"/>
      <c r="L16894"/>
    </row>
    <row r="16895" spans="6:12">
      <c r="F16895"/>
      <c r="L16895"/>
    </row>
    <row r="16896" spans="6:12">
      <c r="F16896"/>
      <c r="L16896"/>
    </row>
    <row r="16897" spans="6:12">
      <c r="F16897"/>
      <c r="L16897"/>
    </row>
    <row r="16898" spans="6:12">
      <c r="F16898"/>
      <c r="L16898"/>
    </row>
    <row r="16899" spans="6:12">
      <c r="F16899"/>
      <c r="L16899"/>
    </row>
    <row r="16900" spans="6:12">
      <c r="F16900"/>
      <c r="L16900"/>
    </row>
    <row r="16901" spans="6:12">
      <c r="F16901"/>
      <c r="L16901"/>
    </row>
    <row r="16902" spans="6:12">
      <c r="F16902"/>
      <c r="L16902"/>
    </row>
    <row r="16903" spans="6:12">
      <c r="F16903"/>
      <c r="L16903"/>
    </row>
    <row r="16904" spans="6:12">
      <c r="F16904"/>
      <c r="L16904"/>
    </row>
    <row r="16905" spans="6:12">
      <c r="F16905"/>
      <c r="L16905"/>
    </row>
    <row r="16906" spans="6:12">
      <c r="F16906"/>
      <c r="L16906"/>
    </row>
    <row r="16907" spans="6:12">
      <c r="F16907"/>
      <c r="L16907"/>
    </row>
    <row r="16908" spans="6:12">
      <c r="F16908"/>
      <c r="L16908"/>
    </row>
    <row r="16909" spans="6:12">
      <c r="F16909"/>
      <c r="L16909"/>
    </row>
    <row r="16910" spans="6:12">
      <c r="F16910"/>
      <c r="L16910"/>
    </row>
    <row r="16911" spans="6:12">
      <c r="F16911"/>
      <c r="L16911"/>
    </row>
    <row r="16912" spans="6:12">
      <c r="F16912"/>
      <c r="L16912"/>
    </row>
    <row r="16913" spans="6:12">
      <c r="F16913"/>
      <c r="L16913"/>
    </row>
    <row r="16914" spans="6:12">
      <c r="F16914"/>
      <c r="L16914"/>
    </row>
    <row r="16915" spans="6:12">
      <c r="F16915"/>
      <c r="L16915"/>
    </row>
    <row r="16916" spans="6:12">
      <c r="F16916"/>
      <c r="L16916"/>
    </row>
    <row r="16917" spans="6:12">
      <c r="F16917"/>
      <c r="L16917"/>
    </row>
    <row r="16918" spans="6:12">
      <c r="F16918"/>
      <c r="L16918"/>
    </row>
    <row r="16919" spans="6:12">
      <c r="F16919"/>
      <c r="L16919"/>
    </row>
    <row r="16920" spans="6:12">
      <c r="F16920"/>
      <c r="L16920"/>
    </row>
    <row r="16921" spans="6:12">
      <c r="F16921"/>
      <c r="L16921"/>
    </row>
    <row r="16922" spans="6:12">
      <c r="F16922"/>
      <c r="L16922"/>
    </row>
    <row r="16923" spans="6:12">
      <c r="F16923"/>
      <c r="L16923"/>
    </row>
    <row r="16924" spans="6:12">
      <c r="F16924"/>
      <c r="L16924"/>
    </row>
    <row r="16925" spans="6:12">
      <c r="F16925"/>
      <c r="L16925"/>
    </row>
    <row r="16926" spans="6:12">
      <c r="F16926"/>
      <c r="L16926"/>
    </row>
    <row r="16927" spans="6:12">
      <c r="F16927"/>
      <c r="L16927"/>
    </row>
    <row r="16928" spans="6:12">
      <c r="F16928"/>
      <c r="L16928"/>
    </row>
    <row r="16929" spans="6:12">
      <c r="F16929"/>
      <c r="L16929"/>
    </row>
    <row r="16930" spans="6:12">
      <c r="F16930"/>
      <c r="L16930"/>
    </row>
    <row r="16931" spans="6:12">
      <c r="F16931"/>
      <c r="L16931"/>
    </row>
    <row r="16932" spans="6:12">
      <c r="F16932"/>
      <c r="L16932"/>
    </row>
    <row r="16933" spans="6:12">
      <c r="F16933"/>
      <c r="L16933"/>
    </row>
    <row r="16934" spans="6:12">
      <c r="F16934"/>
      <c r="L16934"/>
    </row>
    <row r="16935" spans="6:12">
      <c r="F16935"/>
      <c r="L16935"/>
    </row>
    <row r="16936" spans="6:12">
      <c r="F16936"/>
      <c r="L16936"/>
    </row>
    <row r="16937" spans="6:12">
      <c r="F16937"/>
      <c r="L16937"/>
    </row>
    <row r="16938" spans="6:12">
      <c r="F16938"/>
      <c r="L16938"/>
    </row>
    <row r="16939" spans="6:12">
      <c r="F16939"/>
      <c r="L16939"/>
    </row>
    <row r="16940" spans="6:12">
      <c r="F16940"/>
      <c r="L16940"/>
    </row>
    <row r="16941" spans="6:12">
      <c r="F16941"/>
      <c r="L16941"/>
    </row>
    <row r="16942" spans="6:12">
      <c r="F16942"/>
      <c r="L16942"/>
    </row>
    <row r="16943" spans="6:12">
      <c r="F16943"/>
      <c r="L16943"/>
    </row>
    <row r="16944" spans="6:12">
      <c r="F16944"/>
      <c r="L16944"/>
    </row>
    <row r="16945" spans="6:12">
      <c r="F16945"/>
      <c r="L16945"/>
    </row>
    <row r="16946" spans="6:12">
      <c r="F16946"/>
      <c r="L16946"/>
    </row>
    <row r="16947" spans="6:12">
      <c r="F16947"/>
      <c r="L16947"/>
    </row>
    <row r="16948" spans="6:12">
      <c r="F16948"/>
      <c r="L16948"/>
    </row>
    <row r="16949" spans="6:12">
      <c r="F16949"/>
      <c r="L16949"/>
    </row>
    <row r="16950" spans="6:12">
      <c r="F16950"/>
      <c r="L16950"/>
    </row>
    <row r="16951" spans="6:12">
      <c r="F16951"/>
      <c r="L16951"/>
    </row>
    <row r="16952" spans="6:12">
      <c r="F16952"/>
      <c r="L16952"/>
    </row>
    <row r="16953" spans="6:12">
      <c r="F16953"/>
      <c r="L16953"/>
    </row>
    <row r="16954" spans="6:12">
      <c r="F16954"/>
      <c r="L16954"/>
    </row>
    <row r="16955" spans="6:12">
      <c r="F16955"/>
      <c r="L16955"/>
    </row>
    <row r="16956" spans="6:12">
      <c r="F16956"/>
      <c r="L16956"/>
    </row>
    <row r="16957" spans="6:12">
      <c r="F16957"/>
      <c r="L16957"/>
    </row>
    <row r="16958" spans="6:12">
      <c r="F16958"/>
      <c r="L16958"/>
    </row>
    <row r="16959" spans="6:12">
      <c r="F16959"/>
      <c r="L16959"/>
    </row>
    <row r="16960" spans="6:12">
      <c r="F16960"/>
      <c r="L16960"/>
    </row>
    <row r="16961" spans="6:12">
      <c r="F16961"/>
      <c r="L16961"/>
    </row>
    <row r="16962" spans="6:12">
      <c r="F16962"/>
      <c r="L16962"/>
    </row>
    <row r="16963" spans="6:12">
      <c r="F16963"/>
      <c r="L16963"/>
    </row>
    <row r="16964" spans="6:12">
      <c r="F16964"/>
      <c r="L16964"/>
    </row>
    <row r="16965" spans="6:12">
      <c r="F16965"/>
      <c r="L16965"/>
    </row>
    <row r="16966" spans="6:12">
      <c r="F16966"/>
      <c r="L16966"/>
    </row>
    <row r="16967" spans="6:12">
      <c r="F16967"/>
      <c r="L16967"/>
    </row>
    <row r="16968" spans="6:12">
      <c r="F16968"/>
      <c r="L16968"/>
    </row>
    <row r="16969" spans="6:12">
      <c r="F16969"/>
      <c r="L16969"/>
    </row>
    <row r="16970" spans="6:12">
      <c r="F16970"/>
      <c r="L16970"/>
    </row>
    <row r="16971" spans="6:12">
      <c r="F16971"/>
      <c r="L16971"/>
    </row>
    <row r="16972" spans="6:12">
      <c r="F16972"/>
      <c r="L16972"/>
    </row>
    <row r="16973" spans="6:12">
      <c r="F16973"/>
      <c r="L16973"/>
    </row>
    <row r="16974" spans="6:12">
      <c r="F16974"/>
      <c r="L16974"/>
    </row>
    <row r="16975" spans="6:12">
      <c r="F16975"/>
      <c r="L16975"/>
    </row>
    <row r="16976" spans="6:12">
      <c r="F16976"/>
      <c r="L16976"/>
    </row>
    <row r="16977" spans="6:12">
      <c r="F16977"/>
      <c r="L16977"/>
    </row>
    <row r="16978" spans="6:12">
      <c r="F16978"/>
      <c r="L16978"/>
    </row>
    <row r="16979" spans="6:12">
      <c r="F16979"/>
      <c r="L16979"/>
    </row>
    <row r="16980" spans="6:12">
      <c r="F16980"/>
      <c r="L16980"/>
    </row>
    <row r="16981" spans="6:12">
      <c r="F16981"/>
      <c r="L16981"/>
    </row>
    <row r="16982" spans="6:12">
      <c r="F16982"/>
      <c r="L16982"/>
    </row>
    <row r="16983" spans="6:12">
      <c r="F16983"/>
      <c r="L16983"/>
    </row>
    <row r="16984" spans="6:12">
      <c r="F16984"/>
      <c r="L16984"/>
    </row>
    <row r="16985" spans="6:12">
      <c r="F16985"/>
      <c r="L16985"/>
    </row>
    <row r="16986" spans="6:12">
      <c r="F16986"/>
      <c r="L16986"/>
    </row>
    <row r="16987" spans="6:12">
      <c r="F16987"/>
      <c r="L16987"/>
    </row>
    <row r="16988" spans="6:12">
      <c r="F16988"/>
      <c r="L16988"/>
    </row>
    <row r="16989" spans="6:12">
      <c r="F16989"/>
      <c r="L16989"/>
    </row>
    <row r="16990" spans="6:12">
      <c r="F16990"/>
      <c r="L16990"/>
    </row>
    <row r="16991" spans="6:12">
      <c r="F16991"/>
      <c r="L16991"/>
    </row>
    <row r="16992" spans="6:12">
      <c r="F16992"/>
      <c r="L16992"/>
    </row>
    <row r="16993" spans="6:12">
      <c r="F16993"/>
      <c r="L16993"/>
    </row>
    <row r="16994" spans="6:12">
      <c r="F16994"/>
      <c r="L16994"/>
    </row>
    <row r="16995" spans="6:12">
      <c r="F16995"/>
      <c r="L16995"/>
    </row>
    <row r="16996" spans="6:12">
      <c r="F16996"/>
      <c r="L16996"/>
    </row>
    <row r="16997" spans="6:12">
      <c r="F16997"/>
      <c r="L16997"/>
    </row>
    <row r="16998" spans="6:12">
      <c r="F16998"/>
      <c r="L16998"/>
    </row>
    <row r="16999" spans="6:12">
      <c r="F16999"/>
      <c r="L16999"/>
    </row>
    <row r="17000" spans="6:12">
      <c r="F17000"/>
      <c r="L17000"/>
    </row>
    <row r="17001" spans="6:12">
      <c r="F17001"/>
      <c r="L17001"/>
    </row>
    <row r="17002" spans="6:12">
      <c r="F17002"/>
      <c r="L17002"/>
    </row>
    <row r="17003" spans="6:12">
      <c r="F17003"/>
      <c r="L17003"/>
    </row>
    <row r="17004" spans="6:12">
      <c r="F17004"/>
      <c r="L17004"/>
    </row>
    <row r="17005" spans="6:12">
      <c r="F17005"/>
      <c r="L17005"/>
    </row>
    <row r="17006" spans="6:12">
      <c r="F17006"/>
      <c r="L17006"/>
    </row>
    <row r="17007" spans="6:12">
      <c r="F17007"/>
      <c r="L17007"/>
    </row>
    <row r="17008" spans="6:12">
      <c r="F17008"/>
      <c r="L17008"/>
    </row>
    <row r="17009" spans="6:12">
      <c r="F17009"/>
      <c r="L17009"/>
    </row>
    <row r="17010" spans="6:12">
      <c r="F17010"/>
      <c r="L17010"/>
    </row>
    <row r="17011" spans="6:12">
      <c r="F17011"/>
      <c r="L17011"/>
    </row>
    <row r="17012" spans="6:12">
      <c r="F17012"/>
      <c r="L17012"/>
    </row>
    <row r="17013" spans="6:12">
      <c r="F17013"/>
      <c r="L17013"/>
    </row>
    <row r="17014" spans="6:12">
      <c r="F17014"/>
      <c r="L17014"/>
    </row>
    <row r="17015" spans="6:12">
      <c r="F17015"/>
      <c r="L17015"/>
    </row>
    <row r="17016" spans="6:12">
      <c r="F17016"/>
      <c r="L17016"/>
    </row>
    <row r="17017" spans="6:12">
      <c r="F17017"/>
      <c r="L17017"/>
    </row>
    <row r="17018" spans="6:12">
      <c r="F17018"/>
      <c r="L17018"/>
    </row>
    <row r="17019" spans="6:12">
      <c r="F17019"/>
      <c r="L17019"/>
    </row>
    <row r="17020" spans="6:12">
      <c r="F17020"/>
      <c r="L17020"/>
    </row>
    <row r="17021" spans="6:12">
      <c r="F17021"/>
      <c r="L17021"/>
    </row>
    <row r="17022" spans="6:12">
      <c r="F17022"/>
      <c r="L17022"/>
    </row>
    <row r="17023" spans="6:12">
      <c r="F17023"/>
      <c r="L17023"/>
    </row>
    <row r="17024" spans="6:12">
      <c r="F17024"/>
      <c r="L17024"/>
    </row>
    <row r="17025" spans="6:12">
      <c r="F17025"/>
      <c r="L17025"/>
    </row>
    <row r="17026" spans="6:12">
      <c r="F17026"/>
      <c r="L17026"/>
    </row>
    <row r="17027" spans="6:12">
      <c r="F17027"/>
      <c r="L17027"/>
    </row>
    <row r="17028" spans="6:12">
      <c r="F17028"/>
      <c r="L17028"/>
    </row>
    <row r="17029" spans="6:12">
      <c r="F17029"/>
      <c r="L17029"/>
    </row>
    <row r="17030" spans="6:12">
      <c r="F17030"/>
      <c r="L17030"/>
    </row>
    <row r="17031" spans="6:12">
      <c r="F17031"/>
      <c r="L17031"/>
    </row>
    <row r="17032" spans="6:12">
      <c r="F17032"/>
      <c r="L17032"/>
    </row>
    <row r="17033" spans="6:12">
      <c r="F17033"/>
      <c r="L17033"/>
    </row>
    <row r="17034" spans="6:12">
      <c r="F17034"/>
      <c r="L17034"/>
    </row>
    <row r="17035" spans="6:12">
      <c r="F17035"/>
      <c r="L17035"/>
    </row>
    <row r="17036" spans="6:12">
      <c r="F17036"/>
      <c r="L17036"/>
    </row>
    <row r="17037" spans="6:12">
      <c r="F17037"/>
      <c r="L17037"/>
    </row>
    <row r="17038" spans="6:12">
      <c r="F17038"/>
      <c r="L17038"/>
    </row>
    <row r="17039" spans="6:12">
      <c r="F17039"/>
      <c r="L17039"/>
    </row>
    <row r="17040" spans="6:12">
      <c r="F17040"/>
      <c r="L17040"/>
    </row>
    <row r="17041" spans="6:12">
      <c r="F17041"/>
      <c r="L17041"/>
    </row>
    <row r="17042" spans="6:12">
      <c r="F17042"/>
      <c r="L17042"/>
    </row>
    <row r="17043" spans="6:12">
      <c r="F17043"/>
      <c r="L17043"/>
    </row>
    <row r="17044" spans="6:12">
      <c r="F17044"/>
      <c r="L17044"/>
    </row>
    <row r="17045" spans="6:12">
      <c r="F17045"/>
      <c r="L17045"/>
    </row>
    <row r="17046" spans="6:12">
      <c r="F17046"/>
      <c r="L17046"/>
    </row>
    <row r="17047" spans="6:12">
      <c r="F17047"/>
      <c r="L17047"/>
    </row>
    <row r="17048" spans="6:12">
      <c r="F17048"/>
      <c r="L17048"/>
    </row>
    <row r="17049" spans="6:12">
      <c r="F17049"/>
      <c r="L17049"/>
    </row>
    <row r="17050" spans="6:12">
      <c r="F17050"/>
      <c r="L17050"/>
    </row>
    <row r="17051" spans="6:12">
      <c r="F17051"/>
      <c r="L17051"/>
    </row>
    <row r="17052" spans="6:12">
      <c r="F17052"/>
      <c r="L17052"/>
    </row>
    <row r="17053" spans="6:12">
      <c r="F17053"/>
      <c r="L17053"/>
    </row>
    <row r="17054" spans="6:12">
      <c r="F17054"/>
      <c r="L17054"/>
    </row>
    <row r="17055" spans="6:12">
      <c r="F17055"/>
      <c r="L17055"/>
    </row>
    <row r="17056" spans="6:12">
      <c r="F17056"/>
      <c r="L17056"/>
    </row>
    <row r="17057" spans="6:12">
      <c r="F17057"/>
      <c r="L17057"/>
    </row>
    <row r="17058" spans="6:12">
      <c r="F17058"/>
      <c r="L17058"/>
    </row>
    <row r="17059" spans="6:12">
      <c r="F17059"/>
      <c r="L17059"/>
    </row>
    <row r="17060" spans="6:12">
      <c r="F17060"/>
      <c r="L17060"/>
    </row>
    <row r="17061" spans="6:12">
      <c r="F17061"/>
      <c r="L17061"/>
    </row>
    <row r="17062" spans="6:12">
      <c r="F17062"/>
      <c r="L17062"/>
    </row>
    <row r="17063" spans="6:12">
      <c r="F17063"/>
      <c r="L17063"/>
    </row>
    <row r="17064" spans="6:12">
      <c r="F17064"/>
      <c r="L17064"/>
    </row>
    <row r="17065" spans="6:12">
      <c r="F17065"/>
      <c r="L17065"/>
    </row>
    <row r="17066" spans="6:12">
      <c r="F17066"/>
      <c r="L17066"/>
    </row>
    <row r="17067" spans="6:12">
      <c r="F17067"/>
      <c r="L17067"/>
    </row>
    <row r="17068" spans="6:12">
      <c r="F17068"/>
      <c r="L17068"/>
    </row>
    <row r="17069" spans="6:12">
      <c r="F17069"/>
      <c r="L17069"/>
    </row>
    <row r="17070" spans="6:12">
      <c r="F17070"/>
      <c r="L17070"/>
    </row>
    <row r="17071" spans="6:12">
      <c r="F17071"/>
      <c r="L17071"/>
    </row>
    <row r="17072" spans="6:12">
      <c r="F17072"/>
      <c r="L17072"/>
    </row>
    <row r="17073" spans="6:12">
      <c r="F17073"/>
      <c r="L17073"/>
    </row>
    <row r="17074" spans="6:12">
      <c r="F17074"/>
      <c r="L17074"/>
    </row>
    <row r="17075" spans="6:12">
      <c r="F17075"/>
      <c r="L17075"/>
    </row>
    <row r="17076" spans="6:12">
      <c r="F17076"/>
      <c r="L17076"/>
    </row>
    <row r="17077" spans="6:12">
      <c r="F17077"/>
      <c r="L17077"/>
    </row>
    <row r="17078" spans="6:12">
      <c r="F17078"/>
      <c r="L17078"/>
    </row>
    <row r="17079" spans="6:12">
      <c r="F17079"/>
      <c r="L17079"/>
    </row>
    <row r="17080" spans="6:12">
      <c r="F17080"/>
      <c r="L17080"/>
    </row>
    <row r="17081" spans="6:12">
      <c r="F17081"/>
      <c r="L17081"/>
    </row>
    <row r="17082" spans="6:12">
      <c r="F17082"/>
      <c r="L17082"/>
    </row>
    <row r="17083" spans="6:12">
      <c r="F17083"/>
      <c r="L17083"/>
    </row>
    <row r="17084" spans="6:12">
      <c r="F17084"/>
      <c r="L17084"/>
    </row>
    <row r="17085" spans="6:12">
      <c r="F17085"/>
      <c r="L17085"/>
    </row>
    <row r="17086" spans="6:12">
      <c r="F17086"/>
      <c r="L17086"/>
    </row>
    <row r="17087" spans="6:12">
      <c r="F17087"/>
      <c r="L17087"/>
    </row>
    <row r="17088" spans="6:12">
      <c r="F17088"/>
      <c r="L17088"/>
    </row>
    <row r="17089" spans="6:12">
      <c r="F17089"/>
      <c r="L17089"/>
    </row>
    <row r="17090" spans="6:12">
      <c r="F17090"/>
      <c r="L17090"/>
    </row>
    <row r="17091" spans="6:12">
      <c r="F17091"/>
      <c r="L17091"/>
    </row>
    <row r="17092" spans="6:12">
      <c r="F17092"/>
      <c r="L17092"/>
    </row>
    <row r="17093" spans="6:12">
      <c r="F17093"/>
      <c r="L17093"/>
    </row>
    <row r="17094" spans="6:12">
      <c r="F17094"/>
      <c r="L17094"/>
    </row>
    <row r="17095" spans="6:12">
      <c r="F17095"/>
      <c r="L17095"/>
    </row>
    <row r="17096" spans="6:12">
      <c r="F17096"/>
      <c r="L17096"/>
    </row>
    <row r="17097" spans="6:12">
      <c r="F17097"/>
      <c r="L17097"/>
    </row>
    <row r="17098" spans="6:12">
      <c r="F17098"/>
      <c r="L17098"/>
    </row>
    <row r="17099" spans="6:12">
      <c r="F17099"/>
      <c r="L17099"/>
    </row>
    <row r="17100" spans="6:12">
      <c r="F17100"/>
      <c r="L17100"/>
    </row>
    <row r="17101" spans="6:12">
      <c r="F17101"/>
      <c r="L17101"/>
    </row>
    <row r="17102" spans="6:12">
      <c r="F17102"/>
      <c r="L17102"/>
    </row>
    <row r="17103" spans="6:12">
      <c r="F17103"/>
      <c r="L17103"/>
    </row>
    <row r="17104" spans="6:12">
      <c r="F17104"/>
      <c r="L17104"/>
    </row>
    <row r="17105" spans="6:12">
      <c r="F17105"/>
      <c r="L17105"/>
    </row>
    <row r="17106" spans="6:12">
      <c r="F17106"/>
      <c r="L17106"/>
    </row>
    <row r="17107" spans="6:12">
      <c r="F17107"/>
      <c r="L17107"/>
    </row>
    <row r="17108" spans="6:12">
      <c r="F17108"/>
      <c r="L17108"/>
    </row>
    <row r="17109" spans="6:12">
      <c r="F17109"/>
      <c r="L17109"/>
    </row>
    <row r="17110" spans="6:12">
      <c r="F17110"/>
      <c r="L17110"/>
    </row>
    <row r="17111" spans="6:12">
      <c r="F17111"/>
      <c r="L17111"/>
    </row>
    <row r="17112" spans="6:12">
      <c r="F17112"/>
      <c r="L17112"/>
    </row>
    <row r="17113" spans="6:12">
      <c r="F17113"/>
      <c r="L17113"/>
    </row>
    <row r="17114" spans="6:12">
      <c r="F17114"/>
      <c r="L17114"/>
    </row>
    <row r="17115" spans="6:12">
      <c r="F17115"/>
      <c r="L17115"/>
    </row>
    <row r="17116" spans="6:12">
      <c r="F17116"/>
      <c r="L17116"/>
    </row>
    <row r="17117" spans="6:12">
      <c r="F17117"/>
      <c r="L17117"/>
    </row>
    <row r="17118" spans="6:12">
      <c r="F17118"/>
      <c r="L17118"/>
    </row>
    <row r="17119" spans="6:12">
      <c r="F17119"/>
      <c r="L17119"/>
    </row>
    <row r="17120" spans="6:12">
      <c r="F17120"/>
      <c r="L17120"/>
    </row>
    <row r="17121" spans="6:12">
      <c r="F17121"/>
      <c r="L17121"/>
    </row>
    <row r="17122" spans="6:12">
      <c r="F17122"/>
      <c r="L17122"/>
    </row>
    <row r="17123" spans="6:12">
      <c r="F17123"/>
      <c r="L17123"/>
    </row>
    <row r="17124" spans="6:12">
      <c r="F17124"/>
      <c r="L17124"/>
    </row>
    <row r="17125" spans="6:12">
      <c r="F17125"/>
      <c r="L17125"/>
    </row>
    <row r="17126" spans="6:12">
      <c r="F17126"/>
      <c r="L17126"/>
    </row>
    <row r="17127" spans="6:12">
      <c r="F17127"/>
      <c r="L17127"/>
    </row>
    <row r="17128" spans="6:12">
      <c r="F17128"/>
      <c r="L17128"/>
    </row>
    <row r="17129" spans="6:12">
      <c r="F17129"/>
      <c r="L17129"/>
    </row>
    <row r="17130" spans="6:12">
      <c r="F17130"/>
      <c r="L17130"/>
    </row>
    <row r="17131" spans="6:12">
      <c r="F17131"/>
      <c r="L17131"/>
    </row>
    <row r="17132" spans="6:12">
      <c r="F17132"/>
      <c r="L17132"/>
    </row>
    <row r="17133" spans="6:12">
      <c r="F17133"/>
      <c r="L17133"/>
    </row>
    <row r="17134" spans="6:12">
      <c r="F17134"/>
      <c r="L17134"/>
    </row>
    <row r="17135" spans="6:12">
      <c r="F17135"/>
      <c r="L17135"/>
    </row>
    <row r="17136" spans="6:12">
      <c r="F17136"/>
      <c r="L17136"/>
    </row>
    <row r="17137" spans="6:12">
      <c r="F17137"/>
      <c r="L17137"/>
    </row>
    <row r="17138" spans="6:12">
      <c r="F17138"/>
      <c r="L17138"/>
    </row>
    <row r="17139" spans="6:12">
      <c r="F17139"/>
      <c r="L17139"/>
    </row>
    <row r="17140" spans="6:12">
      <c r="F17140"/>
      <c r="L17140"/>
    </row>
    <row r="17141" spans="6:12">
      <c r="F17141"/>
      <c r="L17141"/>
    </row>
    <row r="17142" spans="6:12">
      <c r="F17142"/>
      <c r="L17142"/>
    </row>
    <row r="17143" spans="6:12">
      <c r="F17143"/>
      <c r="L17143"/>
    </row>
    <row r="17144" spans="6:12">
      <c r="F17144"/>
      <c r="L17144"/>
    </row>
    <row r="17145" spans="6:12">
      <c r="F17145"/>
      <c r="L17145"/>
    </row>
    <row r="17146" spans="6:12">
      <c r="F17146"/>
      <c r="L17146"/>
    </row>
    <row r="17147" spans="6:12">
      <c r="F17147"/>
      <c r="L17147"/>
    </row>
    <row r="17148" spans="6:12">
      <c r="F17148"/>
      <c r="L17148"/>
    </row>
    <row r="17149" spans="6:12">
      <c r="F17149"/>
      <c r="L17149"/>
    </row>
    <row r="17150" spans="6:12">
      <c r="F17150"/>
      <c r="L17150"/>
    </row>
    <row r="17151" spans="6:12">
      <c r="F17151"/>
      <c r="L17151"/>
    </row>
    <row r="17152" spans="6:12">
      <c r="F17152"/>
      <c r="L17152"/>
    </row>
    <row r="17153" spans="6:12">
      <c r="F17153"/>
      <c r="L17153"/>
    </row>
    <row r="17154" spans="6:12">
      <c r="F17154"/>
      <c r="L17154"/>
    </row>
    <row r="17155" spans="6:12">
      <c r="F17155"/>
      <c r="L17155"/>
    </row>
    <row r="17156" spans="6:12">
      <c r="F17156"/>
      <c r="L17156"/>
    </row>
    <row r="17157" spans="6:12">
      <c r="F17157"/>
      <c r="L17157"/>
    </row>
    <row r="17158" spans="6:12">
      <c r="F17158"/>
      <c r="L17158"/>
    </row>
    <row r="17159" spans="6:12">
      <c r="F17159"/>
      <c r="L17159"/>
    </row>
    <row r="17160" spans="6:12">
      <c r="F17160"/>
      <c r="L17160"/>
    </row>
    <row r="17161" spans="6:12">
      <c r="F17161"/>
      <c r="L17161"/>
    </row>
    <row r="17162" spans="6:12">
      <c r="F17162"/>
      <c r="L17162"/>
    </row>
    <row r="17163" spans="6:12">
      <c r="F17163"/>
      <c r="L17163"/>
    </row>
    <row r="17164" spans="6:12">
      <c r="F17164"/>
      <c r="L17164"/>
    </row>
    <row r="17165" spans="6:12">
      <c r="F17165"/>
      <c r="L17165"/>
    </row>
    <row r="17166" spans="6:12">
      <c r="F17166"/>
      <c r="L17166"/>
    </row>
    <row r="17167" spans="6:12">
      <c r="F17167"/>
      <c r="L17167"/>
    </row>
    <row r="17168" spans="6:12">
      <c r="F17168"/>
      <c r="L17168"/>
    </row>
    <row r="17169" spans="6:12">
      <c r="F17169"/>
      <c r="L17169"/>
    </row>
    <row r="17170" spans="6:12">
      <c r="F17170"/>
      <c r="L17170"/>
    </row>
    <row r="17171" spans="6:12">
      <c r="F17171"/>
      <c r="L17171"/>
    </row>
    <row r="17172" spans="6:12">
      <c r="F17172"/>
      <c r="L17172"/>
    </row>
    <row r="17173" spans="6:12">
      <c r="F17173"/>
      <c r="L17173"/>
    </row>
    <row r="17174" spans="6:12">
      <c r="F17174"/>
      <c r="L17174"/>
    </row>
    <row r="17175" spans="6:12">
      <c r="F17175"/>
      <c r="L17175"/>
    </row>
    <row r="17176" spans="6:12">
      <c r="F17176"/>
      <c r="L17176"/>
    </row>
    <row r="17177" spans="6:12">
      <c r="F17177"/>
      <c r="L17177"/>
    </row>
    <row r="17178" spans="6:12">
      <c r="F17178"/>
      <c r="L17178"/>
    </row>
    <row r="17179" spans="6:12">
      <c r="F17179"/>
      <c r="L17179"/>
    </row>
    <row r="17180" spans="6:12">
      <c r="F17180"/>
      <c r="L17180"/>
    </row>
    <row r="17181" spans="6:12">
      <c r="F17181"/>
      <c r="L17181"/>
    </row>
    <row r="17182" spans="6:12">
      <c r="F17182"/>
      <c r="L17182"/>
    </row>
    <row r="17183" spans="6:12">
      <c r="F17183"/>
      <c r="L17183"/>
    </row>
    <row r="17184" spans="6:12">
      <c r="F17184"/>
      <c r="L17184"/>
    </row>
    <row r="17185" spans="6:12">
      <c r="F17185"/>
      <c r="L17185"/>
    </row>
    <row r="17186" spans="6:12">
      <c r="F17186"/>
      <c r="L17186"/>
    </row>
    <row r="17187" spans="6:12">
      <c r="F17187"/>
      <c r="L17187"/>
    </row>
    <row r="17188" spans="6:12">
      <c r="F17188"/>
      <c r="L17188"/>
    </row>
    <row r="17189" spans="6:12">
      <c r="F17189"/>
      <c r="L17189"/>
    </row>
    <row r="17190" spans="6:12">
      <c r="F17190"/>
      <c r="L17190"/>
    </row>
    <row r="17191" spans="6:12">
      <c r="F17191"/>
      <c r="L17191"/>
    </row>
    <row r="17192" spans="6:12">
      <c r="F17192"/>
      <c r="L17192"/>
    </row>
    <row r="17193" spans="6:12">
      <c r="F17193"/>
      <c r="L17193"/>
    </row>
    <row r="17194" spans="6:12">
      <c r="F17194"/>
      <c r="L17194"/>
    </row>
    <row r="17195" spans="6:12">
      <c r="F17195"/>
      <c r="L17195"/>
    </row>
    <row r="17196" spans="6:12">
      <c r="F17196"/>
      <c r="L17196"/>
    </row>
    <row r="17197" spans="6:12">
      <c r="F17197"/>
      <c r="L17197"/>
    </row>
    <row r="17198" spans="6:12">
      <c r="F17198"/>
      <c r="L17198"/>
    </row>
    <row r="17199" spans="6:12">
      <c r="F17199"/>
      <c r="L17199"/>
    </row>
    <row r="17200" spans="6:12">
      <c r="F17200"/>
      <c r="L17200"/>
    </row>
    <row r="17201" spans="6:12">
      <c r="F17201"/>
      <c r="L17201"/>
    </row>
    <row r="17202" spans="6:12">
      <c r="F17202"/>
      <c r="L17202"/>
    </row>
    <row r="17203" spans="6:12">
      <c r="F17203"/>
      <c r="L17203"/>
    </row>
    <row r="17204" spans="6:12">
      <c r="F17204"/>
      <c r="L17204"/>
    </row>
    <row r="17205" spans="6:12">
      <c r="F17205"/>
      <c r="L17205"/>
    </row>
    <row r="17206" spans="6:12">
      <c r="F17206"/>
      <c r="L17206"/>
    </row>
    <row r="17207" spans="6:12">
      <c r="F17207"/>
      <c r="L17207"/>
    </row>
    <row r="17208" spans="6:12">
      <c r="F17208"/>
      <c r="L17208"/>
    </row>
    <row r="17209" spans="6:12">
      <c r="F17209"/>
      <c r="L17209"/>
    </row>
    <row r="17210" spans="6:12">
      <c r="F17210"/>
      <c r="L17210"/>
    </row>
    <row r="17211" spans="6:12">
      <c r="F17211"/>
      <c r="L17211"/>
    </row>
    <row r="17212" spans="6:12">
      <c r="F17212"/>
      <c r="L17212"/>
    </row>
    <row r="17213" spans="6:12">
      <c r="F17213"/>
      <c r="L17213"/>
    </row>
    <row r="17214" spans="6:12">
      <c r="F17214"/>
      <c r="L17214"/>
    </row>
    <row r="17215" spans="6:12">
      <c r="F17215"/>
      <c r="L17215"/>
    </row>
    <row r="17216" spans="6:12">
      <c r="F17216"/>
      <c r="L17216"/>
    </row>
    <row r="17217" spans="6:12">
      <c r="F17217"/>
      <c r="L17217"/>
    </row>
    <row r="17218" spans="6:12">
      <c r="F17218"/>
      <c r="L17218"/>
    </row>
    <row r="17219" spans="6:12">
      <c r="F17219"/>
      <c r="L17219"/>
    </row>
    <row r="17220" spans="6:12">
      <c r="F17220"/>
      <c r="L17220"/>
    </row>
    <row r="17221" spans="6:12">
      <c r="F17221"/>
      <c r="L17221"/>
    </row>
    <row r="17222" spans="6:12">
      <c r="F17222"/>
      <c r="L17222"/>
    </row>
    <row r="17223" spans="6:12">
      <c r="F17223"/>
      <c r="L17223"/>
    </row>
    <row r="17224" spans="6:12">
      <c r="F17224"/>
      <c r="L17224"/>
    </row>
    <row r="17225" spans="6:12">
      <c r="F17225"/>
      <c r="L17225"/>
    </row>
    <row r="17226" spans="6:12">
      <c r="F17226"/>
      <c r="L17226"/>
    </row>
    <row r="17227" spans="6:12">
      <c r="F17227"/>
      <c r="L17227"/>
    </row>
    <row r="17228" spans="6:12">
      <c r="F17228"/>
      <c r="L17228"/>
    </row>
    <row r="17229" spans="6:12">
      <c r="F17229"/>
      <c r="L17229"/>
    </row>
    <row r="17230" spans="6:12">
      <c r="F17230"/>
      <c r="L17230"/>
    </row>
    <row r="17231" spans="6:12">
      <c r="F17231"/>
      <c r="L17231"/>
    </row>
    <row r="17232" spans="6:12">
      <c r="F17232"/>
      <c r="L17232"/>
    </row>
    <row r="17233" spans="6:12">
      <c r="F17233"/>
      <c r="L17233"/>
    </row>
    <row r="17234" spans="6:12">
      <c r="F17234"/>
      <c r="L17234"/>
    </row>
    <row r="17235" spans="6:12">
      <c r="F17235"/>
      <c r="L17235"/>
    </row>
    <row r="17236" spans="6:12">
      <c r="F17236"/>
      <c r="L17236"/>
    </row>
    <row r="17237" spans="6:12">
      <c r="F17237"/>
      <c r="L17237"/>
    </row>
    <row r="17238" spans="6:12">
      <c r="F17238"/>
      <c r="L17238"/>
    </row>
    <row r="17239" spans="6:12">
      <c r="F17239"/>
      <c r="L17239"/>
    </row>
    <row r="17240" spans="6:12">
      <c r="F17240"/>
      <c r="L17240"/>
    </row>
    <row r="17241" spans="6:12">
      <c r="F17241"/>
      <c r="L17241"/>
    </row>
    <row r="17242" spans="6:12">
      <c r="F17242"/>
      <c r="L17242"/>
    </row>
    <row r="17243" spans="6:12">
      <c r="F17243"/>
      <c r="L17243"/>
    </row>
    <row r="17244" spans="6:12">
      <c r="F17244"/>
      <c r="L17244"/>
    </row>
    <row r="17245" spans="6:12">
      <c r="F17245"/>
      <c r="L17245"/>
    </row>
    <row r="17246" spans="6:12">
      <c r="F17246"/>
      <c r="L17246"/>
    </row>
    <row r="17247" spans="6:12">
      <c r="F17247"/>
      <c r="L17247"/>
    </row>
    <row r="17248" spans="6:12">
      <c r="F17248"/>
      <c r="L17248"/>
    </row>
    <row r="17249" spans="6:12">
      <c r="F17249"/>
      <c r="L17249"/>
    </row>
    <row r="17250" spans="6:12">
      <c r="F17250"/>
      <c r="L17250"/>
    </row>
    <row r="17251" spans="6:12">
      <c r="F17251"/>
      <c r="L17251"/>
    </row>
    <row r="17252" spans="6:12">
      <c r="F17252"/>
      <c r="L17252"/>
    </row>
    <row r="17253" spans="6:12">
      <c r="F17253"/>
      <c r="L17253"/>
    </row>
    <row r="17254" spans="6:12">
      <c r="F17254"/>
      <c r="L17254"/>
    </row>
    <row r="17255" spans="6:12">
      <c r="F17255"/>
      <c r="L17255"/>
    </row>
    <row r="17256" spans="6:12">
      <c r="F17256"/>
      <c r="L17256"/>
    </row>
    <row r="17257" spans="6:12">
      <c r="F17257"/>
      <c r="L17257"/>
    </row>
    <row r="17258" spans="6:12">
      <c r="F17258"/>
      <c r="L17258"/>
    </row>
    <row r="17259" spans="6:12">
      <c r="F17259"/>
      <c r="L17259"/>
    </row>
    <row r="17260" spans="6:12">
      <c r="F17260"/>
      <c r="L17260"/>
    </row>
    <row r="17261" spans="6:12">
      <c r="F17261"/>
      <c r="L17261"/>
    </row>
    <row r="17262" spans="6:12">
      <c r="F17262"/>
      <c r="L17262"/>
    </row>
    <row r="17263" spans="6:12">
      <c r="F17263"/>
      <c r="L17263"/>
    </row>
    <row r="17264" spans="6:12">
      <c r="F17264"/>
      <c r="L17264"/>
    </row>
    <row r="17265" spans="6:12">
      <c r="F17265"/>
      <c r="L17265"/>
    </row>
    <row r="17266" spans="6:12">
      <c r="F17266"/>
      <c r="L17266"/>
    </row>
    <row r="17267" spans="6:12">
      <c r="F17267"/>
      <c r="L17267"/>
    </row>
    <row r="17268" spans="6:12">
      <c r="F17268"/>
      <c r="L17268"/>
    </row>
    <row r="17269" spans="6:12">
      <c r="F17269"/>
      <c r="L17269"/>
    </row>
    <row r="17270" spans="6:12">
      <c r="F17270"/>
      <c r="L17270"/>
    </row>
    <row r="17271" spans="6:12">
      <c r="F17271"/>
      <c r="L17271"/>
    </row>
    <row r="17272" spans="6:12">
      <c r="F17272"/>
      <c r="L17272"/>
    </row>
    <row r="17273" spans="6:12">
      <c r="F17273"/>
      <c r="L17273"/>
    </row>
    <row r="17274" spans="6:12">
      <c r="F17274"/>
      <c r="L17274"/>
    </row>
    <row r="17275" spans="6:12">
      <c r="F17275"/>
      <c r="L17275"/>
    </row>
    <row r="17276" spans="6:12">
      <c r="F17276"/>
      <c r="L17276"/>
    </row>
    <row r="17277" spans="6:12">
      <c r="F17277"/>
      <c r="L17277"/>
    </row>
    <row r="17278" spans="6:12">
      <c r="F17278"/>
      <c r="L17278"/>
    </row>
    <row r="17279" spans="6:12">
      <c r="F17279"/>
      <c r="L17279"/>
    </row>
    <row r="17280" spans="6:12">
      <c r="F17280"/>
      <c r="L17280"/>
    </row>
    <row r="17281" spans="6:12">
      <c r="F17281"/>
      <c r="L17281"/>
    </row>
    <row r="17282" spans="6:12">
      <c r="F17282"/>
      <c r="L17282"/>
    </row>
    <row r="17283" spans="6:12">
      <c r="F17283"/>
      <c r="L17283"/>
    </row>
    <row r="17284" spans="6:12">
      <c r="F17284"/>
      <c r="L17284"/>
    </row>
    <row r="17285" spans="6:12">
      <c r="F17285"/>
      <c r="L17285"/>
    </row>
    <row r="17286" spans="6:12">
      <c r="F17286"/>
      <c r="L17286"/>
    </row>
    <row r="17287" spans="6:12">
      <c r="F17287"/>
      <c r="L17287"/>
    </row>
    <row r="17288" spans="6:12">
      <c r="F17288"/>
      <c r="L17288"/>
    </row>
    <row r="17289" spans="6:12">
      <c r="F17289"/>
      <c r="L17289"/>
    </row>
    <row r="17290" spans="6:12">
      <c r="F17290"/>
      <c r="L17290"/>
    </row>
    <row r="17291" spans="6:12">
      <c r="F17291"/>
      <c r="L17291"/>
    </row>
    <row r="17292" spans="6:12">
      <c r="F17292"/>
      <c r="L17292"/>
    </row>
    <row r="17293" spans="6:12">
      <c r="F17293"/>
      <c r="L17293"/>
    </row>
    <row r="17294" spans="6:12">
      <c r="F17294"/>
      <c r="L17294"/>
    </row>
    <row r="17295" spans="6:12">
      <c r="F17295"/>
      <c r="L17295"/>
    </row>
    <row r="17296" spans="6:12">
      <c r="F17296"/>
      <c r="L17296"/>
    </row>
    <row r="17297" spans="6:12">
      <c r="F17297"/>
      <c r="L17297"/>
    </row>
    <row r="17298" spans="6:12">
      <c r="F17298"/>
      <c r="L17298"/>
    </row>
    <row r="17299" spans="6:12">
      <c r="F17299"/>
      <c r="L17299"/>
    </row>
    <row r="17300" spans="6:12">
      <c r="F17300"/>
      <c r="L17300"/>
    </row>
    <row r="17301" spans="6:12">
      <c r="F17301"/>
      <c r="L17301"/>
    </row>
    <row r="17302" spans="6:12">
      <c r="F17302"/>
      <c r="L17302"/>
    </row>
    <row r="17303" spans="6:12">
      <c r="F17303"/>
      <c r="L17303"/>
    </row>
    <row r="17304" spans="6:12">
      <c r="F17304"/>
      <c r="L17304"/>
    </row>
    <row r="17305" spans="6:12">
      <c r="F17305"/>
      <c r="L17305"/>
    </row>
    <row r="17306" spans="6:12">
      <c r="F17306"/>
      <c r="L17306"/>
    </row>
    <row r="17307" spans="6:12">
      <c r="F17307"/>
      <c r="L17307"/>
    </row>
    <row r="17308" spans="6:12">
      <c r="F17308"/>
      <c r="L17308"/>
    </row>
    <row r="17309" spans="6:12">
      <c r="F17309"/>
      <c r="L17309"/>
    </row>
    <row r="17310" spans="6:12">
      <c r="F17310"/>
      <c r="L17310"/>
    </row>
    <row r="17311" spans="6:12">
      <c r="F17311"/>
      <c r="L17311"/>
    </row>
    <row r="17312" spans="6:12">
      <c r="F17312"/>
      <c r="L17312"/>
    </row>
    <row r="17313" spans="6:12">
      <c r="F17313"/>
      <c r="L17313"/>
    </row>
    <row r="17314" spans="6:12">
      <c r="F17314"/>
      <c r="L17314"/>
    </row>
    <row r="17315" spans="6:12">
      <c r="F17315"/>
      <c r="L17315"/>
    </row>
    <row r="17316" spans="6:12">
      <c r="F17316"/>
      <c r="L17316"/>
    </row>
    <row r="17317" spans="6:12">
      <c r="F17317"/>
      <c r="L17317"/>
    </row>
    <row r="17318" spans="6:12">
      <c r="F17318"/>
      <c r="L17318"/>
    </row>
    <row r="17319" spans="6:12">
      <c r="F17319"/>
      <c r="L17319"/>
    </row>
    <row r="17320" spans="6:12">
      <c r="F17320"/>
      <c r="L17320"/>
    </row>
    <row r="17321" spans="6:12">
      <c r="F17321"/>
      <c r="L17321"/>
    </row>
    <row r="17322" spans="6:12">
      <c r="F17322"/>
      <c r="L17322"/>
    </row>
    <row r="17323" spans="6:12">
      <c r="F17323"/>
      <c r="L17323"/>
    </row>
    <row r="17324" spans="6:12">
      <c r="F17324"/>
      <c r="L17324"/>
    </row>
    <row r="17325" spans="6:12">
      <c r="F17325"/>
      <c r="L17325"/>
    </row>
    <row r="17326" spans="6:12">
      <c r="F17326"/>
      <c r="L17326"/>
    </row>
    <row r="17327" spans="6:12">
      <c r="F17327"/>
      <c r="L17327"/>
    </row>
    <row r="17328" spans="6:12">
      <c r="F17328"/>
      <c r="L17328"/>
    </row>
    <row r="17329" spans="6:12">
      <c r="F17329"/>
      <c r="L17329"/>
    </row>
    <row r="17330" spans="6:12">
      <c r="F17330"/>
      <c r="L17330"/>
    </row>
    <row r="17331" spans="6:12">
      <c r="F17331"/>
      <c r="L17331"/>
    </row>
    <row r="17332" spans="6:12">
      <c r="F17332"/>
      <c r="L17332"/>
    </row>
    <row r="17333" spans="6:12">
      <c r="F17333"/>
      <c r="L17333"/>
    </row>
    <row r="17334" spans="6:12">
      <c r="F17334"/>
      <c r="L17334"/>
    </row>
    <row r="17335" spans="6:12">
      <c r="F17335"/>
      <c r="L17335"/>
    </row>
    <row r="17336" spans="6:12">
      <c r="F17336"/>
      <c r="L17336"/>
    </row>
    <row r="17337" spans="6:12">
      <c r="F17337"/>
      <c r="L17337"/>
    </row>
    <row r="17338" spans="6:12">
      <c r="F17338"/>
      <c r="L17338"/>
    </row>
    <row r="17339" spans="6:12">
      <c r="F17339"/>
      <c r="L17339"/>
    </row>
    <row r="17340" spans="6:12">
      <c r="F17340"/>
      <c r="L17340"/>
    </row>
    <row r="17341" spans="6:12">
      <c r="F17341"/>
      <c r="L17341"/>
    </row>
    <row r="17342" spans="6:12">
      <c r="F17342"/>
      <c r="L17342"/>
    </row>
    <row r="17343" spans="6:12">
      <c r="F17343"/>
      <c r="L17343"/>
    </row>
    <row r="17344" spans="6:12">
      <c r="F17344"/>
      <c r="L17344"/>
    </row>
    <row r="17345" spans="6:12">
      <c r="F17345"/>
      <c r="L17345"/>
    </row>
    <row r="17346" spans="6:12">
      <c r="F17346"/>
      <c r="L17346"/>
    </row>
    <row r="17347" spans="6:12">
      <c r="F17347"/>
      <c r="L17347"/>
    </row>
    <row r="17348" spans="6:12">
      <c r="F17348"/>
      <c r="L17348"/>
    </row>
    <row r="17349" spans="6:12">
      <c r="F17349"/>
      <c r="L17349"/>
    </row>
    <row r="17350" spans="6:12">
      <c r="F17350"/>
      <c r="L17350"/>
    </row>
    <row r="17351" spans="6:12">
      <c r="F17351"/>
      <c r="L17351"/>
    </row>
    <row r="17352" spans="6:12">
      <c r="F17352"/>
      <c r="L17352"/>
    </row>
    <row r="17353" spans="6:12">
      <c r="F17353"/>
      <c r="L17353"/>
    </row>
    <row r="17354" spans="6:12">
      <c r="F17354"/>
      <c r="L17354"/>
    </row>
    <row r="17355" spans="6:12">
      <c r="F17355"/>
      <c r="L17355"/>
    </row>
    <row r="17356" spans="6:12">
      <c r="F17356"/>
      <c r="L17356"/>
    </row>
    <row r="17357" spans="6:12">
      <c r="F17357"/>
      <c r="L17357"/>
    </row>
    <row r="17358" spans="6:12">
      <c r="F17358"/>
      <c r="L17358"/>
    </row>
    <row r="17359" spans="6:12">
      <c r="F17359"/>
      <c r="L17359"/>
    </row>
    <row r="17360" spans="6:12">
      <c r="F17360"/>
      <c r="L17360"/>
    </row>
    <row r="17361" spans="6:12">
      <c r="F17361"/>
      <c r="L17361"/>
    </row>
    <row r="17362" spans="6:12">
      <c r="F17362"/>
      <c r="L17362"/>
    </row>
    <row r="17363" spans="6:12">
      <c r="F17363"/>
      <c r="L17363"/>
    </row>
    <row r="17364" spans="6:12">
      <c r="F17364"/>
      <c r="L17364"/>
    </row>
    <row r="17365" spans="6:12">
      <c r="F17365"/>
      <c r="L17365"/>
    </row>
    <row r="17366" spans="6:12">
      <c r="F17366"/>
      <c r="L17366"/>
    </row>
    <row r="17367" spans="6:12">
      <c r="F17367"/>
      <c r="L17367"/>
    </row>
    <row r="17368" spans="6:12">
      <c r="F17368"/>
      <c r="L17368"/>
    </row>
    <row r="17369" spans="6:12">
      <c r="F17369"/>
      <c r="L17369"/>
    </row>
    <row r="17370" spans="6:12">
      <c r="F17370"/>
      <c r="L17370"/>
    </row>
    <row r="17371" spans="6:12">
      <c r="F17371"/>
      <c r="L17371"/>
    </row>
    <row r="17372" spans="6:12">
      <c r="F17372"/>
      <c r="L17372"/>
    </row>
    <row r="17373" spans="6:12">
      <c r="F17373"/>
      <c r="L17373"/>
    </row>
    <row r="17374" spans="6:12">
      <c r="F17374"/>
      <c r="L17374"/>
    </row>
    <row r="17375" spans="6:12">
      <c r="F17375"/>
      <c r="L17375"/>
    </row>
    <row r="17376" spans="6:12">
      <c r="F17376"/>
      <c r="L17376"/>
    </row>
    <row r="17377" spans="6:12">
      <c r="F17377"/>
      <c r="L17377"/>
    </row>
    <row r="17378" spans="6:12">
      <c r="F17378"/>
      <c r="L17378"/>
    </row>
    <row r="17379" spans="6:12">
      <c r="F17379"/>
      <c r="L17379"/>
    </row>
    <row r="17380" spans="6:12">
      <c r="F17380"/>
      <c r="L17380"/>
    </row>
    <row r="17381" spans="6:12">
      <c r="F17381"/>
      <c r="L17381"/>
    </row>
    <row r="17382" spans="6:12">
      <c r="F17382"/>
      <c r="L17382"/>
    </row>
    <row r="17383" spans="6:12">
      <c r="F17383"/>
      <c r="L17383"/>
    </row>
    <row r="17384" spans="6:12">
      <c r="F17384"/>
      <c r="L17384"/>
    </row>
    <row r="17385" spans="6:12">
      <c r="F17385"/>
      <c r="L17385"/>
    </row>
    <row r="17386" spans="6:12">
      <c r="F17386"/>
      <c r="L17386"/>
    </row>
    <row r="17387" spans="6:12">
      <c r="F17387"/>
      <c r="L17387"/>
    </row>
    <row r="17388" spans="6:12">
      <c r="F17388"/>
      <c r="L17388"/>
    </row>
    <row r="17389" spans="6:12">
      <c r="F17389"/>
      <c r="L17389"/>
    </row>
    <row r="17390" spans="6:12">
      <c r="F17390"/>
      <c r="L17390"/>
    </row>
    <row r="17391" spans="6:12">
      <c r="F17391"/>
      <c r="L17391"/>
    </row>
    <row r="17392" spans="6:12">
      <c r="F17392"/>
      <c r="L17392"/>
    </row>
    <row r="17393" spans="6:12">
      <c r="F17393"/>
      <c r="L17393"/>
    </row>
    <row r="17394" spans="6:12">
      <c r="F17394"/>
      <c r="L17394"/>
    </row>
    <row r="17395" spans="6:12">
      <c r="F17395"/>
      <c r="L17395"/>
    </row>
    <row r="17396" spans="6:12">
      <c r="F17396"/>
      <c r="L17396"/>
    </row>
    <row r="17397" spans="6:12">
      <c r="F17397"/>
      <c r="L17397"/>
    </row>
    <row r="17398" spans="6:12">
      <c r="F17398"/>
      <c r="L17398"/>
    </row>
    <row r="17399" spans="6:12">
      <c r="F17399"/>
      <c r="L17399"/>
    </row>
    <row r="17400" spans="6:12">
      <c r="F17400"/>
      <c r="L17400"/>
    </row>
    <row r="17401" spans="6:12">
      <c r="F17401"/>
      <c r="L17401"/>
    </row>
    <row r="17402" spans="6:12">
      <c r="F17402"/>
      <c r="L17402"/>
    </row>
    <row r="17403" spans="6:12">
      <c r="F17403"/>
      <c r="L17403"/>
    </row>
    <row r="17404" spans="6:12">
      <c r="F17404"/>
      <c r="L17404"/>
    </row>
    <row r="17405" spans="6:12">
      <c r="F17405"/>
      <c r="L17405"/>
    </row>
    <row r="17406" spans="6:12">
      <c r="F17406"/>
      <c r="L17406"/>
    </row>
    <row r="17407" spans="6:12">
      <c r="F17407"/>
      <c r="L17407"/>
    </row>
    <row r="17408" spans="6:12">
      <c r="F17408"/>
      <c r="L17408"/>
    </row>
    <row r="17409" spans="6:12">
      <c r="F17409"/>
      <c r="L17409"/>
    </row>
    <row r="17410" spans="6:12">
      <c r="F17410"/>
      <c r="L17410"/>
    </row>
    <row r="17411" spans="6:12">
      <c r="F17411"/>
      <c r="L17411"/>
    </row>
    <row r="17412" spans="6:12">
      <c r="F17412"/>
      <c r="L17412"/>
    </row>
    <row r="17413" spans="6:12">
      <c r="F17413"/>
      <c r="L17413"/>
    </row>
    <row r="17414" spans="6:12">
      <c r="F17414"/>
      <c r="L17414"/>
    </row>
    <row r="17415" spans="6:12">
      <c r="F17415"/>
      <c r="L17415"/>
    </row>
    <row r="17416" spans="6:12">
      <c r="F17416"/>
      <c r="L17416"/>
    </row>
    <row r="17417" spans="6:12">
      <c r="F17417"/>
      <c r="L17417"/>
    </row>
    <row r="17418" spans="6:12">
      <c r="F17418"/>
      <c r="L17418"/>
    </row>
    <row r="17419" spans="6:12">
      <c r="F17419"/>
      <c r="L17419"/>
    </row>
    <row r="17420" spans="6:12">
      <c r="F17420"/>
      <c r="L17420"/>
    </row>
    <row r="17421" spans="6:12">
      <c r="F17421"/>
      <c r="L17421"/>
    </row>
    <row r="17422" spans="6:12">
      <c r="F17422"/>
      <c r="L17422"/>
    </row>
    <row r="17423" spans="6:12">
      <c r="F17423"/>
      <c r="L17423"/>
    </row>
    <row r="17424" spans="6:12">
      <c r="F17424"/>
      <c r="L17424"/>
    </row>
    <row r="17425" spans="6:12">
      <c r="F17425"/>
      <c r="L17425"/>
    </row>
    <row r="17426" spans="6:12">
      <c r="F17426"/>
      <c r="L17426"/>
    </row>
    <row r="17427" spans="6:12">
      <c r="F17427"/>
      <c r="L17427"/>
    </row>
    <row r="17428" spans="6:12">
      <c r="F17428"/>
      <c r="L17428"/>
    </row>
    <row r="17429" spans="6:12">
      <c r="F17429"/>
      <c r="L17429"/>
    </row>
    <row r="17430" spans="6:12">
      <c r="F17430"/>
      <c r="L17430"/>
    </row>
    <row r="17431" spans="6:12">
      <c r="F17431"/>
      <c r="L17431"/>
    </row>
    <row r="17432" spans="6:12">
      <c r="F17432"/>
      <c r="L17432"/>
    </row>
    <row r="17433" spans="6:12">
      <c r="F17433"/>
      <c r="L17433"/>
    </row>
    <row r="17434" spans="6:12">
      <c r="F17434"/>
      <c r="L17434"/>
    </row>
    <row r="17435" spans="6:12">
      <c r="F17435"/>
      <c r="L17435"/>
    </row>
    <row r="17436" spans="6:12">
      <c r="F17436"/>
      <c r="L17436"/>
    </row>
    <row r="17437" spans="6:12">
      <c r="F17437"/>
      <c r="L17437"/>
    </row>
    <row r="17438" spans="6:12">
      <c r="F17438"/>
      <c r="L17438"/>
    </row>
    <row r="17439" spans="6:12">
      <c r="F17439"/>
      <c r="L17439"/>
    </row>
    <row r="17440" spans="6:12">
      <c r="F17440"/>
      <c r="L17440"/>
    </row>
    <row r="17441" spans="6:12">
      <c r="F17441"/>
      <c r="L17441"/>
    </row>
    <row r="17442" spans="6:12">
      <c r="F17442"/>
      <c r="L17442"/>
    </row>
    <row r="17443" spans="6:12">
      <c r="F17443"/>
      <c r="L17443"/>
    </row>
    <row r="17444" spans="6:12">
      <c r="F17444"/>
      <c r="L17444"/>
    </row>
    <row r="17445" spans="6:12">
      <c r="F17445"/>
      <c r="L17445"/>
    </row>
    <row r="17446" spans="6:12">
      <c r="F17446"/>
      <c r="L17446"/>
    </row>
    <row r="17447" spans="6:12">
      <c r="F17447"/>
      <c r="L17447"/>
    </row>
    <row r="17448" spans="6:12">
      <c r="F17448"/>
      <c r="L17448"/>
    </row>
    <row r="17449" spans="6:12">
      <c r="F17449"/>
      <c r="L17449"/>
    </row>
    <row r="17450" spans="6:12">
      <c r="F17450"/>
      <c r="L17450"/>
    </row>
    <row r="17451" spans="6:12">
      <c r="F17451"/>
      <c r="L17451"/>
    </row>
    <row r="17452" spans="6:12">
      <c r="F17452"/>
      <c r="L17452"/>
    </row>
    <row r="17453" spans="6:12">
      <c r="F17453"/>
      <c r="L17453"/>
    </row>
    <row r="17454" spans="6:12">
      <c r="F17454"/>
      <c r="L17454"/>
    </row>
    <row r="17455" spans="6:12">
      <c r="F17455"/>
      <c r="L17455"/>
    </row>
    <row r="17456" spans="6:12">
      <c r="F17456"/>
      <c r="L17456"/>
    </row>
    <row r="17457" spans="6:12">
      <c r="F17457"/>
      <c r="L17457"/>
    </row>
    <row r="17458" spans="6:12">
      <c r="F17458"/>
      <c r="L17458"/>
    </row>
    <row r="17459" spans="6:12">
      <c r="F17459"/>
      <c r="L17459"/>
    </row>
    <row r="17460" spans="6:12">
      <c r="F17460"/>
      <c r="L17460"/>
    </row>
    <row r="17461" spans="6:12">
      <c r="F17461"/>
      <c r="L17461"/>
    </row>
    <row r="17462" spans="6:12">
      <c r="F17462"/>
      <c r="L17462"/>
    </row>
    <row r="17463" spans="6:12">
      <c r="F17463"/>
      <c r="L17463"/>
    </row>
    <row r="17464" spans="6:12">
      <c r="F17464"/>
      <c r="L17464"/>
    </row>
    <row r="17465" spans="6:12">
      <c r="F17465"/>
      <c r="L17465"/>
    </row>
    <row r="17466" spans="6:12">
      <c r="F17466"/>
      <c r="L17466"/>
    </row>
    <row r="17467" spans="6:12">
      <c r="F17467"/>
      <c r="L17467"/>
    </row>
    <row r="17468" spans="6:12">
      <c r="F17468"/>
      <c r="L17468"/>
    </row>
    <row r="17469" spans="6:12">
      <c r="F17469"/>
      <c r="L17469"/>
    </row>
    <row r="17470" spans="6:12">
      <c r="F17470"/>
      <c r="L17470"/>
    </row>
    <row r="17471" spans="6:12">
      <c r="F17471"/>
      <c r="L17471"/>
    </row>
    <row r="17472" spans="6:12">
      <c r="F17472"/>
      <c r="L17472"/>
    </row>
    <row r="17473" spans="6:12">
      <c r="F17473"/>
      <c r="L17473"/>
    </row>
    <row r="17474" spans="6:12">
      <c r="F17474"/>
      <c r="L17474"/>
    </row>
    <row r="17475" spans="6:12">
      <c r="F17475"/>
      <c r="L17475"/>
    </row>
    <row r="17476" spans="6:12">
      <c r="F17476"/>
      <c r="L17476"/>
    </row>
    <row r="17477" spans="6:12">
      <c r="F17477"/>
      <c r="L17477"/>
    </row>
    <row r="17478" spans="6:12">
      <c r="F17478"/>
      <c r="L17478"/>
    </row>
    <row r="17479" spans="6:12">
      <c r="F17479"/>
      <c r="L17479"/>
    </row>
    <row r="17480" spans="6:12">
      <c r="F17480"/>
      <c r="L17480"/>
    </row>
    <row r="17481" spans="6:12">
      <c r="F17481"/>
      <c r="L17481"/>
    </row>
    <row r="17482" spans="6:12">
      <c r="F17482"/>
      <c r="L17482"/>
    </row>
    <row r="17483" spans="6:12">
      <c r="F17483"/>
      <c r="L17483"/>
    </row>
    <row r="17484" spans="6:12">
      <c r="F17484"/>
      <c r="L17484"/>
    </row>
    <row r="17485" spans="6:12">
      <c r="F17485"/>
      <c r="L17485"/>
    </row>
    <row r="17486" spans="6:12">
      <c r="F17486"/>
      <c r="L17486"/>
    </row>
    <row r="17487" spans="6:12">
      <c r="F17487"/>
      <c r="L17487"/>
    </row>
    <row r="17488" spans="6:12">
      <c r="F17488"/>
      <c r="L17488"/>
    </row>
    <row r="17489" spans="6:12">
      <c r="F17489"/>
      <c r="L17489"/>
    </row>
    <row r="17490" spans="6:12">
      <c r="F17490"/>
      <c r="L17490"/>
    </row>
    <row r="17491" spans="6:12">
      <c r="F17491"/>
      <c r="L17491"/>
    </row>
    <row r="17492" spans="6:12">
      <c r="F17492"/>
      <c r="L17492"/>
    </row>
    <row r="17493" spans="6:12">
      <c r="F17493"/>
      <c r="L17493"/>
    </row>
    <row r="17494" spans="6:12">
      <c r="F17494"/>
      <c r="L17494"/>
    </row>
    <row r="17495" spans="6:12">
      <c r="F17495"/>
      <c r="L17495"/>
    </row>
    <row r="17496" spans="6:12">
      <c r="F17496"/>
      <c r="L17496"/>
    </row>
    <row r="17497" spans="6:12">
      <c r="F17497"/>
      <c r="L17497"/>
    </row>
    <row r="17498" spans="6:12">
      <c r="F17498"/>
      <c r="L17498"/>
    </row>
    <row r="17499" spans="6:12">
      <c r="F17499"/>
      <c r="L17499"/>
    </row>
    <row r="17500" spans="6:12">
      <c r="F17500"/>
      <c r="L17500"/>
    </row>
    <row r="17501" spans="6:12">
      <c r="F17501"/>
      <c r="L17501"/>
    </row>
    <row r="17502" spans="6:12">
      <c r="F17502"/>
      <c r="L17502"/>
    </row>
    <row r="17503" spans="6:12">
      <c r="F17503"/>
      <c r="L17503"/>
    </row>
    <row r="17504" spans="6:12">
      <c r="F17504"/>
      <c r="L17504"/>
    </row>
    <row r="17505" spans="6:12">
      <c r="F17505"/>
      <c r="L17505"/>
    </row>
    <row r="17506" spans="6:12">
      <c r="F17506"/>
      <c r="L17506"/>
    </row>
    <row r="17507" spans="6:12">
      <c r="F17507"/>
      <c r="L17507"/>
    </row>
    <row r="17508" spans="6:12">
      <c r="F17508"/>
      <c r="L17508"/>
    </row>
    <row r="17509" spans="6:12">
      <c r="F17509"/>
      <c r="L17509"/>
    </row>
    <row r="17510" spans="6:12">
      <c r="F17510"/>
      <c r="L17510"/>
    </row>
    <row r="17511" spans="6:12">
      <c r="F17511"/>
      <c r="L17511"/>
    </row>
    <row r="17512" spans="6:12">
      <c r="F17512"/>
      <c r="L17512"/>
    </row>
    <row r="17513" spans="6:12">
      <c r="F17513"/>
      <c r="L17513"/>
    </row>
    <row r="17514" spans="6:12">
      <c r="F17514"/>
      <c r="L17514"/>
    </row>
    <row r="17515" spans="6:12">
      <c r="F17515"/>
      <c r="L17515"/>
    </row>
    <row r="17516" spans="6:12">
      <c r="F17516"/>
      <c r="L17516"/>
    </row>
    <row r="17517" spans="6:12">
      <c r="F17517"/>
      <c r="L17517"/>
    </row>
    <row r="17518" spans="6:12">
      <c r="F17518"/>
      <c r="L17518"/>
    </row>
    <row r="17519" spans="6:12">
      <c r="F17519"/>
      <c r="L17519"/>
    </row>
    <row r="17520" spans="6:12">
      <c r="F17520"/>
      <c r="L17520"/>
    </row>
    <row r="17521" spans="6:12">
      <c r="F17521"/>
      <c r="L17521"/>
    </row>
    <row r="17522" spans="6:12">
      <c r="F17522"/>
      <c r="L17522"/>
    </row>
    <row r="17523" spans="6:12">
      <c r="F17523"/>
      <c r="L17523"/>
    </row>
    <row r="17524" spans="6:12">
      <c r="F17524"/>
      <c r="L17524"/>
    </row>
    <row r="17525" spans="6:12">
      <c r="F17525"/>
      <c r="L17525"/>
    </row>
    <row r="17526" spans="6:12">
      <c r="F17526"/>
      <c r="L17526"/>
    </row>
    <row r="17527" spans="6:12">
      <c r="F17527"/>
      <c r="L17527"/>
    </row>
    <row r="17528" spans="6:12">
      <c r="F17528"/>
      <c r="L17528"/>
    </row>
    <row r="17529" spans="6:12">
      <c r="F17529"/>
      <c r="L17529"/>
    </row>
    <row r="17530" spans="6:12">
      <c r="F17530"/>
      <c r="L17530"/>
    </row>
    <row r="17531" spans="6:12">
      <c r="F17531"/>
      <c r="L17531"/>
    </row>
    <row r="17532" spans="6:12">
      <c r="F17532"/>
      <c r="L17532"/>
    </row>
    <row r="17533" spans="6:12">
      <c r="F17533"/>
      <c r="L17533"/>
    </row>
    <row r="17534" spans="6:12">
      <c r="F17534"/>
      <c r="L17534"/>
    </row>
    <row r="17535" spans="6:12">
      <c r="F17535"/>
      <c r="L17535"/>
    </row>
    <row r="17536" spans="6:12">
      <c r="F17536"/>
      <c r="L17536"/>
    </row>
    <row r="17537" spans="6:12">
      <c r="F17537"/>
      <c r="L17537"/>
    </row>
    <row r="17538" spans="6:12">
      <c r="F17538"/>
      <c r="L17538"/>
    </row>
    <row r="17539" spans="6:12">
      <c r="F17539"/>
      <c r="L17539"/>
    </row>
    <row r="17540" spans="6:12">
      <c r="F17540"/>
      <c r="L17540"/>
    </row>
    <row r="17541" spans="6:12">
      <c r="F17541"/>
      <c r="L17541"/>
    </row>
    <row r="17542" spans="6:12">
      <c r="F17542"/>
      <c r="L17542"/>
    </row>
    <row r="17543" spans="6:12">
      <c r="F17543"/>
      <c r="L17543"/>
    </row>
    <row r="17544" spans="6:12">
      <c r="F17544"/>
      <c r="L17544"/>
    </row>
    <row r="17545" spans="6:12">
      <c r="F17545"/>
      <c r="L17545"/>
    </row>
    <row r="17546" spans="6:12">
      <c r="F17546"/>
      <c r="L17546"/>
    </row>
    <row r="17547" spans="6:12">
      <c r="F17547"/>
      <c r="L17547"/>
    </row>
    <row r="17548" spans="6:12">
      <c r="F17548"/>
      <c r="L17548"/>
    </row>
    <row r="17549" spans="6:12">
      <c r="F17549"/>
      <c r="L17549"/>
    </row>
    <row r="17550" spans="6:12">
      <c r="F17550"/>
      <c r="L17550"/>
    </row>
    <row r="17551" spans="6:12">
      <c r="F17551"/>
      <c r="L17551"/>
    </row>
    <row r="17552" spans="6:12">
      <c r="F17552"/>
      <c r="L17552"/>
    </row>
    <row r="17553" spans="6:12">
      <c r="F17553"/>
      <c r="L17553"/>
    </row>
    <row r="17554" spans="6:12">
      <c r="F17554"/>
      <c r="L17554"/>
    </row>
    <row r="17555" spans="6:12">
      <c r="F17555"/>
      <c r="L17555"/>
    </row>
    <row r="17556" spans="6:12">
      <c r="F17556"/>
      <c r="L17556"/>
    </row>
    <row r="17557" spans="6:12">
      <c r="F17557"/>
      <c r="L17557"/>
    </row>
    <row r="17558" spans="6:12">
      <c r="F17558"/>
      <c r="L17558"/>
    </row>
    <row r="17559" spans="6:12">
      <c r="F17559"/>
      <c r="L17559"/>
    </row>
    <row r="17560" spans="6:12">
      <c r="F17560"/>
      <c r="L17560"/>
    </row>
    <row r="17561" spans="6:12">
      <c r="F17561"/>
      <c r="L17561"/>
    </row>
    <row r="17562" spans="6:12">
      <c r="F17562"/>
      <c r="L17562"/>
    </row>
    <row r="17563" spans="6:12">
      <c r="F17563"/>
      <c r="L17563"/>
    </row>
    <row r="17564" spans="6:12">
      <c r="F17564"/>
      <c r="L17564"/>
    </row>
    <row r="17565" spans="6:12">
      <c r="F17565"/>
      <c r="L17565"/>
    </row>
    <row r="17566" spans="6:12">
      <c r="F17566"/>
      <c r="L17566"/>
    </row>
    <row r="17567" spans="6:12">
      <c r="F17567"/>
      <c r="L17567"/>
    </row>
    <row r="17568" spans="6:12">
      <c r="F17568"/>
      <c r="L17568"/>
    </row>
    <row r="17569" spans="6:12">
      <c r="F17569"/>
      <c r="L17569"/>
    </row>
    <row r="17570" spans="6:12">
      <c r="F17570"/>
      <c r="L17570"/>
    </row>
    <row r="17571" spans="6:12">
      <c r="F17571"/>
      <c r="L17571"/>
    </row>
    <row r="17572" spans="6:12">
      <c r="F17572"/>
      <c r="L17572"/>
    </row>
    <row r="17573" spans="6:12">
      <c r="F17573"/>
      <c r="L17573"/>
    </row>
    <row r="17574" spans="6:12">
      <c r="F17574"/>
      <c r="L17574"/>
    </row>
    <row r="17575" spans="6:12">
      <c r="F17575"/>
      <c r="L17575"/>
    </row>
    <row r="17576" spans="6:12">
      <c r="F17576"/>
      <c r="L17576"/>
    </row>
    <row r="17577" spans="6:12">
      <c r="F17577"/>
      <c r="L17577"/>
    </row>
    <row r="17578" spans="6:12">
      <c r="F17578"/>
      <c r="L17578"/>
    </row>
    <row r="17579" spans="6:12">
      <c r="F17579"/>
      <c r="L17579"/>
    </row>
    <row r="17580" spans="6:12">
      <c r="F17580"/>
      <c r="L17580"/>
    </row>
    <row r="17581" spans="6:12">
      <c r="F17581"/>
      <c r="L17581"/>
    </row>
    <row r="17582" spans="6:12">
      <c r="F17582"/>
      <c r="L17582"/>
    </row>
    <row r="17583" spans="6:12">
      <c r="F17583"/>
      <c r="L17583"/>
    </row>
    <row r="17584" spans="6:12">
      <c r="F17584"/>
      <c r="L17584"/>
    </row>
    <row r="17585" spans="6:12">
      <c r="F17585"/>
      <c r="L17585"/>
    </row>
    <row r="17586" spans="6:12">
      <c r="F17586"/>
      <c r="L17586"/>
    </row>
    <row r="17587" spans="6:12">
      <c r="F17587"/>
      <c r="L17587"/>
    </row>
    <row r="17588" spans="6:12">
      <c r="F17588"/>
      <c r="L17588"/>
    </row>
    <row r="17589" spans="6:12">
      <c r="F17589"/>
      <c r="L17589"/>
    </row>
    <row r="17590" spans="6:12">
      <c r="F17590"/>
      <c r="L17590"/>
    </row>
    <row r="17591" spans="6:12">
      <c r="F17591"/>
      <c r="L17591"/>
    </row>
    <row r="17592" spans="6:12">
      <c r="F17592"/>
      <c r="L17592"/>
    </row>
    <row r="17593" spans="6:12">
      <c r="F17593"/>
      <c r="L17593"/>
    </row>
    <row r="17594" spans="6:12">
      <c r="F17594"/>
      <c r="L17594"/>
    </row>
    <row r="17595" spans="6:12">
      <c r="F17595"/>
      <c r="L17595"/>
    </row>
    <row r="17596" spans="6:12">
      <c r="F17596"/>
      <c r="L17596"/>
    </row>
    <row r="17597" spans="6:12">
      <c r="F17597"/>
      <c r="L17597"/>
    </row>
    <row r="17598" spans="6:12">
      <c r="F17598"/>
      <c r="L17598"/>
    </row>
    <row r="17599" spans="6:12">
      <c r="F17599"/>
      <c r="L17599"/>
    </row>
    <row r="17600" spans="6:12">
      <c r="F17600"/>
      <c r="L17600"/>
    </row>
    <row r="17601" spans="6:12">
      <c r="F17601"/>
      <c r="L17601"/>
    </row>
    <row r="17602" spans="6:12">
      <c r="F17602"/>
      <c r="L17602"/>
    </row>
    <row r="17603" spans="6:12">
      <c r="F17603"/>
      <c r="L17603"/>
    </row>
    <row r="17604" spans="6:12">
      <c r="F17604"/>
      <c r="L17604"/>
    </row>
    <row r="17605" spans="6:12">
      <c r="F17605"/>
      <c r="L17605"/>
    </row>
    <row r="17606" spans="6:12">
      <c r="F17606"/>
      <c r="L17606"/>
    </row>
    <row r="17607" spans="6:12">
      <c r="F17607"/>
      <c r="L17607"/>
    </row>
    <row r="17608" spans="6:12">
      <c r="F17608"/>
      <c r="L17608"/>
    </row>
    <row r="17609" spans="6:12">
      <c r="F17609"/>
      <c r="L17609"/>
    </row>
    <row r="17610" spans="6:12">
      <c r="F17610"/>
      <c r="L17610"/>
    </row>
    <row r="17611" spans="6:12">
      <c r="F17611"/>
      <c r="L17611"/>
    </row>
    <row r="17612" spans="6:12">
      <c r="F17612"/>
      <c r="L17612"/>
    </row>
    <row r="17613" spans="6:12">
      <c r="F17613"/>
      <c r="L17613"/>
    </row>
    <row r="17614" spans="6:12">
      <c r="F17614"/>
      <c r="L17614"/>
    </row>
    <row r="17615" spans="6:12">
      <c r="F17615"/>
      <c r="L17615"/>
    </row>
    <row r="17616" spans="6:12">
      <c r="F17616"/>
      <c r="L17616"/>
    </row>
    <row r="17617" spans="6:12">
      <c r="F17617"/>
      <c r="L17617"/>
    </row>
    <row r="17618" spans="6:12">
      <c r="F17618"/>
      <c r="L17618"/>
    </row>
    <row r="17619" spans="6:12">
      <c r="F17619"/>
      <c r="L17619"/>
    </row>
    <row r="17620" spans="6:12">
      <c r="F17620"/>
      <c r="L17620"/>
    </row>
    <row r="17621" spans="6:12">
      <c r="F17621"/>
      <c r="L17621"/>
    </row>
    <row r="17622" spans="6:12">
      <c r="F17622"/>
      <c r="L17622"/>
    </row>
    <row r="17623" spans="6:12">
      <c r="F17623"/>
      <c r="L17623"/>
    </row>
    <row r="17624" spans="6:12">
      <c r="F17624"/>
      <c r="L17624"/>
    </row>
    <row r="17625" spans="6:12">
      <c r="F17625"/>
      <c r="L17625"/>
    </row>
    <row r="17626" spans="6:12">
      <c r="F17626"/>
      <c r="L17626"/>
    </row>
    <row r="17627" spans="6:12">
      <c r="F17627"/>
      <c r="L17627"/>
    </row>
    <row r="17628" spans="6:12">
      <c r="F17628"/>
      <c r="L17628"/>
    </row>
    <row r="17629" spans="6:12">
      <c r="F17629"/>
      <c r="L17629"/>
    </row>
    <row r="17630" spans="6:12">
      <c r="F17630"/>
      <c r="L17630"/>
    </row>
    <row r="17631" spans="6:12">
      <c r="F17631"/>
      <c r="L17631"/>
    </row>
    <row r="17632" spans="6:12">
      <c r="F17632"/>
      <c r="L17632"/>
    </row>
    <row r="17633" spans="6:12">
      <c r="F17633"/>
      <c r="L17633"/>
    </row>
    <row r="17634" spans="6:12">
      <c r="F17634"/>
      <c r="L17634"/>
    </row>
    <row r="17635" spans="6:12">
      <c r="F17635"/>
      <c r="L17635"/>
    </row>
    <row r="17636" spans="6:12">
      <c r="F17636"/>
      <c r="L17636"/>
    </row>
    <row r="17637" spans="6:12">
      <c r="F17637"/>
      <c r="L17637"/>
    </row>
    <row r="17638" spans="6:12">
      <c r="F17638"/>
      <c r="L17638"/>
    </row>
    <row r="17639" spans="6:12">
      <c r="F17639"/>
      <c r="L17639"/>
    </row>
    <row r="17640" spans="6:12">
      <c r="F17640"/>
      <c r="L17640"/>
    </row>
    <row r="17641" spans="6:12">
      <c r="F17641"/>
      <c r="L17641"/>
    </row>
    <row r="17642" spans="6:12">
      <c r="F17642"/>
      <c r="L17642"/>
    </row>
    <row r="17643" spans="6:12">
      <c r="F17643"/>
      <c r="L17643"/>
    </row>
    <row r="17644" spans="6:12">
      <c r="F17644"/>
      <c r="L17644"/>
    </row>
    <row r="17645" spans="6:12">
      <c r="F17645"/>
      <c r="L17645"/>
    </row>
    <row r="17646" spans="6:12">
      <c r="F17646"/>
      <c r="L17646"/>
    </row>
    <row r="17647" spans="6:12">
      <c r="F17647"/>
      <c r="L17647"/>
    </row>
    <row r="17648" spans="6:12">
      <c r="F17648"/>
      <c r="L17648"/>
    </row>
    <row r="17649" spans="6:12">
      <c r="F17649"/>
      <c r="L17649"/>
    </row>
    <row r="17650" spans="6:12">
      <c r="F17650"/>
      <c r="L17650"/>
    </row>
    <row r="17651" spans="6:12">
      <c r="F17651"/>
      <c r="L17651"/>
    </row>
    <row r="17652" spans="6:12">
      <c r="F17652"/>
      <c r="L17652"/>
    </row>
    <row r="17653" spans="6:12">
      <c r="F17653"/>
      <c r="L17653"/>
    </row>
    <row r="17654" spans="6:12">
      <c r="F17654"/>
      <c r="L17654"/>
    </row>
    <row r="17655" spans="6:12">
      <c r="F17655"/>
      <c r="L17655"/>
    </row>
    <row r="17656" spans="6:12">
      <c r="F17656"/>
      <c r="L17656"/>
    </row>
    <row r="17657" spans="6:12">
      <c r="F17657"/>
      <c r="L17657"/>
    </row>
    <row r="17658" spans="6:12">
      <c r="F17658"/>
      <c r="L17658"/>
    </row>
    <row r="17659" spans="6:12">
      <c r="F17659"/>
      <c r="L17659"/>
    </row>
    <row r="17660" spans="6:12">
      <c r="F17660"/>
      <c r="L17660"/>
    </row>
    <row r="17661" spans="6:12">
      <c r="F17661"/>
      <c r="L17661"/>
    </row>
    <row r="17662" spans="6:12">
      <c r="F17662"/>
      <c r="L17662"/>
    </row>
    <row r="17663" spans="6:12">
      <c r="F17663"/>
      <c r="L17663"/>
    </row>
    <row r="17664" spans="6:12">
      <c r="F17664"/>
      <c r="L17664"/>
    </row>
    <row r="17665" spans="6:12">
      <c r="F17665"/>
      <c r="L17665"/>
    </row>
    <row r="17666" spans="6:12">
      <c r="F17666"/>
      <c r="L17666"/>
    </row>
    <row r="17667" spans="6:12">
      <c r="F17667"/>
      <c r="L17667"/>
    </row>
    <row r="17668" spans="6:12">
      <c r="F17668"/>
      <c r="L17668"/>
    </row>
    <row r="17669" spans="6:12">
      <c r="F17669"/>
      <c r="L17669"/>
    </row>
    <row r="17670" spans="6:12">
      <c r="F17670"/>
      <c r="L17670"/>
    </row>
    <row r="17671" spans="6:12">
      <c r="F17671"/>
      <c r="L17671"/>
    </row>
    <row r="17672" spans="6:12">
      <c r="F17672"/>
      <c r="L17672"/>
    </row>
    <row r="17673" spans="6:12">
      <c r="F17673"/>
      <c r="L17673"/>
    </row>
    <row r="17674" spans="6:12">
      <c r="F17674"/>
      <c r="L17674"/>
    </row>
    <row r="17675" spans="6:12">
      <c r="F17675"/>
      <c r="L17675"/>
    </row>
    <row r="17676" spans="6:12">
      <c r="F17676"/>
      <c r="L17676"/>
    </row>
    <row r="17677" spans="6:12">
      <c r="F17677"/>
      <c r="L17677"/>
    </row>
    <row r="17678" spans="6:12">
      <c r="F17678"/>
      <c r="L17678"/>
    </row>
    <row r="17679" spans="6:12">
      <c r="F17679"/>
      <c r="L17679"/>
    </row>
    <row r="17680" spans="6:12">
      <c r="F17680"/>
      <c r="L17680"/>
    </row>
    <row r="17681" spans="6:12">
      <c r="F17681"/>
      <c r="L17681"/>
    </row>
    <row r="17682" spans="6:12">
      <c r="F17682"/>
      <c r="L17682"/>
    </row>
    <row r="17683" spans="6:12">
      <c r="F17683"/>
      <c r="L17683"/>
    </row>
    <row r="17684" spans="6:12">
      <c r="F17684"/>
      <c r="L17684"/>
    </row>
    <row r="17685" spans="6:12">
      <c r="F17685"/>
      <c r="L17685"/>
    </row>
    <row r="17686" spans="6:12">
      <c r="F17686"/>
      <c r="L17686"/>
    </row>
    <row r="17687" spans="6:12">
      <c r="F17687"/>
      <c r="L17687"/>
    </row>
    <row r="17688" spans="6:12">
      <c r="F17688"/>
      <c r="L17688"/>
    </row>
    <row r="17689" spans="6:12">
      <c r="F17689"/>
      <c r="L17689"/>
    </row>
    <row r="17690" spans="6:12">
      <c r="F17690"/>
      <c r="L17690"/>
    </row>
    <row r="17691" spans="6:12">
      <c r="F17691"/>
      <c r="L17691"/>
    </row>
    <row r="17692" spans="6:12">
      <c r="F17692"/>
      <c r="L17692"/>
    </row>
    <row r="17693" spans="6:12">
      <c r="F17693"/>
      <c r="L17693"/>
    </row>
    <row r="17694" spans="6:12">
      <c r="F17694"/>
      <c r="L17694"/>
    </row>
    <row r="17695" spans="6:12">
      <c r="F17695"/>
      <c r="L17695"/>
    </row>
    <row r="17696" spans="6:12">
      <c r="F17696"/>
      <c r="L17696"/>
    </row>
    <row r="17697" spans="6:12">
      <c r="F17697"/>
      <c r="L17697"/>
    </row>
    <row r="17698" spans="6:12">
      <c r="F17698"/>
      <c r="L17698"/>
    </row>
    <row r="17699" spans="6:12">
      <c r="F17699"/>
      <c r="L17699"/>
    </row>
    <row r="17700" spans="6:12">
      <c r="F17700"/>
      <c r="L17700"/>
    </row>
    <row r="17701" spans="6:12">
      <c r="F17701"/>
      <c r="L17701"/>
    </row>
    <row r="17702" spans="6:12">
      <c r="F17702"/>
      <c r="L17702"/>
    </row>
    <row r="17703" spans="6:12">
      <c r="F17703"/>
      <c r="L17703"/>
    </row>
    <row r="17704" spans="6:12">
      <c r="F17704"/>
      <c r="L17704"/>
    </row>
    <row r="17705" spans="6:12">
      <c r="F17705"/>
      <c r="L17705"/>
    </row>
    <row r="17706" spans="6:12">
      <c r="F17706"/>
      <c r="L17706"/>
    </row>
    <row r="17707" spans="6:12">
      <c r="F17707"/>
      <c r="L17707"/>
    </row>
    <row r="17708" spans="6:12">
      <c r="F17708"/>
      <c r="L17708"/>
    </row>
    <row r="17709" spans="6:12">
      <c r="F17709"/>
      <c r="L17709"/>
    </row>
    <row r="17710" spans="6:12">
      <c r="F17710"/>
      <c r="L17710"/>
    </row>
    <row r="17711" spans="6:12">
      <c r="F17711"/>
      <c r="L17711"/>
    </row>
    <row r="17712" spans="6:12">
      <c r="F17712"/>
      <c r="L17712"/>
    </row>
    <row r="17713" spans="6:12">
      <c r="F17713"/>
      <c r="L17713"/>
    </row>
    <row r="17714" spans="6:12">
      <c r="F17714"/>
      <c r="L17714"/>
    </row>
    <row r="17715" spans="6:12">
      <c r="F17715"/>
      <c r="L17715"/>
    </row>
    <row r="17716" spans="6:12">
      <c r="F17716"/>
      <c r="L17716"/>
    </row>
    <row r="17717" spans="6:12">
      <c r="F17717"/>
      <c r="L17717"/>
    </row>
    <row r="17718" spans="6:12">
      <c r="F17718"/>
      <c r="L17718"/>
    </row>
    <row r="17719" spans="6:12">
      <c r="F17719"/>
      <c r="L17719"/>
    </row>
    <row r="17720" spans="6:12">
      <c r="F17720"/>
      <c r="L17720"/>
    </row>
    <row r="17721" spans="6:12">
      <c r="F17721"/>
      <c r="L17721"/>
    </row>
    <row r="17722" spans="6:12">
      <c r="F17722"/>
      <c r="L17722"/>
    </row>
    <row r="17723" spans="6:12">
      <c r="F17723"/>
      <c r="L17723"/>
    </row>
    <row r="17724" spans="6:12">
      <c r="F17724"/>
      <c r="L17724"/>
    </row>
    <row r="17725" spans="6:12">
      <c r="F17725"/>
      <c r="L17725"/>
    </row>
    <row r="17726" spans="6:12">
      <c r="F17726"/>
      <c r="L17726"/>
    </row>
    <row r="17727" spans="6:12">
      <c r="F17727"/>
      <c r="L17727"/>
    </row>
    <row r="17728" spans="6:12">
      <c r="F17728"/>
      <c r="L17728"/>
    </row>
    <row r="17729" spans="6:12">
      <c r="F17729"/>
      <c r="L17729"/>
    </row>
    <row r="17730" spans="6:12">
      <c r="F17730"/>
      <c r="L17730"/>
    </row>
    <row r="17731" spans="6:12">
      <c r="F17731"/>
      <c r="L17731"/>
    </row>
    <row r="17732" spans="6:12">
      <c r="F17732"/>
      <c r="L17732"/>
    </row>
    <row r="17733" spans="6:12">
      <c r="F17733"/>
      <c r="L17733"/>
    </row>
    <row r="17734" spans="6:12">
      <c r="F17734"/>
      <c r="L17734"/>
    </row>
    <row r="17735" spans="6:12">
      <c r="F17735"/>
      <c r="L17735"/>
    </row>
    <row r="17736" spans="6:12">
      <c r="F17736"/>
      <c r="L17736"/>
    </row>
    <row r="17737" spans="6:12">
      <c r="F17737"/>
      <c r="L17737"/>
    </row>
    <row r="17738" spans="6:12">
      <c r="F17738"/>
      <c r="L17738"/>
    </row>
    <row r="17739" spans="6:12">
      <c r="F17739"/>
      <c r="L17739"/>
    </row>
    <row r="17740" spans="6:12">
      <c r="F17740"/>
      <c r="L17740"/>
    </row>
    <row r="17741" spans="6:12">
      <c r="F17741"/>
      <c r="L17741"/>
    </row>
    <row r="17742" spans="6:12">
      <c r="F17742"/>
      <c r="L17742"/>
    </row>
    <row r="17743" spans="6:12">
      <c r="F17743"/>
      <c r="L17743"/>
    </row>
    <row r="17744" spans="6:12">
      <c r="F17744"/>
      <c r="L17744"/>
    </row>
    <row r="17745" spans="6:12">
      <c r="F17745"/>
      <c r="L17745"/>
    </row>
    <row r="17746" spans="6:12">
      <c r="F17746"/>
      <c r="L17746"/>
    </row>
    <row r="17747" spans="6:12">
      <c r="F17747"/>
      <c r="L17747"/>
    </row>
    <row r="17748" spans="6:12">
      <c r="F17748"/>
      <c r="L17748"/>
    </row>
    <row r="17749" spans="6:12">
      <c r="F17749"/>
      <c r="L17749"/>
    </row>
    <row r="17750" spans="6:12">
      <c r="F17750"/>
      <c r="L17750"/>
    </row>
    <row r="17751" spans="6:12">
      <c r="F17751"/>
      <c r="L17751"/>
    </row>
    <row r="17752" spans="6:12">
      <c r="F17752"/>
      <c r="L17752"/>
    </row>
    <row r="17753" spans="6:12">
      <c r="F17753"/>
      <c r="L17753"/>
    </row>
    <row r="17754" spans="6:12">
      <c r="F17754"/>
      <c r="L17754"/>
    </row>
    <row r="17755" spans="6:12">
      <c r="F17755"/>
      <c r="L17755"/>
    </row>
    <row r="17756" spans="6:12">
      <c r="F17756"/>
      <c r="L17756"/>
    </row>
    <row r="17757" spans="6:12">
      <c r="F17757"/>
      <c r="L17757"/>
    </row>
    <row r="17758" spans="6:12">
      <c r="F17758"/>
      <c r="L17758"/>
    </row>
    <row r="17759" spans="6:12">
      <c r="F17759"/>
      <c r="L17759"/>
    </row>
    <row r="17760" spans="6:12">
      <c r="F17760"/>
      <c r="L17760"/>
    </row>
    <row r="17761" spans="6:12">
      <c r="F17761"/>
      <c r="L17761"/>
    </row>
    <row r="17762" spans="6:12">
      <c r="F17762"/>
      <c r="L17762"/>
    </row>
    <row r="17763" spans="6:12">
      <c r="F17763"/>
      <c r="L17763"/>
    </row>
    <row r="17764" spans="6:12">
      <c r="F17764"/>
      <c r="L17764"/>
    </row>
    <row r="17765" spans="6:12">
      <c r="F17765"/>
      <c r="L17765"/>
    </row>
    <row r="17766" spans="6:12">
      <c r="F17766"/>
      <c r="L17766"/>
    </row>
    <row r="17767" spans="6:12">
      <c r="F17767"/>
      <c r="L17767"/>
    </row>
    <row r="17768" spans="6:12">
      <c r="F17768"/>
      <c r="L17768"/>
    </row>
    <row r="17769" spans="6:12">
      <c r="F17769"/>
      <c r="L17769"/>
    </row>
    <row r="17770" spans="6:12">
      <c r="F17770"/>
      <c r="L17770"/>
    </row>
    <row r="17771" spans="6:12">
      <c r="F17771"/>
      <c r="L17771"/>
    </row>
    <row r="17772" spans="6:12">
      <c r="F17772"/>
      <c r="L17772"/>
    </row>
    <row r="17773" spans="6:12">
      <c r="F17773"/>
      <c r="L17773"/>
    </row>
    <row r="17774" spans="6:12">
      <c r="F17774"/>
      <c r="L17774"/>
    </row>
    <row r="17775" spans="6:12">
      <c r="F17775"/>
      <c r="L17775"/>
    </row>
    <row r="17776" spans="6:12">
      <c r="F17776"/>
      <c r="L17776"/>
    </row>
    <row r="17777" spans="6:12">
      <c r="F17777"/>
      <c r="L17777"/>
    </row>
    <row r="17778" spans="6:12">
      <c r="F17778"/>
      <c r="L17778"/>
    </row>
    <row r="17779" spans="6:12">
      <c r="F17779"/>
      <c r="L17779"/>
    </row>
    <row r="17780" spans="6:12">
      <c r="F17780"/>
      <c r="L17780"/>
    </row>
    <row r="17781" spans="6:12">
      <c r="F17781"/>
      <c r="L17781"/>
    </row>
    <row r="17782" spans="6:12">
      <c r="F17782"/>
      <c r="L17782"/>
    </row>
    <row r="17783" spans="6:12">
      <c r="F17783"/>
      <c r="L17783"/>
    </row>
    <row r="17784" spans="6:12">
      <c r="F17784"/>
      <c r="L17784"/>
    </row>
    <row r="17785" spans="6:12">
      <c r="F17785"/>
      <c r="L17785"/>
    </row>
    <row r="17786" spans="6:12">
      <c r="F17786"/>
      <c r="L17786"/>
    </row>
    <row r="17787" spans="6:12">
      <c r="F17787"/>
      <c r="L17787"/>
    </row>
    <row r="17788" spans="6:12">
      <c r="F17788"/>
      <c r="L17788"/>
    </row>
    <row r="17789" spans="6:12">
      <c r="F17789"/>
      <c r="L17789"/>
    </row>
    <row r="17790" spans="6:12">
      <c r="F17790"/>
      <c r="L17790"/>
    </row>
    <row r="17791" spans="6:12">
      <c r="F17791"/>
      <c r="L17791"/>
    </row>
    <row r="17792" spans="6:12">
      <c r="F17792"/>
      <c r="L17792"/>
    </row>
    <row r="17793" spans="6:12">
      <c r="F17793"/>
      <c r="L17793"/>
    </row>
    <row r="17794" spans="6:12">
      <c r="F17794"/>
      <c r="L17794"/>
    </row>
    <row r="17795" spans="6:12">
      <c r="F17795"/>
      <c r="L17795"/>
    </row>
    <row r="17796" spans="6:12">
      <c r="F17796"/>
      <c r="L17796"/>
    </row>
    <row r="17797" spans="6:12">
      <c r="F17797"/>
      <c r="L17797"/>
    </row>
    <row r="17798" spans="6:12">
      <c r="F17798"/>
      <c r="L17798"/>
    </row>
    <row r="17799" spans="6:12">
      <c r="F17799"/>
      <c r="L17799"/>
    </row>
    <row r="17800" spans="6:12">
      <c r="F17800"/>
      <c r="L17800"/>
    </row>
    <row r="17801" spans="6:12">
      <c r="F17801"/>
      <c r="L17801"/>
    </row>
    <row r="17802" spans="6:12">
      <c r="F17802"/>
      <c r="L17802"/>
    </row>
    <row r="17803" spans="6:12">
      <c r="F17803"/>
      <c r="L17803"/>
    </row>
    <row r="17804" spans="6:12">
      <c r="F17804"/>
      <c r="L17804"/>
    </row>
    <row r="17805" spans="6:12">
      <c r="F17805"/>
      <c r="L17805"/>
    </row>
    <row r="17806" spans="6:12">
      <c r="F17806"/>
      <c r="L17806"/>
    </row>
    <row r="17807" spans="6:12">
      <c r="F17807"/>
      <c r="L17807"/>
    </row>
    <row r="17808" spans="6:12">
      <c r="F17808"/>
      <c r="L17808"/>
    </row>
    <row r="17809" spans="6:12">
      <c r="F17809"/>
      <c r="L17809"/>
    </row>
    <row r="17810" spans="6:12">
      <c r="F17810"/>
      <c r="L17810"/>
    </row>
    <row r="17811" spans="6:12">
      <c r="F17811"/>
      <c r="L17811"/>
    </row>
    <row r="17812" spans="6:12">
      <c r="F17812"/>
      <c r="L17812"/>
    </row>
    <row r="17813" spans="6:12">
      <c r="F17813"/>
      <c r="L17813"/>
    </row>
    <row r="17814" spans="6:12">
      <c r="F17814"/>
      <c r="L17814"/>
    </row>
    <row r="17815" spans="6:12">
      <c r="F17815"/>
      <c r="L17815"/>
    </row>
    <row r="17816" spans="6:12">
      <c r="F17816"/>
      <c r="L17816"/>
    </row>
    <row r="17817" spans="6:12">
      <c r="F17817"/>
      <c r="L17817"/>
    </row>
    <row r="17818" spans="6:12">
      <c r="F17818"/>
      <c r="L17818"/>
    </row>
    <row r="17819" spans="6:12">
      <c r="F17819"/>
      <c r="L17819"/>
    </row>
    <row r="17820" spans="6:12">
      <c r="F17820"/>
      <c r="L17820"/>
    </row>
    <row r="17821" spans="6:12">
      <c r="F17821"/>
      <c r="L17821"/>
    </row>
    <row r="17822" spans="6:12">
      <c r="F17822"/>
      <c r="L17822"/>
    </row>
    <row r="17823" spans="6:12">
      <c r="F17823"/>
      <c r="L17823"/>
    </row>
    <row r="17824" spans="6:12">
      <c r="F17824"/>
      <c r="L17824"/>
    </row>
    <row r="17825" spans="6:12">
      <c r="F17825"/>
      <c r="L17825"/>
    </row>
    <row r="17826" spans="6:12">
      <c r="F17826"/>
      <c r="L17826"/>
    </row>
    <row r="17827" spans="6:12">
      <c r="F17827"/>
      <c r="L17827"/>
    </row>
    <row r="17828" spans="6:12">
      <c r="F17828"/>
      <c r="L17828"/>
    </row>
    <row r="17829" spans="6:12">
      <c r="F17829"/>
      <c r="L17829"/>
    </row>
    <row r="17830" spans="6:12">
      <c r="F17830"/>
      <c r="L17830"/>
    </row>
    <row r="17831" spans="6:12">
      <c r="F17831"/>
      <c r="L17831"/>
    </row>
    <row r="17832" spans="6:12">
      <c r="F17832"/>
      <c r="L17832"/>
    </row>
    <row r="17833" spans="6:12">
      <c r="F17833"/>
      <c r="L17833"/>
    </row>
    <row r="17834" spans="6:12">
      <c r="F17834"/>
      <c r="L17834"/>
    </row>
    <row r="17835" spans="6:12">
      <c r="F17835"/>
      <c r="L17835"/>
    </row>
    <row r="17836" spans="6:12">
      <c r="F17836"/>
      <c r="L17836"/>
    </row>
    <row r="17837" spans="6:12">
      <c r="F17837"/>
      <c r="L17837"/>
    </row>
    <row r="17838" spans="6:12">
      <c r="F17838"/>
      <c r="L17838"/>
    </row>
    <row r="17839" spans="6:12">
      <c r="F17839"/>
      <c r="L17839"/>
    </row>
    <row r="17840" spans="6:12">
      <c r="F17840"/>
      <c r="L17840"/>
    </row>
    <row r="17841" spans="6:12">
      <c r="F17841"/>
      <c r="L17841"/>
    </row>
    <row r="17842" spans="6:12">
      <c r="F17842"/>
      <c r="L17842"/>
    </row>
    <row r="17843" spans="6:12">
      <c r="F17843"/>
      <c r="L17843"/>
    </row>
    <row r="17844" spans="6:12">
      <c r="F17844"/>
      <c r="L17844"/>
    </row>
    <row r="17845" spans="6:12">
      <c r="F17845"/>
      <c r="L17845"/>
    </row>
    <row r="17846" spans="6:12">
      <c r="F17846"/>
      <c r="L17846"/>
    </row>
    <row r="17847" spans="6:12">
      <c r="F17847"/>
      <c r="L17847"/>
    </row>
    <row r="17848" spans="6:12">
      <c r="F17848"/>
      <c r="L17848"/>
    </row>
    <row r="17849" spans="6:12">
      <c r="F17849"/>
      <c r="L17849"/>
    </row>
    <row r="17850" spans="6:12">
      <c r="F17850"/>
      <c r="L17850"/>
    </row>
    <row r="17851" spans="6:12">
      <c r="F17851"/>
      <c r="L17851"/>
    </row>
    <row r="17852" spans="6:12">
      <c r="F17852"/>
      <c r="L17852"/>
    </row>
    <row r="17853" spans="6:12">
      <c r="F17853"/>
      <c r="L17853"/>
    </row>
    <row r="17854" spans="6:12">
      <c r="F17854"/>
      <c r="L17854"/>
    </row>
    <row r="17855" spans="6:12">
      <c r="F17855"/>
      <c r="L17855"/>
    </row>
    <row r="17856" spans="6:12">
      <c r="F17856"/>
      <c r="L17856"/>
    </row>
    <row r="17857" spans="6:12">
      <c r="F17857"/>
      <c r="L17857"/>
    </row>
    <row r="17858" spans="6:12">
      <c r="F17858"/>
      <c r="L17858"/>
    </row>
    <row r="17859" spans="6:12">
      <c r="F17859"/>
      <c r="L17859"/>
    </row>
    <row r="17860" spans="6:12">
      <c r="F17860"/>
      <c r="L17860"/>
    </row>
    <row r="17861" spans="6:12">
      <c r="F17861"/>
      <c r="L17861"/>
    </row>
    <row r="17862" spans="6:12">
      <c r="F17862"/>
      <c r="L17862"/>
    </row>
    <row r="17863" spans="6:12">
      <c r="F17863"/>
      <c r="L17863"/>
    </row>
    <row r="17864" spans="6:12">
      <c r="F17864"/>
      <c r="L17864"/>
    </row>
    <row r="17865" spans="6:12">
      <c r="F17865"/>
      <c r="L17865"/>
    </row>
    <row r="17866" spans="6:12">
      <c r="F17866"/>
      <c r="L17866"/>
    </row>
    <row r="17867" spans="6:12">
      <c r="F17867"/>
      <c r="L17867"/>
    </row>
    <row r="17868" spans="6:12">
      <c r="F17868"/>
      <c r="L17868"/>
    </row>
    <row r="17869" spans="6:12">
      <c r="F17869"/>
      <c r="L17869"/>
    </row>
    <row r="17870" spans="6:12">
      <c r="F17870"/>
      <c r="L17870"/>
    </row>
    <row r="17871" spans="6:12">
      <c r="F17871"/>
      <c r="L17871"/>
    </row>
    <row r="17872" spans="6:12">
      <c r="F17872"/>
      <c r="L17872"/>
    </row>
    <row r="17873" spans="6:12">
      <c r="F17873"/>
      <c r="L17873"/>
    </row>
    <row r="17874" spans="6:12">
      <c r="F17874"/>
      <c r="L17874"/>
    </row>
    <row r="17875" spans="6:12">
      <c r="F17875"/>
      <c r="L17875"/>
    </row>
    <row r="17876" spans="6:12">
      <c r="F17876"/>
      <c r="L17876"/>
    </row>
    <row r="17877" spans="6:12">
      <c r="F17877"/>
      <c r="L17877"/>
    </row>
    <row r="17878" spans="6:12">
      <c r="F17878"/>
      <c r="L17878"/>
    </row>
    <row r="17879" spans="6:12">
      <c r="F17879"/>
      <c r="L17879"/>
    </row>
    <row r="17880" spans="6:12">
      <c r="F17880"/>
      <c r="L17880"/>
    </row>
    <row r="17881" spans="6:12">
      <c r="F17881"/>
      <c r="L17881"/>
    </row>
    <row r="17882" spans="6:12">
      <c r="F17882"/>
      <c r="L17882"/>
    </row>
    <row r="17883" spans="6:12">
      <c r="F17883"/>
      <c r="L17883"/>
    </row>
    <row r="17884" spans="6:12">
      <c r="F17884"/>
      <c r="L17884"/>
    </row>
    <row r="17885" spans="6:12">
      <c r="F17885"/>
      <c r="L17885"/>
    </row>
    <row r="17886" spans="6:12">
      <c r="F17886"/>
      <c r="L17886"/>
    </row>
    <row r="17887" spans="6:12">
      <c r="F17887"/>
      <c r="L17887"/>
    </row>
    <row r="17888" spans="6:12">
      <c r="F17888"/>
      <c r="L17888"/>
    </row>
    <row r="17889" spans="6:12">
      <c r="F17889"/>
      <c r="L17889"/>
    </row>
    <row r="17890" spans="6:12">
      <c r="F17890"/>
      <c r="L17890"/>
    </row>
    <row r="17891" spans="6:12">
      <c r="F17891"/>
      <c r="L17891"/>
    </row>
    <row r="17892" spans="6:12">
      <c r="F17892"/>
      <c r="L17892"/>
    </row>
    <row r="17893" spans="6:12">
      <c r="F17893"/>
      <c r="L17893"/>
    </row>
    <row r="17894" spans="6:12">
      <c r="F17894"/>
      <c r="L17894"/>
    </row>
    <row r="17895" spans="6:12">
      <c r="F17895"/>
      <c r="L17895"/>
    </row>
    <row r="17896" spans="6:12">
      <c r="F17896"/>
      <c r="L17896"/>
    </row>
    <row r="17897" spans="6:12">
      <c r="F17897"/>
      <c r="L17897"/>
    </row>
    <row r="17898" spans="6:12">
      <c r="F17898"/>
      <c r="L17898"/>
    </row>
    <row r="17899" spans="6:12">
      <c r="F17899"/>
      <c r="L17899"/>
    </row>
    <row r="17900" spans="6:12">
      <c r="F17900"/>
      <c r="L17900"/>
    </row>
    <row r="17901" spans="6:12">
      <c r="F17901"/>
      <c r="L17901"/>
    </row>
    <row r="17902" spans="6:12">
      <c r="F17902"/>
      <c r="L17902"/>
    </row>
    <row r="17903" spans="6:12">
      <c r="F17903"/>
      <c r="L17903"/>
    </row>
    <row r="17904" spans="6:12">
      <c r="F17904"/>
      <c r="L17904"/>
    </row>
    <row r="17905" spans="6:12">
      <c r="F17905"/>
      <c r="L17905"/>
    </row>
    <row r="17906" spans="6:12">
      <c r="F17906"/>
      <c r="L17906"/>
    </row>
    <row r="17907" spans="6:12">
      <c r="F17907"/>
      <c r="L17907"/>
    </row>
    <row r="17908" spans="6:12">
      <c r="F17908"/>
      <c r="L17908"/>
    </row>
    <row r="17909" spans="6:12">
      <c r="F17909"/>
      <c r="L17909"/>
    </row>
    <row r="17910" spans="6:12">
      <c r="F17910"/>
      <c r="L17910"/>
    </row>
    <row r="17911" spans="6:12">
      <c r="F17911"/>
      <c r="L17911"/>
    </row>
    <row r="17912" spans="6:12">
      <c r="F17912"/>
      <c r="L17912"/>
    </row>
    <row r="17913" spans="6:12">
      <c r="F17913"/>
      <c r="L17913"/>
    </row>
    <row r="17914" spans="6:12">
      <c r="F17914"/>
      <c r="L17914"/>
    </row>
    <row r="17915" spans="6:12">
      <c r="F17915"/>
      <c r="L17915"/>
    </row>
    <row r="17916" spans="6:12">
      <c r="F17916"/>
      <c r="L17916"/>
    </row>
    <row r="17917" spans="6:12">
      <c r="F17917"/>
      <c r="L17917"/>
    </row>
    <row r="17918" spans="6:12">
      <c r="F17918"/>
      <c r="L17918"/>
    </row>
    <row r="17919" spans="6:12">
      <c r="F17919"/>
      <c r="L17919"/>
    </row>
    <row r="17920" spans="6:12">
      <c r="F17920"/>
      <c r="L17920"/>
    </row>
    <row r="17921" spans="6:12">
      <c r="F17921"/>
      <c r="L17921"/>
    </row>
    <row r="17922" spans="6:12">
      <c r="F17922"/>
      <c r="L17922"/>
    </row>
    <row r="17923" spans="6:12">
      <c r="F17923"/>
      <c r="L17923"/>
    </row>
    <row r="17924" spans="6:12">
      <c r="F17924"/>
      <c r="L17924"/>
    </row>
    <row r="17925" spans="6:12">
      <c r="F17925"/>
      <c r="L17925"/>
    </row>
    <row r="17926" spans="6:12">
      <c r="F17926"/>
      <c r="L17926"/>
    </row>
    <row r="17927" spans="6:12">
      <c r="F17927"/>
      <c r="L17927"/>
    </row>
    <row r="17928" spans="6:12">
      <c r="F17928"/>
      <c r="L17928"/>
    </row>
    <row r="17929" spans="6:12">
      <c r="F17929"/>
      <c r="L17929"/>
    </row>
    <row r="17930" spans="6:12">
      <c r="F17930"/>
      <c r="L17930"/>
    </row>
    <row r="17931" spans="6:12">
      <c r="F17931"/>
      <c r="L17931"/>
    </row>
    <row r="17932" spans="6:12">
      <c r="F17932"/>
      <c r="L17932"/>
    </row>
    <row r="17933" spans="6:12">
      <c r="F17933"/>
      <c r="L17933"/>
    </row>
    <row r="17934" spans="6:12">
      <c r="F17934"/>
      <c r="L17934"/>
    </row>
    <row r="17935" spans="6:12">
      <c r="F17935"/>
      <c r="L17935"/>
    </row>
    <row r="17936" spans="6:12">
      <c r="F17936"/>
      <c r="L17936"/>
    </row>
    <row r="17937" spans="6:12">
      <c r="F17937"/>
      <c r="L17937"/>
    </row>
    <row r="17938" spans="6:12">
      <c r="F17938"/>
      <c r="L17938"/>
    </row>
    <row r="17939" spans="6:12">
      <c r="F17939"/>
      <c r="L17939"/>
    </row>
    <row r="17940" spans="6:12">
      <c r="F17940"/>
      <c r="L17940"/>
    </row>
    <row r="17941" spans="6:12">
      <c r="F17941"/>
      <c r="L17941"/>
    </row>
    <row r="17942" spans="6:12">
      <c r="F17942"/>
      <c r="L17942"/>
    </row>
    <row r="17943" spans="6:12">
      <c r="F17943"/>
      <c r="L17943"/>
    </row>
    <row r="17944" spans="6:12">
      <c r="F17944"/>
      <c r="L17944"/>
    </row>
    <row r="17945" spans="6:12">
      <c r="F17945"/>
      <c r="L17945"/>
    </row>
    <row r="17946" spans="6:12">
      <c r="F17946"/>
      <c r="L17946"/>
    </row>
    <row r="17947" spans="6:12">
      <c r="F17947"/>
      <c r="L17947"/>
    </row>
    <row r="17948" spans="6:12">
      <c r="F17948"/>
      <c r="L17948"/>
    </row>
    <row r="17949" spans="6:12">
      <c r="F17949"/>
      <c r="L17949"/>
    </row>
    <row r="17950" spans="6:12">
      <c r="F17950"/>
      <c r="L17950"/>
    </row>
    <row r="17951" spans="6:12">
      <c r="F17951"/>
      <c r="L17951"/>
    </row>
    <row r="17952" spans="6:12">
      <c r="F17952"/>
      <c r="L17952"/>
    </row>
    <row r="17953" spans="6:12">
      <c r="F17953"/>
      <c r="L17953"/>
    </row>
    <row r="17954" spans="6:12">
      <c r="F17954"/>
      <c r="L17954"/>
    </row>
    <row r="17955" spans="6:12">
      <c r="F17955"/>
      <c r="L17955"/>
    </row>
    <row r="17956" spans="6:12">
      <c r="F17956"/>
      <c r="L17956"/>
    </row>
    <row r="17957" spans="6:12">
      <c r="F17957"/>
      <c r="L17957"/>
    </row>
    <row r="17958" spans="6:12">
      <c r="F17958"/>
      <c r="L17958"/>
    </row>
    <row r="17959" spans="6:12">
      <c r="F17959"/>
      <c r="L17959"/>
    </row>
    <row r="17960" spans="6:12">
      <c r="F17960"/>
      <c r="L17960"/>
    </row>
    <row r="17961" spans="6:12">
      <c r="F17961"/>
      <c r="L17961"/>
    </row>
    <row r="17962" spans="6:12">
      <c r="F17962"/>
      <c r="L17962"/>
    </row>
    <row r="17963" spans="6:12">
      <c r="F17963"/>
      <c r="L17963"/>
    </row>
    <row r="17964" spans="6:12">
      <c r="F17964"/>
      <c r="L17964"/>
    </row>
    <row r="17965" spans="6:12">
      <c r="F17965"/>
      <c r="L17965"/>
    </row>
    <row r="17966" spans="6:12">
      <c r="F17966"/>
      <c r="L17966"/>
    </row>
    <row r="17967" spans="6:12">
      <c r="F17967"/>
      <c r="L17967"/>
    </row>
    <row r="17968" spans="6:12">
      <c r="F17968"/>
      <c r="L17968"/>
    </row>
    <row r="17969" spans="6:12">
      <c r="F17969"/>
      <c r="L17969"/>
    </row>
    <row r="17970" spans="6:12">
      <c r="F17970"/>
      <c r="L17970"/>
    </row>
    <row r="17971" spans="6:12">
      <c r="F17971"/>
      <c r="L17971"/>
    </row>
    <row r="17972" spans="6:12">
      <c r="F17972"/>
      <c r="L17972"/>
    </row>
    <row r="17973" spans="6:12">
      <c r="F17973"/>
      <c r="L17973"/>
    </row>
    <row r="17974" spans="6:12">
      <c r="F17974"/>
      <c r="L17974"/>
    </row>
    <row r="17975" spans="6:12">
      <c r="F17975"/>
      <c r="L17975"/>
    </row>
    <row r="17976" spans="6:12">
      <c r="F17976"/>
      <c r="L17976"/>
    </row>
    <row r="17977" spans="6:12">
      <c r="F17977"/>
      <c r="L17977"/>
    </row>
    <row r="17978" spans="6:12">
      <c r="F17978"/>
      <c r="L17978"/>
    </row>
    <row r="17979" spans="6:12">
      <c r="F17979"/>
      <c r="L17979"/>
    </row>
    <row r="17980" spans="6:12">
      <c r="F17980"/>
      <c r="L17980"/>
    </row>
    <row r="17981" spans="6:12">
      <c r="F17981"/>
      <c r="L17981"/>
    </row>
    <row r="17982" spans="6:12">
      <c r="F17982"/>
      <c r="L17982"/>
    </row>
    <row r="17983" spans="6:12">
      <c r="F17983"/>
      <c r="L17983"/>
    </row>
    <row r="17984" spans="6:12">
      <c r="F17984"/>
      <c r="L17984"/>
    </row>
    <row r="17985" spans="6:12">
      <c r="F17985"/>
      <c r="L17985"/>
    </row>
    <row r="17986" spans="6:12">
      <c r="F17986"/>
      <c r="L17986"/>
    </row>
    <row r="17987" spans="6:12">
      <c r="F17987"/>
      <c r="L17987"/>
    </row>
    <row r="17988" spans="6:12">
      <c r="F17988"/>
      <c r="L17988"/>
    </row>
    <row r="17989" spans="6:12">
      <c r="F17989"/>
      <c r="L17989"/>
    </row>
    <row r="17990" spans="6:12">
      <c r="F17990"/>
      <c r="L17990"/>
    </row>
    <row r="17991" spans="6:12">
      <c r="F17991"/>
      <c r="L17991"/>
    </row>
    <row r="17992" spans="6:12">
      <c r="F17992"/>
      <c r="L17992"/>
    </row>
    <row r="17993" spans="6:12">
      <c r="F17993"/>
      <c r="L17993"/>
    </row>
    <row r="17994" spans="6:12">
      <c r="F17994"/>
      <c r="L17994"/>
    </row>
    <row r="17995" spans="6:12">
      <c r="F17995"/>
      <c r="L17995"/>
    </row>
    <row r="17996" spans="6:12">
      <c r="F17996"/>
      <c r="L17996"/>
    </row>
    <row r="17997" spans="6:12">
      <c r="F17997"/>
      <c r="L17997"/>
    </row>
    <row r="17998" spans="6:12">
      <c r="F17998"/>
      <c r="L17998"/>
    </row>
    <row r="17999" spans="6:12">
      <c r="F17999"/>
      <c r="L17999"/>
    </row>
    <row r="18000" spans="6:12">
      <c r="F18000"/>
      <c r="L18000"/>
    </row>
    <row r="18001" spans="6:12">
      <c r="F18001"/>
      <c r="L18001"/>
    </row>
    <row r="18002" spans="6:12">
      <c r="F18002"/>
      <c r="L18002"/>
    </row>
    <row r="18003" spans="6:12">
      <c r="F18003"/>
      <c r="L18003"/>
    </row>
    <row r="18004" spans="6:12">
      <c r="F18004"/>
      <c r="L18004"/>
    </row>
    <row r="18005" spans="6:12">
      <c r="F18005"/>
      <c r="L18005"/>
    </row>
    <row r="18006" spans="6:12">
      <c r="F18006"/>
      <c r="L18006"/>
    </row>
    <row r="18007" spans="6:12">
      <c r="F18007"/>
      <c r="L18007"/>
    </row>
    <row r="18008" spans="6:12">
      <c r="F18008"/>
      <c r="L18008"/>
    </row>
    <row r="18009" spans="6:12">
      <c r="F18009"/>
      <c r="L18009"/>
    </row>
    <row r="18010" spans="6:12">
      <c r="F18010"/>
      <c r="L18010"/>
    </row>
    <row r="18011" spans="6:12">
      <c r="F18011"/>
      <c r="L18011"/>
    </row>
    <row r="18012" spans="6:12">
      <c r="F18012"/>
      <c r="L18012"/>
    </row>
    <row r="18013" spans="6:12">
      <c r="F18013"/>
      <c r="L18013"/>
    </row>
    <row r="18014" spans="6:12">
      <c r="F18014"/>
      <c r="L18014"/>
    </row>
    <row r="18015" spans="6:12">
      <c r="F18015"/>
      <c r="L18015"/>
    </row>
    <row r="18016" spans="6:12">
      <c r="F18016"/>
      <c r="L18016"/>
    </row>
    <row r="18017" spans="6:12">
      <c r="F18017"/>
      <c r="L18017"/>
    </row>
    <row r="18018" spans="6:12">
      <c r="F18018"/>
      <c r="L18018"/>
    </row>
    <row r="18019" spans="6:12">
      <c r="F18019"/>
      <c r="L18019"/>
    </row>
    <row r="18020" spans="6:12">
      <c r="F18020"/>
      <c r="L18020"/>
    </row>
    <row r="18021" spans="6:12">
      <c r="F18021"/>
      <c r="L18021"/>
    </row>
    <row r="18022" spans="6:12">
      <c r="F18022"/>
      <c r="L18022"/>
    </row>
    <row r="18023" spans="6:12">
      <c r="F18023"/>
      <c r="L18023"/>
    </row>
    <row r="18024" spans="6:12">
      <c r="F18024"/>
      <c r="L18024"/>
    </row>
    <row r="18025" spans="6:12">
      <c r="F18025"/>
      <c r="L18025"/>
    </row>
    <row r="18026" spans="6:12">
      <c r="F18026"/>
      <c r="L18026"/>
    </row>
    <row r="18027" spans="6:12">
      <c r="F18027"/>
      <c r="L18027"/>
    </row>
    <row r="18028" spans="6:12">
      <c r="F18028"/>
      <c r="L18028"/>
    </row>
    <row r="18029" spans="6:12">
      <c r="F18029"/>
      <c r="L18029"/>
    </row>
    <row r="18030" spans="6:12">
      <c r="F18030"/>
      <c r="L18030"/>
    </row>
    <row r="18031" spans="6:12">
      <c r="F18031"/>
      <c r="L18031"/>
    </row>
    <row r="18032" spans="6:12">
      <c r="F18032"/>
      <c r="L18032"/>
    </row>
    <row r="18033" spans="6:12">
      <c r="F18033"/>
      <c r="L18033"/>
    </row>
    <row r="18034" spans="6:12">
      <c r="F18034"/>
      <c r="L18034"/>
    </row>
    <row r="18035" spans="6:12">
      <c r="F18035"/>
      <c r="L18035"/>
    </row>
    <row r="18036" spans="6:12">
      <c r="F18036"/>
      <c r="L18036"/>
    </row>
    <row r="18037" spans="6:12">
      <c r="F18037"/>
      <c r="L18037"/>
    </row>
    <row r="18038" spans="6:12">
      <c r="F18038"/>
      <c r="L18038"/>
    </row>
    <row r="18039" spans="6:12">
      <c r="F18039"/>
      <c r="L18039"/>
    </row>
    <row r="18040" spans="6:12">
      <c r="F18040"/>
      <c r="L18040"/>
    </row>
    <row r="18041" spans="6:12">
      <c r="F18041"/>
      <c r="L18041"/>
    </row>
    <row r="18042" spans="6:12">
      <c r="F18042"/>
      <c r="L18042"/>
    </row>
    <row r="18043" spans="6:12">
      <c r="F18043"/>
      <c r="L18043"/>
    </row>
    <row r="18044" spans="6:12">
      <c r="F18044"/>
      <c r="L18044"/>
    </row>
    <row r="18045" spans="6:12">
      <c r="F18045"/>
      <c r="L18045"/>
    </row>
    <row r="18046" spans="6:12">
      <c r="F18046"/>
      <c r="L18046"/>
    </row>
    <row r="18047" spans="6:12">
      <c r="F18047"/>
      <c r="L18047"/>
    </row>
    <row r="18048" spans="6:12">
      <c r="F18048"/>
      <c r="L18048"/>
    </row>
    <row r="18049" spans="6:12">
      <c r="F18049"/>
      <c r="L18049"/>
    </row>
    <row r="18050" spans="6:12">
      <c r="F18050"/>
      <c r="L18050"/>
    </row>
    <row r="18051" spans="6:12">
      <c r="F18051"/>
      <c r="L18051"/>
    </row>
    <row r="18052" spans="6:12">
      <c r="F18052"/>
      <c r="L18052"/>
    </row>
    <row r="18053" spans="6:12">
      <c r="F18053"/>
      <c r="L18053"/>
    </row>
    <row r="18054" spans="6:12">
      <c r="F18054"/>
      <c r="L18054"/>
    </row>
    <row r="18055" spans="6:12">
      <c r="F18055"/>
      <c r="L18055"/>
    </row>
    <row r="18056" spans="6:12">
      <c r="F18056"/>
      <c r="L18056"/>
    </row>
    <row r="18057" spans="6:12">
      <c r="F18057"/>
      <c r="L18057"/>
    </row>
    <row r="18058" spans="6:12">
      <c r="F18058"/>
      <c r="L18058"/>
    </row>
    <row r="18059" spans="6:12">
      <c r="F18059"/>
      <c r="L18059"/>
    </row>
    <row r="18060" spans="6:12">
      <c r="F18060"/>
      <c r="L18060"/>
    </row>
    <row r="18061" spans="6:12">
      <c r="F18061"/>
      <c r="L18061"/>
    </row>
    <row r="18062" spans="6:12">
      <c r="F18062"/>
      <c r="L18062"/>
    </row>
    <row r="18063" spans="6:12">
      <c r="F18063"/>
      <c r="L18063"/>
    </row>
    <row r="18064" spans="6:12">
      <c r="F18064"/>
      <c r="L18064"/>
    </row>
    <row r="18065" spans="6:12">
      <c r="F18065"/>
      <c r="L18065"/>
    </row>
    <row r="18066" spans="6:12">
      <c r="F18066"/>
      <c r="L18066"/>
    </row>
    <row r="18067" spans="6:12">
      <c r="F18067"/>
      <c r="L18067"/>
    </row>
    <row r="18068" spans="6:12">
      <c r="F18068"/>
      <c r="L18068"/>
    </row>
    <row r="18069" spans="6:12">
      <c r="F18069"/>
      <c r="L18069"/>
    </row>
    <row r="18070" spans="6:12">
      <c r="F18070"/>
      <c r="L18070"/>
    </row>
    <row r="18071" spans="6:12">
      <c r="F18071"/>
      <c r="L18071"/>
    </row>
    <row r="18072" spans="6:12">
      <c r="F18072"/>
      <c r="L18072"/>
    </row>
    <row r="18073" spans="6:12">
      <c r="F18073"/>
      <c r="L18073"/>
    </row>
    <row r="18074" spans="6:12">
      <c r="F18074"/>
      <c r="L18074"/>
    </row>
    <row r="18075" spans="6:12">
      <c r="F18075"/>
      <c r="L18075"/>
    </row>
    <row r="18076" spans="6:12">
      <c r="F18076"/>
      <c r="L18076"/>
    </row>
    <row r="18077" spans="6:12">
      <c r="F18077"/>
      <c r="L18077"/>
    </row>
    <row r="18078" spans="6:12">
      <c r="F18078"/>
      <c r="L18078"/>
    </row>
    <row r="18079" spans="6:12">
      <c r="F18079"/>
      <c r="L18079"/>
    </row>
    <row r="18080" spans="6:12">
      <c r="F18080"/>
      <c r="L18080"/>
    </row>
    <row r="18081" spans="6:12">
      <c r="F18081"/>
      <c r="L18081"/>
    </row>
    <row r="18082" spans="6:12">
      <c r="F18082"/>
      <c r="L18082"/>
    </row>
    <row r="18083" spans="6:12">
      <c r="F18083"/>
      <c r="L18083"/>
    </row>
    <row r="18084" spans="6:12">
      <c r="F18084"/>
      <c r="L18084"/>
    </row>
    <row r="18085" spans="6:12">
      <c r="F18085"/>
      <c r="L18085"/>
    </row>
    <row r="18086" spans="6:12">
      <c r="F18086"/>
      <c r="L18086"/>
    </row>
    <row r="18087" spans="6:12">
      <c r="F18087"/>
      <c r="L18087"/>
    </row>
    <row r="18088" spans="6:12">
      <c r="F18088"/>
      <c r="L18088"/>
    </row>
    <row r="18089" spans="6:12">
      <c r="F18089"/>
      <c r="L18089"/>
    </row>
    <row r="18090" spans="6:12">
      <c r="F18090"/>
      <c r="L18090"/>
    </row>
    <row r="18091" spans="6:12">
      <c r="F18091"/>
      <c r="L18091"/>
    </row>
    <row r="18092" spans="6:12">
      <c r="F18092"/>
      <c r="L18092"/>
    </row>
    <row r="18093" spans="6:12">
      <c r="F18093"/>
      <c r="L18093"/>
    </row>
    <row r="18094" spans="6:12">
      <c r="F18094"/>
      <c r="L18094"/>
    </row>
    <row r="18095" spans="6:12">
      <c r="F18095"/>
      <c r="L18095"/>
    </row>
    <row r="18096" spans="6:12">
      <c r="F18096"/>
      <c r="L18096"/>
    </row>
    <row r="18097" spans="6:12">
      <c r="F18097"/>
      <c r="L18097"/>
    </row>
    <row r="18098" spans="6:12">
      <c r="F18098"/>
      <c r="L18098"/>
    </row>
    <row r="18099" spans="6:12">
      <c r="F18099"/>
      <c r="L18099"/>
    </row>
    <row r="18100" spans="6:12">
      <c r="F18100"/>
      <c r="L18100"/>
    </row>
    <row r="18101" spans="6:12">
      <c r="F18101"/>
      <c r="L18101"/>
    </row>
    <row r="18102" spans="6:12">
      <c r="F18102"/>
      <c r="L18102"/>
    </row>
    <row r="18103" spans="6:12">
      <c r="F18103"/>
      <c r="L18103"/>
    </row>
    <row r="18104" spans="6:12">
      <c r="F18104"/>
      <c r="L18104"/>
    </row>
    <row r="18105" spans="6:12">
      <c r="F18105"/>
      <c r="L18105"/>
    </row>
    <row r="18106" spans="6:12">
      <c r="F18106"/>
      <c r="L18106"/>
    </row>
    <row r="18107" spans="6:12">
      <c r="F18107"/>
      <c r="L18107"/>
    </row>
    <row r="18108" spans="6:12">
      <c r="F18108"/>
      <c r="L18108"/>
    </row>
    <row r="18109" spans="6:12">
      <c r="F18109"/>
      <c r="L18109"/>
    </row>
    <row r="18110" spans="6:12">
      <c r="F18110"/>
      <c r="L18110"/>
    </row>
    <row r="18111" spans="6:12">
      <c r="F18111"/>
      <c r="L18111"/>
    </row>
    <row r="18112" spans="6:12">
      <c r="F18112"/>
      <c r="L18112"/>
    </row>
    <row r="18113" spans="6:12">
      <c r="F18113"/>
      <c r="L18113"/>
    </row>
    <row r="18114" spans="6:12">
      <c r="F18114"/>
      <c r="L18114"/>
    </row>
    <row r="18115" spans="6:12">
      <c r="F18115"/>
      <c r="L18115"/>
    </row>
    <row r="18116" spans="6:12">
      <c r="F18116"/>
      <c r="L18116"/>
    </row>
    <row r="18117" spans="6:12">
      <c r="F18117"/>
      <c r="L18117"/>
    </row>
    <row r="18118" spans="6:12">
      <c r="F18118"/>
      <c r="L18118"/>
    </row>
    <row r="18119" spans="6:12">
      <c r="F18119"/>
      <c r="L18119"/>
    </row>
    <row r="18120" spans="6:12">
      <c r="F18120"/>
      <c r="L18120"/>
    </row>
    <row r="18121" spans="6:12">
      <c r="F18121"/>
      <c r="L18121"/>
    </row>
    <row r="18122" spans="6:12">
      <c r="F18122"/>
      <c r="L18122"/>
    </row>
    <row r="18123" spans="6:12">
      <c r="F18123"/>
      <c r="L18123"/>
    </row>
    <row r="18124" spans="6:12">
      <c r="F18124"/>
      <c r="L18124"/>
    </row>
    <row r="18125" spans="6:12">
      <c r="F18125"/>
      <c r="L18125"/>
    </row>
    <row r="18126" spans="6:12">
      <c r="F18126"/>
      <c r="L18126"/>
    </row>
    <row r="18127" spans="6:12">
      <c r="F18127"/>
      <c r="L18127"/>
    </row>
    <row r="18128" spans="6:12">
      <c r="F18128"/>
      <c r="L18128"/>
    </row>
    <row r="18129" spans="6:12">
      <c r="F18129"/>
      <c r="L18129"/>
    </row>
    <row r="18130" spans="6:12">
      <c r="F18130"/>
      <c r="L18130"/>
    </row>
    <row r="18131" spans="6:12">
      <c r="F18131"/>
      <c r="L18131"/>
    </row>
    <row r="18132" spans="6:12">
      <c r="F18132"/>
      <c r="L18132"/>
    </row>
    <row r="18133" spans="6:12">
      <c r="F18133"/>
      <c r="L18133"/>
    </row>
    <row r="18134" spans="6:12">
      <c r="F18134"/>
      <c r="L18134"/>
    </row>
    <row r="18135" spans="6:12">
      <c r="F18135"/>
      <c r="L18135"/>
    </row>
    <row r="18136" spans="6:12">
      <c r="F18136"/>
      <c r="L18136"/>
    </row>
    <row r="18137" spans="6:12">
      <c r="F18137"/>
      <c r="L18137"/>
    </row>
    <row r="18138" spans="6:12">
      <c r="F18138"/>
      <c r="L18138"/>
    </row>
    <row r="18139" spans="6:12">
      <c r="F18139"/>
      <c r="L18139"/>
    </row>
    <row r="18140" spans="6:12">
      <c r="F18140"/>
      <c r="L18140"/>
    </row>
    <row r="18141" spans="6:12">
      <c r="F18141"/>
      <c r="L18141"/>
    </row>
    <row r="18142" spans="6:12">
      <c r="F18142"/>
      <c r="L18142"/>
    </row>
    <row r="18143" spans="6:12">
      <c r="F18143"/>
      <c r="L18143"/>
    </row>
    <row r="18144" spans="6:12">
      <c r="F18144"/>
      <c r="L18144"/>
    </row>
    <row r="18145" spans="6:12">
      <c r="F18145"/>
      <c r="L18145"/>
    </row>
    <row r="18146" spans="6:12">
      <c r="F18146"/>
      <c r="L18146"/>
    </row>
    <row r="18147" spans="6:12">
      <c r="F18147"/>
      <c r="L18147"/>
    </row>
    <row r="18148" spans="6:12">
      <c r="F18148"/>
      <c r="L18148"/>
    </row>
    <row r="18149" spans="6:12">
      <c r="F18149"/>
      <c r="L18149"/>
    </row>
    <row r="18150" spans="6:12">
      <c r="F18150"/>
      <c r="L18150"/>
    </row>
    <row r="18151" spans="6:12">
      <c r="F18151"/>
      <c r="L18151"/>
    </row>
    <row r="18152" spans="6:12">
      <c r="F18152"/>
      <c r="L18152"/>
    </row>
    <row r="18153" spans="6:12">
      <c r="F18153"/>
      <c r="L18153"/>
    </row>
    <row r="18154" spans="6:12">
      <c r="F18154"/>
      <c r="L18154"/>
    </row>
    <row r="18155" spans="6:12">
      <c r="F18155"/>
      <c r="L18155"/>
    </row>
    <row r="18156" spans="6:12">
      <c r="F18156"/>
      <c r="L18156"/>
    </row>
    <row r="18157" spans="6:12">
      <c r="F18157"/>
      <c r="L18157"/>
    </row>
    <row r="18158" spans="6:12">
      <c r="F18158"/>
      <c r="L18158"/>
    </row>
    <row r="18159" spans="6:12">
      <c r="F18159"/>
      <c r="L18159"/>
    </row>
    <row r="18160" spans="6:12">
      <c r="F18160"/>
      <c r="L18160"/>
    </row>
    <row r="18161" spans="6:12">
      <c r="F18161"/>
      <c r="L18161"/>
    </row>
    <row r="18162" spans="6:12">
      <c r="F18162"/>
      <c r="L18162"/>
    </row>
    <row r="18163" spans="6:12">
      <c r="F18163"/>
      <c r="L18163"/>
    </row>
    <row r="18164" spans="6:12">
      <c r="F18164"/>
      <c r="L18164"/>
    </row>
    <row r="18165" spans="6:12">
      <c r="F18165"/>
      <c r="L18165"/>
    </row>
    <row r="18166" spans="6:12">
      <c r="F18166"/>
      <c r="L18166"/>
    </row>
    <row r="18167" spans="6:12">
      <c r="F18167"/>
      <c r="L18167"/>
    </row>
    <row r="18168" spans="6:12">
      <c r="F18168"/>
      <c r="L18168"/>
    </row>
    <row r="18169" spans="6:12">
      <c r="F18169"/>
      <c r="L18169"/>
    </row>
    <row r="18170" spans="6:12">
      <c r="F18170"/>
      <c r="L18170"/>
    </row>
    <row r="18171" spans="6:12">
      <c r="F18171"/>
      <c r="L18171"/>
    </row>
    <row r="18172" spans="6:12">
      <c r="F18172"/>
      <c r="L18172"/>
    </row>
    <row r="18173" spans="6:12">
      <c r="F18173"/>
      <c r="L18173"/>
    </row>
    <row r="18174" spans="6:12">
      <c r="F18174"/>
      <c r="L18174"/>
    </row>
    <row r="18175" spans="6:12">
      <c r="F18175"/>
      <c r="L18175"/>
    </row>
    <row r="18176" spans="6:12">
      <c r="F18176"/>
      <c r="L18176"/>
    </row>
    <row r="18177" spans="6:12">
      <c r="F18177"/>
      <c r="L18177"/>
    </row>
    <row r="18178" spans="6:12">
      <c r="F18178"/>
      <c r="L18178"/>
    </row>
    <row r="18179" spans="6:12">
      <c r="F18179"/>
      <c r="L18179"/>
    </row>
    <row r="18180" spans="6:12">
      <c r="F18180"/>
      <c r="L18180"/>
    </row>
    <row r="18181" spans="6:12">
      <c r="F18181"/>
      <c r="L18181"/>
    </row>
    <row r="18182" spans="6:12">
      <c r="F18182"/>
      <c r="L18182"/>
    </row>
    <row r="18183" spans="6:12">
      <c r="F18183"/>
      <c r="L18183"/>
    </row>
    <row r="18184" spans="6:12">
      <c r="F18184"/>
      <c r="L18184"/>
    </row>
    <row r="18185" spans="6:12">
      <c r="F18185"/>
      <c r="L18185"/>
    </row>
    <row r="18186" spans="6:12">
      <c r="F18186"/>
      <c r="L18186"/>
    </row>
    <row r="18187" spans="6:12">
      <c r="F18187"/>
      <c r="L18187"/>
    </row>
    <row r="18188" spans="6:12">
      <c r="F18188"/>
      <c r="L18188"/>
    </row>
    <row r="18189" spans="6:12">
      <c r="F18189"/>
      <c r="L18189"/>
    </row>
    <row r="18190" spans="6:12">
      <c r="F18190"/>
      <c r="L18190"/>
    </row>
    <row r="18191" spans="6:12">
      <c r="F18191"/>
      <c r="L18191"/>
    </row>
    <row r="18192" spans="6:12">
      <c r="F18192"/>
      <c r="L18192"/>
    </row>
    <row r="18193" spans="6:12">
      <c r="F18193"/>
      <c r="L18193"/>
    </row>
    <row r="18194" spans="6:12">
      <c r="F18194"/>
      <c r="L18194"/>
    </row>
    <row r="18195" spans="6:12">
      <c r="F18195"/>
      <c r="L18195"/>
    </row>
    <row r="18196" spans="6:12">
      <c r="F18196"/>
      <c r="L18196"/>
    </row>
    <row r="18197" spans="6:12">
      <c r="F18197"/>
      <c r="L18197"/>
    </row>
    <row r="18198" spans="6:12">
      <c r="F18198"/>
      <c r="L18198"/>
    </row>
    <row r="18199" spans="6:12">
      <c r="F18199"/>
      <c r="L18199"/>
    </row>
    <row r="18200" spans="6:12">
      <c r="F18200"/>
      <c r="L18200"/>
    </row>
    <row r="18201" spans="6:12">
      <c r="F18201"/>
      <c r="L18201"/>
    </row>
    <row r="18202" spans="6:12">
      <c r="F18202"/>
      <c r="L18202"/>
    </row>
    <row r="18203" spans="6:12">
      <c r="F18203"/>
      <c r="L18203"/>
    </row>
    <row r="18204" spans="6:12">
      <c r="F18204"/>
      <c r="L18204"/>
    </row>
    <row r="18205" spans="6:12">
      <c r="F18205"/>
      <c r="L18205"/>
    </row>
    <row r="18206" spans="6:12">
      <c r="F18206"/>
      <c r="L18206"/>
    </row>
    <row r="18207" spans="6:12">
      <c r="F18207"/>
      <c r="L18207"/>
    </row>
    <row r="18208" spans="6:12">
      <c r="F18208"/>
      <c r="L18208"/>
    </row>
    <row r="18209" spans="6:12">
      <c r="F18209"/>
      <c r="L18209"/>
    </row>
    <row r="18210" spans="6:12">
      <c r="F18210"/>
      <c r="L18210"/>
    </row>
    <row r="18211" spans="6:12">
      <c r="F18211"/>
      <c r="L18211"/>
    </row>
    <row r="18212" spans="6:12">
      <c r="F18212"/>
      <c r="L18212"/>
    </row>
    <row r="18213" spans="6:12">
      <c r="F18213"/>
      <c r="L18213"/>
    </row>
    <row r="18214" spans="6:12">
      <c r="F18214"/>
      <c r="L18214"/>
    </row>
    <row r="18215" spans="6:12">
      <c r="F18215"/>
      <c r="L18215"/>
    </row>
    <row r="18216" spans="6:12">
      <c r="F18216"/>
      <c r="L18216"/>
    </row>
    <row r="18217" spans="6:12">
      <c r="F18217"/>
      <c r="L18217"/>
    </row>
    <row r="18218" spans="6:12">
      <c r="F18218"/>
      <c r="L18218"/>
    </row>
    <row r="18219" spans="6:12">
      <c r="F18219"/>
      <c r="L18219"/>
    </row>
    <row r="18220" spans="6:12">
      <c r="F18220"/>
      <c r="L18220"/>
    </row>
    <row r="18221" spans="6:12">
      <c r="F18221"/>
      <c r="L18221"/>
    </row>
    <row r="18222" spans="6:12">
      <c r="F18222"/>
      <c r="L18222"/>
    </row>
    <row r="18223" spans="6:12">
      <c r="F18223"/>
      <c r="L18223"/>
    </row>
    <row r="18224" spans="6:12">
      <c r="F18224"/>
      <c r="L18224"/>
    </row>
    <row r="18225" spans="6:12">
      <c r="F18225"/>
      <c r="L18225"/>
    </row>
    <row r="18226" spans="6:12">
      <c r="F18226"/>
      <c r="L18226"/>
    </row>
    <row r="18227" spans="6:12">
      <c r="F18227"/>
      <c r="L18227"/>
    </row>
    <row r="18228" spans="6:12">
      <c r="F18228"/>
      <c r="L18228"/>
    </row>
    <row r="18229" spans="6:12">
      <c r="F18229"/>
      <c r="L18229"/>
    </row>
    <row r="18230" spans="6:12">
      <c r="F18230"/>
      <c r="L18230"/>
    </row>
    <row r="18231" spans="6:12">
      <c r="F18231"/>
      <c r="L18231"/>
    </row>
    <row r="18232" spans="6:12">
      <c r="F18232"/>
      <c r="L18232"/>
    </row>
    <row r="18233" spans="6:12">
      <c r="F18233"/>
      <c r="L18233"/>
    </row>
    <row r="18234" spans="6:12">
      <c r="F18234"/>
      <c r="L18234"/>
    </row>
    <row r="18235" spans="6:12">
      <c r="F18235"/>
      <c r="L18235"/>
    </row>
    <row r="18236" spans="6:12">
      <c r="F18236"/>
      <c r="L18236"/>
    </row>
    <row r="18237" spans="6:12">
      <c r="F18237"/>
      <c r="L18237"/>
    </row>
    <row r="18238" spans="6:12">
      <c r="F18238"/>
      <c r="L18238"/>
    </row>
    <row r="18239" spans="6:12">
      <c r="F18239"/>
      <c r="L18239"/>
    </row>
    <row r="18240" spans="6:12">
      <c r="F18240"/>
      <c r="L18240"/>
    </row>
    <row r="18241" spans="6:12">
      <c r="F18241"/>
      <c r="L18241"/>
    </row>
    <row r="18242" spans="6:12">
      <c r="F18242"/>
      <c r="L18242"/>
    </row>
    <row r="18243" spans="6:12">
      <c r="F18243"/>
      <c r="L18243"/>
    </row>
    <row r="18244" spans="6:12">
      <c r="F18244"/>
      <c r="L18244"/>
    </row>
    <row r="18245" spans="6:12">
      <c r="F18245"/>
      <c r="L18245"/>
    </row>
    <row r="18246" spans="6:12">
      <c r="F18246"/>
      <c r="L18246"/>
    </row>
    <row r="18247" spans="6:12">
      <c r="F18247"/>
      <c r="L18247"/>
    </row>
    <row r="18248" spans="6:12">
      <c r="F18248"/>
      <c r="L18248"/>
    </row>
    <row r="18249" spans="6:12">
      <c r="F18249"/>
      <c r="L18249"/>
    </row>
    <row r="18250" spans="6:12">
      <c r="F18250"/>
      <c r="L18250"/>
    </row>
    <row r="18251" spans="6:12">
      <c r="F18251"/>
      <c r="L18251"/>
    </row>
    <row r="18252" spans="6:12">
      <c r="F18252"/>
      <c r="L18252"/>
    </row>
    <row r="18253" spans="6:12">
      <c r="F18253"/>
      <c r="L18253"/>
    </row>
    <row r="18254" spans="6:12">
      <c r="F18254"/>
      <c r="L18254"/>
    </row>
    <row r="18255" spans="6:12">
      <c r="F18255"/>
      <c r="L18255"/>
    </row>
    <row r="18256" spans="6:12">
      <c r="F18256"/>
      <c r="L18256"/>
    </row>
    <row r="18257" spans="6:12">
      <c r="F18257"/>
      <c r="L18257"/>
    </row>
    <row r="18258" spans="6:12">
      <c r="F18258"/>
      <c r="L18258"/>
    </row>
    <row r="18259" spans="6:12">
      <c r="F18259"/>
      <c r="L18259"/>
    </row>
    <row r="18260" spans="6:12">
      <c r="F18260"/>
      <c r="L18260"/>
    </row>
    <row r="18261" spans="6:12">
      <c r="F18261"/>
      <c r="L18261"/>
    </row>
    <row r="18262" spans="6:12">
      <c r="F18262"/>
      <c r="L18262"/>
    </row>
    <row r="18263" spans="6:12">
      <c r="F18263"/>
      <c r="L18263"/>
    </row>
    <row r="18264" spans="6:12">
      <c r="F18264"/>
      <c r="L18264"/>
    </row>
    <row r="18265" spans="6:12">
      <c r="F18265"/>
      <c r="L18265"/>
    </row>
    <row r="18266" spans="6:12">
      <c r="F18266"/>
      <c r="L18266"/>
    </row>
    <row r="18267" spans="6:12">
      <c r="F18267"/>
      <c r="L18267"/>
    </row>
    <row r="18268" spans="6:12">
      <c r="F18268"/>
      <c r="L18268"/>
    </row>
    <row r="18269" spans="6:12">
      <c r="F18269"/>
      <c r="L18269"/>
    </row>
    <row r="18270" spans="6:12">
      <c r="F18270"/>
      <c r="L18270"/>
    </row>
    <row r="18271" spans="6:12">
      <c r="F18271"/>
      <c r="L18271"/>
    </row>
    <row r="18272" spans="6:12">
      <c r="F18272"/>
      <c r="L18272"/>
    </row>
    <row r="18273" spans="6:12">
      <c r="F18273"/>
      <c r="L18273"/>
    </row>
    <row r="18274" spans="6:12">
      <c r="F18274"/>
      <c r="L18274"/>
    </row>
    <row r="18275" spans="6:12">
      <c r="F18275"/>
      <c r="L18275"/>
    </row>
    <row r="18276" spans="6:12">
      <c r="F18276"/>
      <c r="L18276"/>
    </row>
    <row r="18277" spans="6:12">
      <c r="F18277"/>
      <c r="L18277"/>
    </row>
    <row r="18278" spans="6:12">
      <c r="F18278"/>
      <c r="L18278"/>
    </row>
    <row r="18279" spans="6:12">
      <c r="F18279"/>
      <c r="L18279"/>
    </row>
    <row r="18280" spans="6:12">
      <c r="F18280"/>
      <c r="L18280"/>
    </row>
    <row r="18281" spans="6:12">
      <c r="F18281"/>
      <c r="L18281"/>
    </row>
    <row r="18282" spans="6:12">
      <c r="F18282"/>
      <c r="L18282"/>
    </row>
    <row r="18283" spans="6:12">
      <c r="F18283"/>
      <c r="L18283"/>
    </row>
    <row r="18284" spans="6:12">
      <c r="F18284"/>
      <c r="L18284"/>
    </row>
    <row r="18285" spans="6:12">
      <c r="F18285"/>
      <c r="L18285"/>
    </row>
    <row r="18286" spans="6:12">
      <c r="F18286"/>
      <c r="L18286"/>
    </row>
    <row r="18287" spans="6:12">
      <c r="F18287"/>
      <c r="L18287"/>
    </row>
    <row r="18288" spans="6:12">
      <c r="F18288"/>
      <c r="L18288"/>
    </row>
    <row r="18289" spans="6:12">
      <c r="F18289"/>
      <c r="L18289"/>
    </row>
    <row r="18290" spans="6:12">
      <c r="F18290"/>
      <c r="L18290"/>
    </row>
    <row r="18291" spans="6:12">
      <c r="F18291"/>
      <c r="L18291"/>
    </row>
    <row r="18292" spans="6:12">
      <c r="F18292"/>
      <c r="L18292"/>
    </row>
    <row r="18293" spans="6:12">
      <c r="F18293"/>
      <c r="L18293"/>
    </row>
    <row r="18294" spans="6:12">
      <c r="F18294"/>
      <c r="L18294"/>
    </row>
    <row r="18295" spans="6:12">
      <c r="F18295"/>
      <c r="L18295"/>
    </row>
    <row r="18296" spans="6:12">
      <c r="F18296"/>
      <c r="L18296"/>
    </row>
    <row r="18297" spans="6:12">
      <c r="F18297"/>
      <c r="L18297"/>
    </row>
    <row r="18298" spans="6:12">
      <c r="F18298"/>
      <c r="L18298"/>
    </row>
    <row r="18299" spans="6:12">
      <c r="F18299"/>
      <c r="L18299"/>
    </row>
    <row r="18300" spans="6:12">
      <c r="F18300"/>
      <c r="L18300"/>
    </row>
    <row r="18301" spans="6:12">
      <c r="F18301"/>
      <c r="L18301"/>
    </row>
    <row r="18302" spans="6:12">
      <c r="F18302"/>
      <c r="L18302"/>
    </row>
    <row r="18303" spans="6:12">
      <c r="F18303"/>
      <c r="L18303"/>
    </row>
    <row r="18304" spans="6:12">
      <c r="F18304"/>
      <c r="L18304"/>
    </row>
    <row r="18305" spans="6:12">
      <c r="F18305"/>
      <c r="L18305"/>
    </row>
    <row r="18306" spans="6:12">
      <c r="F18306"/>
      <c r="L18306"/>
    </row>
    <row r="18307" spans="6:12">
      <c r="F18307"/>
      <c r="L18307"/>
    </row>
    <row r="18308" spans="6:12">
      <c r="F18308"/>
      <c r="L18308"/>
    </row>
    <row r="18309" spans="6:12">
      <c r="F18309"/>
      <c r="L18309"/>
    </row>
    <row r="18310" spans="6:12">
      <c r="F18310"/>
      <c r="L18310"/>
    </row>
    <row r="18311" spans="6:12">
      <c r="F18311"/>
      <c r="L18311"/>
    </row>
    <row r="18312" spans="6:12">
      <c r="F18312"/>
      <c r="L18312"/>
    </row>
    <row r="18313" spans="6:12">
      <c r="F18313"/>
      <c r="L18313"/>
    </row>
    <row r="18314" spans="6:12">
      <c r="F18314"/>
      <c r="L18314"/>
    </row>
    <row r="18315" spans="6:12">
      <c r="F18315"/>
      <c r="L18315"/>
    </row>
    <row r="18316" spans="6:12">
      <c r="F18316"/>
      <c r="L18316"/>
    </row>
    <row r="18317" spans="6:12">
      <c r="F18317"/>
      <c r="L18317"/>
    </row>
    <row r="18318" spans="6:12">
      <c r="F18318"/>
      <c r="L18318"/>
    </row>
    <row r="18319" spans="6:12">
      <c r="F18319"/>
      <c r="L18319"/>
    </row>
    <row r="18320" spans="6:12">
      <c r="F18320"/>
      <c r="L18320"/>
    </row>
    <row r="18321" spans="6:12">
      <c r="F18321"/>
      <c r="L18321"/>
    </row>
    <row r="18322" spans="6:12">
      <c r="F18322"/>
      <c r="L18322"/>
    </row>
    <row r="18323" spans="6:12">
      <c r="F18323"/>
      <c r="L18323"/>
    </row>
    <row r="18324" spans="6:12">
      <c r="F18324"/>
      <c r="L18324"/>
    </row>
    <row r="18325" spans="6:12">
      <c r="F18325"/>
      <c r="L18325"/>
    </row>
    <row r="18326" spans="6:12">
      <c r="F18326"/>
      <c r="L18326"/>
    </row>
    <row r="18327" spans="6:12">
      <c r="F18327"/>
      <c r="L18327"/>
    </row>
    <row r="18328" spans="6:12">
      <c r="F18328"/>
      <c r="L18328"/>
    </row>
    <row r="18329" spans="6:12">
      <c r="F18329"/>
      <c r="L18329"/>
    </row>
    <row r="18330" spans="6:12">
      <c r="F18330"/>
      <c r="L18330"/>
    </row>
    <row r="18331" spans="6:12">
      <c r="F18331"/>
      <c r="L18331"/>
    </row>
    <row r="18332" spans="6:12">
      <c r="F18332"/>
      <c r="L18332"/>
    </row>
    <row r="18333" spans="6:12">
      <c r="F18333"/>
      <c r="L18333"/>
    </row>
    <row r="18334" spans="6:12">
      <c r="F18334"/>
      <c r="L18334"/>
    </row>
    <row r="18335" spans="6:12">
      <c r="F18335"/>
      <c r="L18335"/>
    </row>
    <row r="18336" spans="6:12">
      <c r="F18336"/>
      <c r="L18336"/>
    </row>
    <row r="18337" spans="6:12">
      <c r="F18337"/>
      <c r="L18337"/>
    </row>
    <row r="18338" spans="6:12">
      <c r="F18338"/>
      <c r="L18338"/>
    </row>
    <row r="18339" spans="6:12">
      <c r="F18339"/>
      <c r="L18339"/>
    </row>
    <row r="18340" spans="6:12">
      <c r="F18340"/>
      <c r="L18340"/>
    </row>
    <row r="18341" spans="6:12">
      <c r="F18341"/>
      <c r="L18341"/>
    </row>
    <row r="18342" spans="6:12">
      <c r="F18342"/>
      <c r="L18342"/>
    </row>
    <row r="18343" spans="6:12">
      <c r="F18343"/>
      <c r="L18343"/>
    </row>
    <row r="18344" spans="6:12">
      <c r="F18344"/>
      <c r="L18344"/>
    </row>
    <row r="18345" spans="6:12">
      <c r="F18345"/>
      <c r="L18345"/>
    </row>
    <row r="18346" spans="6:12">
      <c r="F18346"/>
      <c r="L18346"/>
    </row>
    <row r="18347" spans="6:12">
      <c r="F18347"/>
      <c r="L18347"/>
    </row>
    <row r="18348" spans="6:12">
      <c r="F18348"/>
      <c r="L18348"/>
    </row>
    <row r="18349" spans="6:12">
      <c r="F18349"/>
      <c r="L18349"/>
    </row>
    <row r="18350" spans="6:12">
      <c r="F18350"/>
      <c r="L18350"/>
    </row>
    <row r="18351" spans="6:12">
      <c r="F18351"/>
      <c r="L18351"/>
    </row>
    <row r="18352" spans="6:12">
      <c r="F18352"/>
      <c r="L18352"/>
    </row>
    <row r="18353" spans="6:12">
      <c r="F18353"/>
      <c r="L18353"/>
    </row>
    <row r="18354" spans="6:12">
      <c r="F18354"/>
      <c r="L18354"/>
    </row>
    <row r="18355" spans="6:12">
      <c r="F18355"/>
      <c r="L18355"/>
    </row>
    <row r="18356" spans="6:12">
      <c r="F18356"/>
      <c r="L18356"/>
    </row>
    <row r="18357" spans="6:12">
      <c r="F18357"/>
      <c r="L18357"/>
    </row>
    <row r="18358" spans="6:12">
      <c r="F18358"/>
      <c r="L18358"/>
    </row>
    <row r="18359" spans="6:12">
      <c r="F18359"/>
      <c r="L18359"/>
    </row>
    <row r="18360" spans="6:12">
      <c r="F18360"/>
      <c r="L18360"/>
    </row>
    <row r="18361" spans="6:12">
      <c r="F18361"/>
      <c r="L18361"/>
    </row>
    <row r="18362" spans="6:12">
      <c r="F18362"/>
      <c r="L18362"/>
    </row>
    <row r="18363" spans="6:12">
      <c r="F18363"/>
      <c r="L18363"/>
    </row>
    <row r="18364" spans="6:12">
      <c r="F18364"/>
      <c r="L18364"/>
    </row>
    <row r="18365" spans="6:12">
      <c r="F18365"/>
      <c r="L18365"/>
    </row>
    <row r="18366" spans="6:12">
      <c r="F18366"/>
      <c r="L18366"/>
    </row>
    <row r="18367" spans="6:12">
      <c r="F18367"/>
      <c r="L18367"/>
    </row>
    <row r="18368" spans="6:12">
      <c r="F18368"/>
      <c r="L18368"/>
    </row>
    <row r="18369" spans="6:12">
      <c r="F18369"/>
      <c r="L18369"/>
    </row>
    <row r="18370" spans="6:12">
      <c r="F18370"/>
      <c r="L18370"/>
    </row>
    <row r="18371" spans="6:12">
      <c r="F18371"/>
      <c r="L18371"/>
    </row>
    <row r="18372" spans="6:12">
      <c r="F18372"/>
      <c r="L18372"/>
    </row>
    <row r="18373" spans="6:12">
      <c r="F18373"/>
      <c r="L18373"/>
    </row>
    <row r="18374" spans="6:12">
      <c r="F18374"/>
      <c r="L18374"/>
    </row>
    <row r="18375" spans="6:12">
      <c r="F18375"/>
      <c r="L18375"/>
    </row>
    <row r="18376" spans="6:12">
      <c r="F18376"/>
      <c r="L18376"/>
    </row>
    <row r="18377" spans="6:12">
      <c r="F18377"/>
      <c r="L18377"/>
    </row>
    <row r="18378" spans="6:12">
      <c r="F18378"/>
      <c r="L18378"/>
    </row>
    <row r="18379" spans="6:12">
      <c r="F18379"/>
      <c r="L18379"/>
    </row>
    <row r="18380" spans="6:12">
      <c r="F18380"/>
      <c r="L18380"/>
    </row>
    <row r="18381" spans="6:12">
      <c r="F18381"/>
      <c r="L18381"/>
    </row>
    <row r="18382" spans="6:12">
      <c r="F18382"/>
      <c r="L18382"/>
    </row>
    <row r="18383" spans="6:12">
      <c r="F18383"/>
      <c r="L18383"/>
    </row>
    <row r="18384" spans="6:12">
      <c r="F18384"/>
      <c r="L18384"/>
    </row>
    <row r="18385" spans="6:12">
      <c r="F18385"/>
      <c r="L18385"/>
    </row>
    <row r="18386" spans="6:12">
      <c r="F18386"/>
      <c r="L18386"/>
    </row>
    <row r="18387" spans="6:12">
      <c r="F18387"/>
      <c r="L18387"/>
    </row>
    <row r="18388" spans="6:12">
      <c r="F18388"/>
      <c r="L18388"/>
    </row>
    <row r="18389" spans="6:12">
      <c r="F18389"/>
      <c r="L18389"/>
    </row>
    <row r="18390" spans="6:12">
      <c r="F18390"/>
      <c r="L18390"/>
    </row>
    <row r="18391" spans="6:12">
      <c r="F18391"/>
      <c r="L18391"/>
    </row>
    <row r="18392" spans="6:12">
      <c r="F18392"/>
      <c r="L18392"/>
    </row>
    <row r="18393" spans="6:12">
      <c r="F18393"/>
      <c r="L18393"/>
    </row>
    <row r="18394" spans="6:12">
      <c r="F18394"/>
      <c r="L18394"/>
    </row>
    <row r="18395" spans="6:12">
      <c r="F18395"/>
      <c r="L18395"/>
    </row>
    <row r="18396" spans="6:12">
      <c r="F18396"/>
      <c r="L18396"/>
    </row>
    <row r="18397" spans="6:12">
      <c r="F18397"/>
      <c r="L18397"/>
    </row>
    <row r="18398" spans="6:12">
      <c r="F18398"/>
      <c r="L18398"/>
    </row>
    <row r="18399" spans="6:12">
      <c r="F18399"/>
      <c r="L18399"/>
    </row>
    <row r="18400" spans="6:12">
      <c r="F18400"/>
      <c r="L18400"/>
    </row>
    <row r="18401" spans="6:12">
      <c r="F18401"/>
      <c r="L18401"/>
    </row>
    <row r="18402" spans="6:12">
      <c r="F18402"/>
      <c r="L18402"/>
    </row>
    <row r="18403" spans="6:12">
      <c r="F18403"/>
      <c r="L18403"/>
    </row>
    <row r="18404" spans="6:12">
      <c r="F18404"/>
      <c r="L18404"/>
    </row>
    <row r="18405" spans="6:12">
      <c r="F18405"/>
      <c r="L18405"/>
    </row>
    <row r="18406" spans="6:12">
      <c r="F18406"/>
      <c r="L18406"/>
    </row>
    <row r="18407" spans="6:12">
      <c r="F18407"/>
      <c r="L18407"/>
    </row>
    <row r="18408" spans="6:12">
      <c r="F18408"/>
      <c r="L18408"/>
    </row>
    <row r="18409" spans="6:12">
      <c r="F18409"/>
      <c r="L18409"/>
    </row>
    <row r="18410" spans="6:12">
      <c r="F18410"/>
      <c r="L18410"/>
    </row>
    <row r="18411" spans="6:12">
      <c r="F18411"/>
      <c r="L18411"/>
    </row>
    <row r="18412" spans="6:12">
      <c r="F18412"/>
      <c r="L18412"/>
    </row>
    <row r="18413" spans="6:12">
      <c r="F18413"/>
      <c r="L18413"/>
    </row>
    <row r="18414" spans="6:12">
      <c r="F18414"/>
      <c r="L18414"/>
    </row>
    <row r="18415" spans="6:12">
      <c r="F18415"/>
      <c r="L18415"/>
    </row>
    <row r="18416" spans="6:12">
      <c r="F18416"/>
      <c r="L18416"/>
    </row>
    <row r="18417" spans="6:12">
      <c r="F18417"/>
      <c r="L18417"/>
    </row>
    <row r="18418" spans="6:12">
      <c r="F18418"/>
      <c r="L18418"/>
    </row>
    <row r="18419" spans="6:12">
      <c r="F18419"/>
      <c r="L18419"/>
    </row>
    <row r="18420" spans="6:12">
      <c r="F18420"/>
      <c r="L18420"/>
    </row>
    <row r="18421" spans="6:12">
      <c r="F18421"/>
      <c r="L18421"/>
    </row>
    <row r="18422" spans="6:12">
      <c r="F18422"/>
      <c r="L18422"/>
    </row>
    <row r="18423" spans="6:12">
      <c r="F18423"/>
      <c r="L18423"/>
    </row>
    <row r="18424" spans="6:12">
      <c r="F18424"/>
      <c r="L18424"/>
    </row>
    <row r="18425" spans="6:12">
      <c r="F18425"/>
      <c r="L18425"/>
    </row>
    <row r="18426" spans="6:12">
      <c r="F18426"/>
      <c r="L18426"/>
    </row>
    <row r="18427" spans="6:12">
      <c r="F18427"/>
      <c r="L18427"/>
    </row>
    <row r="18428" spans="6:12">
      <c r="F18428"/>
      <c r="L18428"/>
    </row>
    <row r="18429" spans="6:12">
      <c r="F18429"/>
      <c r="L18429"/>
    </row>
    <row r="18430" spans="6:12">
      <c r="F18430"/>
      <c r="L18430"/>
    </row>
    <row r="18431" spans="6:12">
      <c r="F18431"/>
      <c r="L18431"/>
    </row>
    <row r="18432" spans="6:12">
      <c r="F18432"/>
      <c r="L18432"/>
    </row>
    <row r="18433" spans="6:12">
      <c r="F18433"/>
      <c r="L18433"/>
    </row>
    <row r="18434" spans="6:12">
      <c r="F18434"/>
      <c r="L18434"/>
    </row>
    <row r="18435" spans="6:12">
      <c r="F18435"/>
      <c r="L18435"/>
    </row>
    <row r="18436" spans="6:12">
      <c r="F18436"/>
      <c r="L18436"/>
    </row>
    <row r="18437" spans="6:12">
      <c r="F18437"/>
      <c r="L18437"/>
    </row>
    <row r="18438" spans="6:12">
      <c r="F18438"/>
      <c r="L18438"/>
    </row>
    <row r="18439" spans="6:12">
      <c r="F18439"/>
      <c r="L18439"/>
    </row>
    <row r="18440" spans="6:12">
      <c r="F18440"/>
      <c r="L18440"/>
    </row>
    <row r="18441" spans="6:12">
      <c r="F18441"/>
      <c r="L18441"/>
    </row>
    <row r="18442" spans="6:12">
      <c r="F18442"/>
      <c r="L18442"/>
    </row>
    <row r="18443" spans="6:12">
      <c r="F18443"/>
      <c r="L18443"/>
    </row>
    <row r="18444" spans="6:12">
      <c r="F18444"/>
      <c r="L18444"/>
    </row>
    <row r="18445" spans="6:12">
      <c r="F18445"/>
      <c r="L18445"/>
    </row>
    <row r="18446" spans="6:12">
      <c r="F18446"/>
      <c r="L18446"/>
    </row>
    <row r="18447" spans="6:12">
      <c r="F18447"/>
      <c r="L18447"/>
    </row>
    <row r="18448" spans="6:12">
      <c r="F18448"/>
      <c r="L18448"/>
    </row>
    <row r="18449" spans="6:12">
      <c r="F18449"/>
      <c r="L18449"/>
    </row>
    <row r="18450" spans="6:12">
      <c r="F18450"/>
      <c r="L18450"/>
    </row>
    <row r="18451" spans="6:12">
      <c r="F18451"/>
      <c r="L18451"/>
    </row>
    <row r="18452" spans="6:12">
      <c r="F18452"/>
      <c r="L18452"/>
    </row>
    <row r="18453" spans="6:12">
      <c r="F18453"/>
      <c r="L18453"/>
    </row>
    <row r="18454" spans="6:12">
      <c r="F18454"/>
      <c r="L18454"/>
    </row>
    <row r="18455" spans="6:12">
      <c r="F18455"/>
      <c r="L18455"/>
    </row>
    <row r="18456" spans="6:12">
      <c r="F18456"/>
      <c r="L18456"/>
    </row>
    <row r="18457" spans="6:12">
      <c r="F18457"/>
      <c r="L18457"/>
    </row>
    <row r="18458" spans="6:12">
      <c r="F18458"/>
      <c r="L18458"/>
    </row>
    <row r="18459" spans="6:12">
      <c r="F18459"/>
      <c r="L18459"/>
    </row>
    <row r="18460" spans="6:12">
      <c r="F18460"/>
      <c r="L18460"/>
    </row>
    <row r="18461" spans="6:12">
      <c r="F18461"/>
      <c r="L18461"/>
    </row>
    <row r="18462" spans="6:12">
      <c r="F18462"/>
      <c r="L18462"/>
    </row>
    <row r="18463" spans="6:12">
      <c r="F18463"/>
      <c r="L18463"/>
    </row>
    <row r="18464" spans="6:12">
      <c r="F18464"/>
      <c r="L18464"/>
    </row>
    <row r="18465" spans="6:12">
      <c r="F18465"/>
      <c r="L18465"/>
    </row>
    <row r="18466" spans="6:12">
      <c r="F18466"/>
      <c r="L18466"/>
    </row>
    <row r="18467" spans="6:12">
      <c r="F18467"/>
      <c r="L18467"/>
    </row>
    <row r="18468" spans="6:12">
      <c r="F18468"/>
      <c r="L18468"/>
    </row>
    <row r="18469" spans="6:12">
      <c r="F18469"/>
      <c r="L18469"/>
    </row>
    <row r="18470" spans="6:12">
      <c r="F18470"/>
      <c r="L18470"/>
    </row>
    <row r="18471" spans="6:12">
      <c r="F18471"/>
      <c r="L18471"/>
    </row>
    <row r="18472" spans="6:12">
      <c r="F18472"/>
      <c r="L18472"/>
    </row>
    <row r="18473" spans="6:12">
      <c r="F18473"/>
      <c r="L18473"/>
    </row>
    <row r="18474" spans="6:12">
      <c r="F18474"/>
      <c r="L18474"/>
    </row>
    <row r="18475" spans="6:12">
      <c r="F18475"/>
      <c r="L18475"/>
    </row>
    <row r="18476" spans="6:12">
      <c r="F18476"/>
      <c r="L18476"/>
    </row>
    <row r="18477" spans="6:12">
      <c r="F18477"/>
      <c r="L18477"/>
    </row>
    <row r="18478" spans="6:12">
      <c r="F18478"/>
      <c r="L18478"/>
    </row>
    <row r="18479" spans="6:12">
      <c r="F18479"/>
      <c r="L18479"/>
    </row>
    <row r="18480" spans="6:12">
      <c r="F18480"/>
      <c r="L18480"/>
    </row>
    <row r="18481" spans="6:12">
      <c r="F18481"/>
      <c r="L18481"/>
    </row>
    <row r="18482" spans="6:12">
      <c r="F18482"/>
      <c r="L18482"/>
    </row>
    <row r="18483" spans="6:12">
      <c r="F18483"/>
      <c r="L18483"/>
    </row>
    <row r="18484" spans="6:12">
      <c r="F18484"/>
      <c r="L18484"/>
    </row>
    <row r="18485" spans="6:12">
      <c r="F18485"/>
      <c r="L18485"/>
    </row>
    <row r="18486" spans="6:12">
      <c r="F18486"/>
      <c r="L18486"/>
    </row>
    <row r="18487" spans="6:12">
      <c r="F18487"/>
      <c r="L18487"/>
    </row>
    <row r="18488" spans="6:12">
      <c r="F18488"/>
      <c r="L18488"/>
    </row>
    <row r="18489" spans="6:12">
      <c r="F18489"/>
      <c r="L18489"/>
    </row>
    <row r="18490" spans="6:12">
      <c r="F18490"/>
      <c r="L18490"/>
    </row>
    <row r="18491" spans="6:12">
      <c r="F18491"/>
      <c r="L18491"/>
    </row>
    <row r="18492" spans="6:12">
      <c r="F18492"/>
      <c r="L18492"/>
    </row>
    <row r="18493" spans="6:12">
      <c r="F18493"/>
      <c r="L18493"/>
    </row>
    <row r="18494" spans="6:12">
      <c r="F18494"/>
      <c r="L18494"/>
    </row>
    <row r="18495" spans="6:12">
      <c r="F18495"/>
      <c r="L18495"/>
    </row>
    <row r="18496" spans="6:12">
      <c r="F18496"/>
      <c r="L18496"/>
    </row>
    <row r="18497" spans="6:12">
      <c r="F18497"/>
      <c r="L18497"/>
    </row>
    <row r="18498" spans="6:12">
      <c r="F18498"/>
      <c r="L18498"/>
    </row>
    <row r="18499" spans="6:12">
      <c r="F18499"/>
      <c r="L18499"/>
    </row>
    <row r="18500" spans="6:12">
      <c r="F18500"/>
      <c r="L18500"/>
    </row>
    <row r="18501" spans="6:12">
      <c r="F18501"/>
      <c r="L18501"/>
    </row>
    <row r="18502" spans="6:12">
      <c r="F18502"/>
      <c r="L18502"/>
    </row>
    <row r="18503" spans="6:12">
      <c r="F18503"/>
      <c r="L18503"/>
    </row>
    <row r="18504" spans="6:12">
      <c r="F18504"/>
      <c r="L18504"/>
    </row>
    <row r="18505" spans="6:12">
      <c r="F18505"/>
      <c r="L18505"/>
    </row>
    <row r="18506" spans="6:12">
      <c r="F18506"/>
      <c r="L18506"/>
    </row>
    <row r="18507" spans="6:12">
      <c r="F18507"/>
      <c r="L18507"/>
    </row>
    <row r="18508" spans="6:12">
      <c r="F18508"/>
      <c r="L18508"/>
    </row>
    <row r="18509" spans="6:12">
      <c r="F18509"/>
      <c r="L18509"/>
    </row>
    <row r="18510" spans="6:12">
      <c r="F18510"/>
      <c r="L18510"/>
    </row>
    <row r="18511" spans="6:12">
      <c r="F18511"/>
      <c r="L18511"/>
    </row>
    <row r="18512" spans="6:12">
      <c r="F18512"/>
      <c r="L18512"/>
    </row>
    <row r="18513" spans="6:12">
      <c r="F18513"/>
      <c r="L18513"/>
    </row>
    <row r="18514" spans="6:12">
      <c r="F18514"/>
      <c r="L18514"/>
    </row>
    <row r="18515" spans="6:12">
      <c r="F18515"/>
      <c r="L18515"/>
    </row>
    <row r="18516" spans="6:12">
      <c r="F18516"/>
      <c r="L18516"/>
    </row>
    <row r="18517" spans="6:12">
      <c r="F18517"/>
      <c r="L18517"/>
    </row>
    <row r="18518" spans="6:12">
      <c r="F18518"/>
      <c r="L18518"/>
    </row>
    <row r="18519" spans="6:12">
      <c r="F18519"/>
      <c r="L18519"/>
    </row>
    <row r="18520" spans="6:12">
      <c r="F18520"/>
      <c r="L18520"/>
    </row>
    <row r="18521" spans="6:12">
      <c r="F18521"/>
      <c r="L18521"/>
    </row>
    <row r="18522" spans="6:12">
      <c r="F18522"/>
      <c r="L18522"/>
    </row>
    <row r="18523" spans="6:12">
      <c r="F18523"/>
      <c r="L18523"/>
    </row>
    <row r="18524" spans="6:12">
      <c r="F18524"/>
      <c r="L18524"/>
    </row>
    <row r="18525" spans="6:12">
      <c r="F18525"/>
      <c r="L18525"/>
    </row>
    <row r="18526" spans="6:12">
      <c r="F18526"/>
      <c r="L18526"/>
    </row>
    <row r="18527" spans="6:12">
      <c r="F18527"/>
      <c r="L18527"/>
    </row>
    <row r="18528" spans="6:12">
      <c r="F18528"/>
      <c r="L18528"/>
    </row>
    <row r="18529" spans="6:12">
      <c r="F18529"/>
      <c r="L18529"/>
    </row>
    <row r="18530" spans="6:12">
      <c r="F18530"/>
      <c r="L18530"/>
    </row>
    <row r="18531" spans="6:12">
      <c r="F18531"/>
      <c r="L18531"/>
    </row>
    <row r="18532" spans="6:12">
      <c r="F18532"/>
      <c r="L18532"/>
    </row>
    <row r="18533" spans="6:12">
      <c r="F18533"/>
      <c r="L18533"/>
    </row>
    <row r="18534" spans="6:12">
      <c r="F18534"/>
      <c r="L18534"/>
    </row>
    <row r="18535" spans="6:12">
      <c r="F18535"/>
      <c r="L18535"/>
    </row>
    <row r="18536" spans="6:12">
      <c r="F18536"/>
      <c r="L18536"/>
    </row>
    <row r="18537" spans="6:12">
      <c r="F18537"/>
      <c r="L18537"/>
    </row>
    <row r="18538" spans="6:12">
      <c r="F18538"/>
      <c r="L18538"/>
    </row>
    <row r="18539" spans="6:12">
      <c r="F18539"/>
      <c r="L18539"/>
    </row>
    <row r="18540" spans="6:12">
      <c r="F18540"/>
      <c r="L18540"/>
    </row>
    <row r="18541" spans="6:12">
      <c r="F18541"/>
      <c r="L18541"/>
    </row>
    <row r="18542" spans="6:12">
      <c r="F18542"/>
      <c r="L18542"/>
    </row>
    <row r="18543" spans="6:12">
      <c r="F18543"/>
      <c r="L18543"/>
    </row>
    <row r="18544" spans="6:12">
      <c r="F18544"/>
      <c r="L18544"/>
    </row>
    <row r="18545" spans="6:12">
      <c r="F18545"/>
      <c r="L18545"/>
    </row>
    <row r="18546" spans="6:12">
      <c r="F18546"/>
      <c r="L18546"/>
    </row>
    <row r="18547" spans="6:12">
      <c r="F18547"/>
      <c r="L18547"/>
    </row>
    <row r="18548" spans="6:12">
      <c r="F18548"/>
      <c r="L18548"/>
    </row>
    <row r="18549" spans="6:12">
      <c r="F18549"/>
      <c r="L18549"/>
    </row>
    <row r="18550" spans="6:12">
      <c r="F18550"/>
      <c r="L18550"/>
    </row>
    <row r="18551" spans="6:12">
      <c r="F18551"/>
      <c r="L18551"/>
    </row>
    <row r="18552" spans="6:12">
      <c r="F18552"/>
      <c r="L18552"/>
    </row>
    <row r="18553" spans="6:12">
      <c r="F18553"/>
      <c r="L18553"/>
    </row>
    <row r="18554" spans="6:12">
      <c r="F18554"/>
      <c r="L18554"/>
    </row>
    <row r="18555" spans="6:12">
      <c r="F18555"/>
      <c r="L18555"/>
    </row>
    <row r="18556" spans="6:12">
      <c r="F18556"/>
      <c r="L18556"/>
    </row>
    <row r="18557" spans="6:12">
      <c r="F18557"/>
      <c r="L18557"/>
    </row>
    <row r="18558" spans="6:12">
      <c r="F18558"/>
      <c r="L18558"/>
    </row>
    <row r="18559" spans="6:12">
      <c r="F18559"/>
      <c r="L18559"/>
    </row>
    <row r="18560" spans="6:12">
      <c r="F18560"/>
      <c r="L18560"/>
    </row>
    <row r="18561" spans="6:12">
      <c r="F18561"/>
      <c r="L18561"/>
    </row>
    <row r="18562" spans="6:12">
      <c r="F18562"/>
      <c r="L18562"/>
    </row>
    <row r="18563" spans="6:12">
      <c r="F18563"/>
      <c r="L18563"/>
    </row>
    <row r="18564" spans="6:12">
      <c r="F18564"/>
      <c r="L18564"/>
    </row>
    <row r="18565" spans="6:12">
      <c r="F18565"/>
      <c r="L18565"/>
    </row>
    <row r="18566" spans="6:12">
      <c r="F18566"/>
      <c r="L18566"/>
    </row>
    <row r="18567" spans="6:12">
      <c r="F18567"/>
      <c r="L18567"/>
    </row>
    <row r="18568" spans="6:12">
      <c r="F18568"/>
      <c r="L18568"/>
    </row>
    <row r="18569" spans="6:12">
      <c r="F18569"/>
      <c r="L18569"/>
    </row>
    <row r="18570" spans="6:12">
      <c r="F18570"/>
      <c r="L18570"/>
    </row>
    <row r="18571" spans="6:12">
      <c r="F18571"/>
      <c r="L18571"/>
    </row>
    <row r="18572" spans="6:12">
      <c r="F18572"/>
      <c r="L18572"/>
    </row>
    <row r="18573" spans="6:12">
      <c r="F18573"/>
      <c r="L18573"/>
    </row>
    <row r="18574" spans="6:12">
      <c r="F18574"/>
      <c r="L18574"/>
    </row>
    <row r="18575" spans="6:12">
      <c r="F18575"/>
      <c r="L18575"/>
    </row>
    <row r="18576" spans="6:12">
      <c r="F18576"/>
      <c r="L18576"/>
    </row>
    <row r="18577" spans="6:12">
      <c r="F18577"/>
      <c r="L18577"/>
    </row>
    <row r="18578" spans="6:12">
      <c r="F18578"/>
      <c r="L18578"/>
    </row>
    <row r="18579" spans="6:12">
      <c r="F18579"/>
      <c r="L18579"/>
    </row>
    <row r="18580" spans="6:12">
      <c r="F18580"/>
      <c r="L18580"/>
    </row>
    <row r="18581" spans="6:12">
      <c r="F18581"/>
      <c r="L18581"/>
    </row>
    <row r="18582" spans="6:12">
      <c r="F18582"/>
      <c r="L18582"/>
    </row>
    <row r="18583" spans="6:12">
      <c r="F18583"/>
      <c r="L18583"/>
    </row>
    <row r="18584" spans="6:12">
      <c r="F18584"/>
      <c r="L18584"/>
    </row>
    <row r="18585" spans="6:12">
      <c r="F18585"/>
      <c r="L18585"/>
    </row>
    <row r="18586" spans="6:12">
      <c r="F18586"/>
      <c r="L18586"/>
    </row>
    <row r="18587" spans="6:12">
      <c r="F18587"/>
      <c r="L18587"/>
    </row>
    <row r="18588" spans="6:12">
      <c r="F18588"/>
      <c r="L18588"/>
    </row>
    <row r="18589" spans="6:12">
      <c r="F18589"/>
      <c r="L18589"/>
    </row>
    <row r="18590" spans="6:12">
      <c r="F18590"/>
      <c r="L18590"/>
    </row>
    <row r="18591" spans="6:12">
      <c r="F18591"/>
      <c r="L18591"/>
    </row>
    <row r="18592" spans="6:12">
      <c r="F18592"/>
      <c r="L18592"/>
    </row>
    <row r="18593" spans="6:12">
      <c r="F18593"/>
      <c r="L18593"/>
    </row>
    <row r="18594" spans="6:12">
      <c r="F18594"/>
      <c r="L18594"/>
    </row>
    <row r="18595" spans="6:12">
      <c r="F18595"/>
      <c r="L18595"/>
    </row>
    <row r="18596" spans="6:12">
      <c r="F18596"/>
      <c r="L18596"/>
    </row>
    <row r="18597" spans="6:12">
      <c r="F18597"/>
      <c r="L18597"/>
    </row>
    <row r="18598" spans="6:12">
      <c r="F18598"/>
      <c r="L18598"/>
    </row>
    <row r="18599" spans="6:12">
      <c r="F18599"/>
      <c r="L18599"/>
    </row>
    <row r="18600" spans="6:12">
      <c r="F18600"/>
      <c r="L18600"/>
    </row>
    <row r="18601" spans="6:12">
      <c r="F18601"/>
      <c r="L18601"/>
    </row>
    <row r="18602" spans="6:12">
      <c r="F18602"/>
      <c r="L18602"/>
    </row>
    <row r="18603" spans="6:12">
      <c r="F18603"/>
      <c r="L18603"/>
    </row>
    <row r="18604" spans="6:12">
      <c r="F18604"/>
      <c r="L18604"/>
    </row>
    <row r="18605" spans="6:12">
      <c r="F18605"/>
      <c r="L18605"/>
    </row>
    <row r="18606" spans="6:12">
      <c r="F18606"/>
      <c r="L18606"/>
    </row>
    <row r="18607" spans="6:12">
      <c r="F18607"/>
      <c r="L18607"/>
    </row>
    <row r="18608" spans="6:12">
      <c r="F18608"/>
      <c r="L18608"/>
    </row>
    <row r="18609" spans="6:12">
      <c r="F18609"/>
      <c r="L18609"/>
    </row>
    <row r="18610" spans="6:12">
      <c r="F18610"/>
      <c r="L18610"/>
    </row>
    <row r="18611" spans="6:12">
      <c r="F18611"/>
      <c r="L18611"/>
    </row>
    <row r="18612" spans="6:12">
      <c r="F18612"/>
      <c r="L18612"/>
    </row>
    <row r="18613" spans="6:12">
      <c r="F18613"/>
      <c r="L18613"/>
    </row>
    <row r="18614" spans="6:12">
      <c r="F18614"/>
      <c r="L18614"/>
    </row>
    <row r="18615" spans="6:12">
      <c r="F18615"/>
      <c r="L18615"/>
    </row>
    <row r="18616" spans="6:12">
      <c r="F18616"/>
      <c r="L18616"/>
    </row>
    <row r="18617" spans="6:12">
      <c r="F18617"/>
      <c r="L18617"/>
    </row>
    <row r="18618" spans="6:12">
      <c r="F18618"/>
      <c r="L18618"/>
    </row>
    <row r="18619" spans="6:12">
      <c r="F18619"/>
      <c r="L18619"/>
    </row>
    <row r="18620" spans="6:12">
      <c r="F18620"/>
      <c r="L18620"/>
    </row>
    <row r="18621" spans="6:12">
      <c r="F18621"/>
      <c r="L18621"/>
    </row>
    <row r="18622" spans="6:12">
      <c r="F18622"/>
      <c r="L18622"/>
    </row>
    <row r="18623" spans="6:12">
      <c r="F18623"/>
      <c r="L18623"/>
    </row>
    <row r="18624" spans="6:12">
      <c r="F18624"/>
      <c r="L18624"/>
    </row>
    <row r="18625" spans="6:12">
      <c r="F18625"/>
      <c r="L18625"/>
    </row>
    <row r="18626" spans="6:12">
      <c r="F18626"/>
      <c r="L18626"/>
    </row>
    <row r="18627" spans="6:12">
      <c r="F18627"/>
      <c r="L18627"/>
    </row>
    <row r="18628" spans="6:12">
      <c r="F18628"/>
      <c r="L18628"/>
    </row>
    <row r="18629" spans="6:12">
      <c r="F18629"/>
      <c r="L18629"/>
    </row>
    <row r="18630" spans="6:12">
      <c r="F18630"/>
      <c r="L18630"/>
    </row>
    <row r="18631" spans="6:12">
      <c r="F18631"/>
      <c r="L18631"/>
    </row>
    <row r="18632" spans="6:12">
      <c r="F18632"/>
      <c r="L18632"/>
    </row>
    <row r="18633" spans="6:12">
      <c r="F18633"/>
      <c r="L18633"/>
    </row>
    <row r="18634" spans="6:12">
      <c r="F18634"/>
      <c r="L18634"/>
    </row>
    <row r="18635" spans="6:12">
      <c r="F18635"/>
      <c r="L18635"/>
    </row>
    <row r="18636" spans="6:12">
      <c r="F18636"/>
      <c r="L18636"/>
    </row>
    <row r="18637" spans="6:12">
      <c r="F18637"/>
      <c r="L18637"/>
    </row>
    <row r="18638" spans="6:12">
      <c r="F18638"/>
      <c r="L18638"/>
    </row>
    <row r="18639" spans="6:12">
      <c r="F18639"/>
      <c r="L18639"/>
    </row>
    <row r="18640" spans="6:12">
      <c r="F18640"/>
      <c r="L18640"/>
    </row>
    <row r="18641" spans="6:12">
      <c r="F18641"/>
      <c r="L18641"/>
    </row>
    <row r="18642" spans="6:12">
      <c r="F18642"/>
      <c r="L18642"/>
    </row>
    <row r="18643" spans="6:12">
      <c r="F18643"/>
      <c r="L18643"/>
    </row>
    <row r="18644" spans="6:12">
      <c r="F18644"/>
      <c r="L18644"/>
    </row>
    <row r="18645" spans="6:12">
      <c r="F18645"/>
      <c r="L18645"/>
    </row>
    <row r="18646" spans="6:12">
      <c r="F18646"/>
      <c r="L18646"/>
    </row>
    <row r="18647" spans="6:12">
      <c r="F18647"/>
      <c r="L18647"/>
    </row>
    <row r="18648" spans="6:12">
      <c r="F18648"/>
      <c r="L18648"/>
    </row>
    <row r="18649" spans="6:12">
      <c r="F18649"/>
      <c r="L18649"/>
    </row>
    <row r="18650" spans="6:12">
      <c r="F18650"/>
      <c r="L18650"/>
    </row>
    <row r="18651" spans="6:12">
      <c r="F18651"/>
      <c r="L18651"/>
    </row>
    <row r="18652" spans="6:12">
      <c r="F18652"/>
      <c r="L18652"/>
    </row>
    <row r="18653" spans="6:12">
      <c r="F18653"/>
      <c r="L18653"/>
    </row>
    <row r="18654" spans="6:12">
      <c r="F18654"/>
      <c r="L18654"/>
    </row>
    <row r="18655" spans="6:12">
      <c r="F18655"/>
      <c r="L18655"/>
    </row>
    <row r="18656" spans="6:12">
      <c r="F18656"/>
      <c r="L18656"/>
    </row>
    <row r="18657" spans="6:12">
      <c r="F18657"/>
      <c r="L18657"/>
    </row>
    <row r="18658" spans="6:12">
      <c r="F18658"/>
      <c r="L18658"/>
    </row>
    <row r="18659" spans="6:12">
      <c r="F18659"/>
      <c r="L18659"/>
    </row>
    <row r="18660" spans="6:12">
      <c r="F18660"/>
      <c r="L18660"/>
    </row>
    <row r="18661" spans="6:12">
      <c r="F18661"/>
      <c r="L18661"/>
    </row>
    <row r="18662" spans="6:12">
      <c r="F18662"/>
      <c r="L18662"/>
    </row>
    <row r="18663" spans="6:12">
      <c r="F18663"/>
      <c r="L18663"/>
    </row>
    <row r="18664" spans="6:12">
      <c r="F18664"/>
      <c r="L18664"/>
    </row>
    <row r="18665" spans="6:12">
      <c r="F18665"/>
      <c r="L18665"/>
    </row>
    <row r="18666" spans="6:12">
      <c r="F18666"/>
      <c r="L18666"/>
    </row>
    <row r="18667" spans="6:12">
      <c r="F18667"/>
      <c r="L18667"/>
    </row>
    <row r="18668" spans="6:12">
      <c r="F18668"/>
      <c r="L18668"/>
    </row>
    <row r="18669" spans="6:12">
      <c r="F18669"/>
      <c r="L18669"/>
    </row>
    <row r="18670" spans="6:12">
      <c r="F18670"/>
      <c r="L18670"/>
    </row>
    <row r="18671" spans="6:12">
      <c r="F18671"/>
      <c r="L18671"/>
    </row>
    <row r="18672" spans="6:12">
      <c r="F18672"/>
      <c r="L18672"/>
    </row>
    <row r="18673" spans="6:12">
      <c r="F18673"/>
      <c r="L18673"/>
    </row>
    <row r="18674" spans="6:12">
      <c r="F18674"/>
      <c r="L18674"/>
    </row>
    <row r="18675" spans="6:12">
      <c r="F18675"/>
      <c r="L18675"/>
    </row>
    <row r="18676" spans="6:12">
      <c r="F18676"/>
      <c r="L18676"/>
    </row>
    <row r="18677" spans="6:12">
      <c r="F18677"/>
      <c r="L18677"/>
    </row>
    <row r="18678" spans="6:12">
      <c r="F18678"/>
      <c r="L18678"/>
    </row>
    <row r="18679" spans="6:12">
      <c r="F18679"/>
      <c r="L18679"/>
    </row>
    <row r="18680" spans="6:12">
      <c r="F18680"/>
      <c r="L18680"/>
    </row>
    <row r="18681" spans="6:12">
      <c r="F18681"/>
      <c r="L18681"/>
    </row>
    <row r="18682" spans="6:12">
      <c r="F18682"/>
      <c r="L18682"/>
    </row>
    <row r="18683" spans="6:12">
      <c r="F18683"/>
      <c r="L18683"/>
    </row>
    <row r="18684" spans="6:12">
      <c r="F18684"/>
      <c r="L18684"/>
    </row>
    <row r="18685" spans="6:12">
      <c r="F18685"/>
      <c r="L18685"/>
    </row>
    <row r="18686" spans="6:12">
      <c r="F18686"/>
      <c r="L18686"/>
    </row>
    <row r="18687" spans="6:12">
      <c r="F18687"/>
      <c r="L18687"/>
    </row>
    <row r="18688" spans="6:12">
      <c r="F18688"/>
      <c r="L18688"/>
    </row>
    <row r="18689" spans="6:12">
      <c r="F18689"/>
      <c r="L18689"/>
    </row>
    <row r="18690" spans="6:12">
      <c r="F18690"/>
      <c r="L18690"/>
    </row>
    <row r="18691" spans="6:12">
      <c r="F18691"/>
      <c r="L18691"/>
    </row>
    <row r="18692" spans="6:12">
      <c r="F18692"/>
      <c r="L18692"/>
    </row>
    <row r="18693" spans="6:12">
      <c r="F18693"/>
      <c r="L18693"/>
    </row>
    <row r="18694" spans="6:12">
      <c r="F18694"/>
      <c r="L18694"/>
    </row>
    <row r="18695" spans="6:12">
      <c r="F18695"/>
      <c r="L18695"/>
    </row>
    <row r="18696" spans="6:12">
      <c r="F18696"/>
      <c r="L18696"/>
    </row>
    <row r="18697" spans="6:12">
      <c r="F18697"/>
      <c r="L18697"/>
    </row>
    <row r="18698" spans="6:12">
      <c r="F18698"/>
      <c r="L18698"/>
    </row>
    <row r="18699" spans="6:12">
      <c r="F18699"/>
      <c r="L18699"/>
    </row>
    <row r="18700" spans="6:12">
      <c r="F18700"/>
      <c r="L18700"/>
    </row>
    <row r="18701" spans="6:12">
      <c r="F18701"/>
      <c r="L18701"/>
    </row>
    <row r="18702" spans="6:12">
      <c r="F18702"/>
      <c r="L18702"/>
    </row>
    <row r="18703" spans="6:12">
      <c r="F18703"/>
      <c r="L18703"/>
    </row>
    <row r="18704" spans="6:12">
      <c r="F18704"/>
      <c r="L18704"/>
    </row>
    <row r="18705" spans="6:12">
      <c r="F18705"/>
      <c r="L18705"/>
    </row>
    <row r="18706" spans="6:12">
      <c r="F18706"/>
      <c r="L18706"/>
    </row>
    <row r="18707" spans="6:12">
      <c r="F18707"/>
      <c r="L18707"/>
    </row>
    <row r="18708" spans="6:12">
      <c r="F18708"/>
      <c r="L18708"/>
    </row>
    <row r="18709" spans="6:12">
      <c r="F18709"/>
      <c r="L18709"/>
    </row>
    <row r="18710" spans="6:12">
      <c r="F18710"/>
      <c r="L18710"/>
    </row>
    <row r="18711" spans="6:12">
      <c r="F18711"/>
      <c r="L18711"/>
    </row>
    <row r="18712" spans="6:12">
      <c r="F18712"/>
      <c r="L18712"/>
    </row>
    <row r="18713" spans="6:12">
      <c r="F18713"/>
      <c r="L18713"/>
    </row>
    <row r="18714" spans="6:12">
      <c r="F18714"/>
      <c r="L18714"/>
    </row>
    <row r="18715" spans="6:12">
      <c r="F18715"/>
      <c r="L18715"/>
    </row>
    <row r="18716" spans="6:12">
      <c r="F18716"/>
      <c r="L18716"/>
    </row>
    <row r="18717" spans="6:12">
      <c r="F18717"/>
      <c r="L18717"/>
    </row>
    <row r="18718" spans="6:12">
      <c r="F18718"/>
      <c r="L18718"/>
    </row>
    <row r="18719" spans="6:12">
      <c r="F18719"/>
      <c r="L18719"/>
    </row>
    <row r="18720" spans="6:12">
      <c r="F18720"/>
      <c r="L18720"/>
    </row>
    <row r="18721" spans="6:12">
      <c r="F18721"/>
      <c r="L18721"/>
    </row>
    <row r="18722" spans="6:12">
      <c r="F18722"/>
      <c r="L18722"/>
    </row>
    <row r="18723" spans="6:12">
      <c r="F18723"/>
      <c r="L18723"/>
    </row>
    <row r="18724" spans="6:12">
      <c r="F18724"/>
      <c r="L18724"/>
    </row>
    <row r="18725" spans="6:12">
      <c r="F18725"/>
      <c r="L18725"/>
    </row>
    <row r="18726" spans="6:12">
      <c r="F18726"/>
      <c r="L18726"/>
    </row>
    <row r="18727" spans="6:12">
      <c r="F18727"/>
      <c r="L18727"/>
    </row>
    <row r="18728" spans="6:12">
      <c r="F18728"/>
      <c r="L18728"/>
    </row>
    <row r="18729" spans="6:12">
      <c r="F18729"/>
      <c r="L18729"/>
    </row>
    <row r="18730" spans="6:12">
      <c r="F18730"/>
      <c r="L18730"/>
    </row>
    <row r="18731" spans="6:12">
      <c r="F18731"/>
      <c r="L18731"/>
    </row>
    <row r="18732" spans="6:12">
      <c r="F18732"/>
      <c r="L18732"/>
    </row>
    <row r="18733" spans="6:12">
      <c r="F18733"/>
      <c r="L18733"/>
    </row>
    <row r="18734" spans="6:12">
      <c r="F18734"/>
      <c r="L18734"/>
    </row>
    <row r="18735" spans="6:12">
      <c r="F18735"/>
      <c r="L18735"/>
    </row>
    <row r="18736" spans="6:12">
      <c r="F18736"/>
      <c r="L18736"/>
    </row>
    <row r="18737" spans="6:12">
      <c r="F18737"/>
      <c r="L18737"/>
    </row>
    <row r="18738" spans="6:12">
      <c r="F18738"/>
      <c r="L18738"/>
    </row>
    <row r="18739" spans="6:12">
      <c r="F18739"/>
      <c r="L18739"/>
    </row>
    <row r="18740" spans="6:12">
      <c r="F18740"/>
      <c r="L18740"/>
    </row>
    <row r="18741" spans="6:12">
      <c r="F18741"/>
      <c r="L18741"/>
    </row>
    <row r="18742" spans="6:12">
      <c r="F18742"/>
      <c r="L18742"/>
    </row>
    <row r="18743" spans="6:12">
      <c r="F18743"/>
      <c r="L18743"/>
    </row>
    <row r="18744" spans="6:12">
      <c r="F18744"/>
      <c r="L18744"/>
    </row>
    <row r="18745" spans="6:12">
      <c r="F18745"/>
      <c r="L18745"/>
    </row>
    <row r="18746" spans="6:12">
      <c r="F18746"/>
      <c r="L18746"/>
    </row>
    <row r="18747" spans="6:12">
      <c r="F18747"/>
      <c r="L18747"/>
    </row>
    <row r="18748" spans="6:12">
      <c r="F18748"/>
      <c r="L18748"/>
    </row>
    <row r="18749" spans="6:12">
      <c r="F18749"/>
      <c r="L18749"/>
    </row>
    <row r="18750" spans="6:12">
      <c r="F18750"/>
      <c r="L18750"/>
    </row>
    <row r="18751" spans="6:12">
      <c r="F18751"/>
      <c r="L18751"/>
    </row>
    <row r="18752" spans="6:12">
      <c r="F18752"/>
      <c r="L18752"/>
    </row>
    <row r="18753" spans="6:12">
      <c r="F18753"/>
      <c r="L18753"/>
    </row>
    <row r="18754" spans="6:12">
      <c r="F18754"/>
      <c r="L18754"/>
    </row>
    <row r="18755" spans="6:12">
      <c r="F18755"/>
      <c r="L18755"/>
    </row>
    <row r="18756" spans="6:12">
      <c r="F18756"/>
      <c r="L18756"/>
    </row>
    <row r="18757" spans="6:12">
      <c r="F18757"/>
      <c r="L18757"/>
    </row>
    <row r="18758" spans="6:12">
      <c r="F18758"/>
      <c r="L18758"/>
    </row>
    <row r="18759" spans="6:12">
      <c r="F18759"/>
      <c r="L18759"/>
    </row>
    <row r="18760" spans="6:12">
      <c r="F18760"/>
      <c r="L18760"/>
    </row>
    <row r="18761" spans="6:12">
      <c r="F18761"/>
      <c r="L18761"/>
    </row>
    <row r="18762" spans="6:12">
      <c r="F18762"/>
      <c r="L18762"/>
    </row>
    <row r="18763" spans="6:12">
      <c r="F18763"/>
      <c r="L18763"/>
    </row>
    <row r="18764" spans="6:12">
      <c r="F18764"/>
      <c r="L18764"/>
    </row>
    <row r="18765" spans="6:12">
      <c r="F18765"/>
      <c r="L18765"/>
    </row>
    <row r="18766" spans="6:12">
      <c r="F18766"/>
      <c r="L18766"/>
    </row>
    <row r="18767" spans="6:12">
      <c r="F18767"/>
      <c r="L18767"/>
    </row>
    <row r="18768" spans="6:12">
      <c r="F18768"/>
      <c r="L18768"/>
    </row>
    <row r="18769" spans="6:12">
      <c r="F18769"/>
      <c r="L18769"/>
    </row>
    <row r="18770" spans="6:12">
      <c r="F18770"/>
      <c r="L18770"/>
    </row>
    <row r="18771" spans="6:12">
      <c r="F18771"/>
      <c r="L18771"/>
    </row>
    <row r="18772" spans="6:12">
      <c r="F18772"/>
      <c r="L18772"/>
    </row>
    <row r="18773" spans="6:12">
      <c r="F18773"/>
      <c r="L18773"/>
    </row>
    <row r="18774" spans="6:12">
      <c r="F18774"/>
      <c r="L18774"/>
    </row>
    <row r="18775" spans="6:12">
      <c r="F18775"/>
      <c r="L18775"/>
    </row>
    <row r="18776" spans="6:12">
      <c r="F18776"/>
      <c r="L18776"/>
    </row>
    <row r="18777" spans="6:12">
      <c r="F18777"/>
      <c r="L18777"/>
    </row>
    <row r="18778" spans="6:12">
      <c r="F18778"/>
      <c r="L18778"/>
    </row>
    <row r="18779" spans="6:12">
      <c r="F18779"/>
      <c r="L18779"/>
    </row>
    <row r="18780" spans="6:12">
      <c r="F18780"/>
      <c r="L18780"/>
    </row>
    <row r="18781" spans="6:12">
      <c r="F18781"/>
      <c r="L18781"/>
    </row>
    <row r="18782" spans="6:12">
      <c r="F18782"/>
      <c r="L18782"/>
    </row>
    <row r="18783" spans="6:12">
      <c r="F18783"/>
      <c r="L18783"/>
    </row>
    <row r="18784" spans="6:12">
      <c r="F18784"/>
      <c r="L18784"/>
    </row>
    <row r="18785" spans="6:12">
      <c r="F18785"/>
      <c r="L18785"/>
    </row>
    <row r="18786" spans="6:12">
      <c r="F18786"/>
      <c r="L18786"/>
    </row>
    <row r="18787" spans="6:12">
      <c r="F18787"/>
      <c r="L18787"/>
    </row>
    <row r="18788" spans="6:12">
      <c r="F18788"/>
      <c r="L18788"/>
    </row>
    <row r="18789" spans="6:12">
      <c r="F18789"/>
      <c r="L18789"/>
    </row>
    <row r="18790" spans="6:12">
      <c r="F18790"/>
      <c r="L18790"/>
    </row>
    <row r="18791" spans="6:12">
      <c r="F18791"/>
      <c r="L18791"/>
    </row>
    <row r="18792" spans="6:12">
      <c r="F18792"/>
      <c r="L18792"/>
    </row>
    <row r="18793" spans="6:12">
      <c r="F18793"/>
      <c r="L18793"/>
    </row>
    <row r="18794" spans="6:12">
      <c r="F18794"/>
      <c r="L18794"/>
    </row>
    <row r="18795" spans="6:12">
      <c r="F18795"/>
      <c r="L18795"/>
    </row>
    <row r="18796" spans="6:12">
      <c r="F18796"/>
      <c r="L18796"/>
    </row>
    <row r="18797" spans="6:12">
      <c r="F18797"/>
      <c r="L18797"/>
    </row>
    <row r="18798" spans="6:12">
      <c r="F18798"/>
      <c r="L18798"/>
    </row>
    <row r="18799" spans="6:12">
      <c r="F18799"/>
      <c r="L18799"/>
    </row>
    <row r="18800" spans="6:12">
      <c r="F18800"/>
      <c r="L18800"/>
    </row>
    <row r="18801" spans="6:12">
      <c r="F18801"/>
      <c r="L18801"/>
    </row>
    <row r="18802" spans="6:12">
      <c r="F18802"/>
      <c r="L18802"/>
    </row>
    <row r="18803" spans="6:12">
      <c r="F18803"/>
      <c r="L18803"/>
    </row>
    <row r="18804" spans="6:12">
      <c r="F18804"/>
      <c r="L18804"/>
    </row>
    <row r="18805" spans="6:12">
      <c r="F18805"/>
      <c r="L18805"/>
    </row>
    <row r="18806" spans="6:12">
      <c r="F18806"/>
      <c r="L18806"/>
    </row>
    <row r="18807" spans="6:12">
      <c r="F18807"/>
      <c r="L18807"/>
    </row>
    <row r="18808" spans="6:12">
      <c r="F18808"/>
      <c r="L18808"/>
    </row>
    <row r="18809" spans="6:12">
      <c r="F18809"/>
      <c r="L18809"/>
    </row>
    <row r="18810" spans="6:12">
      <c r="F18810"/>
      <c r="L18810"/>
    </row>
    <row r="18811" spans="6:12">
      <c r="F18811"/>
      <c r="L18811"/>
    </row>
    <row r="18812" spans="6:12">
      <c r="F18812"/>
      <c r="L18812"/>
    </row>
    <row r="18813" spans="6:12">
      <c r="F18813"/>
      <c r="L18813"/>
    </row>
    <row r="18814" spans="6:12">
      <c r="F18814"/>
      <c r="L18814"/>
    </row>
    <row r="18815" spans="6:12">
      <c r="F18815"/>
      <c r="L18815"/>
    </row>
    <row r="18816" spans="6:12">
      <c r="F18816"/>
      <c r="L18816"/>
    </row>
    <row r="18817" spans="6:12">
      <c r="F18817"/>
      <c r="L18817"/>
    </row>
    <row r="18818" spans="6:12">
      <c r="F18818"/>
      <c r="L18818"/>
    </row>
    <row r="18819" spans="6:12">
      <c r="F18819"/>
      <c r="L18819"/>
    </row>
    <row r="18820" spans="6:12">
      <c r="F18820"/>
      <c r="L18820"/>
    </row>
    <row r="18821" spans="6:12">
      <c r="F18821"/>
      <c r="L18821"/>
    </row>
    <row r="18822" spans="6:12">
      <c r="F18822"/>
      <c r="L18822"/>
    </row>
    <row r="18823" spans="6:12">
      <c r="F18823"/>
      <c r="L18823"/>
    </row>
    <row r="18824" spans="6:12">
      <c r="F18824"/>
      <c r="L18824"/>
    </row>
    <row r="18825" spans="6:12">
      <c r="F18825"/>
      <c r="L18825"/>
    </row>
    <row r="18826" spans="6:12">
      <c r="F18826"/>
      <c r="L18826"/>
    </row>
    <row r="18827" spans="6:12">
      <c r="F18827"/>
      <c r="L18827"/>
    </row>
    <row r="18828" spans="6:12">
      <c r="F18828"/>
      <c r="L18828"/>
    </row>
    <row r="18829" spans="6:12">
      <c r="F18829"/>
      <c r="L18829"/>
    </row>
    <row r="18830" spans="6:12">
      <c r="F18830"/>
      <c r="L18830"/>
    </row>
    <row r="18831" spans="6:12">
      <c r="F18831"/>
      <c r="L18831"/>
    </row>
    <row r="18832" spans="6:12">
      <c r="F18832"/>
      <c r="L18832"/>
    </row>
    <row r="18833" spans="6:12">
      <c r="F18833"/>
      <c r="L18833"/>
    </row>
    <row r="18834" spans="6:12">
      <c r="F18834"/>
      <c r="L18834"/>
    </row>
    <row r="18835" spans="6:12">
      <c r="F18835"/>
      <c r="L18835"/>
    </row>
    <row r="18836" spans="6:12">
      <c r="F18836"/>
      <c r="L18836"/>
    </row>
    <row r="18837" spans="6:12">
      <c r="F18837"/>
      <c r="L18837"/>
    </row>
    <row r="18838" spans="6:12">
      <c r="F18838"/>
      <c r="L18838"/>
    </row>
    <row r="18839" spans="6:12">
      <c r="F18839"/>
      <c r="L18839"/>
    </row>
    <row r="18840" spans="6:12">
      <c r="F18840"/>
      <c r="L18840"/>
    </row>
    <row r="18841" spans="6:12">
      <c r="F18841"/>
      <c r="L18841"/>
    </row>
    <row r="18842" spans="6:12">
      <c r="F18842"/>
      <c r="L18842"/>
    </row>
    <row r="18843" spans="6:12">
      <c r="F18843"/>
      <c r="L18843"/>
    </row>
    <row r="18844" spans="6:12">
      <c r="F18844"/>
      <c r="L18844"/>
    </row>
    <row r="18845" spans="6:12">
      <c r="F18845"/>
      <c r="L18845"/>
    </row>
    <row r="18846" spans="6:12">
      <c r="F18846"/>
      <c r="L18846"/>
    </row>
    <row r="18847" spans="6:12">
      <c r="F18847"/>
      <c r="L18847"/>
    </row>
    <row r="18848" spans="6:12">
      <c r="F18848"/>
      <c r="L18848"/>
    </row>
    <row r="18849" spans="6:12">
      <c r="F18849"/>
      <c r="L18849"/>
    </row>
    <row r="18850" spans="6:12">
      <c r="F18850"/>
      <c r="L18850"/>
    </row>
    <row r="18851" spans="6:12">
      <c r="F18851"/>
      <c r="L18851"/>
    </row>
    <row r="18852" spans="6:12">
      <c r="F18852"/>
      <c r="L18852"/>
    </row>
    <row r="18853" spans="6:12">
      <c r="F18853"/>
      <c r="L18853"/>
    </row>
    <row r="18854" spans="6:12">
      <c r="F18854"/>
      <c r="L18854"/>
    </row>
    <row r="18855" spans="6:12">
      <c r="F18855"/>
      <c r="L18855"/>
    </row>
    <row r="18856" spans="6:12">
      <c r="F18856"/>
      <c r="L18856"/>
    </row>
    <row r="18857" spans="6:12">
      <c r="F18857"/>
      <c r="L18857"/>
    </row>
    <row r="18858" spans="6:12">
      <c r="F18858"/>
      <c r="L18858"/>
    </row>
    <row r="18859" spans="6:12">
      <c r="F18859"/>
      <c r="L18859"/>
    </row>
    <row r="18860" spans="6:12">
      <c r="F18860"/>
      <c r="L18860"/>
    </row>
    <row r="18861" spans="6:12">
      <c r="F18861"/>
      <c r="L18861"/>
    </row>
    <row r="18862" spans="6:12">
      <c r="F18862"/>
      <c r="L18862"/>
    </row>
    <row r="18863" spans="6:12">
      <c r="F18863"/>
      <c r="L18863"/>
    </row>
    <row r="18864" spans="6:12">
      <c r="F18864"/>
      <c r="L18864"/>
    </row>
    <row r="18865" spans="6:12">
      <c r="F18865"/>
      <c r="L18865"/>
    </row>
    <row r="18866" spans="6:12">
      <c r="F18866"/>
      <c r="L18866"/>
    </row>
    <row r="18867" spans="6:12">
      <c r="F18867"/>
      <c r="L18867"/>
    </row>
    <row r="18868" spans="6:12">
      <c r="F18868"/>
      <c r="L18868"/>
    </row>
    <row r="18869" spans="6:12">
      <c r="F18869"/>
      <c r="L18869"/>
    </row>
    <row r="18870" spans="6:12">
      <c r="F18870"/>
      <c r="L18870"/>
    </row>
    <row r="18871" spans="6:12">
      <c r="F18871"/>
      <c r="L18871"/>
    </row>
    <row r="18872" spans="6:12">
      <c r="F18872"/>
      <c r="L18872"/>
    </row>
    <row r="18873" spans="6:12">
      <c r="F18873"/>
      <c r="L18873"/>
    </row>
    <row r="18874" spans="6:12">
      <c r="F18874"/>
      <c r="L18874"/>
    </row>
    <row r="18875" spans="6:12">
      <c r="F18875"/>
      <c r="L18875"/>
    </row>
    <row r="18876" spans="6:12">
      <c r="F18876"/>
      <c r="L18876"/>
    </row>
    <row r="18877" spans="6:12">
      <c r="F18877"/>
      <c r="L18877"/>
    </row>
    <row r="18878" spans="6:12">
      <c r="F18878"/>
      <c r="L18878"/>
    </row>
    <row r="18879" spans="6:12">
      <c r="F18879"/>
      <c r="L18879"/>
    </row>
    <row r="18880" spans="6:12">
      <c r="F18880"/>
      <c r="L18880"/>
    </row>
    <row r="18881" spans="6:12">
      <c r="F18881"/>
      <c r="L18881"/>
    </row>
    <row r="18882" spans="6:12">
      <c r="F18882"/>
      <c r="L18882"/>
    </row>
    <row r="18883" spans="6:12">
      <c r="F18883"/>
      <c r="L18883"/>
    </row>
    <row r="18884" spans="6:12">
      <c r="F18884"/>
      <c r="L18884"/>
    </row>
    <row r="18885" spans="6:12">
      <c r="F18885"/>
      <c r="L18885"/>
    </row>
    <row r="18886" spans="6:12">
      <c r="F18886"/>
      <c r="L18886"/>
    </row>
    <row r="18887" spans="6:12">
      <c r="F18887"/>
      <c r="L18887"/>
    </row>
    <row r="18888" spans="6:12">
      <c r="F18888"/>
      <c r="L18888"/>
    </row>
    <row r="18889" spans="6:12">
      <c r="F18889"/>
      <c r="L18889"/>
    </row>
    <row r="18890" spans="6:12">
      <c r="F18890"/>
      <c r="L18890"/>
    </row>
    <row r="18891" spans="6:12">
      <c r="F18891"/>
      <c r="L18891"/>
    </row>
    <row r="18892" spans="6:12">
      <c r="F18892"/>
      <c r="L18892"/>
    </row>
    <row r="18893" spans="6:12">
      <c r="F18893"/>
      <c r="L18893"/>
    </row>
    <row r="18894" spans="6:12">
      <c r="F18894"/>
      <c r="L18894"/>
    </row>
    <row r="18895" spans="6:12">
      <c r="F18895"/>
      <c r="L18895"/>
    </row>
    <row r="18896" spans="6:12">
      <c r="F18896"/>
      <c r="L18896"/>
    </row>
    <row r="18897" spans="6:12">
      <c r="F18897"/>
      <c r="L18897"/>
    </row>
    <row r="18898" spans="6:12">
      <c r="F18898"/>
      <c r="L18898"/>
    </row>
    <row r="18899" spans="6:12">
      <c r="F18899"/>
      <c r="L18899"/>
    </row>
    <row r="18900" spans="6:12">
      <c r="F18900"/>
      <c r="L18900"/>
    </row>
    <row r="18901" spans="6:12">
      <c r="F18901"/>
      <c r="L18901"/>
    </row>
    <row r="18902" spans="6:12">
      <c r="F18902"/>
      <c r="L18902"/>
    </row>
    <row r="18903" spans="6:12">
      <c r="F18903"/>
      <c r="L18903"/>
    </row>
    <row r="18904" spans="6:12">
      <c r="F18904"/>
      <c r="L18904"/>
    </row>
    <row r="18905" spans="6:12">
      <c r="F18905"/>
      <c r="L18905"/>
    </row>
    <row r="18906" spans="6:12">
      <c r="F18906"/>
      <c r="L18906"/>
    </row>
    <row r="18907" spans="6:12">
      <c r="F18907"/>
      <c r="L18907"/>
    </row>
    <row r="18908" spans="6:12">
      <c r="F18908"/>
      <c r="L18908"/>
    </row>
    <row r="18909" spans="6:12">
      <c r="F18909"/>
      <c r="L18909"/>
    </row>
    <row r="18910" spans="6:12">
      <c r="F18910"/>
      <c r="L18910"/>
    </row>
    <row r="18911" spans="6:12">
      <c r="F18911"/>
      <c r="L18911"/>
    </row>
    <row r="18912" spans="6:12">
      <c r="F18912"/>
      <c r="L18912"/>
    </row>
    <row r="18913" spans="6:12">
      <c r="F18913"/>
      <c r="L18913"/>
    </row>
    <row r="18914" spans="6:12">
      <c r="F18914"/>
      <c r="L18914"/>
    </row>
    <row r="18915" spans="6:12">
      <c r="F18915"/>
      <c r="L18915"/>
    </row>
    <row r="18916" spans="6:12">
      <c r="F18916"/>
      <c r="L18916"/>
    </row>
    <row r="18917" spans="6:12">
      <c r="F18917"/>
      <c r="L18917"/>
    </row>
    <row r="18918" spans="6:12">
      <c r="F18918"/>
      <c r="L18918"/>
    </row>
    <row r="18919" spans="6:12">
      <c r="F18919"/>
      <c r="L18919"/>
    </row>
    <row r="18920" spans="6:12">
      <c r="F18920"/>
      <c r="L18920"/>
    </row>
    <row r="18921" spans="6:12">
      <c r="F18921"/>
      <c r="L18921"/>
    </row>
    <row r="18922" spans="6:12">
      <c r="F18922"/>
      <c r="L18922"/>
    </row>
    <row r="18923" spans="6:12">
      <c r="F18923"/>
      <c r="L18923"/>
    </row>
    <row r="18924" spans="6:12">
      <c r="F18924"/>
      <c r="L18924"/>
    </row>
    <row r="18925" spans="6:12">
      <c r="F18925"/>
      <c r="L18925"/>
    </row>
    <row r="18926" spans="6:12">
      <c r="F18926"/>
      <c r="L18926"/>
    </row>
    <row r="18927" spans="6:12">
      <c r="F18927"/>
      <c r="L18927"/>
    </row>
    <row r="18928" spans="6:12">
      <c r="F18928"/>
      <c r="L18928"/>
    </row>
    <row r="18929" spans="6:12">
      <c r="F18929"/>
      <c r="L18929"/>
    </row>
    <row r="18930" spans="6:12">
      <c r="F18930"/>
      <c r="L18930"/>
    </row>
    <row r="18931" spans="6:12">
      <c r="F18931"/>
      <c r="L18931"/>
    </row>
    <row r="18932" spans="6:12">
      <c r="F18932"/>
      <c r="L18932"/>
    </row>
    <row r="18933" spans="6:12">
      <c r="F18933"/>
      <c r="L18933"/>
    </row>
    <row r="18934" spans="6:12">
      <c r="F18934"/>
      <c r="L18934"/>
    </row>
    <row r="18935" spans="6:12">
      <c r="F18935"/>
      <c r="L18935"/>
    </row>
    <row r="18936" spans="6:12">
      <c r="F18936"/>
      <c r="L18936"/>
    </row>
    <row r="18937" spans="6:12">
      <c r="F18937"/>
      <c r="L18937"/>
    </row>
    <row r="18938" spans="6:12">
      <c r="F18938"/>
      <c r="L18938"/>
    </row>
    <row r="18939" spans="6:12">
      <c r="F18939"/>
      <c r="L18939"/>
    </row>
    <row r="18940" spans="6:12">
      <c r="F18940"/>
      <c r="L18940"/>
    </row>
    <row r="18941" spans="6:12">
      <c r="F18941"/>
      <c r="L18941"/>
    </row>
    <row r="18942" spans="6:12">
      <c r="F18942"/>
      <c r="L18942"/>
    </row>
    <row r="18943" spans="6:12">
      <c r="F18943"/>
      <c r="L18943"/>
    </row>
    <row r="18944" spans="6:12">
      <c r="F18944"/>
      <c r="L18944"/>
    </row>
    <row r="18945" spans="6:12">
      <c r="F18945"/>
      <c r="L18945"/>
    </row>
    <row r="18946" spans="6:12">
      <c r="F18946"/>
      <c r="L18946"/>
    </row>
    <row r="18947" spans="6:12">
      <c r="F18947"/>
      <c r="L18947"/>
    </row>
    <row r="18948" spans="6:12">
      <c r="F18948"/>
      <c r="L18948"/>
    </row>
    <row r="18949" spans="6:12">
      <c r="F18949"/>
      <c r="L18949"/>
    </row>
    <row r="18950" spans="6:12">
      <c r="F18950"/>
      <c r="L18950"/>
    </row>
    <row r="18951" spans="6:12">
      <c r="F18951"/>
      <c r="L18951"/>
    </row>
    <row r="18952" spans="6:12">
      <c r="F18952"/>
      <c r="L18952"/>
    </row>
    <row r="18953" spans="6:12">
      <c r="F18953"/>
      <c r="L18953"/>
    </row>
    <row r="18954" spans="6:12">
      <c r="F18954"/>
      <c r="L18954"/>
    </row>
    <row r="18955" spans="6:12">
      <c r="F18955"/>
      <c r="L18955"/>
    </row>
    <row r="18956" spans="6:12">
      <c r="F18956"/>
      <c r="L18956"/>
    </row>
    <row r="18957" spans="6:12">
      <c r="F18957"/>
      <c r="L18957"/>
    </row>
    <row r="18958" spans="6:12">
      <c r="F18958"/>
      <c r="L18958"/>
    </row>
    <row r="18959" spans="6:12">
      <c r="F18959"/>
      <c r="L18959"/>
    </row>
    <row r="18960" spans="6:12">
      <c r="F18960"/>
      <c r="L18960"/>
    </row>
    <row r="18961" spans="6:12">
      <c r="F18961"/>
      <c r="L18961"/>
    </row>
    <row r="18962" spans="6:12">
      <c r="F18962"/>
      <c r="L18962"/>
    </row>
    <row r="18963" spans="6:12">
      <c r="F18963"/>
      <c r="L18963"/>
    </row>
    <row r="18964" spans="6:12">
      <c r="F18964"/>
      <c r="L18964"/>
    </row>
    <row r="18965" spans="6:12">
      <c r="F18965"/>
      <c r="L18965"/>
    </row>
    <row r="18966" spans="6:12">
      <c r="F18966"/>
      <c r="L18966"/>
    </row>
    <row r="18967" spans="6:12">
      <c r="F18967"/>
      <c r="L18967"/>
    </row>
    <row r="18968" spans="6:12">
      <c r="F18968"/>
      <c r="L18968"/>
    </row>
    <row r="18969" spans="6:12">
      <c r="F18969"/>
      <c r="L18969"/>
    </row>
    <row r="18970" spans="6:12">
      <c r="F18970"/>
      <c r="L18970"/>
    </row>
    <row r="18971" spans="6:12">
      <c r="F18971"/>
      <c r="L18971"/>
    </row>
    <row r="18972" spans="6:12">
      <c r="F18972"/>
      <c r="L18972"/>
    </row>
    <row r="18973" spans="6:12">
      <c r="F18973"/>
      <c r="L18973"/>
    </row>
    <row r="18974" spans="6:12">
      <c r="F18974"/>
      <c r="L18974"/>
    </row>
    <row r="18975" spans="6:12">
      <c r="F18975"/>
      <c r="L18975"/>
    </row>
    <row r="18976" spans="6:12">
      <c r="F18976"/>
      <c r="L18976"/>
    </row>
    <row r="18977" spans="6:12">
      <c r="F18977"/>
      <c r="L18977"/>
    </row>
    <row r="18978" spans="6:12">
      <c r="F18978"/>
      <c r="L18978"/>
    </row>
    <row r="18979" spans="6:12">
      <c r="F18979"/>
      <c r="L18979"/>
    </row>
    <row r="18980" spans="6:12">
      <c r="F18980"/>
      <c r="L18980"/>
    </row>
    <row r="18981" spans="6:12">
      <c r="F18981"/>
      <c r="L18981"/>
    </row>
    <row r="18982" spans="6:12">
      <c r="F18982"/>
      <c r="L18982"/>
    </row>
    <row r="18983" spans="6:12">
      <c r="F18983"/>
      <c r="L18983"/>
    </row>
    <row r="18984" spans="6:12">
      <c r="F18984"/>
      <c r="L18984"/>
    </row>
    <row r="18985" spans="6:12">
      <c r="F18985"/>
      <c r="L18985"/>
    </row>
    <row r="18986" spans="6:12">
      <c r="F18986"/>
      <c r="L18986"/>
    </row>
    <row r="18987" spans="6:12">
      <c r="F18987"/>
      <c r="L18987"/>
    </row>
    <row r="18988" spans="6:12">
      <c r="F18988"/>
      <c r="L18988"/>
    </row>
    <row r="18989" spans="6:12">
      <c r="F18989"/>
      <c r="L18989"/>
    </row>
    <row r="18990" spans="6:12">
      <c r="F18990"/>
      <c r="L18990"/>
    </row>
    <row r="18991" spans="6:12">
      <c r="F18991"/>
      <c r="L18991"/>
    </row>
    <row r="18992" spans="6:12">
      <c r="F18992"/>
      <c r="L18992"/>
    </row>
    <row r="18993" spans="6:12">
      <c r="F18993"/>
      <c r="L18993"/>
    </row>
    <row r="18994" spans="6:12">
      <c r="F18994"/>
      <c r="L18994"/>
    </row>
    <row r="18995" spans="6:12">
      <c r="F18995"/>
      <c r="L18995"/>
    </row>
    <row r="18996" spans="6:12">
      <c r="F18996"/>
      <c r="L18996"/>
    </row>
    <row r="18997" spans="6:12">
      <c r="F18997"/>
      <c r="L18997"/>
    </row>
    <row r="18998" spans="6:12">
      <c r="F18998"/>
      <c r="L18998"/>
    </row>
    <row r="18999" spans="6:12">
      <c r="F18999"/>
      <c r="L18999"/>
    </row>
    <row r="19000" spans="6:12">
      <c r="F19000"/>
      <c r="L19000"/>
    </row>
    <row r="19001" spans="6:12">
      <c r="F19001"/>
      <c r="L19001"/>
    </row>
    <row r="19002" spans="6:12">
      <c r="F19002"/>
      <c r="L19002"/>
    </row>
    <row r="19003" spans="6:12">
      <c r="F19003"/>
      <c r="L19003"/>
    </row>
    <row r="19004" spans="6:12">
      <c r="F19004"/>
      <c r="L19004"/>
    </row>
    <row r="19005" spans="6:12">
      <c r="F19005"/>
      <c r="L19005"/>
    </row>
    <row r="19006" spans="6:12">
      <c r="F19006"/>
      <c r="L19006"/>
    </row>
    <row r="19007" spans="6:12">
      <c r="F19007"/>
      <c r="L19007"/>
    </row>
    <row r="19008" spans="6:12">
      <c r="F19008"/>
      <c r="L19008"/>
    </row>
    <row r="19009" spans="6:12">
      <c r="F19009"/>
      <c r="L19009"/>
    </row>
    <row r="19010" spans="6:12">
      <c r="F19010"/>
      <c r="L19010"/>
    </row>
    <row r="19011" spans="6:12">
      <c r="F19011"/>
      <c r="L19011"/>
    </row>
    <row r="19012" spans="6:12">
      <c r="F19012"/>
      <c r="L19012"/>
    </row>
    <row r="19013" spans="6:12">
      <c r="F19013"/>
      <c r="L19013"/>
    </row>
    <row r="19014" spans="6:12">
      <c r="F19014"/>
      <c r="L19014"/>
    </row>
    <row r="19015" spans="6:12">
      <c r="F19015"/>
      <c r="L19015"/>
    </row>
    <row r="19016" spans="6:12">
      <c r="F19016"/>
      <c r="L19016"/>
    </row>
    <row r="19017" spans="6:12">
      <c r="F19017"/>
      <c r="L19017"/>
    </row>
    <row r="19018" spans="6:12">
      <c r="F19018"/>
      <c r="L19018"/>
    </row>
    <row r="19019" spans="6:12">
      <c r="F19019"/>
      <c r="L19019"/>
    </row>
    <row r="19020" spans="6:12">
      <c r="F19020"/>
      <c r="L19020"/>
    </row>
    <row r="19021" spans="6:12">
      <c r="F19021"/>
      <c r="L19021"/>
    </row>
    <row r="19022" spans="6:12">
      <c r="F19022"/>
      <c r="L19022"/>
    </row>
    <row r="19023" spans="6:12">
      <c r="F19023"/>
      <c r="L19023"/>
    </row>
    <row r="19024" spans="6:12">
      <c r="F19024"/>
      <c r="L19024"/>
    </row>
    <row r="19025" spans="6:12">
      <c r="F19025"/>
      <c r="L19025"/>
    </row>
    <row r="19026" spans="6:12">
      <c r="F19026"/>
      <c r="L19026"/>
    </row>
    <row r="19027" spans="6:12">
      <c r="F19027"/>
      <c r="L19027"/>
    </row>
    <row r="19028" spans="6:12">
      <c r="F19028"/>
      <c r="L19028"/>
    </row>
    <row r="19029" spans="6:12">
      <c r="F19029"/>
      <c r="L19029"/>
    </row>
    <row r="19030" spans="6:12">
      <c r="F19030"/>
      <c r="L19030"/>
    </row>
    <row r="19031" spans="6:12">
      <c r="F19031"/>
      <c r="L19031"/>
    </row>
    <row r="19032" spans="6:12">
      <c r="F19032"/>
      <c r="L19032"/>
    </row>
    <row r="19033" spans="6:12">
      <c r="F19033"/>
      <c r="L19033"/>
    </row>
    <row r="19034" spans="6:12">
      <c r="F19034"/>
      <c r="L19034"/>
    </row>
    <row r="19035" spans="6:12">
      <c r="F19035"/>
      <c r="L19035"/>
    </row>
    <row r="19036" spans="6:12">
      <c r="F19036"/>
      <c r="L19036"/>
    </row>
    <row r="19037" spans="6:12">
      <c r="F19037"/>
      <c r="L19037"/>
    </row>
    <row r="19038" spans="6:12">
      <c r="F19038"/>
      <c r="L19038"/>
    </row>
    <row r="19039" spans="6:12">
      <c r="F19039"/>
      <c r="L19039"/>
    </row>
    <row r="19040" spans="6:12">
      <c r="F19040"/>
      <c r="L19040"/>
    </row>
    <row r="19041" spans="6:12">
      <c r="F19041"/>
      <c r="L19041"/>
    </row>
    <row r="19042" spans="6:12">
      <c r="F19042"/>
      <c r="L19042"/>
    </row>
    <row r="19043" spans="6:12">
      <c r="F19043"/>
      <c r="L19043"/>
    </row>
    <row r="19044" spans="6:12">
      <c r="F19044"/>
      <c r="L19044"/>
    </row>
    <row r="19045" spans="6:12">
      <c r="F19045"/>
      <c r="L19045"/>
    </row>
    <row r="19046" spans="6:12">
      <c r="F19046"/>
      <c r="L19046"/>
    </row>
    <row r="19047" spans="6:12">
      <c r="F19047"/>
      <c r="L19047"/>
    </row>
    <row r="19048" spans="6:12">
      <c r="F19048"/>
      <c r="L19048"/>
    </row>
    <row r="19049" spans="6:12">
      <c r="F19049"/>
      <c r="L19049"/>
    </row>
    <row r="19050" spans="6:12">
      <c r="F19050"/>
      <c r="L19050"/>
    </row>
    <row r="19051" spans="6:12">
      <c r="F19051"/>
      <c r="L19051"/>
    </row>
    <row r="19052" spans="6:12">
      <c r="F19052"/>
      <c r="L19052"/>
    </row>
    <row r="19053" spans="6:12">
      <c r="F19053"/>
      <c r="L19053"/>
    </row>
    <row r="19054" spans="6:12">
      <c r="F19054"/>
      <c r="L19054"/>
    </row>
    <row r="19055" spans="6:12">
      <c r="F19055"/>
      <c r="L19055"/>
    </row>
    <row r="19056" spans="6:12">
      <c r="F19056"/>
      <c r="L19056"/>
    </row>
    <row r="19057" spans="6:12">
      <c r="F19057"/>
      <c r="L19057"/>
    </row>
    <row r="19058" spans="6:12">
      <c r="F19058"/>
      <c r="L19058"/>
    </row>
    <row r="19059" spans="6:12">
      <c r="F19059"/>
      <c r="L19059"/>
    </row>
    <row r="19060" spans="6:12">
      <c r="F19060"/>
      <c r="L19060"/>
    </row>
    <row r="19061" spans="6:12">
      <c r="F19061"/>
      <c r="L19061"/>
    </row>
    <row r="19062" spans="6:12">
      <c r="F19062"/>
      <c r="L19062"/>
    </row>
    <row r="19063" spans="6:12">
      <c r="F19063"/>
      <c r="L19063"/>
    </row>
    <row r="19064" spans="6:12">
      <c r="F19064"/>
      <c r="L19064"/>
    </row>
    <row r="19065" spans="6:12">
      <c r="F19065"/>
      <c r="L19065"/>
    </row>
    <row r="19066" spans="6:12">
      <c r="F19066"/>
      <c r="L19066"/>
    </row>
    <row r="19067" spans="6:12">
      <c r="F19067"/>
      <c r="L19067"/>
    </row>
    <row r="19068" spans="6:12">
      <c r="F19068"/>
      <c r="L19068"/>
    </row>
    <row r="19069" spans="6:12">
      <c r="F19069"/>
      <c r="L19069"/>
    </row>
    <row r="19070" spans="6:12">
      <c r="F19070"/>
      <c r="L19070"/>
    </row>
    <row r="19071" spans="6:12">
      <c r="F19071"/>
      <c r="L19071"/>
    </row>
    <row r="19072" spans="6:12">
      <c r="F19072"/>
      <c r="L19072"/>
    </row>
    <row r="19073" spans="6:12">
      <c r="F19073"/>
      <c r="L19073"/>
    </row>
    <row r="19074" spans="6:12">
      <c r="F19074"/>
      <c r="L19074"/>
    </row>
    <row r="19075" spans="6:12">
      <c r="F19075"/>
      <c r="L19075"/>
    </row>
    <row r="19076" spans="6:12">
      <c r="F19076"/>
      <c r="L19076"/>
    </row>
    <row r="19077" spans="6:12">
      <c r="F19077"/>
      <c r="L19077"/>
    </row>
    <row r="19078" spans="6:12">
      <c r="F19078"/>
      <c r="L19078"/>
    </row>
    <row r="19079" spans="6:12">
      <c r="F19079"/>
      <c r="L19079"/>
    </row>
    <row r="19080" spans="6:12">
      <c r="F19080"/>
      <c r="L19080"/>
    </row>
    <row r="19081" spans="6:12">
      <c r="F19081"/>
      <c r="L19081"/>
    </row>
    <row r="19082" spans="6:12">
      <c r="F19082"/>
      <c r="L19082"/>
    </row>
    <row r="19083" spans="6:12">
      <c r="F19083"/>
      <c r="L19083"/>
    </row>
    <row r="19084" spans="6:12">
      <c r="F19084"/>
      <c r="L19084"/>
    </row>
    <row r="19085" spans="6:12">
      <c r="F19085"/>
      <c r="L19085"/>
    </row>
    <row r="19086" spans="6:12">
      <c r="F19086"/>
      <c r="L19086"/>
    </row>
    <row r="19087" spans="6:12">
      <c r="F19087"/>
      <c r="L19087"/>
    </row>
    <row r="19088" spans="6:12">
      <c r="F19088"/>
      <c r="L19088"/>
    </row>
    <row r="19089" spans="6:12">
      <c r="F19089"/>
      <c r="L19089"/>
    </row>
    <row r="19090" spans="6:12">
      <c r="F19090"/>
      <c r="L19090"/>
    </row>
    <row r="19091" spans="6:12">
      <c r="F19091"/>
      <c r="L19091"/>
    </row>
    <row r="19092" spans="6:12">
      <c r="F19092"/>
      <c r="L19092"/>
    </row>
    <row r="19093" spans="6:12">
      <c r="F19093"/>
      <c r="L19093"/>
    </row>
    <row r="19094" spans="6:12">
      <c r="F19094"/>
      <c r="L19094"/>
    </row>
    <row r="19095" spans="6:12">
      <c r="F19095"/>
      <c r="L19095"/>
    </row>
    <row r="19096" spans="6:12">
      <c r="F19096"/>
      <c r="L19096"/>
    </row>
    <row r="19097" spans="6:12">
      <c r="F19097"/>
      <c r="L19097"/>
    </row>
    <row r="19098" spans="6:12">
      <c r="F19098"/>
      <c r="L19098"/>
    </row>
    <row r="19099" spans="6:12">
      <c r="F19099"/>
      <c r="L19099"/>
    </row>
    <row r="19100" spans="6:12">
      <c r="F19100"/>
      <c r="L19100"/>
    </row>
    <row r="19101" spans="6:12">
      <c r="F19101"/>
      <c r="L19101"/>
    </row>
    <row r="19102" spans="6:12">
      <c r="F19102"/>
      <c r="L19102"/>
    </row>
    <row r="19103" spans="6:12">
      <c r="F19103"/>
      <c r="L19103"/>
    </row>
    <row r="19104" spans="6:12">
      <c r="F19104"/>
      <c r="L19104"/>
    </row>
    <row r="19105" spans="6:12">
      <c r="F19105"/>
      <c r="L19105"/>
    </row>
    <row r="19106" spans="6:12">
      <c r="F19106"/>
      <c r="L19106"/>
    </row>
    <row r="19107" spans="6:12">
      <c r="F19107"/>
      <c r="L19107"/>
    </row>
    <row r="19108" spans="6:12">
      <c r="F19108"/>
      <c r="L19108"/>
    </row>
    <row r="19109" spans="6:12">
      <c r="F19109"/>
      <c r="L19109"/>
    </row>
    <row r="19110" spans="6:12">
      <c r="F19110"/>
      <c r="L19110"/>
    </row>
    <row r="19111" spans="6:12">
      <c r="F19111"/>
      <c r="L19111"/>
    </row>
    <row r="19112" spans="6:12">
      <c r="F19112"/>
      <c r="L19112"/>
    </row>
    <row r="19113" spans="6:12">
      <c r="F19113"/>
      <c r="L19113"/>
    </row>
    <row r="19114" spans="6:12">
      <c r="F19114"/>
      <c r="L19114"/>
    </row>
    <row r="19115" spans="6:12">
      <c r="F19115"/>
      <c r="L19115"/>
    </row>
    <row r="19116" spans="6:12">
      <c r="F19116"/>
      <c r="L19116"/>
    </row>
    <row r="19117" spans="6:12">
      <c r="F19117"/>
      <c r="L19117"/>
    </row>
    <row r="19118" spans="6:12">
      <c r="F19118"/>
      <c r="L19118"/>
    </row>
    <row r="19119" spans="6:12">
      <c r="F19119"/>
      <c r="L19119"/>
    </row>
    <row r="19120" spans="6:12">
      <c r="F19120"/>
      <c r="L19120"/>
    </row>
    <row r="19121" spans="6:12">
      <c r="F19121"/>
      <c r="L19121"/>
    </row>
    <row r="19122" spans="6:12">
      <c r="F19122"/>
      <c r="L19122"/>
    </row>
    <row r="19123" spans="6:12">
      <c r="F19123"/>
      <c r="L19123"/>
    </row>
    <row r="19124" spans="6:12">
      <c r="F19124"/>
      <c r="L19124"/>
    </row>
    <row r="19125" spans="6:12">
      <c r="F19125"/>
      <c r="L19125"/>
    </row>
    <row r="19126" spans="6:12">
      <c r="F19126"/>
      <c r="L19126"/>
    </row>
    <row r="19127" spans="6:12">
      <c r="F19127"/>
      <c r="L19127"/>
    </row>
    <row r="19128" spans="6:12">
      <c r="F19128"/>
      <c r="L19128"/>
    </row>
    <row r="19129" spans="6:12">
      <c r="F19129"/>
      <c r="L19129"/>
    </row>
    <row r="19130" spans="6:12">
      <c r="F19130"/>
      <c r="L19130"/>
    </row>
    <row r="19131" spans="6:12">
      <c r="F19131"/>
      <c r="L19131"/>
    </row>
    <row r="19132" spans="6:12">
      <c r="F19132"/>
      <c r="L19132"/>
    </row>
    <row r="19133" spans="6:12">
      <c r="F19133"/>
      <c r="L19133"/>
    </row>
    <row r="19134" spans="6:12">
      <c r="F19134"/>
      <c r="L19134"/>
    </row>
    <row r="19135" spans="6:12">
      <c r="F19135"/>
      <c r="L19135"/>
    </row>
    <row r="19136" spans="6:12">
      <c r="F19136"/>
      <c r="L19136"/>
    </row>
    <row r="19137" spans="6:12">
      <c r="F19137"/>
      <c r="L19137"/>
    </row>
    <row r="19138" spans="6:12">
      <c r="F19138"/>
      <c r="L19138"/>
    </row>
    <row r="19139" spans="6:12">
      <c r="F19139"/>
      <c r="L19139"/>
    </row>
    <row r="19140" spans="6:12">
      <c r="F19140"/>
      <c r="L19140"/>
    </row>
    <row r="19141" spans="6:12">
      <c r="F19141"/>
      <c r="L19141"/>
    </row>
    <row r="19142" spans="6:12">
      <c r="F19142"/>
      <c r="L19142"/>
    </row>
    <row r="19143" spans="6:12">
      <c r="F19143"/>
      <c r="L19143"/>
    </row>
    <row r="19144" spans="6:12">
      <c r="F19144"/>
      <c r="L19144"/>
    </row>
    <row r="19145" spans="6:12">
      <c r="F19145"/>
      <c r="L19145"/>
    </row>
    <row r="19146" spans="6:12">
      <c r="F19146"/>
      <c r="L19146"/>
    </row>
    <row r="19147" spans="6:12">
      <c r="F19147"/>
      <c r="L19147"/>
    </row>
    <row r="19148" spans="6:12">
      <c r="F19148"/>
      <c r="L19148"/>
    </row>
    <row r="19149" spans="6:12">
      <c r="F19149"/>
      <c r="L19149"/>
    </row>
    <row r="19150" spans="6:12">
      <c r="F19150"/>
      <c r="L19150"/>
    </row>
    <row r="19151" spans="6:12">
      <c r="F19151"/>
      <c r="L19151"/>
    </row>
    <row r="19152" spans="6:12">
      <c r="F19152"/>
      <c r="L19152"/>
    </row>
    <row r="19153" spans="6:12">
      <c r="F19153"/>
      <c r="L19153"/>
    </row>
    <row r="19154" spans="6:12">
      <c r="F19154"/>
      <c r="L19154"/>
    </row>
    <row r="19155" spans="6:12">
      <c r="F19155"/>
      <c r="L19155"/>
    </row>
    <row r="19156" spans="6:12">
      <c r="F19156"/>
      <c r="L19156"/>
    </row>
    <row r="19157" spans="6:12">
      <c r="F19157"/>
      <c r="L19157"/>
    </row>
    <row r="19158" spans="6:12">
      <c r="F19158"/>
      <c r="L19158"/>
    </row>
    <row r="19159" spans="6:12">
      <c r="F19159"/>
      <c r="L19159"/>
    </row>
    <row r="19160" spans="6:12">
      <c r="F19160"/>
      <c r="L19160"/>
    </row>
    <row r="19161" spans="6:12">
      <c r="F19161"/>
      <c r="L19161"/>
    </row>
    <row r="19162" spans="6:12">
      <c r="F19162"/>
      <c r="L19162"/>
    </row>
    <row r="19163" spans="6:12">
      <c r="F19163"/>
      <c r="L19163"/>
    </row>
    <row r="19164" spans="6:12">
      <c r="F19164"/>
      <c r="L19164"/>
    </row>
    <row r="19165" spans="6:12">
      <c r="F19165"/>
      <c r="L19165"/>
    </row>
    <row r="19166" spans="6:12">
      <c r="F19166"/>
      <c r="L19166"/>
    </row>
    <row r="19167" spans="6:12">
      <c r="F19167"/>
      <c r="L19167"/>
    </row>
    <row r="19168" spans="6:12">
      <c r="F19168"/>
      <c r="L19168"/>
    </row>
    <row r="19169" spans="6:12">
      <c r="F19169"/>
      <c r="L19169"/>
    </row>
    <row r="19170" spans="6:12">
      <c r="F19170"/>
      <c r="L19170"/>
    </row>
    <row r="19171" spans="6:12">
      <c r="F19171"/>
      <c r="L19171"/>
    </row>
    <row r="19172" spans="6:12">
      <c r="F19172"/>
      <c r="L19172"/>
    </row>
    <row r="19173" spans="6:12">
      <c r="F19173"/>
      <c r="L19173"/>
    </row>
    <row r="19174" spans="6:12">
      <c r="F19174"/>
      <c r="L19174"/>
    </row>
    <row r="19175" spans="6:12">
      <c r="F19175"/>
      <c r="L19175"/>
    </row>
    <row r="19176" spans="6:12">
      <c r="F19176"/>
      <c r="L19176"/>
    </row>
    <row r="19177" spans="6:12">
      <c r="F19177"/>
      <c r="L19177"/>
    </row>
    <row r="19178" spans="6:12">
      <c r="F19178"/>
      <c r="L19178"/>
    </row>
    <row r="19179" spans="6:12">
      <c r="F19179"/>
      <c r="L19179"/>
    </row>
    <row r="19180" spans="6:12">
      <c r="F19180"/>
      <c r="L19180"/>
    </row>
    <row r="19181" spans="6:12">
      <c r="F19181"/>
      <c r="L19181"/>
    </row>
    <row r="19182" spans="6:12">
      <c r="F19182"/>
      <c r="L19182"/>
    </row>
    <row r="19183" spans="6:12">
      <c r="F19183"/>
      <c r="L19183"/>
    </row>
    <row r="19184" spans="6:12">
      <c r="F19184"/>
      <c r="L19184"/>
    </row>
    <row r="19185" spans="6:12">
      <c r="F19185"/>
      <c r="L19185"/>
    </row>
    <row r="19186" spans="6:12">
      <c r="F19186"/>
      <c r="L19186"/>
    </row>
    <row r="19187" spans="6:12">
      <c r="F19187"/>
      <c r="L19187"/>
    </row>
    <row r="19188" spans="6:12">
      <c r="F19188"/>
      <c r="L19188"/>
    </row>
    <row r="19189" spans="6:12">
      <c r="F19189"/>
      <c r="L19189"/>
    </row>
    <row r="19190" spans="6:12">
      <c r="F19190"/>
      <c r="L19190"/>
    </row>
    <row r="19191" spans="6:12">
      <c r="F19191"/>
      <c r="L19191"/>
    </row>
    <row r="19192" spans="6:12">
      <c r="F19192"/>
      <c r="L19192"/>
    </row>
    <row r="19193" spans="6:12">
      <c r="F19193"/>
      <c r="L19193"/>
    </row>
    <row r="19194" spans="6:12">
      <c r="F19194"/>
      <c r="L19194"/>
    </row>
    <row r="19195" spans="6:12">
      <c r="F19195"/>
      <c r="L19195"/>
    </row>
    <row r="19196" spans="6:12">
      <c r="F19196"/>
      <c r="L19196"/>
    </row>
    <row r="19197" spans="6:12">
      <c r="F19197"/>
      <c r="L19197"/>
    </row>
    <row r="19198" spans="6:12">
      <c r="F19198"/>
      <c r="L19198"/>
    </row>
    <row r="19199" spans="6:12">
      <c r="F19199"/>
      <c r="L19199"/>
    </row>
    <row r="19200" spans="6:12">
      <c r="F19200"/>
      <c r="L19200"/>
    </row>
    <row r="19201" spans="6:12">
      <c r="F19201"/>
      <c r="L19201"/>
    </row>
    <row r="19202" spans="6:12">
      <c r="F19202"/>
      <c r="L19202"/>
    </row>
    <row r="19203" spans="6:12">
      <c r="F19203"/>
      <c r="L19203"/>
    </row>
    <row r="19204" spans="6:12">
      <c r="F19204"/>
      <c r="L19204"/>
    </row>
    <row r="19205" spans="6:12">
      <c r="F19205"/>
      <c r="L19205"/>
    </row>
    <row r="19206" spans="6:12">
      <c r="F19206"/>
      <c r="L19206"/>
    </row>
    <row r="19207" spans="6:12">
      <c r="F19207"/>
      <c r="L19207"/>
    </row>
    <row r="19208" spans="6:12">
      <c r="F19208"/>
      <c r="L19208"/>
    </row>
    <row r="19209" spans="6:12">
      <c r="F19209"/>
      <c r="L19209"/>
    </row>
    <row r="19210" spans="6:12">
      <c r="F19210"/>
      <c r="L19210"/>
    </row>
    <row r="19211" spans="6:12">
      <c r="F19211"/>
      <c r="L19211"/>
    </row>
    <row r="19212" spans="6:12">
      <c r="F19212"/>
      <c r="L19212"/>
    </row>
    <row r="19213" spans="6:12">
      <c r="F19213"/>
      <c r="L19213"/>
    </row>
    <row r="19214" spans="6:12">
      <c r="F19214"/>
      <c r="L19214"/>
    </row>
    <row r="19215" spans="6:12">
      <c r="F19215"/>
      <c r="L19215"/>
    </row>
    <row r="19216" spans="6:12">
      <c r="F19216"/>
      <c r="L19216"/>
    </row>
    <row r="19217" spans="6:12">
      <c r="F19217"/>
      <c r="L19217"/>
    </row>
    <row r="19218" spans="6:12">
      <c r="F19218"/>
      <c r="L19218"/>
    </row>
    <row r="19219" spans="6:12">
      <c r="F19219"/>
      <c r="L19219"/>
    </row>
    <row r="19220" spans="6:12">
      <c r="F19220"/>
      <c r="L19220"/>
    </row>
    <row r="19221" spans="6:12">
      <c r="F19221"/>
      <c r="L19221"/>
    </row>
    <row r="19222" spans="6:12">
      <c r="F19222"/>
      <c r="L19222"/>
    </row>
    <row r="19223" spans="6:12">
      <c r="F19223"/>
      <c r="L19223"/>
    </row>
    <row r="19224" spans="6:12">
      <c r="F19224"/>
      <c r="L19224"/>
    </row>
    <row r="19225" spans="6:12">
      <c r="F19225"/>
      <c r="L19225"/>
    </row>
    <row r="19226" spans="6:12">
      <c r="F19226"/>
      <c r="L19226"/>
    </row>
    <row r="19227" spans="6:12">
      <c r="F19227"/>
      <c r="L19227"/>
    </row>
    <row r="19228" spans="6:12">
      <c r="F19228"/>
      <c r="L19228"/>
    </row>
    <row r="19229" spans="6:12">
      <c r="F19229"/>
      <c r="L19229"/>
    </row>
    <row r="19230" spans="6:12">
      <c r="F19230"/>
      <c r="L19230"/>
    </row>
    <row r="19231" spans="6:12">
      <c r="F19231"/>
      <c r="L19231"/>
    </row>
    <row r="19232" spans="6:12">
      <c r="F19232"/>
      <c r="L19232"/>
    </row>
    <row r="19233" spans="6:12">
      <c r="F19233"/>
      <c r="L19233"/>
    </row>
    <row r="19234" spans="6:12">
      <c r="F19234"/>
      <c r="L19234"/>
    </row>
    <row r="19235" spans="6:12">
      <c r="F19235"/>
      <c r="L19235"/>
    </row>
    <row r="19236" spans="6:12">
      <c r="F19236"/>
      <c r="L19236"/>
    </row>
    <row r="19237" spans="6:12">
      <c r="F19237"/>
      <c r="L19237"/>
    </row>
    <row r="19238" spans="6:12">
      <c r="F19238"/>
      <c r="L19238"/>
    </row>
    <row r="19239" spans="6:12">
      <c r="F19239"/>
      <c r="L19239"/>
    </row>
    <row r="19240" spans="6:12">
      <c r="F19240"/>
      <c r="L19240"/>
    </row>
    <row r="19241" spans="6:12">
      <c r="F19241"/>
      <c r="L19241"/>
    </row>
    <row r="19242" spans="6:12">
      <c r="F19242"/>
      <c r="L19242"/>
    </row>
    <row r="19243" spans="6:12">
      <c r="F19243"/>
      <c r="L19243"/>
    </row>
    <row r="19244" spans="6:12">
      <c r="F19244"/>
      <c r="L19244"/>
    </row>
    <row r="19245" spans="6:12">
      <c r="F19245"/>
      <c r="L19245"/>
    </row>
    <row r="19246" spans="6:12">
      <c r="F19246"/>
      <c r="L19246"/>
    </row>
    <row r="19247" spans="6:12">
      <c r="F19247"/>
      <c r="L19247"/>
    </row>
    <row r="19248" spans="6:12">
      <c r="F19248"/>
      <c r="L19248"/>
    </row>
    <row r="19249" spans="6:12">
      <c r="F19249"/>
      <c r="L19249"/>
    </row>
    <row r="19250" spans="6:12">
      <c r="F19250"/>
      <c r="L19250"/>
    </row>
    <row r="19251" spans="6:12">
      <c r="F19251"/>
      <c r="L19251"/>
    </row>
    <row r="19252" spans="6:12">
      <c r="F19252"/>
      <c r="L19252"/>
    </row>
    <row r="19253" spans="6:12">
      <c r="F19253"/>
      <c r="L19253"/>
    </row>
    <row r="19254" spans="6:12">
      <c r="F19254"/>
      <c r="L19254"/>
    </row>
    <row r="19255" spans="6:12">
      <c r="F19255"/>
      <c r="L19255"/>
    </row>
    <row r="19256" spans="6:12">
      <c r="F19256"/>
      <c r="L19256"/>
    </row>
    <row r="19257" spans="6:12">
      <c r="F19257"/>
      <c r="L19257"/>
    </row>
    <row r="19258" spans="6:12">
      <c r="F19258"/>
      <c r="L19258"/>
    </row>
    <row r="19259" spans="6:12">
      <c r="F19259"/>
      <c r="L19259"/>
    </row>
    <row r="19260" spans="6:12">
      <c r="F19260"/>
      <c r="L19260"/>
    </row>
    <row r="19261" spans="6:12">
      <c r="F19261"/>
      <c r="L19261"/>
    </row>
    <row r="19262" spans="6:12">
      <c r="F19262"/>
      <c r="L19262"/>
    </row>
    <row r="19263" spans="6:12">
      <c r="F19263"/>
      <c r="L19263"/>
    </row>
    <row r="19264" spans="6:12">
      <c r="F19264"/>
      <c r="L19264"/>
    </row>
    <row r="19265" spans="6:12">
      <c r="F19265"/>
      <c r="L19265"/>
    </row>
    <row r="19266" spans="6:12">
      <c r="F19266"/>
      <c r="L19266"/>
    </row>
    <row r="19267" spans="6:12">
      <c r="F19267"/>
      <c r="L19267"/>
    </row>
    <row r="19268" spans="6:12">
      <c r="F19268"/>
      <c r="L19268"/>
    </row>
    <row r="19269" spans="6:12">
      <c r="F19269"/>
      <c r="L19269"/>
    </row>
    <row r="19270" spans="6:12">
      <c r="F19270"/>
      <c r="L19270"/>
    </row>
    <row r="19271" spans="6:12">
      <c r="F19271"/>
      <c r="L19271"/>
    </row>
    <row r="19272" spans="6:12">
      <c r="F19272"/>
      <c r="L19272"/>
    </row>
    <row r="19273" spans="6:12">
      <c r="F19273"/>
      <c r="L19273"/>
    </row>
    <row r="19274" spans="6:12">
      <c r="F19274"/>
      <c r="L19274"/>
    </row>
    <row r="19275" spans="6:12">
      <c r="F19275"/>
      <c r="L19275"/>
    </row>
    <row r="19276" spans="6:12">
      <c r="F19276"/>
      <c r="L19276"/>
    </row>
    <row r="19277" spans="6:12">
      <c r="F19277"/>
      <c r="L19277"/>
    </row>
    <row r="19278" spans="6:12">
      <c r="F19278"/>
      <c r="L19278"/>
    </row>
    <row r="19279" spans="6:12">
      <c r="F19279"/>
      <c r="L19279"/>
    </row>
    <row r="19280" spans="6:12">
      <c r="F19280"/>
      <c r="L19280"/>
    </row>
    <row r="19281" spans="6:12">
      <c r="F19281"/>
      <c r="L19281"/>
    </row>
    <row r="19282" spans="6:12">
      <c r="F19282"/>
      <c r="L19282"/>
    </row>
    <row r="19283" spans="6:12">
      <c r="F19283"/>
      <c r="L19283"/>
    </row>
    <row r="19284" spans="6:12">
      <c r="F19284"/>
      <c r="L19284"/>
    </row>
    <row r="19285" spans="6:12">
      <c r="F19285"/>
      <c r="L19285"/>
    </row>
    <row r="19286" spans="6:12">
      <c r="F19286"/>
      <c r="L19286"/>
    </row>
    <row r="19287" spans="6:12">
      <c r="F19287"/>
      <c r="L19287"/>
    </row>
    <row r="19288" spans="6:12">
      <c r="F19288"/>
      <c r="L19288"/>
    </row>
    <row r="19289" spans="6:12">
      <c r="F19289"/>
      <c r="L19289"/>
    </row>
    <row r="19290" spans="6:12">
      <c r="F19290"/>
      <c r="L19290"/>
    </row>
    <row r="19291" spans="6:12">
      <c r="F19291"/>
      <c r="L19291"/>
    </row>
    <row r="19292" spans="6:12">
      <c r="F19292"/>
      <c r="L19292"/>
    </row>
    <row r="19293" spans="6:12">
      <c r="F19293"/>
      <c r="L19293"/>
    </row>
    <row r="19294" spans="6:12">
      <c r="F19294"/>
      <c r="L19294"/>
    </row>
    <row r="19295" spans="6:12">
      <c r="F19295"/>
      <c r="L19295"/>
    </row>
    <row r="19296" spans="6:12">
      <c r="F19296"/>
      <c r="L19296"/>
    </row>
    <row r="19297" spans="6:12">
      <c r="F19297"/>
      <c r="L19297"/>
    </row>
    <row r="19298" spans="6:12">
      <c r="F19298"/>
      <c r="L19298"/>
    </row>
    <row r="19299" spans="6:12">
      <c r="F19299"/>
      <c r="L19299"/>
    </row>
    <row r="19300" spans="6:12">
      <c r="F19300"/>
      <c r="L19300"/>
    </row>
    <row r="19301" spans="6:12">
      <c r="F19301"/>
      <c r="L19301"/>
    </row>
    <row r="19302" spans="6:12">
      <c r="F19302"/>
      <c r="L19302"/>
    </row>
    <row r="19303" spans="6:12">
      <c r="F19303"/>
      <c r="L19303"/>
    </row>
    <row r="19304" spans="6:12">
      <c r="F19304"/>
      <c r="L19304"/>
    </row>
    <row r="19305" spans="6:12">
      <c r="F19305"/>
      <c r="L19305"/>
    </row>
    <row r="19306" spans="6:12">
      <c r="F19306"/>
      <c r="L19306"/>
    </row>
    <row r="19307" spans="6:12">
      <c r="F19307"/>
      <c r="L19307"/>
    </row>
    <row r="19308" spans="6:12">
      <c r="F19308"/>
      <c r="L19308"/>
    </row>
    <row r="19309" spans="6:12">
      <c r="F19309"/>
      <c r="L19309"/>
    </row>
    <row r="19310" spans="6:12">
      <c r="F19310"/>
      <c r="L19310"/>
    </row>
    <row r="19311" spans="6:12">
      <c r="F19311"/>
      <c r="L19311"/>
    </row>
    <row r="19312" spans="6:12">
      <c r="F19312"/>
      <c r="L19312"/>
    </row>
    <row r="19313" spans="6:12">
      <c r="F19313"/>
      <c r="L19313"/>
    </row>
    <row r="19314" spans="6:12">
      <c r="F19314"/>
      <c r="L19314"/>
    </row>
    <row r="19315" spans="6:12">
      <c r="F19315"/>
      <c r="L19315"/>
    </row>
    <row r="19316" spans="6:12">
      <c r="F19316"/>
      <c r="L19316"/>
    </row>
    <row r="19317" spans="6:12">
      <c r="F19317"/>
      <c r="L19317"/>
    </row>
    <row r="19318" spans="6:12">
      <c r="F19318"/>
      <c r="L19318"/>
    </row>
    <row r="19319" spans="6:12">
      <c r="F19319"/>
      <c r="L19319"/>
    </row>
    <row r="19320" spans="6:12">
      <c r="F19320"/>
      <c r="L19320"/>
    </row>
    <row r="19321" spans="6:12">
      <c r="F19321"/>
      <c r="L19321"/>
    </row>
    <row r="19322" spans="6:12">
      <c r="F19322"/>
      <c r="L19322"/>
    </row>
    <row r="19323" spans="6:12">
      <c r="F19323"/>
      <c r="L19323"/>
    </row>
    <row r="19324" spans="6:12">
      <c r="F19324"/>
      <c r="L19324"/>
    </row>
    <row r="19325" spans="6:12">
      <c r="F19325"/>
      <c r="L19325"/>
    </row>
    <row r="19326" spans="6:12">
      <c r="F19326"/>
      <c r="L19326"/>
    </row>
    <row r="19327" spans="6:12">
      <c r="F19327"/>
      <c r="L19327"/>
    </row>
    <row r="19328" spans="6:12">
      <c r="F19328"/>
      <c r="L19328"/>
    </row>
    <row r="19329" spans="6:12">
      <c r="F19329"/>
      <c r="L19329"/>
    </row>
    <row r="19330" spans="6:12">
      <c r="F19330"/>
      <c r="L19330"/>
    </row>
    <row r="19331" spans="6:12">
      <c r="F19331"/>
      <c r="L19331"/>
    </row>
    <row r="19332" spans="6:12">
      <c r="F19332"/>
      <c r="L19332"/>
    </row>
    <row r="19333" spans="6:12">
      <c r="F19333"/>
      <c r="L19333"/>
    </row>
    <row r="19334" spans="6:12">
      <c r="F19334"/>
      <c r="L19334"/>
    </row>
    <row r="19335" spans="6:12">
      <c r="F19335"/>
      <c r="L19335"/>
    </row>
    <row r="19336" spans="6:12">
      <c r="F19336"/>
      <c r="L19336"/>
    </row>
    <row r="19337" spans="6:12">
      <c r="F19337"/>
      <c r="L19337"/>
    </row>
    <row r="19338" spans="6:12">
      <c r="F19338"/>
      <c r="L19338"/>
    </row>
    <row r="19339" spans="6:12">
      <c r="F19339"/>
      <c r="L19339"/>
    </row>
    <row r="19340" spans="6:12">
      <c r="F19340"/>
      <c r="L19340"/>
    </row>
    <row r="19341" spans="6:12">
      <c r="F19341"/>
      <c r="L19341"/>
    </row>
    <row r="19342" spans="6:12">
      <c r="F19342"/>
      <c r="L19342"/>
    </row>
    <row r="19343" spans="6:12">
      <c r="F19343"/>
      <c r="L19343"/>
    </row>
    <row r="19344" spans="6:12">
      <c r="F19344"/>
      <c r="L19344"/>
    </row>
    <row r="19345" spans="6:12">
      <c r="F19345"/>
      <c r="L19345"/>
    </row>
    <row r="19346" spans="6:12">
      <c r="F19346"/>
      <c r="L19346"/>
    </row>
    <row r="19347" spans="6:12">
      <c r="F19347"/>
      <c r="L19347"/>
    </row>
    <row r="19348" spans="6:12">
      <c r="F19348"/>
      <c r="L19348"/>
    </row>
    <row r="19349" spans="6:12">
      <c r="F19349"/>
      <c r="L19349"/>
    </row>
    <row r="19350" spans="6:12">
      <c r="F19350"/>
      <c r="L19350"/>
    </row>
    <row r="19351" spans="6:12">
      <c r="F19351"/>
      <c r="L19351"/>
    </row>
    <row r="19352" spans="6:12">
      <c r="F19352"/>
      <c r="L19352"/>
    </row>
    <row r="19353" spans="6:12">
      <c r="F19353"/>
      <c r="L19353"/>
    </row>
    <row r="19354" spans="6:12">
      <c r="F19354"/>
      <c r="L19354"/>
    </row>
    <row r="19355" spans="6:12">
      <c r="F19355"/>
      <c r="L19355"/>
    </row>
    <row r="19356" spans="6:12">
      <c r="F19356"/>
      <c r="L19356"/>
    </row>
    <row r="19357" spans="6:12">
      <c r="F19357"/>
      <c r="L19357"/>
    </row>
    <row r="19358" spans="6:12">
      <c r="F19358"/>
      <c r="L19358"/>
    </row>
    <row r="19359" spans="6:12">
      <c r="F19359"/>
      <c r="L19359"/>
    </row>
    <row r="19360" spans="6:12">
      <c r="F19360"/>
      <c r="L19360"/>
    </row>
    <row r="19361" spans="6:12">
      <c r="F19361"/>
      <c r="L19361"/>
    </row>
    <row r="19362" spans="6:12">
      <c r="F19362"/>
      <c r="L19362"/>
    </row>
    <row r="19363" spans="6:12">
      <c r="F19363"/>
      <c r="L19363"/>
    </row>
    <row r="19364" spans="6:12">
      <c r="F19364"/>
      <c r="L19364"/>
    </row>
    <row r="19365" spans="6:12">
      <c r="F19365"/>
      <c r="L19365"/>
    </row>
    <row r="19366" spans="6:12">
      <c r="F19366"/>
      <c r="L19366"/>
    </row>
    <row r="19367" spans="6:12">
      <c r="F19367"/>
      <c r="L19367"/>
    </row>
    <row r="19368" spans="6:12">
      <c r="F19368"/>
      <c r="L19368"/>
    </row>
    <row r="19369" spans="6:12">
      <c r="F19369"/>
      <c r="L19369"/>
    </row>
    <row r="19370" spans="6:12">
      <c r="F19370"/>
      <c r="L19370"/>
    </row>
    <row r="19371" spans="6:12">
      <c r="F19371"/>
      <c r="L19371"/>
    </row>
    <row r="19372" spans="6:12">
      <c r="F19372"/>
      <c r="L19372"/>
    </row>
    <row r="19373" spans="6:12">
      <c r="F19373"/>
      <c r="L19373"/>
    </row>
    <row r="19374" spans="6:12">
      <c r="F19374"/>
      <c r="L19374"/>
    </row>
    <row r="19375" spans="6:12">
      <c r="F19375"/>
      <c r="L19375"/>
    </row>
    <row r="19376" spans="6:12">
      <c r="F19376"/>
      <c r="L19376"/>
    </row>
    <row r="19377" spans="6:12">
      <c r="F19377"/>
      <c r="L19377"/>
    </row>
    <row r="19378" spans="6:12">
      <c r="F19378"/>
      <c r="L19378"/>
    </row>
    <row r="19379" spans="6:12">
      <c r="F19379"/>
      <c r="L19379"/>
    </row>
    <row r="19380" spans="6:12">
      <c r="F19380"/>
      <c r="L19380"/>
    </row>
    <row r="19381" spans="6:12">
      <c r="F19381"/>
      <c r="L19381"/>
    </row>
    <row r="19382" spans="6:12">
      <c r="F19382"/>
      <c r="L19382"/>
    </row>
    <row r="19383" spans="6:12">
      <c r="F19383"/>
      <c r="L19383"/>
    </row>
    <row r="19384" spans="6:12">
      <c r="F19384"/>
      <c r="L19384"/>
    </row>
    <row r="19385" spans="6:12">
      <c r="F19385"/>
      <c r="L19385"/>
    </row>
    <row r="19386" spans="6:12">
      <c r="F19386"/>
      <c r="L19386"/>
    </row>
    <row r="19387" spans="6:12">
      <c r="F19387"/>
      <c r="L19387"/>
    </row>
    <row r="19388" spans="6:12">
      <c r="F19388"/>
      <c r="L19388"/>
    </row>
    <row r="19389" spans="6:12">
      <c r="F19389"/>
      <c r="L19389"/>
    </row>
    <row r="19390" spans="6:12">
      <c r="F19390"/>
      <c r="L19390"/>
    </row>
    <row r="19391" spans="6:12">
      <c r="F19391"/>
      <c r="L19391"/>
    </row>
    <row r="19392" spans="6:12">
      <c r="F19392"/>
      <c r="L19392"/>
    </row>
    <row r="19393" spans="6:12">
      <c r="F19393"/>
      <c r="L19393"/>
    </row>
    <row r="19394" spans="6:12">
      <c r="F19394"/>
      <c r="L19394"/>
    </row>
    <row r="19395" spans="6:12">
      <c r="F19395"/>
      <c r="L19395"/>
    </row>
    <row r="19396" spans="6:12">
      <c r="F19396"/>
      <c r="L19396"/>
    </row>
    <row r="19397" spans="6:12">
      <c r="F19397"/>
      <c r="L19397"/>
    </row>
    <row r="19398" spans="6:12">
      <c r="F19398"/>
      <c r="L19398"/>
    </row>
    <row r="19399" spans="6:12">
      <c r="F19399"/>
      <c r="L19399"/>
    </row>
    <row r="19400" spans="6:12">
      <c r="F19400"/>
      <c r="L19400"/>
    </row>
    <row r="19401" spans="6:12">
      <c r="F19401"/>
      <c r="L19401"/>
    </row>
    <row r="19402" spans="6:12">
      <c r="F19402"/>
      <c r="L19402"/>
    </row>
    <row r="19403" spans="6:12">
      <c r="F19403"/>
      <c r="L19403"/>
    </row>
    <row r="19404" spans="6:12">
      <c r="F19404"/>
      <c r="L19404"/>
    </row>
    <row r="19405" spans="6:12">
      <c r="F19405"/>
      <c r="L19405"/>
    </row>
    <row r="19406" spans="6:12">
      <c r="F19406"/>
      <c r="L19406"/>
    </row>
    <row r="19407" spans="6:12">
      <c r="F19407"/>
      <c r="L19407"/>
    </row>
    <row r="19408" spans="6:12">
      <c r="F19408"/>
      <c r="L19408"/>
    </row>
    <row r="19409" spans="6:12">
      <c r="F19409"/>
      <c r="L19409"/>
    </row>
    <row r="19410" spans="6:12">
      <c r="F19410"/>
      <c r="L19410"/>
    </row>
    <row r="19411" spans="6:12">
      <c r="F19411"/>
      <c r="L19411"/>
    </row>
    <row r="19412" spans="6:12">
      <c r="F19412"/>
      <c r="L19412"/>
    </row>
    <row r="19413" spans="6:12">
      <c r="F19413"/>
      <c r="L19413"/>
    </row>
    <row r="19414" spans="6:12">
      <c r="F19414"/>
      <c r="L19414"/>
    </row>
    <row r="19415" spans="6:12">
      <c r="F19415"/>
      <c r="L19415"/>
    </row>
    <row r="19416" spans="6:12">
      <c r="F19416"/>
      <c r="L19416"/>
    </row>
    <row r="19417" spans="6:12">
      <c r="F19417"/>
      <c r="L19417"/>
    </row>
    <row r="19418" spans="6:12">
      <c r="F19418"/>
      <c r="L19418"/>
    </row>
    <row r="19419" spans="6:12">
      <c r="F19419"/>
      <c r="L19419"/>
    </row>
    <row r="19420" spans="6:12">
      <c r="F19420"/>
      <c r="L19420"/>
    </row>
    <row r="19421" spans="6:12">
      <c r="F19421"/>
      <c r="L19421"/>
    </row>
    <row r="19422" spans="6:12">
      <c r="F19422"/>
      <c r="L19422"/>
    </row>
    <row r="19423" spans="6:12">
      <c r="F19423"/>
      <c r="L19423"/>
    </row>
    <row r="19424" spans="6:12">
      <c r="F19424"/>
      <c r="L19424"/>
    </row>
    <row r="19425" spans="6:12">
      <c r="F19425"/>
      <c r="L19425"/>
    </row>
    <row r="19426" spans="6:12">
      <c r="F19426"/>
      <c r="L19426"/>
    </row>
    <row r="19427" spans="6:12">
      <c r="F19427"/>
      <c r="L19427"/>
    </row>
    <row r="19428" spans="6:12">
      <c r="F19428"/>
      <c r="L19428"/>
    </row>
    <row r="19429" spans="6:12">
      <c r="F19429"/>
      <c r="L19429"/>
    </row>
    <row r="19430" spans="6:12">
      <c r="F19430"/>
      <c r="L19430"/>
    </row>
    <row r="19431" spans="6:12">
      <c r="F19431"/>
      <c r="L19431"/>
    </row>
    <row r="19432" spans="6:12">
      <c r="F19432"/>
      <c r="L19432"/>
    </row>
    <row r="19433" spans="6:12">
      <c r="F19433"/>
      <c r="L19433"/>
    </row>
    <row r="19434" spans="6:12">
      <c r="F19434"/>
      <c r="L19434"/>
    </row>
    <row r="19435" spans="6:12">
      <c r="F19435"/>
      <c r="L19435"/>
    </row>
    <row r="19436" spans="6:12">
      <c r="F19436"/>
      <c r="L19436"/>
    </row>
    <row r="19437" spans="6:12">
      <c r="F19437"/>
      <c r="L19437"/>
    </row>
    <row r="19438" spans="6:12">
      <c r="F19438"/>
      <c r="L19438"/>
    </row>
    <row r="19439" spans="6:12">
      <c r="F19439"/>
      <c r="L19439"/>
    </row>
    <row r="19440" spans="6:12">
      <c r="F19440"/>
      <c r="L19440"/>
    </row>
    <row r="19441" spans="6:12">
      <c r="F19441"/>
      <c r="L19441"/>
    </row>
    <row r="19442" spans="6:12">
      <c r="F19442"/>
      <c r="L19442"/>
    </row>
    <row r="19443" spans="6:12">
      <c r="F19443"/>
      <c r="L19443"/>
    </row>
    <row r="19444" spans="6:12">
      <c r="F19444"/>
      <c r="L19444"/>
    </row>
    <row r="19445" spans="6:12">
      <c r="F19445"/>
      <c r="L19445"/>
    </row>
    <row r="19446" spans="6:12">
      <c r="F19446"/>
      <c r="L19446"/>
    </row>
    <row r="19447" spans="6:12">
      <c r="F19447"/>
      <c r="L19447"/>
    </row>
    <row r="19448" spans="6:12">
      <c r="F19448"/>
      <c r="L19448"/>
    </row>
    <row r="19449" spans="6:12">
      <c r="F19449"/>
      <c r="L19449"/>
    </row>
    <row r="19450" spans="6:12">
      <c r="F19450"/>
      <c r="L19450"/>
    </row>
    <row r="19451" spans="6:12">
      <c r="F19451"/>
      <c r="L19451"/>
    </row>
    <row r="19452" spans="6:12">
      <c r="F19452"/>
      <c r="L19452"/>
    </row>
    <row r="19453" spans="6:12">
      <c r="F19453"/>
      <c r="L19453"/>
    </row>
    <row r="19454" spans="6:12">
      <c r="F19454"/>
      <c r="L19454"/>
    </row>
    <row r="19455" spans="6:12">
      <c r="F19455"/>
      <c r="L19455"/>
    </row>
    <row r="19456" spans="6:12">
      <c r="F19456"/>
      <c r="L19456"/>
    </row>
    <row r="19457" spans="6:12">
      <c r="F19457"/>
      <c r="L19457"/>
    </row>
    <row r="19458" spans="6:12">
      <c r="F19458"/>
      <c r="L19458"/>
    </row>
    <row r="19459" spans="6:12">
      <c r="F19459"/>
      <c r="L19459"/>
    </row>
    <row r="19460" spans="6:12">
      <c r="F19460"/>
      <c r="L19460"/>
    </row>
    <row r="19461" spans="6:12">
      <c r="F19461"/>
      <c r="L19461"/>
    </row>
    <row r="19462" spans="6:12">
      <c r="F19462"/>
      <c r="L19462"/>
    </row>
    <row r="19463" spans="6:12">
      <c r="F19463"/>
      <c r="L19463"/>
    </row>
    <row r="19464" spans="6:12">
      <c r="F19464"/>
      <c r="L19464"/>
    </row>
    <row r="19465" spans="6:12">
      <c r="F19465"/>
      <c r="L19465"/>
    </row>
    <row r="19466" spans="6:12">
      <c r="F19466"/>
      <c r="L19466"/>
    </row>
    <row r="19467" spans="6:12">
      <c r="F19467"/>
      <c r="L19467"/>
    </row>
    <row r="19468" spans="6:12">
      <c r="F19468"/>
      <c r="L19468"/>
    </row>
    <row r="19469" spans="6:12">
      <c r="F19469"/>
      <c r="L19469"/>
    </row>
    <row r="19470" spans="6:12">
      <c r="F19470"/>
      <c r="L19470"/>
    </row>
    <row r="19471" spans="6:12">
      <c r="F19471"/>
      <c r="L19471"/>
    </row>
    <row r="19472" spans="6:12">
      <c r="F19472"/>
      <c r="L19472"/>
    </row>
    <row r="19473" spans="6:12">
      <c r="F19473"/>
      <c r="L19473"/>
    </row>
    <row r="19474" spans="6:12">
      <c r="F19474"/>
      <c r="L19474"/>
    </row>
    <row r="19475" spans="6:12">
      <c r="F19475"/>
      <c r="L19475"/>
    </row>
    <row r="19476" spans="6:12">
      <c r="F19476"/>
      <c r="L19476"/>
    </row>
    <row r="19477" spans="6:12">
      <c r="F19477"/>
      <c r="L19477"/>
    </row>
    <row r="19478" spans="6:12">
      <c r="F19478"/>
      <c r="L19478"/>
    </row>
    <row r="19479" spans="6:12">
      <c r="F19479"/>
      <c r="L19479"/>
    </row>
    <row r="19480" spans="6:12">
      <c r="F19480"/>
      <c r="L19480"/>
    </row>
    <row r="19481" spans="6:12">
      <c r="F19481"/>
      <c r="L19481"/>
    </row>
    <row r="19482" spans="6:12">
      <c r="F19482"/>
      <c r="L19482"/>
    </row>
    <row r="19483" spans="6:12">
      <c r="F19483"/>
      <c r="L19483"/>
    </row>
    <row r="19484" spans="6:12">
      <c r="F19484"/>
      <c r="L19484"/>
    </row>
    <row r="19485" spans="6:12">
      <c r="F19485"/>
      <c r="L19485"/>
    </row>
    <row r="19486" spans="6:12">
      <c r="F19486"/>
      <c r="L19486"/>
    </row>
    <row r="19487" spans="6:12">
      <c r="F19487"/>
      <c r="L19487"/>
    </row>
    <row r="19488" spans="6:12">
      <c r="F19488"/>
      <c r="L19488"/>
    </row>
    <row r="19489" spans="6:12">
      <c r="F19489"/>
      <c r="L19489"/>
    </row>
    <row r="19490" spans="6:12">
      <c r="F19490"/>
      <c r="L19490"/>
    </row>
    <row r="19491" spans="6:12">
      <c r="F19491"/>
      <c r="L19491"/>
    </row>
    <row r="19492" spans="6:12">
      <c r="F19492"/>
      <c r="L19492"/>
    </row>
    <row r="19493" spans="6:12">
      <c r="F19493"/>
      <c r="L19493"/>
    </row>
    <row r="19494" spans="6:12">
      <c r="F19494"/>
      <c r="L19494"/>
    </row>
    <row r="19495" spans="6:12">
      <c r="F19495"/>
      <c r="L19495"/>
    </row>
    <row r="19496" spans="6:12">
      <c r="F19496"/>
      <c r="L19496"/>
    </row>
    <row r="19497" spans="6:12">
      <c r="F19497"/>
      <c r="L19497"/>
    </row>
    <row r="19498" spans="6:12">
      <c r="F19498"/>
      <c r="L19498"/>
    </row>
    <row r="19499" spans="6:12">
      <c r="F19499"/>
      <c r="L19499"/>
    </row>
    <row r="19500" spans="6:12">
      <c r="F19500"/>
      <c r="L19500"/>
    </row>
    <row r="19501" spans="6:12">
      <c r="F19501"/>
      <c r="L19501"/>
    </row>
    <row r="19502" spans="6:12">
      <c r="F19502"/>
      <c r="L19502"/>
    </row>
    <row r="19503" spans="6:12">
      <c r="F19503"/>
      <c r="L19503"/>
    </row>
    <row r="19504" spans="6:12">
      <c r="F19504"/>
      <c r="L19504"/>
    </row>
    <row r="19505" spans="6:12">
      <c r="F19505"/>
      <c r="L19505"/>
    </row>
    <row r="19506" spans="6:12">
      <c r="F19506"/>
      <c r="L19506"/>
    </row>
    <row r="19507" spans="6:12">
      <c r="F19507"/>
      <c r="L19507"/>
    </row>
    <row r="19508" spans="6:12">
      <c r="F19508"/>
      <c r="L19508"/>
    </row>
    <row r="19509" spans="6:12">
      <c r="F19509"/>
      <c r="L19509"/>
    </row>
    <row r="19510" spans="6:12">
      <c r="F19510"/>
      <c r="L19510"/>
    </row>
    <row r="19511" spans="6:12">
      <c r="F19511"/>
      <c r="L19511"/>
    </row>
    <row r="19512" spans="6:12">
      <c r="F19512"/>
      <c r="L19512"/>
    </row>
    <row r="19513" spans="6:12">
      <c r="F19513"/>
      <c r="L19513"/>
    </row>
    <row r="19514" spans="6:12">
      <c r="F19514"/>
      <c r="L19514"/>
    </row>
    <row r="19515" spans="6:12">
      <c r="F19515"/>
      <c r="L19515"/>
    </row>
    <row r="19516" spans="6:12">
      <c r="F19516"/>
      <c r="L19516"/>
    </row>
    <row r="19517" spans="6:12">
      <c r="F19517"/>
      <c r="L19517"/>
    </row>
    <row r="19518" spans="6:12">
      <c r="F19518"/>
      <c r="L19518"/>
    </row>
    <row r="19519" spans="6:12">
      <c r="F19519"/>
      <c r="L19519"/>
    </row>
    <row r="19520" spans="6:12">
      <c r="F19520"/>
      <c r="L19520"/>
    </row>
    <row r="19521" spans="6:12">
      <c r="F19521"/>
      <c r="L19521"/>
    </row>
    <row r="19522" spans="6:12">
      <c r="F19522"/>
      <c r="L19522"/>
    </row>
    <row r="19523" spans="6:12">
      <c r="F19523"/>
      <c r="L19523"/>
    </row>
    <row r="19524" spans="6:12">
      <c r="F19524"/>
      <c r="L19524"/>
    </row>
    <row r="19525" spans="6:12">
      <c r="F19525"/>
      <c r="L19525"/>
    </row>
    <row r="19526" spans="6:12">
      <c r="F19526"/>
      <c r="L19526"/>
    </row>
    <row r="19527" spans="6:12">
      <c r="F19527"/>
      <c r="L19527"/>
    </row>
    <row r="19528" spans="6:12">
      <c r="F19528"/>
      <c r="L19528"/>
    </row>
    <row r="19529" spans="6:12">
      <c r="F19529"/>
      <c r="L19529"/>
    </row>
    <row r="19530" spans="6:12">
      <c r="F19530"/>
      <c r="L19530"/>
    </row>
    <row r="19531" spans="6:12">
      <c r="F19531"/>
      <c r="L19531"/>
    </row>
    <row r="19532" spans="6:12">
      <c r="F19532"/>
      <c r="L19532"/>
    </row>
    <row r="19533" spans="6:12">
      <c r="F19533"/>
      <c r="L19533"/>
    </row>
    <row r="19534" spans="6:12">
      <c r="F19534"/>
      <c r="L19534"/>
    </row>
    <row r="19535" spans="6:12">
      <c r="F19535"/>
      <c r="L19535"/>
    </row>
    <row r="19536" spans="6:12">
      <c r="F19536"/>
      <c r="L19536"/>
    </row>
    <row r="19537" spans="6:12">
      <c r="F19537"/>
      <c r="L19537"/>
    </row>
    <row r="19538" spans="6:12">
      <c r="F19538"/>
      <c r="L19538"/>
    </row>
    <row r="19539" spans="6:12">
      <c r="F19539"/>
      <c r="L19539"/>
    </row>
    <row r="19540" spans="6:12">
      <c r="F19540"/>
      <c r="L19540"/>
    </row>
    <row r="19541" spans="6:12">
      <c r="F19541"/>
      <c r="L19541"/>
    </row>
    <row r="19542" spans="6:12">
      <c r="F19542"/>
      <c r="L19542"/>
    </row>
    <row r="19543" spans="6:12">
      <c r="F19543"/>
      <c r="L19543"/>
    </row>
    <row r="19544" spans="6:12">
      <c r="F19544"/>
      <c r="L19544"/>
    </row>
    <row r="19545" spans="6:12">
      <c r="F19545"/>
      <c r="L19545"/>
    </row>
    <row r="19546" spans="6:12">
      <c r="F19546"/>
      <c r="L19546"/>
    </row>
    <row r="19547" spans="6:12">
      <c r="F19547"/>
      <c r="L19547"/>
    </row>
    <row r="19548" spans="6:12">
      <c r="F19548"/>
      <c r="L19548"/>
    </row>
    <row r="19549" spans="6:12">
      <c r="F19549"/>
      <c r="L19549"/>
    </row>
    <row r="19550" spans="6:12">
      <c r="F19550"/>
      <c r="L19550"/>
    </row>
    <row r="19551" spans="6:12">
      <c r="F19551"/>
      <c r="L19551"/>
    </row>
    <row r="19552" spans="6:12">
      <c r="F19552"/>
      <c r="L19552"/>
    </row>
    <row r="19553" spans="6:12">
      <c r="F19553"/>
      <c r="L19553"/>
    </row>
    <row r="19554" spans="6:12">
      <c r="F19554"/>
      <c r="L19554"/>
    </row>
    <row r="19555" spans="6:12">
      <c r="F19555"/>
      <c r="L19555"/>
    </row>
    <row r="19556" spans="6:12">
      <c r="F19556"/>
      <c r="L19556"/>
    </row>
    <row r="19557" spans="6:12">
      <c r="F19557"/>
      <c r="L19557"/>
    </row>
    <row r="19558" spans="6:12">
      <c r="F19558"/>
      <c r="L19558"/>
    </row>
    <row r="19559" spans="6:12">
      <c r="F19559"/>
      <c r="L19559"/>
    </row>
    <row r="19560" spans="6:12">
      <c r="F19560"/>
      <c r="L19560"/>
    </row>
    <row r="19561" spans="6:12">
      <c r="F19561"/>
      <c r="L19561"/>
    </row>
    <row r="19562" spans="6:12">
      <c r="F19562"/>
      <c r="L19562"/>
    </row>
    <row r="19563" spans="6:12">
      <c r="F19563"/>
      <c r="L19563"/>
    </row>
    <row r="19564" spans="6:12">
      <c r="F19564"/>
      <c r="L19564"/>
    </row>
    <row r="19565" spans="6:12">
      <c r="F19565"/>
      <c r="L19565"/>
    </row>
    <row r="19566" spans="6:12">
      <c r="F19566"/>
      <c r="L19566"/>
    </row>
    <row r="19567" spans="6:12">
      <c r="F19567"/>
      <c r="L19567"/>
    </row>
    <row r="19568" spans="6:12">
      <c r="F19568"/>
      <c r="L19568"/>
    </row>
    <row r="19569" spans="6:12">
      <c r="F19569"/>
      <c r="L19569"/>
    </row>
    <row r="19570" spans="6:12">
      <c r="F19570"/>
      <c r="L19570"/>
    </row>
    <row r="19571" spans="6:12">
      <c r="F19571"/>
      <c r="L19571"/>
    </row>
    <row r="19572" spans="6:12">
      <c r="F19572"/>
      <c r="L19572"/>
    </row>
    <row r="19573" spans="6:12">
      <c r="F19573"/>
      <c r="L19573"/>
    </row>
    <row r="19574" spans="6:12">
      <c r="F19574"/>
      <c r="L19574"/>
    </row>
    <row r="19575" spans="6:12">
      <c r="F19575"/>
      <c r="L19575"/>
    </row>
    <row r="19576" spans="6:12">
      <c r="F19576"/>
      <c r="L19576"/>
    </row>
    <row r="19577" spans="6:12">
      <c r="F19577"/>
      <c r="L19577"/>
    </row>
    <row r="19578" spans="6:12">
      <c r="F19578"/>
      <c r="L19578"/>
    </row>
    <row r="19579" spans="6:12">
      <c r="F19579"/>
      <c r="L19579"/>
    </row>
    <row r="19580" spans="6:12">
      <c r="F19580"/>
      <c r="L19580"/>
    </row>
    <row r="19581" spans="6:12">
      <c r="F19581"/>
      <c r="L19581"/>
    </row>
    <row r="19582" spans="6:12">
      <c r="F19582"/>
      <c r="L19582"/>
    </row>
    <row r="19583" spans="6:12">
      <c r="F19583"/>
      <c r="L19583"/>
    </row>
    <row r="19584" spans="6:12">
      <c r="F19584"/>
      <c r="L19584"/>
    </row>
    <row r="19585" spans="6:12">
      <c r="F19585"/>
      <c r="L19585"/>
    </row>
    <row r="19586" spans="6:12">
      <c r="F19586"/>
      <c r="L19586"/>
    </row>
    <row r="19587" spans="6:12">
      <c r="F19587"/>
      <c r="L19587"/>
    </row>
    <row r="19588" spans="6:12">
      <c r="F19588"/>
      <c r="L19588"/>
    </row>
    <row r="19589" spans="6:12">
      <c r="F19589"/>
      <c r="L19589"/>
    </row>
    <row r="19590" spans="6:12">
      <c r="F19590"/>
      <c r="L19590"/>
    </row>
    <row r="19591" spans="6:12">
      <c r="F19591"/>
      <c r="L19591"/>
    </row>
    <row r="19592" spans="6:12">
      <c r="F19592"/>
      <c r="L19592"/>
    </row>
    <row r="19593" spans="6:12">
      <c r="F19593"/>
      <c r="L19593"/>
    </row>
    <row r="19594" spans="6:12">
      <c r="F19594"/>
      <c r="L19594"/>
    </row>
    <row r="19595" spans="6:12">
      <c r="F19595"/>
      <c r="L19595"/>
    </row>
    <row r="19596" spans="6:12">
      <c r="F19596"/>
      <c r="L19596"/>
    </row>
    <row r="19597" spans="6:12">
      <c r="F19597"/>
      <c r="L19597"/>
    </row>
    <row r="19598" spans="6:12">
      <c r="F19598"/>
      <c r="L19598"/>
    </row>
    <row r="19599" spans="6:12">
      <c r="F19599"/>
      <c r="L19599"/>
    </row>
    <row r="19600" spans="6:12">
      <c r="F19600"/>
      <c r="L19600"/>
    </row>
    <row r="19601" spans="6:12">
      <c r="F19601"/>
      <c r="L19601"/>
    </row>
    <row r="19602" spans="6:12">
      <c r="F19602"/>
      <c r="L19602"/>
    </row>
    <row r="19603" spans="6:12">
      <c r="F19603"/>
      <c r="L19603"/>
    </row>
    <row r="19604" spans="6:12">
      <c r="F19604"/>
      <c r="L19604"/>
    </row>
    <row r="19605" spans="6:12">
      <c r="F19605"/>
      <c r="L19605"/>
    </row>
    <row r="19606" spans="6:12">
      <c r="F19606"/>
      <c r="L19606"/>
    </row>
    <row r="19607" spans="6:12">
      <c r="F19607"/>
      <c r="L19607"/>
    </row>
    <row r="19608" spans="6:12">
      <c r="F19608"/>
      <c r="L19608"/>
    </row>
    <row r="19609" spans="6:12">
      <c r="F19609"/>
      <c r="L19609"/>
    </row>
    <row r="19610" spans="6:12">
      <c r="F19610"/>
      <c r="L19610"/>
    </row>
    <row r="19611" spans="6:12">
      <c r="F19611"/>
      <c r="L19611"/>
    </row>
    <row r="19612" spans="6:12">
      <c r="F19612"/>
      <c r="L19612"/>
    </row>
    <row r="19613" spans="6:12">
      <c r="F19613"/>
      <c r="L19613"/>
    </row>
    <row r="19614" spans="6:12">
      <c r="F19614"/>
      <c r="L19614"/>
    </row>
    <row r="19615" spans="6:12">
      <c r="F19615"/>
      <c r="L19615"/>
    </row>
    <row r="19616" spans="6:12">
      <c r="F19616"/>
      <c r="L19616"/>
    </row>
    <row r="19617" spans="6:12">
      <c r="F19617"/>
      <c r="L19617"/>
    </row>
    <row r="19618" spans="6:12">
      <c r="F19618"/>
      <c r="L19618"/>
    </row>
    <row r="19619" spans="6:12">
      <c r="F19619"/>
      <c r="L19619"/>
    </row>
    <row r="19620" spans="6:12">
      <c r="F19620"/>
      <c r="L19620"/>
    </row>
    <row r="19621" spans="6:12">
      <c r="F19621"/>
      <c r="L19621"/>
    </row>
    <row r="19622" spans="6:12">
      <c r="F19622"/>
      <c r="L19622"/>
    </row>
    <row r="19623" spans="6:12">
      <c r="F19623"/>
      <c r="L19623"/>
    </row>
    <row r="19624" spans="6:12">
      <c r="F19624"/>
      <c r="L19624"/>
    </row>
    <row r="19625" spans="6:12">
      <c r="F19625"/>
      <c r="L19625"/>
    </row>
    <row r="19626" spans="6:12">
      <c r="F19626"/>
      <c r="L19626"/>
    </row>
    <row r="19627" spans="6:12">
      <c r="F19627"/>
      <c r="L19627"/>
    </row>
    <row r="19628" spans="6:12">
      <c r="F19628"/>
      <c r="L19628"/>
    </row>
    <row r="19629" spans="6:12">
      <c r="F19629"/>
      <c r="L19629"/>
    </row>
    <row r="19630" spans="6:12">
      <c r="F19630"/>
      <c r="L19630"/>
    </row>
    <row r="19631" spans="6:12">
      <c r="F19631"/>
      <c r="L19631"/>
    </row>
    <row r="19632" spans="6:12">
      <c r="F19632"/>
      <c r="L19632"/>
    </row>
    <row r="19633" spans="6:12">
      <c r="F19633"/>
      <c r="L19633"/>
    </row>
    <row r="19634" spans="6:12">
      <c r="F19634"/>
      <c r="L19634"/>
    </row>
    <row r="19635" spans="6:12">
      <c r="F19635"/>
      <c r="L19635"/>
    </row>
    <row r="19636" spans="6:12">
      <c r="F19636"/>
      <c r="L19636"/>
    </row>
    <row r="19637" spans="6:12">
      <c r="F19637"/>
      <c r="L19637"/>
    </row>
    <row r="19638" spans="6:12">
      <c r="F19638"/>
      <c r="L19638"/>
    </row>
    <row r="19639" spans="6:12">
      <c r="F19639"/>
      <c r="L19639"/>
    </row>
    <row r="19640" spans="6:12">
      <c r="F19640"/>
      <c r="L19640"/>
    </row>
    <row r="19641" spans="6:12">
      <c r="F19641"/>
      <c r="L19641"/>
    </row>
    <row r="19642" spans="6:12">
      <c r="F19642"/>
      <c r="L19642"/>
    </row>
    <row r="19643" spans="6:12">
      <c r="F19643"/>
      <c r="L19643"/>
    </row>
    <row r="19644" spans="6:12">
      <c r="F19644"/>
      <c r="L19644"/>
    </row>
    <row r="19645" spans="6:12">
      <c r="F19645"/>
      <c r="L19645"/>
    </row>
    <row r="19646" spans="6:12">
      <c r="F19646"/>
      <c r="L19646"/>
    </row>
    <row r="19647" spans="6:12">
      <c r="F19647"/>
      <c r="L19647"/>
    </row>
    <row r="19648" spans="6:12">
      <c r="F19648"/>
      <c r="L19648"/>
    </row>
    <row r="19649" spans="6:12">
      <c r="F19649"/>
      <c r="L19649"/>
    </row>
    <row r="19650" spans="6:12">
      <c r="F19650"/>
      <c r="L19650"/>
    </row>
    <row r="19651" spans="6:12">
      <c r="F19651"/>
      <c r="L19651"/>
    </row>
    <row r="19652" spans="6:12">
      <c r="F19652"/>
      <c r="L19652"/>
    </row>
    <row r="19653" spans="6:12">
      <c r="F19653"/>
      <c r="L19653"/>
    </row>
    <row r="19654" spans="6:12">
      <c r="F19654"/>
      <c r="L19654"/>
    </row>
    <row r="19655" spans="6:12">
      <c r="F19655"/>
      <c r="L19655"/>
    </row>
    <row r="19656" spans="6:12">
      <c r="F19656"/>
      <c r="L19656"/>
    </row>
    <row r="19657" spans="6:12">
      <c r="F19657"/>
      <c r="L19657"/>
    </row>
    <row r="19658" spans="6:12">
      <c r="F19658"/>
      <c r="L19658"/>
    </row>
    <row r="19659" spans="6:12">
      <c r="F19659"/>
      <c r="L19659"/>
    </row>
    <row r="19660" spans="6:12">
      <c r="F19660"/>
      <c r="L19660"/>
    </row>
    <row r="19661" spans="6:12">
      <c r="F19661"/>
      <c r="L19661"/>
    </row>
    <row r="19662" spans="6:12">
      <c r="F19662"/>
      <c r="L19662"/>
    </row>
    <row r="19663" spans="6:12">
      <c r="F19663"/>
      <c r="L19663"/>
    </row>
    <row r="19664" spans="6:12">
      <c r="F19664"/>
      <c r="L19664"/>
    </row>
    <row r="19665" spans="6:12">
      <c r="F19665"/>
      <c r="L19665"/>
    </row>
    <row r="19666" spans="6:12">
      <c r="F19666"/>
      <c r="L19666"/>
    </row>
    <row r="19667" spans="6:12">
      <c r="F19667"/>
      <c r="L19667"/>
    </row>
    <row r="19668" spans="6:12">
      <c r="F19668"/>
      <c r="L19668"/>
    </row>
    <row r="19669" spans="6:12">
      <c r="F19669"/>
      <c r="L19669"/>
    </row>
    <row r="19670" spans="6:12">
      <c r="F19670"/>
      <c r="L19670"/>
    </row>
    <row r="19671" spans="6:12">
      <c r="F19671"/>
      <c r="L19671"/>
    </row>
    <row r="19672" spans="6:12">
      <c r="F19672"/>
      <c r="L19672"/>
    </row>
    <row r="19673" spans="6:12">
      <c r="F19673"/>
      <c r="L19673"/>
    </row>
    <row r="19674" spans="6:12">
      <c r="F19674"/>
      <c r="L19674"/>
    </row>
    <row r="19675" spans="6:12">
      <c r="F19675"/>
      <c r="L19675"/>
    </row>
    <row r="19676" spans="6:12">
      <c r="F19676"/>
      <c r="L19676"/>
    </row>
    <row r="19677" spans="6:12">
      <c r="F19677"/>
      <c r="L19677"/>
    </row>
    <row r="19678" spans="6:12">
      <c r="F19678"/>
      <c r="L19678"/>
    </row>
    <row r="19679" spans="6:12">
      <c r="F19679"/>
      <c r="L19679"/>
    </row>
    <row r="19680" spans="6:12">
      <c r="F19680"/>
      <c r="L19680"/>
    </row>
    <row r="19681" spans="6:12">
      <c r="F19681"/>
      <c r="L19681"/>
    </row>
    <row r="19682" spans="6:12">
      <c r="F19682"/>
      <c r="L19682"/>
    </row>
    <row r="19683" spans="6:12">
      <c r="F19683"/>
      <c r="L19683"/>
    </row>
    <row r="19684" spans="6:12">
      <c r="F19684"/>
      <c r="L19684"/>
    </row>
    <row r="19685" spans="6:12">
      <c r="F19685"/>
      <c r="L19685"/>
    </row>
    <row r="19686" spans="6:12">
      <c r="F19686"/>
      <c r="L19686"/>
    </row>
    <row r="19687" spans="6:12">
      <c r="F19687"/>
      <c r="L19687"/>
    </row>
    <row r="19688" spans="6:12">
      <c r="F19688"/>
      <c r="L19688"/>
    </row>
    <row r="19689" spans="6:12">
      <c r="F19689"/>
      <c r="L19689"/>
    </row>
    <row r="19690" spans="6:12">
      <c r="F19690"/>
      <c r="L19690"/>
    </row>
    <row r="19691" spans="6:12">
      <c r="F19691"/>
      <c r="L19691"/>
    </row>
    <row r="19692" spans="6:12">
      <c r="F19692"/>
      <c r="L19692"/>
    </row>
    <row r="19693" spans="6:12">
      <c r="F19693"/>
      <c r="L19693"/>
    </row>
    <row r="19694" spans="6:12">
      <c r="F19694"/>
      <c r="L19694"/>
    </row>
    <row r="19695" spans="6:12">
      <c r="F19695"/>
      <c r="L19695"/>
    </row>
    <row r="19696" spans="6:12">
      <c r="F19696"/>
      <c r="L19696"/>
    </row>
    <row r="19697" spans="6:12">
      <c r="F19697"/>
      <c r="L19697"/>
    </row>
    <row r="19698" spans="6:12">
      <c r="F19698"/>
      <c r="L19698"/>
    </row>
    <row r="19699" spans="6:12">
      <c r="F19699"/>
      <c r="L19699"/>
    </row>
    <row r="19700" spans="6:12">
      <c r="F19700"/>
      <c r="L19700"/>
    </row>
    <row r="19701" spans="6:12">
      <c r="F19701"/>
      <c r="L19701"/>
    </row>
    <row r="19702" spans="6:12">
      <c r="F19702"/>
      <c r="L19702"/>
    </row>
    <row r="19703" spans="6:12">
      <c r="F19703"/>
      <c r="L19703"/>
    </row>
    <row r="19704" spans="6:12">
      <c r="F19704"/>
      <c r="L19704"/>
    </row>
    <row r="19705" spans="6:12">
      <c r="F19705"/>
      <c r="L19705"/>
    </row>
    <row r="19706" spans="6:12">
      <c r="F19706"/>
      <c r="L19706"/>
    </row>
    <row r="19707" spans="6:12">
      <c r="F19707"/>
      <c r="L19707"/>
    </row>
    <row r="19708" spans="6:12">
      <c r="F19708"/>
      <c r="L19708"/>
    </row>
    <row r="19709" spans="6:12">
      <c r="F19709"/>
      <c r="L19709"/>
    </row>
    <row r="19710" spans="6:12">
      <c r="F19710"/>
      <c r="L19710"/>
    </row>
    <row r="19711" spans="6:12">
      <c r="F19711"/>
      <c r="L19711"/>
    </row>
    <row r="19712" spans="6:12">
      <c r="F19712"/>
      <c r="L19712"/>
    </row>
    <row r="19713" spans="6:12">
      <c r="F19713"/>
      <c r="L19713"/>
    </row>
    <row r="19714" spans="6:12">
      <c r="F19714"/>
      <c r="L19714"/>
    </row>
    <row r="19715" spans="6:12">
      <c r="F19715"/>
      <c r="L19715"/>
    </row>
    <row r="19716" spans="6:12">
      <c r="F19716"/>
      <c r="L19716"/>
    </row>
    <row r="19717" spans="6:12">
      <c r="F19717"/>
      <c r="L19717"/>
    </row>
    <row r="19718" spans="6:12">
      <c r="F19718"/>
      <c r="L19718"/>
    </row>
    <row r="19719" spans="6:12">
      <c r="F19719"/>
      <c r="L19719"/>
    </row>
    <row r="19720" spans="6:12">
      <c r="F19720"/>
      <c r="L19720"/>
    </row>
    <row r="19721" spans="6:12">
      <c r="F19721"/>
      <c r="L19721"/>
    </row>
    <row r="19722" spans="6:12">
      <c r="F19722"/>
      <c r="L19722"/>
    </row>
    <row r="19723" spans="6:12">
      <c r="F19723"/>
      <c r="L19723"/>
    </row>
    <row r="19724" spans="6:12">
      <c r="F19724"/>
      <c r="L19724"/>
    </row>
    <row r="19725" spans="6:12">
      <c r="F19725"/>
      <c r="L19725"/>
    </row>
    <row r="19726" spans="6:12">
      <c r="F19726"/>
      <c r="L19726"/>
    </row>
    <row r="19727" spans="6:12">
      <c r="F19727"/>
      <c r="L19727"/>
    </row>
    <row r="19728" spans="6:12">
      <c r="F19728"/>
      <c r="L19728"/>
    </row>
    <row r="19729" spans="6:12">
      <c r="F19729"/>
      <c r="L19729"/>
    </row>
    <row r="19730" spans="6:12">
      <c r="F19730"/>
      <c r="L19730"/>
    </row>
    <row r="19731" spans="6:12">
      <c r="F19731"/>
      <c r="L19731"/>
    </row>
    <row r="19732" spans="6:12">
      <c r="F19732"/>
      <c r="L19732"/>
    </row>
    <row r="19733" spans="6:12">
      <c r="F19733"/>
      <c r="L19733"/>
    </row>
    <row r="19734" spans="6:12">
      <c r="F19734"/>
      <c r="L19734"/>
    </row>
    <row r="19735" spans="6:12">
      <c r="F19735"/>
      <c r="L19735"/>
    </row>
    <row r="19736" spans="6:12">
      <c r="F19736"/>
      <c r="L19736"/>
    </row>
    <row r="19737" spans="6:12">
      <c r="F19737"/>
      <c r="L19737"/>
    </row>
    <row r="19738" spans="6:12">
      <c r="F19738"/>
      <c r="L19738"/>
    </row>
    <row r="19739" spans="6:12">
      <c r="F19739"/>
      <c r="L19739"/>
    </row>
    <row r="19740" spans="6:12">
      <c r="F19740"/>
      <c r="L19740"/>
    </row>
    <row r="19741" spans="6:12">
      <c r="F19741"/>
      <c r="L19741"/>
    </row>
    <row r="19742" spans="6:12">
      <c r="F19742"/>
      <c r="L19742"/>
    </row>
    <row r="19743" spans="6:12">
      <c r="F19743"/>
      <c r="L19743"/>
    </row>
    <row r="19744" spans="6:12">
      <c r="F19744"/>
      <c r="L19744"/>
    </row>
    <row r="19745" spans="6:12">
      <c r="F19745"/>
      <c r="L19745"/>
    </row>
    <row r="19746" spans="6:12">
      <c r="F19746"/>
      <c r="L19746"/>
    </row>
    <row r="19747" spans="6:12">
      <c r="F19747"/>
      <c r="L19747"/>
    </row>
    <row r="19748" spans="6:12">
      <c r="F19748"/>
      <c r="L19748"/>
    </row>
    <row r="19749" spans="6:12">
      <c r="F19749"/>
      <c r="L19749"/>
    </row>
    <row r="19750" spans="6:12">
      <c r="F19750"/>
      <c r="L19750"/>
    </row>
    <row r="19751" spans="6:12">
      <c r="F19751"/>
      <c r="L19751"/>
    </row>
    <row r="19752" spans="6:12">
      <c r="F19752"/>
      <c r="L19752"/>
    </row>
    <row r="19753" spans="6:12">
      <c r="F19753"/>
      <c r="L19753"/>
    </row>
    <row r="19754" spans="6:12">
      <c r="F19754"/>
      <c r="L19754"/>
    </row>
    <row r="19755" spans="6:12">
      <c r="F19755"/>
      <c r="L19755"/>
    </row>
    <row r="19756" spans="6:12">
      <c r="F19756"/>
      <c r="L19756"/>
    </row>
    <row r="19757" spans="6:12">
      <c r="F19757"/>
      <c r="L19757"/>
    </row>
    <row r="19758" spans="6:12">
      <c r="F19758"/>
      <c r="L19758"/>
    </row>
    <row r="19759" spans="6:12">
      <c r="F19759"/>
      <c r="L19759"/>
    </row>
    <row r="19760" spans="6:12">
      <c r="F19760"/>
      <c r="L19760"/>
    </row>
    <row r="19761" spans="6:12">
      <c r="F19761"/>
      <c r="L19761"/>
    </row>
    <row r="19762" spans="6:12">
      <c r="F19762"/>
      <c r="L19762"/>
    </row>
    <row r="19763" spans="6:12">
      <c r="F19763"/>
      <c r="L19763"/>
    </row>
    <row r="19764" spans="6:12">
      <c r="F19764"/>
      <c r="L19764"/>
    </row>
    <row r="19765" spans="6:12">
      <c r="F19765"/>
      <c r="L19765"/>
    </row>
    <row r="19766" spans="6:12">
      <c r="F19766"/>
      <c r="L19766"/>
    </row>
    <row r="19767" spans="6:12">
      <c r="F19767"/>
      <c r="L19767"/>
    </row>
    <row r="19768" spans="6:12">
      <c r="F19768"/>
      <c r="L19768"/>
    </row>
    <row r="19769" spans="6:12">
      <c r="F19769"/>
      <c r="L19769"/>
    </row>
    <row r="19770" spans="6:12">
      <c r="F19770"/>
      <c r="L19770"/>
    </row>
    <row r="19771" spans="6:12">
      <c r="F19771"/>
      <c r="L19771"/>
    </row>
    <row r="19772" spans="6:12">
      <c r="F19772"/>
      <c r="L19772"/>
    </row>
    <row r="19773" spans="6:12">
      <c r="F19773"/>
      <c r="L19773"/>
    </row>
    <row r="19774" spans="6:12">
      <c r="F19774"/>
      <c r="L19774"/>
    </row>
    <row r="19775" spans="6:12">
      <c r="F19775"/>
      <c r="L19775"/>
    </row>
    <row r="19776" spans="6:12">
      <c r="F19776"/>
      <c r="L19776"/>
    </row>
    <row r="19777" spans="6:12">
      <c r="F19777"/>
      <c r="L19777"/>
    </row>
    <row r="19778" spans="6:12">
      <c r="F19778"/>
      <c r="L19778"/>
    </row>
    <row r="19779" spans="6:12">
      <c r="F19779"/>
      <c r="L19779"/>
    </row>
    <row r="19780" spans="6:12">
      <c r="F19780"/>
      <c r="L19780"/>
    </row>
    <row r="19781" spans="6:12">
      <c r="F19781"/>
      <c r="L19781"/>
    </row>
    <row r="19782" spans="6:12">
      <c r="F19782"/>
      <c r="L19782"/>
    </row>
    <row r="19783" spans="6:12">
      <c r="F19783"/>
      <c r="L19783"/>
    </row>
    <row r="19784" spans="6:12">
      <c r="F19784"/>
      <c r="L19784"/>
    </row>
    <row r="19785" spans="6:12">
      <c r="F19785"/>
      <c r="L19785"/>
    </row>
    <row r="19786" spans="6:12">
      <c r="F19786"/>
      <c r="L19786"/>
    </row>
    <row r="19787" spans="6:12">
      <c r="F19787"/>
      <c r="L19787"/>
    </row>
    <row r="19788" spans="6:12">
      <c r="F19788"/>
      <c r="L19788"/>
    </row>
    <row r="19789" spans="6:12">
      <c r="F19789"/>
      <c r="L19789"/>
    </row>
    <row r="19790" spans="6:12">
      <c r="F19790"/>
      <c r="L19790"/>
    </row>
    <row r="19791" spans="6:12">
      <c r="F19791"/>
      <c r="L19791"/>
    </row>
    <row r="19792" spans="6:12">
      <c r="F19792"/>
      <c r="L19792"/>
    </row>
    <row r="19793" spans="6:12">
      <c r="F19793"/>
      <c r="L19793"/>
    </row>
    <row r="19794" spans="6:12">
      <c r="F19794"/>
      <c r="L19794"/>
    </row>
    <row r="19795" spans="6:12">
      <c r="F19795"/>
      <c r="L19795"/>
    </row>
    <row r="19796" spans="6:12">
      <c r="F19796"/>
      <c r="L19796"/>
    </row>
    <row r="19797" spans="6:12">
      <c r="F19797"/>
      <c r="L19797"/>
    </row>
    <row r="19798" spans="6:12">
      <c r="F19798"/>
      <c r="L19798"/>
    </row>
    <row r="19799" spans="6:12">
      <c r="F19799"/>
      <c r="L19799"/>
    </row>
    <row r="19800" spans="6:12">
      <c r="F19800"/>
      <c r="L19800"/>
    </row>
    <row r="19801" spans="6:12">
      <c r="F19801"/>
      <c r="L19801"/>
    </row>
    <row r="19802" spans="6:12">
      <c r="F19802"/>
      <c r="L19802"/>
    </row>
    <row r="19803" spans="6:12">
      <c r="F19803"/>
      <c r="L19803"/>
    </row>
    <row r="19804" spans="6:12">
      <c r="F19804"/>
      <c r="L19804"/>
    </row>
    <row r="19805" spans="6:12">
      <c r="F19805"/>
      <c r="L19805"/>
    </row>
    <row r="19806" spans="6:12">
      <c r="F19806"/>
      <c r="L19806"/>
    </row>
    <row r="19807" spans="6:12">
      <c r="F19807"/>
      <c r="L19807"/>
    </row>
    <row r="19808" spans="6:12">
      <c r="F19808"/>
      <c r="L19808"/>
    </row>
    <row r="19809" spans="6:12">
      <c r="F19809"/>
      <c r="L19809"/>
    </row>
    <row r="19810" spans="6:12">
      <c r="F19810"/>
      <c r="L19810"/>
    </row>
    <row r="19811" spans="6:12">
      <c r="F19811"/>
      <c r="L19811"/>
    </row>
    <row r="19812" spans="6:12">
      <c r="F19812"/>
      <c r="L19812"/>
    </row>
    <row r="19813" spans="6:12">
      <c r="F19813"/>
      <c r="L19813"/>
    </row>
    <row r="19814" spans="6:12">
      <c r="F19814"/>
      <c r="L19814"/>
    </row>
    <row r="19815" spans="6:12">
      <c r="F19815"/>
      <c r="L19815"/>
    </row>
    <row r="19816" spans="6:12">
      <c r="F19816"/>
      <c r="L19816"/>
    </row>
    <row r="19817" spans="6:12">
      <c r="F19817"/>
      <c r="L19817"/>
    </row>
    <row r="19818" spans="6:12">
      <c r="F19818"/>
      <c r="L19818"/>
    </row>
    <row r="19819" spans="6:12">
      <c r="F19819"/>
      <c r="L19819"/>
    </row>
    <row r="19820" spans="6:12">
      <c r="F19820"/>
      <c r="L19820"/>
    </row>
    <row r="19821" spans="6:12">
      <c r="F19821"/>
      <c r="L19821"/>
    </row>
    <row r="19822" spans="6:12">
      <c r="F19822"/>
      <c r="L19822"/>
    </row>
    <row r="19823" spans="6:12">
      <c r="F19823"/>
      <c r="L19823"/>
    </row>
    <row r="19824" spans="6:12">
      <c r="F19824"/>
      <c r="L19824"/>
    </row>
    <row r="19825" spans="6:12">
      <c r="F19825"/>
      <c r="L19825"/>
    </row>
    <row r="19826" spans="6:12">
      <c r="F19826"/>
      <c r="L19826"/>
    </row>
    <row r="19827" spans="6:12">
      <c r="F19827"/>
      <c r="L19827"/>
    </row>
    <row r="19828" spans="6:12">
      <c r="F19828"/>
      <c r="L19828"/>
    </row>
    <row r="19829" spans="6:12">
      <c r="F19829"/>
      <c r="L19829"/>
    </row>
    <row r="19830" spans="6:12">
      <c r="F19830"/>
      <c r="L19830"/>
    </row>
    <row r="19831" spans="6:12">
      <c r="F19831"/>
      <c r="L19831"/>
    </row>
    <row r="19832" spans="6:12">
      <c r="F19832"/>
      <c r="L19832"/>
    </row>
    <row r="19833" spans="6:12">
      <c r="F19833"/>
      <c r="L19833"/>
    </row>
    <row r="19834" spans="6:12">
      <c r="F19834"/>
      <c r="L19834"/>
    </row>
    <row r="19835" spans="6:12">
      <c r="F19835"/>
      <c r="L19835"/>
    </row>
    <row r="19836" spans="6:12">
      <c r="F19836"/>
      <c r="L19836"/>
    </row>
    <row r="19837" spans="6:12">
      <c r="F19837"/>
      <c r="L19837"/>
    </row>
    <row r="19838" spans="6:12">
      <c r="F19838"/>
      <c r="L19838"/>
    </row>
    <row r="19839" spans="6:12">
      <c r="F19839"/>
      <c r="L19839"/>
    </row>
    <row r="19840" spans="6:12">
      <c r="F19840"/>
      <c r="L19840"/>
    </row>
    <row r="19841" spans="6:12">
      <c r="F19841"/>
      <c r="L19841"/>
    </row>
    <row r="19842" spans="6:12">
      <c r="F19842"/>
      <c r="L19842"/>
    </row>
    <row r="19843" spans="6:12">
      <c r="F19843"/>
      <c r="L19843"/>
    </row>
    <row r="19844" spans="6:12">
      <c r="F19844"/>
      <c r="L19844"/>
    </row>
    <row r="19845" spans="6:12">
      <c r="F19845"/>
      <c r="L19845"/>
    </row>
    <row r="19846" spans="6:12">
      <c r="F19846"/>
      <c r="L19846"/>
    </row>
    <row r="19847" spans="6:12">
      <c r="F19847"/>
      <c r="L19847"/>
    </row>
    <row r="19848" spans="6:12">
      <c r="F19848"/>
      <c r="L19848"/>
    </row>
    <row r="19849" spans="6:12">
      <c r="F19849"/>
      <c r="L19849"/>
    </row>
    <row r="19850" spans="6:12">
      <c r="F19850"/>
      <c r="L19850"/>
    </row>
    <row r="19851" spans="6:12">
      <c r="F19851"/>
      <c r="L19851"/>
    </row>
    <row r="19852" spans="6:12">
      <c r="F19852"/>
      <c r="L19852"/>
    </row>
    <row r="19853" spans="6:12">
      <c r="F19853"/>
      <c r="L19853"/>
    </row>
    <row r="19854" spans="6:12">
      <c r="F19854"/>
      <c r="L19854"/>
    </row>
    <row r="19855" spans="6:12">
      <c r="F19855"/>
      <c r="L19855"/>
    </row>
    <row r="19856" spans="6:12">
      <c r="F19856"/>
      <c r="L19856"/>
    </row>
    <row r="19857" spans="6:12">
      <c r="F19857"/>
      <c r="L19857"/>
    </row>
    <row r="19858" spans="6:12">
      <c r="F19858"/>
      <c r="L19858"/>
    </row>
    <row r="19859" spans="6:12">
      <c r="F19859"/>
      <c r="L19859"/>
    </row>
    <row r="19860" spans="6:12">
      <c r="F19860"/>
      <c r="L19860"/>
    </row>
    <row r="19861" spans="6:12">
      <c r="F19861"/>
      <c r="L19861"/>
    </row>
    <row r="19862" spans="6:12">
      <c r="F19862"/>
      <c r="L19862"/>
    </row>
    <row r="19863" spans="6:12">
      <c r="F19863"/>
      <c r="L19863"/>
    </row>
    <row r="19864" spans="6:12">
      <c r="F19864"/>
      <c r="L19864"/>
    </row>
    <row r="19865" spans="6:12">
      <c r="F19865"/>
      <c r="L19865"/>
    </row>
    <row r="19866" spans="6:12">
      <c r="F19866"/>
      <c r="L19866"/>
    </row>
    <row r="19867" spans="6:12">
      <c r="F19867"/>
      <c r="L19867"/>
    </row>
    <row r="19868" spans="6:12">
      <c r="F19868"/>
      <c r="L19868"/>
    </row>
    <row r="19869" spans="6:12">
      <c r="F19869"/>
      <c r="L19869"/>
    </row>
    <row r="19870" spans="6:12">
      <c r="F19870"/>
      <c r="L19870"/>
    </row>
    <row r="19871" spans="6:12">
      <c r="F19871"/>
      <c r="L19871"/>
    </row>
    <row r="19872" spans="6:12">
      <c r="F19872"/>
      <c r="L19872"/>
    </row>
    <row r="19873" spans="6:12">
      <c r="F19873"/>
      <c r="L19873"/>
    </row>
    <row r="19874" spans="6:12">
      <c r="F19874"/>
      <c r="L19874"/>
    </row>
    <row r="19875" spans="6:12">
      <c r="F19875"/>
      <c r="L19875"/>
    </row>
    <row r="19876" spans="6:12">
      <c r="F19876"/>
      <c r="L19876"/>
    </row>
    <row r="19877" spans="6:12">
      <c r="F19877"/>
      <c r="L19877"/>
    </row>
    <row r="19878" spans="6:12">
      <c r="F19878"/>
      <c r="L19878"/>
    </row>
    <row r="19879" spans="6:12">
      <c r="F19879"/>
      <c r="L19879"/>
    </row>
    <row r="19880" spans="6:12">
      <c r="F19880"/>
      <c r="L19880"/>
    </row>
    <row r="19881" spans="6:12">
      <c r="F19881"/>
      <c r="L19881"/>
    </row>
    <row r="19882" spans="6:12">
      <c r="F19882"/>
      <c r="L19882"/>
    </row>
    <row r="19883" spans="6:12">
      <c r="F19883"/>
      <c r="L19883"/>
    </row>
    <row r="19884" spans="6:12">
      <c r="F19884"/>
      <c r="L19884"/>
    </row>
    <row r="19885" spans="6:12">
      <c r="F19885"/>
      <c r="L19885"/>
    </row>
    <row r="19886" spans="6:12">
      <c r="F19886"/>
      <c r="L19886"/>
    </row>
    <row r="19887" spans="6:12">
      <c r="F19887"/>
      <c r="L19887"/>
    </row>
    <row r="19888" spans="6:12">
      <c r="F19888"/>
      <c r="L19888"/>
    </row>
    <row r="19889" spans="6:12">
      <c r="F19889"/>
      <c r="L19889"/>
    </row>
    <row r="19890" spans="6:12">
      <c r="F19890"/>
      <c r="L19890"/>
    </row>
    <row r="19891" spans="6:12">
      <c r="F19891"/>
      <c r="L19891"/>
    </row>
    <row r="19892" spans="6:12">
      <c r="F19892"/>
      <c r="L19892"/>
    </row>
    <row r="19893" spans="6:12">
      <c r="F19893"/>
      <c r="L19893"/>
    </row>
    <row r="19894" spans="6:12">
      <c r="F19894"/>
      <c r="L19894"/>
    </row>
    <row r="19895" spans="6:12">
      <c r="F19895"/>
      <c r="L19895"/>
    </row>
    <row r="19896" spans="6:12">
      <c r="F19896"/>
      <c r="L19896"/>
    </row>
    <row r="19897" spans="6:12">
      <c r="F19897"/>
      <c r="L19897"/>
    </row>
    <row r="19898" spans="6:12">
      <c r="F19898"/>
      <c r="L19898"/>
    </row>
    <row r="19899" spans="6:12">
      <c r="F19899"/>
      <c r="L19899"/>
    </row>
    <row r="19900" spans="6:12">
      <c r="F19900"/>
      <c r="L19900"/>
    </row>
    <row r="19901" spans="6:12">
      <c r="F19901"/>
      <c r="L19901"/>
    </row>
    <row r="19902" spans="6:12">
      <c r="F19902"/>
      <c r="L19902"/>
    </row>
    <row r="19903" spans="6:12">
      <c r="F19903"/>
      <c r="L19903"/>
    </row>
    <row r="19904" spans="6:12">
      <c r="F19904"/>
      <c r="L19904"/>
    </row>
    <row r="19905" spans="6:12">
      <c r="F19905"/>
      <c r="L19905"/>
    </row>
    <row r="19906" spans="6:12">
      <c r="F19906"/>
      <c r="L19906"/>
    </row>
    <row r="19907" spans="6:12">
      <c r="F19907"/>
      <c r="L19907"/>
    </row>
    <row r="19908" spans="6:12">
      <c r="F19908"/>
      <c r="L19908"/>
    </row>
    <row r="19909" spans="6:12">
      <c r="F19909"/>
      <c r="L19909"/>
    </row>
    <row r="19910" spans="6:12">
      <c r="F19910"/>
      <c r="L19910"/>
    </row>
    <row r="19911" spans="6:12">
      <c r="F19911"/>
      <c r="L19911"/>
    </row>
    <row r="19912" spans="6:12">
      <c r="F19912"/>
      <c r="L19912"/>
    </row>
    <row r="19913" spans="6:12">
      <c r="F19913"/>
      <c r="L19913"/>
    </row>
    <row r="19914" spans="6:12">
      <c r="F19914"/>
      <c r="L19914"/>
    </row>
    <row r="19915" spans="6:12">
      <c r="F19915"/>
      <c r="L19915"/>
    </row>
    <row r="19916" spans="6:12">
      <c r="F19916"/>
      <c r="L19916"/>
    </row>
    <row r="19917" spans="6:12">
      <c r="F19917"/>
      <c r="L19917"/>
    </row>
    <row r="19918" spans="6:12">
      <c r="F19918"/>
      <c r="L19918"/>
    </row>
    <row r="19919" spans="6:12">
      <c r="F19919"/>
      <c r="L19919"/>
    </row>
    <row r="19920" spans="6:12">
      <c r="F19920"/>
      <c r="L19920"/>
    </row>
    <row r="19921" spans="6:12">
      <c r="F19921"/>
      <c r="L19921"/>
    </row>
    <row r="19922" spans="6:12">
      <c r="F19922"/>
      <c r="L19922"/>
    </row>
    <row r="19923" spans="6:12">
      <c r="F19923"/>
      <c r="L19923"/>
    </row>
    <row r="19924" spans="6:12">
      <c r="F19924"/>
      <c r="L19924"/>
    </row>
    <row r="19925" spans="6:12">
      <c r="F19925"/>
      <c r="L19925"/>
    </row>
    <row r="19926" spans="6:12">
      <c r="F19926"/>
      <c r="L19926"/>
    </row>
    <row r="19927" spans="6:12">
      <c r="F19927"/>
      <c r="L19927"/>
    </row>
    <row r="19928" spans="6:12">
      <c r="F19928"/>
      <c r="L19928"/>
    </row>
    <row r="19929" spans="6:12">
      <c r="F19929"/>
      <c r="L19929"/>
    </row>
    <row r="19930" spans="6:12">
      <c r="F19930"/>
      <c r="L19930"/>
    </row>
    <row r="19931" spans="6:12">
      <c r="F19931"/>
      <c r="L19931"/>
    </row>
    <row r="19932" spans="6:12">
      <c r="F19932"/>
      <c r="L19932"/>
    </row>
    <row r="19933" spans="6:12">
      <c r="F19933"/>
      <c r="L19933"/>
    </row>
    <row r="19934" spans="6:12">
      <c r="F19934"/>
      <c r="L19934"/>
    </row>
    <row r="19935" spans="6:12">
      <c r="F19935"/>
      <c r="L19935"/>
    </row>
    <row r="19936" spans="6:12">
      <c r="F19936"/>
      <c r="L19936"/>
    </row>
    <row r="19937" spans="6:12">
      <c r="F19937"/>
      <c r="L19937"/>
    </row>
    <row r="19938" spans="6:12">
      <c r="F19938"/>
      <c r="L19938"/>
    </row>
    <row r="19939" spans="6:12">
      <c r="F19939"/>
      <c r="L19939"/>
    </row>
    <row r="19940" spans="6:12">
      <c r="F19940"/>
      <c r="L19940"/>
    </row>
    <row r="19941" spans="6:12">
      <c r="F19941"/>
      <c r="L19941"/>
    </row>
    <row r="19942" spans="6:12">
      <c r="F19942"/>
      <c r="L19942"/>
    </row>
    <row r="19943" spans="6:12">
      <c r="F19943"/>
      <c r="L19943"/>
    </row>
    <row r="19944" spans="6:12">
      <c r="F19944"/>
      <c r="L19944"/>
    </row>
    <row r="19945" spans="6:12">
      <c r="F19945"/>
      <c r="L19945"/>
    </row>
    <row r="19946" spans="6:12">
      <c r="F19946"/>
      <c r="L19946"/>
    </row>
    <row r="19947" spans="6:12">
      <c r="F19947"/>
      <c r="L19947"/>
    </row>
    <row r="19948" spans="6:12">
      <c r="F19948"/>
      <c r="L19948"/>
    </row>
    <row r="19949" spans="6:12">
      <c r="F19949"/>
      <c r="L19949"/>
    </row>
    <row r="19950" spans="6:12">
      <c r="F19950"/>
      <c r="L19950"/>
    </row>
    <row r="19951" spans="6:12">
      <c r="F19951"/>
      <c r="L19951"/>
    </row>
    <row r="19952" spans="6:12">
      <c r="F19952"/>
      <c r="L19952"/>
    </row>
    <row r="19953" spans="6:12">
      <c r="F19953"/>
      <c r="L19953"/>
    </row>
    <row r="19954" spans="6:12">
      <c r="F19954"/>
      <c r="L19954"/>
    </row>
    <row r="19955" spans="6:12">
      <c r="F19955"/>
      <c r="L19955"/>
    </row>
    <row r="19956" spans="6:12">
      <c r="F19956"/>
      <c r="L19956"/>
    </row>
    <row r="19957" spans="6:12">
      <c r="F19957"/>
      <c r="L19957"/>
    </row>
    <row r="19958" spans="6:12">
      <c r="F19958"/>
      <c r="L19958"/>
    </row>
    <row r="19959" spans="6:12">
      <c r="F19959"/>
      <c r="L19959"/>
    </row>
    <row r="19960" spans="6:12">
      <c r="F19960"/>
      <c r="L19960"/>
    </row>
    <row r="19961" spans="6:12">
      <c r="F19961"/>
      <c r="L19961"/>
    </row>
    <row r="19962" spans="6:12">
      <c r="F19962"/>
      <c r="L19962"/>
    </row>
    <row r="19963" spans="6:12">
      <c r="F19963"/>
      <c r="L19963"/>
    </row>
    <row r="19964" spans="6:12">
      <c r="F19964"/>
      <c r="L19964"/>
    </row>
    <row r="19965" spans="6:12">
      <c r="F19965"/>
      <c r="L19965"/>
    </row>
    <row r="19966" spans="6:12">
      <c r="F19966"/>
      <c r="L19966"/>
    </row>
    <row r="19967" spans="6:12">
      <c r="F19967"/>
      <c r="L19967"/>
    </row>
    <row r="19968" spans="6:12">
      <c r="F19968"/>
      <c r="L19968"/>
    </row>
    <row r="19969" spans="6:12">
      <c r="F19969"/>
      <c r="L19969"/>
    </row>
    <row r="19970" spans="6:12">
      <c r="F19970"/>
      <c r="L19970"/>
    </row>
    <row r="19971" spans="6:12">
      <c r="F19971"/>
      <c r="L19971"/>
    </row>
    <row r="19972" spans="6:12">
      <c r="F19972"/>
      <c r="L19972"/>
    </row>
    <row r="19973" spans="6:12">
      <c r="F19973"/>
      <c r="L19973"/>
    </row>
    <row r="19974" spans="6:12">
      <c r="F19974"/>
      <c r="L19974"/>
    </row>
    <row r="19975" spans="6:12">
      <c r="F19975"/>
      <c r="L19975"/>
    </row>
    <row r="19976" spans="6:12">
      <c r="F19976"/>
      <c r="L19976"/>
    </row>
    <row r="19977" spans="6:12">
      <c r="F19977"/>
      <c r="L19977"/>
    </row>
    <row r="19978" spans="6:12">
      <c r="F19978"/>
      <c r="L19978"/>
    </row>
    <row r="19979" spans="6:12">
      <c r="F19979"/>
      <c r="L19979"/>
    </row>
    <row r="19980" spans="6:12">
      <c r="F19980"/>
      <c r="L19980"/>
    </row>
    <row r="19981" spans="6:12">
      <c r="F19981"/>
      <c r="L19981"/>
    </row>
    <row r="19982" spans="6:12">
      <c r="F19982"/>
      <c r="L19982"/>
    </row>
    <row r="19983" spans="6:12">
      <c r="F19983"/>
      <c r="L19983"/>
    </row>
    <row r="19984" spans="6:12">
      <c r="F19984"/>
      <c r="L19984"/>
    </row>
    <row r="19985" spans="6:12">
      <c r="F19985"/>
      <c r="L19985"/>
    </row>
    <row r="19986" spans="6:12">
      <c r="F19986"/>
      <c r="L19986"/>
    </row>
    <row r="19987" spans="6:12">
      <c r="F19987"/>
      <c r="L19987"/>
    </row>
    <row r="19988" spans="6:12">
      <c r="F19988"/>
      <c r="L19988"/>
    </row>
    <row r="19989" spans="6:12">
      <c r="F19989"/>
      <c r="L19989"/>
    </row>
    <row r="19990" spans="6:12">
      <c r="F19990"/>
      <c r="L19990"/>
    </row>
    <row r="19991" spans="6:12">
      <c r="F19991"/>
      <c r="L19991"/>
    </row>
    <row r="19992" spans="6:12">
      <c r="F19992"/>
      <c r="L19992"/>
    </row>
    <row r="19993" spans="6:12">
      <c r="F19993"/>
      <c r="L19993"/>
    </row>
    <row r="19994" spans="6:12">
      <c r="F19994"/>
      <c r="L19994"/>
    </row>
    <row r="19995" spans="6:12">
      <c r="F19995"/>
      <c r="L19995"/>
    </row>
    <row r="19996" spans="6:12">
      <c r="F19996"/>
      <c r="L19996"/>
    </row>
    <row r="19997" spans="6:12">
      <c r="F19997"/>
      <c r="L19997"/>
    </row>
    <row r="19998" spans="6:12">
      <c r="F19998"/>
      <c r="L19998"/>
    </row>
    <row r="19999" spans="6:12">
      <c r="F19999"/>
      <c r="L19999"/>
    </row>
    <row r="20000" spans="6:12">
      <c r="F20000"/>
      <c r="L20000"/>
    </row>
    <row r="20001" spans="6:12">
      <c r="F20001"/>
      <c r="L20001"/>
    </row>
    <row r="20002" spans="6:12">
      <c r="F20002"/>
      <c r="L20002"/>
    </row>
    <row r="20003" spans="6:12">
      <c r="F20003"/>
      <c r="L20003"/>
    </row>
    <row r="20004" spans="6:12">
      <c r="F20004"/>
      <c r="L20004"/>
    </row>
    <row r="20005" spans="6:12">
      <c r="F20005"/>
      <c r="L20005"/>
    </row>
    <row r="20006" spans="6:12">
      <c r="F20006"/>
      <c r="L20006"/>
    </row>
    <row r="20007" spans="6:12">
      <c r="F20007"/>
      <c r="L20007"/>
    </row>
    <row r="20008" spans="6:12">
      <c r="F20008"/>
      <c r="L20008"/>
    </row>
    <row r="20009" spans="6:12">
      <c r="F20009"/>
      <c r="L20009"/>
    </row>
    <row r="20010" spans="6:12">
      <c r="F20010"/>
      <c r="L20010"/>
    </row>
    <row r="20011" spans="6:12">
      <c r="F20011"/>
      <c r="L20011"/>
    </row>
    <row r="20012" spans="6:12">
      <c r="F20012"/>
      <c r="L20012"/>
    </row>
    <row r="20013" spans="6:12">
      <c r="F20013"/>
      <c r="L20013"/>
    </row>
    <row r="20014" spans="6:12">
      <c r="F20014"/>
      <c r="L20014"/>
    </row>
    <row r="20015" spans="6:12">
      <c r="F20015"/>
      <c r="L20015"/>
    </row>
    <row r="20016" spans="6:12">
      <c r="F20016"/>
      <c r="L20016"/>
    </row>
    <row r="20017" spans="6:12">
      <c r="F20017"/>
      <c r="L20017"/>
    </row>
    <row r="20018" spans="6:12">
      <c r="F20018"/>
      <c r="L20018"/>
    </row>
    <row r="20019" spans="6:12">
      <c r="F20019"/>
      <c r="L20019"/>
    </row>
    <row r="20020" spans="6:12">
      <c r="F20020"/>
      <c r="L20020"/>
    </row>
    <row r="20021" spans="6:12">
      <c r="F20021"/>
      <c r="L20021"/>
    </row>
    <row r="20022" spans="6:12">
      <c r="F20022"/>
      <c r="L20022"/>
    </row>
    <row r="20023" spans="6:12">
      <c r="F20023"/>
      <c r="L20023"/>
    </row>
    <row r="20024" spans="6:12">
      <c r="F20024"/>
      <c r="L20024"/>
    </row>
    <row r="20025" spans="6:12">
      <c r="F20025"/>
      <c r="L20025"/>
    </row>
    <row r="20026" spans="6:12">
      <c r="F20026"/>
      <c r="L20026"/>
    </row>
    <row r="20027" spans="6:12">
      <c r="F20027"/>
      <c r="L20027"/>
    </row>
    <row r="20028" spans="6:12">
      <c r="F20028"/>
      <c r="L20028"/>
    </row>
    <row r="20029" spans="6:12">
      <c r="F20029"/>
      <c r="L20029"/>
    </row>
    <row r="20030" spans="6:12">
      <c r="F20030"/>
      <c r="L20030"/>
    </row>
    <row r="20031" spans="6:12">
      <c r="F20031"/>
      <c r="L20031"/>
    </row>
    <row r="20032" spans="6:12">
      <c r="F20032"/>
      <c r="L20032"/>
    </row>
    <row r="20033" spans="6:12">
      <c r="F20033"/>
      <c r="L20033"/>
    </row>
    <row r="20034" spans="6:12">
      <c r="F20034"/>
      <c r="L20034"/>
    </row>
    <row r="20035" spans="6:12">
      <c r="F20035"/>
      <c r="L20035"/>
    </row>
    <row r="20036" spans="6:12">
      <c r="F20036"/>
      <c r="L20036"/>
    </row>
    <row r="20037" spans="6:12">
      <c r="F20037"/>
      <c r="L20037"/>
    </row>
    <row r="20038" spans="6:12">
      <c r="F20038"/>
      <c r="L20038"/>
    </row>
    <row r="20039" spans="6:12">
      <c r="F20039"/>
      <c r="L20039"/>
    </row>
    <row r="20040" spans="6:12">
      <c r="F20040"/>
      <c r="L20040"/>
    </row>
    <row r="20041" spans="6:12">
      <c r="F20041"/>
      <c r="L20041"/>
    </row>
    <row r="20042" spans="6:12">
      <c r="F20042"/>
      <c r="L20042"/>
    </row>
    <row r="20043" spans="6:12">
      <c r="F20043"/>
      <c r="L20043"/>
    </row>
    <row r="20044" spans="6:12">
      <c r="F20044"/>
      <c r="L20044"/>
    </row>
    <row r="20045" spans="6:12">
      <c r="F20045"/>
      <c r="L20045"/>
    </row>
    <row r="20046" spans="6:12">
      <c r="F20046"/>
      <c r="L20046"/>
    </row>
    <row r="20047" spans="6:12">
      <c r="F20047"/>
      <c r="L20047"/>
    </row>
    <row r="20048" spans="6:12">
      <c r="F20048"/>
      <c r="L20048"/>
    </row>
    <row r="20049" spans="6:12">
      <c r="F20049"/>
      <c r="L20049"/>
    </row>
    <row r="20050" spans="6:12">
      <c r="F20050"/>
      <c r="L20050"/>
    </row>
    <row r="20051" spans="6:12">
      <c r="F20051"/>
      <c r="L20051"/>
    </row>
    <row r="20052" spans="6:12">
      <c r="F20052"/>
      <c r="L20052"/>
    </row>
    <row r="20053" spans="6:12">
      <c r="F20053"/>
      <c r="L20053"/>
    </row>
    <row r="20054" spans="6:12">
      <c r="F20054"/>
      <c r="L20054"/>
    </row>
    <row r="20055" spans="6:12">
      <c r="F20055"/>
      <c r="L20055"/>
    </row>
    <row r="20056" spans="6:12">
      <c r="F20056"/>
      <c r="L20056"/>
    </row>
    <row r="20057" spans="6:12">
      <c r="F20057"/>
      <c r="L20057"/>
    </row>
    <row r="20058" spans="6:12">
      <c r="F20058"/>
      <c r="L20058"/>
    </row>
    <row r="20059" spans="6:12">
      <c r="F20059"/>
      <c r="L20059"/>
    </row>
    <row r="20060" spans="6:12">
      <c r="F20060"/>
      <c r="L20060"/>
    </row>
    <row r="20061" spans="6:12">
      <c r="F20061"/>
      <c r="L20061"/>
    </row>
    <row r="20062" spans="6:12">
      <c r="F20062"/>
      <c r="L20062"/>
    </row>
    <row r="20063" spans="6:12">
      <c r="F20063"/>
      <c r="L20063"/>
    </row>
    <row r="20064" spans="6:12">
      <c r="F20064"/>
      <c r="L20064"/>
    </row>
    <row r="20065" spans="6:12">
      <c r="F20065"/>
      <c r="L20065"/>
    </row>
    <row r="20066" spans="6:12">
      <c r="F20066"/>
      <c r="L20066"/>
    </row>
    <row r="20067" spans="6:12">
      <c r="F20067"/>
      <c r="L20067"/>
    </row>
    <row r="20068" spans="6:12">
      <c r="F20068"/>
      <c r="L20068"/>
    </row>
    <row r="20069" spans="6:12">
      <c r="F20069"/>
      <c r="L20069"/>
    </row>
    <row r="20070" spans="6:12">
      <c r="F20070"/>
      <c r="L20070"/>
    </row>
    <row r="20071" spans="6:12">
      <c r="F20071"/>
      <c r="L20071"/>
    </row>
    <row r="20072" spans="6:12">
      <c r="F20072"/>
      <c r="L20072"/>
    </row>
    <row r="20073" spans="6:12">
      <c r="F20073"/>
      <c r="L20073"/>
    </row>
    <row r="20074" spans="6:12">
      <c r="F20074"/>
      <c r="L20074"/>
    </row>
    <row r="20075" spans="6:12">
      <c r="F20075"/>
      <c r="L20075"/>
    </row>
    <row r="20076" spans="6:12">
      <c r="F20076"/>
      <c r="L20076"/>
    </row>
    <row r="20077" spans="6:12">
      <c r="F20077"/>
      <c r="L20077"/>
    </row>
    <row r="20078" spans="6:12">
      <c r="F20078"/>
      <c r="L20078"/>
    </row>
    <row r="20079" spans="6:12">
      <c r="F20079"/>
      <c r="L20079"/>
    </row>
    <row r="20080" spans="6:12">
      <c r="F20080"/>
      <c r="L20080"/>
    </row>
    <row r="20081" spans="6:12">
      <c r="F20081"/>
      <c r="L20081"/>
    </row>
    <row r="20082" spans="6:12">
      <c r="F20082"/>
      <c r="L20082"/>
    </row>
    <row r="20083" spans="6:12">
      <c r="F20083"/>
      <c r="L20083"/>
    </row>
    <row r="20084" spans="6:12">
      <c r="F20084"/>
      <c r="L20084"/>
    </row>
    <row r="20085" spans="6:12">
      <c r="F20085"/>
      <c r="L20085"/>
    </row>
    <row r="20086" spans="6:12">
      <c r="F20086"/>
      <c r="L20086"/>
    </row>
    <row r="20087" spans="6:12">
      <c r="F20087"/>
      <c r="L20087"/>
    </row>
    <row r="20088" spans="6:12">
      <c r="F20088"/>
      <c r="L20088"/>
    </row>
    <row r="20089" spans="6:12">
      <c r="F20089"/>
      <c r="L20089"/>
    </row>
    <row r="20090" spans="6:12">
      <c r="F20090"/>
      <c r="L20090"/>
    </row>
    <row r="20091" spans="6:12">
      <c r="F20091"/>
      <c r="L20091"/>
    </row>
    <row r="20092" spans="6:12">
      <c r="F20092"/>
      <c r="L20092"/>
    </row>
    <row r="20093" spans="6:12">
      <c r="F20093"/>
      <c r="L20093"/>
    </row>
    <row r="20094" spans="6:12">
      <c r="F20094"/>
      <c r="L20094"/>
    </row>
    <row r="20095" spans="6:12">
      <c r="F20095"/>
      <c r="L20095"/>
    </row>
    <row r="20096" spans="6:12">
      <c r="F20096"/>
      <c r="L20096"/>
    </row>
    <row r="20097" spans="6:12">
      <c r="F20097"/>
      <c r="L20097"/>
    </row>
    <row r="20098" spans="6:12">
      <c r="F20098"/>
      <c r="L20098"/>
    </row>
    <row r="20099" spans="6:12">
      <c r="F20099"/>
      <c r="L20099"/>
    </row>
    <row r="20100" spans="6:12">
      <c r="F20100"/>
      <c r="L20100"/>
    </row>
    <row r="20101" spans="6:12">
      <c r="F20101"/>
      <c r="L20101"/>
    </row>
    <row r="20102" spans="6:12">
      <c r="F20102"/>
      <c r="L20102"/>
    </row>
    <row r="20103" spans="6:12">
      <c r="F20103"/>
      <c r="L20103"/>
    </row>
    <row r="20104" spans="6:12">
      <c r="F20104"/>
      <c r="L20104"/>
    </row>
    <row r="20105" spans="6:12">
      <c r="F20105"/>
      <c r="L20105"/>
    </row>
    <row r="20106" spans="6:12">
      <c r="F20106"/>
      <c r="L20106"/>
    </row>
    <row r="20107" spans="6:12">
      <c r="F20107"/>
      <c r="L20107"/>
    </row>
    <row r="20108" spans="6:12">
      <c r="F20108"/>
      <c r="L20108"/>
    </row>
    <row r="20109" spans="6:12">
      <c r="F20109"/>
      <c r="L20109"/>
    </row>
    <row r="20110" spans="6:12">
      <c r="F20110"/>
      <c r="L20110"/>
    </row>
    <row r="20111" spans="6:12">
      <c r="F20111"/>
      <c r="L20111"/>
    </row>
    <row r="20112" spans="6:12">
      <c r="F20112"/>
      <c r="L20112"/>
    </row>
    <row r="20113" spans="6:12">
      <c r="F20113"/>
      <c r="L20113"/>
    </row>
    <row r="20114" spans="6:12">
      <c r="F20114"/>
      <c r="L20114"/>
    </row>
    <row r="20115" spans="6:12">
      <c r="F20115"/>
      <c r="L20115"/>
    </row>
    <row r="20116" spans="6:12">
      <c r="F20116"/>
      <c r="L20116"/>
    </row>
    <row r="20117" spans="6:12">
      <c r="F20117"/>
      <c r="L20117"/>
    </row>
    <row r="20118" spans="6:12">
      <c r="F20118"/>
      <c r="L20118"/>
    </row>
    <row r="20119" spans="6:12">
      <c r="F20119"/>
      <c r="L20119"/>
    </row>
    <row r="20120" spans="6:12">
      <c r="F20120"/>
      <c r="L20120"/>
    </row>
    <row r="20121" spans="6:12">
      <c r="F20121"/>
      <c r="L20121"/>
    </row>
    <row r="20122" spans="6:12">
      <c r="F20122"/>
      <c r="L20122"/>
    </row>
    <row r="20123" spans="6:12">
      <c r="F20123"/>
      <c r="L20123"/>
    </row>
    <row r="20124" spans="6:12">
      <c r="F20124"/>
      <c r="L20124"/>
    </row>
    <row r="20125" spans="6:12">
      <c r="F20125"/>
      <c r="L20125"/>
    </row>
    <row r="20126" spans="6:12">
      <c r="F20126"/>
      <c r="L20126"/>
    </row>
    <row r="20127" spans="6:12">
      <c r="F20127"/>
      <c r="L20127"/>
    </row>
    <row r="20128" spans="6:12">
      <c r="F20128"/>
      <c r="L20128"/>
    </row>
    <row r="20129" spans="6:12">
      <c r="F20129"/>
      <c r="L20129"/>
    </row>
    <row r="20130" spans="6:12">
      <c r="F20130"/>
      <c r="L20130"/>
    </row>
    <row r="20131" spans="6:12">
      <c r="F20131"/>
      <c r="L20131"/>
    </row>
    <row r="20132" spans="6:12">
      <c r="F20132"/>
      <c r="L20132"/>
    </row>
    <row r="20133" spans="6:12">
      <c r="F20133"/>
      <c r="L20133"/>
    </row>
    <row r="20134" spans="6:12">
      <c r="F20134"/>
      <c r="L20134"/>
    </row>
    <row r="20135" spans="6:12">
      <c r="F20135"/>
      <c r="L20135"/>
    </row>
    <row r="20136" spans="6:12">
      <c r="F20136"/>
      <c r="L20136"/>
    </row>
    <row r="20137" spans="6:12">
      <c r="F20137"/>
      <c r="L20137"/>
    </row>
    <row r="20138" spans="6:12">
      <c r="F20138"/>
      <c r="L20138"/>
    </row>
    <row r="20139" spans="6:12">
      <c r="F20139"/>
      <c r="L20139"/>
    </row>
    <row r="20140" spans="6:12">
      <c r="F20140"/>
      <c r="L20140"/>
    </row>
    <row r="20141" spans="6:12">
      <c r="F20141"/>
      <c r="L20141"/>
    </row>
    <row r="20142" spans="6:12">
      <c r="F20142"/>
      <c r="L20142"/>
    </row>
    <row r="20143" spans="6:12">
      <c r="F20143"/>
      <c r="L20143"/>
    </row>
    <row r="20144" spans="6:12">
      <c r="F20144"/>
      <c r="L20144"/>
    </row>
    <row r="20145" spans="6:12">
      <c r="F20145"/>
      <c r="L20145"/>
    </row>
    <row r="20146" spans="6:12">
      <c r="F20146"/>
      <c r="L20146"/>
    </row>
    <row r="20147" spans="6:12">
      <c r="F20147"/>
      <c r="L20147"/>
    </row>
    <row r="20148" spans="6:12">
      <c r="F20148"/>
      <c r="L20148"/>
    </row>
    <row r="20149" spans="6:12">
      <c r="F20149"/>
      <c r="L20149"/>
    </row>
    <row r="20150" spans="6:12">
      <c r="F20150"/>
      <c r="L20150"/>
    </row>
    <row r="20151" spans="6:12">
      <c r="F20151"/>
      <c r="L20151"/>
    </row>
    <row r="20152" spans="6:12">
      <c r="F20152"/>
      <c r="L20152"/>
    </row>
    <row r="20153" spans="6:12">
      <c r="F20153"/>
      <c r="L20153"/>
    </row>
    <row r="20154" spans="6:12">
      <c r="F20154"/>
      <c r="L20154"/>
    </row>
    <row r="20155" spans="6:12">
      <c r="F20155"/>
      <c r="L20155"/>
    </row>
    <row r="20156" spans="6:12">
      <c r="F20156"/>
      <c r="L20156"/>
    </row>
    <row r="20157" spans="6:12">
      <c r="F20157"/>
      <c r="L20157"/>
    </row>
    <row r="20158" spans="6:12">
      <c r="F20158"/>
      <c r="L20158"/>
    </row>
    <row r="20159" spans="6:12">
      <c r="F20159"/>
      <c r="L20159"/>
    </row>
    <row r="20160" spans="6:12">
      <c r="F20160"/>
      <c r="L20160"/>
    </row>
    <row r="20161" spans="6:12">
      <c r="F20161"/>
      <c r="L20161"/>
    </row>
    <row r="20162" spans="6:12">
      <c r="F20162"/>
      <c r="L20162"/>
    </row>
    <row r="20163" spans="6:12">
      <c r="F20163"/>
      <c r="L20163"/>
    </row>
    <row r="20164" spans="6:12">
      <c r="F20164"/>
      <c r="L20164"/>
    </row>
    <row r="20165" spans="6:12">
      <c r="F20165"/>
      <c r="L20165"/>
    </row>
    <row r="20166" spans="6:12">
      <c r="F20166"/>
      <c r="L20166"/>
    </row>
    <row r="20167" spans="6:12">
      <c r="F20167"/>
      <c r="L20167"/>
    </row>
    <row r="20168" spans="6:12">
      <c r="F20168"/>
      <c r="L20168"/>
    </row>
    <row r="20169" spans="6:12">
      <c r="F20169"/>
      <c r="L20169"/>
    </row>
    <row r="20170" spans="6:12">
      <c r="F20170"/>
      <c r="L20170"/>
    </row>
    <row r="20171" spans="6:12">
      <c r="F20171"/>
      <c r="L20171"/>
    </row>
    <row r="20172" spans="6:12">
      <c r="F20172"/>
      <c r="L20172"/>
    </row>
    <row r="20173" spans="6:12">
      <c r="F20173"/>
      <c r="L20173"/>
    </row>
    <row r="20174" spans="6:12">
      <c r="F20174"/>
      <c r="L20174"/>
    </row>
    <row r="20175" spans="6:12">
      <c r="F20175"/>
      <c r="L20175"/>
    </row>
    <row r="20176" spans="6:12">
      <c r="F20176"/>
      <c r="L20176"/>
    </row>
    <row r="20177" spans="6:12">
      <c r="F20177"/>
      <c r="L20177"/>
    </row>
    <row r="20178" spans="6:12">
      <c r="F20178"/>
      <c r="L20178"/>
    </row>
    <row r="20179" spans="6:12">
      <c r="F20179"/>
      <c r="L20179"/>
    </row>
    <row r="20180" spans="6:12">
      <c r="F20180"/>
      <c r="L20180"/>
    </row>
    <row r="20181" spans="6:12">
      <c r="F20181"/>
      <c r="L20181"/>
    </row>
    <row r="20182" spans="6:12">
      <c r="F20182"/>
      <c r="L20182"/>
    </row>
    <row r="20183" spans="6:12">
      <c r="F20183"/>
      <c r="L20183"/>
    </row>
    <row r="20184" spans="6:12">
      <c r="F20184"/>
      <c r="L20184"/>
    </row>
    <row r="20185" spans="6:12">
      <c r="F20185"/>
      <c r="L20185"/>
    </row>
    <row r="20186" spans="6:12">
      <c r="F20186"/>
      <c r="L20186"/>
    </row>
    <row r="20187" spans="6:12">
      <c r="F20187"/>
      <c r="L20187"/>
    </row>
    <row r="20188" spans="6:12">
      <c r="F20188"/>
      <c r="L20188"/>
    </row>
    <row r="20189" spans="6:12">
      <c r="F20189"/>
      <c r="L20189"/>
    </row>
    <row r="20190" spans="6:12">
      <c r="F20190"/>
      <c r="L20190"/>
    </row>
    <row r="20191" spans="6:12">
      <c r="F20191"/>
      <c r="L20191"/>
    </row>
    <row r="20192" spans="6:12">
      <c r="F20192"/>
      <c r="L20192"/>
    </row>
    <row r="20193" spans="6:12">
      <c r="F20193"/>
      <c r="L20193"/>
    </row>
    <row r="20194" spans="6:12">
      <c r="F20194"/>
      <c r="L20194"/>
    </row>
    <row r="20195" spans="6:12">
      <c r="F20195"/>
      <c r="L20195"/>
    </row>
    <row r="20196" spans="6:12">
      <c r="F20196"/>
      <c r="L20196"/>
    </row>
    <row r="20197" spans="6:12">
      <c r="F20197"/>
      <c r="L20197"/>
    </row>
    <row r="20198" spans="6:12">
      <c r="F20198"/>
      <c r="L20198"/>
    </row>
    <row r="20199" spans="6:12">
      <c r="F20199"/>
      <c r="L20199"/>
    </row>
    <row r="20200" spans="6:12">
      <c r="F20200"/>
      <c r="L20200"/>
    </row>
    <row r="20201" spans="6:12">
      <c r="F20201"/>
      <c r="L20201"/>
    </row>
    <row r="20202" spans="6:12">
      <c r="F20202"/>
      <c r="L20202"/>
    </row>
    <row r="20203" spans="6:12">
      <c r="F20203"/>
      <c r="L20203"/>
    </row>
    <row r="20204" spans="6:12">
      <c r="F20204"/>
      <c r="L20204"/>
    </row>
    <row r="20205" spans="6:12">
      <c r="F20205"/>
      <c r="L20205"/>
    </row>
    <row r="20206" spans="6:12">
      <c r="F20206"/>
      <c r="L20206"/>
    </row>
    <row r="20207" spans="6:12">
      <c r="F20207"/>
      <c r="L20207"/>
    </row>
    <row r="20208" spans="6:12">
      <c r="F20208"/>
      <c r="L20208"/>
    </row>
    <row r="20209" spans="6:12">
      <c r="F20209"/>
      <c r="L20209"/>
    </row>
    <row r="20210" spans="6:12">
      <c r="F20210"/>
      <c r="L20210"/>
    </row>
    <row r="20211" spans="6:12">
      <c r="F20211"/>
      <c r="L20211"/>
    </row>
    <row r="20212" spans="6:12">
      <c r="F20212"/>
      <c r="L20212"/>
    </row>
    <row r="20213" spans="6:12">
      <c r="F20213"/>
      <c r="L20213"/>
    </row>
    <row r="20214" spans="6:12">
      <c r="F20214"/>
      <c r="L20214"/>
    </row>
    <row r="20215" spans="6:12">
      <c r="F20215"/>
      <c r="L20215"/>
    </row>
    <row r="20216" spans="6:12">
      <c r="F20216"/>
      <c r="L20216"/>
    </row>
    <row r="20217" spans="6:12">
      <c r="F20217"/>
      <c r="L20217"/>
    </row>
    <row r="20218" spans="6:12">
      <c r="F20218"/>
      <c r="L20218"/>
    </row>
    <row r="20219" spans="6:12">
      <c r="F20219"/>
      <c r="L20219"/>
    </row>
    <row r="20220" spans="6:12">
      <c r="F20220"/>
      <c r="L20220"/>
    </row>
    <row r="20221" spans="6:12">
      <c r="F20221"/>
      <c r="L20221"/>
    </row>
    <row r="20222" spans="6:12">
      <c r="F20222"/>
      <c r="L20222"/>
    </row>
    <row r="20223" spans="6:12">
      <c r="F20223"/>
      <c r="L20223"/>
    </row>
    <row r="20224" spans="6:12">
      <c r="F20224"/>
      <c r="L20224"/>
    </row>
    <row r="20225" spans="6:12">
      <c r="F20225"/>
      <c r="L20225"/>
    </row>
    <row r="20226" spans="6:12">
      <c r="F20226"/>
      <c r="L20226"/>
    </row>
    <row r="20227" spans="6:12">
      <c r="F20227"/>
      <c r="L20227"/>
    </row>
    <row r="20228" spans="6:12">
      <c r="F20228"/>
      <c r="L20228"/>
    </row>
    <row r="20229" spans="6:12">
      <c r="F20229"/>
      <c r="L20229"/>
    </row>
    <row r="20230" spans="6:12">
      <c r="F20230"/>
      <c r="L20230"/>
    </row>
    <row r="20231" spans="6:12">
      <c r="F20231"/>
      <c r="L20231"/>
    </row>
    <row r="20232" spans="6:12">
      <c r="F20232"/>
      <c r="L20232"/>
    </row>
    <row r="20233" spans="6:12">
      <c r="F20233"/>
      <c r="L20233"/>
    </row>
    <row r="20234" spans="6:12">
      <c r="F20234"/>
      <c r="L20234"/>
    </row>
    <row r="20235" spans="6:12">
      <c r="F20235"/>
      <c r="L20235"/>
    </row>
    <row r="20236" spans="6:12">
      <c r="F20236"/>
      <c r="L20236"/>
    </row>
    <row r="20237" spans="6:12">
      <c r="F20237"/>
      <c r="L20237"/>
    </row>
    <row r="20238" spans="6:12">
      <c r="F20238"/>
      <c r="L20238"/>
    </row>
    <row r="20239" spans="6:12">
      <c r="F20239"/>
      <c r="L20239"/>
    </row>
    <row r="20240" spans="6:12">
      <c r="F20240"/>
      <c r="L20240"/>
    </row>
    <row r="20241" spans="6:12">
      <c r="F20241"/>
      <c r="L20241"/>
    </row>
    <row r="20242" spans="6:12">
      <c r="F20242"/>
      <c r="L20242"/>
    </row>
    <row r="20243" spans="6:12">
      <c r="F20243"/>
      <c r="L20243"/>
    </row>
    <row r="20244" spans="6:12">
      <c r="F20244"/>
      <c r="L20244"/>
    </row>
    <row r="20245" spans="6:12">
      <c r="F20245"/>
      <c r="L20245"/>
    </row>
    <row r="20246" spans="6:12">
      <c r="F20246"/>
      <c r="L20246"/>
    </row>
    <row r="20247" spans="6:12">
      <c r="F20247"/>
      <c r="L20247"/>
    </row>
    <row r="20248" spans="6:12">
      <c r="F20248"/>
      <c r="L20248"/>
    </row>
    <row r="20249" spans="6:12">
      <c r="F20249"/>
      <c r="L20249"/>
    </row>
    <row r="20250" spans="6:12">
      <c r="F20250"/>
      <c r="L20250"/>
    </row>
    <row r="20251" spans="6:12">
      <c r="F20251"/>
      <c r="L20251"/>
    </row>
    <row r="20252" spans="6:12">
      <c r="F20252"/>
      <c r="L20252"/>
    </row>
    <row r="20253" spans="6:12">
      <c r="F20253"/>
      <c r="L20253"/>
    </row>
    <row r="20254" spans="6:12">
      <c r="F20254"/>
      <c r="L20254"/>
    </row>
    <row r="20255" spans="6:12">
      <c r="F20255"/>
      <c r="L20255"/>
    </row>
    <row r="20256" spans="6:12">
      <c r="F20256"/>
      <c r="L20256"/>
    </row>
    <row r="20257" spans="6:12">
      <c r="F20257"/>
      <c r="L20257"/>
    </row>
    <row r="20258" spans="6:12">
      <c r="F20258"/>
      <c r="L20258"/>
    </row>
    <row r="20259" spans="6:12">
      <c r="F20259"/>
      <c r="L20259"/>
    </row>
    <row r="20260" spans="6:12">
      <c r="F20260"/>
      <c r="L20260"/>
    </row>
    <row r="20261" spans="6:12">
      <c r="F20261"/>
      <c r="L20261"/>
    </row>
    <row r="20262" spans="6:12">
      <c r="F20262"/>
      <c r="L20262"/>
    </row>
    <row r="20263" spans="6:12">
      <c r="F20263"/>
      <c r="L20263"/>
    </row>
    <row r="20264" spans="6:12">
      <c r="F20264"/>
      <c r="L20264"/>
    </row>
    <row r="20265" spans="6:12">
      <c r="F20265"/>
      <c r="L20265"/>
    </row>
    <row r="20266" spans="6:12">
      <c r="F20266"/>
      <c r="L20266"/>
    </row>
    <row r="20267" spans="6:12">
      <c r="F20267"/>
      <c r="L20267"/>
    </row>
    <row r="20268" spans="6:12">
      <c r="F20268"/>
      <c r="L20268"/>
    </row>
    <row r="20269" spans="6:12">
      <c r="F20269"/>
      <c r="L20269"/>
    </row>
    <row r="20270" spans="6:12">
      <c r="F20270"/>
      <c r="L20270"/>
    </row>
    <row r="20271" spans="6:12">
      <c r="F20271"/>
      <c r="L20271"/>
    </row>
    <row r="20272" spans="6:12">
      <c r="F20272"/>
      <c r="L20272"/>
    </row>
    <row r="20273" spans="6:12">
      <c r="F20273"/>
      <c r="L20273"/>
    </row>
    <row r="20274" spans="6:12">
      <c r="F20274"/>
      <c r="L20274"/>
    </row>
    <row r="20275" spans="6:12">
      <c r="F20275"/>
      <c r="L20275"/>
    </row>
    <row r="20276" spans="6:12">
      <c r="F20276"/>
      <c r="L20276"/>
    </row>
    <row r="20277" spans="6:12">
      <c r="F20277"/>
      <c r="L20277"/>
    </row>
    <row r="20278" spans="6:12">
      <c r="F20278"/>
      <c r="L20278"/>
    </row>
    <row r="20279" spans="6:12">
      <c r="F20279"/>
      <c r="L20279"/>
    </row>
    <row r="20280" spans="6:12">
      <c r="F20280"/>
      <c r="L20280"/>
    </row>
    <row r="20281" spans="6:12">
      <c r="F20281"/>
      <c r="L20281"/>
    </row>
    <row r="20282" spans="6:12">
      <c r="F20282"/>
      <c r="L20282"/>
    </row>
    <row r="20283" spans="6:12">
      <c r="F20283"/>
      <c r="L20283"/>
    </row>
    <row r="20284" spans="6:12">
      <c r="F20284"/>
      <c r="L20284"/>
    </row>
    <row r="20285" spans="6:12">
      <c r="F20285"/>
      <c r="L20285"/>
    </row>
    <row r="20286" spans="6:12">
      <c r="F20286"/>
      <c r="L20286"/>
    </row>
    <row r="20287" spans="6:12">
      <c r="F20287"/>
      <c r="L20287"/>
    </row>
    <row r="20288" spans="6:12">
      <c r="F20288"/>
      <c r="L20288"/>
    </row>
    <row r="20289" spans="6:12">
      <c r="F20289"/>
      <c r="L20289"/>
    </row>
    <row r="20290" spans="6:12">
      <c r="F20290"/>
      <c r="L20290"/>
    </row>
    <row r="20291" spans="6:12">
      <c r="F20291"/>
      <c r="L20291"/>
    </row>
    <row r="20292" spans="6:12">
      <c r="F20292"/>
      <c r="L20292"/>
    </row>
    <row r="20293" spans="6:12">
      <c r="F20293"/>
      <c r="L20293"/>
    </row>
    <row r="20294" spans="6:12">
      <c r="F20294"/>
      <c r="L20294"/>
    </row>
    <row r="20295" spans="6:12">
      <c r="F20295"/>
      <c r="L20295"/>
    </row>
    <row r="20296" spans="6:12">
      <c r="F20296"/>
      <c r="L20296"/>
    </row>
    <row r="20297" spans="6:12">
      <c r="F20297"/>
      <c r="L20297"/>
    </row>
    <row r="20298" spans="6:12">
      <c r="F20298"/>
      <c r="L20298"/>
    </row>
    <row r="20299" spans="6:12">
      <c r="F20299"/>
      <c r="L20299"/>
    </row>
    <row r="20300" spans="6:12">
      <c r="F20300"/>
      <c r="L20300"/>
    </row>
    <row r="20301" spans="6:12">
      <c r="F20301"/>
      <c r="L20301"/>
    </row>
    <row r="20302" spans="6:12">
      <c r="F20302"/>
      <c r="L20302"/>
    </row>
    <row r="20303" spans="6:12">
      <c r="F20303"/>
      <c r="L20303"/>
    </row>
    <row r="20304" spans="6:12">
      <c r="F20304"/>
      <c r="L20304"/>
    </row>
    <row r="20305" spans="6:12">
      <c r="F20305"/>
      <c r="L20305"/>
    </row>
    <row r="20306" spans="6:12">
      <c r="F20306"/>
      <c r="L20306"/>
    </row>
    <row r="20307" spans="6:12">
      <c r="F20307"/>
      <c r="L20307"/>
    </row>
    <row r="20308" spans="6:12">
      <c r="F20308"/>
      <c r="L20308"/>
    </row>
    <row r="20309" spans="6:12">
      <c r="F20309"/>
      <c r="L20309"/>
    </row>
    <row r="20310" spans="6:12">
      <c r="F20310"/>
      <c r="L20310"/>
    </row>
    <row r="20311" spans="6:12">
      <c r="F20311"/>
      <c r="L20311"/>
    </row>
    <row r="20312" spans="6:12">
      <c r="F20312"/>
      <c r="L20312"/>
    </row>
    <row r="20313" spans="6:12">
      <c r="F20313"/>
      <c r="L20313"/>
    </row>
    <row r="20314" spans="6:12">
      <c r="F20314"/>
      <c r="L20314"/>
    </row>
    <row r="20315" spans="6:12">
      <c r="F20315"/>
      <c r="L20315"/>
    </row>
    <row r="20316" spans="6:12">
      <c r="F20316"/>
      <c r="L20316"/>
    </row>
    <row r="20317" spans="6:12">
      <c r="F20317"/>
      <c r="L20317"/>
    </row>
    <row r="20318" spans="6:12">
      <c r="F20318"/>
      <c r="L20318"/>
    </row>
    <row r="20319" spans="6:12">
      <c r="F20319"/>
      <c r="L20319"/>
    </row>
    <row r="20320" spans="6:12">
      <c r="F20320"/>
      <c r="L20320"/>
    </row>
    <row r="20321" spans="6:12">
      <c r="F20321"/>
      <c r="L20321"/>
    </row>
    <row r="20322" spans="6:12">
      <c r="F20322"/>
      <c r="L20322"/>
    </row>
    <row r="20323" spans="6:12">
      <c r="F20323"/>
      <c r="L20323"/>
    </row>
    <row r="20324" spans="6:12">
      <c r="F20324"/>
      <c r="L20324"/>
    </row>
    <row r="20325" spans="6:12">
      <c r="F20325"/>
      <c r="L20325"/>
    </row>
    <row r="20326" spans="6:12">
      <c r="F20326"/>
      <c r="L20326"/>
    </row>
    <row r="20327" spans="6:12">
      <c r="F20327"/>
      <c r="L20327"/>
    </row>
    <row r="20328" spans="6:12">
      <c r="F20328"/>
      <c r="L20328"/>
    </row>
    <row r="20329" spans="6:12">
      <c r="F20329"/>
      <c r="L20329"/>
    </row>
    <row r="20330" spans="6:12">
      <c r="F20330"/>
      <c r="L20330"/>
    </row>
    <row r="20331" spans="6:12">
      <c r="F20331"/>
      <c r="L20331"/>
    </row>
    <row r="20332" spans="6:12">
      <c r="F20332"/>
      <c r="L20332"/>
    </row>
    <row r="20333" spans="6:12">
      <c r="F20333"/>
      <c r="L20333"/>
    </row>
    <row r="20334" spans="6:12">
      <c r="F20334"/>
      <c r="L20334"/>
    </row>
    <row r="20335" spans="6:12">
      <c r="F20335"/>
      <c r="L20335"/>
    </row>
    <row r="20336" spans="6:12">
      <c r="F20336"/>
      <c r="L20336"/>
    </row>
    <row r="20337" spans="6:12">
      <c r="F20337"/>
      <c r="L20337"/>
    </row>
    <row r="20338" spans="6:12">
      <c r="F20338"/>
      <c r="L20338"/>
    </row>
    <row r="20339" spans="6:12">
      <c r="F20339"/>
      <c r="L20339"/>
    </row>
    <row r="20340" spans="6:12">
      <c r="F20340"/>
      <c r="L20340"/>
    </row>
    <row r="20341" spans="6:12">
      <c r="F20341"/>
      <c r="L20341"/>
    </row>
    <row r="20342" spans="6:12">
      <c r="F20342"/>
      <c r="L20342"/>
    </row>
    <row r="20343" spans="6:12">
      <c r="F20343"/>
      <c r="L20343"/>
    </row>
    <row r="20344" spans="6:12">
      <c r="F20344"/>
      <c r="L20344"/>
    </row>
    <row r="20345" spans="6:12">
      <c r="F20345"/>
      <c r="L20345"/>
    </row>
    <row r="20346" spans="6:12">
      <c r="F20346"/>
      <c r="L20346"/>
    </row>
    <row r="20347" spans="6:12">
      <c r="F20347"/>
      <c r="L20347"/>
    </row>
    <row r="20348" spans="6:12">
      <c r="F20348"/>
      <c r="L20348"/>
    </row>
    <row r="20349" spans="6:12">
      <c r="F20349"/>
      <c r="L20349"/>
    </row>
    <row r="20350" spans="6:12">
      <c r="F20350"/>
      <c r="L20350"/>
    </row>
    <row r="20351" spans="6:12">
      <c r="F20351"/>
      <c r="L20351"/>
    </row>
    <row r="20352" spans="6:12">
      <c r="F20352"/>
      <c r="L20352"/>
    </row>
    <row r="20353" spans="6:12">
      <c r="F20353"/>
      <c r="L20353"/>
    </row>
    <row r="20354" spans="6:12">
      <c r="F20354"/>
      <c r="L20354"/>
    </row>
    <row r="20355" spans="6:12">
      <c r="F20355"/>
      <c r="L20355"/>
    </row>
    <row r="20356" spans="6:12">
      <c r="F20356"/>
      <c r="L20356"/>
    </row>
    <row r="20357" spans="6:12">
      <c r="F20357"/>
      <c r="L20357"/>
    </row>
    <row r="20358" spans="6:12">
      <c r="F20358"/>
      <c r="L20358"/>
    </row>
    <row r="20359" spans="6:12">
      <c r="F20359"/>
      <c r="L20359"/>
    </row>
    <row r="20360" spans="6:12">
      <c r="F20360"/>
      <c r="L20360"/>
    </row>
    <row r="20361" spans="6:12">
      <c r="F20361"/>
      <c r="L20361"/>
    </row>
    <row r="20362" spans="6:12">
      <c r="F20362"/>
      <c r="L20362"/>
    </row>
    <row r="20363" spans="6:12">
      <c r="F20363"/>
      <c r="L20363"/>
    </row>
    <row r="20364" spans="6:12">
      <c r="F20364"/>
      <c r="L20364"/>
    </row>
    <row r="20365" spans="6:12">
      <c r="F20365"/>
      <c r="L20365"/>
    </row>
    <row r="20366" spans="6:12">
      <c r="F20366"/>
      <c r="L20366"/>
    </row>
    <row r="20367" spans="6:12">
      <c r="F20367"/>
      <c r="L20367"/>
    </row>
    <row r="20368" spans="6:12">
      <c r="F20368"/>
      <c r="L20368"/>
    </row>
    <row r="20369" spans="6:12">
      <c r="F20369"/>
      <c r="L20369"/>
    </row>
    <row r="20370" spans="6:12">
      <c r="F20370"/>
      <c r="L20370"/>
    </row>
    <row r="20371" spans="6:12">
      <c r="F20371"/>
      <c r="L20371"/>
    </row>
    <row r="20372" spans="6:12">
      <c r="F20372"/>
      <c r="L20372"/>
    </row>
    <row r="20373" spans="6:12">
      <c r="F20373"/>
      <c r="L20373"/>
    </row>
    <row r="20374" spans="6:12">
      <c r="F20374"/>
      <c r="L20374"/>
    </row>
    <row r="20375" spans="6:12">
      <c r="F20375"/>
      <c r="L20375"/>
    </row>
    <row r="20376" spans="6:12">
      <c r="F20376"/>
      <c r="L20376"/>
    </row>
  </sheetData>
  <autoFilter ref="A1:AD15823" xr:uid="{00000000-0001-0000-0100-000000000000}"/>
  <phoneticPr fontId="61"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D2402"/>
  <sheetViews>
    <sheetView workbookViewId="0">
      <selection activeCell="A2" sqref="A2:C379"/>
    </sheetView>
  </sheetViews>
  <sheetFormatPr defaultColWidth="9.140625" defaultRowHeight="15.75"/>
  <cols>
    <col min="1" max="1" width="10.85546875" style="187" customWidth="1"/>
    <col min="2" max="2" width="11" style="163" bestFit="1" customWidth="1"/>
    <col min="3" max="3" width="11.42578125" style="188" customWidth="1"/>
    <col min="4" max="16384" width="9.140625" style="162"/>
  </cols>
  <sheetData>
    <row r="1" spans="1:4">
      <c r="A1" s="204" t="s">
        <v>37</v>
      </c>
      <c r="B1" s="194" t="s">
        <v>178</v>
      </c>
      <c r="C1" s="195" t="s">
        <v>179</v>
      </c>
    </row>
    <row r="2" spans="1:4" ht="15">
      <c r="A2" s="198">
        <v>7398</v>
      </c>
      <c r="B2" s="206">
        <v>45167</v>
      </c>
      <c r="C2" s="198">
        <v>4208.95</v>
      </c>
      <c r="D2" s="198">
        <f>COUNTIF(A:A,A2)</f>
        <v>7</v>
      </c>
    </row>
    <row r="3" spans="1:4" ht="15">
      <c r="A3" s="198">
        <v>7400</v>
      </c>
      <c r="B3" s="206">
        <v>45167</v>
      </c>
      <c r="C3" s="198">
        <v>2915.22</v>
      </c>
      <c r="D3" s="198">
        <f t="shared" ref="D3:D66" si="0">COUNTIF(A:A,A3)</f>
        <v>7</v>
      </c>
    </row>
    <row r="4" spans="1:4" ht="15">
      <c r="A4" s="198">
        <v>7402</v>
      </c>
      <c r="B4" s="206">
        <v>45167</v>
      </c>
      <c r="C4" s="198">
        <v>3856.25</v>
      </c>
      <c r="D4" s="198">
        <f t="shared" si="0"/>
        <v>7</v>
      </c>
    </row>
    <row r="5" spans="1:4" ht="15">
      <c r="A5" s="198">
        <v>7359</v>
      </c>
      <c r="B5" s="206">
        <v>45167</v>
      </c>
      <c r="C5" s="198">
        <v>3494.99</v>
      </c>
      <c r="D5" s="198">
        <f t="shared" si="0"/>
        <v>7</v>
      </c>
    </row>
    <row r="6" spans="1:4" ht="15">
      <c r="A6" s="198">
        <v>7403</v>
      </c>
      <c r="B6" s="206">
        <v>45167</v>
      </c>
      <c r="C6" s="198">
        <v>3661.37</v>
      </c>
      <c r="D6" s="198">
        <f t="shared" si="0"/>
        <v>7</v>
      </c>
    </row>
    <row r="7" spans="1:4" ht="15">
      <c r="A7" s="198">
        <v>7625</v>
      </c>
      <c r="B7" s="206">
        <v>45167</v>
      </c>
      <c r="C7" s="198">
        <v>4556.51</v>
      </c>
      <c r="D7" s="198">
        <f t="shared" si="0"/>
        <v>7</v>
      </c>
    </row>
    <row r="8" spans="1:4" ht="15">
      <c r="A8" s="198">
        <v>7355</v>
      </c>
      <c r="B8" s="206">
        <v>45167</v>
      </c>
      <c r="C8" s="198">
        <v>3365.35</v>
      </c>
      <c r="D8" s="198">
        <f t="shared" si="0"/>
        <v>7</v>
      </c>
    </row>
    <row r="9" spans="1:4" ht="15">
      <c r="A9" s="198">
        <v>7389</v>
      </c>
      <c r="B9" s="206">
        <v>45167</v>
      </c>
      <c r="C9" s="198">
        <v>5790.19</v>
      </c>
      <c r="D9" s="198">
        <f t="shared" si="0"/>
        <v>7</v>
      </c>
    </row>
    <row r="10" spans="1:4" ht="15">
      <c r="A10" s="198">
        <v>7493</v>
      </c>
      <c r="B10" s="206">
        <v>45167</v>
      </c>
      <c r="C10" s="198">
        <v>4369.01</v>
      </c>
      <c r="D10" s="198">
        <f t="shared" si="0"/>
        <v>7</v>
      </c>
    </row>
    <row r="11" spans="1:4" ht="15">
      <c r="A11" s="198">
        <v>7365</v>
      </c>
      <c r="B11" s="206">
        <v>45167</v>
      </c>
      <c r="C11" s="198">
        <v>2143.0500000000002</v>
      </c>
      <c r="D11" s="198">
        <f t="shared" si="0"/>
        <v>7</v>
      </c>
    </row>
    <row r="12" spans="1:4" ht="15">
      <c r="A12" s="198">
        <v>7375</v>
      </c>
      <c r="B12" s="206">
        <v>45167</v>
      </c>
      <c r="C12" s="198">
        <v>3238.52</v>
      </c>
      <c r="D12" s="198">
        <f t="shared" si="0"/>
        <v>7</v>
      </c>
    </row>
    <row r="13" spans="1:4" ht="15">
      <c r="A13" s="198">
        <v>7378</v>
      </c>
      <c r="B13" s="206">
        <v>45167</v>
      </c>
      <c r="C13" s="198">
        <v>5158.1499999999996</v>
      </c>
      <c r="D13" s="198">
        <f t="shared" si="0"/>
        <v>7</v>
      </c>
    </row>
    <row r="14" spans="1:4" ht="15">
      <c r="A14" s="198">
        <v>7360</v>
      </c>
      <c r="B14" s="206">
        <v>45167</v>
      </c>
      <c r="C14" s="198">
        <v>5148.3999999999996</v>
      </c>
      <c r="D14" s="198">
        <f t="shared" si="0"/>
        <v>7</v>
      </c>
    </row>
    <row r="15" spans="1:4" ht="15">
      <c r="A15" s="198">
        <v>7371</v>
      </c>
      <c r="B15" s="206">
        <v>45167</v>
      </c>
      <c r="C15" s="198">
        <v>3406.85</v>
      </c>
      <c r="D15" s="198">
        <f t="shared" si="0"/>
        <v>7</v>
      </c>
    </row>
    <row r="16" spans="1:4" ht="15">
      <c r="A16" s="198">
        <v>7367</v>
      </c>
      <c r="B16" s="206">
        <v>45167</v>
      </c>
      <c r="C16" s="198">
        <v>3708.64</v>
      </c>
      <c r="D16" s="198">
        <f t="shared" si="0"/>
        <v>7</v>
      </c>
    </row>
    <row r="17" spans="1:4" ht="15">
      <c r="A17" s="198">
        <v>7383</v>
      </c>
      <c r="B17" s="206">
        <v>45167</v>
      </c>
      <c r="C17" s="198">
        <v>3644.54</v>
      </c>
      <c r="D17" s="198">
        <f t="shared" si="0"/>
        <v>7</v>
      </c>
    </row>
    <row r="18" spans="1:4" ht="15">
      <c r="A18" s="198">
        <v>7363</v>
      </c>
      <c r="B18" s="206">
        <v>45167</v>
      </c>
      <c r="C18" s="198">
        <v>2528.3000000000002</v>
      </c>
      <c r="D18" s="198">
        <f t="shared" si="0"/>
        <v>7</v>
      </c>
    </row>
    <row r="19" spans="1:4" ht="15">
      <c r="A19" s="198">
        <v>7374</v>
      </c>
      <c r="B19" s="206">
        <v>45167</v>
      </c>
      <c r="C19" s="198">
        <v>3717.01</v>
      </c>
      <c r="D19" s="198">
        <f t="shared" si="0"/>
        <v>7</v>
      </c>
    </row>
    <row r="20" spans="1:4" ht="15">
      <c r="A20" s="198">
        <v>7385</v>
      </c>
      <c r="B20" s="206">
        <v>45167</v>
      </c>
      <c r="C20" s="198">
        <v>2736.75</v>
      </c>
      <c r="D20" s="198">
        <f t="shared" si="0"/>
        <v>7</v>
      </c>
    </row>
    <row r="21" spans="1:4" ht="15">
      <c r="A21" s="198">
        <v>7393</v>
      </c>
      <c r="B21" s="206">
        <v>45167</v>
      </c>
      <c r="C21" s="198">
        <v>3188.88</v>
      </c>
      <c r="D21" s="198">
        <f t="shared" si="0"/>
        <v>7</v>
      </c>
    </row>
    <row r="22" spans="1:4" ht="15">
      <c r="A22" s="198">
        <v>7372</v>
      </c>
      <c r="B22" s="206">
        <v>45167</v>
      </c>
      <c r="C22" s="198">
        <v>2441.4</v>
      </c>
      <c r="D22" s="198">
        <f t="shared" si="0"/>
        <v>7</v>
      </c>
    </row>
    <row r="23" spans="1:4" ht="15">
      <c r="A23" s="198">
        <v>7380</v>
      </c>
      <c r="B23" s="206">
        <v>45167</v>
      </c>
      <c r="C23" s="198">
        <v>2900.35</v>
      </c>
      <c r="D23" s="198">
        <f t="shared" si="0"/>
        <v>7</v>
      </c>
    </row>
    <row r="24" spans="1:4" ht="15">
      <c r="A24" s="198">
        <v>7369</v>
      </c>
      <c r="B24" s="206">
        <v>45167</v>
      </c>
      <c r="C24" s="198">
        <v>2528.92</v>
      </c>
      <c r="D24" s="198">
        <f t="shared" si="0"/>
        <v>7</v>
      </c>
    </row>
    <row r="25" spans="1:4" ht="15">
      <c r="A25" s="198">
        <v>7377</v>
      </c>
      <c r="B25" s="206">
        <v>45167</v>
      </c>
      <c r="C25" s="198">
        <v>4011.56</v>
      </c>
      <c r="D25" s="198">
        <f t="shared" si="0"/>
        <v>7</v>
      </c>
    </row>
    <row r="26" spans="1:4" ht="15">
      <c r="A26" s="198">
        <v>7381</v>
      </c>
      <c r="B26" s="206">
        <v>45167</v>
      </c>
      <c r="C26" s="198">
        <v>3842.4</v>
      </c>
      <c r="D26" s="198">
        <f t="shared" si="0"/>
        <v>7</v>
      </c>
    </row>
    <row r="27" spans="1:4" ht="15">
      <c r="A27" s="198">
        <v>7494</v>
      </c>
      <c r="B27" s="206">
        <v>45167</v>
      </c>
      <c r="C27" s="198">
        <v>3249.89</v>
      </c>
      <c r="D27" s="198">
        <f t="shared" si="0"/>
        <v>7</v>
      </c>
    </row>
    <row r="28" spans="1:4" ht="15">
      <c r="A28" s="198">
        <v>8150</v>
      </c>
      <c r="B28" s="206">
        <v>45167</v>
      </c>
      <c r="C28" s="198">
        <v>3591.65</v>
      </c>
      <c r="D28" s="198">
        <f t="shared" si="0"/>
        <v>7</v>
      </c>
    </row>
    <row r="29" spans="1:4" ht="15">
      <c r="A29" s="198">
        <v>7492</v>
      </c>
      <c r="B29" s="206">
        <v>45167</v>
      </c>
      <c r="C29" s="198">
        <v>2924.22</v>
      </c>
      <c r="D29" s="198">
        <f t="shared" si="0"/>
        <v>7</v>
      </c>
    </row>
    <row r="30" spans="1:4" ht="15">
      <c r="A30" s="198">
        <v>7351</v>
      </c>
      <c r="B30" s="206">
        <v>45167</v>
      </c>
      <c r="C30" s="198">
        <v>3225.03</v>
      </c>
      <c r="D30" s="198">
        <f t="shared" si="0"/>
        <v>7</v>
      </c>
    </row>
    <row r="31" spans="1:4" ht="15">
      <c r="A31" s="198">
        <v>7401</v>
      </c>
      <c r="B31" s="206">
        <v>45167</v>
      </c>
      <c r="C31" s="198">
        <v>3817.78</v>
      </c>
      <c r="D31" s="198">
        <f t="shared" si="0"/>
        <v>7</v>
      </c>
    </row>
    <row r="32" spans="1:4" ht="15">
      <c r="A32" s="198">
        <v>7392</v>
      </c>
      <c r="B32" s="206">
        <v>45167</v>
      </c>
      <c r="C32" s="198">
        <v>5445.02</v>
      </c>
      <c r="D32" s="198">
        <f t="shared" si="0"/>
        <v>7</v>
      </c>
    </row>
    <row r="33" spans="1:4" ht="15">
      <c r="A33" s="198">
        <v>7495</v>
      </c>
      <c r="B33" s="206">
        <v>45167</v>
      </c>
      <c r="C33" s="198">
        <v>2465.2800000000002</v>
      </c>
      <c r="D33" s="198">
        <f t="shared" si="0"/>
        <v>7</v>
      </c>
    </row>
    <row r="34" spans="1:4" ht="15">
      <c r="A34" s="198">
        <v>7362</v>
      </c>
      <c r="B34" s="206">
        <v>45167</v>
      </c>
      <c r="C34" s="198">
        <v>2401.89</v>
      </c>
      <c r="D34" s="198">
        <f t="shared" si="0"/>
        <v>7</v>
      </c>
    </row>
    <row r="35" spans="1:4" ht="15">
      <c r="A35" s="198">
        <v>7387</v>
      </c>
      <c r="B35" s="206">
        <v>45167</v>
      </c>
      <c r="C35" s="198">
        <v>4498.21</v>
      </c>
      <c r="D35" s="198">
        <f t="shared" si="0"/>
        <v>7</v>
      </c>
    </row>
    <row r="36" spans="1:4" ht="15">
      <c r="A36" s="198">
        <v>7396</v>
      </c>
      <c r="B36" s="206">
        <v>45167</v>
      </c>
      <c r="C36" s="198">
        <v>3506.67</v>
      </c>
      <c r="D36" s="198">
        <f t="shared" si="0"/>
        <v>7</v>
      </c>
    </row>
    <row r="37" spans="1:4" ht="15">
      <c r="A37" s="198">
        <v>7373</v>
      </c>
      <c r="B37" s="206">
        <v>45167</v>
      </c>
      <c r="C37" s="198">
        <v>3410.75</v>
      </c>
      <c r="D37" s="198">
        <f t="shared" si="0"/>
        <v>7</v>
      </c>
    </row>
    <row r="38" spans="1:4" ht="15">
      <c r="A38" s="198">
        <v>7364</v>
      </c>
      <c r="B38" s="206">
        <v>45167</v>
      </c>
      <c r="C38" s="198">
        <v>1781.13</v>
      </c>
      <c r="D38" s="198">
        <f t="shared" si="0"/>
        <v>7</v>
      </c>
    </row>
    <row r="39" spans="1:4" ht="15">
      <c r="A39" s="198">
        <v>7358</v>
      </c>
      <c r="B39" s="206">
        <v>45167</v>
      </c>
      <c r="C39" s="198">
        <v>3157.66</v>
      </c>
      <c r="D39" s="198">
        <f t="shared" si="0"/>
        <v>7</v>
      </c>
    </row>
    <row r="40" spans="1:4" ht="15">
      <c r="A40" s="198">
        <v>7384</v>
      </c>
      <c r="B40" s="206">
        <v>45167</v>
      </c>
      <c r="C40" s="198">
        <v>2669.51</v>
      </c>
      <c r="D40" s="198">
        <f t="shared" si="0"/>
        <v>7</v>
      </c>
    </row>
    <row r="41" spans="1:4" ht="15">
      <c r="A41" s="198">
        <v>7366</v>
      </c>
      <c r="B41" s="206">
        <v>45167</v>
      </c>
      <c r="C41" s="198">
        <v>4940.59</v>
      </c>
      <c r="D41" s="198">
        <f t="shared" si="0"/>
        <v>7</v>
      </c>
    </row>
    <row r="42" spans="1:4" ht="15">
      <c r="A42" s="198">
        <v>7382</v>
      </c>
      <c r="B42" s="206">
        <v>45167</v>
      </c>
      <c r="C42" s="198">
        <v>3654.55</v>
      </c>
      <c r="D42" s="198">
        <f t="shared" si="0"/>
        <v>7</v>
      </c>
    </row>
    <row r="43" spans="1:4" ht="15">
      <c r="A43" s="198">
        <v>7379</v>
      </c>
      <c r="B43" s="206">
        <v>45167</v>
      </c>
      <c r="C43" s="198">
        <v>4520.5</v>
      </c>
      <c r="D43" s="198">
        <f t="shared" si="0"/>
        <v>7</v>
      </c>
    </row>
    <row r="44" spans="1:4" ht="15">
      <c r="A44" s="198">
        <v>7489</v>
      </c>
      <c r="B44" s="206">
        <v>45167</v>
      </c>
      <c r="C44" s="198">
        <v>5865.09</v>
      </c>
      <c r="D44" s="198">
        <f t="shared" si="0"/>
        <v>7</v>
      </c>
    </row>
    <row r="45" spans="1:4" ht="15">
      <c r="A45" s="198">
        <v>7368</v>
      </c>
      <c r="B45" s="206">
        <v>45167</v>
      </c>
      <c r="C45" s="198">
        <v>6287.08</v>
      </c>
      <c r="D45" s="198">
        <f t="shared" si="0"/>
        <v>7</v>
      </c>
    </row>
    <row r="46" spans="1:4" ht="15">
      <c r="A46" s="198">
        <v>7397</v>
      </c>
      <c r="B46" s="206">
        <v>45167</v>
      </c>
      <c r="C46" s="198">
        <v>4065.67</v>
      </c>
      <c r="D46" s="198">
        <f t="shared" si="0"/>
        <v>7</v>
      </c>
    </row>
    <row r="47" spans="1:4" ht="15">
      <c r="A47" s="198">
        <v>7352</v>
      </c>
      <c r="B47" s="206">
        <v>45167</v>
      </c>
      <c r="C47" s="198">
        <v>3241.46</v>
      </c>
      <c r="D47" s="198">
        <f t="shared" si="0"/>
        <v>7</v>
      </c>
    </row>
    <row r="48" spans="1:4" ht="15">
      <c r="A48" s="198">
        <v>7386</v>
      </c>
      <c r="B48" s="206">
        <v>45167</v>
      </c>
      <c r="C48" s="198">
        <v>3238.06</v>
      </c>
      <c r="D48" s="198">
        <f t="shared" si="0"/>
        <v>7</v>
      </c>
    </row>
    <row r="49" spans="1:4" ht="15">
      <c r="A49" s="198">
        <v>7488</v>
      </c>
      <c r="B49" s="206">
        <v>45167</v>
      </c>
      <c r="C49" s="198">
        <v>3033.26</v>
      </c>
      <c r="D49" s="198">
        <f t="shared" si="0"/>
        <v>7</v>
      </c>
    </row>
    <row r="50" spans="1:4" ht="15">
      <c r="A50" s="198">
        <v>7491</v>
      </c>
      <c r="B50" s="206">
        <v>45167</v>
      </c>
      <c r="C50" s="198">
        <v>3180.71</v>
      </c>
      <c r="D50" s="198">
        <f t="shared" si="0"/>
        <v>7</v>
      </c>
    </row>
    <row r="51" spans="1:4" ht="15">
      <c r="A51" s="198">
        <v>7391</v>
      </c>
      <c r="B51" s="206">
        <v>45167</v>
      </c>
      <c r="C51" s="198">
        <v>3738.53</v>
      </c>
      <c r="D51" s="198">
        <f t="shared" si="0"/>
        <v>7</v>
      </c>
    </row>
    <row r="52" spans="1:4" ht="15">
      <c r="A52" s="198">
        <v>7394</v>
      </c>
      <c r="B52" s="206">
        <v>45167</v>
      </c>
      <c r="C52" s="198">
        <v>2429.75</v>
      </c>
      <c r="D52" s="198">
        <f t="shared" si="0"/>
        <v>7</v>
      </c>
    </row>
    <row r="53" spans="1:4" ht="15">
      <c r="A53" s="198">
        <v>7487</v>
      </c>
      <c r="B53" s="206">
        <v>45167</v>
      </c>
      <c r="C53" s="198">
        <v>3063.83</v>
      </c>
      <c r="D53" s="198">
        <f t="shared" si="0"/>
        <v>7</v>
      </c>
    </row>
    <row r="54" spans="1:4" ht="15">
      <c r="A54" s="198">
        <v>7361</v>
      </c>
      <c r="B54" s="206">
        <v>45167</v>
      </c>
      <c r="C54" s="198">
        <v>3532.78</v>
      </c>
      <c r="D54" s="198">
        <f t="shared" si="0"/>
        <v>7</v>
      </c>
    </row>
    <row r="55" spans="1:4" ht="15">
      <c r="A55" s="198">
        <v>7376</v>
      </c>
      <c r="B55" s="206">
        <v>45167</v>
      </c>
      <c r="C55" s="198">
        <v>8640.52</v>
      </c>
      <c r="D55" s="198">
        <f t="shared" si="0"/>
        <v>7</v>
      </c>
    </row>
    <row r="56" spans="1:4" ht="15">
      <c r="A56" s="198">
        <v>7398</v>
      </c>
      <c r="B56" s="206">
        <v>45168</v>
      </c>
      <c r="C56" s="198">
        <v>4319.43</v>
      </c>
      <c r="D56" s="198">
        <f t="shared" si="0"/>
        <v>7</v>
      </c>
    </row>
    <row r="57" spans="1:4" ht="15">
      <c r="A57" s="198">
        <v>7400</v>
      </c>
      <c r="B57" s="206">
        <v>45168</v>
      </c>
      <c r="C57" s="198">
        <v>2745.13</v>
      </c>
      <c r="D57" s="198">
        <f t="shared" si="0"/>
        <v>7</v>
      </c>
    </row>
    <row r="58" spans="1:4" ht="15">
      <c r="A58" s="198">
        <v>7402</v>
      </c>
      <c r="B58" s="206">
        <v>45168</v>
      </c>
      <c r="C58" s="198">
        <v>4134.3599999999997</v>
      </c>
      <c r="D58" s="198">
        <f t="shared" si="0"/>
        <v>7</v>
      </c>
    </row>
    <row r="59" spans="1:4" ht="15">
      <c r="A59" s="198">
        <v>7359</v>
      </c>
      <c r="B59" s="206">
        <v>45168</v>
      </c>
      <c r="C59" s="198">
        <v>2645.13</v>
      </c>
      <c r="D59" s="198">
        <f t="shared" si="0"/>
        <v>7</v>
      </c>
    </row>
    <row r="60" spans="1:4" ht="15">
      <c r="A60" s="198">
        <v>7403</v>
      </c>
      <c r="B60" s="206">
        <v>45168</v>
      </c>
      <c r="C60" s="198">
        <v>4364.74</v>
      </c>
      <c r="D60" s="198">
        <f t="shared" si="0"/>
        <v>7</v>
      </c>
    </row>
    <row r="61" spans="1:4" ht="15">
      <c r="A61" s="198">
        <v>7625</v>
      </c>
      <c r="B61" s="206">
        <v>45168</v>
      </c>
      <c r="C61" s="198">
        <v>4734.42</v>
      </c>
      <c r="D61" s="198">
        <f t="shared" si="0"/>
        <v>7</v>
      </c>
    </row>
    <row r="62" spans="1:4" ht="15">
      <c r="A62" s="198">
        <v>7355</v>
      </c>
      <c r="B62" s="206">
        <v>45168</v>
      </c>
      <c r="C62" s="198">
        <v>4243.43</v>
      </c>
      <c r="D62" s="198">
        <f t="shared" si="0"/>
        <v>7</v>
      </c>
    </row>
    <row r="63" spans="1:4" ht="15">
      <c r="A63" s="198">
        <v>7389</v>
      </c>
      <c r="B63" s="206">
        <v>45168</v>
      </c>
      <c r="C63" s="198">
        <v>6073.77</v>
      </c>
      <c r="D63" s="198">
        <f t="shared" si="0"/>
        <v>7</v>
      </c>
    </row>
    <row r="64" spans="1:4" ht="15">
      <c r="A64" s="198">
        <v>7493</v>
      </c>
      <c r="B64" s="206">
        <v>45168</v>
      </c>
      <c r="C64" s="198">
        <v>4777.67</v>
      </c>
      <c r="D64" s="198">
        <f t="shared" si="0"/>
        <v>7</v>
      </c>
    </row>
    <row r="65" spans="1:4" ht="15">
      <c r="A65" s="198">
        <v>7365</v>
      </c>
      <c r="B65" s="206">
        <v>45168</v>
      </c>
      <c r="C65" s="198">
        <v>2398.2600000000002</v>
      </c>
      <c r="D65" s="198">
        <f t="shared" si="0"/>
        <v>7</v>
      </c>
    </row>
    <row r="66" spans="1:4" ht="15">
      <c r="A66" s="198">
        <v>7375</v>
      </c>
      <c r="B66" s="206">
        <v>45168</v>
      </c>
      <c r="C66" s="198">
        <v>3516.42</v>
      </c>
      <c r="D66" s="198">
        <f t="shared" si="0"/>
        <v>7</v>
      </c>
    </row>
    <row r="67" spans="1:4" ht="15">
      <c r="A67" s="198">
        <v>7378</v>
      </c>
      <c r="B67" s="206">
        <v>45168</v>
      </c>
      <c r="C67" s="198">
        <v>4759.1899999999996</v>
      </c>
      <c r="D67" s="198">
        <f t="shared" ref="D67:D130" si="1">COUNTIF(A:A,A67)</f>
        <v>7</v>
      </c>
    </row>
    <row r="68" spans="1:4" ht="15">
      <c r="A68" s="198">
        <v>7360</v>
      </c>
      <c r="B68" s="206">
        <v>45168</v>
      </c>
      <c r="C68" s="198">
        <v>5158.8900000000003</v>
      </c>
      <c r="D68" s="198">
        <f t="shared" si="1"/>
        <v>7</v>
      </c>
    </row>
    <row r="69" spans="1:4" ht="15">
      <c r="A69" s="198">
        <v>7371</v>
      </c>
      <c r="B69" s="206">
        <v>45168</v>
      </c>
      <c r="C69" s="198">
        <v>3018.95</v>
      </c>
      <c r="D69" s="198">
        <f t="shared" si="1"/>
        <v>7</v>
      </c>
    </row>
    <row r="70" spans="1:4" ht="15">
      <c r="A70" s="198">
        <v>7367</v>
      </c>
      <c r="B70" s="206">
        <v>45168</v>
      </c>
      <c r="C70" s="198">
        <v>4118.47</v>
      </c>
      <c r="D70" s="198">
        <f t="shared" si="1"/>
        <v>7</v>
      </c>
    </row>
    <row r="71" spans="1:4" ht="15">
      <c r="A71" s="198">
        <v>7383</v>
      </c>
      <c r="B71" s="206">
        <v>45168</v>
      </c>
      <c r="C71" s="198">
        <v>4195.25</v>
      </c>
      <c r="D71" s="198">
        <f t="shared" si="1"/>
        <v>7</v>
      </c>
    </row>
    <row r="72" spans="1:4" ht="15">
      <c r="A72" s="198">
        <v>7363</v>
      </c>
      <c r="B72" s="206">
        <v>45168</v>
      </c>
      <c r="C72" s="198">
        <v>3200.98</v>
      </c>
      <c r="D72" s="198">
        <f t="shared" si="1"/>
        <v>7</v>
      </c>
    </row>
    <row r="73" spans="1:4" ht="15">
      <c r="A73" s="198">
        <v>7374</v>
      </c>
      <c r="B73" s="206">
        <v>45168</v>
      </c>
      <c r="C73" s="198">
        <v>4201.57</v>
      </c>
      <c r="D73" s="198">
        <f t="shared" si="1"/>
        <v>7</v>
      </c>
    </row>
    <row r="74" spans="1:4" ht="15">
      <c r="A74" s="198">
        <v>7385</v>
      </c>
      <c r="B74" s="206">
        <v>45168</v>
      </c>
      <c r="C74" s="198">
        <v>3629.66</v>
      </c>
      <c r="D74" s="198">
        <f t="shared" si="1"/>
        <v>7</v>
      </c>
    </row>
    <row r="75" spans="1:4" ht="15">
      <c r="A75" s="198">
        <v>7393</v>
      </c>
      <c r="B75" s="206">
        <v>45168</v>
      </c>
      <c r="C75" s="198">
        <v>4043.69</v>
      </c>
      <c r="D75" s="198">
        <f t="shared" si="1"/>
        <v>7</v>
      </c>
    </row>
    <row r="76" spans="1:4" ht="15">
      <c r="A76" s="198">
        <v>7372</v>
      </c>
      <c r="B76" s="206">
        <v>45168</v>
      </c>
      <c r="C76" s="198">
        <v>2758.81</v>
      </c>
      <c r="D76" s="198">
        <f t="shared" si="1"/>
        <v>7</v>
      </c>
    </row>
    <row r="77" spans="1:4" ht="15">
      <c r="A77" s="198">
        <v>7380</v>
      </c>
      <c r="B77" s="206">
        <v>45168</v>
      </c>
      <c r="C77" s="198">
        <v>2544.27</v>
      </c>
      <c r="D77" s="198">
        <f t="shared" si="1"/>
        <v>7</v>
      </c>
    </row>
    <row r="78" spans="1:4" ht="15">
      <c r="A78" s="198">
        <v>7369</v>
      </c>
      <c r="B78" s="206">
        <v>45168</v>
      </c>
      <c r="C78" s="198">
        <v>3349.32</v>
      </c>
      <c r="D78" s="198">
        <f t="shared" si="1"/>
        <v>7</v>
      </c>
    </row>
    <row r="79" spans="1:4" ht="15">
      <c r="A79" s="198">
        <v>7377</v>
      </c>
      <c r="B79" s="206">
        <v>45168</v>
      </c>
      <c r="C79" s="198">
        <v>4253.8599999999997</v>
      </c>
      <c r="D79" s="198">
        <f t="shared" si="1"/>
        <v>7</v>
      </c>
    </row>
    <row r="80" spans="1:4" ht="15">
      <c r="A80" s="198">
        <v>7381</v>
      </c>
      <c r="B80" s="206">
        <v>45168</v>
      </c>
      <c r="C80" s="198">
        <v>4181.99</v>
      </c>
      <c r="D80" s="198">
        <f t="shared" si="1"/>
        <v>7</v>
      </c>
    </row>
    <row r="81" spans="1:4" ht="15">
      <c r="A81" s="198">
        <v>7494</v>
      </c>
      <c r="B81" s="206">
        <v>45168</v>
      </c>
      <c r="C81" s="198">
        <v>3729.79</v>
      </c>
      <c r="D81" s="198">
        <f t="shared" si="1"/>
        <v>7</v>
      </c>
    </row>
    <row r="82" spans="1:4" ht="15">
      <c r="A82" s="198">
        <v>8150</v>
      </c>
      <c r="B82" s="206">
        <v>45168</v>
      </c>
      <c r="C82" s="198">
        <v>4267.59</v>
      </c>
      <c r="D82" s="198">
        <f t="shared" si="1"/>
        <v>7</v>
      </c>
    </row>
    <row r="83" spans="1:4" ht="15">
      <c r="A83" s="198">
        <v>7492</v>
      </c>
      <c r="B83" s="206">
        <v>45168</v>
      </c>
      <c r="C83" s="198">
        <v>2897.09</v>
      </c>
      <c r="D83" s="198">
        <f t="shared" si="1"/>
        <v>7</v>
      </c>
    </row>
    <row r="84" spans="1:4" ht="15">
      <c r="A84" s="198">
        <v>7351</v>
      </c>
      <c r="B84" s="206">
        <v>45168</v>
      </c>
      <c r="C84" s="198">
        <v>4554.8999999999996</v>
      </c>
      <c r="D84" s="198">
        <f t="shared" si="1"/>
        <v>7</v>
      </c>
    </row>
    <row r="85" spans="1:4" ht="15">
      <c r="A85" s="198">
        <v>7401</v>
      </c>
      <c r="B85" s="206">
        <v>45168</v>
      </c>
      <c r="C85" s="198">
        <v>4303.26</v>
      </c>
      <c r="D85" s="198">
        <f t="shared" si="1"/>
        <v>7</v>
      </c>
    </row>
    <row r="86" spans="1:4" ht="15">
      <c r="A86" s="198">
        <v>7392</v>
      </c>
      <c r="B86" s="206">
        <v>45168</v>
      </c>
      <c r="C86" s="198">
        <v>5549.49</v>
      </c>
      <c r="D86" s="198">
        <f t="shared" si="1"/>
        <v>7</v>
      </c>
    </row>
    <row r="87" spans="1:4" ht="15">
      <c r="A87" s="198">
        <v>7495</v>
      </c>
      <c r="B87" s="206">
        <v>45168</v>
      </c>
      <c r="C87" s="198">
        <v>2858.46</v>
      </c>
      <c r="D87" s="198">
        <f t="shared" si="1"/>
        <v>7</v>
      </c>
    </row>
    <row r="88" spans="1:4" ht="15">
      <c r="A88" s="198">
        <v>7362</v>
      </c>
      <c r="B88" s="206">
        <v>45168</v>
      </c>
      <c r="C88" s="198">
        <v>2473.25</v>
      </c>
      <c r="D88" s="198">
        <f t="shared" si="1"/>
        <v>7</v>
      </c>
    </row>
    <row r="89" spans="1:4" ht="15">
      <c r="A89" s="198">
        <v>7387</v>
      </c>
      <c r="B89" s="206">
        <v>45168</v>
      </c>
      <c r="C89" s="198">
        <v>4059.51</v>
      </c>
      <c r="D89" s="198">
        <f t="shared" si="1"/>
        <v>7</v>
      </c>
    </row>
    <row r="90" spans="1:4" ht="15">
      <c r="A90" s="198">
        <v>7396</v>
      </c>
      <c r="B90" s="206">
        <v>45168</v>
      </c>
      <c r="C90" s="198">
        <v>3710.69</v>
      </c>
      <c r="D90" s="198">
        <f t="shared" si="1"/>
        <v>7</v>
      </c>
    </row>
    <row r="91" spans="1:4" ht="15">
      <c r="A91" s="198">
        <v>7373</v>
      </c>
      <c r="B91" s="206">
        <v>45168</v>
      </c>
      <c r="C91" s="198">
        <v>3972.19</v>
      </c>
      <c r="D91" s="198">
        <f t="shared" si="1"/>
        <v>7</v>
      </c>
    </row>
    <row r="92" spans="1:4" ht="15">
      <c r="A92" s="198">
        <v>7364</v>
      </c>
      <c r="B92" s="206">
        <v>45168</v>
      </c>
      <c r="C92" s="198">
        <v>1206.1400000000001</v>
      </c>
      <c r="D92" s="198">
        <f t="shared" si="1"/>
        <v>7</v>
      </c>
    </row>
    <row r="93" spans="1:4" ht="15">
      <c r="A93" s="198">
        <v>7358</v>
      </c>
      <c r="B93" s="206">
        <v>45168</v>
      </c>
      <c r="C93" s="198">
        <v>2815.19</v>
      </c>
      <c r="D93" s="198">
        <f t="shared" si="1"/>
        <v>7</v>
      </c>
    </row>
    <row r="94" spans="1:4" ht="15">
      <c r="A94" s="198">
        <v>7384</v>
      </c>
      <c r="B94" s="206">
        <v>45168</v>
      </c>
      <c r="C94" s="198">
        <v>2747.28</v>
      </c>
      <c r="D94" s="198">
        <f t="shared" si="1"/>
        <v>7</v>
      </c>
    </row>
    <row r="95" spans="1:4" ht="15">
      <c r="A95" s="198">
        <v>7366</v>
      </c>
      <c r="B95" s="206">
        <v>45168</v>
      </c>
      <c r="C95" s="198">
        <v>5243.06</v>
      </c>
      <c r="D95" s="198">
        <f t="shared" si="1"/>
        <v>7</v>
      </c>
    </row>
    <row r="96" spans="1:4" ht="15">
      <c r="A96" s="198">
        <v>7382</v>
      </c>
      <c r="B96" s="206">
        <v>45168</v>
      </c>
      <c r="C96" s="198">
        <v>4135.6099999999997</v>
      </c>
      <c r="D96" s="198">
        <f t="shared" si="1"/>
        <v>7</v>
      </c>
    </row>
    <row r="97" spans="1:4" ht="15">
      <c r="A97" s="198">
        <v>7379</v>
      </c>
      <c r="B97" s="206">
        <v>45168</v>
      </c>
      <c r="C97" s="198">
        <v>4805.71</v>
      </c>
      <c r="D97" s="198">
        <f t="shared" si="1"/>
        <v>7</v>
      </c>
    </row>
    <row r="98" spans="1:4" ht="15">
      <c r="A98" s="198">
        <v>7489</v>
      </c>
      <c r="B98" s="206">
        <v>45168</v>
      </c>
      <c r="C98" s="198">
        <v>6321.4</v>
      </c>
      <c r="D98" s="198">
        <f t="shared" si="1"/>
        <v>7</v>
      </c>
    </row>
    <row r="99" spans="1:4" ht="15">
      <c r="A99" s="198">
        <v>7368</v>
      </c>
      <c r="B99" s="206">
        <v>45168</v>
      </c>
      <c r="C99" s="198">
        <v>5805.75</v>
      </c>
      <c r="D99" s="198">
        <f t="shared" si="1"/>
        <v>7</v>
      </c>
    </row>
    <row r="100" spans="1:4" ht="15">
      <c r="A100" s="198">
        <v>7397</v>
      </c>
      <c r="B100" s="206">
        <v>45168</v>
      </c>
      <c r="C100" s="198">
        <v>4301.95</v>
      </c>
      <c r="D100" s="198">
        <f t="shared" si="1"/>
        <v>7</v>
      </c>
    </row>
    <row r="101" spans="1:4" ht="15">
      <c r="A101" s="198">
        <v>7352</v>
      </c>
      <c r="B101" s="206">
        <v>45168</v>
      </c>
      <c r="C101" s="198">
        <v>3262.48</v>
      </c>
      <c r="D101" s="198">
        <f t="shared" si="1"/>
        <v>7</v>
      </c>
    </row>
    <row r="102" spans="1:4" ht="15">
      <c r="A102" s="198">
        <v>7386</v>
      </c>
      <c r="B102" s="206">
        <v>45168</v>
      </c>
      <c r="C102" s="198">
        <v>2815.59</v>
      </c>
      <c r="D102" s="198">
        <f t="shared" si="1"/>
        <v>7</v>
      </c>
    </row>
    <row r="103" spans="1:4" ht="15">
      <c r="A103" s="198">
        <v>7488</v>
      </c>
      <c r="B103" s="206">
        <v>45168</v>
      </c>
      <c r="C103" s="198">
        <v>2672.48</v>
      </c>
      <c r="D103" s="198">
        <f t="shared" si="1"/>
        <v>7</v>
      </c>
    </row>
    <row r="104" spans="1:4" ht="15">
      <c r="A104" s="198">
        <v>7491</v>
      </c>
      <c r="B104" s="206">
        <v>45168</v>
      </c>
      <c r="C104" s="198">
        <v>3022.68</v>
      </c>
      <c r="D104" s="198">
        <f t="shared" si="1"/>
        <v>7</v>
      </c>
    </row>
    <row r="105" spans="1:4" ht="15">
      <c r="A105" s="198">
        <v>7391</v>
      </c>
      <c r="B105" s="206">
        <v>45168</v>
      </c>
      <c r="C105" s="198">
        <v>3707.9</v>
      </c>
      <c r="D105" s="198">
        <f t="shared" si="1"/>
        <v>7</v>
      </c>
    </row>
    <row r="106" spans="1:4" ht="15">
      <c r="A106" s="198">
        <v>7394</v>
      </c>
      <c r="B106" s="206">
        <v>45168</v>
      </c>
      <c r="C106" s="198">
        <v>2883.19</v>
      </c>
      <c r="D106" s="198">
        <f t="shared" si="1"/>
        <v>7</v>
      </c>
    </row>
    <row r="107" spans="1:4" ht="15">
      <c r="A107" s="198">
        <v>7487</v>
      </c>
      <c r="B107" s="206">
        <v>45168</v>
      </c>
      <c r="C107" s="198">
        <v>2778.11</v>
      </c>
      <c r="D107" s="198">
        <f t="shared" si="1"/>
        <v>7</v>
      </c>
    </row>
    <row r="108" spans="1:4" ht="15">
      <c r="A108" s="198">
        <v>7361</v>
      </c>
      <c r="B108" s="206">
        <v>45168</v>
      </c>
      <c r="C108" s="198">
        <v>3395.06</v>
      </c>
      <c r="D108" s="198">
        <f t="shared" si="1"/>
        <v>7</v>
      </c>
    </row>
    <row r="109" spans="1:4" ht="15">
      <c r="A109" s="198">
        <v>7376</v>
      </c>
      <c r="B109" s="206">
        <v>45168</v>
      </c>
      <c r="C109" s="198">
        <v>7911.59</v>
      </c>
      <c r="D109" s="198">
        <f t="shared" si="1"/>
        <v>7</v>
      </c>
    </row>
    <row r="110" spans="1:4" ht="15">
      <c r="A110" s="198">
        <v>7398</v>
      </c>
      <c r="B110" s="206">
        <v>45169</v>
      </c>
      <c r="C110" s="198">
        <v>5138.07</v>
      </c>
      <c r="D110" s="198">
        <f t="shared" si="1"/>
        <v>7</v>
      </c>
    </row>
    <row r="111" spans="1:4" ht="15">
      <c r="A111" s="198">
        <v>7400</v>
      </c>
      <c r="B111" s="206">
        <v>45169</v>
      </c>
      <c r="C111" s="198">
        <v>3002.76</v>
      </c>
      <c r="D111" s="198">
        <f t="shared" si="1"/>
        <v>7</v>
      </c>
    </row>
    <row r="112" spans="1:4" ht="15">
      <c r="A112" s="198">
        <v>7402</v>
      </c>
      <c r="B112" s="206">
        <v>45169</v>
      </c>
      <c r="C112" s="198">
        <v>3810.69</v>
      </c>
      <c r="D112" s="198">
        <f t="shared" si="1"/>
        <v>7</v>
      </c>
    </row>
    <row r="113" spans="1:4" ht="15">
      <c r="A113" s="198">
        <v>7359</v>
      </c>
      <c r="B113" s="206">
        <v>45169</v>
      </c>
      <c r="C113" s="198">
        <v>3482.24</v>
      </c>
      <c r="D113" s="198">
        <f t="shared" si="1"/>
        <v>7</v>
      </c>
    </row>
    <row r="114" spans="1:4" ht="15">
      <c r="A114" s="198">
        <v>7403</v>
      </c>
      <c r="B114" s="206">
        <v>45169</v>
      </c>
      <c r="C114" s="198">
        <v>4205.7</v>
      </c>
      <c r="D114" s="198">
        <f t="shared" si="1"/>
        <v>7</v>
      </c>
    </row>
    <row r="115" spans="1:4" ht="15">
      <c r="A115" s="198">
        <v>7625</v>
      </c>
      <c r="B115" s="206">
        <v>45169</v>
      </c>
      <c r="C115" s="198">
        <v>5996.3</v>
      </c>
      <c r="D115" s="198">
        <f t="shared" si="1"/>
        <v>7</v>
      </c>
    </row>
    <row r="116" spans="1:4" ht="15">
      <c r="A116" s="198">
        <v>7355</v>
      </c>
      <c r="B116" s="206">
        <v>45169</v>
      </c>
      <c r="C116" s="198">
        <v>4232.8900000000003</v>
      </c>
      <c r="D116" s="198">
        <f t="shared" si="1"/>
        <v>7</v>
      </c>
    </row>
    <row r="117" spans="1:4" ht="15">
      <c r="A117" s="198">
        <v>7389</v>
      </c>
      <c r="B117" s="206">
        <v>45169</v>
      </c>
      <c r="C117" s="198">
        <v>6822.1</v>
      </c>
      <c r="D117" s="198">
        <f t="shared" si="1"/>
        <v>7</v>
      </c>
    </row>
    <row r="118" spans="1:4" ht="15">
      <c r="A118" s="198">
        <v>7493</v>
      </c>
      <c r="B118" s="206">
        <v>45169</v>
      </c>
      <c r="C118" s="198">
        <v>4550.3599999999997</v>
      </c>
      <c r="D118" s="198">
        <f t="shared" si="1"/>
        <v>7</v>
      </c>
    </row>
    <row r="119" spans="1:4" ht="15">
      <c r="A119" s="198">
        <v>7365</v>
      </c>
      <c r="B119" s="206">
        <v>45169</v>
      </c>
      <c r="C119" s="198">
        <v>3019.42</v>
      </c>
      <c r="D119" s="198">
        <f t="shared" si="1"/>
        <v>7</v>
      </c>
    </row>
    <row r="120" spans="1:4" ht="15">
      <c r="A120" s="198">
        <v>7375</v>
      </c>
      <c r="B120" s="206">
        <v>45169</v>
      </c>
      <c r="C120" s="198">
        <v>3760.57</v>
      </c>
      <c r="D120" s="198">
        <f t="shared" si="1"/>
        <v>7</v>
      </c>
    </row>
    <row r="121" spans="1:4" ht="15">
      <c r="A121" s="198">
        <v>7378</v>
      </c>
      <c r="B121" s="206">
        <v>45169</v>
      </c>
      <c r="C121" s="198">
        <v>5610.45</v>
      </c>
      <c r="D121" s="198">
        <f t="shared" si="1"/>
        <v>7</v>
      </c>
    </row>
    <row r="122" spans="1:4" ht="15">
      <c r="A122" s="198">
        <v>7360</v>
      </c>
      <c r="B122" s="206">
        <v>45169</v>
      </c>
      <c r="C122" s="198">
        <v>5684.67</v>
      </c>
      <c r="D122" s="198">
        <f t="shared" si="1"/>
        <v>7</v>
      </c>
    </row>
    <row r="123" spans="1:4" ht="15">
      <c r="A123" s="198">
        <v>7371</v>
      </c>
      <c r="B123" s="206">
        <v>45169</v>
      </c>
      <c r="C123" s="198">
        <v>4521.0600000000004</v>
      </c>
      <c r="D123" s="198">
        <f t="shared" si="1"/>
        <v>7</v>
      </c>
    </row>
    <row r="124" spans="1:4" ht="15">
      <c r="A124" s="198">
        <v>7367</v>
      </c>
      <c r="B124" s="206">
        <v>45169</v>
      </c>
      <c r="C124" s="198">
        <v>3631.66</v>
      </c>
      <c r="D124" s="198">
        <f t="shared" si="1"/>
        <v>7</v>
      </c>
    </row>
    <row r="125" spans="1:4" ht="15">
      <c r="A125" s="198">
        <v>7383</v>
      </c>
      <c r="B125" s="206">
        <v>45169</v>
      </c>
      <c r="C125" s="198">
        <v>4717.99</v>
      </c>
      <c r="D125" s="198">
        <f t="shared" si="1"/>
        <v>7</v>
      </c>
    </row>
    <row r="126" spans="1:4" ht="15">
      <c r="A126" s="198">
        <v>7363</v>
      </c>
      <c r="B126" s="206">
        <v>45169</v>
      </c>
      <c r="C126" s="198">
        <v>3025.7</v>
      </c>
      <c r="D126" s="198">
        <f t="shared" si="1"/>
        <v>7</v>
      </c>
    </row>
    <row r="127" spans="1:4" ht="15">
      <c r="A127" s="198">
        <v>7374</v>
      </c>
      <c r="B127" s="206">
        <v>45169</v>
      </c>
      <c r="C127" s="198">
        <v>4434.9799999999996</v>
      </c>
      <c r="D127" s="198">
        <f t="shared" si="1"/>
        <v>7</v>
      </c>
    </row>
    <row r="128" spans="1:4" ht="15">
      <c r="A128" s="198">
        <v>7385</v>
      </c>
      <c r="B128" s="206">
        <v>45169</v>
      </c>
      <c r="C128" s="198">
        <v>3499.15</v>
      </c>
      <c r="D128" s="198">
        <f t="shared" si="1"/>
        <v>7</v>
      </c>
    </row>
    <row r="129" spans="1:4" ht="15">
      <c r="A129" s="198">
        <v>7393</v>
      </c>
      <c r="B129" s="206">
        <v>45169</v>
      </c>
      <c r="C129" s="198">
        <v>3859.66</v>
      </c>
      <c r="D129" s="198">
        <f t="shared" si="1"/>
        <v>7</v>
      </c>
    </row>
    <row r="130" spans="1:4" ht="15">
      <c r="A130" s="198">
        <v>7372</v>
      </c>
      <c r="B130" s="206">
        <v>45169</v>
      </c>
      <c r="C130" s="198">
        <v>2898.71</v>
      </c>
      <c r="D130" s="198">
        <f t="shared" si="1"/>
        <v>7</v>
      </c>
    </row>
    <row r="131" spans="1:4" ht="15">
      <c r="A131" s="198">
        <v>7380</v>
      </c>
      <c r="B131" s="206">
        <v>45169</v>
      </c>
      <c r="C131" s="198">
        <v>2972.63</v>
      </c>
      <c r="D131" s="198">
        <f t="shared" ref="D131:D194" si="2">COUNTIF(A:A,A131)</f>
        <v>7</v>
      </c>
    </row>
    <row r="132" spans="1:4" ht="15">
      <c r="A132" s="198">
        <v>7369</v>
      </c>
      <c r="B132" s="206">
        <v>45169</v>
      </c>
      <c r="C132" s="198">
        <v>3063.41</v>
      </c>
      <c r="D132" s="198">
        <f t="shared" si="2"/>
        <v>7</v>
      </c>
    </row>
    <row r="133" spans="1:4" ht="15">
      <c r="A133" s="198">
        <v>7377</v>
      </c>
      <c r="B133" s="206">
        <v>45169</v>
      </c>
      <c r="C133" s="198">
        <v>4237.6400000000003</v>
      </c>
      <c r="D133" s="198">
        <f t="shared" si="2"/>
        <v>7</v>
      </c>
    </row>
    <row r="134" spans="1:4" ht="15">
      <c r="A134" s="198">
        <v>7381</v>
      </c>
      <c r="B134" s="206">
        <v>45169</v>
      </c>
      <c r="C134" s="198">
        <v>4706.54</v>
      </c>
      <c r="D134" s="198">
        <f t="shared" si="2"/>
        <v>7</v>
      </c>
    </row>
    <row r="135" spans="1:4" ht="15">
      <c r="A135" s="198">
        <v>7494</v>
      </c>
      <c r="B135" s="206">
        <v>45169</v>
      </c>
      <c r="C135" s="198">
        <v>3452.76</v>
      </c>
      <c r="D135" s="198">
        <f t="shared" si="2"/>
        <v>7</v>
      </c>
    </row>
    <row r="136" spans="1:4" ht="15">
      <c r="A136" s="198">
        <v>8150</v>
      </c>
      <c r="B136" s="206">
        <v>45169</v>
      </c>
      <c r="C136" s="198">
        <v>4154.87</v>
      </c>
      <c r="D136" s="198">
        <f t="shared" si="2"/>
        <v>7</v>
      </c>
    </row>
    <row r="137" spans="1:4" ht="15">
      <c r="A137" s="198">
        <v>7492</v>
      </c>
      <c r="B137" s="206">
        <v>45169</v>
      </c>
      <c r="C137" s="198">
        <v>3541.98</v>
      </c>
      <c r="D137" s="198">
        <f t="shared" si="2"/>
        <v>7</v>
      </c>
    </row>
    <row r="138" spans="1:4" ht="15">
      <c r="A138" s="198">
        <v>7351</v>
      </c>
      <c r="B138" s="206">
        <v>45169</v>
      </c>
      <c r="C138" s="198">
        <v>4247.54</v>
      </c>
      <c r="D138" s="198">
        <f t="shared" si="2"/>
        <v>7</v>
      </c>
    </row>
    <row r="139" spans="1:4" ht="15">
      <c r="A139" s="198">
        <v>7401</v>
      </c>
      <c r="B139" s="206">
        <v>45169</v>
      </c>
      <c r="C139" s="198">
        <v>3518.97</v>
      </c>
      <c r="D139" s="198">
        <f t="shared" si="2"/>
        <v>7</v>
      </c>
    </row>
    <row r="140" spans="1:4" ht="15">
      <c r="A140" s="198">
        <v>7392</v>
      </c>
      <c r="B140" s="206">
        <v>45169</v>
      </c>
      <c r="C140" s="198">
        <v>6664.07</v>
      </c>
      <c r="D140" s="198">
        <f t="shared" si="2"/>
        <v>7</v>
      </c>
    </row>
    <row r="141" spans="1:4" ht="15">
      <c r="A141" s="198">
        <v>7495</v>
      </c>
      <c r="B141" s="206">
        <v>45169</v>
      </c>
      <c r="C141" s="198">
        <v>3775.44</v>
      </c>
      <c r="D141" s="198">
        <f t="shared" si="2"/>
        <v>7</v>
      </c>
    </row>
    <row r="142" spans="1:4" ht="15">
      <c r="A142" s="198">
        <v>7362</v>
      </c>
      <c r="B142" s="206">
        <v>45169</v>
      </c>
      <c r="C142" s="198">
        <v>2410.9699999999998</v>
      </c>
      <c r="D142" s="198">
        <f t="shared" si="2"/>
        <v>7</v>
      </c>
    </row>
    <row r="143" spans="1:4" ht="15">
      <c r="A143" s="198">
        <v>7387</v>
      </c>
      <c r="B143" s="206">
        <v>45169</v>
      </c>
      <c r="C143" s="198">
        <v>5046.32</v>
      </c>
      <c r="D143" s="198">
        <f t="shared" si="2"/>
        <v>7</v>
      </c>
    </row>
    <row r="144" spans="1:4" ht="15">
      <c r="A144" s="198">
        <v>7396</v>
      </c>
      <c r="B144" s="206">
        <v>45169</v>
      </c>
      <c r="C144" s="198">
        <v>3580.73</v>
      </c>
      <c r="D144" s="198">
        <f t="shared" si="2"/>
        <v>7</v>
      </c>
    </row>
    <row r="145" spans="1:4" ht="15">
      <c r="A145" s="198">
        <v>7373</v>
      </c>
      <c r="B145" s="206">
        <v>45169</v>
      </c>
      <c r="C145" s="198">
        <v>3746.89</v>
      </c>
      <c r="D145" s="198">
        <f t="shared" si="2"/>
        <v>7</v>
      </c>
    </row>
    <row r="146" spans="1:4" ht="15">
      <c r="A146" s="198">
        <v>7364</v>
      </c>
      <c r="B146" s="206">
        <v>45169</v>
      </c>
      <c r="C146" s="198">
        <v>1593.27</v>
      </c>
      <c r="D146" s="198">
        <f t="shared" si="2"/>
        <v>7</v>
      </c>
    </row>
    <row r="147" spans="1:4" ht="15">
      <c r="A147" s="198">
        <v>7358</v>
      </c>
      <c r="B147" s="206">
        <v>45169</v>
      </c>
      <c r="C147" s="198">
        <v>2987.69</v>
      </c>
      <c r="D147" s="198">
        <f t="shared" si="2"/>
        <v>7</v>
      </c>
    </row>
    <row r="148" spans="1:4" ht="15">
      <c r="A148" s="198">
        <v>7384</v>
      </c>
      <c r="B148" s="206">
        <v>45169</v>
      </c>
      <c r="C148" s="198">
        <v>2791.65</v>
      </c>
      <c r="D148" s="198">
        <f t="shared" si="2"/>
        <v>7</v>
      </c>
    </row>
    <row r="149" spans="1:4" ht="15">
      <c r="A149" s="198">
        <v>7366</v>
      </c>
      <c r="B149" s="206">
        <v>45169</v>
      </c>
      <c r="C149" s="198">
        <v>6084.47</v>
      </c>
      <c r="D149" s="198">
        <f t="shared" si="2"/>
        <v>7</v>
      </c>
    </row>
    <row r="150" spans="1:4" ht="15">
      <c r="A150" s="198">
        <v>7382</v>
      </c>
      <c r="B150" s="206">
        <v>45169</v>
      </c>
      <c r="C150" s="198">
        <v>4231.51</v>
      </c>
      <c r="D150" s="198">
        <f t="shared" si="2"/>
        <v>7</v>
      </c>
    </row>
    <row r="151" spans="1:4" ht="15">
      <c r="A151" s="198">
        <v>7379</v>
      </c>
      <c r="B151" s="206">
        <v>45169</v>
      </c>
      <c r="C151" s="198">
        <v>4629.51</v>
      </c>
      <c r="D151" s="198">
        <f t="shared" si="2"/>
        <v>7</v>
      </c>
    </row>
    <row r="152" spans="1:4" ht="15">
      <c r="A152" s="198">
        <v>7489</v>
      </c>
      <c r="B152" s="206">
        <v>45169</v>
      </c>
      <c r="C152" s="198">
        <v>7053.55</v>
      </c>
      <c r="D152" s="198">
        <f t="shared" si="2"/>
        <v>7</v>
      </c>
    </row>
    <row r="153" spans="1:4" ht="15">
      <c r="A153" s="198">
        <v>7368</v>
      </c>
      <c r="B153" s="206">
        <v>45169</v>
      </c>
      <c r="C153" s="198">
        <v>7336.99</v>
      </c>
      <c r="D153" s="198">
        <f t="shared" si="2"/>
        <v>7</v>
      </c>
    </row>
    <row r="154" spans="1:4" ht="15">
      <c r="A154" s="198">
        <v>7397</v>
      </c>
      <c r="B154" s="206">
        <v>45169</v>
      </c>
      <c r="C154" s="198">
        <v>4376.54</v>
      </c>
      <c r="D154" s="198">
        <f t="shared" si="2"/>
        <v>7</v>
      </c>
    </row>
    <row r="155" spans="1:4" ht="15">
      <c r="A155" s="198">
        <v>7352</v>
      </c>
      <c r="B155" s="206">
        <v>45169</v>
      </c>
      <c r="C155" s="198">
        <v>3476.15</v>
      </c>
      <c r="D155" s="198">
        <f t="shared" si="2"/>
        <v>7</v>
      </c>
    </row>
    <row r="156" spans="1:4" ht="15">
      <c r="A156" s="198">
        <v>7386</v>
      </c>
      <c r="B156" s="206">
        <v>45169</v>
      </c>
      <c r="C156" s="198">
        <v>3355.28</v>
      </c>
      <c r="D156" s="198">
        <f t="shared" si="2"/>
        <v>7</v>
      </c>
    </row>
    <row r="157" spans="1:4" ht="15">
      <c r="A157" s="198">
        <v>7488</v>
      </c>
      <c r="B157" s="206">
        <v>45169</v>
      </c>
      <c r="C157" s="198">
        <v>3251.47</v>
      </c>
      <c r="D157" s="198">
        <f t="shared" si="2"/>
        <v>7</v>
      </c>
    </row>
    <row r="158" spans="1:4" ht="15">
      <c r="A158" s="198">
        <v>7491</v>
      </c>
      <c r="B158" s="206">
        <v>45169</v>
      </c>
      <c r="C158" s="198">
        <v>3121.55</v>
      </c>
      <c r="D158" s="198">
        <f t="shared" si="2"/>
        <v>7</v>
      </c>
    </row>
    <row r="159" spans="1:4" ht="15">
      <c r="A159" s="198">
        <v>7391</v>
      </c>
      <c r="B159" s="206">
        <v>45169</v>
      </c>
      <c r="C159" s="198">
        <v>4582.05</v>
      </c>
      <c r="D159" s="198">
        <f t="shared" si="2"/>
        <v>7</v>
      </c>
    </row>
    <row r="160" spans="1:4" ht="15">
      <c r="A160" s="198">
        <v>7394</v>
      </c>
      <c r="B160" s="206">
        <v>45169</v>
      </c>
      <c r="C160" s="198">
        <v>2914.36</v>
      </c>
      <c r="D160" s="198">
        <f t="shared" si="2"/>
        <v>7</v>
      </c>
    </row>
    <row r="161" spans="1:4" ht="15">
      <c r="A161" s="198">
        <v>7487</v>
      </c>
      <c r="B161" s="206">
        <v>45169</v>
      </c>
      <c r="C161" s="198">
        <v>3626.51</v>
      </c>
      <c r="D161" s="198">
        <f t="shared" si="2"/>
        <v>7</v>
      </c>
    </row>
    <row r="162" spans="1:4" ht="15">
      <c r="A162" s="198">
        <v>7361</v>
      </c>
      <c r="B162" s="206">
        <v>45169</v>
      </c>
      <c r="C162" s="198">
        <v>3966.28</v>
      </c>
      <c r="D162" s="198">
        <f t="shared" si="2"/>
        <v>7</v>
      </c>
    </row>
    <row r="163" spans="1:4" ht="15">
      <c r="A163" s="198">
        <v>7376</v>
      </c>
      <c r="B163" s="206">
        <v>45169</v>
      </c>
      <c r="C163" s="198">
        <v>9823.18</v>
      </c>
      <c r="D163" s="198">
        <f t="shared" si="2"/>
        <v>7</v>
      </c>
    </row>
    <row r="164" spans="1:4" ht="15">
      <c r="A164" s="198">
        <v>7398</v>
      </c>
      <c r="B164" s="206">
        <v>45170</v>
      </c>
      <c r="C164" s="198">
        <v>5472.52</v>
      </c>
      <c r="D164" s="198">
        <f t="shared" si="2"/>
        <v>7</v>
      </c>
    </row>
    <row r="165" spans="1:4" ht="15">
      <c r="A165" s="198">
        <v>7400</v>
      </c>
      <c r="B165" s="206">
        <v>45170</v>
      </c>
      <c r="C165" s="198">
        <v>3219.12</v>
      </c>
      <c r="D165" s="198">
        <f t="shared" si="2"/>
        <v>7</v>
      </c>
    </row>
    <row r="166" spans="1:4" ht="15">
      <c r="A166" s="198">
        <v>7402</v>
      </c>
      <c r="B166" s="206">
        <v>45170</v>
      </c>
      <c r="C166" s="198">
        <v>3999.61</v>
      </c>
      <c r="D166" s="198">
        <f t="shared" si="2"/>
        <v>7</v>
      </c>
    </row>
    <row r="167" spans="1:4" ht="15">
      <c r="A167" s="198">
        <v>7359</v>
      </c>
      <c r="B167" s="206">
        <v>45170</v>
      </c>
      <c r="C167" s="198">
        <v>3720.99</v>
      </c>
      <c r="D167" s="198">
        <f t="shared" si="2"/>
        <v>7</v>
      </c>
    </row>
    <row r="168" spans="1:4" ht="15">
      <c r="A168" s="198">
        <v>7403</v>
      </c>
      <c r="B168" s="206">
        <v>45170</v>
      </c>
      <c r="C168" s="198">
        <v>4564.29</v>
      </c>
      <c r="D168" s="198">
        <f t="shared" si="2"/>
        <v>7</v>
      </c>
    </row>
    <row r="169" spans="1:4" ht="15">
      <c r="A169" s="198">
        <v>7625</v>
      </c>
      <c r="B169" s="206">
        <v>45170</v>
      </c>
      <c r="C169" s="198">
        <v>5730.95</v>
      </c>
      <c r="D169" s="198">
        <f t="shared" si="2"/>
        <v>7</v>
      </c>
    </row>
    <row r="170" spans="1:4" ht="15">
      <c r="A170" s="198">
        <v>7355</v>
      </c>
      <c r="B170" s="206">
        <v>45170</v>
      </c>
      <c r="C170" s="198">
        <v>4348.93</v>
      </c>
      <c r="D170" s="198">
        <f t="shared" si="2"/>
        <v>7</v>
      </c>
    </row>
    <row r="171" spans="1:4" ht="15">
      <c r="A171" s="198">
        <v>7389</v>
      </c>
      <c r="B171" s="206">
        <v>45170</v>
      </c>
      <c r="C171" s="198">
        <v>7291.52</v>
      </c>
      <c r="D171" s="198">
        <f t="shared" si="2"/>
        <v>7</v>
      </c>
    </row>
    <row r="172" spans="1:4" ht="15">
      <c r="A172" s="198">
        <v>7493</v>
      </c>
      <c r="B172" s="206">
        <v>45170</v>
      </c>
      <c r="C172" s="198">
        <v>5473.19</v>
      </c>
      <c r="D172" s="198">
        <f t="shared" si="2"/>
        <v>7</v>
      </c>
    </row>
    <row r="173" spans="1:4" ht="15">
      <c r="A173" s="198">
        <v>7365</v>
      </c>
      <c r="B173" s="206">
        <v>45170</v>
      </c>
      <c r="C173" s="198">
        <v>3219.65</v>
      </c>
      <c r="D173" s="198">
        <f t="shared" si="2"/>
        <v>7</v>
      </c>
    </row>
    <row r="174" spans="1:4" ht="15">
      <c r="A174" s="198">
        <v>7375</v>
      </c>
      <c r="B174" s="206">
        <v>45170</v>
      </c>
      <c r="C174" s="198">
        <v>4354.72</v>
      </c>
      <c r="D174" s="198">
        <f t="shared" si="2"/>
        <v>7</v>
      </c>
    </row>
    <row r="175" spans="1:4" ht="15">
      <c r="A175" s="198">
        <v>7378</v>
      </c>
      <c r="B175" s="206">
        <v>45170</v>
      </c>
      <c r="C175" s="198">
        <v>6299.18</v>
      </c>
      <c r="D175" s="198">
        <f t="shared" si="2"/>
        <v>7</v>
      </c>
    </row>
    <row r="176" spans="1:4" ht="15">
      <c r="A176" s="198">
        <v>7360</v>
      </c>
      <c r="B176" s="206">
        <v>45170</v>
      </c>
      <c r="C176" s="198">
        <v>5263.31</v>
      </c>
      <c r="D176" s="198">
        <f t="shared" si="2"/>
        <v>7</v>
      </c>
    </row>
    <row r="177" spans="1:4" ht="15">
      <c r="A177" s="198">
        <v>7371</v>
      </c>
      <c r="B177" s="206">
        <v>45170</v>
      </c>
      <c r="C177" s="198">
        <v>3894.89</v>
      </c>
      <c r="D177" s="198">
        <f t="shared" si="2"/>
        <v>7</v>
      </c>
    </row>
    <row r="178" spans="1:4" ht="15">
      <c r="A178" s="198">
        <v>7367</v>
      </c>
      <c r="B178" s="206">
        <v>45170</v>
      </c>
      <c r="C178" s="198">
        <v>4662.74</v>
      </c>
      <c r="D178" s="198">
        <f t="shared" si="2"/>
        <v>7</v>
      </c>
    </row>
    <row r="179" spans="1:4" ht="15">
      <c r="A179" s="198">
        <v>7383</v>
      </c>
      <c r="B179" s="206">
        <v>45170</v>
      </c>
      <c r="C179" s="198">
        <v>4739.01</v>
      </c>
      <c r="D179" s="198">
        <f t="shared" si="2"/>
        <v>7</v>
      </c>
    </row>
    <row r="180" spans="1:4" ht="15">
      <c r="A180" s="198">
        <v>7363</v>
      </c>
      <c r="B180" s="206">
        <v>45170</v>
      </c>
      <c r="C180" s="198">
        <v>3466.18</v>
      </c>
      <c r="D180" s="198">
        <f t="shared" si="2"/>
        <v>7</v>
      </c>
    </row>
    <row r="181" spans="1:4" ht="15">
      <c r="A181" s="198">
        <v>7374</v>
      </c>
      <c r="B181" s="206">
        <v>45170</v>
      </c>
      <c r="C181" s="198">
        <v>4564.75</v>
      </c>
      <c r="D181" s="198">
        <f t="shared" si="2"/>
        <v>7</v>
      </c>
    </row>
    <row r="182" spans="1:4" ht="15">
      <c r="A182" s="198">
        <v>7385</v>
      </c>
      <c r="B182" s="206">
        <v>45170</v>
      </c>
      <c r="C182" s="198">
        <v>3381.63</v>
      </c>
      <c r="D182" s="198">
        <f t="shared" si="2"/>
        <v>7</v>
      </c>
    </row>
    <row r="183" spans="1:4" ht="15">
      <c r="A183" s="198">
        <v>7393</v>
      </c>
      <c r="B183" s="206">
        <v>45170</v>
      </c>
      <c r="C183" s="198">
        <v>3979.08</v>
      </c>
      <c r="D183" s="198">
        <f t="shared" si="2"/>
        <v>7</v>
      </c>
    </row>
    <row r="184" spans="1:4" ht="15">
      <c r="A184" s="198">
        <v>7372</v>
      </c>
      <c r="B184" s="206">
        <v>45170</v>
      </c>
      <c r="C184" s="198">
        <v>3616.72</v>
      </c>
      <c r="D184" s="198">
        <f t="shared" si="2"/>
        <v>7</v>
      </c>
    </row>
    <row r="185" spans="1:4" ht="15">
      <c r="A185" s="198">
        <v>7380</v>
      </c>
      <c r="B185" s="206">
        <v>45170</v>
      </c>
      <c r="C185" s="198">
        <v>3719.47</v>
      </c>
      <c r="D185" s="198">
        <f t="shared" si="2"/>
        <v>7</v>
      </c>
    </row>
    <row r="186" spans="1:4" ht="15">
      <c r="A186" s="198">
        <v>7369</v>
      </c>
      <c r="B186" s="206">
        <v>45170</v>
      </c>
      <c r="C186" s="198">
        <v>3532.69</v>
      </c>
      <c r="D186" s="198">
        <f t="shared" si="2"/>
        <v>7</v>
      </c>
    </row>
    <row r="187" spans="1:4" ht="15">
      <c r="A187" s="198">
        <v>7377</v>
      </c>
      <c r="B187" s="206">
        <v>45170</v>
      </c>
      <c r="C187" s="198">
        <v>4847.1400000000003</v>
      </c>
      <c r="D187" s="198">
        <f t="shared" si="2"/>
        <v>7</v>
      </c>
    </row>
    <row r="188" spans="1:4" ht="15">
      <c r="A188" s="198">
        <v>7381</v>
      </c>
      <c r="B188" s="206">
        <v>45170</v>
      </c>
      <c r="C188" s="198">
        <v>6054.78</v>
      </c>
      <c r="D188" s="198">
        <f t="shared" si="2"/>
        <v>7</v>
      </c>
    </row>
    <row r="189" spans="1:4" ht="15">
      <c r="A189" s="198">
        <v>7494</v>
      </c>
      <c r="B189" s="206">
        <v>45170</v>
      </c>
      <c r="C189" s="198">
        <v>3822.46</v>
      </c>
      <c r="D189" s="198">
        <f t="shared" si="2"/>
        <v>7</v>
      </c>
    </row>
    <row r="190" spans="1:4" ht="15">
      <c r="A190" s="198">
        <v>8150</v>
      </c>
      <c r="B190" s="206">
        <v>45170</v>
      </c>
      <c r="C190" s="198">
        <v>4620.87</v>
      </c>
      <c r="D190" s="198">
        <f t="shared" si="2"/>
        <v>7</v>
      </c>
    </row>
    <row r="191" spans="1:4" ht="15">
      <c r="A191" s="198">
        <v>7492</v>
      </c>
      <c r="B191" s="206">
        <v>45170</v>
      </c>
      <c r="C191" s="198">
        <v>4926.88</v>
      </c>
      <c r="D191" s="198">
        <f t="shared" si="2"/>
        <v>7</v>
      </c>
    </row>
    <row r="192" spans="1:4" ht="15">
      <c r="A192" s="198">
        <v>7351</v>
      </c>
      <c r="B192" s="206">
        <v>45170</v>
      </c>
      <c r="C192" s="198">
        <v>4017.39</v>
      </c>
      <c r="D192" s="198">
        <f t="shared" si="2"/>
        <v>7</v>
      </c>
    </row>
    <row r="193" spans="1:4" ht="15">
      <c r="A193" s="198">
        <v>7401</v>
      </c>
      <c r="B193" s="206">
        <v>45170</v>
      </c>
      <c r="C193" s="198">
        <v>4446.12</v>
      </c>
      <c r="D193" s="198">
        <f t="shared" si="2"/>
        <v>7</v>
      </c>
    </row>
    <row r="194" spans="1:4" ht="15">
      <c r="A194" s="198">
        <v>7392</v>
      </c>
      <c r="B194" s="206">
        <v>45170</v>
      </c>
      <c r="C194" s="198">
        <v>6662.86</v>
      </c>
      <c r="D194" s="198">
        <f t="shared" si="2"/>
        <v>7</v>
      </c>
    </row>
    <row r="195" spans="1:4" ht="15">
      <c r="A195" s="198">
        <v>7495</v>
      </c>
      <c r="B195" s="206">
        <v>45170</v>
      </c>
      <c r="C195" s="198">
        <v>3669.96</v>
      </c>
      <c r="D195" s="198">
        <f t="shared" ref="D195:D258" si="3">COUNTIF(A:A,A195)</f>
        <v>7</v>
      </c>
    </row>
    <row r="196" spans="1:4" ht="15">
      <c r="A196" s="198">
        <v>7362</v>
      </c>
      <c r="B196" s="206">
        <v>45170</v>
      </c>
      <c r="C196" s="198">
        <v>2946.4</v>
      </c>
      <c r="D196" s="198">
        <f t="shared" si="3"/>
        <v>7</v>
      </c>
    </row>
    <row r="197" spans="1:4" ht="15">
      <c r="A197" s="198">
        <v>7387</v>
      </c>
      <c r="B197" s="206">
        <v>45170</v>
      </c>
      <c r="C197" s="198">
        <v>5121.47</v>
      </c>
      <c r="D197" s="198">
        <f t="shared" si="3"/>
        <v>7</v>
      </c>
    </row>
    <row r="198" spans="1:4" ht="15">
      <c r="A198" s="198">
        <v>7396</v>
      </c>
      <c r="B198" s="206">
        <v>45170</v>
      </c>
      <c r="C198" s="198">
        <v>4615.21</v>
      </c>
      <c r="D198" s="198">
        <f t="shared" si="3"/>
        <v>7</v>
      </c>
    </row>
    <row r="199" spans="1:4" ht="15">
      <c r="A199" s="198">
        <v>7373</v>
      </c>
      <c r="B199" s="206">
        <v>45170</v>
      </c>
      <c r="C199" s="198">
        <v>4165.42</v>
      </c>
      <c r="D199" s="198">
        <f t="shared" si="3"/>
        <v>7</v>
      </c>
    </row>
    <row r="200" spans="1:4" ht="15">
      <c r="A200" s="198">
        <v>7364</v>
      </c>
      <c r="B200" s="206">
        <v>45170</v>
      </c>
      <c r="C200" s="198">
        <v>1859.49</v>
      </c>
      <c r="D200" s="198">
        <f t="shared" si="3"/>
        <v>7</v>
      </c>
    </row>
    <row r="201" spans="1:4" ht="15">
      <c r="A201" s="198">
        <v>7358</v>
      </c>
      <c r="B201" s="206">
        <v>45170</v>
      </c>
      <c r="C201" s="198">
        <v>3834.04</v>
      </c>
      <c r="D201" s="198">
        <f t="shared" si="3"/>
        <v>7</v>
      </c>
    </row>
    <row r="202" spans="1:4" ht="15">
      <c r="A202" s="198">
        <v>7384</v>
      </c>
      <c r="B202" s="206">
        <v>45170</v>
      </c>
      <c r="C202" s="198">
        <v>3143.28</v>
      </c>
      <c r="D202" s="198">
        <f t="shared" si="3"/>
        <v>7</v>
      </c>
    </row>
    <row r="203" spans="1:4" ht="15">
      <c r="A203" s="198">
        <v>7366</v>
      </c>
      <c r="B203" s="206">
        <v>45170</v>
      </c>
      <c r="C203" s="198">
        <v>6044.48</v>
      </c>
      <c r="D203" s="198">
        <f t="shared" si="3"/>
        <v>7</v>
      </c>
    </row>
    <row r="204" spans="1:4" ht="15">
      <c r="A204" s="198">
        <v>7382</v>
      </c>
      <c r="B204" s="206">
        <v>45170</v>
      </c>
      <c r="C204" s="198">
        <v>4531.2</v>
      </c>
      <c r="D204" s="198">
        <f t="shared" si="3"/>
        <v>7</v>
      </c>
    </row>
    <row r="205" spans="1:4" ht="15">
      <c r="A205" s="198">
        <v>7379</v>
      </c>
      <c r="B205" s="206">
        <v>45170</v>
      </c>
      <c r="C205" s="198">
        <v>5392.61</v>
      </c>
      <c r="D205" s="198">
        <f t="shared" si="3"/>
        <v>7</v>
      </c>
    </row>
    <row r="206" spans="1:4" ht="15">
      <c r="A206" s="198">
        <v>7489</v>
      </c>
      <c r="B206" s="206">
        <v>45170</v>
      </c>
      <c r="C206" s="198">
        <v>6648.99</v>
      </c>
      <c r="D206" s="198">
        <f t="shared" si="3"/>
        <v>7</v>
      </c>
    </row>
    <row r="207" spans="1:4" ht="15">
      <c r="A207" s="198">
        <v>7368</v>
      </c>
      <c r="B207" s="206">
        <v>45170</v>
      </c>
      <c r="C207" s="198">
        <v>6854.45</v>
      </c>
      <c r="D207" s="198">
        <f t="shared" si="3"/>
        <v>7</v>
      </c>
    </row>
    <row r="208" spans="1:4" ht="15">
      <c r="A208" s="198">
        <v>7397</v>
      </c>
      <c r="B208" s="206">
        <v>45170</v>
      </c>
      <c r="C208" s="198">
        <v>4800.26</v>
      </c>
      <c r="D208" s="198">
        <f t="shared" si="3"/>
        <v>7</v>
      </c>
    </row>
    <row r="209" spans="1:4" ht="15">
      <c r="A209" s="198">
        <v>7352</v>
      </c>
      <c r="B209" s="206">
        <v>45170</v>
      </c>
      <c r="C209" s="198">
        <v>3604.83</v>
      </c>
      <c r="D209" s="198">
        <f t="shared" si="3"/>
        <v>7</v>
      </c>
    </row>
    <row r="210" spans="1:4" ht="15">
      <c r="A210" s="198">
        <v>7386</v>
      </c>
      <c r="B210" s="206">
        <v>45170</v>
      </c>
      <c r="C210" s="198">
        <v>4077.98</v>
      </c>
      <c r="D210" s="198">
        <f t="shared" si="3"/>
        <v>7</v>
      </c>
    </row>
    <row r="211" spans="1:4" ht="15">
      <c r="A211" s="198">
        <v>7488</v>
      </c>
      <c r="B211" s="206">
        <v>45170</v>
      </c>
      <c r="C211" s="198">
        <v>3551.61</v>
      </c>
      <c r="D211" s="198">
        <f t="shared" si="3"/>
        <v>7</v>
      </c>
    </row>
    <row r="212" spans="1:4" ht="15">
      <c r="A212" s="198">
        <v>7491</v>
      </c>
      <c r="B212" s="206">
        <v>45170</v>
      </c>
      <c r="C212" s="198">
        <v>3620.07</v>
      </c>
      <c r="D212" s="198">
        <f t="shared" si="3"/>
        <v>7</v>
      </c>
    </row>
    <row r="213" spans="1:4" ht="15">
      <c r="A213" s="198">
        <v>7391</v>
      </c>
      <c r="B213" s="206">
        <v>45170</v>
      </c>
      <c r="C213" s="198">
        <v>4699.18</v>
      </c>
      <c r="D213" s="198">
        <f t="shared" si="3"/>
        <v>7</v>
      </c>
    </row>
    <row r="214" spans="1:4" ht="15">
      <c r="A214" s="198">
        <v>7394</v>
      </c>
      <c r="B214" s="206">
        <v>45170</v>
      </c>
      <c r="C214" s="198">
        <v>3608.19</v>
      </c>
      <c r="D214" s="198">
        <f t="shared" si="3"/>
        <v>7</v>
      </c>
    </row>
    <row r="215" spans="1:4" ht="15">
      <c r="A215" s="198">
        <v>7487</v>
      </c>
      <c r="B215" s="206">
        <v>45170</v>
      </c>
      <c r="C215" s="198">
        <v>4028.65</v>
      </c>
      <c r="D215" s="198">
        <f t="shared" si="3"/>
        <v>7</v>
      </c>
    </row>
    <row r="216" spans="1:4" ht="15">
      <c r="A216" s="198">
        <v>7361</v>
      </c>
      <c r="B216" s="206">
        <v>45170</v>
      </c>
      <c r="C216" s="198">
        <v>4295.1400000000003</v>
      </c>
      <c r="D216" s="198">
        <f t="shared" si="3"/>
        <v>7</v>
      </c>
    </row>
    <row r="217" spans="1:4" ht="15">
      <c r="A217" s="198">
        <v>7376</v>
      </c>
      <c r="B217" s="206">
        <v>45170</v>
      </c>
      <c r="C217" s="198">
        <v>10593.55</v>
      </c>
      <c r="D217" s="198">
        <f t="shared" si="3"/>
        <v>7</v>
      </c>
    </row>
    <row r="218" spans="1:4" ht="15">
      <c r="A218" s="198">
        <v>7398</v>
      </c>
      <c r="B218" s="206">
        <v>45171</v>
      </c>
      <c r="C218" s="198">
        <v>4495.24</v>
      </c>
      <c r="D218" s="198">
        <f t="shared" si="3"/>
        <v>7</v>
      </c>
    </row>
    <row r="219" spans="1:4" ht="15">
      <c r="A219" s="198">
        <v>7400</v>
      </c>
      <c r="B219" s="206">
        <v>45171</v>
      </c>
      <c r="C219" s="198">
        <v>3560.77</v>
      </c>
      <c r="D219" s="198">
        <f t="shared" si="3"/>
        <v>7</v>
      </c>
    </row>
    <row r="220" spans="1:4" ht="15">
      <c r="A220" s="198">
        <v>7402</v>
      </c>
      <c r="B220" s="206">
        <v>45171</v>
      </c>
      <c r="C220" s="198">
        <v>3660.09</v>
      </c>
      <c r="D220" s="198">
        <f t="shared" si="3"/>
        <v>7</v>
      </c>
    </row>
    <row r="221" spans="1:4" ht="15">
      <c r="A221" s="198">
        <v>7359</v>
      </c>
      <c r="B221" s="206">
        <v>45171</v>
      </c>
      <c r="C221" s="198">
        <v>3177.22</v>
      </c>
      <c r="D221" s="198">
        <f t="shared" si="3"/>
        <v>7</v>
      </c>
    </row>
    <row r="222" spans="1:4" ht="15">
      <c r="A222" s="198">
        <v>7403</v>
      </c>
      <c r="B222" s="206">
        <v>45171</v>
      </c>
      <c r="C222" s="198">
        <v>3764.03</v>
      </c>
      <c r="D222" s="198">
        <f t="shared" si="3"/>
        <v>7</v>
      </c>
    </row>
    <row r="223" spans="1:4" ht="15">
      <c r="A223" s="198">
        <v>7625</v>
      </c>
      <c r="B223" s="206">
        <v>45171</v>
      </c>
      <c r="C223" s="198">
        <v>4932.7299999999996</v>
      </c>
      <c r="D223" s="198">
        <f t="shared" si="3"/>
        <v>7</v>
      </c>
    </row>
    <row r="224" spans="1:4" ht="15">
      <c r="A224" s="198">
        <v>7355</v>
      </c>
      <c r="B224" s="206">
        <v>45171</v>
      </c>
      <c r="C224" s="198">
        <v>4674.3999999999996</v>
      </c>
      <c r="D224" s="198">
        <f t="shared" si="3"/>
        <v>7</v>
      </c>
    </row>
    <row r="225" spans="1:4" ht="15">
      <c r="A225" s="198">
        <v>7389</v>
      </c>
      <c r="B225" s="206">
        <v>45171</v>
      </c>
      <c r="C225" s="198">
        <v>6236.64</v>
      </c>
      <c r="D225" s="198">
        <f t="shared" si="3"/>
        <v>7</v>
      </c>
    </row>
    <row r="226" spans="1:4" ht="15">
      <c r="A226" s="198">
        <v>7493</v>
      </c>
      <c r="B226" s="206">
        <v>45171</v>
      </c>
      <c r="C226" s="198">
        <v>5414.7</v>
      </c>
      <c r="D226" s="198">
        <f t="shared" si="3"/>
        <v>7</v>
      </c>
    </row>
    <row r="227" spans="1:4" ht="15">
      <c r="A227" s="198">
        <v>7365</v>
      </c>
      <c r="B227" s="206">
        <v>45171</v>
      </c>
      <c r="C227" s="198">
        <v>2318.27</v>
      </c>
      <c r="D227" s="198">
        <f t="shared" si="3"/>
        <v>7</v>
      </c>
    </row>
    <row r="228" spans="1:4" ht="15">
      <c r="A228" s="198">
        <v>7375</v>
      </c>
      <c r="B228" s="206">
        <v>45171</v>
      </c>
      <c r="C228" s="198">
        <v>4224.3100000000004</v>
      </c>
      <c r="D228" s="198">
        <f t="shared" si="3"/>
        <v>7</v>
      </c>
    </row>
    <row r="229" spans="1:4" ht="15">
      <c r="A229" s="198">
        <v>7378</v>
      </c>
      <c r="B229" s="206">
        <v>45171</v>
      </c>
      <c r="C229" s="198">
        <v>4680.4799999999996</v>
      </c>
      <c r="D229" s="198">
        <f t="shared" si="3"/>
        <v>7</v>
      </c>
    </row>
    <row r="230" spans="1:4" ht="15">
      <c r="A230" s="198">
        <v>7360</v>
      </c>
      <c r="B230" s="206">
        <v>45171</v>
      </c>
      <c r="C230" s="198">
        <v>4119.93</v>
      </c>
      <c r="D230" s="198">
        <f t="shared" si="3"/>
        <v>7</v>
      </c>
    </row>
    <row r="231" spans="1:4" ht="15">
      <c r="A231" s="198">
        <v>7371</v>
      </c>
      <c r="B231" s="206">
        <v>45171</v>
      </c>
      <c r="C231" s="198">
        <v>3212.63</v>
      </c>
      <c r="D231" s="198">
        <f t="shared" si="3"/>
        <v>7</v>
      </c>
    </row>
    <row r="232" spans="1:4" ht="15">
      <c r="A232" s="198">
        <v>7367</v>
      </c>
      <c r="B232" s="206">
        <v>45171</v>
      </c>
      <c r="C232" s="198">
        <v>4225.79</v>
      </c>
      <c r="D232" s="198">
        <f t="shared" si="3"/>
        <v>7</v>
      </c>
    </row>
    <row r="233" spans="1:4" ht="15">
      <c r="A233" s="198">
        <v>7383</v>
      </c>
      <c r="B233" s="206">
        <v>45171</v>
      </c>
      <c r="C233" s="198">
        <v>3617.16</v>
      </c>
      <c r="D233" s="198">
        <f t="shared" si="3"/>
        <v>7</v>
      </c>
    </row>
    <row r="234" spans="1:4" ht="15">
      <c r="A234" s="198">
        <v>7363</v>
      </c>
      <c r="B234" s="206">
        <v>45171</v>
      </c>
      <c r="C234" s="198">
        <v>3664.31</v>
      </c>
      <c r="D234" s="198">
        <f t="shared" si="3"/>
        <v>7</v>
      </c>
    </row>
    <row r="235" spans="1:4" ht="15">
      <c r="A235" s="198">
        <v>7374</v>
      </c>
      <c r="B235" s="206">
        <v>45171</v>
      </c>
      <c r="C235" s="198">
        <v>4184.17</v>
      </c>
      <c r="D235" s="198">
        <f t="shared" si="3"/>
        <v>7</v>
      </c>
    </row>
    <row r="236" spans="1:4" ht="15">
      <c r="A236" s="198">
        <v>7385</v>
      </c>
      <c r="B236" s="206">
        <v>45171</v>
      </c>
      <c r="C236" s="198">
        <v>2441.85</v>
      </c>
      <c r="D236" s="198">
        <f t="shared" si="3"/>
        <v>7</v>
      </c>
    </row>
    <row r="237" spans="1:4" ht="15">
      <c r="A237" s="198">
        <v>7393</v>
      </c>
      <c r="B237" s="206">
        <v>45171</v>
      </c>
      <c r="C237" s="198">
        <v>3787.83</v>
      </c>
      <c r="D237" s="198">
        <f t="shared" si="3"/>
        <v>7</v>
      </c>
    </row>
    <row r="238" spans="1:4" ht="15">
      <c r="A238" s="198">
        <v>7372</v>
      </c>
      <c r="B238" s="206">
        <v>45171</v>
      </c>
      <c r="C238" s="198">
        <v>3507.41</v>
      </c>
      <c r="D238" s="198">
        <f t="shared" si="3"/>
        <v>7</v>
      </c>
    </row>
    <row r="239" spans="1:4" ht="15">
      <c r="A239" s="198">
        <v>7380</v>
      </c>
      <c r="B239" s="206">
        <v>45171</v>
      </c>
      <c r="C239" s="198">
        <v>2834.6</v>
      </c>
      <c r="D239" s="198">
        <f t="shared" si="3"/>
        <v>7</v>
      </c>
    </row>
    <row r="240" spans="1:4" ht="15">
      <c r="A240" s="198">
        <v>7369</v>
      </c>
      <c r="B240" s="206">
        <v>45171</v>
      </c>
      <c r="C240" s="198">
        <v>2632.5</v>
      </c>
      <c r="D240" s="198">
        <f t="shared" si="3"/>
        <v>7</v>
      </c>
    </row>
    <row r="241" spans="1:4" ht="15">
      <c r="A241" s="198">
        <v>7377</v>
      </c>
      <c r="B241" s="206">
        <v>45171</v>
      </c>
      <c r="C241" s="198">
        <v>4195.2</v>
      </c>
      <c r="D241" s="198">
        <f t="shared" si="3"/>
        <v>7</v>
      </c>
    </row>
    <row r="242" spans="1:4" ht="15">
      <c r="A242" s="198">
        <v>7381</v>
      </c>
      <c r="B242" s="206">
        <v>45171</v>
      </c>
      <c r="C242" s="198">
        <v>5461.83</v>
      </c>
      <c r="D242" s="198">
        <f t="shared" si="3"/>
        <v>7</v>
      </c>
    </row>
    <row r="243" spans="1:4" ht="15">
      <c r="A243" s="198">
        <v>7494</v>
      </c>
      <c r="B243" s="206">
        <v>45171</v>
      </c>
      <c r="C243" s="198">
        <v>4171.38</v>
      </c>
      <c r="D243" s="198">
        <f t="shared" si="3"/>
        <v>7</v>
      </c>
    </row>
    <row r="244" spans="1:4" ht="15">
      <c r="A244" s="198">
        <v>8150</v>
      </c>
      <c r="B244" s="206">
        <v>45171</v>
      </c>
      <c r="C244" s="198">
        <v>4191.46</v>
      </c>
      <c r="D244" s="198">
        <f t="shared" si="3"/>
        <v>7</v>
      </c>
    </row>
    <row r="245" spans="1:4" ht="15">
      <c r="A245" s="198">
        <v>7492</v>
      </c>
      <c r="B245" s="206">
        <v>45171</v>
      </c>
      <c r="C245" s="198">
        <v>4917.87</v>
      </c>
      <c r="D245" s="198">
        <f t="shared" si="3"/>
        <v>7</v>
      </c>
    </row>
    <row r="246" spans="1:4" ht="15">
      <c r="A246" s="198">
        <v>7351</v>
      </c>
      <c r="B246" s="206">
        <v>45171</v>
      </c>
      <c r="C246" s="198">
        <v>3460.48</v>
      </c>
      <c r="D246" s="198">
        <f t="shared" si="3"/>
        <v>7</v>
      </c>
    </row>
    <row r="247" spans="1:4" ht="15">
      <c r="A247" s="198">
        <v>7401</v>
      </c>
      <c r="B247" s="206">
        <v>45171</v>
      </c>
      <c r="C247" s="198">
        <v>3728.81</v>
      </c>
      <c r="D247" s="198">
        <f t="shared" si="3"/>
        <v>7</v>
      </c>
    </row>
    <row r="248" spans="1:4" ht="15">
      <c r="A248" s="198">
        <v>7392</v>
      </c>
      <c r="B248" s="206">
        <v>45171</v>
      </c>
      <c r="C248" s="198">
        <v>5606.91</v>
      </c>
      <c r="D248" s="198">
        <f t="shared" si="3"/>
        <v>7</v>
      </c>
    </row>
    <row r="249" spans="1:4" ht="15">
      <c r="A249" s="198">
        <v>7495</v>
      </c>
      <c r="B249" s="206">
        <v>45171</v>
      </c>
      <c r="C249" s="198">
        <v>2525.27</v>
      </c>
      <c r="D249" s="198">
        <f t="shared" si="3"/>
        <v>7</v>
      </c>
    </row>
    <row r="250" spans="1:4" ht="15">
      <c r="A250" s="198">
        <v>7362</v>
      </c>
      <c r="B250" s="206">
        <v>45171</v>
      </c>
      <c r="C250" s="198">
        <v>2168.89</v>
      </c>
      <c r="D250" s="198">
        <f t="shared" si="3"/>
        <v>7</v>
      </c>
    </row>
    <row r="251" spans="1:4" ht="15">
      <c r="A251" s="198">
        <v>7387</v>
      </c>
      <c r="B251" s="206">
        <v>45171</v>
      </c>
      <c r="C251" s="198">
        <v>4622.1400000000003</v>
      </c>
      <c r="D251" s="198">
        <f t="shared" si="3"/>
        <v>7</v>
      </c>
    </row>
    <row r="252" spans="1:4" ht="15">
      <c r="A252" s="198">
        <v>7396</v>
      </c>
      <c r="B252" s="206">
        <v>45171</v>
      </c>
      <c r="C252" s="198">
        <v>3074.61</v>
      </c>
      <c r="D252" s="198">
        <f t="shared" si="3"/>
        <v>7</v>
      </c>
    </row>
    <row r="253" spans="1:4" ht="15">
      <c r="A253" s="198">
        <v>7373</v>
      </c>
      <c r="B253" s="206">
        <v>45171</v>
      </c>
      <c r="C253" s="198">
        <v>4562.8999999999996</v>
      </c>
      <c r="D253" s="198">
        <f t="shared" si="3"/>
        <v>7</v>
      </c>
    </row>
    <row r="254" spans="1:4" ht="15">
      <c r="A254" s="198">
        <v>7364</v>
      </c>
      <c r="B254" s="206">
        <v>45171</v>
      </c>
      <c r="C254" s="198">
        <v>1066.19</v>
      </c>
      <c r="D254" s="198">
        <f t="shared" si="3"/>
        <v>7</v>
      </c>
    </row>
    <row r="255" spans="1:4" ht="15">
      <c r="A255" s="198">
        <v>7358</v>
      </c>
      <c r="B255" s="206">
        <v>45171</v>
      </c>
      <c r="C255" s="198">
        <v>4064.96</v>
      </c>
      <c r="D255" s="198">
        <f t="shared" si="3"/>
        <v>7</v>
      </c>
    </row>
    <row r="256" spans="1:4" ht="15">
      <c r="A256" s="198">
        <v>7384</v>
      </c>
      <c r="B256" s="206">
        <v>45171</v>
      </c>
      <c r="C256" s="198">
        <v>2504.85</v>
      </c>
      <c r="D256" s="198">
        <f t="shared" si="3"/>
        <v>7</v>
      </c>
    </row>
    <row r="257" spans="1:4" ht="15">
      <c r="A257" s="198">
        <v>7366</v>
      </c>
      <c r="B257" s="206">
        <v>45171</v>
      </c>
      <c r="C257" s="198">
        <v>4898.3100000000004</v>
      </c>
      <c r="D257" s="198">
        <f t="shared" si="3"/>
        <v>7</v>
      </c>
    </row>
    <row r="258" spans="1:4" ht="15">
      <c r="A258" s="198">
        <v>7382</v>
      </c>
      <c r="B258" s="206">
        <v>45171</v>
      </c>
      <c r="C258" s="198">
        <v>4300.09</v>
      </c>
      <c r="D258" s="198">
        <f t="shared" si="3"/>
        <v>7</v>
      </c>
    </row>
    <row r="259" spans="1:4" ht="15">
      <c r="A259" s="198">
        <v>7379</v>
      </c>
      <c r="B259" s="206">
        <v>45171</v>
      </c>
      <c r="C259" s="198">
        <v>3403.99</v>
      </c>
      <c r="D259" s="198">
        <f t="shared" ref="D259:D322" si="4">COUNTIF(A:A,A259)</f>
        <v>7</v>
      </c>
    </row>
    <row r="260" spans="1:4" ht="15">
      <c r="A260" s="198">
        <v>7489</v>
      </c>
      <c r="B260" s="206">
        <v>45171</v>
      </c>
      <c r="C260" s="198">
        <v>6244.28</v>
      </c>
      <c r="D260" s="198">
        <f t="shared" si="4"/>
        <v>7</v>
      </c>
    </row>
    <row r="261" spans="1:4" ht="15">
      <c r="A261" s="198">
        <v>7368</v>
      </c>
      <c r="B261" s="206">
        <v>45171</v>
      </c>
      <c r="C261" s="198">
        <v>6391.72</v>
      </c>
      <c r="D261" s="198">
        <f t="shared" si="4"/>
        <v>7</v>
      </c>
    </row>
    <row r="262" spans="1:4" ht="15">
      <c r="A262" s="198">
        <v>7397</v>
      </c>
      <c r="B262" s="206">
        <v>45171</v>
      </c>
      <c r="C262" s="198">
        <v>3757.15</v>
      </c>
      <c r="D262" s="198">
        <f t="shared" si="4"/>
        <v>7</v>
      </c>
    </row>
    <row r="263" spans="1:4" ht="15">
      <c r="A263" s="198">
        <v>7352</v>
      </c>
      <c r="B263" s="206">
        <v>45171</v>
      </c>
      <c r="C263" s="198">
        <v>2986.13</v>
      </c>
      <c r="D263" s="198">
        <f t="shared" si="4"/>
        <v>7</v>
      </c>
    </row>
    <row r="264" spans="1:4" ht="15">
      <c r="A264" s="198">
        <v>7386</v>
      </c>
      <c r="B264" s="206">
        <v>45171</v>
      </c>
      <c r="C264" s="198">
        <v>3766.54</v>
      </c>
      <c r="D264" s="198">
        <f t="shared" si="4"/>
        <v>7</v>
      </c>
    </row>
    <row r="265" spans="1:4" ht="15">
      <c r="A265" s="198">
        <v>7488</v>
      </c>
      <c r="B265" s="206">
        <v>45171</v>
      </c>
      <c r="C265" s="198">
        <v>1900.13</v>
      </c>
      <c r="D265" s="198">
        <f t="shared" si="4"/>
        <v>7</v>
      </c>
    </row>
    <row r="266" spans="1:4" ht="15">
      <c r="A266" s="198">
        <v>7491</v>
      </c>
      <c r="B266" s="206">
        <v>45171</v>
      </c>
      <c r="C266" s="198">
        <v>2645.47</v>
      </c>
      <c r="D266" s="198">
        <f t="shared" si="4"/>
        <v>7</v>
      </c>
    </row>
    <row r="267" spans="1:4" ht="15">
      <c r="A267" s="198">
        <v>7391</v>
      </c>
      <c r="B267" s="206">
        <v>45171</v>
      </c>
      <c r="C267" s="198">
        <v>3688.52</v>
      </c>
      <c r="D267" s="198">
        <f t="shared" si="4"/>
        <v>7</v>
      </c>
    </row>
    <row r="268" spans="1:4" ht="15">
      <c r="A268" s="198">
        <v>7394</v>
      </c>
      <c r="B268" s="206">
        <v>45171</v>
      </c>
      <c r="C268" s="198">
        <v>2861.81</v>
      </c>
      <c r="D268" s="198">
        <f t="shared" si="4"/>
        <v>7</v>
      </c>
    </row>
    <row r="269" spans="1:4" ht="15">
      <c r="A269" s="198">
        <v>7487</v>
      </c>
      <c r="B269" s="206">
        <v>45171</v>
      </c>
      <c r="C269" s="198">
        <v>2821.12</v>
      </c>
      <c r="D269" s="198">
        <f t="shared" si="4"/>
        <v>7</v>
      </c>
    </row>
    <row r="270" spans="1:4" ht="15">
      <c r="A270" s="198">
        <v>7361</v>
      </c>
      <c r="B270" s="206">
        <v>45171</v>
      </c>
      <c r="C270" s="198">
        <v>4219.5200000000004</v>
      </c>
      <c r="D270" s="198">
        <f t="shared" si="4"/>
        <v>7</v>
      </c>
    </row>
    <row r="271" spans="1:4" ht="15">
      <c r="A271" s="198">
        <v>7376</v>
      </c>
      <c r="B271" s="206">
        <v>45171</v>
      </c>
      <c r="C271" s="198">
        <v>9722.86</v>
      </c>
      <c r="D271" s="198">
        <f t="shared" si="4"/>
        <v>7</v>
      </c>
    </row>
    <row r="272" spans="1:4" ht="15">
      <c r="A272" s="198">
        <v>7398</v>
      </c>
      <c r="B272" s="206">
        <v>45172</v>
      </c>
      <c r="C272" s="198">
        <v>3619.89</v>
      </c>
      <c r="D272" s="198">
        <f t="shared" si="4"/>
        <v>7</v>
      </c>
    </row>
    <row r="273" spans="1:4" ht="15">
      <c r="A273" s="198">
        <v>7400</v>
      </c>
      <c r="B273" s="206">
        <v>45172</v>
      </c>
      <c r="C273" s="198">
        <v>2493.6</v>
      </c>
      <c r="D273" s="198">
        <f t="shared" si="4"/>
        <v>7</v>
      </c>
    </row>
    <row r="274" spans="1:4" ht="15">
      <c r="A274" s="198">
        <v>7402</v>
      </c>
      <c r="B274" s="206">
        <v>45172</v>
      </c>
      <c r="C274" s="198">
        <v>3110.18</v>
      </c>
      <c r="D274" s="198">
        <f t="shared" si="4"/>
        <v>7</v>
      </c>
    </row>
    <row r="275" spans="1:4" ht="15">
      <c r="A275" s="198">
        <v>7359</v>
      </c>
      <c r="B275" s="206">
        <v>45172</v>
      </c>
      <c r="C275" s="198">
        <v>2652.3</v>
      </c>
      <c r="D275" s="198">
        <f t="shared" si="4"/>
        <v>7</v>
      </c>
    </row>
    <row r="276" spans="1:4" ht="15">
      <c r="A276" s="198">
        <v>7403</v>
      </c>
      <c r="B276" s="206">
        <v>45172</v>
      </c>
      <c r="C276" s="198">
        <v>3464.64</v>
      </c>
      <c r="D276" s="198">
        <f t="shared" si="4"/>
        <v>7</v>
      </c>
    </row>
    <row r="277" spans="1:4" ht="15">
      <c r="A277" s="198">
        <v>7625</v>
      </c>
      <c r="B277" s="206">
        <v>45172</v>
      </c>
      <c r="C277" s="198">
        <v>4677.3</v>
      </c>
      <c r="D277" s="198">
        <f t="shared" si="4"/>
        <v>7</v>
      </c>
    </row>
    <row r="278" spans="1:4" ht="15">
      <c r="A278" s="198">
        <v>7355</v>
      </c>
      <c r="B278" s="206">
        <v>45172</v>
      </c>
      <c r="C278" s="198">
        <v>4244.08</v>
      </c>
      <c r="D278" s="198">
        <f t="shared" si="4"/>
        <v>7</v>
      </c>
    </row>
    <row r="279" spans="1:4" ht="15">
      <c r="A279" s="198">
        <v>7389</v>
      </c>
      <c r="B279" s="206">
        <v>45172</v>
      </c>
      <c r="C279" s="198">
        <v>5610.54</v>
      </c>
      <c r="D279" s="198">
        <f t="shared" si="4"/>
        <v>7</v>
      </c>
    </row>
    <row r="280" spans="1:4" ht="15">
      <c r="A280" s="198">
        <v>7493</v>
      </c>
      <c r="B280" s="206">
        <v>45172</v>
      </c>
      <c r="C280" s="198">
        <v>4353.8100000000004</v>
      </c>
      <c r="D280" s="198">
        <f t="shared" si="4"/>
        <v>7</v>
      </c>
    </row>
    <row r="281" spans="1:4" ht="15">
      <c r="A281" s="198">
        <v>7365</v>
      </c>
      <c r="B281" s="206">
        <v>45172</v>
      </c>
      <c r="C281" s="198">
        <v>2427.4</v>
      </c>
      <c r="D281" s="198">
        <f t="shared" si="4"/>
        <v>7</v>
      </c>
    </row>
    <row r="282" spans="1:4" ht="15">
      <c r="A282" s="198">
        <v>7375</v>
      </c>
      <c r="B282" s="206">
        <v>45172</v>
      </c>
      <c r="C282" s="198">
        <v>3654.47</v>
      </c>
      <c r="D282" s="198">
        <f t="shared" si="4"/>
        <v>7</v>
      </c>
    </row>
    <row r="283" spans="1:4" ht="15">
      <c r="A283" s="198">
        <v>7378</v>
      </c>
      <c r="B283" s="206">
        <v>45172</v>
      </c>
      <c r="C283" s="198">
        <v>5084.07</v>
      </c>
      <c r="D283" s="198">
        <f t="shared" si="4"/>
        <v>7</v>
      </c>
    </row>
    <row r="284" spans="1:4" ht="15">
      <c r="A284" s="198">
        <v>7360</v>
      </c>
      <c r="B284" s="206">
        <v>45172</v>
      </c>
      <c r="C284" s="198">
        <v>4339.18</v>
      </c>
      <c r="D284" s="198">
        <f t="shared" si="4"/>
        <v>7</v>
      </c>
    </row>
    <row r="285" spans="1:4" ht="15">
      <c r="A285" s="198">
        <v>7371</v>
      </c>
      <c r="B285" s="206">
        <v>45172</v>
      </c>
      <c r="C285" s="198">
        <v>3372.56</v>
      </c>
      <c r="D285" s="198">
        <f t="shared" si="4"/>
        <v>7</v>
      </c>
    </row>
    <row r="286" spans="1:4" ht="15">
      <c r="A286" s="198">
        <v>7367</v>
      </c>
      <c r="B286" s="206">
        <v>45172</v>
      </c>
      <c r="C286" s="198">
        <v>4107.32</v>
      </c>
      <c r="D286" s="198">
        <f t="shared" si="4"/>
        <v>7</v>
      </c>
    </row>
    <row r="287" spans="1:4" ht="15">
      <c r="A287" s="198">
        <v>7383</v>
      </c>
      <c r="B287" s="206">
        <v>45172</v>
      </c>
      <c r="C287" s="198">
        <v>4036.92</v>
      </c>
      <c r="D287" s="198">
        <f t="shared" si="4"/>
        <v>7</v>
      </c>
    </row>
    <row r="288" spans="1:4" ht="15">
      <c r="A288" s="198">
        <v>7363</v>
      </c>
      <c r="B288" s="206">
        <v>45172</v>
      </c>
      <c r="C288" s="198">
        <v>2961.99</v>
      </c>
      <c r="D288" s="198">
        <f t="shared" si="4"/>
        <v>7</v>
      </c>
    </row>
    <row r="289" spans="1:4" ht="15">
      <c r="A289" s="198">
        <v>7374</v>
      </c>
      <c r="B289" s="206">
        <v>45172</v>
      </c>
      <c r="C289" s="198">
        <v>3110.18</v>
      </c>
      <c r="D289" s="198">
        <f t="shared" si="4"/>
        <v>7</v>
      </c>
    </row>
    <row r="290" spans="1:4" ht="15">
      <c r="A290" s="198">
        <v>7385</v>
      </c>
      <c r="B290" s="206">
        <v>45172</v>
      </c>
      <c r="C290" s="198">
        <v>1770.52</v>
      </c>
      <c r="D290" s="198">
        <f t="shared" si="4"/>
        <v>7</v>
      </c>
    </row>
    <row r="291" spans="1:4" ht="15">
      <c r="A291" s="198">
        <v>7393</v>
      </c>
      <c r="B291" s="206">
        <v>45172</v>
      </c>
      <c r="C291" s="198">
        <v>3699.01</v>
      </c>
      <c r="D291" s="198">
        <f t="shared" si="4"/>
        <v>7</v>
      </c>
    </row>
    <row r="292" spans="1:4" ht="15">
      <c r="A292" s="198">
        <v>7372</v>
      </c>
      <c r="B292" s="206">
        <v>45172</v>
      </c>
      <c r="C292" s="198">
        <v>3099.99</v>
      </c>
      <c r="D292" s="198">
        <f t="shared" si="4"/>
        <v>7</v>
      </c>
    </row>
    <row r="293" spans="1:4" ht="15">
      <c r="A293" s="198">
        <v>7380</v>
      </c>
      <c r="B293" s="206">
        <v>45172</v>
      </c>
      <c r="C293" s="198">
        <v>2184.54</v>
      </c>
      <c r="D293" s="198">
        <f t="shared" si="4"/>
        <v>7</v>
      </c>
    </row>
    <row r="294" spans="1:4" ht="15">
      <c r="A294" s="198">
        <v>7369</v>
      </c>
      <c r="B294" s="206">
        <v>45172</v>
      </c>
      <c r="C294" s="198">
        <v>2202.27</v>
      </c>
      <c r="D294" s="198">
        <f t="shared" si="4"/>
        <v>7</v>
      </c>
    </row>
    <row r="295" spans="1:4" ht="15">
      <c r="A295" s="198">
        <v>7377</v>
      </c>
      <c r="B295" s="206">
        <v>45172</v>
      </c>
      <c r="C295" s="198">
        <v>3875.13</v>
      </c>
      <c r="D295" s="198">
        <f t="shared" si="4"/>
        <v>7</v>
      </c>
    </row>
    <row r="296" spans="1:4" ht="15">
      <c r="A296" s="198">
        <v>7381</v>
      </c>
      <c r="B296" s="206">
        <v>45172</v>
      </c>
      <c r="C296" s="198">
        <v>5299.81</v>
      </c>
      <c r="D296" s="198">
        <f t="shared" si="4"/>
        <v>7</v>
      </c>
    </row>
    <row r="297" spans="1:4" ht="15">
      <c r="A297" s="198">
        <v>7494</v>
      </c>
      <c r="B297" s="206">
        <v>45172</v>
      </c>
      <c r="C297" s="198">
        <v>4112.29</v>
      </c>
      <c r="D297" s="198">
        <f t="shared" si="4"/>
        <v>7</v>
      </c>
    </row>
    <row r="298" spans="1:4" ht="15">
      <c r="A298" s="198">
        <v>8150</v>
      </c>
      <c r="B298" s="206">
        <v>45172</v>
      </c>
      <c r="C298" s="198">
        <v>3933.42</v>
      </c>
      <c r="D298" s="198">
        <f t="shared" si="4"/>
        <v>7</v>
      </c>
    </row>
    <row r="299" spans="1:4" ht="15">
      <c r="A299" s="198">
        <v>7492</v>
      </c>
      <c r="B299" s="206">
        <v>45172</v>
      </c>
      <c r="C299" s="198">
        <v>4664.1000000000004</v>
      </c>
      <c r="D299" s="198">
        <f t="shared" si="4"/>
        <v>7</v>
      </c>
    </row>
    <row r="300" spans="1:4" ht="15">
      <c r="A300" s="198">
        <v>7351</v>
      </c>
      <c r="B300" s="206">
        <v>45172</v>
      </c>
      <c r="C300" s="198">
        <v>3631.52</v>
      </c>
      <c r="D300" s="198">
        <f t="shared" si="4"/>
        <v>7</v>
      </c>
    </row>
    <row r="301" spans="1:4" ht="15">
      <c r="A301" s="198">
        <v>7401</v>
      </c>
      <c r="B301" s="206">
        <v>45172</v>
      </c>
      <c r="C301" s="198">
        <v>2640.02</v>
      </c>
      <c r="D301" s="198">
        <f t="shared" si="4"/>
        <v>7</v>
      </c>
    </row>
    <row r="302" spans="1:4" ht="15">
      <c r="A302" s="198">
        <v>7392</v>
      </c>
      <c r="B302" s="206">
        <v>45172</v>
      </c>
      <c r="C302" s="198">
        <v>5431.27</v>
      </c>
      <c r="D302" s="198">
        <f t="shared" si="4"/>
        <v>7</v>
      </c>
    </row>
    <row r="303" spans="1:4" ht="15">
      <c r="A303" s="198">
        <v>7495</v>
      </c>
      <c r="B303" s="206">
        <v>45172</v>
      </c>
      <c r="C303" s="198">
        <v>2918.24</v>
      </c>
      <c r="D303" s="198">
        <f t="shared" si="4"/>
        <v>7</v>
      </c>
    </row>
    <row r="304" spans="1:4" ht="15">
      <c r="A304" s="198">
        <v>7362</v>
      </c>
      <c r="B304" s="206">
        <v>45172</v>
      </c>
      <c r="C304" s="198">
        <v>2076.91</v>
      </c>
      <c r="D304" s="198">
        <f t="shared" si="4"/>
        <v>7</v>
      </c>
    </row>
    <row r="305" spans="1:4" ht="15">
      <c r="A305" s="198">
        <v>7387</v>
      </c>
      <c r="B305" s="206">
        <v>45172</v>
      </c>
      <c r="C305" s="198">
        <v>3470.4</v>
      </c>
      <c r="D305" s="198">
        <f t="shared" si="4"/>
        <v>7</v>
      </c>
    </row>
    <row r="306" spans="1:4" ht="15">
      <c r="A306" s="198">
        <v>7396</v>
      </c>
      <c r="B306" s="206">
        <v>45172</v>
      </c>
      <c r="C306" s="198">
        <v>3190.71</v>
      </c>
      <c r="D306" s="198">
        <f t="shared" si="4"/>
        <v>7</v>
      </c>
    </row>
    <row r="307" spans="1:4" ht="15">
      <c r="A307" s="198">
        <v>7373</v>
      </c>
      <c r="B307" s="206">
        <v>45172</v>
      </c>
      <c r="C307" s="198">
        <v>3732.62</v>
      </c>
      <c r="D307" s="198">
        <f t="shared" si="4"/>
        <v>7</v>
      </c>
    </row>
    <row r="308" spans="1:4" ht="15">
      <c r="A308" s="198">
        <v>7364</v>
      </c>
      <c r="B308" s="206">
        <v>45172</v>
      </c>
      <c r="C308" s="198">
        <v>980.11</v>
      </c>
      <c r="D308" s="198">
        <f t="shared" si="4"/>
        <v>7</v>
      </c>
    </row>
    <row r="309" spans="1:4" ht="15">
      <c r="A309" s="198">
        <v>7358</v>
      </c>
      <c r="B309" s="206">
        <v>45172</v>
      </c>
      <c r="C309" s="198">
        <v>2708.86</v>
      </c>
      <c r="D309" s="198">
        <f t="shared" si="4"/>
        <v>7</v>
      </c>
    </row>
    <row r="310" spans="1:4" ht="15">
      <c r="A310" s="198">
        <v>7384</v>
      </c>
      <c r="B310" s="206">
        <v>45172</v>
      </c>
      <c r="C310" s="198">
        <v>2475.06</v>
      </c>
      <c r="D310" s="198">
        <f t="shared" si="4"/>
        <v>7</v>
      </c>
    </row>
    <row r="311" spans="1:4" ht="15">
      <c r="A311" s="198">
        <v>7366</v>
      </c>
      <c r="B311" s="206">
        <v>45172</v>
      </c>
      <c r="C311" s="198">
        <v>4110.43</v>
      </c>
      <c r="D311" s="198">
        <f t="shared" si="4"/>
        <v>7</v>
      </c>
    </row>
    <row r="312" spans="1:4" ht="15">
      <c r="A312" s="198">
        <v>7382</v>
      </c>
      <c r="B312" s="206">
        <v>45172</v>
      </c>
      <c r="C312" s="198">
        <v>3459.22</v>
      </c>
      <c r="D312" s="198">
        <f t="shared" si="4"/>
        <v>7</v>
      </c>
    </row>
    <row r="313" spans="1:4" ht="15">
      <c r="A313" s="198">
        <v>7379</v>
      </c>
      <c r="B313" s="206">
        <v>45172</v>
      </c>
      <c r="C313" s="198">
        <v>2854.14</v>
      </c>
      <c r="D313" s="198">
        <f t="shared" si="4"/>
        <v>7</v>
      </c>
    </row>
    <row r="314" spans="1:4" ht="15">
      <c r="A314" s="198">
        <v>7489</v>
      </c>
      <c r="B314" s="206">
        <v>45172</v>
      </c>
      <c r="C314" s="198">
        <v>5564.31</v>
      </c>
      <c r="D314" s="198">
        <f t="shared" si="4"/>
        <v>7</v>
      </c>
    </row>
    <row r="315" spans="1:4" ht="15">
      <c r="A315" s="198">
        <v>7368</v>
      </c>
      <c r="B315" s="206">
        <v>45172</v>
      </c>
      <c r="C315" s="198">
        <v>4681.71</v>
      </c>
      <c r="D315" s="198">
        <f t="shared" si="4"/>
        <v>7</v>
      </c>
    </row>
    <row r="316" spans="1:4" ht="15">
      <c r="A316" s="198">
        <v>7397</v>
      </c>
      <c r="B316" s="206">
        <v>45172</v>
      </c>
      <c r="C316" s="198">
        <v>2763.06</v>
      </c>
      <c r="D316" s="198">
        <f t="shared" si="4"/>
        <v>7</v>
      </c>
    </row>
    <row r="317" spans="1:4" ht="15">
      <c r="A317" s="198">
        <v>7352</v>
      </c>
      <c r="B317" s="206">
        <v>45172</v>
      </c>
      <c r="C317" s="198">
        <v>2947.71</v>
      </c>
      <c r="D317" s="198">
        <f t="shared" si="4"/>
        <v>7</v>
      </c>
    </row>
    <row r="318" spans="1:4" ht="15">
      <c r="A318" s="198">
        <v>7386</v>
      </c>
      <c r="B318" s="206">
        <v>45172</v>
      </c>
      <c r="C318" s="198">
        <v>3791.89</v>
      </c>
      <c r="D318" s="198">
        <f t="shared" si="4"/>
        <v>7</v>
      </c>
    </row>
    <row r="319" spans="1:4" ht="15">
      <c r="A319" s="198">
        <v>7488</v>
      </c>
      <c r="B319" s="206">
        <v>45172</v>
      </c>
      <c r="C319" s="198">
        <v>2161.16</v>
      </c>
      <c r="D319" s="198">
        <f t="shared" si="4"/>
        <v>7</v>
      </c>
    </row>
    <row r="320" spans="1:4" ht="15">
      <c r="A320" s="198">
        <v>7491</v>
      </c>
      <c r="B320" s="206">
        <v>45172</v>
      </c>
      <c r="C320" s="198">
        <v>2529.77</v>
      </c>
      <c r="D320" s="198">
        <f t="shared" si="4"/>
        <v>7</v>
      </c>
    </row>
    <row r="321" spans="1:4" ht="15">
      <c r="A321" s="198">
        <v>7391</v>
      </c>
      <c r="B321" s="206">
        <v>45172</v>
      </c>
      <c r="C321" s="198">
        <v>3917.29</v>
      </c>
      <c r="D321" s="198">
        <f t="shared" si="4"/>
        <v>7</v>
      </c>
    </row>
    <row r="322" spans="1:4" ht="15">
      <c r="A322" s="198">
        <v>7394</v>
      </c>
      <c r="B322" s="206">
        <v>45172</v>
      </c>
      <c r="C322" s="198">
        <v>2714.89</v>
      </c>
      <c r="D322" s="198">
        <f t="shared" si="4"/>
        <v>7</v>
      </c>
    </row>
    <row r="323" spans="1:4" ht="15">
      <c r="A323" s="198">
        <v>7487</v>
      </c>
      <c r="B323" s="206">
        <v>45172</v>
      </c>
      <c r="C323" s="198">
        <v>2742.5</v>
      </c>
      <c r="D323" s="198">
        <f t="shared" ref="D323:D386" si="5">COUNTIF(A:A,A323)</f>
        <v>7</v>
      </c>
    </row>
    <row r="324" spans="1:4" ht="15">
      <c r="A324" s="198">
        <v>7361</v>
      </c>
      <c r="B324" s="206">
        <v>45172</v>
      </c>
      <c r="C324" s="198">
        <v>3512.52</v>
      </c>
      <c r="D324" s="198">
        <f t="shared" si="5"/>
        <v>7</v>
      </c>
    </row>
    <row r="325" spans="1:4" ht="15">
      <c r="A325" s="198">
        <v>7376</v>
      </c>
      <c r="B325" s="206">
        <v>45172</v>
      </c>
      <c r="C325" s="198">
        <v>9312.7900000000009</v>
      </c>
      <c r="D325" s="198">
        <f t="shared" si="5"/>
        <v>7</v>
      </c>
    </row>
    <row r="326" spans="1:4" ht="15">
      <c r="A326" s="198">
        <v>7398</v>
      </c>
      <c r="B326" s="206">
        <v>45173</v>
      </c>
      <c r="C326" s="198">
        <v>3571.33</v>
      </c>
      <c r="D326" s="198">
        <f t="shared" si="5"/>
        <v>7</v>
      </c>
    </row>
    <row r="327" spans="1:4" ht="15">
      <c r="A327" s="198">
        <v>7400</v>
      </c>
      <c r="B327" s="206">
        <v>45173</v>
      </c>
      <c r="C327" s="198">
        <v>2963.94</v>
      </c>
      <c r="D327" s="198">
        <f t="shared" si="5"/>
        <v>7</v>
      </c>
    </row>
    <row r="328" spans="1:4" ht="15">
      <c r="A328" s="198">
        <v>7402</v>
      </c>
      <c r="B328" s="206">
        <v>45173</v>
      </c>
      <c r="C328" s="198">
        <v>3166.44</v>
      </c>
      <c r="D328" s="198">
        <f t="shared" si="5"/>
        <v>7</v>
      </c>
    </row>
    <row r="329" spans="1:4" ht="15">
      <c r="A329" s="198">
        <v>7359</v>
      </c>
      <c r="B329" s="206">
        <v>45173</v>
      </c>
      <c r="C329" s="198">
        <v>2799.12</v>
      </c>
      <c r="D329" s="198">
        <f t="shared" si="5"/>
        <v>7</v>
      </c>
    </row>
    <row r="330" spans="1:4" ht="15">
      <c r="A330" s="198">
        <v>7403</v>
      </c>
      <c r="B330" s="206">
        <v>45173</v>
      </c>
      <c r="C330" s="198">
        <v>2988.35</v>
      </c>
      <c r="D330" s="198">
        <f t="shared" si="5"/>
        <v>7</v>
      </c>
    </row>
    <row r="331" spans="1:4" ht="15">
      <c r="A331" s="198">
        <v>7625</v>
      </c>
      <c r="B331" s="206">
        <v>45173</v>
      </c>
      <c r="C331" s="198">
        <v>4896.12</v>
      </c>
      <c r="D331" s="198">
        <f t="shared" si="5"/>
        <v>7</v>
      </c>
    </row>
    <row r="332" spans="1:4" ht="15">
      <c r="A332" s="198">
        <v>7355</v>
      </c>
      <c r="B332" s="206">
        <v>45173</v>
      </c>
      <c r="C332" s="198">
        <v>3134.01</v>
      </c>
      <c r="D332" s="198">
        <f t="shared" si="5"/>
        <v>7</v>
      </c>
    </row>
    <row r="333" spans="1:4" ht="15">
      <c r="A333" s="198">
        <v>7389</v>
      </c>
      <c r="B333" s="206">
        <v>45173</v>
      </c>
      <c r="C333" s="198">
        <v>5332.67</v>
      </c>
      <c r="D333" s="198">
        <f t="shared" si="5"/>
        <v>7</v>
      </c>
    </row>
    <row r="334" spans="1:4" ht="15">
      <c r="A334" s="198">
        <v>7493</v>
      </c>
      <c r="B334" s="206">
        <v>45173</v>
      </c>
      <c r="C334" s="198">
        <v>4099.25</v>
      </c>
      <c r="D334" s="198">
        <f t="shared" si="5"/>
        <v>7</v>
      </c>
    </row>
    <row r="335" spans="1:4" ht="15">
      <c r="A335" s="198">
        <v>7365</v>
      </c>
      <c r="B335" s="206">
        <v>45173</v>
      </c>
      <c r="C335" s="198">
        <v>2538.6</v>
      </c>
      <c r="D335" s="198">
        <f t="shared" si="5"/>
        <v>7</v>
      </c>
    </row>
    <row r="336" spans="1:4" ht="15">
      <c r="A336" s="198">
        <v>7375</v>
      </c>
      <c r="B336" s="206">
        <v>45173</v>
      </c>
      <c r="C336" s="198">
        <v>3264.34</v>
      </c>
      <c r="D336" s="198">
        <f t="shared" si="5"/>
        <v>7</v>
      </c>
    </row>
    <row r="337" spans="1:4" ht="15">
      <c r="A337" s="198">
        <v>7378</v>
      </c>
      <c r="B337" s="206">
        <v>45173</v>
      </c>
      <c r="C337" s="198">
        <v>5072.2700000000004</v>
      </c>
      <c r="D337" s="198">
        <f t="shared" si="5"/>
        <v>7</v>
      </c>
    </row>
    <row r="338" spans="1:4" ht="15">
      <c r="A338" s="198">
        <v>7360</v>
      </c>
      <c r="B338" s="206">
        <v>45173</v>
      </c>
      <c r="C338" s="198">
        <v>2991.3</v>
      </c>
      <c r="D338" s="198">
        <f t="shared" si="5"/>
        <v>7</v>
      </c>
    </row>
    <row r="339" spans="1:4" ht="15">
      <c r="A339" s="198">
        <v>7371</v>
      </c>
      <c r="B339" s="206">
        <v>45173</v>
      </c>
      <c r="C339" s="198">
        <v>2849.37</v>
      </c>
      <c r="D339" s="198">
        <f t="shared" si="5"/>
        <v>7</v>
      </c>
    </row>
    <row r="340" spans="1:4" ht="15">
      <c r="A340" s="198">
        <v>7367</v>
      </c>
      <c r="B340" s="206">
        <v>45173</v>
      </c>
      <c r="C340" s="198">
        <v>4166.97</v>
      </c>
      <c r="D340" s="198">
        <f t="shared" si="5"/>
        <v>7</v>
      </c>
    </row>
    <row r="341" spans="1:4" ht="15">
      <c r="A341" s="198">
        <v>7383</v>
      </c>
      <c r="B341" s="206">
        <v>45173</v>
      </c>
      <c r="C341" s="198">
        <v>4020.67</v>
      </c>
      <c r="D341" s="198">
        <f t="shared" si="5"/>
        <v>7</v>
      </c>
    </row>
    <row r="342" spans="1:4" ht="15">
      <c r="A342" s="198">
        <v>7363</v>
      </c>
      <c r="B342" s="206">
        <v>45173</v>
      </c>
      <c r="C342" s="198">
        <v>2929.68</v>
      </c>
      <c r="D342" s="198">
        <f t="shared" si="5"/>
        <v>7</v>
      </c>
    </row>
    <row r="343" spans="1:4" ht="15">
      <c r="A343" s="198">
        <v>7374</v>
      </c>
      <c r="B343" s="206">
        <v>45173</v>
      </c>
      <c r="C343" s="198">
        <v>3413.96</v>
      </c>
      <c r="D343" s="198">
        <f t="shared" si="5"/>
        <v>7</v>
      </c>
    </row>
    <row r="344" spans="1:4" ht="15">
      <c r="A344" s="198">
        <v>7385</v>
      </c>
      <c r="B344" s="206">
        <v>45173</v>
      </c>
      <c r="C344" s="198">
        <v>1838.75</v>
      </c>
      <c r="D344" s="198">
        <f t="shared" si="5"/>
        <v>7</v>
      </c>
    </row>
    <row r="345" spans="1:4" ht="15">
      <c r="A345" s="198">
        <v>7393</v>
      </c>
      <c r="B345" s="206">
        <v>45173</v>
      </c>
      <c r="C345" s="198">
        <v>3514.86</v>
      </c>
      <c r="D345" s="198">
        <f t="shared" si="5"/>
        <v>7</v>
      </c>
    </row>
    <row r="346" spans="1:4" ht="15">
      <c r="A346" s="198">
        <v>7372</v>
      </c>
      <c r="B346" s="206">
        <v>45173</v>
      </c>
      <c r="C346" s="198">
        <v>3125.38</v>
      </c>
      <c r="D346" s="198">
        <f t="shared" si="5"/>
        <v>7</v>
      </c>
    </row>
    <row r="347" spans="1:4" ht="15">
      <c r="A347" s="198">
        <v>7380</v>
      </c>
      <c r="B347" s="206">
        <v>45173</v>
      </c>
      <c r="C347" s="198">
        <v>2345.9899999999998</v>
      </c>
      <c r="D347" s="198">
        <f t="shared" si="5"/>
        <v>7</v>
      </c>
    </row>
    <row r="348" spans="1:4" ht="15">
      <c r="A348" s="198">
        <v>7369</v>
      </c>
      <c r="B348" s="206">
        <v>45173</v>
      </c>
      <c r="C348" s="198">
        <v>2356.71</v>
      </c>
      <c r="D348" s="198">
        <f t="shared" si="5"/>
        <v>7</v>
      </c>
    </row>
    <row r="349" spans="1:4" ht="15">
      <c r="A349" s="198">
        <v>7377</v>
      </c>
      <c r="B349" s="206">
        <v>45173</v>
      </c>
      <c r="C349" s="198">
        <v>3327.75</v>
      </c>
      <c r="D349" s="198">
        <f t="shared" si="5"/>
        <v>7</v>
      </c>
    </row>
    <row r="350" spans="1:4" ht="15">
      <c r="A350" s="198">
        <v>7381</v>
      </c>
      <c r="B350" s="206">
        <v>45173</v>
      </c>
      <c r="C350" s="198">
        <v>4589.92</v>
      </c>
      <c r="D350" s="198">
        <f t="shared" si="5"/>
        <v>7</v>
      </c>
    </row>
    <row r="351" spans="1:4" ht="15">
      <c r="A351" s="198">
        <v>7494</v>
      </c>
      <c r="B351" s="206">
        <v>45173</v>
      </c>
      <c r="C351" s="198">
        <v>3503.22</v>
      </c>
      <c r="D351" s="198">
        <f t="shared" si="5"/>
        <v>7</v>
      </c>
    </row>
    <row r="352" spans="1:4" ht="15">
      <c r="A352" s="198">
        <v>8150</v>
      </c>
      <c r="B352" s="206">
        <v>45173</v>
      </c>
      <c r="C352" s="198">
        <v>3456.72</v>
      </c>
      <c r="D352" s="198">
        <f t="shared" si="5"/>
        <v>7</v>
      </c>
    </row>
    <row r="353" spans="1:4" ht="15">
      <c r="A353" s="198">
        <v>7492</v>
      </c>
      <c r="B353" s="206">
        <v>45173</v>
      </c>
      <c r="C353" s="198">
        <v>4005.71</v>
      </c>
      <c r="D353" s="198">
        <f t="shared" si="5"/>
        <v>7</v>
      </c>
    </row>
    <row r="354" spans="1:4" ht="15">
      <c r="A354" s="198">
        <v>7351</v>
      </c>
      <c r="B354" s="206">
        <v>45173</v>
      </c>
      <c r="C354" s="198">
        <v>3203.04</v>
      </c>
      <c r="D354" s="198">
        <f t="shared" si="5"/>
        <v>7</v>
      </c>
    </row>
    <row r="355" spans="1:4" ht="15">
      <c r="A355" s="198">
        <v>7401</v>
      </c>
      <c r="B355" s="206">
        <v>45173</v>
      </c>
      <c r="C355" s="198">
        <v>3227.55</v>
      </c>
      <c r="D355" s="198">
        <f t="shared" si="5"/>
        <v>7</v>
      </c>
    </row>
    <row r="356" spans="1:4" ht="15">
      <c r="A356" s="198">
        <v>7392</v>
      </c>
      <c r="B356" s="206">
        <v>45173</v>
      </c>
      <c r="C356" s="198">
        <v>5360.24</v>
      </c>
      <c r="D356" s="198">
        <f t="shared" si="5"/>
        <v>7</v>
      </c>
    </row>
    <row r="357" spans="1:4" ht="15">
      <c r="A357" s="198">
        <v>7495</v>
      </c>
      <c r="B357" s="206">
        <v>45173</v>
      </c>
      <c r="C357" s="198">
        <v>2222.61</v>
      </c>
      <c r="D357" s="198">
        <f t="shared" si="5"/>
        <v>7</v>
      </c>
    </row>
    <row r="358" spans="1:4" ht="15">
      <c r="A358" s="198">
        <v>7362</v>
      </c>
      <c r="B358" s="206">
        <v>45173</v>
      </c>
      <c r="C358" s="198">
        <v>2028.62</v>
      </c>
      <c r="D358" s="198">
        <f t="shared" si="5"/>
        <v>7</v>
      </c>
    </row>
    <row r="359" spans="1:4" ht="15">
      <c r="A359" s="198">
        <v>7387</v>
      </c>
      <c r="B359" s="206">
        <v>45173</v>
      </c>
      <c r="C359" s="198">
        <v>4410.5200000000004</v>
      </c>
      <c r="D359" s="198">
        <f t="shared" si="5"/>
        <v>7</v>
      </c>
    </row>
    <row r="360" spans="1:4" ht="15">
      <c r="A360" s="198">
        <v>7396</v>
      </c>
      <c r="B360" s="206">
        <v>45173</v>
      </c>
      <c r="C360" s="198">
        <v>2963.37</v>
      </c>
      <c r="D360" s="198">
        <f t="shared" si="5"/>
        <v>7</v>
      </c>
    </row>
    <row r="361" spans="1:4" ht="15">
      <c r="A361" s="198">
        <v>7373</v>
      </c>
      <c r="B361" s="206">
        <v>45173</v>
      </c>
      <c r="C361" s="198">
        <v>3553.31</v>
      </c>
      <c r="D361" s="198">
        <f t="shared" si="5"/>
        <v>7</v>
      </c>
    </row>
    <row r="362" spans="1:4" ht="15">
      <c r="A362" s="198">
        <v>7364</v>
      </c>
      <c r="B362" s="206">
        <v>45173</v>
      </c>
      <c r="C362" s="198">
        <v>1343.35</v>
      </c>
      <c r="D362" s="198">
        <f t="shared" si="5"/>
        <v>7</v>
      </c>
    </row>
    <row r="363" spans="1:4" ht="15">
      <c r="A363" s="198">
        <v>7358</v>
      </c>
      <c r="B363" s="206">
        <v>45173</v>
      </c>
      <c r="C363" s="198">
        <v>2813.82</v>
      </c>
      <c r="D363" s="198">
        <f t="shared" si="5"/>
        <v>7</v>
      </c>
    </row>
    <row r="364" spans="1:4" ht="15">
      <c r="A364" s="198">
        <v>7384</v>
      </c>
      <c r="B364" s="206">
        <v>45173</v>
      </c>
      <c r="C364" s="198">
        <v>2338.09</v>
      </c>
      <c r="D364" s="198">
        <f t="shared" si="5"/>
        <v>7</v>
      </c>
    </row>
    <row r="365" spans="1:4" ht="15">
      <c r="A365" s="198">
        <v>7366</v>
      </c>
      <c r="B365" s="206">
        <v>45173</v>
      </c>
      <c r="C365" s="198">
        <v>4131.5</v>
      </c>
      <c r="D365" s="198">
        <f t="shared" si="5"/>
        <v>7</v>
      </c>
    </row>
    <row r="366" spans="1:4" ht="15">
      <c r="A366" s="198">
        <v>7382</v>
      </c>
      <c r="B366" s="206">
        <v>45173</v>
      </c>
      <c r="C366" s="198">
        <v>3490.02</v>
      </c>
      <c r="D366" s="198">
        <f t="shared" si="5"/>
        <v>7</v>
      </c>
    </row>
    <row r="367" spans="1:4" ht="15">
      <c r="A367" s="198">
        <v>7379</v>
      </c>
      <c r="B367" s="206">
        <v>45173</v>
      </c>
      <c r="C367" s="198">
        <v>3378.36</v>
      </c>
      <c r="D367" s="198">
        <f t="shared" si="5"/>
        <v>7</v>
      </c>
    </row>
    <row r="368" spans="1:4" ht="15">
      <c r="A368" s="198">
        <v>7489</v>
      </c>
      <c r="B368" s="206">
        <v>45173</v>
      </c>
      <c r="C368" s="198">
        <v>4848.9399999999996</v>
      </c>
      <c r="D368" s="198">
        <f t="shared" si="5"/>
        <v>7</v>
      </c>
    </row>
    <row r="369" spans="1:4" ht="15">
      <c r="A369" s="198">
        <v>7368</v>
      </c>
      <c r="B369" s="206">
        <v>45173</v>
      </c>
      <c r="C369" s="198">
        <v>5057.7299999999996</v>
      </c>
      <c r="D369" s="198">
        <f t="shared" si="5"/>
        <v>7</v>
      </c>
    </row>
    <row r="370" spans="1:4" ht="15">
      <c r="A370" s="198">
        <v>7397</v>
      </c>
      <c r="B370" s="206">
        <v>45173</v>
      </c>
      <c r="C370" s="198">
        <v>2874.57</v>
      </c>
      <c r="D370" s="198">
        <f t="shared" si="5"/>
        <v>7</v>
      </c>
    </row>
    <row r="371" spans="1:4" ht="15">
      <c r="A371" s="198">
        <v>7352</v>
      </c>
      <c r="B371" s="206">
        <v>45173</v>
      </c>
      <c r="C371" s="198">
        <v>2557.9899999999998</v>
      </c>
      <c r="D371" s="198">
        <f t="shared" si="5"/>
        <v>7</v>
      </c>
    </row>
    <row r="372" spans="1:4" ht="15">
      <c r="A372" s="198">
        <v>7386</v>
      </c>
      <c r="B372" s="206">
        <v>45173</v>
      </c>
      <c r="C372" s="198">
        <v>3757</v>
      </c>
      <c r="D372" s="198">
        <f t="shared" si="5"/>
        <v>7</v>
      </c>
    </row>
    <row r="373" spans="1:4" ht="15">
      <c r="A373" s="198">
        <v>7488</v>
      </c>
      <c r="B373" s="206">
        <v>45173</v>
      </c>
      <c r="C373" s="198">
        <v>1612.86</v>
      </c>
      <c r="D373" s="198">
        <f t="shared" si="5"/>
        <v>7</v>
      </c>
    </row>
    <row r="374" spans="1:4" ht="15">
      <c r="A374" s="198">
        <v>7491</v>
      </c>
      <c r="B374" s="206">
        <v>45173</v>
      </c>
      <c r="C374" s="198">
        <v>2184.46</v>
      </c>
      <c r="D374" s="198">
        <f t="shared" si="5"/>
        <v>7</v>
      </c>
    </row>
    <row r="375" spans="1:4" ht="15">
      <c r="A375" s="198">
        <v>7391</v>
      </c>
      <c r="B375" s="206">
        <v>45173</v>
      </c>
      <c r="C375" s="198">
        <v>3674.21</v>
      </c>
      <c r="D375" s="198">
        <f t="shared" si="5"/>
        <v>7</v>
      </c>
    </row>
    <row r="376" spans="1:4" ht="15">
      <c r="A376" s="198">
        <v>7394</v>
      </c>
      <c r="B376" s="206">
        <v>45173</v>
      </c>
      <c r="C376" s="198">
        <v>2501.12</v>
      </c>
      <c r="D376" s="198">
        <f t="shared" si="5"/>
        <v>7</v>
      </c>
    </row>
    <row r="377" spans="1:4" ht="15">
      <c r="A377" s="198">
        <v>7487</v>
      </c>
      <c r="B377" s="206">
        <v>45173</v>
      </c>
      <c r="C377" s="198">
        <v>2606.75</v>
      </c>
      <c r="D377" s="198">
        <f t="shared" si="5"/>
        <v>7</v>
      </c>
    </row>
    <row r="378" spans="1:4" ht="15">
      <c r="A378" s="198">
        <v>7361</v>
      </c>
      <c r="B378" s="206">
        <v>45173</v>
      </c>
      <c r="C378" s="198">
        <v>4407.3500000000004</v>
      </c>
      <c r="D378" s="198">
        <f t="shared" si="5"/>
        <v>7</v>
      </c>
    </row>
    <row r="379" spans="1:4" ht="15">
      <c r="A379" s="198">
        <v>7376</v>
      </c>
      <c r="B379" s="206">
        <v>45173</v>
      </c>
      <c r="C379" s="198">
        <v>7792.25</v>
      </c>
      <c r="D379" s="198">
        <f t="shared" si="5"/>
        <v>7</v>
      </c>
    </row>
    <row r="380" spans="1:4" ht="15">
      <c r="A380" s="198"/>
      <c r="B380" s="206"/>
      <c r="C380" s="198"/>
      <c r="D380" s="198">
        <f t="shared" si="5"/>
        <v>0</v>
      </c>
    </row>
    <row r="381" spans="1:4" ht="15">
      <c r="A381" s="198"/>
      <c r="B381" s="206"/>
      <c r="C381" s="198"/>
      <c r="D381" s="198">
        <f t="shared" si="5"/>
        <v>0</v>
      </c>
    </row>
    <row r="382" spans="1:4" ht="15">
      <c r="A382" s="198"/>
      <c r="B382" s="206"/>
      <c r="C382" s="198"/>
      <c r="D382" s="198">
        <f t="shared" si="5"/>
        <v>0</v>
      </c>
    </row>
    <row r="383" spans="1:4" ht="15">
      <c r="A383" s="198"/>
      <c r="B383" s="206"/>
      <c r="C383" s="198"/>
      <c r="D383" s="198">
        <f t="shared" si="5"/>
        <v>0</v>
      </c>
    </row>
    <row r="384" spans="1:4" ht="15">
      <c r="A384" s="198"/>
      <c r="B384" s="206"/>
      <c r="C384" s="198"/>
      <c r="D384" s="198">
        <f t="shared" si="5"/>
        <v>0</v>
      </c>
    </row>
    <row r="385" spans="1:4" ht="15">
      <c r="A385" s="198"/>
      <c r="B385" s="206"/>
      <c r="C385" s="198"/>
      <c r="D385" s="198">
        <f t="shared" si="5"/>
        <v>0</v>
      </c>
    </row>
    <row r="386" spans="1:4" ht="15">
      <c r="A386" s="198"/>
      <c r="B386" s="206"/>
      <c r="C386" s="198"/>
      <c r="D386" s="198">
        <f t="shared" si="5"/>
        <v>0</v>
      </c>
    </row>
    <row r="387" spans="1:4" ht="15">
      <c r="A387" s="198"/>
      <c r="B387" s="206"/>
      <c r="C387" s="198"/>
      <c r="D387" s="198">
        <f t="shared" ref="D387:D450" si="6">COUNTIF(A:A,A387)</f>
        <v>0</v>
      </c>
    </row>
    <row r="388" spans="1:4" ht="15">
      <c r="A388" s="198"/>
      <c r="B388" s="206"/>
      <c r="C388" s="198"/>
      <c r="D388" s="198">
        <f t="shared" si="6"/>
        <v>0</v>
      </c>
    </row>
    <row r="389" spans="1:4" ht="15">
      <c r="A389" s="198"/>
      <c r="B389" s="206"/>
      <c r="C389" s="198"/>
      <c r="D389" s="198">
        <f t="shared" si="6"/>
        <v>0</v>
      </c>
    </row>
    <row r="390" spans="1:4" ht="15">
      <c r="A390" s="198"/>
      <c r="B390" s="206"/>
      <c r="C390" s="198"/>
      <c r="D390" s="198">
        <f t="shared" si="6"/>
        <v>0</v>
      </c>
    </row>
    <row r="391" spans="1:4" ht="15">
      <c r="A391" s="198"/>
      <c r="B391" s="206"/>
      <c r="C391" s="198"/>
      <c r="D391" s="198">
        <f t="shared" si="6"/>
        <v>0</v>
      </c>
    </row>
    <row r="392" spans="1:4" ht="15">
      <c r="A392" s="198"/>
      <c r="B392" s="206"/>
      <c r="C392" s="198"/>
      <c r="D392" s="198">
        <f t="shared" si="6"/>
        <v>0</v>
      </c>
    </row>
    <row r="393" spans="1:4" ht="15">
      <c r="A393" s="198"/>
      <c r="B393" s="206"/>
      <c r="C393" s="198"/>
      <c r="D393" s="198">
        <f t="shared" si="6"/>
        <v>0</v>
      </c>
    </row>
    <row r="394" spans="1:4" ht="15">
      <c r="A394" s="198"/>
      <c r="B394" s="206"/>
      <c r="C394" s="198"/>
      <c r="D394" s="198">
        <f t="shared" si="6"/>
        <v>0</v>
      </c>
    </row>
    <row r="395" spans="1:4" ht="15">
      <c r="A395" s="198"/>
      <c r="B395" s="206"/>
      <c r="C395" s="198"/>
      <c r="D395" s="198">
        <f t="shared" si="6"/>
        <v>0</v>
      </c>
    </row>
    <row r="396" spans="1:4" ht="15">
      <c r="A396" s="198"/>
      <c r="B396" s="206"/>
      <c r="C396" s="198"/>
      <c r="D396" s="198">
        <f t="shared" si="6"/>
        <v>0</v>
      </c>
    </row>
    <row r="397" spans="1:4" ht="15">
      <c r="A397" s="198"/>
      <c r="B397" s="206"/>
      <c r="C397" s="198"/>
      <c r="D397" s="198">
        <f t="shared" si="6"/>
        <v>0</v>
      </c>
    </row>
    <row r="398" spans="1:4" ht="15">
      <c r="A398" s="198"/>
      <c r="B398" s="206"/>
      <c r="C398" s="198"/>
      <c r="D398" s="198">
        <f t="shared" si="6"/>
        <v>0</v>
      </c>
    </row>
    <row r="399" spans="1:4" ht="15">
      <c r="A399" s="198"/>
      <c r="B399" s="206"/>
      <c r="C399" s="198"/>
      <c r="D399" s="198">
        <f t="shared" si="6"/>
        <v>0</v>
      </c>
    </row>
    <row r="400" spans="1:4" ht="15">
      <c r="A400" s="198"/>
      <c r="B400" s="206"/>
      <c r="C400" s="198"/>
      <c r="D400" s="198">
        <f t="shared" si="6"/>
        <v>0</v>
      </c>
    </row>
    <row r="401" spans="1:4" ht="15">
      <c r="A401" s="198"/>
      <c r="B401" s="206"/>
      <c r="C401" s="198"/>
      <c r="D401" s="198">
        <f t="shared" si="6"/>
        <v>0</v>
      </c>
    </row>
    <row r="402" spans="1:4" ht="15">
      <c r="A402" s="198"/>
      <c r="B402" s="206"/>
      <c r="C402" s="198"/>
      <c r="D402" s="198">
        <f t="shared" si="6"/>
        <v>0</v>
      </c>
    </row>
    <row r="403" spans="1:4" ht="15">
      <c r="A403" s="198"/>
      <c r="B403" s="206"/>
      <c r="C403" s="198"/>
      <c r="D403" s="198">
        <f t="shared" si="6"/>
        <v>0</v>
      </c>
    </row>
    <row r="404" spans="1:4" ht="15">
      <c r="A404" s="198"/>
      <c r="B404" s="206"/>
      <c r="C404" s="198"/>
      <c r="D404" s="198">
        <f t="shared" si="6"/>
        <v>0</v>
      </c>
    </row>
    <row r="405" spans="1:4" ht="15">
      <c r="A405" s="198"/>
      <c r="B405" s="206"/>
      <c r="C405" s="198"/>
      <c r="D405" s="198">
        <f t="shared" si="6"/>
        <v>0</v>
      </c>
    </row>
    <row r="406" spans="1:4" ht="15">
      <c r="A406" s="198"/>
      <c r="B406" s="206"/>
      <c r="C406" s="198"/>
      <c r="D406" s="198">
        <f t="shared" si="6"/>
        <v>0</v>
      </c>
    </row>
    <row r="407" spans="1:4" ht="15">
      <c r="A407" s="198"/>
      <c r="B407" s="206"/>
      <c r="C407" s="198"/>
      <c r="D407" s="198">
        <f t="shared" si="6"/>
        <v>0</v>
      </c>
    </row>
    <row r="408" spans="1:4" ht="15">
      <c r="A408" s="198"/>
      <c r="B408" s="206"/>
      <c r="C408" s="198"/>
      <c r="D408" s="198">
        <f t="shared" si="6"/>
        <v>0</v>
      </c>
    </row>
    <row r="409" spans="1:4" ht="15">
      <c r="A409" s="198"/>
      <c r="B409" s="206"/>
      <c r="C409" s="198"/>
      <c r="D409" s="198">
        <f t="shared" si="6"/>
        <v>0</v>
      </c>
    </row>
    <row r="410" spans="1:4" ht="15">
      <c r="A410" s="198"/>
      <c r="B410" s="206"/>
      <c r="C410" s="198"/>
      <c r="D410" s="198">
        <f t="shared" si="6"/>
        <v>0</v>
      </c>
    </row>
    <row r="411" spans="1:4" ht="15">
      <c r="A411" s="198"/>
      <c r="B411" s="206"/>
      <c r="C411" s="198"/>
      <c r="D411" s="198">
        <f t="shared" si="6"/>
        <v>0</v>
      </c>
    </row>
    <row r="412" spans="1:4" ht="15">
      <c r="A412" s="198"/>
      <c r="B412" s="206"/>
      <c r="C412" s="198"/>
      <c r="D412" s="198">
        <f t="shared" si="6"/>
        <v>0</v>
      </c>
    </row>
    <row r="413" spans="1:4" ht="15">
      <c r="A413" s="198"/>
      <c r="B413" s="206"/>
      <c r="C413" s="198"/>
      <c r="D413" s="198">
        <f t="shared" si="6"/>
        <v>0</v>
      </c>
    </row>
    <row r="414" spans="1:4" ht="15">
      <c r="A414" s="198"/>
      <c r="B414" s="206"/>
      <c r="C414" s="198"/>
      <c r="D414" s="198">
        <f t="shared" si="6"/>
        <v>0</v>
      </c>
    </row>
    <row r="415" spans="1:4" ht="15">
      <c r="A415" s="198"/>
      <c r="B415" s="206"/>
      <c r="C415" s="198"/>
      <c r="D415" s="198">
        <f t="shared" si="6"/>
        <v>0</v>
      </c>
    </row>
    <row r="416" spans="1:4" ht="15">
      <c r="A416" s="198"/>
      <c r="B416" s="206"/>
      <c r="C416" s="198"/>
      <c r="D416" s="198">
        <f t="shared" si="6"/>
        <v>0</v>
      </c>
    </row>
    <row r="417" spans="1:4" ht="15">
      <c r="A417" s="198"/>
      <c r="B417" s="206"/>
      <c r="C417" s="198"/>
      <c r="D417" s="198">
        <f t="shared" si="6"/>
        <v>0</v>
      </c>
    </row>
    <row r="418" spans="1:4" ht="15">
      <c r="A418" s="198"/>
      <c r="B418" s="206"/>
      <c r="C418" s="198"/>
      <c r="D418" s="198">
        <f t="shared" si="6"/>
        <v>0</v>
      </c>
    </row>
    <row r="419" spans="1:4" ht="15">
      <c r="A419" s="198"/>
      <c r="B419" s="206"/>
      <c r="C419" s="198"/>
      <c r="D419" s="198">
        <f t="shared" si="6"/>
        <v>0</v>
      </c>
    </row>
    <row r="420" spans="1:4" ht="15">
      <c r="A420" s="198"/>
      <c r="B420" s="206"/>
      <c r="C420" s="198"/>
      <c r="D420" s="198">
        <f t="shared" si="6"/>
        <v>0</v>
      </c>
    </row>
    <row r="421" spans="1:4" ht="15">
      <c r="A421" s="198"/>
      <c r="B421" s="206"/>
      <c r="C421" s="198"/>
      <c r="D421" s="198">
        <f t="shared" si="6"/>
        <v>0</v>
      </c>
    </row>
    <row r="422" spans="1:4" ht="15">
      <c r="A422" s="198"/>
      <c r="B422" s="206"/>
      <c r="C422" s="198"/>
      <c r="D422" s="198">
        <f t="shared" si="6"/>
        <v>0</v>
      </c>
    </row>
    <row r="423" spans="1:4" ht="15">
      <c r="A423" s="198"/>
      <c r="B423" s="206"/>
      <c r="C423" s="198"/>
      <c r="D423" s="198">
        <f t="shared" si="6"/>
        <v>0</v>
      </c>
    </row>
    <row r="424" spans="1:4" ht="15">
      <c r="A424" s="198"/>
      <c r="B424" s="206"/>
      <c r="C424" s="198"/>
      <c r="D424" s="198">
        <f t="shared" si="6"/>
        <v>0</v>
      </c>
    </row>
    <row r="425" spans="1:4" ht="15">
      <c r="A425" s="198"/>
      <c r="B425" s="206"/>
      <c r="C425" s="198"/>
      <c r="D425" s="198">
        <f t="shared" si="6"/>
        <v>0</v>
      </c>
    </row>
    <row r="426" spans="1:4" ht="15">
      <c r="A426" s="198"/>
      <c r="B426" s="206"/>
      <c r="C426" s="198"/>
      <c r="D426" s="198">
        <f t="shared" si="6"/>
        <v>0</v>
      </c>
    </row>
    <row r="427" spans="1:4" ht="15">
      <c r="A427" s="198"/>
      <c r="B427" s="206"/>
      <c r="C427" s="198"/>
      <c r="D427" s="198">
        <f t="shared" si="6"/>
        <v>0</v>
      </c>
    </row>
    <row r="428" spans="1:4" ht="15">
      <c r="A428" s="198"/>
      <c r="B428" s="206"/>
      <c r="C428" s="198"/>
      <c r="D428" s="198">
        <f t="shared" si="6"/>
        <v>0</v>
      </c>
    </row>
    <row r="429" spans="1:4" ht="15">
      <c r="A429" s="198"/>
      <c r="B429" s="206"/>
      <c r="C429" s="198"/>
      <c r="D429" s="198">
        <f t="shared" si="6"/>
        <v>0</v>
      </c>
    </row>
    <row r="430" spans="1:4" ht="15">
      <c r="A430" s="198"/>
      <c r="B430" s="206"/>
      <c r="C430" s="198"/>
      <c r="D430" s="198">
        <f t="shared" si="6"/>
        <v>0</v>
      </c>
    </row>
    <row r="431" spans="1:4" ht="15">
      <c r="A431" s="198"/>
      <c r="B431" s="206"/>
      <c r="C431" s="198"/>
      <c r="D431" s="198">
        <f t="shared" si="6"/>
        <v>0</v>
      </c>
    </row>
    <row r="432" spans="1:4" ht="15">
      <c r="A432" s="198"/>
      <c r="B432" s="206"/>
      <c r="C432" s="198"/>
      <c r="D432" s="198">
        <f t="shared" si="6"/>
        <v>0</v>
      </c>
    </row>
    <row r="433" spans="1:4" ht="15">
      <c r="A433" s="198"/>
      <c r="B433" s="206"/>
      <c r="C433" s="198"/>
      <c r="D433" s="198">
        <f t="shared" si="6"/>
        <v>0</v>
      </c>
    </row>
    <row r="434" spans="1:4" ht="15">
      <c r="A434" s="198"/>
      <c r="B434" s="206"/>
      <c r="C434" s="198"/>
      <c r="D434" s="198">
        <f t="shared" si="6"/>
        <v>0</v>
      </c>
    </row>
    <row r="435" spans="1:4" ht="15">
      <c r="A435" s="198"/>
      <c r="B435" s="206"/>
      <c r="C435" s="198"/>
      <c r="D435" s="198">
        <f t="shared" si="6"/>
        <v>0</v>
      </c>
    </row>
    <row r="436" spans="1:4" ht="15">
      <c r="A436" s="198"/>
      <c r="B436" s="206"/>
      <c r="C436" s="198"/>
      <c r="D436" s="198">
        <f t="shared" si="6"/>
        <v>0</v>
      </c>
    </row>
    <row r="437" spans="1:4" ht="15">
      <c r="A437" s="198"/>
      <c r="B437" s="206"/>
      <c r="C437" s="198"/>
      <c r="D437" s="198">
        <f t="shared" si="6"/>
        <v>0</v>
      </c>
    </row>
    <row r="438" spans="1:4" ht="15">
      <c r="A438" s="198"/>
      <c r="B438" s="206"/>
      <c r="C438" s="198"/>
      <c r="D438" s="198">
        <f t="shared" si="6"/>
        <v>0</v>
      </c>
    </row>
    <row r="439" spans="1:4" ht="15">
      <c r="A439" s="198"/>
      <c r="B439" s="206"/>
      <c r="C439" s="198"/>
      <c r="D439" s="198">
        <f t="shared" si="6"/>
        <v>0</v>
      </c>
    </row>
    <row r="440" spans="1:4" ht="15">
      <c r="A440" s="198"/>
      <c r="B440" s="206"/>
      <c r="C440" s="198"/>
      <c r="D440" s="198">
        <f t="shared" si="6"/>
        <v>0</v>
      </c>
    </row>
    <row r="441" spans="1:4" ht="15">
      <c r="A441" s="198"/>
      <c r="B441" s="206"/>
      <c r="C441" s="198"/>
      <c r="D441" s="198">
        <f t="shared" si="6"/>
        <v>0</v>
      </c>
    </row>
    <row r="442" spans="1:4" ht="15">
      <c r="A442" s="198"/>
      <c r="B442" s="206"/>
      <c r="C442" s="198"/>
      <c r="D442" s="198">
        <f t="shared" si="6"/>
        <v>0</v>
      </c>
    </row>
    <row r="443" spans="1:4" ht="15">
      <c r="A443" s="198"/>
      <c r="B443" s="206"/>
      <c r="C443" s="198"/>
      <c r="D443" s="198">
        <f t="shared" si="6"/>
        <v>0</v>
      </c>
    </row>
    <row r="444" spans="1:4" ht="15">
      <c r="A444" s="198"/>
      <c r="B444" s="206"/>
      <c r="C444" s="198"/>
      <c r="D444" s="198">
        <f t="shared" si="6"/>
        <v>0</v>
      </c>
    </row>
    <row r="445" spans="1:4" ht="15">
      <c r="A445" s="198"/>
      <c r="B445" s="206"/>
      <c r="C445" s="198"/>
      <c r="D445" s="198">
        <f t="shared" si="6"/>
        <v>0</v>
      </c>
    </row>
    <row r="446" spans="1:4" ht="15">
      <c r="A446" s="198"/>
      <c r="B446" s="206"/>
      <c r="C446" s="198"/>
      <c r="D446" s="198">
        <f t="shared" si="6"/>
        <v>0</v>
      </c>
    </row>
    <row r="447" spans="1:4" ht="15">
      <c r="A447" s="198"/>
      <c r="B447" s="206"/>
      <c r="C447" s="198"/>
      <c r="D447" s="198">
        <f t="shared" si="6"/>
        <v>0</v>
      </c>
    </row>
    <row r="448" spans="1:4" ht="15">
      <c r="A448" s="198"/>
      <c r="B448" s="206"/>
      <c r="C448" s="198"/>
      <c r="D448" s="198">
        <f t="shared" si="6"/>
        <v>0</v>
      </c>
    </row>
    <row r="449" spans="1:4" ht="15">
      <c r="A449" s="198"/>
      <c r="B449" s="206"/>
      <c r="C449" s="198"/>
      <c r="D449" s="198">
        <f t="shared" si="6"/>
        <v>0</v>
      </c>
    </row>
    <row r="450" spans="1:4" ht="15">
      <c r="A450" s="198"/>
      <c r="B450" s="206"/>
      <c r="C450" s="198"/>
      <c r="D450" s="198">
        <f t="shared" si="6"/>
        <v>0</v>
      </c>
    </row>
    <row r="451" spans="1:4" ht="15">
      <c r="A451" s="198"/>
      <c r="B451" s="206"/>
      <c r="C451" s="198"/>
      <c r="D451" s="198">
        <f t="shared" ref="D451:D514" si="7">COUNTIF(A:A,A451)</f>
        <v>0</v>
      </c>
    </row>
    <row r="452" spans="1:4" ht="15">
      <c r="A452" s="198"/>
      <c r="B452" s="206"/>
      <c r="C452" s="198"/>
      <c r="D452" s="198">
        <f t="shared" si="7"/>
        <v>0</v>
      </c>
    </row>
    <row r="453" spans="1:4" ht="15">
      <c r="A453" s="198"/>
      <c r="B453" s="206"/>
      <c r="C453" s="198"/>
      <c r="D453" s="198">
        <f t="shared" si="7"/>
        <v>0</v>
      </c>
    </row>
    <row r="454" spans="1:4" ht="15">
      <c r="A454" s="198"/>
      <c r="B454" s="206"/>
      <c r="C454" s="198"/>
      <c r="D454" s="198">
        <f t="shared" si="7"/>
        <v>0</v>
      </c>
    </row>
    <row r="455" spans="1:4" ht="15">
      <c r="A455" s="198"/>
      <c r="B455" s="206"/>
      <c r="C455" s="198"/>
      <c r="D455" s="198">
        <f t="shared" si="7"/>
        <v>0</v>
      </c>
    </row>
    <row r="456" spans="1:4" ht="15">
      <c r="A456" s="198"/>
      <c r="B456" s="206"/>
      <c r="C456" s="198"/>
      <c r="D456" s="198">
        <f t="shared" si="7"/>
        <v>0</v>
      </c>
    </row>
    <row r="457" spans="1:4" ht="15">
      <c r="A457" s="198"/>
      <c r="B457" s="206"/>
      <c r="C457" s="198"/>
      <c r="D457" s="198">
        <f t="shared" si="7"/>
        <v>0</v>
      </c>
    </row>
    <row r="458" spans="1:4" ht="15">
      <c r="A458" s="198"/>
      <c r="B458" s="206"/>
      <c r="C458" s="198"/>
      <c r="D458" s="198">
        <f t="shared" si="7"/>
        <v>0</v>
      </c>
    </row>
    <row r="459" spans="1:4" ht="15">
      <c r="A459" s="198"/>
      <c r="B459" s="206"/>
      <c r="C459" s="198"/>
      <c r="D459" s="198">
        <f t="shared" si="7"/>
        <v>0</v>
      </c>
    </row>
    <row r="460" spans="1:4" ht="15">
      <c r="A460" s="198"/>
      <c r="B460" s="206"/>
      <c r="C460" s="198"/>
      <c r="D460" s="198">
        <f t="shared" si="7"/>
        <v>0</v>
      </c>
    </row>
    <row r="461" spans="1:4" ht="15">
      <c r="A461" s="198"/>
      <c r="B461" s="206"/>
      <c r="C461" s="198"/>
      <c r="D461" s="198">
        <f t="shared" si="7"/>
        <v>0</v>
      </c>
    </row>
    <row r="462" spans="1:4" ht="15">
      <c r="A462" s="198"/>
      <c r="B462" s="206"/>
      <c r="C462" s="198"/>
      <c r="D462" s="198">
        <f t="shared" si="7"/>
        <v>0</v>
      </c>
    </row>
    <row r="463" spans="1:4" ht="15">
      <c r="A463" s="198"/>
      <c r="B463" s="206"/>
      <c r="C463" s="198"/>
      <c r="D463" s="198">
        <f t="shared" si="7"/>
        <v>0</v>
      </c>
    </row>
    <row r="464" spans="1:4" ht="15">
      <c r="A464" s="198"/>
      <c r="B464" s="206"/>
      <c r="C464" s="198"/>
      <c r="D464" s="198">
        <f t="shared" si="7"/>
        <v>0</v>
      </c>
    </row>
    <row r="465" spans="1:4" ht="15">
      <c r="A465" s="198"/>
      <c r="B465" s="206"/>
      <c r="C465" s="198"/>
      <c r="D465" s="198">
        <f t="shared" si="7"/>
        <v>0</v>
      </c>
    </row>
    <row r="466" spans="1:4" ht="15">
      <c r="A466" s="198"/>
      <c r="B466" s="206"/>
      <c r="C466" s="198"/>
      <c r="D466" s="198">
        <f t="shared" si="7"/>
        <v>0</v>
      </c>
    </row>
    <row r="467" spans="1:4" ht="15">
      <c r="A467" s="198"/>
      <c r="B467" s="206"/>
      <c r="C467" s="198"/>
      <c r="D467" s="198">
        <f t="shared" si="7"/>
        <v>0</v>
      </c>
    </row>
    <row r="468" spans="1:4" ht="15">
      <c r="A468" s="198"/>
      <c r="B468" s="206"/>
      <c r="C468" s="198"/>
      <c r="D468" s="198">
        <f t="shared" si="7"/>
        <v>0</v>
      </c>
    </row>
    <row r="469" spans="1:4" ht="15">
      <c r="A469" s="198"/>
      <c r="B469" s="206"/>
      <c r="C469" s="198"/>
      <c r="D469" s="198">
        <f t="shared" si="7"/>
        <v>0</v>
      </c>
    </row>
    <row r="470" spans="1:4" ht="15">
      <c r="A470" s="198"/>
      <c r="B470" s="206"/>
      <c r="C470" s="198"/>
      <c r="D470" s="198">
        <f t="shared" si="7"/>
        <v>0</v>
      </c>
    </row>
    <row r="471" spans="1:4" ht="15">
      <c r="A471" s="198"/>
      <c r="B471" s="206"/>
      <c r="C471" s="198"/>
      <c r="D471" s="198">
        <f t="shared" si="7"/>
        <v>0</v>
      </c>
    </row>
    <row r="472" spans="1:4" ht="15">
      <c r="A472" s="198"/>
      <c r="B472" s="206"/>
      <c r="C472" s="198"/>
      <c r="D472" s="198">
        <f t="shared" si="7"/>
        <v>0</v>
      </c>
    </row>
    <row r="473" spans="1:4" ht="15">
      <c r="A473" s="198"/>
      <c r="B473" s="206"/>
      <c r="C473" s="198"/>
      <c r="D473" s="198">
        <f t="shared" si="7"/>
        <v>0</v>
      </c>
    </row>
    <row r="474" spans="1:4" ht="15">
      <c r="A474" s="198"/>
      <c r="B474" s="206"/>
      <c r="C474" s="198"/>
      <c r="D474" s="198">
        <f t="shared" si="7"/>
        <v>0</v>
      </c>
    </row>
    <row r="475" spans="1:4" ht="15">
      <c r="A475" s="198"/>
      <c r="B475" s="206"/>
      <c r="C475" s="198"/>
      <c r="D475" s="198">
        <f t="shared" si="7"/>
        <v>0</v>
      </c>
    </row>
    <row r="476" spans="1:4" ht="15">
      <c r="A476" s="198"/>
      <c r="B476" s="206"/>
      <c r="C476" s="198"/>
      <c r="D476" s="198">
        <f t="shared" si="7"/>
        <v>0</v>
      </c>
    </row>
    <row r="477" spans="1:4" ht="15">
      <c r="A477" s="198"/>
      <c r="B477" s="206"/>
      <c r="C477" s="198"/>
      <c r="D477" s="198">
        <f t="shared" si="7"/>
        <v>0</v>
      </c>
    </row>
    <row r="478" spans="1:4" ht="15">
      <c r="A478" s="198"/>
      <c r="B478" s="206"/>
      <c r="C478" s="198"/>
      <c r="D478" s="198">
        <f t="shared" si="7"/>
        <v>0</v>
      </c>
    </row>
    <row r="479" spans="1:4" ht="15">
      <c r="A479" s="198"/>
      <c r="B479" s="206"/>
      <c r="C479" s="198"/>
      <c r="D479" s="198">
        <f t="shared" si="7"/>
        <v>0</v>
      </c>
    </row>
    <row r="480" spans="1:4" ht="15">
      <c r="A480" s="198"/>
      <c r="B480" s="206"/>
      <c r="C480" s="198"/>
      <c r="D480" s="198">
        <f t="shared" si="7"/>
        <v>0</v>
      </c>
    </row>
    <row r="481" spans="1:4" ht="15">
      <c r="A481" s="198"/>
      <c r="B481" s="206"/>
      <c r="C481" s="198"/>
      <c r="D481" s="198">
        <f t="shared" si="7"/>
        <v>0</v>
      </c>
    </row>
    <row r="482" spans="1:4" ht="15">
      <c r="A482" s="198"/>
      <c r="B482" s="206"/>
      <c r="C482" s="198"/>
      <c r="D482" s="198">
        <f t="shared" si="7"/>
        <v>0</v>
      </c>
    </row>
    <row r="483" spans="1:4" ht="15">
      <c r="A483" s="198"/>
      <c r="B483" s="206"/>
      <c r="C483" s="198"/>
      <c r="D483" s="198">
        <f t="shared" si="7"/>
        <v>0</v>
      </c>
    </row>
    <row r="484" spans="1:4" ht="15">
      <c r="A484" s="198"/>
      <c r="B484" s="206"/>
      <c r="C484" s="198"/>
      <c r="D484" s="198">
        <f t="shared" si="7"/>
        <v>0</v>
      </c>
    </row>
    <row r="485" spans="1:4" ht="15">
      <c r="A485" s="198"/>
      <c r="B485" s="206"/>
      <c r="C485" s="198"/>
      <c r="D485" s="198">
        <f t="shared" si="7"/>
        <v>0</v>
      </c>
    </row>
    <row r="486" spans="1:4" ht="15">
      <c r="A486" s="198"/>
      <c r="B486" s="206"/>
      <c r="C486" s="198"/>
      <c r="D486" s="198">
        <f t="shared" si="7"/>
        <v>0</v>
      </c>
    </row>
    <row r="487" spans="1:4" ht="15">
      <c r="A487" s="198"/>
      <c r="B487" s="206"/>
      <c r="C487" s="198"/>
      <c r="D487" s="198">
        <f t="shared" si="7"/>
        <v>0</v>
      </c>
    </row>
    <row r="488" spans="1:4" ht="15">
      <c r="A488" s="198"/>
      <c r="B488" s="206"/>
      <c r="C488" s="211"/>
      <c r="D488" s="198">
        <f t="shared" si="7"/>
        <v>0</v>
      </c>
    </row>
    <row r="489" spans="1:4" ht="15">
      <c r="A489" s="198"/>
      <c r="B489" s="206"/>
      <c r="C489" s="211"/>
      <c r="D489" s="198">
        <f t="shared" si="7"/>
        <v>0</v>
      </c>
    </row>
    <row r="490" spans="1:4" ht="15">
      <c r="A490" s="198"/>
      <c r="B490" s="206"/>
      <c r="C490" s="211"/>
      <c r="D490" s="198">
        <f t="shared" si="7"/>
        <v>0</v>
      </c>
    </row>
    <row r="491" spans="1:4" ht="15">
      <c r="A491" s="198"/>
      <c r="B491" s="206"/>
      <c r="C491" s="211"/>
      <c r="D491" s="198">
        <f t="shared" si="7"/>
        <v>0</v>
      </c>
    </row>
    <row r="492" spans="1:4" ht="15">
      <c r="A492" s="198"/>
      <c r="B492" s="206"/>
      <c r="C492" s="211"/>
      <c r="D492" s="198">
        <f t="shared" si="7"/>
        <v>0</v>
      </c>
    </row>
    <row r="493" spans="1:4" ht="15">
      <c r="A493" s="198"/>
      <c r="B493" s="206"/>
      <c r="C493" s="211"/>
      <c r="D493" s="198">
        <f t="shared" si="7"/>
        <v>0</v>
      </c>
    </row>
    <row r="494" spans="1:4" ht="15">
      <c r="A494" s="198"/>
      <c r="B494" s="206"/>
      <c r="C494" s="211"/>
      <c r="D494" s="198">
        <f t="shared" si="7"/>
        <v>0</v>
      </c>
    </row>
    <row r="495" spans="1:4" ht="15">
      <c r="A495" s="198"/>
      <c r="B495" s="206"/>
      <c r="C495" s="211"/>
      <c r="D495" s="198">
        <f t="shared" si="7"/>
        <v>0</v>
      </c>
    </row>
    <row r="496" spans="1:4" ht="15">
      <c r="A496" s="198"/>
      <c r="B496" s="206"/>
      <c r="C496" s="211"/>
      <c r="D496" s="198">
        <f t="shared" si="7"/>
        <v>0</v>
      </c>
    </row>
    <row r="497" spans="1:4" ht="15">
      <c r="A497" s="198"/>
      <c r="B497" s="206"/>
      <c r="C497" s="211"/>
      <c r="D497" s="198">
        <f t="shared" si="7"/>
        <v>0</v>
      </c>
    </row>
    <row r="498" spans="1:4" ht="15">
      <c r="A498" s="198"/>
      <c r="B498" s="206"/>
      <c r="C498" s="211"/>
      <c r="D498" s="198">
        <f t="shared" si="7"/>
        <v>0</v>
      </c>
    </row>
    <row r="499" spans="1:4" ht="15">
      <c r="A499" s="198"/>
      <c r="B499" s="206"/>
      <c r="C499" s="211"/>
      <c r="D499" s="198">
        <f t="shared" si="7"/>
        <v>0</v>
      </c>
    </row>
    <row r="500" spans="1:4" ht="15">
      <c r="A500" s="198"/>
      <c r="B500" s="206"/>
      <c r="C500" s="211"/>
      <c r="D500" s="198">
        <f t="shared" si="7"/>
        <v>0</v>
      </c>
    </row>
    <row r="501" spans="1:4" ht="15">
      <c r="A501" s="198"/>
      <c r="B501" s="206"/>
      <c r="C501" s="211"/>
      <c r="D501" s="198">
        <f t="shared" si="7"/>
        <v>0</v>
      </c>
    </row>
    <row r="502" spans="1:4" ht="15">
      <c r="A502" s="198"/>
      <c r="B502" s="206"/>
      <c r="C502" s="211"/>
      <c r="D502" s="198">
        <f t="shared" si="7"/>
        <v>0</v>
      </c>
    </row>
    <row r="503" spans="1:4" ht="15">
      <c r="A503" s="198"/>
      <c r="B503" s="206"/>
      <c r="C503" s="211"/>
      <c r="D503" s="198">
        <f t="shared" si="7"/>
        <v>0</v>
      </c>
    </row>
    <row r="504" spans="1:4" ht="15">
      <c r="A504" s="198"/>
      <c r="B504" s="206"/>
      <c r="C504" s="211"/>
      <c r="D504" s="198">
        <f t="shared" si="7"/>
        <v>0</v>
      </c>
    </row>
    <row r="505" spans="1:4" ht="15">
      <c r="A505" s="198"/>
      <c r="B505" s="206"/>
      <c r="C505" s="211"/>
      <c r="D505" s="198">
        <f t="shared" si="7"/>
        <v>0</v>
      </c>
    </row>
    <row r="506" spans="1:4" ht="15">
      <c r="A506" s="198"/>
      <c r="B506" s="206"/>
      <c r="C506" s="211"/>
      <c r="D506" s="198">
        <f t="shared" si="7"/>
        <v>0</v>
      </c>
    </row>
    <row r="507" spans="1:4" ht="15">
      <c r="A507" s="198"/>
      <c r="B507" s="206"/>
      <c r="C507" s="211"/>
      <c r="D507" s="198">
        <f t="shared" si="7"/>
        <v>0</v>
      </c>
    </row>
    <row r="508" spans="1:4" ht="15">
      <c r="A508" s="198"/>
      <c r="B508" s="206"/>
      <c r="C508" s="211"/>
      <c r="D508" s="198">
        <f t="shared" si="7"/>
        <v>0</v>
      </c>
    </row>
    <row r="509" spans="1:4" ht="15">
      <c r="A509" s="198"/>
      <c r="B509" s="206"/>
      <c r="C509" s="211"/>
      <c r="D509" s="198">
        <f t="shared" si="7"/>
        <v>0</v>
      </c>
    </row>
    <row r="510" spans="1:4" ht="15">
      <c r="A510" s="198"/>
      <c r="B510" s="206"/>
      <c r="C510" s="211"/>
      <c r="D510" s="198">
        <f t="shared" si="7"/>
        <v>0</v>
      </c>
    </row>
    <row r="511" spans="1:4" ht="15">
      <c r="A511" s="198"/>
      <c r="B511" s="206"/>
      <c r="C511" s="211"/>
      <c r="D511" s="198">
        <f t="shared" si="7"/>
        <v>0</v>
      </c>
    </row>
    <row r="512" spans="1:4" ht="15">
      <c r="A512" s="198"/>
      <c r="B512" s="206"/>
      <c r="C512" s="211"/>
      <c r="D512" s="198">
        <f t="shared" si="7"/>
        <v>0</v>
      </c>
    </row>
    <row r="513" spans="1:4" ht="15">
      <c r="A513" s="198"/>
      <c r="B513" s="206"/>
      <c r="C513" s="211"/>
      <c r="D513" s="198">
        <f t="shared" si="7"/>
        <v>0</v>
      </c>
    </row>
    <row r="514" spans="1:4" ht="15">
      <c r="A514" s="198"/>
      <c r="B514" s="206"/>
      <c r="C514" s="211"/>
      <c r="D514" s="198">
        <f t="shared" si="7"/>
        <v>0</v>
      </c>
    </row>
    <row r="515" spans="1:4" ht="15">
      <c r="A515" s="198"/>
      <c r="B515" s="206"/>
      <c r="C515" s="211"/>
      <c r="D515" s="198">
        <f t="shared" ref="D515:D578" si="8">COUNTIF(A:A,A515)</f>
        <v>0</v>
      </c>
    </row>
    <row r="516" spans="1:4" ht="15">
      <c r="A516" s="198"/>
      <c r="B516" s="206"/>
      <c r="C516" s="211"/>
      <c r="D516" s="198">
        <f t="shared" si="8"/>
        <v>0</v>
      </c>
    </row>
    <row r="517" spans="1:4" ht="15">
      <c r="A517" s="198"/>
      <c r="B517" s="206"/>
      <c r="C517" s="211"/>
      <c r="D517" s="198">
        <f t="shared" si="8"/>
        <v>0</v>
      </c>
    </row>
    <row r="518" spans="1:4" ht="15">
      <c r="A518" s="198"/>
      <c r="B518" s="206"/>
      <c r="C518" s="211"/>
      <c r="D518" s="198">
        <f t="shared" si="8"/>
        <v>0</v>
      </c>
    </row>
    <row r="519" spans="1:4" ht="15">
      <c r="A519" s="198"/>
      <c r="B519" s="206"/>
      <c r="C519" s="211"/>
      <c r="D519" s="198">
        <f t="shared" si="8"/>
        <v>0</v>
      </c>
    </row>
    <row r="520" spans="1:4" ht="15">
      <c r="A520" s="198"/>
      <c r="B520" s="206"/>
      <c r="C520" s="211"/>
      <c r="D520" s="198">
        <f t="shared" si="8"/>
        <v>0</v>
      </c>
    </row>
    <row r="521" spans="1:4" ht="15">
      <c r="A521" s="198"/>
      <c r="B521" s="206"/>
      <c r="C521" s="211"/>
      <c r="D521" s="198">
        <f t="shared" si="8"/>
        <v>0</v>
      </c>
    </row>
    <row r="522" spans="1:4" ht="15">
      <c r="A522" s="198"/>
      <c r="B522" s="206"/>
      <c r="C522" s="211"/>
      <c r="D522" s="198">
        <f t="shared" si="8"/>
        <v>0</v>
      </c>
    </row>
    <row r="523" spans="1:4" ht="15">
      <c r="A523" s="198"/>
      <c r="B523" s="206"/>
      <c r="C523" s="211"/>
      <c r="D523" s="198">
        <f t="shared" si="8"/>
        <v>0</v>
      </c>
    </row>
    <row r="524" spans="1:4" ht="15">
      <c r="A524" s="198"/>
      <c r="B524" s="206"/>
      <c r="C524" s="211"/>
      <c r="D524" s="198">
        <f t="shared" si="8"/>
        <v>0</v>
      </c>
    </row>
    <row r="525" spans="1:4" ht="15">
      <c r="A525" s="198"/>
      <c r="B525" s="206"/>
      <c r="C525" s="211"/>
      <c r="D525" s="198">
        <f t="shared" si="8"/>
        <v>0</v>
      </c>
    </row>
    <row r="526" spans="1:4" ht="15">
      <c r="A526" s="198"/>
      <c r="B526" s="206"/>
      <c r="C526" s="211"/>
      <c r="D526" s="198">
        <f t="shared" si="8"/>
        <v>0</v>
      </c>
    </row>
    <row r="527" spans="1:4" ht="15">
      <c r="A527" s="198"/>
      <c r="B527" s="206"/>
      <c r="C527" s="211"/>
      <c r="D527" s="198">
        <f t="shared" si="8"/>
        <v>0</v>
      </c>
    </row>
    <row r="528" spans="1:4" ht="15">
      <c r="A528" s="198"/>
      <c r="B528" s="206"/>
      <c r="C528" s="211"/>
      <c r="D528" s="198">
        <f t="shared" si="8"/>
        <v>0</v>
      </c>
    </row>
    <row r="529" spans="1:4" ht="15">
      <c r="A529" s="198"/>
      <c r="B529" s="206"/>
      <c r="C529" s="211"/>
      <c r="D529" s="198">
        <f t="shared" si="8"/>
        <v>0</v>
      </c>
    </row>
    <row r="530" spans="1:4" ht="15">
      <c r="A530" s="198"/>
      <c r="B530" s="206"/>
      <c r="C530" s="211"/>
      <c r="D530" s="198">
        <f t="shared" si="8"/>
        <v>0</v>
      </c>
    </row>
    <row r="531" spans="1:4" ht="15">
      <c r="A531" s="198"/>
      <c r="B531" s="206"/>
      <c r="C531" s="211"/>
      <c r="D531" s="198">
        <f t="shared" si="8"/>
        <v>0</v>
      </c>
    </row>
    <row r="532" spans="1:4" ht="15">
      <c r="A532" s="198"/>
      <c r="B532" s="206"/>
      <c r="C532" s="211"/>
      <c r="D532" s="198">
        <f t="shared" si="8"/>
        <v>0</v>
      </c>
    </row>
    <row r="533" spans="1:4" ht="15">
      <c r="A533" s="198"/>
      <c r="B533" s="206"/>
      <c r="C533" s="211"/>
      <c r="D533" s="198">
        <f t="shared" si="8"/>
        <v>0</v>
      </c>
    </row>
    <row r="534" spans="1:4" ht="15">
      <c r="A534" s="198"/>
      <c r="B534" s="206"/>
      <c r="C534" s="211"/>
      <c r="D534" s="198">
        <f t="shared" si="8"/>
        <v>0</v>
      </c>
    </row>
    <row r="535" spans="1:4" ht="15">
      <c r="A535" s="198"/>
      <c r="B535" s="206"/>
      <c r="C535" s="211"/>
      <c r="D535" s="198">
        <f t="shared" si="8"/>
        <v>0</v>
      </c>
    </row>
    <row r="536" spans="1:4" ht="15">
      <c r="A536" s="198"/>
      <c r="B536" s="206"/>
      <c r="C536" s="211"/>
      <c r="D536" s="198">
        <f t="shared" si="8"/>
        <v>0</v>
      </c>
    </row>
    <row r="537" spans="1:4" ht="15">
      <c r="A537" s="198"/>
      <c r="B537" s="206"/>
      <c r="C537" s="211"/>
      <c r="D537" s="198">
        <f t="shared" si="8"/>
        <v>0</v>
      </c>
    </row>
    <row r="538" spans="1:4" ht="15">
      <c r="A538" s="198"/>
      <c r="B538" s="206"/>
      <c r="C538" s="211"/>
      <c r="D538" s="198">
        <f t="shared" si="8"/>
        <v>0</v>
      </c>
    </row>
    <row r="539" spans="1:4" ht="15">
      <c r="A539" s="198"/>
      <c r="B539" s="206"/>
      <c r="C539" s="211"/>
      <c r="D539" s="198">
        <f t="shared" si="8"/>
        <v>0</v>
      </c>
    </row>
    <row r="540" spans="1:4" ht="15">
      <c r="A540" s="198"/>
      <c r="B540" s="206"/>
      <c r="C540" s="211"/>
      <c r="D540" s="198">
        <f t="shared" si="8"/>
        <v>0</v>
      </c>
    </row>
    <row r="541" spans="1:4" ht="15">
      <c r="A541" s="198"/>
      <c r="B541" s="206"/>
      <c r="C541" s="211"/>
      <c r="D541" s="198">
        <f t="shared" si="8"/>
        <v>0</v>
      </c>
    </row>
    <row r="542" spans="1:4" ht="15">
      <c r="A542" s="198"/>
      <c r="B542" s="206"/>
      <c r="C542" s="198"/>
      <c r="D542" s="198">
        <f t="shared" si="8"/>
        <v>0</v>
      </c>
    </row>
    <row r="543" spans="1:4" ht="15">
      <c r="A543" s="198"/>
      <c r="B543" s="206"/>
      <c r="C543" s="198"/>
      <c r="D543" s="198">
        <f t="shared" si="8"/>
        <v>0</v>
      </c>
    </row>
    <row r="544" spans="1:4" ht="15">
      <c r="A544" s="198"/>
      <c r="B544" s="206"/>
      <c r="C544" s="198"/>
      <c r="D544" s="198">
        <f t="shared" si="8"/>
        <v>0</v>
      </c>
    </row>
    <row r="545" spans="1:4" ht="15">
      <c r="A545" s="198"/>
      <c r="B545" s="206"/>
      <c r="C545" s="198"/>
      <c r="D545" s="198">
        <f t="shared" si="8"/>
        <v>0</v>
      </c>
    </row>
    <row r="546" spans="1:4" ht="15">
      <c r="A546" s="198"/>
      <c r="B546" s="206"/>
      <c r="C546" s="198"/>
      <c r="D546" s="198">
        <f t="shared" si="8"/>
        <v>0</v>
      </c>
    </row>
    <row r="547" spans="1:4" ht="15">
      <c r="A547" s="198"/>
      <c r="B547" s="206"/>
      <c r="C547" s="198"/>
      <c r="D547" s="198">
        <f t="shared" si="8"/>
        <v>0</v>
      </c>
    </row>
    <row r="548" spans="1:4" ht="15">
      <c r="A548" s="198"/>
      <c r="B548" s="206"/>
      <c r="C548" s="198"/>
      <c r="D548" s="198">
        <f t="shared" si="8"/>
        <v>0</v>
      </c>
    </row>
    <row r="549" spans="1:4" ht="15">
      <c r="A549" s="198"/>
      <c r="B549" s="206"/>
      <c r="C549" s="198"/>
      <c r="D549" s="198">
        <f t="shared" si="8"/>
        <v>0</v>
      </c>
    </row>
    <row r="550" spans="1:4" ht="15">
      <c r="A550" s="198"/>
      <c r="B550" s="206"/>
      <c r="C550" s="198"/>
      <c r="D550" s="198">
        <f t="shared" si="8"/>
        <v>0</v>
      </c>
    </row>
    <row r="551" spans="1:4" ht="15">
      <c r="A551" s="198"/>
      <c r="B551" s="206"/>
      <c r="C551" s="198"/>
      <c r="D551" s="198">
        <f t="shared" si="8"/>
        <v>0</v>
      </c>
    </row>
    <row r="552" spans="1:4" ht="15">
      <c r="A552" s="198"/>
      <c r="B552" s="206"/>
      <c r="C552" s="198"/>
      <c r="D552" s="198">
        <f t="shared" si="8"/>
        <v>0</v>
      </c>
    </row>
    <row r="553" spans="1:4" ht="15">
      <c r="A553" s="198"/>
      <c r="B553" s="206"/>
      <c r="C553" s="198"/>
      <c r="D553" s="198">
        <f t="shared" si="8"/>
        <v>0</v>
      </c>
    </row>
    <row r="554" spans="1:4" ht="15">
      <c r="A554" s="198"/>
      <c r="B554" s="206"/>
      <c r="C554" s="198"/>
      <c r="D554" s="198">
        <f t="shared" si="8"/>
        <v>0</v>
      </c>
    </row>
    <row r="555" spans="1:4" ht="15">
      <c r="A555" s="198"/>
      <c r="B555" s="206"/>
      <c r="C555" s="198"/>
      <c r="D555" s="198">
        <f t="shared" si="8"/>
        <v>0</v>
      </c>
    </row>
    <row r="556" spans="1:4" ht="15">
      <c r="A556" s="198"/>
      <c r="B556" s="206"/>
      <c r="C556" s="198"/>
      <c r="D556" s="198">
        <f t="shared" si="8"/>
        <v>0</v>
      </c>
    </row>
    <row r="557" spans="1:4" ht="15">
      <c r="A557" s="198"/>
      <c r="B557" s="206"/>
      <c r="C557" s="198"/>
      <c r="D557" s="198">
        <f t="shared" si="8"/>
        <v>0</v>
      </c>
    </row>
    <row r="558" spans="1:4" ht="15">
      <c r="A558" s="198"/>
      <c r="B558" s="206"/>
      <c r="C558" s="198"/>
      <c r="D558" s="198">
        <f t="shared" si="8"/>
        <v>0</v>
      </c>
    </row>
    <row r="559" spans="1:4" ht="15">
      <c r="A559" s="198"/>
      <c r="B559" s="206"/>
      <c r="C559" s="198"/>
      <c r="D559" s="198">
        <f t="shared" si="8"/>
        <v>0</v>
      </c>
    </row>
    <row r="560" spans="1:4" ht="15">
      <c r="A560" s="198"/>
      <c r="B560" s="206"/>
      <c r="C560" s="198"/>
      <c r="D560" s="198">
        <f t="shared" si="8"/>
        <v>0</v>
      </c>
    </row>
    <row r="561" spans="1:4" ht="15">
      <c r="A561" s="198"/>
      <c r="B561" s="206"/>
      <c r="C561" s="198"/>
      <c r="D561" s="198">
        <f t="shared" si="8"/>
        <v>0</v>
      </c>
    </row>
    <row r="562" spans="1:4" ht="15">
      <c r="A562" s="198"/>
      <c r="B562" s="206"/>
      <c r="C562" s="198"/>
      <c r="D562" s="198">
        <f t="shared" si="8"/>
        <v>0</v>
      </c>
    </row>
    <row r="563" spans="1:4" ht="15">
      <c r="A563" s="198"/>
      <c r="B563" s="206"/>
      <c r="C563" s="198"/>
      <c r="D563" s="198">
        <f t="shared" si="8"/>
        <v>0</v>
      </c>
    </row>
    <row r="564" spans="1:4" ht="15">
      <c r="A564" s="198"/>
      <c r="B564" s="206"/>
      <c r="C564" s="198"/>
      <c r="D564" s="198">
        <f t="shared" si="8"/>
        <v>0</v>
      </c>
    </row>
    <row r="565" spans="1:4" ht="15">
      <c r="A565" s="198"/>
      <c r="B565" s="206"/>
      <c r="C565" s="198"/>
      <c r="D565" s="198">
        <f t="shared" si="8"/>
        <v>0</v>
      </c>
    </row>
    <row r="566" spans="1:4" ht="15">
      <c r="A566" s="198"/>
      <c r="B566" s="206"/>
      <c r="C566" s="198"/>
      <c r="D566" s="198">
        <f t="shared" si="8"/>
        <v>0</v>
      </c>
    </row>
    <row r="567" spans="1:4" ht="15">
      <c r="A567" s="198"/>
      <c r="B567" s="206"/>
      <c r="C567" s="198"/>
      <c r="D567" s="198">
        <f t="shared" si="8"/>
        <v>0</v>
      </c>
    </row>
    <row r="568" spans="1:4" ht="15">
      <c r="A568" s="198"/>
      <c r="B568" s="206"/>
      <c r="C568" s="198"/>
      <c r="D568" s="198">
        <f t="shared" si="8"/>
        <v>0</v>
      </c>
    </row>
    <row r="569" spans="1:4" ht="15">
      <c r="A569" s="198"/>
      <c r="B569" s="206"/>
      <c r="C569" s="198"/>
      <c r="D569" s="198">
        <f t="shared" si="8"/>
        <v>0</v>
      </c>
    </row>
    <row r="570" spans="1:4" ht="15">
      <c r="A570" s="198"/>
      <c r="B570" s="206"/>
      <c r="C570" s="198"/>
      <c r="D570" s="198">
        <f t="shared" si="8"/>
        <v>0</v>
      </c>
    </row>
    <row r="571" spans="1:4" ht="15">
      <c r="A571" s="198"/>
      <c r="B571" s="206"/>
      <c r="C571" s="198"/>
      <c r="D571" s="198">
        <f t="shared" si="8"/>
        <v>0</v>
      </c>
    </row>
    <row r="572" spans="1:4" ht="15">
      <c r="A572" s="198"/>
      <c r="B572" s="206"/>
      <c r="C572" s="198"/>
      <c r="D572" s="198">
        <f t="shared" si="8"/>
        <v>0</v>
      </c>
    </row>
    <row r="573" spans="1:4" ht="15">
      <c r="A573" s="198"/>
      <c r="B573" s="206"/>
      <c r="C573" s="198"/>
      <c r="D573" s="198">
        <f t="shared" si="8"/>
        <v>0</v>
      </c>
    </row>
    <row r="574" spans="1:4" ht="15">
      <c r="A574" s="198"/>
      <c r="B574" s="206"/>
      <c r="C574" s="198"/>
      <c r="D574" s="198">
        <f t="shared" si="8"/>
        <v>0</v>
      </c>
    </row>
    <row r="575" spans="1:4" ht="15">
      <c r="A575" s="198"/>
      <c r="B575" s="206"/>
      <c r="C575" s="198"/>
      <c r="D575" s="198">
        <f t="shared" si="8"/>
        <v>0</v>
      </c>
    </row>
    <row r="576" spans="1:4" ht="15">
      <c r="A576" s="198"/>
      <c r="B576" s="206"/>
      <c r="C576" s="198"/>
      <c r="D576" s="198">
        <f t="shared" si="8"/>
        <v>0</v>
      </c>
    </row>
    <row r="577" spans="1:4" ht="15">
      <c r="A577" s="198"/>
      <c r="B577" s="206"/>
      <c r="C577" s="198"/>
      <c r="D577" s="198">
        <f t="shared" si="8"/>
        <v>0</v>
      </c>
    </row>
    <row r="578" spans="1:4" ht="15">
      <c r="A578" s="198"/>
      <c r="B578" s="206"/>
      <c r="C578" s="198"/>
      <c r="D578" s="198">
        <f t="shared" si="8"/>
        <v>0</v>
      </c>
    </row>
    <row r="579" spans="1:4" ht="15">
      <c r="A579" s="198"/>
      <c r="B579" s="206"/>
      <c r="C579" s="198"/>
      <c r="D579" s="198">
        <f t="shared" ref="D579:D642" si="9">COUNTIF(A:A,A579)</f>
        <v>0</v>
      </c>
    </row>
    <row r="580" spans="1:4" ht="15">
      <c r="A580" s="198"/>
      <c r="B580" s="206"/>
      <c r="C580" s="198"/>
      <c r="D580" s="198">
        <f t="shared" si="9"/>
        <v>0</v>
      </c>
    </row>
    <row r="581" spans="1:4" ht="15">
      <c r="A581" s="198"/>
      <c r="B581" s="206"/>
      <c r="C581" s="198"/>
      <c r="D581" s="198">
        <f t="shared" si="9"/>
        <v>0</v>
      </c>
    </row>
    <row r="582" spans="1:4" ht="15">
      <c r="A582" s="198"/>
      <c r="B582" s="206"/>
      <c r="C582" s="198"/>
      <c r="D582" s="198">
        <f t="shared" si="9"/>
        <v>0</v>
      </c>
    </row>
    <row r="583" spans="1:4" ht="15">
      <c r="A583" s="198"/>
      <c r="B583" s="206"/>
      <c r="C583" s="198"/>
      <c r="D583" s="198">
        <f t="shared" si="9"/>
        <v>0</v>
      </c>
    </row>
    <row r="584" spans="1:4" ht="15">
      <c r="A584" s="198"/>
      <c r="B584" s="206"/>
      <c r="C584" s="198"/>
      <c r="D584" s="198">
        <f t="shared" si="9"/>
        <v>0</v>
      </c>
    </row>
    <row r="585" spans="1:4" ht="15">
      <c r="A585" s="198"/>
      <c r="B585" s="206"/>
      <c r="C585" s="198"/>
      <c r="D585" s="198">
        <f t="shared" si="9"/>
        <v>0</v>
      </c>
    </row>
    <row r="586" spans="1:4" ht="15">
      <c r="A586" s="198"/>
      <c r="B586" s="206"/>
      <c r="C586" s="198"/>
      <c r="D586" s="198">
        <f t="shared" si="9"/>
        <v>0</v>
      </c>
    </row>
    <row r="587" spans="1:4" ht="15">
      <c r="A587" s="198"/>
      <c r="B587" s="206"/>
      <c r="C587" s="198"/>
      <c r="D587" s="198">
        <f t="shared" si="9"/>
        <v>0</v>
      </c>
    </row>
    <row r="588" spans="1:4" ht="15">
      <c r="A588" s="198"/>
      <c r="B588" s="206"/>
      <c r="C588" s="198"/>
      <c r="D588" s="198">
        <f t="shared" si="9"/>
        <v>0</v>
      </c>
    </row>
    <row r="589" spans="1:4" ht="15">
      <c r="A589" s="198"/>
      <c r="B589" s="206"/>
      <c r="C589" s="198"/>
      <c r="D589" s="198">
        <f t="shared" si="9"/>
        <v>0</v>
      </c>
    </row>
    <row r="590" spans="1:4" ht="15">
      <c r="A590" s="198"/>
      <c r="B590" s="206"/>
      <c r="C590" s="198"/>
      <c r="D590" s="198">
        <f t="shared" si="9"/>
        <v>0</v>
      </c>
    </row>
    <row r="591" spans="1:4" ht="15">
      <c r="A591" s="198"/>
      <c r="B591" s="206"/>
      <c r="C591" s="198"/>
      <c r="D591" s="198">
        <f t="shared" si="9"/>
        <v>0</v>
      </c>
    </row>
    <row r="592" spans="1:4" ht="15">
      <c r="A592" s="198"/>
      <c r="B592" s="206"/>
      <c r="C592" s="198"/>
      <c r="D592" s="198">
        <f t="shared" si="9"/>
        <v>0</v>
      </c>
    </row>
    <row r="593" spans="1:4" ht="15">
      <c r="A593" s="198"/>
      <c r="B593" s="206"/>
      <c r="C593" s="198"/>
      <c r="D593" s="198">
        <f t="shared" si="9"/>
        <v>0</v>
      </c>
    </row>
    <row r="594" spans="1:4" ht="15">
      <c r="A594" s="198"/>
      <c r="B594" s="206"/>
      <c r="C594" s="198"/>
      <c r="D594" s="198">
        <f t="shared" si="9"/>
        <v>0</v>
      </c>
    </row>
    <row r="595" spans="1:4" ht="15">
      <c r="A595" s="198"/>
      <c r="B595" s="206"/>
      <c r="C595" s="198"/>
      <c r="D595" s="198">
        <f t="shared" si="9"/>
        <v>0</v>
      </c>
    </row>
    <row r="596" spans="1:4" ht="15">
      <c r="A596" s="198"/>
      <c r="B596" s="206"/>
      <c r="C596" s="198"/>
      <c r="D596" s="198">
        <f t="shared" si="9"/>
        <v>0</v>
      </c>
    </row>
    <row r="597" spans="1:4" ht="15">
      <c r="A597" s="198"/>
      <c r="B597" s="206"/>
      <c r="C597" s="198"/>
      <c r="D597" s="198">
        <f t="shared" si="9"/>
        <v>0</v>
      </c>
    </row>
    <row r="598" spans="1:4" ht="15">
      <c r="A598" s="198"/>
      <c r="B598" s="206"/>
      <c r="C598" s="198"/>
      <c r="D598" s="198">
        <f t="shared" si="9"/>
        <v>0</v>
      </c>
    </row>
    <row r="599" spans="1:4" ht="15">
      <c r="A599" s="198"/>
      <c r="B599" s="206"/>
      <c r="C599" s="198"/>
      <c r="D599" s="198">
        <f t="shared" si="9"/>
        <v>0</v>
      </c>
    </row>
    <row r="600" spans="1:4" ht="15">
      <c r="A600" s="198"/>
      <c r="B600" s="206"/>
      <c r="C600" s="198"/>
      <c r="D600" s="198">
        <f t="shared" si="9"/>
        <v>0</v>
      </c>
    </row>
    <row r="601" spans="1:4" ht="15">
      <c r="A601" s="198"/>
      <c r="B601" s="206"/>
      <c r="C601" s="198"/>
      <c r="D601" s="198">
        <f t="shared" si="9"/>
        <v>0</v>
      </c>
    </row>
    <row r="602" spans="1:4" ht="15">
      <c r="A602" s="198"/>
      <c r="B602" s="206"/>
      <c r="C602" s="198"/>
      <c r="D602" s="198">
        <f t="shared" si="9"/>
        <v>0</v>
      </c>
    </row>
    <row r="603" spans="1:4" ht="15">
      <c r="A603" s="198"/>
      <c r="B603" s="206"/>
      <c r="C603" s="198"/>
      <c r="D603" s="198">
        <f t="shared" si="9"/>
        <v>0</v>
      </c>
    </row>
    <row r="604" spans="1:4" ht="15">
      <c r="A604" s="198"/>
      <c r="B604" s="206"/>
      <c r="C604" s="198"/>
      <c r="D604" s="198">
        <f t="shared" si="9"/>
        <v>0</v>
      </c>
    </row>
    <row r="605" spans="1:4" ht="15">
      <c r="A605" s="198"/>
      <c r="B605" s="206"/>
      <c r="C605" s="198"/>
      <c r="D605" s="198">
        <f t="shared" si="9"/>
        <v>0</v>
      </c>
    </row>
    <row r="606" spans="1:4" ht="15">
      <c r="A606" s="198"/>
      <c r="B606" s="206"/>
      <c r="C606" s="198"/>
      <c r="D606" s="198">
        <f t="shared" si="9"/>
        <v>0</v>
      </c>
    </row>
    <row r="607" spans="1:4" ht="15">
      <c r="A607" s="198"/>
      <c r="B607" s="206"/>
      <c r="C607" s="198"/>
      <c r="D607" s="198">
        <f t="shared" si="9"/>
        <v>0</v>
      </c>
    </row>
    <row r="608" spans="1:4" ht="15">
      <c r="A608" s="198"/>
      <c r="B608" s="206"/>
      <c r="C608" s="198"/>
      <c r="D608" s="198">
        <f t="shared" si="9"/>
        <v>0</v>
      </c>
    </row>
    <row r="609" spans="1:4" ht="15">
      <c r="A609" s="198"/>
      <c r="B609" s="206"/>
      <c r="C609" s="198"/>
      <c r="D609" s="198">
        <f t="shared" si="9"/>
        <v>0</v>
      </c>
    </row>
    <row r="610" spans="1:4" ht="15">
      <c r="A610" s="198"/>
      <c r="B610" s="206"/>
      <c r="C610" s="198"/>
      <c r="D610" s="198">
        <f t="shared" si="9"/>
        <v>0</v>
      </c>
    </row>
    <row r="611" spans="1:4" ht="15">
      <c r="A611" s="198"/>
      <c r="B611" s="206"/>
      <c r="C611" s="198"/>
      <c r="D611" s="198">
        <f t="shared" si="9"/>
        <v>0</v>
      </c>
    </row>
    <row r="612" spans="1:4" ht="15">
      <c r="A612" s="198"/>
      <c r="B612" s="206"/>
      <c r="C612" s="198"/>
      <c r="D612" s="198">
        <f t="shared" si="9"/>
        <v>0</v>
      </c>
    </row>
    <row r="613" spans="1:4" ht="15">
      <c r="A613" s="198"/>
      <c r="B613" s="206"/>
      <c r="C613" s="198"/>
      <c r="D613" s="198">
        <f t="shared" si="9"/>
        <v>0</v>
      </c>
    </row>
    <row r="614" spans="1:4" ht="15">
      <c r="A614" s="198"/>
      <c r="B614" s="206"/>
      <c r="C614" s="198"/>
      <c r="D614" s="198">
        <f t="shared" si="9"/>
        <v>0</v>
      </c>
    </row>
    <row r="615" spans="1:4" ht="15">
      <c r="A615" s="198"/>
      <c r="B615" s="206"/>
      <c r="C615" s="198"/>
      <c r="D615" s="198">
        <f t="shared" si="9"/>
        <v>0</v>
      </c>
    </row>
    <row r="616" spans="1:4" ht="15">
      <c r="A616" s="198"/>
      <c r="B616" s="206"/>
      <c r="C616" s="198"/>
      <c r="D616" s="198">
        <f t="shared" si="9"/>
        <v>0</v>
      </c>
    </row>
    <row r="617" spans="1:4" ht="15">
      <c r="A617" s="198"/>
      <c r="B617" s="206"/>
      <c r="C617" s="198"/>
      <c r="D617" s="198">
        <f t="shared" si="9"/>
        <v>0</v>
      </c>
    </row>
    <row r="618" spans="1:4" ht="15">
      <c r="A618" s="198"/>
      <c r="B618" s="206"/>
      <c r="C618" s="198"/>
      <c r="D618" s="198">
        <f t="shared" si="9"/>
        <v>0</v>
      </c>
    </row>
    <row r="619" spans="1:4" ht="15">
      <c r="A619" s="198"/>
      <c r="B619" s="206"/>
      <c r="C619" s="198"/>
      <c r="D619" s="198">
        <f t="shared" si="9"/>
        <v>0</v>
      </c>
    </row>
    <row r="620" spans="1:4" ht="15">
      <c r="A620" s="198"/>
      <c r="B620" s="206"/>
      <c r="C620" s="198"/>
      <c r="D620" s="198">
        <f t="shared" si="9"/>
        <v>0</v>
      </c>
    </row>
    <row r="621" spans="1:4" ht="15">
      <c r="A621" s="198"/>
      <c r="B621" s="206"/>
      <c r="C621" s="198"/>
      <c r="D621" s="198">
        <f t="shared" si="9"/>
        <v>0</v>
      </c>
    </row>
    <row r="622" spans="1:4" ht="15">
      <c r="A622" s="198"/>
      <c r="B622" s="206"/>
      <c r="C622" s="198"/>
      <c r="D622" s="198">
        <f t="shared" si="9"/>
        <v>0</v>
      </c>
    </row>
    <row r="623" spans="1:4" ht="15">
      <c r="A623" s="198"/>
      <c r="B623" s="206"/>
      <c r="C623" s="198"/>
      <c r="D623" s="198">
        <f t="shared" si="9"/>
        <v>0</v>
      </c>
    </row>
    <row r="624" spans="1:4" ht="15">
      <c r="A624" s="198"/>
      <c r="B624" s="206"/>
      <c r="C624" s="198"/>
      <c r="D624" s="198">
        <f t="shared" si="9"/>
        <v>0</v>
      </c>
    </row>
    <row r="625" spans="1:4" ht="15">
      <c r="A625" s="198"/>
      <c r="B625" s="206"/>
      <c r="C625" s="198"/>
      <c r="D625" s="198">
        <f t="shared" si="9"/>
        <v>0</v>
      </c>
    </row>
    <row r="626" spans="1:4" ht="15">
      <c r="A626" s="198"/>
      <c r="B626" s="206"/>
      <c r="C626" s="198"/>
      <c r="D626" s="198">
        <f t="shared" si="9"/>
        <v>0</v>
      </c>
    </row>
    <row r="627" spans="1:4" ht="15">
      <c r="A627" s="198"/>
      <c r="B627" s="206"/>
      <c r="C627" s="198"/>
      <c r="D627" s="198">
        <f t="shared" si="9"/>
        <v>0</v>
      </c>
    </row>
    <row r="628" spans="1:4" ht="15">
      <c r="A628" s="198"/>
      <c r="B628" s="206"/>
      <c r="C628" s="198"/>
      <c r="D628" s="198">
        <f t="shared" si="9"/>
        <v>0</v>
      </c>
    </row>
    <row r="629" spans="1:4" ht="15">
      <c r="A629" s="198"/>
      <c r="B629" s="206"/>
      <c r="C629" s="198"/>
      <c r="D629" s="198">
        <f t="shared" si="9"/>
        <v>0</v>
      </c>
    </row>
    <row r="630" spans="1:4" ht="15">
      <c r="A630" s="198"/>
      <c r="B630" s="206"/>
      <c r="C630" s="198"/>
      <c r="D630" s="198">
        <f t="shared" si="9"/>
        <v>0</v>
      </c>
    </row>
    <row r="631" spans="1:4" ht="15">
      <c r="A631" s="198"/>
      <c r="B631" s="206"/>
      <c r="C631" s="198"/>
      <c r="D631" s="198">
        <f t="shared" si="9"/>
        <v>0</v>
      </c>
    </row>
    <row r="632" spans="1:4" ht="15">
      <c r="A632" s="198"/>
      <c r="B632" s="206"/>
      <c r="C632" s="198"/>
      <c r="D632" s="198">
        <f t="shared" si="9"/>
        <v>0</v>
      </c>
    </row>
    <row r="633" spans="1:4" ht="15">
      <c r="A633" s="198"/>
      <c r="B633" s="206"/>
      <c r="C633" s="198"/>
      <c r="D633" s="198">
        <f t="shared" si="9"/>
        <v>0</v>
      </c>
    </row>
    <row r="634" spans="1:4" ht="15">
      <c r="A634" s="198"/>
      <c r="B634" s="206"/>
      <c r="C634" s="198"/>
      <c r="D634" s="198">
        <f t="shared" si="9"/>
        <v>0</v>
      </c>
    </row>
    <row r="635" spans="1:4" ht="15">
      <c r="A635" s="198"/>
      <c r="B635" s="206"/>
      <c r="C635" s="198"/>
      <c r="D635" s="198">
        <f t="shared" si="9"/>
        <v>0</v>
      </c>
    </row>
    <row r="636" spans="1:4" ht="15">
      <c r="A636" s="198"/>
      <c r="B636" s="206"/>
      <c r="C636" s="198"/>
      <c r="D636" s="198">
        <f t="shared" si="9"/>
        <v>0</v>
      </c>
    </row>
    <row r="637" spans="1:4" ht="15">
      <c r="A637" s="198"/>
      <c r="B637" s="206"/>
      <c r="C637" s="198"/>
      <c r="D637" s="198">
        <f t="shared" si="9"/>
        <v>0</v>
      </c>
    </row>
    <row r="638" spans="1:4" ht="15">
      <c r="A638" s="198"/>
      <c r="B638" s="206"/>
      <c r="C638" s="198"/>
      <c r="D638" s="198">
        <f t="shared" si="9"/>
        <v>0</v>
      </c>
    </row>
    <row r="639" spans="1:4" ht="15">
      <c r="A639" s="198"/>
      <c r="B639" s="206"/>
      <c r="C639" s="198"/>
      <c r="D639" s="198">
        <f t="shared" si="9"/>
        <v>0</v>
      </c>
    </row>
    <row r="640" spans="1:4" ht="15">
      <c r="A640" s="198"/>
      <c r="B640" s="206"/>
      <c r="C640" s="198"/>
      <c r="D640" s="198">
        <f t="shared" si="9"/>
        <v>0</v>
      </c>
    </row>
    <row r="641" spans="1:4" ht="15">
      <c r="A641" s="198"/>
      <c r="B641" s="206"/>
      <c r="C641" s="198"/>
      <c r="D641" s="198">
        <f t="shared" si="9"/>
        <v>0</v>
      </c>
    </row>
    <row r="642" spans="1:4" ht="15">
      <c r="A642" s="198"/>
      <c r="B642" s="206"/>
      <c r="C642" s="198"/>
      <c r="D642" s="198">
        <f t="shared" si="9"/>
        <v>0</v>
      </c>
    </row>
    <row r="643" spans="1:4" ht="15">
      <c r="A643" s="198"/>
      <c r="B643" s="206"/>
      <c r="C643" s="198"/>
      <c r="D643" s="198">
        <f t="shared" ref="D643:D706" si="10">COUNTIF(A:A,A643)</f>
        <v>0</v>
      </c>
    </row>
    <row r="644" spans="1:4" ht="15">
      <c r="A644" s="198"/>
      <c r="B644" s="206"/>
      <c r="C644" s="198"/>
      <c r="D644" s="198">
        <f t="shared" si="10"/>
        <v>0</v>
      </c>
    </row>
    <row r="645" spans="1:4" ht="15">
      <c r="A645" s="198"/>
      <c r="B645" s="206"/>
      <c r="C645" s="198"/>
      <c r="D645" s="198">
        <f t="shared" si="10"/>
        <v>0</v>
      </c>
    </row>
    <row r="646" spans="1:4" ht="15">
      <c r="A646" s="198"/>
      <c r="B646" s="206"/>
      <c r="C646" s="198"/>
      <c r="D646" s="198">
        <f t="shared" si="10"/>
        <v>0</v>
      </c>
    </row>
    <row r="647" spans="1:4" ht="15">
      <c r="A647" s="198"/>
      <c r="B647" s="206"/>
      <c r="C647" s="198"/>
      <c r="D647" s="198">
        <f t="shared" si="10"/>
        <v>0</v>
      </c>
    </row>
    <row r="648" spans="1:4" ht="15">
      <c r="A648" s="198"/>
      <c r="B648" s="206"/>
      <c r="C648" s="198"/>
      <c r="D648" s="198">
        <f t="shared" si="10"/>
        <v>0</v>
      </c>
    </row>
    <row r="649" spans="1:4" ht="15">
      <c r="A649" s="198"/>
      <c r="B649" s="206"/>
      <c r="C649" s="198"/>
      <c r="D649" s="198">
        <f t="shared" si="10"/>
        <v>0</v>
      </c>
    </row>
    <row r="650" spans="1:4" ht="15">
      <c r="A650" s="198"/>
      <c r="B650" s="206"/>
      <c r="C650" s="198"/>
      <c r="D650" s="198">
        <f t="shared" si="10"/>
        <v>0</v>
      </c>
    </row>
    <row r="651" spans="1:4" ht="15">
      <c r="A651" s="198"/>
      <c r="B651" s="206"/>
      <c r="C651" s="198"/>
      <c r="D651" s="198">
        <f t="shared" si="10"/>
        <v>0</v>
      </c>
    </row>
    <row r="652" spans="1:4" ht="15">
      <c r="A652" s="198"/>
      <c r="B652" s="206"/>
      <c r="C652" s="198"/>
      <c r="D652" s="198">
        <f t="shared" si="10"/>
        <v>0</v>
      </c>
    </row>
    <row r="653" spans="1:4" ht="15">
      <c r="A653" s="198"/>
      <c r="B653" s="206"/>
      <c r="C653" s="198"/>
      <c r="D653" s="198">
        <f t="shared" si="10"/>
        <v>0</v>
      </c>
    </row>
    <row r="654" spans="1:4" ht="15">
      <c r="A654" s="198"/>
      <c r="B654" s="206"/>
      <c r="C654" s="198"/>
      <c r="D654" s="198">
        <f t="shared" si="10"/>
        <v>0</v>
      </c>
    </row>
    <row r="655" spans="1:4" ht="15">
      <c r="A655" s="198"/>
      <c r="B655" s="206"/>
      <c r="C655" s="198"/>
      <c r="D655" s="198">
        <f t="shared" si="10"/>
        <v>0</v>
      </c>
    </row>
    <row r="656" spans="1:4" ht="15">
      <c r="A656" s="198"/>
      <c r="B656" s="206"/>
      <c r="C656" s="198"/>
      <c r="D656" s="198">
        <f t="shared" si="10"/>
        <v>0</v>
      </c>
    </row>
    <row r="657" spans="1:4" ht="15">
      <c r="A657" s="198"/>
      <c r="B657" s="206"/>
      <c r="C657" s="198"/>
      <c r="D657" s="198">
        <f t="shared" si="10"/>
        <v>0</v>
      </c>
    </row>
    <row r="658" spans="1:4" ht="15">
      <c r="A658" s="198"/>
      <c r="B658" s="206"/>
      <c r="C658" s="198"/>
      <c r="D658" s="198">
        <f t="shared" si="10"/>
        <v>0</v>
      </c>
    </row>
    <row r="659" spans="1:4" ht="15">
      <c r="A659" s="198"/>
      <c r="B659" s="206"/>
      <c r="C659" s="198"/>
      <c r="D659" s="198">
        <f t="shared" si="10"/>
        <v>0</v>
      </c>
    </row>
    <row r="660" spans="1:4" ht="15">
      <c r="A660" s="198"/>
      <c r="B660" s="206"/>
      <c r="C660" s="198"/>
      <c r="D660" s="198">
        <f t="shared" si="10"/>
        <v>0</v>
      </c>
    </row>
    <row r="661" spans="1:4" ht="15">
      <c r="A661" s="198"/>
      <c r="B661" s="206"/>
      <c r="C661" s="198"/>
      <c r="D661" s="198">
        <f t="shared" si="10"/>
        <v>0</v>
      </c>
    </row>
    <row r="662" spans="1:4" ht="15">
      <c r="A662" s="198"/>
      <c r="B662" s="206"/>
      <c r="C662" s="198"/>
      <c r="D662" s="198">
        <f t="shared" si="10"/>
        <v>0</v>
      </c>
    </row>
    <row r="663" spans="1:4" ht="15">
      <c r="A663" s="198"/>
      <c r="B663" s="206"/>
      <c r="C663" s="198"/>
      <c r="D663" s="198">
        <f t="shared" si="10"/>
        <v>0</v>
      </c>
    </row>
    <row r="664" spans="1:4" ht="15">
      <c r="A664" s="198"/>
      <c r="B664" s="206"/>
      <c r="C664" s="198"/>
      <c r="D664" s="198">
        <f t="shared" si="10"/>
        <v>0</v>
      </c>
    </row>
    <row r="665" spans="1:4" ht="15">
      <c r="A665" s="198"/>
      <c r="B665" s="206"/>
      <c r="C665" s="198"/>
      <c r="D665" s="198">
        <f t="shared" si="10"/>
        <v>0</v>
      </c>
    </row>
    <row r="666" spans="1:4" ht="15">
      <c r="A666" s="198"/>
      <c r="B666" s="206"/>
      <c r="C666" s="198"/>
      <c r="D666" s="198">
        <f t="shared" si="10"/>
        <v>0</v>
      </c>
    </row>
    <row r="667" spans="1:4" ht="15">
      <c r="A667" s="198"/>
      <c r="B667" s="206"/>
      <c r="C667" s="198"/>
      <c r="D667" s="198">
        <f t="shared" si="10"/>
        <v>0</v>
      </c>
    </row>
    <row r="668" spans="1:4" ht="15">
      <c r="A668" s="198"/>
      <c r="B668" s="206"/>
      <c r="C668" s="198"/>
      <c r="D668" s="198">
        <f t="shared" si="10"/>
        <v>0</v>
      </c>
    </row>
    <row r="669" spans="1:4" ht="15">
      <c r="A669" s="198"/>
      <c r="B669" s="206"/>
      <c r="C669" s="198"/>
      <c r="D669" s="198">
        <f t="shared" si="10"/>
        <v>0</v>
      </c>
    </row>
    <row r="670" spans="1:4" ht="15">
      <c r="A670" s="198"/>
      <c r="B670" s="206"/>
      <c r="C670" s="198"/>
      <c r="D670" s="198">
        <f t="shared" si="10"/>
        <v>0</v>
      </c>
    </row>
    <row r="671" spans="1:4" ht="15">
      <c r="A671" s="198"/>
      <c r="B671" s="206"/>
      <c r="C671" s="198"/>
      <c r="D671" s="198">
        <f t="shared" si="10"/>
        <v>0</v>
      </c>
    </row>
    <row r="672" spans="1:4" ht="15">
      <c r="A672" s="198"/>
      <c r="B672" s="206"/>
      <c r="C672" s="198"/>
      <c r="D672" s="198">
        <f t="shared" si="10"/>
        <v>0</v>
      </c>
    </row>
    <row r="673" spans="1:4" ht="15">
      <c r="A673" s="198"/>
      <c r="B673" s="206"/>
      <c r="C673" s="198"/>
      <c r="D673" s="198">
        <f t="shared" si="10"/>
        <v>0</v>
      </c>
    </row>
    <row r="674" spans="1:4" ht="15">
      <c r="A674" s="198"/>
      <c r="B674" s="206"/>
      <c r="C674" s="198"/>
      <c r="D674" s="198">
        <f t="shared" si="10"/>
        <v>0</v>
      </c>
    </row>
    <row r="675" spans="1:4" ht="15">
      <c r="A675" s="198"/>
      <c r="B675" s="206"/>
      <c r="C675" s="198"/>
      <c r="D675" s="198">
        <f t="shared" si="10"/>
        <v>0</v>
      </c>
    </row>
    <row r="676" spans="1:4" ht="15">
      <c r="A676" s="198"/>
      <c r="B676" s="206"/>
      <c r="C676" s="198"/>
      <c r="D676" s="198">
        <f t="shared" si="10"/>
        <v>0</v>
      </c>
    </row>
    <row r="677" spans="1:4" ht="15">
      <c r="A677" s="198"/>
      <c r="B677" s="206"/>
      <c r="C677" s="198"/>
      <c r="D677" s="198">
        <f t="shared" si="10"/>
        <v>0</v>
      </c>
    </row>
    <row r="678" spans="1:4" ht="15">
      <c r="A678" s="198"/>
      <c r="B678" s="206"/>
      <c r="C678" s="198"/>
      <c r="D678" s="198">
        <f t="shared" si="10"/>
        <v>0</v>
      </c>
    </row>
    <row r="679" spans="1:4" ht="15">
      <c r="A679" s="198"/>
      <c r="B679" s="206"/>
      <c r="C679" s="198"/>
      <c r="D679" s="198">
        <f t="shared" si="10"/>
        <v>0</v>
      </c>
    </row>
    <row r="680" spans="1:4" ht="15">
      <c r="A680" s="198"/>
      <c r="B680" s="206"/>
      <c r="C680" s="198"/>
      <c r="D680" s="198">
        <f t="shared" si="10"/>
        <v>0</v>
      </c>
    </row>
    <row r="681" spans="1:4" ht="15">
      <c r="A681" s="198"/>
      <c r="B681" s="206"/>
      <c r="C681" s="198"/>
      <c r="D681" s="198">
        <f t="shared" si="10"/>
        <v>0</v>
      </c>
    </row>
    <row r="682" spans="1:4" ht="15">
      <c r="A682" s="198"/>
      <c r="B682" s="206"/>
      <c r="C682" s="198"/>
      <c r="D682" s="198">
        <f t="shared" si="10"/>
        <v>0</v>
      </c>
    </row>
    <row r="683" spans="1:4" ht="15">
      <c r="A683" s="198"/>
      <c r="B683" s="206"/>
      <c r="C683" s="198"/>
      <c r="D683" s="198">
        <f t="shared" si="10"/>
        <v>0</v>
      </c>
    </row>
    <row r="684" spans="1:4" ht="15">
      <c r="A684" s="198"/>
      <c r="B684" s="206"/>
      <c r="C684" s="198"/>
      <c r="D684" s="198">
        <f t="shared" si="10"/>
        <v>0</v>
      </c>
    </row>
    <row r="685" spans="1:4" ht="15">
      <c r="A685" s="198"/>
      <c r="B685" s="206"/>
      <c r="C685" s="198"/>
      <c r="D685" s="198">
        <f t="shared" si="10"/>
        <v>0</v>
      </c>
    </row>
    <row r="686" spans="1:4" ht="15">
      <c r="A686" s="198"/>
      <c r="B686" s="206"/>
      <c r="C686" s="198"/>
      <c r="D686" s="198">
        <f t="shared" si="10"/>
        <v>0</v>
      </c>
    </row>
    <row r="687" spans="1:4" ht="15">
      <c r="A687" s="198"/>
      <c r="B687" s="206"/>
      <c r="C687" s="198"/>
      <c r="D687" s="198">
        <f t="shared" si="10"/>
        <v>0</v>
      </c>
    </row>
    <row r="688" spans="1:4" ht="15">
      <c r="A688" s="198"/>
      <c r="B688" s="206"/>
      <c r="C688" s="198"/>
      <c r="D688" s="198">
        <f t="shared" si="10"/>
        <v>0</v>
      </c>
    </row>
    <row r="689" spans="1:4" ht="15">
      <c r="A689" s="198"/>
      <c r="B689" s="206"/>
      <c r="C689" s="198"/>
      <c r="D689" s="198">
        <f t="shared" si="10"/>
        <v>0</v>
      </c>
    </row>
    <row r="690" spans="1:4" ht="15">
      <c r="A690" s="198"/>
      <c r="B690" s="206"/>
      <c r="C690" s="198"/>
      <c r="D690" s="198">
        <f t="shared" si="10"/>
        <v>0</v>
      </c>
    </row>
    <row r="691" spans="1:4" ht="15">
      <c r="A691" s="198"/>
      <c r="B691" s="206"/>
      <c r="C691" s="198"/>
      <c r="D691" s="198">
        <f t="shared" si="10"/>
        <v>0</v>
      </c>
    </row>
    <row r="692" spans="1:4" ht="15">
      <c r="A692" s="198"/>
      <c r="B692" s="206"/>
      <c r="C692" s="198"/>
      <c r="D692" s="198">
        <f t="shared" si="10"/>
        <v>0</v>
      </c>
    </row>
    <row r="693" spans="1:4" ht="15">
      <c r="A693" s="198"/>
      <c r="B693" s="206"/>
      <c r="C693" s="198"/>
      <c r="D693" s="198">
        <f t="shared" si="10"/>
        <v>0</v>
      </c>
    </row>
    <row r="694" spans="1:4" ht="15">
      <c r="A694" s="198"/>
      <c r="B694" s="206"/>
      <c r="C694" s="198"/>
      <c r="D694" s="198">
        <f t="shared" si="10"/>
        <v>0</v>
      </c>
    </row>
    <row r="695" spans="1:4" ht="15">
      <c r="A695" s="198"/>
      <c r="B695" s="206"/>
      <c r="C695" s="198"/>
      <c r="D695" s="198">
        <f t="shared" si="10"/>
        <v>0</v>
      </c>
    </row>
    <row r="696" spans="1:4" ht="15">
      <c r="A696" s="198"/>
      <c r="B696" s="206"/>
      <c r="C696" s="198"/>
      <c r="D696" s="198">
        <f t="shared" si="10"/>
        <v>0</v>
      </c>
    </row>
    <row r="697" spans="1:4" ht="15">
      <c r="A697" s="198"/>
      <c r="B697" s="206"/>
      <c r="C697" s="198"/>
      <c r="D697" s="198">
        <f t="shared" si="10"/>
        <v>0</v>
      </c>
    </row>
    <row r="698" spans="1:4" ht="15">
      <c r="A698" s="198"/>
      <c r="B698" s="206"/>
      <c r="C698" s="198"/>
      <c r="D698" s="198">
        <f t="shared" si="10"/>
        <v>0</v>
      </c>
    </row>
    <row r="699" spans="1:4" ht="15">
      <c r="A699" s="198"/>
      <c r="B699" s="206"/>
      <c r="C699" s="198"/>
      <c r="D699" s="198">
        <f t="shared" si="10"/>
        <v>0</v>
      </c>
    </row>
    <row r="700" spans="1:4" ht="15">
      <c r="A700" s="198"/>
      <c r="B700" s="206"/>
      <c r="C700" s="198"/>
      <c r="D700" s="198">
        <f t="shared" si="10"/>
        <v>0</v>
      </c>
    </row>
    <row r="701" spans="1:4" ht="15">
      <c r="A701" s="198"/>
      <c r="B701" s="206"/>
      <c r="C701" s="198"/>
      <c r="D701" s="198">
        <f t="shared" si="10"/>
        <v>0</v>
      </c>
    </row>
    <row r="702" spans="1:4" ht="15">
      <c r="A702" s="198"/>
      <c r="B702" s="206"/>
      <c r="C702" s="198"/>
      <c r="D702" s="198">
        <f t="shared" si="10"/>
        <v>0</v>
      </c>
    </row>
    <row r="703" spans="1:4" ht="15">
      <c r="A703" s="198"/>
      <c r="B703" s="206"/>
      <c r="C703" s="198"/>
      <c r="D703" s="198">
        <f t="shared" si="10"/>
        <v>0</v>
      </c>
    </row>
    <row r="704" spans="1:4" ht="15">
      <c r="A704" s="198"/>
      <c r="B704" s="206"/>
      <c r="C704" s="198"/>
      <c r="D704" s="198">
        <f t="shared" si="10"/>
        <v>0</v>
      </c>
    </row>
    <row r="705" spans="1:4" ht="15">
      <c r="A705" s="198"/>
      <c r="B705" s="206"/>
      <c r="C705" s="198"/>
      <c r="D705" s="198">
        <f t="shared" si="10"/>
        <v>0</v>
      </c>
    </row>
    <row r="706" spans="1:4" ht="15">
      <c r="A706" s="198"/>
      <c r="B706" s="206"/>
      <c r="C706" s="198"/>
      <c r="D706" s="198">
        <f t="shared" si="10"/>
        <v>0</v>
      </c>
    </row>
    <row r="707" spans="1:4" ht="15">
      <c r="A707" s="198"/>
      <c r="B707" s="206"/>
      <c r="C707" s="198"/>
      <c r="D707" s="198">
        <f t="shared" ref="D707:D770" si="11">COUNTIF(A:A,A707)</f>
        <v>0</v>
      </c>
    </row>
    <row r="708" spans="1:4" ht="15">
      <c r="A708" s="198"/>
      <c r="B708" s="206"/>
      <c r="C708" s="198"/>
      <c r="D708" s="198">
        <f t="shared" si="11"/>
        <v>0</v>
      </c>
    </row>
    <row r="709" spans="1:4" ht="15">
      <c r="A709" s="198"/>
      <c r="B709" s="206"/>
      <c r="C709" s="198"/>
      <c r="D709" s="198">
        <f t="shared" si="11"/>
        <v>0</v>
      </c>
    </row>
    <row r="710" spans="1:4" ht="15">
      <c r="A710" s="198"/>
      <c r="B710" s="206"/>
      <c r="C710" s="198"/>
      <c r="D710" s="198">
        <f t="shared" si="11"/>
        <v>0</v>
      </c>
    </row>
    <row r="711" spans="1:4" ht="15">
      <c r="A711" s="198"/>
      <c r="B711" s="206"/>
      <c r="C711" s="198"/>
      <c r="D711" s="198">
        <f t="shared" si="11"/>
        <v>0</v>
      </c>
    </row>
    <row r="712" spans="1:4" ht="15">
      <c r="A712" s="198"/>
      <c r="B712" s="206"/>
      <c r="C712" s="198"/>
      <c r="D712" s="198">
        <f t="shared" si="11"/>
        <v>0</v>
      </c>
    </row>
    <row r="713" spans="1:4" ht="15">
      <c r="A713" s="198"/>
      <c r="B713" s="206"/>
      <c r="C713" s="198"/>
      <c r="D713" s="198">
        <f t="shared" si="11"/>
        <v>0</v>
      </c>
    </row>
    <row r="714" spans="1:4" ht="15">
      <c r="A714" s="198"/>
      <c r="B714" s="206"/>
      <c r="C714" s="198"/>
      <c r="D714" s="198">
        <f t="shared" si="11"/>
        <v>0</v>
      </c>
    </row>
    <row r="715" spans="1:4" ht="15">
      <c r="A715" s="198"/>
      <c r="B715" s="206"/>
      <c r="C715" s="198"/>
      <c r="D715" s="198">
        <f t="shared" si="11"/>
        <v>0</v>
      </c>
    </row>
    <row r="716" spans="1:4" ht="15">
      <c r="A716" s="198"/>
      <c r="B716" s="206"/>
      <c r="C716" s="198"/>
      <c r="D716" s="198">
        <f t="shared" si="11"/>
        <v>0</v>
      </c>
    </row>
    <row r="717" spans="1:4" ht="15">
      <c r="A717" s="198"/>
      <c r="B717" s="206"/>
      <c r="C717" s="198"/>
      <c r="D717" s="198">
        <f t="shared" si="11"/>
        <v>0</v>
      </c>
    </row>
    <row r="718" spans="1:4" ht="15">
      <c r="A718" s="198"/>
      <c r="B718" s="206"/>
      <c r="C718" s="198"/>
      <c r="D718" s="198">
        <f t="shared" si="11"/>
        <v>0</v>
      </c>
    </row>
    <row r="719" spans="1:4" ht="15">
      <c r="A719" s="198"/>
      <c r="B719" s="206"/>
      <c r="C719" s="198"/>
      <c r="D719" s="198">
        <f t="shared" si="11"/>
        <v>0</v>
      </c>
    </row>
    <row r="720" spans="1:4" ht="15">
      <c r="A720" s="198"/>
      <c r="B720" s="206"/>
      <c r="C720" s="198"/>
      <c r="D720" s="198">
        <f t="shared" si="11"/>
        <v>0</v>
      </c>
    </row>
    <row r="721" spans="1:4" ht="15">
      <c r="A721" s="198"/>
      <c r="B721" s="206"/>
      <c r="C721" s="198"/>
      <c r="D721" s="198">
        <f t="shared" si="11"/>
        <v>0</v>
      </c>
    </row>
    <row r="722" spans="1:4" ht="15">
      <c r="A722" s="198"/>
      <c r="B722" s="206"/>
      <c r="C722" s="198"/>
      <c r="D722" s="198">
        <f t="shared" si="11"/>
        <v>0</v>
      </c>
    </row>
    <row r="723" spans="1:4" ht="15">
      <c r="A723" s="198"/>
      <c r="B723" s="206"/>
      <c r="C723" s="198"/>
      <c r="D723" s="198">
        <f t="shared" si="11"/>
        <v>0</v>
      </c>
    </row>
    <row r="724" spans="1:4" ht="15">
      <c r="A724" s="198"/>
      <c r="B724" s="206"/>
      <c r="C724" s="198"/>
      <c r="D724" s="198">
        <f t="shared" si="11"/>
        <v>0</v>
      </c>
    </row>
    <row r="725" spans="1:4" ht="15">
      <c r="A725" s="198"/>
      <c r="B725" s="206"/>
      <c r="C725" s="198"/>
      <c r="D725" s="198">
        <f t="shared" si="11"/>
        <v>0</v>
      </c>
    </row>
    <row r="726" spans="1:4" ht="15">
      <c r="A726" s="198"/>
      <c r="B726" s="206"/>
      <c r="C726" s="198"/>
      <c r="D726" s="198">
        <f t="shared" si="11"/>
        <v>0</v>
      </c>
    </row>
    <row r="727" spans="1:4" ht="15">
      <c r="A727" s="198"/>
      <c r="B727" s="206"/>
      <c r="C727" s="198"/>
      <c r="D727" s="198">
        <f t="shared" si="11"/>
        <v>0</v>
      </c>
    </row>
    <row r="728" spans="1:4" ht="15">
      <c r="A728" s="198"/>
      <c r="B728" s="206"/>
      <c r="C728" s="198"/>
      <c r="D728" s="198">
        <f t="shared" si="11"/>
        <v>0</v>
      </c>
    </row>
    <row r="729" spans="1:4" ht="15">
      <c r="A729" s="198"/>
      <c r="B729" s="206"/>
      <c r="C729" s="198"/>
      <c r="D729" s="198">
        <f t="shared" si="11"/>
        <v>0</v>
      </c>
    </row>
    <row r="730" spans="1:4" ht="15">
      <c r="A730" s="198"/>
      <c r="B730" s="206"/>
      <c r="C730" s="198"/>
      <c r="D730" s="198">
        <f t="shared" si="11"/>
        <v>0</v>
      </c>
    </row>
    <row r="731" spans="1:4" ht="15">
      <c r="A731" s="198"/>
      <c r="B731" s="206"/>
      <c r="C731" s="198"/>
      <c r="D731" s="198">
        <f t="shared" si="11"/>
        <v>0</v>
      </c>
    </row>
    <row r="732" spans="1:4" ht="15">
      <c r="A732" s="198"/>
      <c r="B732" s="206"/>
      <c r="C732" s="198"/>
      <c r="D732" s="198">
        <f t="shared" si="11"/>
        <v>0</v>
      </c>
    </row>
    <row r="733" spans="1:4" ht="15">
      <c r="A733" s="198"/>
      <c r="B733" s="206"/>
      <c r="C733" s="198"/>
      <c r="D733" s="198">
        <f t="shared" si="11"/>
        <v>0</v>
      </c>
    </row>
    <row r="734" spans="1:4" ht="15">
      <c r="A734" s="198"/>
      <c r="B734" s="206"/>
      <c r="C734" s="198"/>
      <c r="D734" s="198">
        <f t="shared" si="11"/>
        <v>0</v>
      </c>
    </row>
    <row r="735" spans="1:4" ht="15">
      <c r="A735" s="198"/>
      <c r="B735" s="206"/>
      <c r="C735" s="198"/>
      <c r="D735" s="198">
        <f t="shared" si="11"/>
        <v>0</v>
      </c>
    </row>
    <row r="736" spans="1:4" ht="15">
      <c r="A736" s="198"/>
      <c r="B736" s="206"/>
      <c r="C736" s="198"/>
      <c r="D736" s="198">
        <f t="shared" si="11"/>
        <v>0</v>
      </c>
    </row>
    <row r="737" spans="1:4" ht="15">
      <c r="A737" s="198"/>
      <c r="B737" s="206"/>
      <c r="C737" s="198"/>
      <c r="D737" s="198">
        <f t="shared" si="11"/>
        <v>0</v>
      </c>
    </row>
    <row r="738" spans="1:4" ht="15">
      <c r="A738" s="198"/>
      <c r="B738" s="206"/>
      <c r="C738" s="198"/>
      <c r="D738" s="198">
        <f t="shared" si="11"/>
        <v>0</v>
      </c>
    </row>
    <row r="739" spans="1:4" ht="15">
      <c r="A739" s="198"/>
      <c r="B739" s="206"/>
      <c r="C739" s="198"/>
      <c r="D739" s="198">
        <f t="shared" si="11"/>
        <v>0</v>
      </c>
    </row>
    <row r="740" spans="1:4" ht="15">
      <c r="A740" s="198"/>
      <c r="B740" s="206"/>
      <c r="C740" s="198"/>
      <c r="D740" s="198">
        <f t="shared" si="11"/>
        <v>0</v>
      </c>
    </row>
    <row r="741" spans="1:4" ht="15">
      <c r="A741" s="198"/>
      <c r="B741" s="206"/>
      <c r="C741" s="198"/>
      <c r="D741" s="198">
        <f t="shared" si="11"/>
        <v>0</v>
      </c>
    </row>
    <row r="742" spans="1:4" ht="15">
      <c r="A742" s="198"/>
      <c r="B742" s="206"/>
      <c r="C742" s="198"/>
      <c r="D742" s="198">
        <f t="shared" si="11"/>
        <v>0</v>
      </c>
    </row>
    <row r="743" spans="1:4" ht="15">
      <c r="A743" s="198"/>
      <c r="B743" s="206"/>
      <c r="C743" s="198"/>
      <c r="D743" s="198">
        <f t="shared" si="11"/>
        <v>0</v>
      </c>
    </row>
    <row r="744" spans="1:4" ht="15">
      <c r="A744" s="198"/>
      <c r="B744" s="206"/>
      <c r="C744" s="198"/>
      <c r="D744" s="198">
        <f t="shared" si="11"/>
        <v>0</v>
      </c>
    </row>
    <row r="745" spans="1:4" ht="15">
      <c r="A745" s="198"/>
      <c r="B745" s="206"/>
      <c r="C745" s="198"/>
      <c r="D745" s="198">
        <f t="shared" si="11"/>
        <v>0</v>
      </c>
    </row>
    <row r="746" spans="1:4" ht="15">
      <c r="A746" s="198"/>
      <c r="B746" s="206"/>
      <c r="C746" s="198"/>
      <c r="D746" s="198">
        <f t="shared" si="11"/>
        <v>0</v>
      </c>
    </row>
    <row r="747" spans="1:4" ht="15">
      <c r="A747" s="198"/>
      <c r="B747" s="206"/>
      <c r="C747" s="198"/>
      <c r="D747" s="198">
        <f t="shared" si="11"/>
        <v>0</v>
      </c>
    </row>
    <row r="748" spans="1:4" ht="15">
      <c r="A748" s="198"/>
      <c r="B748" s="206"/>
      <c r="C748" s="198"/>
      <c r="D748" s="198">
        <f t="shared" si="11"/>
        <v>0</v>
      </c>
    </row>
    <row r="749" spans="1:4" ht="15">
      <c r="A749" s="198"/>
      <c r="B749" s="206"/>
      <c r="C749" s="198"/>
      <c r="D749" s="198">
        <f t="shared" si="11"/>
        <v>0</v>
      </c>
    </row>
    <row r="750" spans="1:4" ht="15">
      <c r="A750" s="198"/>
      <c r="B750" s="206"/>
      <c r="C750" s="198"/>
      <c r="D750" s="198">
        <f t="shared" si="11"/>
        <v>0</v>
      </c>
    </row>
    <row r="751" spans="1:4" ht="15">
      <c r="A751" s="198"/>
      <c r="B751" s="206"/>
      <c r="C751" s="198"/>
      <c r="D751" s="198">
        <f t="shared" si="11"/>
        <v>0</v>
      </c>
    </row>
    <row r="752" spans="1:4" ht="15">
      <c r="A752" s="198"/>
      <c r="B752" s="206"/>
      <c r="C752" s="198"/>
      <c r="D752" s="198">
        <f t="shared" si="11"/>
        <v>0</v>
      </c>
    </row>
    <row r="753" spans="1:4" ht="15">
      <c r="A753" s="198"/>
      <c r="B753" s="206"/>
      <c r="C753" s="198"/>
      <c r="D753" s="198">
        <f t="shared" si="11"/>
        <v>0</v>
      </c>
    </row>
    <row r="754" spans="1:4" ht="15">
      <c r="A754" s="198"/>
      <c r="B754" s="206"/>
      <c r="C754" s="198"/>
      <c r="D754" s="198">
        <f t="shared" si="11"/>
        <v>0</v>
      </c>
    </row>
    <row r="755" spans="1:4" ht="15">
      <c r="A755" s="198"/>
      <c r="B755" s="206"/>
      <c r="C755" s="198"/>
      <c r="D755" s="198">
        <f t="shared" si="11"/>
        <v>0</v>
      </c>
    </row>
    <row r="756" spans="1:4" ht="15">
      <c r="A756" s="198"/>
      <c r="B756" s="206"/>
      <c r="C756" s="198"/>
      <c r="D756" s="198">
        <f t="shared" si="11"/>
        <v>0</v>
      </c>
    </row>
    <row r="757" spans="1:4" ht="15">
      <c r="A757" s="198"/>
      <c r="B757" s="206"/>
      <c r="C757" s="198"/>
      <c r="D757" s="198">
        <f t="shared" si="11"/>
        <v>0</v>
      </c>
    </row>
    <row r="758" spans="1:4" ht="15">
      <c r="A758" s="198"/>
      <c r="B758" s="206"/>
      <c r="C758" s="198"/>
      <c r="D758" s="198">
        <f t="shared" si="11"/>
        <v>0</v>
      </c>
    </row>
    <row r="759" spans="1:4" ht="15">
      <c r="A759" s="198"/>
      <c r="B759" s="206"/>
      <c r="C759" s="198"/>
      <c r="D759" s="198">
        <f t="shared" si="11"/>
        <v>0</v>
      </c>
    </row>
    <row r="760" spans="1:4" ht="15">
      <c r="A760" s="198"/>
      <c r="B760" s="206"/>
      <c r="C760" s="198"/>
      <c r="D760" s="198">
        <f t="shared" si="11"/>
        <v>0</v>
      </c>
    </row>
    <row r="761" spans="1:4" ht="15">
      <c r="A761" s="198"/>
      <c r="B761" s="206"/>
      <c r="C761" s="198"/>
      <c r="D761" s="198">
        <f t="shared" si="11"/>
        <v>0</v>
      </c>
    </row>
    <row r="762" spans="1:4" ht="15">
      <c r="A762" s="198"/>
      <c r="B762" s="206"/>
      <c r="C762" s="198"/>
      <c r="D762" s="198">
        <f t="shared" si="11"/>
        <v>0</v>
      </c>
    </row>
    <row r="763" spans="1:4" ht="15">
      <c r="A763" s="198"/>
      <c r="B763" s="206"/>
      <c r="C763" s="198"/>
      <c r="D763" s="198">
        <f t="shared" si="11"/>
        <v>0</v>
      </c>
    </row>
    <row r="764" spans="1:4" ht="15">
      <c r="A764" s="198"/>
      <c r="B764" s="206"/>
      <c r="C764" s="198"/>
      <c r="D764" s="198">
        <f t="shared" si="11"/>
        <v>0</v>
      </c>
    </row>
    <row r="765" spans="1:4" ht="15">
      <c r="A765" s="198"/>
      <c r="B765" s="206"/>
      <c r="C765" s="198"/>
      <c r="D765" s="198">
        <f t="shared" si="11"/>
        <v>0</v>
      </c>
    </row>
    <row r="766" spans="1:4" ht="15">
      <c r="A766" s="198"/>
      <c r="B766" s="206"/>
      <c r="C766" s="198"/>
      <c r="D766" s="198">
        <f t="shared" si="11"/>
        <v>0</v>
      </c>
    </row>
    <row r="767" spans="1:4" ht="15">
      <c r="A767" s="198"/>
      <c r="B767" s="206"/>
      <c r="C767" s="198"/>
      <c r="D767" s="198">
        <f t="shared" si="11"/>
        <v>0</v>
      </c>
    </row>
    <row r="768" spans="1:4" ht="15">
      <c r="A768" s="198"/>
      <c r="B768" s="206"/>
      <c r="C768" s="198"/>
      <c r="D768" s="198">
        <f t="shared" si="11"/>
        <v>0</v>
      </c>
    </row>
    <row r="769" spans="1:4" ht="15">
      <c r="A769" s="198"/>
      <c r="B769" s="206"/>
      <c r="C769" s="198"/>
      <c r="D769" s="198">
        <f t="shared" si="11"/>
        <v>0</v>
      </c>
    </row>
    <row r="770" spans="1:4" ht="15">
      <c r="A770" s="198"/>
      <c r="B770" s="206"/>
      <c r="C770" s="198"/>
      <c r="D770" s="198">
        <f t="shared" si="11"/>
        <v>0</v>
      </c>
    </row>
    <row r="771" spans="1:4" ht="15">
      <c r="A771" s="198"/>
      <c r="B771" s="206"/>
      <c r="C771" s="198"/>
      <c r="D771" s="198">
        <f t="shared" ref="D771:D834" si="12">COUNTIF(A:A,A771)</f>
        <v>0</v>
      </c>
    </row>
    <row r="772" spans="1:4" ht="15">
      <c r="A772" s="198"/>
      <c r="B772" s="206"/>
      <c r="C772" s="198"/>
      <c r="D772" s="198">
        <f t="shared" si="12"/>
        <v>0</v>
      </c>
    </row>
    <row r="773" spans="1:4" ht="15">
      <c r="A773" s="198"/>
      <c r="B773" s="206"/>
      <c r="C773" s="198"/>
      <c r="D773" s="198">
        <f t="shared" si="12"/>
        <v>0</v>
      </c>
    </row>
    <row r="774" spans="1:4" ht="15">
      <c r="A774" s="198"/>
      <c r="B774" s="206"/>
      <c r="C774" s="198"/>
      <c r="D774" s="198">
        <f t="shared" si="12"/>
        <v>0</v>
      </c>
    </row>
    <row r="775" spans="1:4" ht="15">
      <c r="A775" s="198"/>
      <c r="B775" s="206"/>
      <c r="C775" s="198"/>
      <c r="D775" s="198">
        <f t="shared" si="12"/>
        <v>0</v>
      </c>
    </row>
    <row r="776" spans="1:4" ht="15">
      <c r="A776" s="198"/>
      <c r="B776" s="206"/>
      <c r="C776" s="198"/>
      <c r="D776" s="198">
        <f t="shared" si="12"/>
        <v>0</v>
      </c>
    </row>
    <row r="777" spans="1:4" ht="15">
      <c r="A777" s="198"/>
      <c r="B777" s="206"/>
      <c r="C777" s="198"/>
      <c r="D777" s="198">
        <f t="shared" si="12"/>
        <v>0</v>
      </c>
    </row>
    <row r="778" spans="1:4" ht="15">
      <c r="A778" s="198"/>
      <c r="B778" s="206"/>
      <c r="C778" s="198"/>
      <c r="D778" s="198">
        <f t="shared" si="12"/>
        <v>0</v>
      </c>
    </row>
    <row r="779" spans="1:4" ht="15">
      <c r="A779" s="198"/>
      <c r="B779" s="206"/>
      <c r="C779" s="198"/>
      <c r="D779" s="198">
        <f t="shared" si="12"/>
        <v>0</v>
      </c>
    </row>
    <row r="780" spans="1:4" ht="15">
      <c r="A780" s="198"/>
      <c r="B780" s="206"/>
      <c r="C780" s="198"/>
      <c r="D780" s="198">
        <f t="shared" si="12"/>
        <v>0</v>
      </c>
    </row>
    <row r="781" spans="1:4" ht="15">
      <c r="A781" s="198"/>
      <c r="B781" s="206"/>
      <c r="C781" s="198"/>
      <c r="D781" s="198">
        <f t="shared" si="12"/>
        <v>0</v>
      </c>
    </row>
    <row r="782" spans="1:4" ht="15">
      <c r="A782" s="198"/>
      <c r="B782" s="206"/>
      <c r="C782" s="198"/>
      <c r="D782" s="198">
        <f t="shared" si="12"/>
        <v>0</v>
      </c>
    </row>
    <row r="783" spans="1:4" ht="15">
      <c r="A783" s="198"/>
      <c r="B783" s="206"/>
      <c r="C783" s="198"/>
      <c r="D783" s="198">
        <f t="shared" si="12"/>
        <v>0</v>
      </c>
    </row>
    <row r="784" spans="1:4" ht="15">
      <c r="A784" s="198"/>
      <c r="B784" s="206"/>
      <c r="C784" s="198"/>
      <c r="D784" s="198">
        <f t="shared" si="12"/>
        <v>0</v>
      </c>
    </row>
    <row r="785" spans="1:4" ht="15">
      <c r="A785" s="198"/>
      <c r="B785" s="206"/>
      <c r="C785" s="198"/>
      <c r="D785" s="198">
        <f t="shared" si="12"/>
        <v>0</v>
      </c>
    </row>
    <row r="786" spans="1:4" ht="15">
      <c r="A786" s="198"/>
      <c r="B786" s="206"/>
      <c r="C786" s="198"/>
      <c r="D786" s="198">
        <f t="shared" si="12"/>
        <v>0</v>
      </c>
    </row>
    <row r="787" spans="1:4" ht="15">
      <c r="A787" s="198"/>
      <c r="B787" s="206"/>
      <c r="C787" s="198"/>
      <c r="D787" s="198">
        <f t="shared" si="12"/>
        <v>0</v>
      </c>
    </row>
    <row r="788" spans="1:4" ht="15">
      <c r="A788" s="198"/>
      <c r="B788" s="206"/>
      <c r="C788" s="198"/>
      <c r="D788" s="198">
        <f t="shared" si="12"/>
        <v>0</v>
      </c>
    </row>
    <row r="789" spans="1:4" ht="15">
      <c r="A789" s="198"/>
      <c r="B789" s="206"/>
      <c r="C789" s="198"/>
      <c r="D789" s="198">
        <f t="shared" si="12"/>
        <v>0</v>
      </c>
    </row>
    <row r="790" spans="1:4" ht="15">
      <c r="A790" s="198"/>
      <c r="B790" s="206"/>
      <c r="C790" s="198"/>
      <c r="D790" s="198">
        <f t="shared" si="12"/>
        <v>0</v>
      </c>
    </row>
    <row r="791" spans="1:4" ht="15">
      <c r="A791" s="198"/>
      <c r="B791" s="206"/>
      <c r="C791" s="198"/>
      <c r="D791" s="198">
        <f t="shared" si="12"/>
        <v>0</v>
      </c>
    </row>
    <row r="792" spans="1:4" ht="15">
      <c r="A792" s="198"/>
      <c r="B792" s="206"/>
      <c r="C792" s="198"/>
      <c r="D792" s="198">
        <f t="shared" si="12"/>
        <v>0</v>
      </c>
    </row>
    <row r="793" spans="1:4" ht="15">
      <c r="A793" s="198"/>
      <c r="B793" s="206"/>
      <c r="C793" s="198"/>
      <c r="D793" s="198">
        <f t="shared" si="12"/>
        <v>0</v>
      </c>
    </row>
    <row r="794" spans="1:4" ht="15">
      <c r="A794" s="198"/>
      <c r="B794" s="206"/>
      <c r="C794" s="198"/>
      <c r="D794" s="198">
        <f t="shared" si="12"/>
        <v>0</v>
      </c>
    </row>
    <row r="795" spans="1:4" ht="15">
      <c r="A795" s="198"/>
      <c r="B795" s="206"/>
      <c r="C795" s="198"/>
      <c r="D795" s="198">
        <f t="shared" si="12"/>
        <v>0</v>
      </c>
    </row>
    <row r="796" spans="1:4" ht="15">
      <c r="A796" s="198"/>
      <c r="B796" s="206"/>
      <c r="C796" s="198"/>
      <c r="D796" s="198">
        <f t="shared" si="12"/>
        <v>0</v>
      </c>
    </row>
    <row r="797" spans="1:4" ht="15">
      <c r="A797" s="198"/>
      <c r="B797" s="206"/>
      <c r="C797" s="198"/>
      <c r="D797" s="198">
        <f t="shared" si="12"/>
        <v>0</v>
      </c>
    </row>
    <row r="798" spans="1:4" ht="15">
      <c r="A798" s="198"/>
      <c r="B798" s="206"/>
      <c r="C798" s="198"/>
      <c r="D798" s="198">
        <f t="shared" si="12"/>
        <v>0</v>
      </c>
    </row>
    <row r="799" spans="1:4" ht="15">
      <c r="A799" s="198"/>
      <c r="B799" s="206"/>
      <c r="C799" s="198"/>
      <c r="D799" s="198">
        <f t="shared" si="12"/>
        <v>0</v>
      </c>
    </row>
    <row r="800" spans="1:4" ht="15">
      <c r="A800" s="198"/>
      <c r="B800" s="206"/>
      <c r="C800" s="198"/>
      <c r="D800" s="198">
        <f t="shared" si="12"/>
        <v>0</v>
      </c>
    </row>
    <row r="801" spans="1:4" ht="15">
      <c r="A801" s="198"/>
      <c r="B801" s="206"/>
      <c r="C801" s="198"/>
      <c r="D801" s="198">
        <f t="shared" si="12"/>
        <v>0</v>
      </c>
    </row>
    <row r="802" spans="1:4" ht="15">
      <c r="A802" s="198"/>
      <c r="B802" s="206"/>
      <c r="C802" s="198"/>
      <c r="D802" s="198">
        <f t="shared" si="12"/>
        <v>0</v>
      </c>
    </row>
    <row r="803" spans="1:4" ht="15">
      <c r="A803" s="198"/>
      <c r="B803" s="206"/>
      <c r="C803" s="198"/>
      <c r="D803" s="198">
        <f t="shared" si="12"/>
        <v>0</v>
      </c>
    </row>
    <row r="804" spans="1:4" ht="15">
      <c r="A804" s="198"/>
      <c r="B804" s="206"/>
      <c r="C804" s="198"/>
      <c r="D804" s="198">
        <f t="shared" si="12"/>
        <v>0</v>
      </c>
    </row>
    <row r="805" spans="1:4" ht="15">
      <c r="A805" s="198"/>
      <c r="B805" s="206"/>
      <c r="C805" s="198"/>
      <c r="D805" s="198">
        <f t="shared" si="12"/>
        <v>0</v>
      </c>
    </row>
    <row r="806" spans="1:4" ht="15">
      <c r="A806" s="198"/>
      <c r="B806" s="206"/>
      <c r="C806" s="198"/>
      <c r="D806" s="198">
        <f t="shared" si="12"/>
        <v>0</v>
      </c>
    </row>
    <row r="807" spans="1:4" ht="15">
      <c r="A807" s="198"/>
      <c r="B807" s="206"/>
      <c r="C807" s="198"/>
      <c r="D807" s="198">
        <f t="shared" si="12"/>
        <v>0</v>
      </c>
    </row>
    <row r="808" spans="1:4" ht="15">
      <c r="A808" s="198"/>
      <c r="B808" s="206"/>
      <c r="C808" s="198"/>
      <c r="D808" s="198">
        <f t="shared" si="12"/>
        <v>0</v>
      </c>
    </row>
    <row r="809" spans="1:4" ht="15">
      <c r="A809" s="198"/>
      <c r="B809" s="206"/>
      <c r="C809" s="198"/>
      <c r="D809" s="198">
        <f t="shared" si="12"/>
        <v>0</v>
      </c>
    </row>
    <row r="810" spans="1:4" ht="15">
      <c r="A810" s="198"/>
      <c r="B810" s="206"/>
      <c r="C810" s="198"/>
      <c r="D810" s="198">
        <f t="shared" si="12"/>
        <v>0</v>
      </c>
    </row>
    <row r="811" spans="1:4" ht="15">
      <c r="A811" s="198"/>
      <c r="B811" s="206"/>
      <c r="C811" s="198"/>
      <c r="D811" s="198">
        <f t="shared" si="12"/>
        <v>0</v>
      </c>
    </row>
    <row r="812" spans="1:4" ht="15">
      <c r="A812" s="198"/>
      <c r="B812" s="206"/>
      <c r="C812" s="198"/>
      <c r="D812" s="198">
        <f t="shared" si="12"/>
        <v>0</v>
      </c>
    </row>
    <row r="813" spans="1:4" ht="15">
      <c r="A813" s="198"/>
      <c r="B813" s="206"/>
      <c r="C813" s="198"/>
      <c r="D813" s="198">
        <f t="shared" si="12"/>
        <v>0</v>
      </c>
    </row>
    <row r="814" spans="1:4" ht="15">
      <c r="A814" s="198"/>
      <c r="B814" s="206"/>
      <c r="C814" s="198"/>
      <c r="D814" s="198">
        <f t="shared" si="12"/>
        <v>0</v>
      </c>
    </row>
    <row r="815" spans="1:4" ht="15">
      <c r="A815" s="198"/>
      <c r="B815" s="206"/>
      <c r="C815" s="198"/>
      <c r="D815" s="198">
        <f t="shared" si="12"/>
        <v>0</v>
      </c>
    </row>
    <row r="816" spans="1:4" ht="15">
      <c r="A816" s="198"/>
      <c r="B816" s="206"/>
      <c r="C816" s="198"/>
      <c r="D816" s="198">
        <f t="shared" si="12"/>
        <v>0</v>
      </c>
    </row>
    <row r="817" spans="1:4" ht="15">
      <c r="A817" s="198"/>
      <c r="B817" s="206"/>
      <c r="C817" s="198"/>
      <c r="D817" s="198">
        <f t="shared" si="12"/>
        <v>0</v>
      </c>
    </row>
    <row r="818" spans="1:4" ht="15">
      <c r="A818" s="198"/>
      <c r="B818" s="206"/>
      <c r="C818" s="198"/>
      <c r="D818" s="198">
        <f t="shared" si="12"/>
        <v>0</v>
      </c>
    </row>
    <row r="819" spans="1:4" ht="15">
      <c r="A819" s="198"/>
      <c r="B819" s="206"/>
      <c r="C819" s="198"/>
      <c r="D819" s="198">
        <f t="shared" si="12"/>
        <v>0</v>
      </c>
    </row>
    <row r="820" spans="1:4" ht="15">
      <c r="A820" s="198"/>
      <c r="B820" s="206"/>
      <c r="C820" s="198"/>
      <c r="D820" s="198">
        <f t="shared" si="12"/>
        <v>0</v>
      </c>
    </row>
    <row r="821" spans="1:4" ht="15">
      <c r="A821" s="198"/>
      <c r="B821" s="206"/>
      <c r="C821" s="198"/>
      <c r="D821" s="198">
        <f t="shared" si="12"/>
        <v>0</v>
      </c>
    </row>
    <row r="822" spans="1:4" ht="15">
      <c r="A822" s="198"/>
      <c r="B822" s="206"/>
      <c r="C822" s="198"/>
      <c r="D822" s="198">
        <f t="shared" si="12"/>
        <v>0</v>
      </c>
    </row>
    <row r="823" spans="1:4" ht="15">
      <c r="A823" s="198"/>
      <c r="B823" s="206"/>
      <c r="C823" s="198"/>
      <c r="D823" s="198">
        <f t="shared" si="12"/>
        <v>0</v>
      </c>
    </row>
    <row r="824" spans="1:4" ht="15">
      <c r="A824" s="198"/>
      <c r="B824" s="206"/>
      <c r="C824" s="198"/>
      <c r="D824" s="198">
        <f t="shared" si="12"/>
        <v>0</v>
      </c>
    </row>
    <row r="825" spans="1:4" ht="15">
      <c r="A825" s="198"/>
      <c r="B825" s="206"/>
      <c r="C825" s="198"/>
      <c r="D825" s="198">
        <f t="shared" si="12"/>
        <v>0</v>
      </c>
    </row>
    <row r="826" spans="1:4" ht="15">
      <c r="A826" s="198"/>
      <c r="B826" s="206"/>
      <c r="C826" s="198"/>
      <c r="D826" s="198">
        <f t="shared" si="12"/>
        <v>0</v>
      </c>
    </row>
    <row r="827" spans="1:4" ht="15">
      <c r="A827" s="198"/>
      <c r="B827" s="206"/>
      <c r="C827" s="198"/>
      <c r="D827" s="198">
        <f t="shared" si="12"/>
        <v>0</v>
      </c>
    </row>
    <row r="828" spans="1:4" ht="15">
      <c r="A828" s="198"/>
      <c r="B828" s="206"/>
      <c r="C828" s="198"/>
      <c r="D828" s="198">
        <f t="shared" si="12"/>
        <v>0</v>
      </c>
    </row>
    <row r="829" spans="1:4" ht="15">
      <c r="A829" s="198"/>
      <c r="B829" s="206"/>
      <c r="C829" s="198"/>
      <c r="D829" s="198">
        <f t="shared" si="12"/>
        <v>0</v>
      </c>
    </row>
    <row r="830" spans="1:4" ht="15">
      <c r="A830" s="198"/>
      <c r="B830" s="206"/>
      <c r="C830" s="198"/>
      <c r="D830" s="198">
        <f t="shared" si="12"/>
        <v>0</v>
      </c>
    </row>
    <row r="831" spans="1:4" ht="15">
      <c r="A831" s="198"/>
      <c r="B831" s="206"/>
      <c r="C831" s="198"/>
      <c r="D831" s="198">
        <f t="shared" si="12"/>
        <v>0</v>
      </c>
    </row>
    <row r="832" spans="1:4" ht="15">
      <c r="A832" s="198"/>
      <c r="B832" s="206"/>
      <c r="C832" s="198"/>
      <c r="D832" s="198">
        <f t="shared" si="12"/>
        <v>0</v>
      </c>
    </row>
    <row r="833" spans="1:4" ht="15">
      <c r="A833" s="198"/>
      <c r="B833" s="206"/>
      <c r="C833" s="198"/>
      <c r="D833" s="198">
        <f t="shared" si="12"/>
        <v>0</v>
      </c>
    </row>
    <row r="834" spans="1:4" ht="15">
      <c r="A834" s="198"/>
      <c r="B834" s="206"/>
      <c r="C834" s="198"/>
      <c r="D834" s="198">
        <f t="shared" si="12"/>
        <v>0</v>
      </c>
    </row>
    <row r="835" spans="1:4" ht="15">
      <c r="A835" s="198"/>
      <c r="B835" s="206"/>
      <c r="C835" s="198"/>
      <c r="D835" s="198">
        <f t="shared" ref="D835:D898" si="13">COUNTIF(A:A,A835)</f>
        <v>0</v>
      </c>
    </row>
    <row r="836" spans="1:4" ht="15">
      <c r="A836" s="198"/>
      <c r="B836" s="206"/>
      <c r="C836" s="198"/>
      <c r="D836" s="198">
        <f t="shared" si="13"/>
        <v>0</v>
      </c>
    </row>
    <row r="837" spans="1:4" ht="15">
      <c r="A837" s="198"/>
      <c r="B837" s="206"/>
      <c r="C837" s="198"/>
      <c r="D837" s="198">
        <f t="shared" si="13"/>
        <v>0</v>
      </c>
    </row>
    <row r="838" spans="1:4" ht="15">
      <c r="A838" s="198"/>
      <c r="B838" s="206"/>
      <c r="C838" s="198"/>
      <c r="D838" s="198">
        <f t="shared" si="13"/>
        <v>0</v>
      </c>
    </row>
    <row r="839" spans="1:4" ht="15">
      <c r="A839" s="198"/>
      <c r="B839" s="206"/>
      <c r="C839" s="198"/>
      <c r="D839" s="198">
        <f t="shared" si="13"/>
        <v>0</v>
      </c>
    </row>
    <row r="840" spans="1:4" ht="15">
      <c r="A840" s="198"/>
      <c r="B840" s="206"/>
      <c r="C840" s="198"/>
      <c r="D840" s="198">
        <f t="shared" si="13"/>
        <v>0</v>
      </c>
    </row>
    <row r="841" spans="1:4" ht="15">
      <c r="A841" s="198"/>
      <c r="B841" s="206"/>
      <c r="C841" s="198"/>
      <c r="D841" s="198">
        <f t="shared" si="13"/>
        <v>0</v>
      </c>
    </row>
    <row r="842" spans="1:4" ht="15">
      <c r="A842" s="198"/>
      <c r="B842" s="206"/>
      <c r="C842" s="198"/>
      <c r="D842" s="198">
        <f t="shared" si="13"/>
        <v>0</v>
      </c>
    </row>
    <row r="843" spans="1:4" ht="15">
      <c r="A843" s="198"/>
      <c r="B843" s="206"/>
      <c r="C843" s="198"/>
      <c r="D843" s="198">
        <f t="shared" si="13"/>
        <v>0</v>
      </c>
    </row>
    <row r="844" spans="1:4" ht="15">
      <c r="A844" s="198"/>
      <c r="B844" s="206"/>
      <c r="C844" s="198"/>
      <c r="D844" s="198">
        <f t="shared" si="13"/>
        <v>0</v>
      </c>
    </row>
    <row r="845" spans="1:4" ht="15">
      <c r="A845" s="198"/>
      <c r="B845" s="206"/>
      <c r="C845" s="198"/>
      <c r="D845" s="198">
        <f t="shared" si="13"/>
        <v>0</v>
      </c>
    </row>
    <row r="846" spans="1:4" ht="15">
      <c r="A846" s="198"/>
      <c r="B846" s="206"/>
      <c r="C846" s="198"/>
      <c r="D846" s="198">
        <f t="shared" si="13"/>
        <v>0</v>
      </c>
    </row>
    <row r="847" spans="1:4" ht="15">
      <c r="A847" s="198"/>
      <c r="B847" s="206"/>
      <c r="C847" s="198"/>
      <c r="D847" s="198">
        <f t="shared" si="13"/>
        <v>0</v>
      </c>
    </row>
    <row r="848" spans="1:4" ht="15">
      <c r="A848" s="198"/>
      <c r="B848" s="206"/>
      <c r="C848" s="198"/>
      <c r="D848" s="198">
        <f t="shared" si="13"/>
        <v>0</v>
      </c>
    </row>
    <row r="849" spans="1:4" ht="15">
      <c r="A849" s="198"/>
      <c r="B849" s="206"/>
      <c r="C849" s="198"/>
      <c r="D849" s="198">
        <f t="shared" si="13"/>
        <v>0</v>
      </c>
    </row>
    <row r="850" spans="1:4" ht="15">
      <c r="A850" s="198"/>
      <c r="B850" s="206"/>
      <c r="C850" s="198"/>
      <c r="D850" s="198">
        <f t="shared" si="13"/>
        <v>0</v>
      </c>
    </row>
    <row r="851" spans="1:4" ht="15">
      <c r="A851" s="198"/>
      <c r="B851" s="206"/>
      <c r="C851" s="198"/>
      <c r="D851" s="198">
        <f t="shared" si="13"/>
        <v>0</v>
      </c>
    </row>
    <row r="852" spans="1:4" ht="15">
      <c r="A852" s="198"/>
      <c r="B852" s="206"/>
      <c r="C852" s="198"/>
      <c r="D852" s="198">
        <f t="shared" si="13"/>
        <v>0</v>
      </c>
    </row>
    <row r="853" spans="1:4" ht="15">
      <c r="A853" s="198"/>
      <c r="B853" s="206"/>
      <c r="C853" s="198"/>
      <c r="D853" s="198">
        <f t="shared" si="13"/>
        <v>0</v>
      </c>
    </row>
    <row r="854" spans="1:4" ht="15">
      <c r="A854" s="198"/>
      <c r="B854" s="206"/>
      <c r="C854" s="198"/>
      <c r="D854" s="198">
        <f t="shared" si="13"/>
        <v>0</v>
      </c>
    </row>
    <row r="855" spans="1:4" ht="15">
      <c r="A855" s="198"/>
      <c r="B855" s="206"/>
      <c r="C855" s="198"/>
      <c r="D855" s="198">
        <f t="shared" si="13"/>
        <v>0</v>
      </c>
    </row>
    <row r="856" spans="1:4" ht="15">
      <c r="A856" s="198"/>
      <c r="B856" s="206"/>
      <c r="C856" s="198"/>
      <c r="D856" s="198">
        <f t="shared" si="13"/>
        <v>0</v>
      </c>
    </row>
    <row r="857" spans="1:4" ht="15">
      <c r="A857" s="198"/>
      <c r="B857" s="206"/>
      <c r="C857" s="198"/>
      <c r="D857" s="198">
        <f t="shared" si="13"/>
        <v>0</v>
      </c>
    </row>
    <row r="858" spans="1:4" ht="15">
      <c r="A858" s="198"/>
      <c r="B858" s="206"/>
      <c r="C858" s="198"/>
      <c r="D858" s="198">
        <f t="shared" si="13"/>
        <v>0</v>
      </c>
    </row>
    <row r="859" spans="1:4" ht="15">
      <c r="A859" s="198"/>
      <c r="B859" s="206"/>
      <c r="C859" s="198"/>
      <c r="D859" s="198">
        <f t="shared" si="13"/>
        <v>0</v>
      </c>
    </row>
    <row r="860" spans="1:4" ht="15">
      <c r="A860" s="198"/>
      <c r="B860" s="206"/>
      <c r="C860" s="198"/>
      <c r="D860" s="198">
        <f t="shared" si="13"/>
        <v>0</v>
      </c>
    </row>
    <row r="861" spans="1:4" ht="15">
      <c r="A861" s="198"/>
      <c r="B861" s="206"/>
      <c r="C861" s="198"/>
      <c r="D861" s="198">
        <f t="shared" si="13"/>
        <v>0</v>
      </c>
    </row>
    <row r="862" spans="1:4" ht="15">
      <c r="A862" s="198"/>
      <c r="B862" s="206"/>
      <c r="C862" s="198"/>
      <c r="D862" s="198">
        <f t="shared" si="13"/>
        <v>0</v>
      </c>
    </row>
    <row r="863" spans="1:4" ht="15">
      <c r="A863" s="198"/>
      <c r="B863" s="206"/>
      <c r="C863" s="198"/>
      <c r="D863" s="198">
        <f t="shared" si="13"/>
        <v>0</v>
      </c>
    </row>
    <row r="864" spans="1:4" ht="15">
      <c r="A864" s="198"/>
      <c r="B864" s="206"/>
      <c r="C864" s="198"/>
      <c r="D864" s="198">
        <f t="shared" si="13"/>
        <v>0</v>
      </c>
    </row>
    <row r="865" spans="1:4" ht="15">
      <c r="A865" s="198"/>
      <c r="B865" s="206"/>
      <c r="C865" s="198"/>
      <c r="D865" s="198">
        <f t="shared" si="13"/>
        <v>0</v>
      </c>
    </row>
    <row r="866" spans="1:4" ht="15">
      <c r="A866" s="198"/>
      <c r="B866" s="206"/>
      <c r="C866" s="198"/>
      <c r="D866" s="198">
        <f t="shared" si="13"/>
        <v>0</v>
      </c>
    </row>
    <row r="867" spans="1:4" ht="15">
      <c r="A867" s="198"/>
      <c r="B867" s="206"/>
      <c r="C867" s="198"/>
      <c r="D867" s="198">
        <f t="shared" si="13"/>
        <v>0</v>
      </c>
    </row>
    <row r="868" spans="1:4" ht="15">
      <c r="A868" s="198"/>
      <c r="B868" s="206"/>
      <c r="C868" s="198"/>
      <c r="D868" s="198">
        <f t="shared" si="13"/>
        <v>0</v>
      </c>
    </row>
    <row r="869" spans="1:4" ht="15">
      <c r="A869" s="198"/>
      <c r="B869" s="206"/>
      <c r="C869" s="198"/>
      <c r="D869" s="198">
        <f t="shared" si="13"/>
        <v>0</v>
      </c>
    </row>
    <row r="870" spans="1:4" ht="15">
      <c r="A870" s="198"/>
      <c r="B870" s="206"/>
      <c r="C870" s="198"/>
      <c r="D870" s="198">
        <f t="shared" si="13"/>
        <v>0</v>
      </c>
    </row>
    <row r="871" spans="1:4" ht="15">
      <c r="A871" s="198"/>
      <c r="B871" s="206"/>
      <c r="C871" s="198"/>
      <c r="D871" s="198">
        <f t="shared" si="13"/>
        <v>0</v>
      </c>
    </row>
    <row r="872" spans="1:4" ht="15">
      <c r="A872" s="198"/>
      <c r="B872" s="206"/>
      <c r="C872" s="198"/>
      <c r="D872" s="198">
        <f t="shared" si="13"/>
        <v>0</v>
      </c>
    </row>
    <row r="873" spans="1:4" ht="15">
      <c r="A873" s="198"/>
      <c r="B873" s="206"/>
      <c r="C873" s="198"/>
      <c r="D873" s="198">
        <f t="shared" si="13"/>
        <v>0</v>
      </c>
    </row>
    <row r="874" spans="1:4" ht="15">
      <c r="A874" s="198"/>
      <c r="B874" s="206"/>
      <c r="C874" s="198"/>
      <c r="D874" s="198">
        <f t="shared" si="13"/>
        <v>0</v>
      </c>
    </row>
    <row r="875" spans="1:4" ht="15">
      <c r="A875" s="198"/>
      <c r="B875" s="206"/>
      <c r="C875" s="198"/>
      <c r="D875" s="198">
        <f t="shared" si="13"/>
        <v>0</v>
      </c>
    </row>
    <row r="876" spans="1:4" ht="15">
      <c r="A876" s="198"/>
      <c r="B876" s="206"/>
      <c r="C876" s="198"/>
      <c r="D876" s="198">
        <f t="shared" si="13"/>
        <v>0</v>
      </c>
    </row>
    <row r="877" spans="1:4" ht="15">
      <c r="A877" s="198"/>
      <c r="B877" s="206"/>
      <c r="C877" s="198"/>
      <c r="D877" s="198">
        <f t="shared" si="13"/>
        <v>0</v>
      </c>
    </row>
    <row r="878" spans="1:4" ht="15">
      <c r="A878" s="198"/>
      <c r="B878" s="206"/>
      <c r="C878" s="198"/>
      <c r="D878" s="198">
        <f t="shared" si="13"/>
        <v>0</v>
      </c>
    </row>
    <row r="879" spans="1:4" ht="15">
      <c r="A879" s="198"/>
      <c r="B879" s="206"/>
      <c r="C879" s="198"/>
      <c r="D879" s="198">
        <f t="shared" si="13"/>
        <v>0</v>
      </c>
    </row>
    <row r="880" spans="1:4" ht="15">
      <c r="A880" s="198"/>
      <c r="B880" s="206"/>
      <c r="C880" s="198"/>
      <c r="D880" s="198">
        <f t="shared" si="13"/>
        <v>0</v>
      </c>
    </row>
    <row r="881" spans="1:4" ht="15">
      <c r="A881" s="198"/>
      <c r="B881" s="206"/>
      <c r="C881" s="198"/>
      <c r="D881" s="198">
        <f t="shared" si="13"/>
        <v>0</v>
      </c>
    </row>
    <row r="882" spans="1:4" ht="15">
      <c r="A882" s="198"/>
      <c r="B882" s="206"/>
      <c r="C882" s="198"/>
      <c r="D882" s="198">
        <f t="shared" si="13"/>
        <v>0</v>
      </c>
    </row>
    <row r="883" spans="1:4" ht="15">
      <c r="A883" s="198"/>
      <c r="B883" s="206"/>
      <c r="C883" s="198"/>
      <c r="D883" s="198">
        <f t="shared" si="13"/>
        <v>0</v>
      </c>
    </row>
    <row r="884" spans="1:4" ht="15">
      <c r="A884" s="198"/>
      <c r="B884" s="206"/>
      <c r="C884" s="198"/>
      <c r="D884" s="198">
        <f t="shared" si="13"/>
        <v>0</v>
      </c>
    </row>
    <row r="885" spans="1:4" ht="15">
      <c r="A885" s="198"/>
      <c r="B885" s="206"/>
      <c r="C885" s="198"/>
      <c r="D885" s="198">
        <f t="shared" si="13"/>
        <v>0</v>
      </c>
    </row>
    <row r="886" spans="1:4" ht="15">
      <c r="A886" s="198"/>
      <c r="B886" s="206"/>
      <c r="C886" s="198"/>
      <c r="D886" s="198">
        <f t="shared" si="13"/>
        <v>0</v>
      </c>
    </row>
    <row r="887" spans="1:4" ht="15">
      <c r="A887" s="198"/>
      <c r="B887" s="206"/>
      <c r="C887" s="198"/>
      <c r="D887" s="198">
        <f t="shared" si="13"/>
        <v>0</v>
      </c>
    </row>
    <row r="888" spans="1:4" ht="15">
      <c r="A888" s="198"/>
      <c r="B888" s="206"/>
      <c r="C888" s="198"/>
      <c r="D888" s="198">
        <f t="shared" si="13"/>
        <v>0</v>
      </c>
    </row>
    <row r="889" spans="1:4" ht="15">
      <c r="A889" s="198"/>
      <c r="B889" s="206"/>
      <c r="C889" s="198"/>
      <c r="D889" s="198">
        <f t="shared" si="13"/>
        <v>0</v>
      </c>
    </row>
    <row r="890" spans="1:4" ht="15">
      <c r="A890" s="198"/>
      <c r="B890" s="206"/>
      <c r="C890" s="198"/>
      <c r="D890" s="198">
        <f t="shared" si="13"/>
        <v>0</v>
      </c>
    </row>
    <row r="891" spans="1:4" ht="15">
      <c r="A891" s="198"/>
      <c r="B891" s="206"/>
      <c r="C891" s="198"/>
      <c r="D891" s="198">
        <f t="shared" si="13"/>
        <v>0</v>
      </c>
    </row>
    <row r="892" spans="1:4" ht="15">
      <c r="A892" s="198"/>
      <c r="B892" s="206"/>
      <c r="C892" s="198"/>
      <c r="D892" s="198">
        <f t="shared" si="13"/>
        <v>0</v>
      </c>
    </row>
    <row r="893" spans="1:4" ht="15">
      <c r="A893" s="198"/>
      <c r="B893" s="206"/>
      <c r="C893" s="198"/>
      <c r="D893" s="198">
        <f t="shared" si="13"/>
        <v>0</v>
      </c>
    </row>
    <row r="894" spans="1:4" ht="15">
      <c r="A894" s="198"/>
      <c r="B894" s="206"/>
      <c r="C894" s="198"/>
      <c r="D894" s="198">
        <f t="shared" si="13"/>
        <v>0</v>
      </c>
    </row>
    <row r="895" spans="1:4" ht="15">
      <c r="A895" s="198"/>
      <c r="B895" s="206"/>
      <c r="C895" s="198"/>
      <c r="D895" s="198">
        <f t="shared" si="13"/>
        <v>0</v>
      </c>
    </row>
    <row r="896" spans="1:4" ht="15">
      <c r="A896" s="198"/>
      <c r="B896" s="206"/>
      <c r="C896" s="198"/>
      <c r="D896" s="198">
        <f t="shared" si="13"/>
        <v>0</v>
      </c>
    </row>
    <row r="897" spans="1:4" ht="15">
      <c r="A897" s="198"/>
      <c r="B897" s="206"/>
      <c r="C897" s="198"/>
      <c r="D897" s="198">
        <f t="shared" si="13"/>
        <v>0</v>
      </c>
    </row>
    <row r="898" spans="1:4" ht="15">
      <c r="A898" s="198"/>
      <c r="B898" s="206"/>
      <c r="C898" s="198"/>
      <c r="D898" s="198">
        <f t="shared" si="13"/>
        <v>0</v>
      </c>
    </row>
    <row r="899" spans="1:4" ht="15">
      <c r="A899" s="198"/>
      <c r="B899" s="206"/>
      <c r="C899" s="198"/>
      <c r="D899" s="198">
        <f t="shared" ref="D899:D962" si="14">COUNTIF(A:A,A899)</f>
        <v>0</v>
      </c>
    </row>
    <row r="900" spans="1:4" ht="15">
      <c r="A900" s="198"/>
      <c r="B900" s="206"/>
      <c r="C900" s="198"/>
      <c r="D900" s="198">
        <f t="shared" si="14"/>
        <v>0</v>
      </c>
    </row>
    <row r="901" spans="1:4" ht="15">
      <c r="A901" s="198"/>
      <c r="B901" s="206"/>
      <c r="C901" s="198"/>
      <c r="D901" s="198">
        <f t="shared" si="14"/>
        <v>0</v>
      </c>
    </row>
    <row r="902" spans="1:4" ht="15">
      <c r="A902" s="198"/>
      <c r="B902" s="206"/>
      <c r="C902" s="198"/>
      <c r="D902" s="198">
        <f t="shared" si="14"/>
        <v>0</v>
      </c>
    </row>
    <row r="903" spans="1:4" ht="15">
      <c r="A903" s="198"/>
      <c r="B903" s="206"/>
      <c r="C903" s="198"/>
      <c r="D903" s="198">
        <f t="shared" si="14"/>
        <v>0</v>
      </c>
    </row>
    <row r="904" spans="1:4" ht="15">
      <c r="A904" s="198"/>
      <c r="B904" s="206"/>
      <c r="C904" s="198"/>
      <c r="D904" s="198">
        <f t="shared" si="14"/>
        <v>0</v>
      </c>
    </row>
    <row r="905" spans="1:4" ht="15">
      <c r="A905" s="198"/>
      <c r="B905" s="206"/>
      <c r="C905" s="198"/>
      <c r="D905" s="198">
        <f t="shared" si="14"/>
        <v>0</v>
      </c>
    </row>
    <row r="906" spans="1:4" ht="15">
      <c r="A906" s="198"/>
      <c r="B906" s="206"/>
      <c r="C906" s="198"/>
      <c r="D906" s="198">
        <f t="shared" si="14"/>
        <v>0</v>
      </c>
    </row>
    <row r="907" spans="1:4" ht="15">
      <c r="A907" s="198"/>
      <c r="B907" s="206"/>
      <c r="C907" s="198"/>
      <c r="D907" s="198">
        <f t="shared" si="14"/>
        <v>0</v>
      </c>
    </row>
    <row r="908" spans="1:4" ht="15">
      <c r="A908" s="198"/>
      <c r="B908" s="206"/>
      <c r="C908" s="198"/>
      <c r="D908" s="198">
        <f t="shared" si="14"/>
        <v>0</v>
      </c>
    </row>
    <row r="909" spans="1:4" ht="15">
      <c r="A909" s="198"/>
      <c r="B909" s="206"/>
      <c r="C909" s="198"/>
      <c r="D909" s="198">
        <f t="shared" si="14"/>
        <v>0</v>
      </c>
    </row>
    <row r="910" spans="1:4" ht="15">
      <c r="A910" s="198"/>
      <c r="B910" s="206"/>
      <c r="C910" s="198"/>
      <c r="D910" s="198">
        <f t="shared" si="14"/>
        <v>0</v>
      </c>
    </row>
    <row r="911" spans="1:4" ht="15">
      <c r="A911" s="198"/>
      <c r="B911" s="206"/>
      <c r="C911" s="198"/>
      <c r="D911" s="198">
        <f t="shared" si="14"/>
        <v>0</v>
      </c>
    </row>
    <row r="912" spans="1:4" ht="15">
      <c r="A912" s="198"/>
      <c r="B912" s="206"/>
      <c r="C912" s="198"/>
      <c r="D912" s="198">
        <f t="shared" si="14"/>
        <v>0</v>
      </c>
    </row>
    <row r="913" spans="1:4" ht="15">
      <c r="A913" s="198"/>
      <c r="B913" s="206"/>
      <c r="C913" s="198"/>
      <c r="D913" s="198">
        <f t="shared" si="14"/>
        <v>0</v>
      </c>
    </row>
    <row r="914" spans="1:4" ht="15">
      <c r="A914" s="198"/>
      <c r="B914" s="206"/>
      <c r="C914" s="198"/>
      <c r="D914" s="198">
        <f t="shared" si="14"/>
        <v>0</v>
      </c>
    </row>
    <row r="915" spans="1:4" ht="15">
      <c r="A915" s="198"/>
      <c r="B915" s="206"/>
      <c r="C915" s="198"/>
      <c r="D915" s="198">
        <f t="shared" si="14"/>
        <v>0</v>
      </c>
    </row>
    <row r="916" spans="1:4" ht="15">
      <c r="A916" s="198"/>
      <c r="B916" s="206"/>
      <c r="C916" s="198"/>
      <c r="D916" s="198">
        <f t="shared" si="14"/>
        <v>0</v>
      </c>
    </row>
    <row r="917" spans="1:4" ht="15">
      <c r="A917" s="198"/>
      <c r="B917" s="206"/>
      <c r="C917" s="198"/>
      <c r="D917" s="198">
        <f t="shared" si="14"/>
        <v>0</v>
      </c>
    </row>
    <row r="918" spans="1:4" ht="15">
      <c r="A918" s="198"/>
      <c r="B918" s="206"/>
      <c r="C918" s="198"/>
      <c r="D918" s="198">
        <f t="shared" si="14"/>
        <v>0</v>
      </c>
    </row>
    <row r="919" spans="1:4" ht="15">
      <c r="A919" s="198"/>
      <c r="B919" s="206"/>
      <c r="C919" s="211"/>
      <c r="D919" s="198">
        <f t="shared" si="14"/>
        <v>0</v>
      </c>
    </row>
    <row r="920" spans="1:4" ht="15">
      <c r="A920" s="198"/>
      <c r="B920" s="206"/>
      <c r="C920" s="211"/>
      <c r="D920" s="198">
        <f t="shared" si="14"/>
        <v>0</v>
      </c>
    </row>
    <row r="921" spans="1:4" ht="15">
      <c r="A921" s="198"/>
      <c r="B921" s="206"/>
      <c r="C921" s="211"/>
      <c r="D921" s="198">
        <f t="shared" si="14"/>
        <v>0</v>
      </c>
    </row>
    <row r="922" spans="1:4" ht="15">
      <c r="A922" s="198"/>
      <c r="B922" s="206"/>
      <c r="C922" s="211"/>
      <c r="D922" s="198">
        <f t="shared" si="14"/>
        <v>0</v>
      </c>
    </row>
    <row r="923" spans="1:4" ht="15">
      <c r="A923" s="198"/>
      <c r="B923" s="206"/>
      <c r="C923" s="211"/>
      <c r="D923" s="198">
        <f t="shared" si="14"/>
        <v>0</v>
      </c>
    </row>
    <row r="924" spans="1:4" ht="15">
      <c r="A924" s="198"/>
      <c r="B924" s="206"/>
      <c r="C924" s="211"/>
      <c r="D924" s="198">
        <f t="shared" si="14"/>
        <v>0</v>
      </c>
    </row>
    <row r="925" spans="1:4" ht="15">
      <c r="A925" s="198"/>
      <c r="B925" s="206"/>
      <c r="C925" s="211"/>
      <c r="D925" s="198">
        <f t="shared" si="14"/>
        <v>0</v>
      </c>
    </row>
    <row r="926" spans="1:4" ht="15">
      <c r="A926" s="198"/>
      <c r="B926" s="206"/>
      <c r="C926" s="211"/>
      <c r="D926" s="198">
        <f t="shared" si="14"/>
        <v>0</v>
      </c>
    </row>
    <row r="927" spans="1:4" ht="15">
      <c r="A927" s="198"/>
      <c r="B927" s="206"/>
      <c r="C927" s="211"/>
      <c r="D927" s="198">
        <f t="shared" si="14"/>
        <v>0</v>
      </c>
    </row>
    <row r="928" spans="1:4" ht="15">
      <c r="A928" s="198"/>
      <c r="B928" s="206"/>
      <c r="C928" s="211"/>
      <c r="D928" s="198">
        <f t="shared" si="14"/>
        <v>0</v>
      </c>
    </row>
    <row r="929" spans="1:4" ht="15">
      <c r="A929" s="198"/>
      <c r="B929" s="206"/>
      <c r="C929" s="211"/>
      <c r="D929" s="198">
        <f t="shared" si="14"/>
        <v>0</v>
      </c>
    </row>
    <row r="930" spans="1:4" ht="15">
      <c r="A930" s="198"/>
      <c r="B930" s="206"/>
      <c r="C930" s="211"/>
      <c r="D930" s="198">
        <f t="shared" si="14"/>
        <v>0</v>
      </c>
    </row>
    <row r="931" spans="1:4" ht="15">
      <c r="A931" s="198"/>
      <c r="B931" s="206"/>
      <c r="C931" s="211"/>
      <c r="D931" s="198">
        <f t="shared" si="14"/>
        <v>0</v>
      </c>
    </row>
    <row r="932" spans="1:4" ht="15">
      <c r="A932" s="198"/>
      <c r="B932" s="206"/>
      <c r="C932" s="211"/>
      <c r="D932" s="198">
        <f t="shared" si="14"/>
        <v>0</v>
      </c>
    </row>
    <row r="933" spans="1:4" ht="15">
      <c r="A933" s="198"/>
      <c r="B933" s="206"/>
      <c r="C933" s="211"/>
      <c r="D933" s="198">
        <f t="shared" si="14"/>
        <v>0</v>
      </c>
    </row>
    <row r="934" spans="1:4" ht="15">
      <c r="A934" s="198"/>
      <c r="B934" s="206"/>
      <c r="C934" s="211"/>
      <c r="D934" s="198">
        <f t="shared" si="14"/>
        <v>0</v>
      </c>
    </row>
    <row r="935" spans="1:4" ht="15">
      <c r="A935" s="198"/>
      <c r="B935" s="206"/>
      <c r="C935" s="211"/>
      <c r="D935" s="198">
        <f t="shared" si="14"/>
        <v>0</v>
      </c>
    </row>
    <row r="936" spans="1:4" ht="15">
      <c r="A936" s="198"/>
      <c r="B936" s="206"/>
      <c r="C936" s="211"/>
      <c r="D936" s="198">
        <f t="shared" si="14"/>
        <v>0</v>
      </c>
    </row>
    <row r="937" spans="1:4" ht="15">
      <c r="A937" s="198"/>
      <c r="B937" s="206"/>
      <c r="C937" s="211"/>
      <c r="D937" s="198">
        <f t="shared" si="14"/>
        <v>0</v>
      </c>
    </row>
    <row r="938" spans="1:4" ht="15">
      <c r="A938" s="198"/>
      <c r="B938" s="206"/>
      <c r="C938" s="211"/>
      <c r="D938" s="198">
        <f t="shared" si="14"/>
        <v>0</v>
      </c>
    </row>
    <row r="939" spans="1:4" ht="15">
      <c r="A939" s="198"/>
      <c r="B939" s="206"/>
      <c r="C939" s="211"/>
      <c r="D939" s="198">
        <f t="shared" si="14"/>
        <v>0</v>
      </c>
    </row>
    <row r="940" spans="1:4" ht="15">
      <c r="A940" s="198"/>
      <c r="B940" s="206"/>
      <c r="C940" s="211"/>
      <c r="D940" s="198">
        <f t="shared" si="14"/>
        <v>0</v>
      </c>
    </row>
    <row r="941" spans="1:4" ht="15">
      <c r="A941" s="198"/>
      <c r="B941" s="206"/>
      <c r="C941" s="211"/>
      <c r="D941" s="198">
        <f t="shared" si="14"/>
        <v>0</v>
      </c>
    </row>
    <row r="942" spans="1:4" ht="15">
      <c r="A942" s="198"/>
      <c r="B942" s="206"/>
      <c r="C942" s="211"/>
      <c r="D942" s="198">
        <f t="shared" si="14"/>
        <v>0</v>
      </c>
    </row>
    <row r="943" spans="1:4" ht="15">
      <c r="A943" s="198"/>
      <c r="B943" s="206"/>
      <c r="C943" s="211"/>
      <c r="D943" s="198">
        <f t="shared" si="14"/>
        <v>0</v>
      </c>
    </row>
    <row r="944" spans="1:4" ht="15">
      <c r="A944" s="198"/>
      <c r="B944" s="206"/>
      <c r="C944" s="211"/>
      <c r="D944" s="198">
        <f t="shared" si="14"/>
        <v>0</v>
      </c>
    </row>
    <row r="945" spans="1:4" ht="15">
      <c r="A945" s="198"/>
      <c r="B945" s="206"/>
      <c r="C945" s="211"/>
      <c r="D945" s="198">
        <f t="shared" si="14"/>
        <v>0</v>
      </c>
    </row>
    <row r="946" spans="1:4" ht="15">
      <c r="A946" s="198"/>
      <c r="B946" s="206"/>
      <c r="C946" s="211"/>
      <c r="D946" s="198">
        <f t="shared" si="14"/>
        <v>0</v>
      </c>
    </row>
    <row r="947" spans="1:4" ht="15">
      <c r="A947" s="198"/>
      <c r="B947" s="206"/>
      <c r="C947" s="211"/>
      <c r="D947" s="198">
        <f t="shared" si="14"/>
        <v>0</v>
      </c>
    </row>
    <row r="948" spans="1:4" ht="15">
      <c r="A948" s="198"/>
      <c r="B948" s="206"/>
      <c r="C948" s="211"/>
      <c r="D948" s="198">
        <f t="shared" si="14"/>
        <v>0</v>
      </c>
    </row>
    <row r="949" spans="1:4" ht="15">
      <c r="A949" s="198"/>
      <c r="B949" s="206"/>
      <c r="C949" s="211"/>
      <c r="D949" s="198">
        <f t="shared" si="14"/>
        <v>0</v>
      </c>
    </row>
    <row r="950" spans="1:4" ht="15">
      <c r="A950" s="198"/>
      <c r="B950" s="206"/>
      <c r="C950" s="211"/>
      <c r="D950" s="198">
        <f t="shared" si="14"/>
        <v>0</v>
      </c>
    </row>
    <row r="951" spans="1:4" ht="15">
      <c r="A951" s="198"/>
      <c r="B951" s="206"/>
      <c r="C951" s="211"/>
      <c r="D951" s="198">
        <f t="shared" si="14"/>
        <v>0</v>
      </c>
    </row>
    <row r="952" spans="1:4" ht="15">
      <c r="A952" s="198"/>
      <c r="B952" s="206"/>
      <c r="C952" s="211"/>
      <c r="D952" s="198">
        <f t="shared" si="14"/>
        <v>0</v>
      </c>
    </row>
    <row r="953" spans="1:4" ht="15">
      <c r="A953" s="198"/>
      <c r="B953" s="206"/>
      <c r="C953" s="211"/>
      <c r="D953" s="198">
        <f t="shared" si="14"/>
        <v>0</v>
      </c>
    </row>
    <row r="954" spans="1:4" ht="15">
      <c r="A954" s="198"/>
      <c r="B954" s="206"/>
      <c r="C954" s="211"/>
      <c r="D954" s="198">
        <f t="shared" si="14"/>
        <v>0</v>
      </c>
    </row>
    <row r="955" spans="1:4" ht="15">
      <c r="A955" s="198"/>
      <c r="B955" s="206"/>
      <c r="C955" s="211"/>
      <c r="D955" s="198">
        <f t="shared" si="14"/>
        <v>0</v>
      </c>
    </row>
    <row r="956" spans="1:4" ht="15">
      <c r="A956" s="198"/>
      <c r="B956" s="206"/>
      <c r="C956" s="211"/>
      <c r="D956" s="198">
        <f t="shared" si="14"/>
        <v>0</v>
      </c>
    </row>
    <row r="957" spans="1:4" ht="15">
      <c r="A957" s="198"/>
      <c r="B957" s="206"/>
      <c r="C957" s="211"/>
      <c r="D957" s="198">
        <f t="shared" si="14"/>
        <v>0</v>
      </c>
    </row>
    <row r="958" spans="1:4" ht="15">
      <c r="A958" s="198"/>
      <c r="B958" s="206"/>
      <c r="C958" s="211"/>
      <c r="D958" s="198">
        <f t="shared" si="14"/>
        <v>0</v>
      </c>
    </row>
    <row r="959" spans="1:4" ht="15">
      <c r="A959" s="198"/>
      <c r="B959" s="206"/>
      <c r="C959" s="211"/>
      <c r="D959" s="198">
        <f t="shared" si="14"/>
        <v>0</v>
      </c>
    </row>
    <row r="960" spans="1:4" ht="15">
      <c r="A960" s="198"/>
      <c r="B960" s="206"/>
      <c r="C960" s="211"/>
      <c r="D960" s="198">
        <f t="shared" si="14"/>
        <v>0</v>
      </c>
    </row>
    <row r="961" spans="1:4" ht="15">
      <c r="A961" s="198"/>
      <c r="B961" s="206"/>
      <c r="C961" s="211"/>
      <c r="D961" s="198">
        <f t="shared" si="14"/>
        <v>0</v>
      </c>
    </row>
    <row r="962" spans="1:4" ht="15">
      <c r="A962" s="198"/>
      <c r="B962" s="206"/>
      <c r="C962" s="211"/>
      <c r="D962" s="198">
        <f t="shared" si="14"/>
        <v>0</v>
      </c>
    </row>
    <row r="963" spans="1:4" ht="15">
      <c r="A963" s="198"/>
      <c r="B963" s="206"/>
      <c r="C963" s="211"/>
      <c r="D963" s="198">
        <f t="shared" ref="D963:D1026" si="15">COUNTIF(A:A,A963)</f>
        <v>0</v>
      </c>
    </row>
    <row r="964" spans="1:4" ht="15">
      <c r="A964" s="198"/>
      <c r="B964" s="206"/>
      <c r="C964" s="211"/>
      <c r="D964" s="198">
        <f t="shared" si="15"/>
        <v>0</v>
      </c>
    </row>
    <row r="965" spans="1:4" ht="15">
      <c r="A965" s="198"/>
      <c r="B965" s="206"/>
      <c r="C965" s="211"/>
      <c r="D965" s="198">
        <f t="shared" si="15"/>
        <v>0</v>
      </c>
    </row>
    <row r="966" spans="1:4" ht="15">
      <c r="A966" s="198"/>
      <c r="B966" s="206"/>
      <c r="C966" s="211"/>
      <c r="D966" s="198">
        <f t="shared" si="15"/>
        <v>0</v>
      </c>
    </row>
    <row r="967" spans="1:4" ht="15">
      <c r="A967" s="198"/>
      <c r="B967" s="206"/>
      <c r="C967" s="211"/>
      <c r="D967" s="198">
        <f t="shared" si="15"/>
        <v>0</v>
      </c>
    </row>
    <row r="968" spans="1:4" ht="15">
      <c r="A968" s="198"/>
      <c r="B968" s="206"/>
      <c r="C968" s="211"/>
      <c r="D968" s="198">
        <f t="shared" si="15"/>
        <v>0</v>
      </c>
    </row>
    <row r="969" spans="1:4" ht="15">
      <c r="A969" s="198"/>
      <c r="B969" s="206"/>
      <c r="C969" s="211"/>
      <c r="D969" s="198">
        <f t="shared" si="15"/>
        <v>0</v>
      </c>
    </row>
    <row r="970" spans="1:4" ht="15">
      <c r="A970" s="198"/>
      <c r="B970" s="206"/>
      <c r="C970" s="211"/>
      <c r="D970" s="198">
        <f t="shared" si="15"/>
        <v>0</v>
      </c>
    </row>
    <row r="971" spans="1:4" ht="15">
      <c r="A971" s="198"/>
      <c r="B971" s="206"/>
      <c r="C971" s="211"/>
      <c r="D971" s="198">
        <f t="shared" si="15"/>
        <v>0</v>
      </c>
    </row>
    <row r="972" spans="1:4" ht="15">
      <c r="A972" s="198"/>
      <c r="B972" s="206"/>
      <c r="C972" s="211"/>
      <c r="D972" s="198">
        <f t="shared" si="15"/>
        <v>0</v>
      </c>
    </row>
    <row r="973" spans="1:4" ht="15">
      <c r="A973" s="198"/>
      <c r="B973" s="206"/>
      <c r="C973" s="198"/>
      <c r="D973" s="198">
        <f t="shared" si="15"/>
        <v>0</v>
      </c>
    </row>
    <row r="974" spans="1:4" ht="15">
      <c r="A974" s="198"/>
      <c r="B974" s="206"/>
      <c r="C974" s="198"/>
      <c r="D974" s="198">
        <f t="shared" si="15"/>
        <v>0</v>
      </c>
    </row>
    <row r="975" spans="1:4" ht="15">
      <c r="A975" s="198"/>
      <c r="B975" s="206"/>
      <c r="C975" s="198"/>
      <c r="D975" s="198">
        <f t="shared" si="15"/>
        <v>0</v>
      </c>
    </row>
    <row r="976" spans="1:4" ht="15">
      <c r="A976" s="198"/>
      <c r="B976" s="206"/>
      <c r="C976" s="198"/>
      <c r="D976" s="198">
        <f t="shared" si="15"/>
        <v>0</v>
      </c>
    </row>
    <row r="977" spans="1:4" ht="15">
      <c r="A977" s="198"/>
      <c r="B977" s="206"/>
      <c r="C977" s="198"/>
      <c r="D977" s="198">
        <f t="shared" si="15"/>
        <v>0</v>
      </c>
    </row>
    <row r="978" spans="1:4" ht="15">
      <c r="A978" s="198"/>
      <c r="B978" s="206"/>
      <c r="C978" s="198"/>
      <c r="D978" s="198">
        <f t="shared" si="15"/>
        <v>0</v>
      </c>
    </row>
    <row r="979" spans="1:4" ht="15">
      <c r="A979" s="198"/>
      <c r="B979" s="206"/>
      <c r="C979" s="198"/>
      <c r="D979" s="198">
        <f t="shared" si="15"/>
        <v>0</v>
      </c>
    </row>
    <row r="980" spans="1:4" ht="15">
      <c r="A980" s="198"/>
      <c r="B980" s="206"/>
      <c r="C980" s="198"/>
      <c r="D980" s="198">
        <f t="shared" si="15"/>
        <v>0</v>
      </c>
    </row>
    <row r="981" spans="1:4" ht="15">
      <c r="A981" s="198"/>
      <c r="B981" s="206"/>
      <c r="C981" s="198"/>
      <c r="D981" s="198">
        <f t="shared" si="15"/>
        <v>0</v>
      </c>
    </row>
    <row r="982" spans="1:4" ht="15">
      <c r="A982" s="198"/>
      <c r="B982" s="206"/>
      <c r="C982" s="198"/>
      <c r="D982" s="198">
        <f t="shared" si="15"/>
        <v>0</v>
      </c>
    </row>
    <row r="983" spans="1:4" ht="15">
      <c r="A983" s="198"/>
      <c r="B983" s="206"/>
      <c r="C983" s="198"/>
      <c r="D983" s="198">
        <f t="shared" si="15"/>
        <v>0</v>
      </c>
    </row>
    <row r="984" spans="1:4" ht="15">
      <c r="A984" s="198"/>
      <c r="B984" s="206"/>
      <c r="C984" s="198"/>
      <c r="D984" s="198">
        <f t="shared" si="15"/>
        <v>0</v>
      </c>
    </row>
    <row r="985" spans="1:4" ht="15">
      <c r="A985" s="198"/>
      <c r="B985" s="206"/>
      <c r="C985" s="198"/>
      <c r="D985" s="198">
        <f t="shared" si="15"/>
        <v>0</v>
      </c>
    </row>
    <row r="986" spans="1:4" ht="15">
      <c r="A986" s="198"/>
      <c r="B986" s="206"/>
      <c r="C986" s="198"/>
      <c r="D986" s="198">
        <f t="shared" si="15"/>
        <v>0</v>
      </c>
    </row>
    <row r="987" spans="1:4" ht="15">
      <c r="A987" s="198"/>
      <c r="B987" s="206"/>
      <c r="C987" s="198"/>
      <c r="D987" s="198">
        <f t="shared" si="15"/>
        <v>0</v>
      </c>
    </row>
    <row r="988" spans="1:4" ht="15">
      <c r="A988" s="198"/>
      <c r="B988" s="206"/>
      <c r="C988" s="198"/>
      <c r="D988" s="198">
        <f t="shared" si="15"/>
        <v>0</v>
      </c>
    </row>
    <row r="989" spans="1:4" ht="15">
      <c r="A989" s="198"/>
      <c r="B989" s="206"/>
      <c r="C989" s="198"/>
      <c r="D989" s="198">
        <f t="shared" si="15"/>
        <v>0</v>
      </c>
    </row>
    <row r="990" spans="1:4" ht="15">
      <c r="A990" s="198"/>
      <c r="B990" s="206"/>
      <c r="C990" s="198"/>
      <c r="D990" s="198">
        <f t="shared" si="15"/>
        <v>0</v>
      </c>
    </row>
    <row r="991" spans="1:4" ht="15">
      <c r="A991" s="198"/>
      <c r="B991" s="206"/>
      <c r="C991" s="198"/>
      <c r="D991" s="198">
        <f t="shared" si="15"/>
        <v>0</v>
      </c>
    </row>
    <row r="992" spans="1:4" ht="15">
      <c r="A992" s="198"/>
      <c r="B992" s="206"/>
      <c r="C992" s="198"/>
      <c r="D992" s="198">
        <f t="shared" si="15"/>
        <v>0</v>
      </c>
    </row>
    <row r="993" spans="1:4" ht="15">
      <c r="A993" s="198"/>
      <c r="B993" s="206"/>
      <c r="C993" s="198"/>
      <c r="D993" s="198">
        <f t="shared" si="15"/>
        <v>0</v>
      </c>
    </row>
    <row r="994" spans="1:4" ht="15">
      <c r="A994" s="198"/>
      <c r="B994" s="206"/>
      <c r="C994" s="198"/>
      <c r="D994" s="198">
        <f t="shared" si="15"/>
        <v>0</v>
      </c>
    </row>
    <row r="995" spans="1:4" ht="15">
      <c r="A995" s="198"/>
      <c r="B995" s="206"/>
      <c r="C995" s="198"/>
      <c r="D995" s="198">
        <f t="shared" si="15"/>
        <v>0</v>
      </c>
    </row>
    <row r="996" spans="1:4" ht="15">
      <c r="A996" s="198"/>
      <c r="B996" s="206"/>
      <c r="C996" s="198"/>
      <c r="D996" s="198">
        <f t="shared" si="15"/>
        <v>0</v>
      </c>
    </row>
    <row r="997" spans="1:4" ht="15">
      <c r="A997" s="198"/>
      <c r="B997" s="206"/>
      <c r="C997" s="198"/>
      <c r="D997" s="198">
        <f t="shared" si="15"/>
        <v>0</v>
      </c>
    </row>
    <row r="998" spans="1:4" ht="15">
      <c r="A998" s="198"/>
      <c r="B998" s="206"/>
      <c r="C998" s="198"/>
      <c r="D998" s="198">
        <f t="shared" si="15"/>
        <v>0</v>
      </c>
    </row>
    <row r="999" spans="1:4" ht="15">
      <c r="A999" s="198"/>
      <c r="B999" s="206"/>
      <c r="C999" s="198"/>
      <c r="D999" s="198">
        <f t="shared" si="15"/>
        <v>0</v>
      </c>
    </row>
    <row r="1000" spans="1:4" ht="15">
      <c r="A1000" s="198"/>
      <c r="B1000" s="206"/>
      <c r="C1000" s="198"/>
      <c r="D1000" s="198">
        <f t="shared" si="15"/>
        <v>0</v>
      </c>
    </row>
    <row r="1001" spans="1:4" ht="15">
      <c r="A1001" s="198"/>
      <c r="B1001" s="206"/>
      <c r="C1001" s="198"/>
      <c r="D1001" s="198">
        <f t="shared" si="15"/>
        <v>0</v>
      </c>
    </row>
    <row r="1002" spans="1:4" ht="15">
      <c r="A1002" s="198"/>
      <c r="B1002" s="206"/>
      <c r="C1002" s="198"/>
      <c r="D1002" s="198">
        <f t="shared" si="15"/>
        <v>0</v>
      </c>
    </row>
    <row r="1003" spans="1:4" ht="15">
      <c r="A1003" s="198"/>
      <c r="B1003" s="206"/>
      <c r="C1003" s="198"/>
      <c r="D1003" s="198">
        <f t="shared" si="15"/>
        <v>0</v>
      </c>
    </row>
    <row r="1004" spans="1:4" ht="15">
      <c r="A1004" s="198"/>
      <c r="B1004" s="206"/>
      <c r="C1004" s="198"/>
      <c r="D1004" s="198">
        <f t="shared" si="15"/>
        <v>0</v>
      </c>
    </row>
    <row r="1005" spans="1:4" ht="15">
      <c r="A1005" s="198"/>
      <c r="B1005" s="206"/>
      <c r="C1005" s="198"/>
      <c r="D1005" s="198">
        <f t="shared" si="15"/>
        <v>0</v>
      </c>
    </row>
    <row r="1006" spans="1:4" ht="15">
      <c r="A1006" s="198"/>
      <c r="B1006" s="206"/>
      <c r="C1006" s="198"/>
      <c r="D1006" s="198">
        <f t="shared" si="15"/>
        <v>0</v>
      </c>
    </row>
    <row r="1007" spans="1:4" ht="15">
      <c r="A1007" s="198"/>
      <c r="B1007" s="206"/>
      <c r="C1007" s="198"/>
      <c r="D1007" s="198">
        <f t="shared" si="15"/>
        <v>0</v>
      </c>
    </row>
    <row r="1008" spans="1:4" ht="15">
      <c r="A1008" s="198"/>
      <c r="B1008" s="206"/>
      <c r="C1008" s="198"/>
      <c r="D1008" s="198">
        <f t="shared" si="15"/>
        <v>0</v>
      </c>
    </row>
    <row r="1009" spans="1:4" ht="15">
      <c r="A1009" s="198"/>
      <c r="B1009" s="206"/>
      <c r="C1009" s="198"/>
      <c r="D1009" s="198">
        <f t="shared" si="15"/>
        <v>0</v>
      </c>
    </row>
    <row r="1010" spans="1:4" ht="15">
      <c r="A1010" s="198"/>
      <c r="B1010" s="206"/>
      <c r="C1010" s="198"/>
      <c r="D1010" s="198">
        <f t="shared" si="15"/>
        <v>0</v>
      </c>
    </row>
    <row r="1011" spans="1:4" ht="15">
      <c r="A1011" s="198"/>
      <c r="B1011" s="206"/>
      <c r="C1011" s="198"/>
      <c r="D1011" s="198">
        <f t="shared" si="15"/>
        <v>0</v>
      </c>
    </row>
    <row r="1012" spans="1:4" ht="15">
      <c r="A1012" s="198"/>
      <c r="B1012" s="206"/>
      <c r="C1012" s="198"/>
      <c r="D1012" s="198">
        <f t="shared" si="15"/>
        <v>0</v>
      </c>
    </row>
    <row r="1013" spans="1:4" ht="15">
      <c r="A1013" s="198"/>
      <c r="B1013" s="206"/>
      <c r="C1013" s="198"/>
      <c r="D1013" s="198">
        <f t="shared" si="15"/>
        <v>0</v>
      </c>
    </row>
    <row r="1014" spans="1:4" ht="15">
      <c r="A1014" s="198"/>
      <c r="B1014" s="206"/>
      <c r="C1014" s="198"/>
      <c r="D1014" s="198">
        <f t="shared" si="15"/>
        <v>0</v>
      </c>
    </row>
    <row r="1015" spans="1:4" ht="15">
      <c r="A1015" s="198"/>
      <c r="B1015" s="206"/>
      <c r="C1015" s="198"/>
      <c r="D1015" s="198">
        <f t="shared" si="15"/>
        <v>0</v>
      </c>
    </row>
    <row r="1016" spans="1:4" ht="15">
      <c r="A1016" s="198"/>
      <c r="B1016" s="206"/>
      <c r="C1016" s="198"/>
      <c r="D1016" s="198">
        <f t="shared" si="15"/>
        <v>0</v>
      </c>
    </row>
    <row r="1017" spans="1:4" ht="15">
      <c r="A1017" s="198"/>
      <c r="B1017" s="206"/>
      <c r="C1017" s="198"/>
      <c r="D1017" s="198">
        <f t="shared" si="15"/>
        <v>0</v>
      </c>
    </row>
    <row r="1018" spans="1:4" ht="15">
      <c r="A1018" s="198"/>
      <c r="B1018" s="206"/>
      <c r="C1018" s="198"/>
      <c r="D1018" s="198">
        <f t="shared" si="15"/>
        <v>0</v>
      </c>
    </row>
    <row r="1019" spans="1:4" ht="15">
      <c r="A1019" s="198"/>
      <c r="B1019" s="206"/>
      <c r="C1019" s="198"/>
      <c r="D1019" s="198">
        <f t="shared" si="15"/>
        <v>0</v>
      </c>
    </row>
    <row r="1020" spans="1:4" ht="15">
      <c r="A1020" s="198"/>
      <c r="B1020" s="206"/>
      <c r="C1020" s="198"/>
      <c r="D1020" s="198">
        <f t="shared" si="15"/>
        <v>0</v>
      </c>
    </row>
    <row r="1021" spans="1:4" ht="15">
      <c r="A1021" s="198"/>
      <c r="B1021" s="206"/>
      <c r="C1021" s="198"/>
      <c r="D1021" s="198">
        <f t="shared" si="15"/>
        <v>0</v>
      </c>
    </row>
    <row r="1022" spans="1:4" ht="15">
      <c r="A1022" s="198"/>
      <c r="B1022" s="206"/>
      <c r="C1022" s="198"/>
      <c r="D1022" s="198">
        <f t="shared" si="15"/>
        <v>0</v>
      </c>
    </row>
    <row r="1023" spans="1:4" ht="15">
      <c r="A1023" s="198"/>
      <c r="B1023" s="206"/>
      <c r="C1023" s="198"/>
      <c r="D1023" s="198">
        <f t="shared" si="15"/>
        <v>0</v>
      </c>
    </row>
    <row r="1024" spans="1:4" ht="15">
      <c r="A1024" s="198"/>
      <c r="B1024" s="206"/>
      <c r="C1024" s="198"/>
      <c r="D1024" s="198">
        <f t="shared" si="15"/>
        <v>0</v>
      </c>
    </row>
    <row r="1025" spans="1:4" ht="15">
      <c r="A1025" s="198"/>
      <c r="B1025" s="206"/>
      <c r="C1025" s="198"/>
      <c r="D1025" s="198">
        <f t="shared" si="15"/>
        <v>0</v>
      </c>
    </row>
    <row r="1026" spans="1:4" ht="15">
      <c r="A1026" s="198"/>
      <c r="B1026" s="206"/>
      <c r="C1026" s="198"/>
      <c r="D1026" s="198">
        <f t="shared" si="15"/>
        <v>0</v>
      </c>
    </row>
    <row r="1027" spans="1:4" ht="15">
      <c r="A1027" s="198"/>
      <c r="B1027" s="206"/>
      <c r="C1027" s="198"/>
      <c r="D1027" s="198">
        <f t="shared" ref="D1027:D1090" si="16">COUNTIF(A:A,A1027)</f>
        <v>0</v>
      </c>
    </row>
    <row r="1028" spans="1:4" ht="15">
      <c r="A1028" s="198"/>
      <c r="B1028" s="206"/>
      <c r="C1028" s="198"/>
      <c r="D1028" s="198">
        <f t="shared" si="16"/>
        <v>0</v>
      </c>
    </row>
    <row r="1029" spans="1:4" ht="15">
      <c r="A1029" s="198"/>
      <c r="B1029" s="206"/>
      <c r="C1029" s="198"/>
      <c r="D1029" s="198">
        <f t="shared" si="16"/>
        <v>0</v>
      </c>
    </row>
    <row r="1030" spans="1:4" ht="15">
      <c r="A1030" s="198"/>
      <c r="B1030" s="206"/>
      <c r="C1030" s="198"/>
      <c r="D1030" s="198">
        <f t="shared" si="16"/>
        <v>0</v>
      </c>
    </row>
    <row r="1031" spans="1:4" ht="15">
      <c r="A1031" s="198"/>
      <c r="B1031" s="206"/>
      <c r="C1031" s="198"/>
      <c r="D1031" s="198">
        <f t="shared" si="16"/>
        <v>0</v>
      </c>
    </row>
    <row r="1032" spans="1:4" ht="15">
      <c r="A1032" s="198"/>
      <c r="B1032" s="206"/>
      <c r="C1032" s="198"/>
      <c r="D1032" s="198">
        <f t="shared" si="16"/>
        <v>0</v>
      </c>
    </row>
    <row r="1033" spans="1:4" ht="15">
      <c r="A1033" s="198"/>
      <c r="B1033" s="206"/>
      <c r="C1033" s="198"/>
      <c r="D1033" s="198">
        <f t="shared" si="16"/>
        <v>0</v>
      </c>
    </row>
    <row r="1034" spans="1:4" ht="15">
      <c r="A1034" s="198"/>
      <c r="B1034" s="206"/>
      <c r="C1034" s="198"/>
      <c r="D1034" s="198">
        <f t="shared" si="16"/>
        <v>0</v>
      </c>
    </row>
    <row r="1035" spans="1:4" ht="15">
      <c r="A1035" s="198"/>
      <c r="B1035" s="206"/>
      <c r="C1035" s="198"/>
      <c r="D1035" s="198">
        <f t="shared" si="16"/>
        <v>0</v>
      </c>
    </row>
    <row r="1036" spans="1:4" ht="15">
      <c r="A1036" s="198"/>
      <c r="B1036" s="206"/>
      <c r="C1036" s="198"/>
      <c r="D1036" s="198">
        <f t="shared" si="16"/>
        <v>0</v>
      </c>
    </row>
    <row r="1037" spans="1:4" ht="15">
      <c r="A1037" s="198"/>
      <c r="B1037" s="206"/>
      <c r="C1037" s="198"/>
      <c r="D1037" s="198">
        <f t="shared" si="16"/>
        <v>0</v>
      </c>
    </row>
    <row r="1038" spans="1:4" ht="15">
      <c r="A1038" s="198"/>
      <c r="B1038" s="206"/>
      <c r="C1038" s="198"/>
      <c r="D1038" s="198">
        <f t="shared" si="16"/>
        <v>0</v>
      </c>
    </row>
    <row r="1039" spans="1:4" ht="15">
      <c r="A1039" s="198"/>
      <c r="B1039" s="206"/>
      <c r="C1039" s="198"/>
      <c r="D1039" s="198">
        <f t="shared" si="16"/>
        <v>0</v>
      </c>
    </row>
    <row r="1040" spans="1:4" ht="15">
      <c r="A1040" s="198"/>
      <c r="B1040" s="206"/>
      <c r="C1040" s="198"/>
      <c r="D1040" s="198">
        <f t="shared" si="16"/>
        <v>0</v>
      </c>
    </row>
    <row r="1041" spans="1:4" ht="15">
      <c r="A1041" s="198"/>
      <c r="B1041" s="206"/>
      <c r="C1041" s="198"/>
      <c r="D1041" s="198">
        <f t="shared" si="16"/>
        <v>0</v>
      </c>
    </row>
    <row r="1042" spans="1:4" ht="15">
      <c r="A1042" s="198"/>
      <c r="B1042" s="206"/>
      <c r="C1042" s="198"/>
      <c r="D1042" s="198">
        <f t="shared" si="16"/>
        <v>0</v>
      </c>
    </row>
    <row r="1043" spans="1:4" ht="15">
      <c r="A1043" s="198"/>
      <c r="B1043" s="206"/>
      <c r="C1043" s="198"/>
      <c r="D1043" s="198">
        <f t="shared" si="16"/>
        <v>0</v>
      </c>
    </row>
    <row r="1044" spans="1:4" ht="15">
      <c r="A1044" s="198"/>
      <c r="B1044" s="206"/>
      <c r="C1044" s="198"/>
      <c r="D1044" s="198">
        <f t="shared" si="16"/>
        <v>0</v>
      </c>
    </row>
    <row r="1045" spans="1:4" ht="15">
      <c r="A1045" s="198"/>
      <c r="B1045" s="206"/>
      <c r="C1045" s="198"/>
      <c r="D1045" s="198">
        <f t="shared" si="16"/>
        <v>0</v>
      </c>
    </row>
    <row r="1046" spans="1:4" ht="15">
      <c r="A1046" s="198"/>
      <c r="B1046" s="206"/>
      <c r="C1046" s="198"/>
      <c r="D1046" s="198">
        <f t="shared" si="16"/>
        <v>0</v>
      </c>
    </row>
    <row r="1047" spans="1:4" ht="15">
      <c r="A1047" s="198"/>
      <c r="B1047" s="206"/>
      <c r="C1047" s="198"/>
      <c r="D1047" s="198">
        <f t="shared" si="16"/>
        <v>0</v>
      </c>
    </row>
    <row r="1048" spans="1:4" ht="15">
      <c r="A1048" s="198"/>
      <c r="B1048" s="206"/>
      <c r="C1048" s="198"/>
      <c r="D1048" s="198">
        <f t="shared" si="16"/>
        <v>0</v>
      </c>
    </row>
    <row r="1049" spans="1:4" ht="15">
      <c r="A1049" s="198"/>
      <c r="B1049" s="206"/>
      <c r="C1049" s="198"/>
      <c r="D1049" s="198">
        <f t="shared" si="16"/>
        <v>0</v>
      </c>
    </row>
    <row r="1050" spans="1:4" ht="15">
      <c r="A1050" s="198"/>
      <c r="B1050" s="206"/>
      <c r="C1050" s="198"/>
      <c r="D1050" s="198">
        <f t="shared" si="16"/>
        <v>0</v>
      </c>
    </row>
    <row r="1051" spans="1:4" ht="15">
      <c r="A1051" s="198"/>
      <c r="B1051" s="206"/>
      <c r="C1051" s="198"/>
      <c r="D1051" s="198">
        <f t="shared" si="16"/>
        <v>0</v>
      </c>
    </row>
    <row r="1052" spans="1:4" ht="15">
      <c r="A1052" s="198"/>
      <c r="B1052" s="206"/>
      <c r="C1052" s="198"/>
      <c r="D1052" s="198">
        <f t="shared" si="16"/>
        <v>0</v>
      </c>
    </row>
    <row r="1053" spans="1:4" ht="15">
      <c r="A1053" s="198"/>
      <c r="B1053" s="206"/>
      <c r="C1053" s="198"/>
      <c r="D1053" s="198">
        <f t="shared" si="16"/>
        <v>0</v>
      </c>
    </row>
    <row r="1054" spans="1:4" ht="15">
      <c r="A1054" s="198"/>
      <c r="B1054" s="206"/>
      <c r="C1054" s="198"/>
      <c r="D1054" s="198">
        <f t="shared" si="16"/>
        <v>0</v>
      </c>
    </row>
    <row r="1055" spans="1:4" ht="15">
      <c r="A1055" s="198"/>
      <c r="B1055" s="206"/>
      <c r="C1055" s="198"/>
      <c r="D1055" s="198">
        <f t="shared" si="16"/>
        <v>0</v>
      </c>
    </row>
    <row r="1056" spans="1:4" ht="15">
      <c r="A1056" s="198"/>
      <c r="B1056" s="206"/>
      <c r="C1056" s="198"/>
      <c r="D1056" s="198">
        <f t="shared" si="16"/>
        <v>0</v>
      </c>
    </row>
    <row r="1057" spans="1:4" ht="15">
      <c r="A1057" s="198"/>
      <c r="B1057" s="206"/>
      <c r="C1057" s="198"/>
      <c r="D1057" s="198">
        <f t="shared" si="16"/>
        <v>0</v>
      </c>
    </row>
    <row r="1058" spans="1:4" ht="15">
      <c r="A1058" s="198"/>
      <c r="B1058" s="206"/>
      <c r="C1058" s="198"/>
      <c r="D1058" s="198">
        <f t="shared" si="16"/>
        <v>0</v>
      </c>
    </row>
    <row r="1059" spans="1:4" ht="15">
      <c r="A1059" s="198"/>
      <c r="B1059" s="206"/>
      <c r="C1059" s="198"/>
      <c r="D1059" s="198">
        <f t="shared" si="16"/>
        <v>0</v>
      </c>
    </row>
    <row r="1060" spans="1:4" ht="15">
      <c r="A1060" s="198"/>
      <c r="B1060" s="206"/>
      <c r="C1060" s="198"/>
      <c r="D1060" s="198">
        <f t="shared" si="16"/>
        <v>0</v>
      </c>
    </row>
    <row r="1061" spans="1:4" ht="15">
      <c r="A1061" s="198"/>
      <c r="B1061" s="206"/>
      <c r="C1061" s="198"/>
      <c r="D1061" s="198">
        <f t="shared" si="16"/>
        <v>0</v>
      </c>
    </row>
    <row r="1062" spans="1:4" ht="15">
      <c r="A1062" s="198"/>
      <c r="B1062" s="206"/>
      <c r="C1062" s="198"/>
      <c r="D1062" s="198">
        <f t="shared" si="16"/>
        <v>0</v>
      </c>
    </row>
    <row r="1063" spans="1:4" ht="15">
      <c r="A1063" s="198"/>
      <c r="B1063" s="206"/>
      <c r="C1063" s="198"/>
      <c r="D1063" s="198">
        <f t="shared" si="16"/>
        <v>0</v>
      </c>
    </row>
    <row r="1064" spans="1:4" ht="15">
      <c r="A1064" s="198"/>
      <c r="B1064" s="206"/>
      <c r="C1064" s="198"/>
      <c r="D1064" s="198">
        <f t="shared" si="16"/>
        <v>0</v>
      </c>
    </row>
    <row r="1065" spans="1:4" ht="15">
      <c r="A1065" s="198"/>
      <c r="B1065" s="206"/>
      <c r="C1065" s="198"/>
      <c r="D1065" s="198">
        <f t="shared" si="16"/>
        <v>0</v>
      </c>
    </row>
    <row r="1066" spans="1:4" ht="15">
      <c r="A1066" s="198"/>
      <c r="B1066" s="206"/>
      <c r="C1066" s="198"/>
      <c r="D1066" s="198">
        <f t="shared" si="16"/>
        <v>0</v>
      </c>
    </row>
    <row r="1067" spans="1:4" ht="15">
      <c r="A1067" s="198"/>
      <c r="B1067" s="206"/>
      <c r="C1067" s="198"/>
      <c r="D1067" s="198">
        <f t="shared" si="16"/>
        <v>0</v>
      </c>
    </row>
    <row r="1068" spans="1:4" ht="15">
      <c r="A1068" s="198"/>
      <c r="B1068" s="206"/>
      <c r="C1068" s="198"/>
      <c r="D1068" s="198">
        <f t="shared" si="16"/>
        <v>0</v>
      </c>
    </row>
    <row r="1069" spans="1:4" ht="15">
      <c r="A1069" s="198"/>
      <c r="B1069" s="206"/>
      <c r="C1069" s="198"/>
      <c r="D1069" s="198">
        <f t="shared" si="16"/>
        <v>0</v>
      </c>
    </row>
    <row r="1070" spans="1:4" ht="15">
      <c r="A1070" s="198"/>
      <c r="B1070" s="206"/>
      <c r="C1070" s="198"/>
      <c r="D1070" s="198">
        <f t="shared" si="16"/>
        <v>0</v>
      </c>
    </row>
    <row r="1071" spans="1:4" ht="15">
      <c r="A1071" s="198"/>
      <c r="B1071" s="206"/>
      <c r="C1071" s="198"/>
      <c r="D1071" s="198">
        <f t="shared" si="16"/>
        <v>0</v>
      </c>
    </row>
    <row r="1072" spans="1:4" ht="15">
      <c r="A1072" s="198"/>
      <c r="B1072" s="206"/>
      <c r="C1072" s="198"/>
      <c r="D1072" s="198">
        <f t="shared" si="16"/>
        <v>0</v>
      </c>
    </row>
    <row r="1073" spans="1:4" ht="15">
      <c r="A1073" s="198"/>
      <c r="B1073" s="206"/>
      <c r="C1073" s="198"/>
      <c r="D1073" s="198">
        <f t="shared" si="16"/>
        <v>0</v>
      </c>
    </row>
    <row r="1074" spans="1:4" ht="15">
      <c r="A1074" s="198"/>
      <c r="B1074" s="206"/>
      <c r="C1074" s="198"/>
      <c r="D1074" s="198">
        <f t="shared" si="16"/>
        <v>0</v>
      </c>
    </row>
    <row r="1075" spans="1:4" ht="15">
      <c r="A1075" s="198"/>
      <c r="B1075" s="206"/>
      <c r="C1075" s="198"/>
      <c r="D1075" s="198">
        <f t="shared" si="16"/>
        <v>0</v>
      </c>
    </row>
    <row r="1076" spans="1:4" ht="15">
      <c r="A1076" s="198"/>
      <c r="B1076" s="206"/>
      <c r="C1076" s="198"/>
      <c r="D1076" s="198">
        <f t="shared" si="16"/>
        <v>0</v>
      </c>
    </row>
    <row r="1077" spans="1:4" ht="15">
      <c r="A1077" s="198"/>
      <c r="B1077" s="206"/>
      <c r="C1077" s="198"/>
      <c r="D1077" s="198">
        <f t="shared" si="16"/>
        <v>0</v>
      </c>
    </row>
    <row r="1078" spans="1:4" ht="15">
      <c r="A1078" s="198"/>
      <c r="B1078" s="206"/>
      <c r="C1078" s="198"/>
      <c r="D1078" s="198">
        <f t="shared" si="16"/>
        <v>0</v>
      </c>
    </row>
    <row r="1079" spans="1:4" ht="15">
      <c r="A1079" s="198"/>
      <c r="B1079" s="206"/>
      <c r="C1079" s="198"/>
      <c r="D1079" s="198">
        <f t="shared" si="16"/>
        <v>0</v>
      </c>
    </row>
    <row r="1080" spans="1:4" ht="15">
      <c r="A1080" s="198"/>
      <c r="B1080" s="206"/>
      <c r="C1080" s="198"/>
      <c r="D1080" s="198">
        <f t="shared" si="16"/>
        <v>0</v>
      </c>
    </row>
    <row r="1081" spans="1:4" ht="15">
      <c r="A1081" s="198"/>
      <c r="B1081" s="206"/>
      <c r="C1081" s="198"/>
      <c r="D1081" s="198">
        <f t="shared" si="16"/>
        <v>0</v>
      </c>
    </row>
    <row r="1082" spans="1:4" ht="15">
      <c r="A1082" s="198"/>
      <c r="B1082" s="206"/>
      <c r="C1082" s="198"/>
      <c r="D1082" s="198">
        <f t="shared" si="16"/>
        <v>0</v>
      </c>
    </row>
    <row r="1083" spans="1:4" ht="15">
      <c r="A1083" s="198"/>
      <c r="B1083" s="206"/>
      <c r="C1083" s="198"/>
      <c r="D1083" s="198">
        <f t="shared" si="16"/>
        <v>0</v>
      </c>
    </row>
    <row r="1084" spans="1:4" ht="15">
      <c r="A1084" s="198"/>
      <c r="B1084" s="206"/>
      <c r="C1084" s="198"/>
      <c r="D1084" s="198">
        <f t="shared" si="16"/>
        <v>0</v>
      </c>
    </row>
    <row r="1085" spans="1:4" ht="15">
      <c r="A1085" s="198"/>
      <c r="B1085" s="206"/>
      <c r="C1085" s="198"/>
      <c r="D1085" s="198">
        <f t="shared" si="16"/>
        <v>0</v>
      </c>
    </row>
    <row r="1086" spans="1:4" ht="15">
      <c r="A1086" s="198"/>
      <c r="B1086" s="206"/>
      <c r="C1086" s="198"/>
      <c r="D1086" s="198">
        <f t="shared" si="16"/>
        <v>0</v>
      </c>
    </row>
    <row r="1087" spans="1:4" ht="15">
      <c r="A1087" s="198"/>
      <c r="B1087" s="206"/>
      <c r="C1087" s="198"/>
      <c r="D1087" s="198">
        <f t="shared" si="16"/>
        <v>0</v>
      </c>
    </row>
    <row r="1088" spans="1:4" ht="15">
      <c r="A1088" s="198"/>
      <c r="B1088" s="206"/>
      <c r="C1088" s="198"/>
      <c r="D1088" s="198">
        <f t="shared" si="16"/>
        <v>0</v>
      </c>
    </row>
    <row r="1089" spans="1:4" ht="15">
      <c r="A1089" s="198"/>
      <c r="B1089" s="206"/>
      <c r="C1089" s="198"/>
      <c r="D1089" s="198">
        <f t="shared" si="16"/>
        <v>0</v>
      </c>
    </row>
    <row r="1090" spans="1:4" ht="15">
      <c r="A1090" s="198"/>
      <c r="B1090" s="206"/>
      <c r="C1090" s="198"/>
      <c r="D1090" s="198">
        <f t="shared" si="16"/>
        <v>0</v>
      </c>
    </row>
    <row r="1091" spans="1:4" ht="15">
      <c r="A1091" s="198"/>
      <c r="B1091" s="206"/>
      <c r="C1091" s="198"/>
      <c r="D1091" s="198">
        <f t="shared" ref="D1091:D1154" si="17">COUNTIF(A:A,A1091)</f>
        <v>0</v>
      </c>
    </row>
    <row r="1092" spans="1:4" ht="15">
      <c r="A1092" s="198"/>
      <c r="B1092" s="206"/>
      <c r="C1092" s="198"/>
      <c r="D1092" s="198">
        <f t="shared" si="17"/>
        <v>0</v>
      </c>
    </row>
    <row r="1093" spans="1:4" ht="15">
      <c r="A1093" s="198"/>
      <c r="B1093" s="206"/>
      <c r="C1093" s="198"/>
      <c r="D1093" s="198">
        <f t="shared" si="17"/>
        <v>0</v>
      </c>
    </row>
    <row r="1094" spans="1:4" ht="15">
      <c r="A1094" s="198"/>
      <c r="B1094" s="206"/>
      <c r="C1094" s="198"/>
      <c r="D1094" s="198">
        <f t="shared" si="17"/>
        <v>0</v>
      </c>
    </row>
    <row r="1095" spans="1:4" ht="15">
      <c r="A1095" s="198"/>
      <c r="B1095" s="206"/>
      <c r="C1095" s="198"/>
      <c r="D1095" s="198">
        <f t="shared" si="17"/>
        <v>0</v>
      </c>
    </row>
    <row r="1096" spans="1:4" ht="15">
      <c r="A1096" s="198"/>
      <c r="B1096" s="206"/>
      <c r="C1096" s="198"/>
      <c r="D1096" s="198">
        <f t="shared" si="17"/>
        <v>0</v>
      </c>
    </row>
    <row r="1097" spans="1:4" ht="15">
      <c r="A1097" s="198"/>
      <c r="B1097" s="206"/>
      <c r="C1097" s="198"/>
      <c r="D1097" s="198">
        <f t="shared" si="17"/>
        <v>0</v>
      </c>
    </row>
    <row r="1098" spans="1:4" ht="15">
      <c r="A1098" s="198"/>
      <c r="B1098" s="206"/>
      <c r="C1098" s="198"/>
      <c r="D1098" s="198">
        <f t="shared" si="17"/>
        <v>0</v>
      </c>
    </row>
    <row r="1099" spans="1:4" ht="15">
      <c r="A1099" s="198"/>
      <c r="B1099" s="206"/>
      <c r="C1099" s="198"/>
      <c r="D1099" s="198">
        <f t="shared" si="17"/>
        <v>0</v>
      </c>
    </row>
    <row r="1100" spans="1:4" ht="15">
      <c r="A1100" s="198"/>
      <c r="B1100" s="206"/>
      <c r="C1100" s="198"/>
      <c r="D1100" s="198">
        <f t="shared" si="17"/>
        <v>0</v>
      </c>
    </row>
    <row r="1101" spans="1:4" ht="15">
      <c r="A1101" s="198"/>
      <c r="B1101" s="206"/>
      <c r="C1101" s="198"/>
      <c r="D1101" s="198">
        <f t="shared" si="17"/>
        <v>0</v>
      </c>
    </row>
    <row r="1102" spans="1:4" ht="15">
      <c r="A1102" s="198"/>
      <c r="B1102" s="206"/>
      <c r="C1102" s="198"/>
      <c r="D1102" s="198">
        <f t="shared" si="17"/>
        <v>0</v>
      </c>
    </row>
    <row r="1103" spans="1:4" ht="15">
      <c r="A1103" s="198"/>
      <c r="B1103" s="206"/>
      <c r="C1103" s="198"/>
      <c r="D1103" s="198">
        <f t="shared" si="17"/>
        <v>0</v>
      </c>
    </row>
    <row r="1104" spans="1:4" ht="15">
      <c r="A1104" s="198"/>
      <c r="B1104" s="206"/>
      <c r="C1104" s="198"/>
      <c r="D1104" s="198">
        <f t="shared" si="17"/>
        <v>0</v>
      </c>
    </row>
    <row r="1105" spans="1:4" ht="15">
      <c r="A1105" s="198"/>
      <c r="B1105" s="206"/>
      <c r="C1105" s="198"/>
      <c r="D1105" s="198">
        <f t="shared" si="17"/>
        <v>0</v>
      </c>
    </row>
    <row r="1106" spans="1:4" ht="15">
      <c r="A1106" s="198"/>
      <c r="B1106" s="206"/>
      <c r="C1106" s="198"/>
      <c r="D1106" s="198">
        <f t="shared" si="17"/>
        <v>0</v>
      </c>
    </row>
    <row r="1107" spans="1:4" ht="15">
      <c r="A1107" s="198"/>
      <c r="B1107" s="206"/>
      <c r="C1107" s="198"/>
      <c r="D1107" s="198">
        <f t="shared" si="17"/>
        <v>0</v>
      </c>
    </row>
    <row r="1108" spans="1:4" ht="15">
      <c r="A1108" s="198"/>
      <c r="B1108" s="206"/>
      <c r="C1108" s="198"/>
      <c r="D1108" s="198">
        <f t="shared" si="17"/>
        <v>0</v>
      </c>
    </row>
    <row r="1109" spans="1:4" ht="15">
      <c r="A1109" s="198"/>
      <c r="B1109" s="206"/>
      <c r="C1109" s="198"/>
      <c r="D1109" s="198">
        <f t="shared" si="17"/>
        <v>0</v>
      </c>
    </row>
    <row r="1110" spans="1:4" ht="15">
      <c r="A1110" s="198"/>
      <c r="B1110" s="206"/>
      <c r="C1110" s="198"/>
      <c r="D1110" s="198">
        <f t="shared" si="17"/>
        <v>0</v>
      </c>
    </row>
    <row r="1111" spans="1:4" ht="15">
      <c r="A1111" s="198"/>
      <c r="B1111" s="206"/>
      <c r="C1111" s="198"/>
      <c r="D1111" s="198">
        <f t="shared" si="17"/>
        <v>0</v>
      </c>
    </row>
    <row r="1112" spans="1:4" ht="15">
      <c r="A1112" s="198"/>
      <c r="B1112" s="206"/>
      <c r="C1112" s="198"/>
      <c r="D1112" s="198">
        <f t="shared" si="17"/>
        <v>0</v>
      </c>
    </row>
    <row r="1113" spans="1:4" ht="15">
      <c r="A1113" s="198"/>
      <c r="B1113" s="206"/>
      <c r="C1113" s="198"/>
      <c r="D1113" s="198">
        <f t="shared" si="17"/>
        <v>0</v>
      </c>
    </row>
    <row r="1114" spans="1:4" ht="15">
      <c r="A1114" s="198"/>
      <c r="B1114" s="206"/>
      <c r="C1114" s="198"/>
      <c r="D1114" s="198">
        <f t="shared" si="17"/>
        <v>0</v>
      </c>
    </row>
    <row r="1115" spans="1:4" ht="15">
      <c r="A1115" s="198"/>
      <c r="B1115" s="206"/>
      <c r="C1115" s="198"/>
      <c r="D1115" s="198">
        <f t="shared" si="17"/>
        <v>0</v>
      </c>
    </row>
    <row r="1116" spans="1:4" ht="15">
      <c r="A1116" s="198"/>
      <c r="B1116" s="206"/>
      <c r="C1116" s="198"/>
      <c r="D1116" s="198">
        <f t="shared" si="17"/>
        <v>0</v>
      </c>
    </row>
    <row r="1117" spans="1:4" ht="15">
      <c r="A1117" s="198"/>
      <c r="B1117" s="206"/>
      <c r="C1117" s="198"/>
      <c r="D1117" s="198">
        <f t="shared" si="17"/>
        <v>0</v>
      </c>
    </row>
    <row r="1118" spans="1:4" ht="15">
      <c r="A1118" s="198"/>
      <c r="B1118" s="206"/>
      <c r="C1118" s="198"/>
      <c r="D1118" s="198">
        <f t="shared" si="17"/>
        <v>0</v>
      </c>
    </row>
    <row r="1119" spans="1:4" ht="15">
      <c r="A1119" s="198"/>
      <c r="B1119" s="206"/>
      <c r="C1119" s="198"/>
      <c r="D1119" s="198">
        <f t="shared" si="17"/>
        <v>0</v>
      </c>
    </row>
    <row r="1120" spans="1:4" ht="15">
      <c r="A1120" s="198"/>
      <c r="B1120" s="206"/>
      <c r="C1120" s="198"/>
      <c r="D1120" s="198">
        <f t="shared" si="17"/>
        <v>0</v>
      </c>
    </row>
    <row r="1121" spans="1:4" ht="15">
      <c r="A1121" s="198"/>
      <c r="B1121" s="206"/>
      <c r="C1121" s="198"/>
      <c r="D1121" s="198">
        <f t="shared" si="17"/>
        <v>0</v>
      </c>
    </row>
    <row r="1122" spans="1:4" ht="15">
      <c r="A1122" s="198"/>
      <c r="B1122" s="206"/>
      <c r="C1122" s="198"/>
      <c r="D1122" s="198">
        <f t="shared" si="17"/>
        <v>0</v>
      </c>
    </row>
    <row r="1123" spans="1:4" ht="15">
      <c r="A1123" s="198"/>
      <c r="B1123" s="206"/>
      <c r="C1123" s="198"/>
      <c r="D1123" s="198">
        <f t="shared" si="17"/>
        <v>0</v>
      </c>
    </row>
    <row r="1124" spans="1:4" ht="15">
      <c r="A1124" s="198"/>
      <c r="B1124" s="206"/>
      <c r="C1124" s="198"/>
      <c r="D1124" s="198">
        <f t="shared" si="17"/>
        <v>0</v>
      </c>
    </row>
    <row r="1125" spans="1:4" ht="15">
      <c r="A1125" s="198"/>
      <c r="B1125" s="206"/>
      <c r="C1125" s="198"/>
      <c r="D1125" s="198">
        <f t="shared" si="17"/>
        <v>0</v>
      </c>
    </row>
    <row r="1126" spans="1:4" ht="15">
      <c r="A1126" s="198"/>
      <c r="B1126" s="206"/>
      <c r="C1126" s="198"/>
      <c r="D1126" s="198">
        <f t="shared" si="17"/>
        <v>0</v>
      </c>
    </row>
    <row r="1127" spans="1:4" ht="15">
      <c r="A1127" s="198"/>
      <c r="B1127" s="206"/>
      <c r="C1127" s="198"/>
      <c r="D1127" s="198">
        <f t="shared" si="17"/>
        <v>0</v>
      </c>
    </row>
    <row r="1128" spans="1:4" ht="15">
      <c r="A1128" s="198"/>
      <c r="B1128" s="206"/>
      <c r="C1128" s="198"/>
      <c r="D1128" s="198">
        <f t="shared" si="17"/>
        <v>0</v>
      </c>
    </row>
    <row r="1129" spans="1:4" ht="15">
      <c r="A1129" s="198"/>
      <c r="B1129" s="206"/>
      <c r="C1129" s="198"/>
      <c r="D1129" s="198">
        <f t="shared" si="17"/>
        <v>0</v>
      </c>
    </row>
    <row r="1130" spans="1:4" ht="15">
      <c r="A1130" s="198"/>
      <c r="B1130" s="206"/>
      <c r="C1130" s="198"/>
      <c r="D1130" s="198">
        <f t="shared" si="17"/>
        <v>0</v>
      </c>
    </row>
    <row r="1131" spans="1:4" ht="15">
      <c r="A1131" s="198"/>
      <c r="B1131" s="206"/>
      <c r="C1131" s="198"/>
      <c r="D1131" s="198">
        <f t="shared" si="17"/>
        <v>0</v>
      </c>
    </row>
    <row r="1132" spans="1:4" ht="15">
      <c r="A1132" s="198"/>
      <c r="B1132" s="206"/>
      <c r="C1132" s="198"/>
      <c r="D1132" s="198">
        <f t="shared" si="17"/>
        <v>0</v>
      </c>
    </row>
    <row r="1133" spans="1:4" ht="15">
      <c r="A1133" s="198"/>
      <c r="B1133" s="206"/>
      <c r="C1133" s="198"/>
      <c r="D1133" s="198">
        <f t="shared" si="17"/>
        <v>0</v>
      </c>
    </row>
    <row r="1134" spans="1:4" ht="15">
      <c r="A1134" s="198"/>
      <c r="B1134" s="206"/>
      <c r="C1134" s="198"/>
      <c r="D1134" s="198">
        <f t="shared" si="17"/>
        <v>0</v>
      </c>
    </row>
    <row r="1135" spans="1:4" ht="15">
      <c r="A1135" s="198"/>
      <c r="B1135" s="206"/>
      <c r="C1135" s="198"/>
      <c r="D1135" s="198">
        <f t="shared" si="17"/>
        <v>0</v>
      </c>
    </row>
    <row r="1136" spans="1:4" ht="15">
      <c r="A1136" s="198"/>
      <c r="B1136" s="206"/>
      <c r="C1136" s="198"/>
      <c r="D1136" s="198">
        <f t="shared" si="17"/>
        <v>0</v>
      </c>
    </row>
    <row r="1137" spans="1:4" ht="15">
      <c r="A1137" s="198"/>
      <c r="B1137" s="206"/>
      <c r="C1137" s="198"/>
      <c r="D1137" s="198">
        <f t="shared" si="17"/>
        <v>0</v>
      </c>
    </row>
    <row r="1138" spans="1:4" ht="15">
      <c r="A1138" s="198"/>
      <c r="B1138" s="206"/>
      <c r="C1138" s="198"/>
      <c r="D1138" s="198">
        <f t="shared" si="17"/>
        <v>0</v>
      </c>
    </row>
    <row r="1139" spans="1:4" ht="15">
      <c r="A1139" s="198"/>
      <c r="B1139" s="206"/>
      <c r="C1139" s="198"/>
      <c r="D1139" s="198">
        <f t="shared" si="17"/>
        <v>0</v>
      </c>
    </row>
    <row r="1140" spans="1:4" ht="15">
      <c r="A1140" s="198"/>
      <c r="B1140" s="206"/>
      <c r="C1140" s="198"/>
      <c r="D1140" s="198">
        <f t="shared" si="17"/>
        <v>0</v>
      </c>
    </row>
    <row r="1141" spans="1:4" ht="15">
      <c r="A1141" s="198"/>
      <c r="B1141" s="206"/>
      <c r="C1141" s="198"/>
      <c r="D1141" s="198">
        <f t="shared" si="17"/>
        <v>0</v>
      </c>
    </row>
    <row r="1142" spans="1:4" ht="15">
      <c r="A1142" s="198"/>
      <c r="B1142" s="206"/>
      <c r="C1142" s="198"/>
      <c r="D1142" s="198">
        <f t="shared" si="17"/>
        <v>0</v>
      </c>
    </row>
    <row r="1143" spans="1:4" ht="15">
      <c r="A1143" s="198"/>
      <c r="B1143" s="206"/>
      <c r="C1143" s="198"/>
      <c r="D1143" s="198">
        <f t="shared" si="17"/>
        <v>0</v>
      </c>
    </row>
    <row r="1144" spans="1:4" ht="15">
      <c r="A1144" s="198"/>
      <c r="B1144" s="206"/>
      <c r="C1144" s="198"/>
      <c r="D1144" s="198">
        <f t="shared" si="17"/>
        <v>0</v>
      </c>
    </row>
    <row r="1145" spans="1:4" ht="15">
      <c r="A1145" s="198"/>
      <c r="B1145" s="206"/>
      <c r="C1145" s="198"/>
      <c r="D1145" s="198">
        <f t="shared" si="17"/>
        <v>0</v>
      </c>
    </row>
    <row r="1146" spans="1:4" ht="15">
      <c r="A1146" s="198"/>
      <c r="B1146" s="206"/>
      <c r="C1146" s="198"/>
      <c r="D1146" s="198">
        <f t="shared" si="17"/>
        <v>0</v>
      </c>
    </row>
    <row r="1147" spans="1:4" ht="15">
      <c r="A1147" s="198"/>
      <c r="B1147" s="206"/>
      <c r="C1147" s="198"/>
      <c r="D1147" s="198">
        <f t="shared" si="17"/>
        <v>0</v>
      </c>
    </row>
    <row r="1148" spans="1:4" ht="15">
      <c r="A1148" s="198"/>
      <c r="B1148" s="206"/>
      <c r="C1148" s="198"/>
      <c r="D1148" s="198">
        <f t="shared" si="17"/>
        <v>0</v>
      </c>
    </row>
    <row r="1149" spans="1:4" ht="15">
      <c r="A1149" s="198"/>
      <c r="B1149" s="206"/>
      <c r="C1149" s="198"/>
      <c r="D1149" s="198">
        <f t="shared" si="17"/>
        <v>0</v>
      </c>
    </row>
    <row r="1150" spans="1:4" ht="15">
      <c r="A1150" s="198"/>
      <c r="B1150" s="206"/>
      <c r="C1150" s="198"/>
      <c r="D1150" s="198">
        <f t="shared" si="17"/>
        <v>0</v>
      </c>
    </row>
    <row r="1151" spans="1:4" ht="15">
      <c r="A1151" s="198"/>
      <c r="B1151" s="206"/>
      <c r="C1151" s="198"/>
      <c r="D1151" s="198">
        <f t="shared" si="17"/>
        <v>0</v>
      </c>
    </row>
    <row r="1152" spans="1:4" ht="15">
      <c r="A1152" s="198"/>
      <c r="B1152" s="206"/>
      <c r="C1152" s="198"/>
      <c r="D1152" s="198">
        <f t="shared" si="17"/>
        <v>0</v>
      </c>
    </row>
    <row r="1153" spans="1:4" ht="15">
      <c r="A1153" s="198"/>
      <c r="B1153" s="206"/>
      <c r="C1153" s="198"/>
      <c r="D1153" s="198">
        <f t="shared" si="17"/>
        <v>0</v>
      </c>
    </row>
    <row r="1154" spans="1:4" ht="15">
      <c r="A1154" s="198"/>
      <c r="B1154" s="206"/>
      <c r="C1154" s="198"/>
      <c r="D1154" s="198">
        <f t="shared" si="17"/>
        <v>0</v>
      </c>
    </row>
    <row r="1155" spans="1:4" ht="15">
      <c r="A1155" s="198"/>
      <c r="B1155" s="206"/>
      <c r="C1155" s="198"/>
      <c r="D1155" s="198">
        <f t="shared" ref="D1155:D1218" si="18">COUNTIF(A:A,A1155)</f>
        <v>0</v>
      </c>
    </row>
    <row r="1156" spans="1:4" ht="15">
      <c r="A1156" s="198"/>
      <c r="B1156" s="206"/>
      <c r="C1156" s="198"/>
      <c r="D1156" s="198">
        <f t="shared" si="18"/>
        <v>0</v>
      </c>
    </row>
    <row r="1157" spans="1:4" ht="15">
      <c r="A1157" s="198"/>
      <c r="B1157" s="206"/>
      <c r="C1157" s="198"/>
      <c r="D1157" s="198">
        <f t="shared" si="18"/>
        <v>0</v>
      </c>
    </row>
    <row r="1158" spans="1:4" ht="15">
      <c r="A1158" s="198"/>
      <c r="B1158" s="206"/>
      <c r="C1158" s="198"/>
      <c r="D1158" s="198">
        <f t="shared" si="18"/>
        <v>0</v>
      </c>
    </row>
    <row r="1159" spans="1:4" ht="15">
      <c r="A1159" s="198"/>
      <c r="B1159" s="206"/>
      <c r="C1159" s="198"/>
      <c r="D1159" s="198">
        <f t="shared" si="18"/>
        <v>0</v>
      </c>
    </row>
    <row r="1160" spans="1:4" ht="15">
      <c r="A1160" s="198"/>
      <c r="B1160" s="206"/>
      <c r="C1160" s="198"/>
      <c r="D1160" s="198">
        <f t="shared" si="18"/>
        <v>0</v>
      </c>
    </row>
    <row r="1161" spans="1:4" ht="15">
      <c r="A1161" s="198"/>
      <c r="B1161" s="206"/>
      <c r="C1161" s="198"/>
      <c r="D1161" s="198">
        <f t="shared" si="18"/>
        <v>0</v>
      </c>
    </row>
    <row r="1162" spans="1:4" ht="15">
      <c r="A1162" s="198"/>
      <c r="B1162" s="206"/>
      <c r="C1162" s="198"/>
      <c r="D1162" s="198">
        <f t="shared" si="18"/>
        <v>0</v>
      </c>
    </row>
    <row r="1163" spans="1:4" ht="15">
      <c r="A1163" s="198"/>
      <c r="B1163" s="206"/>
      <c r="C1163" s="198"/>
      <c r="D1163" s="198">
        <f t="shared" si="18"/>
        <v>0</v>
      </c>
    </row>
    <row r="1164" spans="1:4" ht="15">
      <c r="A1164" s="198"/>
      <c r="B1164" s="206"/>
      <c r="C1164" s="198"/>
      <c r="D1164" s="198">
        <f t="shared" si="18"/>
        <v>0</v>
      </c>
    </row>
    <row r="1165" spans="1:4" ht="15">
      <c r="A1165" s="198"/>
      <c r="B1165" s="206"/>
      <c r="C1165" s="198"/>
      <c r="D1165" s="198">
        <f t="shared" si="18"/>
        <v>0</v>
      </c>
    </row>
    <row r="1166" spans="1:4" ht="15">
      <c r="A1166" s="198"/>
      <c r="B1166" s="206"/>
      <c r="C1166" s="198"/>
      <c r="D1166" s="198">
        <f t="shared" si="18"/>
        <v>0</v>
      </c>
    </row>
    <row r="1167" spans="1:4" ht="15">
      <c r="A1167" s="198"/>
      <c r="B1167" s="206"/>
      <c r="C1167" s="198"/>
      <c r="D1167" s="198">
        <f t="shared" si="18"/>
        <v>0</v>
      </c>
    </row>
    <row r="1168" spans="1:4" ht="15">
      <c r="A1168" s="198"/>
      <c r="B1168" s="206"/>
      <c r="C1168" s="198"/>
      <c r="D1168" s="198">
        <f t="shared" si="18"/>
        <v>0</v>
      </c>
    </row>
    <row r="1169" spans="1:4" ht="15">
      <c r="A1169" s="198"/>
      <c r="B1169" s="206"/>
      <c r="C1169" s="198"/>
      <c r="D1169" s="198">
        <f t="shared" si="18"/>
        <v>0</v>
      </c>
    </row>
    <row r="1170" spans="1:4" ht="15">
      <c r="A1170" s="198"/>
      <c r="B1170" s="206"/>
      <c r="C1170" s="198"/>
      <c r="D1170" s="198">
        <f t="shared" si="18"/>
        <v>0</v>
      </c>
    </row>
    <row r="1171" spans="1:4" ht="15">
      <c r="A1171" s="198"/>
      <c r="B1171" s="206"/>
      <c r="C1171" s="198"/>
      <c r="D1171" s="198">
        <f t="shared" si="18"/>
        <v>0</v>
      </c>
    </row>
    <row r="1172" spans="1:4" ht="15">
      <c r="A1172" s="198"/>
      <c r="B1172" s="206"/>
      <c r="C1172" s="198"/>
      <c r="D1172" s="198">
        <f t="shared" si="18"/>
        <v>0</v>
      </c>
    </row>
    <row r="1173" spans="1:4" ht="15">
      <c r="A1173" s="198"/>
      <c r="B1173" s="206"/>
      <c r="C1173" s="198"/>
      <c r="D1173" s="198">
        <f t="shared" si="18"/>
        <v>0</v>
      </c>
    </row>
    <row r="1174" spans="1:4" ht="15">
      <c r="A1174" s="198"/>
      <c r="B1174" s="206"/>
      <c r="C1174" s="198"/>
      <c r="D1174" s="198">
        <f t="shared" si="18"/>
        <v>0</v>
      </c>
    </row>
    <row r="1175" spans="1:4" ht="15">
      <c r="A1175" s="198"/>
      <c r="B1175" s="206"/>
      <c r="C1175" s="198"/>
      <c r="D1175" s="198">
        <f t="shared" si="18"/>
        <v>0</v>
      </c>
    </row>
    <row r="1176" spans="1:4" ht="15">
      <c r="A1176" s="198"/>
      <c r="B1176" s="206"/>
      <c r="C1176" s="198"/>
      <c r="D1176" s="198">
        <f t="shared" si="18"/>
        <v>0</v>
      </c>
    </row>
    <row r="1177" spans="1:4" ht="15">
      <c r="A1177" s="198"/>
      <c r="B1177" s="206"/>
      <c r="C1177" s="198"/>
      <c r="D1177" s="198">
        <f t="shared" si="18"/>
        <v>0</v>
      </c>
    </row>
    <row r="1178" spans="1:4" ht="15">
      <c r="A1178" s="198"/>
      <c r="B1178" s="206"/>
      <c r="C1178" s="198"/>
      <c r="D1178" s="198">
        <f t="shared" si="18"/>
        <v>0</v>
      </c>
    </row>
    <row r="1179" spans="1:4" ht="15">
      <c r="A1179" s="198"/>
      <c r="B1179" s="206"/>
      <c r="C1179" s="198"/>
      <c r="D1179" s="198">
        <f t="shared" si="18"/>
        <v>0</v>
      </c>
    </row>
    <row r="1180" spans="1:4" ht="15">
      <c r="A1180" s="198"/>
      <c r="B1180" s="206"/>
      <c r="C1180" s="198"/>
      <c r="D1180" s="198">
        <f t="shared" si="18"/>
        <v>0</v>
      </c>
    </row>
    <row r="1181" spans="1:4" ht="15">
      <c r="A1181" s="198"/>
      <c r="B1181" s="206"/>
      <c r="C1181" s="198"/>
      <c r="D1181" s="198">
        <f t="shared" si="18"/>
        <v>0</v>
      </c>
    </row>
    <row r="1182" spans="1:4" ht="15">
      <c r="A1182" s="198"/>
      <c r="B1182" s="206"/>
      <c r="C1182" s="198"/>
      <c r="D1182" s="198">
        <f t="shared" si="18"/>
        <v>0</v>
      </c>
    </row>
    <row r="1183" spans="1:4" ht="15">
      <c r="A1183" s="198"/>
      <c r="B1183" s="206"/>
      <c r="C1183" s="198"/>
      <c r="D1183" s="198">
        <f t="shared" si="18"/>
        <v>0</v>
      </c>
    </row>
    <row r="1184" spans="1:4" ht="15">
      <c r="A1184" s="198"/>
      <c r="B1184" s="206"/>
      <c r="C1184" s="198"/>
      <c r="D1184" s="198">
        <f t="shared" si="18"/>
        <v>0</v>
      </c>
    </row>
    <row r="1185" spans="1:4" ht="15">
      <c r="A1185" s="198"/>
      <c r="B1185" s="206"/>
      <c r="C1185" s="198"/>
      <c r="D1185" s="198">
        <f t="shared" si="18"/>
        <v>0</v>
      </c>
    </row>
    <row r="1186" spans="1:4" ht="15">
      <c r="A1186" s="198"/>
      <c r="B1186" s="206"/>
      <c r="C1186" s="198"/>
      <c r="D1186" s="198">
        <f t="shared" si="18"/>
        <v>0</v>
      </c>
    </row>
    <row r="1187" spans="1:4" ht="15">
      <c r="A1187" s="198"/>
      <c r="B1187" s="206"/>
      <c r="C1187" s="198"/>
      <c r="D1187" s="198">
        <f t="shared" si="18"/>
        <v>0</v>
      </c>
    </row>
    <row r="1188" spans="1:4" ht="15">
      <c r="A1188" s="198"/>
      <c r="B1188" s="206"/>
      <c r="C1188" s="198"/>
      <c r="D1188" s="198">
        <f t="shared" si="18"/>
        <v>0</v>
      </c>
    </row>
    <row r="1189" spans="1:4" ht="15">
      <c r="A1189" s="198"/>
      <c r="B1189" s="206"/>
      <c r="C1189" s="198"/>
      <c r="D1189" s="198">
        <f t="shared" si="18"/>
        <v>0</v>
      </c>
    </row>
    <row r="1190" spans="1:4" ht="15">
      <c r="A1190" s="198"/>
      <c r="B1190" s="206"/>
      <c r="C1190" s="198"/>
      <c r="D1190" s="198">
        <f t="shared" si="18"/>
        <v>0</v>
      </c>
    </row>
    <row r="1191" spans="1:4" ht="15">
      <c r="A1191" s="198"/>
      <c r="B1191" s="206"/>
      <c r="C1191" s="198"/>
      <c r="D1191" s="198">
        <f t="shared" si="18"/>
        <v>0</v>
      </c>
    </row>
    <row r="1192" spans="1:4" ht="15">
      <c r="A1192" s="198"/>
      <c r="B1192" s="206"/>
      <c r="C1192" s="198"/>
      <c r="D1192" s="198">
        <f t="shared" si="18"/>
        <v>0</v>
      </c>
    </row>
    <row r="1193" spans="1:4" ht="15">
      <c r="A1193" s="198"/>
      <c r="B1193" s="206"/>
      <c r="C1193" s="198"/>
      <c r="D1193" s="198">
        <f t="shared" si="18"/>
        <v>0</v>
      </c>
    </row>
    <row r="1194" spans="1:4" ht="15">
      <c r="A1194" s="198"/>
      <c r="B1194" s="206"/>
      <c r="C1194" s="198"/>
      <c r="D1194" s="198">
        <f t="shared" si="18"/>
        <v>0</v>
      </c>
    </row>
    <row r="1195" spans="1:4" ht="15">
      <c r="A1195" s="198"/>
      <c r="B1195" s="206"/>
      <c r="C1195" s="198"/>
      <c r="D1195" s="198">
        <f t="shared" si="18"/>
        <v>0</v>
      </c>
    </row>
    <row r="1196" spans="1:4" ht="15">
      <c r="A1196" s="198"/>
      <c r="B1196" s="206"/>
      <c r="C1196" s="198"/>
      <c r="D1196" s="198">
        <f t="shared" si="18"/>
        <v>0</v>
      </c>
    </row>
    <row r="1197" spans="1:4" ht="15">
      <c r="A1197" s="198"/>
      <c r="B1197" s="206"/>
      <c r="C1197" s="198"/>
      <c r="D1197" s="198">
        <f t="shared" si="18"/>
        <v>0</v>
      </c>
    </row>
    <row r="1198" spans="1:4" ht="15">
      <c r="A1198" s="198"/>
      <c r="B1198" s="206"/>
      <c r="C1198" s="198"/>
      <c r="D1198" s="198">
        <f t="shared" si="18"/>
        <v>0</v>
      </c>
    </row>
    <row r="1199" spans="1:4" ht="15">
      <c r="A1199" s="198"/>
      <c r="B1199" s="206"/>
      <c r="C1199" s="198"/>
      <c r="D1199" s="198">
        <f t="shared" si="18"/>
        <v>0</v>
      </c>
    </row>
    <row r="1200" spans="1:4" ht="15">
      <c r="A1200" s="198"/>
      <c r="B1200" s="206"/>
      <c r="C1200" s="198"/>
      <c r="D1200" s="198">
        <f t="shared" si="18"/>
        <v>0</v>
      </c>
    </row>
    <row r="1201" spans="1:4" ht="15">
      <c r="A1201" s="198"/>
      <c r="B1201" s="206"/>
      <c r="C1201" s="198"/>
      <c r="D1201" s="198">
        <f t="shared" si="18"/>
        <v>0</v>
      </c>
    </row>
    <row r="1202" spans="1:4" ht="15">
      <c r="A1202" s="198"/>
      <c r="B1202" s="206"/>
      <c r="C1202" s="198"/>
      <c r="D1202" s="198">
        <f t="shared" si="18"/>
        <v>0</v>
      </c>
    </row>
    <row r="1203" spans="1:4" ht="15">
      <c r="A1203" s="198"/>
      <c r="B1203" s="206"/>
      <c r="C1203" s="198"/>
      <c r="D1203" s="198">
        <f t="shared" si="18"/>
        <v>0</v>
      </c>
    </row>
    <row r="1204" spans="1:4" ht="15">
      <c r="A1204" s="198"/>
      <c r="B1204" s="206"/>
      <c r="C1204" s="198"/>
      <c r="D1204" s="198">
        <f t="shared" si="18"/>
        <v>0</v>
      </c>
    </row>
    <row r="1205" spans="1:4" ht="15">
      <c r="A1205" s="198"/>
      <c r="B1205" s="206"/>
      <c r="C1205" s="198"/>
      <c r="D1205" s="198">
        <f t="shared" si="18"/>
        <v>0</v>
      </c>
    </row>
    <row r="1206" spans="1:4" ht="15">
      <c r="A1206" s="198"/>
      <c r="B1206" s="206"/>
      <c r="C1206" s="198"/>
      <c r="D1206" s="198">
        <f t="shared" si="18"/>
        <v>0</v>
      </c>
    </row>
    <row r="1207" spans="1:4" ht="15">
      <c r="A1207" s="198"/>
      <c r="B1207" s="206"/>
      <c r="C1207" s="198"/>
      <c r="D1207" s="198">
        <f t="shared" si="18"/>
        <v>0</v>
      </c>
    </row>
    <row r="1208" spans="1:4" ht="15">
      <c r="A1208" s="198"/>
      <c r="B1208" s="206"/>
      <c r="C1208" s="198"/>
      <c r="D1208" s="198">
        <f t="shared" si="18"/>
        <v>0</v>
      </c>
    </row>
    <row r="1209" spans="1:4" ht="15">
      <c r="A1209" s="198"/>
      <c r="B1209" s="206"/>
      <c r="C1209" s="198"/>
      <c r="D1209" s="198">
        <f t="shared" si="18"/>
        <v>0</v>
      </c>
    </row>
    <row r="1210" spans="1:4" ht="15">
      <c r="A1210" s="198"/>
      <c r="B1210" s="206"/>
      <c r="C1210" s="198"/>
      <c r="D1210" s="198">
        <f t="shared" si="18"/>
        <v>0</v>
      </c>
    </row>
    <row r="1211" spans="1:4" ht="15">
      <c r="A1211" s="198"/>
      <c r="B1211" s="206"/>
      <c r="C1211" s="198"/>
      <c r="D1211" s="198">
        <f t="shared" si="18"/>
        <v>0</v>
      </c>
    </row>
    <row r="1212" spans="1:4" ht="15">
      <c r="A1212" s="198"/>
      <c r="B1212" s="206"/>
      <c r="C1212" s="198"/>
      <c r="D1212" s="198">
        <f t="shared" si="18"/>
        <v>0</v>
      </c>
    </row>
    <row r="1213" spans="1:4" ht="15">
      <c r="A1213" s="198"/>
      <c r="B1213" s="206"/>
      <c r="C1213" s="198"/>
      <c r="D1213" s="198">
        <f t="shared" si="18"/>
        <v>0</v>
      </c>
    </row>
    <row r="1214" spans="1:4" ht="15">
      <c r="A1214" s="198"/>
      <c r="B1214" s="206"/>
      <c r="C1214" s="198"/>
      <c r="D1214" s="198">
        <f t="shared" si="18"/>
        <v>0</v>
      </c>
    </row>
    <row r="1215" spans="1:4" ht="15">
      <c r="A1215" s="198"/>
      <c r="B1215" s="206"/>
      <c r="C1215" s="198"/>
      <c r="D1215" s="198">
        <f t="shared" si="18"/>
        <v>0</v>
      </c>
    </row>
    <row r="1216" spans="1:4" ht="15">
      <c r="A1216" s="198"/>
      <c r="B1216" s="206"/>
      <c r="C1216" s="198"/>
      <c r="D1216" s="198">
        <f t="shared" si="18"/>
        <v>0</v>
      </c>
    </row>
    <row r="1217" spans="1:4" ht="15">
      <c r="A1217" s="198"/>
      <c r="B1217" s="206"/>
      <c r="C1217" s="198"/>
      <c r="D1217" s="198">
        <f t="shared" si="18"/>
        <v>0</v>
      </c>
    </row>
    <row r="1218" spans="1:4" ht="15">
      <c r="A1218" s="198"/>
      <c r="B1218" s="206"/>
      <c r="C1218" s="198"/>
      <c r="D1218" s="198">
        <f t="shared" si="18"/>
        <v>0</v>
      </c>
    </row>
    <row r="1219" spans="1:4" ht="15">
      <c r="A1219" s="198"/>
      <c r="B1219" s="206"/>
      <c r="C1219" s="198"/>
      <c r="D1219" s="198">
        <f t="shared" ref="D1219:D1282" si="19">COUNTIF(A:A,A1219)</f>
        <v>0</v>
      </c>
    </row>
    <row r="1220" spans="1:4" ht="15">
      <c r="A1220" s="198"/>
      <c r="B1220" s="206"/>
      <c r="C1220" s="198"/>
      <c r="D1220" s="198">
        <f t="shared" si="19"/>
        <v>0</v>
      </c>
    </row>
    <row r="1221" spans="1:4" ht="15">
      <c r="A1221" s="198"/>
      <c r="B1221" s="206"/>
      <c r="C1221" s="198"/>
      <c r="D1221" s="198">
        <f t="shared" si="19"/>
        <v>0</v>
      </c>
    </row>
    <row r="1222" spans="1:4" ht="15">
      <c r="A1222" s="198"/>
      <c r="B1222" s="206"/>
      <c r="C1222" s="198"/>
      <c r="D1222" s="198">
        <f t="shared" si="19"/>
        <v>0</v>
      </c>
    </row>
    <row r="1223" spans="1:4" ht="15">
      <c r="A1223" s="198"/>
      <c r="B1223" s="206"/>
      <c r="C1223" s="198"/>
      <c r="D1223" s="198">
        <f t="shared" si="19"/>
        <v>0</v>
      </c>
    </row>
    <row r="1224" spans="1:4" ht="15">
      <c r="A1224" s="198"/>
      <c r="B1224" s="206"/>
      <c r="C1224" s="198"/>
      <c r="D1224" s="198">
        <f t="shared" si="19"/>
        <v>0</v>
      </c>
    </row>
    <row r="1225" spans="1:4" ht="15">
      <c r="A1225" s="198"/>
      <c r="B1225" s="206"/>
      <c r="C1225" s="198"/>
      <c r="D1225" s="198">
        <f t="shared" si="19"/>
        <v>0</v>
      </c>
    </row>
    <row r="1226" spans="1:4" ht="15">
      <c r="A1226" s="198"/>
      <c r="B1226" s="206"/>
      <c r="C1226" s="198"/>
      <c r="D1226" s="198">
        <f t="shared" si="19"/>
        <v>0</v>
      </c>
    </row>
    <row r="1227" spans="1:4" ht="15">
      <c r="A1227" s="198"/>
      <c r="B1227" s="206"/>
      <c r="C1227" s="198"/>
      <c r="D1227" s="198">
        <f t="shared" si="19"/>
        <v>0</v>
      </c>
    </row>
    <row r="1228" spans="1:4" ht="15">
      <c r="A1228" s="198"/>
      <c r="B1228" s="206"/>
      <c r="C1228" s="198"/>
      <c r="D1228" s="198">
        <f t="shared" si="19"/>
        <v>0</v>
      </c>
    </row>
    <row r="1229" spans="1:4" ht="15">
      <c r="A1229" s="198"/>
      <c r="B1229" s="206"/>
      <c r="C1229" s="198"/>
      <c r="D1229" s="198">
        <f t="shared" si="19"/>
        <v>0</v>
      </c>
    </row>
    <row r="1230" spans="1:4" ht="15">
      <c r="A1230" s="198"/>
      <c r="B1230" s="206"/>
      <c r="C1230" s="198"/>
      <c r="D1230" s="198">
        <f t="shared" si="19"/>
        <v>0</v>
      </c>
    </row>
    <row r="1231" spans="1:4" ht="15">
      <c r="A1231" s="198"/>
      <c r="B1231" s="206"/>
      <c r="C1231" s="198"/>
      <c r="D1231" s="198">
        <f t="shared" si="19"/>
        <v>0</v>
      </c>
    </row>
    <row r="1232" spans="1:4" ht="15">
      <c r="A1232" s="198"/>
      <c r="B1232" s="206"/>
      <c r="C1232" s="198"/>
      <c r="D1232" s="198">
        <f t="shared" si="19"/>
        <v>0</v>
      </c>
    </row>
    <row r="1233" spans="1:4" ht="15">
      <c r="A1233" s="198"/>
      <c r="B1233" s="206"/>
      <c r="C1233" s="198"/>
      <c r="D1233" s="198">
        <f t="shared" si="19"/>
        <v>0</v>
      </c>
    </row>
    <row r="1234" spans="1:4" ht="15">
      <c r="A1234" s="198"/>
      <c r="B1234" s="206"/>
      <c r="C1234" s="198"/>
      <c r="D1234" s="198">
        <f t="shared" si="19"/>
        <v>0</v>
      </c>
    </row>
    <row r="1235" spans="1:4" ht="15">
      <c r="A1235" s="198"/>
      <c r="B1235" s="206"/>
      <c r="C1235" s="198"/>
      <c r="D1235" s="198">
        <f t="shared" si="19"/>
        <v>0</v>
      </c>
    </row>
    <row r="1236" spans="1:4" ht="15">
      <c r="A1236" s="198"/>
      <c r="B1236" s="206"/>
      <c r="C1236" s="198"/>
      <c r="D1236" s="198">
        <f t="shared" si="19"/>
        <v>0</v>
      </c>
    </row>
    <row r="1237" spans="1:4" ht="15">
      <c r="A1237" s="198"/>
      <c r="B1237" s="206"/>
      <c r="C1237" s="198"/>
      <c r="D1237" s="198">
        <f t="shared" si="19"/>
        <v>0</v>
      </c>
    </row>
    <row r="1238" spans="1:4" ht="15">
      <c r="A1238" s="198"/>
      <c r="B1238" s="206"/>
      <c r="C1238" s="198"/>
      <c r="D1238" s="198">
        <f t="shared" si="19"/>
        <v>0</v>
      </c>
    </row>
    <row r="1239" spans="1:4" ht="15">
      <c r="A1239" s="198"/>
      <c r="B1239" s="206"/>
      <c r="C1239" s="198"/>
      <c r="D1239" s="198">
        <f t="shared" si="19"/>
        <v>0</v>
      </c>
    </row>
    <row r="1240" spans="1:4" ht="15">
      <c r="A1240" s="198"/>
      <c r="B1240" s="206"/>
      <c r="C1240" s="198"/>
      <c r="D1240" s="198">
        <f t="shared" si="19"/>
        <v>0</v>
      </c>
    </row>
    <row r="1241" spans="1:4" ht="15">
      <c r="A1241" s="198"/>
      <c r="B1241" s="206"/>
      <c r="C1241" s="198"/>
      <c r="D1241" s="198">
        <f t="shared" si="19"/>
        <v>0</v>
      </c>
    </row>
    <row r="1242" spans="1:4" ht="15">
      <c r="A1242" s="198"/>
      <c r="B1242" s="206"/>
      <c r="C1242" s="198"/>
      <c r="D1242" s="198">
        <f t="shared" si="19"/>
        <v>0</v>
      </c>
    </row>
    <row r="1243" spans="1:4" ht="15">
      <c r="A1243" s="198"/>
      <c r="B1243" s="206"/>
      <c r="C1243" s="198"/>
      <c r="D1243" s="198">
        <f t="shared" si="19"/>
        <v>0</v>
      </c>
    </row>
    <row r="1244" spans="1:4" ht="15">
      <c r="A1244" s="198"/>
      <c r="B1244" s="206"/>
      <c r="C1244" s="198"/>
      <c r="D1244" s="198">
        <f t="shared" si="19"/>
        <v>0</v>
      </c>
    </row>
    <row r="1245" spans="1:4" ht="15">
      <c r="A1245" s="198"/>
      <c r="B1245" s="206"/>
      <c r="C1245" s="198"/>
      <c r="D1245" s="198">
        <f t="shared" si="19"/>
        <v>0</v>
      </c>
    </row>
    <row r="1246" spans="1:4" ht="15">
      <c r="A1246" s="198"/>
      <c r="B1246" s="206"/>
      <c r="C1246" s="198"/>
      <c r="D1246" s="198">
        <f t="shared" si="19"/>
        <v>0</v>
      </c>
    </row>
    <row r="1247" spans="1:4" ht="15">
      <c r="A1247" s="198"/>
      <c r="B1247" s="206"/>
      <c r="C1247" s="198"/>
      <c r="D1247" s="198">
        <f t="shared" si="19"/>
        <v>0</v>
      </c>
    </row>
    <row r="1248" spans="1:4" ht="15">
      <c r="A1248" s="198"/>
      <c r="B1248" s="206"/>
      <c r="C1248" s="198"/>
      <c r="D1248" s="198">
        <f t="shared" si="19"/>
        <v>0</v>
      </c>
    </row>
    <row r="1249" spans="1:4" ht="15">
      <c r="A1249" s="198"/>
      <c r="B1249" s="206"/>
      <c r="C1249" s="198"/>
      <c r="D1249" s="198">
        <f t="shared" si="19"/>
        <v>0</v>
      </c>
    </row>
    <row r="1250" spans="1:4" ht="15">
      <c r="A1250" s="198"/>
      <c r="B1250" s="206"/>
      <c r="C1250" s="198"/>
      <c r="D1250" s="198">
        <f t="shared" si="19"/>
        <v>0</v>
      </c>
    </row>
    <row r="1251" spans="1:4" ht="15">
      <c r="A1251" s="198"/>
      <c r="B1251" s="206"/>
      <c r="C1251" s="198"/>
      <c r="D1251" s="198">
        <f t="shared" si="19"/>
        <v>0</v>
      </c>
    </row>
    <row r="1252" spans="1:4" ht="15">
      <c r="A1252" s="198"/>
      <c r="B1252" s="206"/>
      <c r="C1252" s="198"/>
      <c r="D1252" s="198">
        <f t="shared" si="19"/>
        <v>0</v>
      </c>
    </row>
    <row r="1253" spans="1:4" ht="15">
      <c r="A1253" s="198"/>
      <c r="B1253" s="206"/>
      <c r="C1253" s="198"/>
      <c r="D1253" s="198">
        <f t="shared" si="19"/>
        <v>0</v>
      </c>
    </row>
    <row r="1254" spans="1:4" ht="15">
      <c r="A1254" s="198"/>
      <c r="B1254" s="206"/>
      <c r="C1254" s="198"/>
      <c r="D1254" s="198">
        <f t="shared" si="19"/>
        <v>0</v>
      </c>
    </row>
    <row r="1255" spans="1:4" ht="15">
      <c r="A1255" s="198"/>
      <c r="B1255" s="206"/>
      <c r="C1255" s="198"/>
      <c r="D1255" s="198">
        <f t="shared" si="19"/>
        <v>0</v>
      </c>
    </row>
    <row r="1256" spans="1:4" ht="15">
      <c r="A1256" s="198"/>
      <c r="B1256" s="206"/>
      <c r="C1256" s="198"/>
      <c r="D1256" s="198">
        <f t="shared" si="19"/>
        <v>0</v>
      </c>
    </row>
    <row r="1257" spans="1:4" ht="15">
      <c r="A1257" s="198"/>
      <c r="B1257" s="206"/>
      <c r="C1257" s="198"/>
      <c r="D1257" s="198">
        <f t="shared" si="19"/>
        <v>0</v>
      </c>
    </row>
    <row r="1258" spans="1:4" ht="15">
      <c r="A1258" s="198"/>
      <c r="B1258" s="206"/>
      <c r="C1258" s="198"/>
      <c r="D1258" s="198">
        <f t="shared" si="19"/>
        <v>0</v>
      </c>
    </row>
    <row r="1259" spans="1:4" ht="15">
      <c r="A1259" s="198"/>
      <c r="B1259" s="206"/>
      <c r="C1259" s="198"/>
      <c r="D1259" s="198">
        <f t="shared" si="19"/>
        <v>0</v>
      </c>
    </row>
    <row r="1260" spans="1:4" ht="15">
      <c r="A1260" s="198"/>
      <c r="B1260" s="206"/>
      <c r="C1260" s="198"/>
      <c r="D1260" s="198">
        <f t="shared" si="19"/>
        <v>0</v>
      </c>
    </row>
    <row r="1261" spans="1:4" ht="15">
      <c r="A1261" s="198"/>
      <c r="B1261" s="206"/>
      <c r="C1261" s="198"/>
      <c r="D1261" s="198">
        <f t="shared" si="19"/>
        <v>0</v>
      </c>
    </row>
    <row r="1262" spans="1:4" ht="15">
      <c r="A1262" s="198"/>
      <c r="B1262" s="206"/>
      <c r="C1262" s="198"/>
      <c r="D1262" s="198">
        <f t="shared" si="19"/>
        <v>0</v>
      </c>
    </row>
    <row r="1263" spans="1:4" ht="15">
      <c r="A1263" s="198"/>
      <c r="B1263" s="206"/>
      <c r="C1263" s="198"/>
      <c r="D1263" s="198">
        <f t="shared" si="19"/>
        <v>0</v>
      </c>
    </row>
    <row r="1264" spans="1:4" ht="15">
      <c r="A1264" s="198"/>
      <c r="B1264" s="206"/>
      <c r="C1264" s="198"/>
      <c r="D1264" s="198">
        <f t="shared" si="19"/>
        <v>0</v>
      </c>
    </row>
    <row r="1265" spans="1:4" ht="15">
      <c r="A1265" s="198"/>
      <c r="B1265" s="206"/>
      <c r="C1265" s="198"/>
      <c r="D1265" s="198">
        <f t="shared" si="19"/>
        <v>0</v>
      </c>
    </row>
    <row r="1266" spans="1:4" ht="15">
      <c r="A1266" s="198"/>
      <c r="B1266" s="206"/>
      <c r="C1266" s="198"/>
      <c r="D1266" s="198">
        <f t="shared" si="19"/>
        <v>0</v>
      </c>
    </row>
    <row r="1267" spans="1:4" ht="15">
      <c r="A1267" s="198"/>
      <c r="B1267" s="206"/>
      <c r="C1267" s="198"/>
      <c r="D1267" s="198">
        <f t="shared" si="19"/>
        <v>0</v>
      </c>
    </row>
    <row r="1268" spans="1:4" ht="15">
      <c r="A1268" s="198"/>
      <c r="B1268" s="206"/>
      <c r="C1268" s="198"/>
      <c r="D1268" s="198">
        <f t="shared" si="19"/>
        <v>0</v>
      </c>
    </row>
    <row r="1269" spans="1:4" ht="15">
      <c r="A1269" s="198"/>
      <c r="B1269" s="206"/>
      <c r="C1269" s="198"/>
      <c r="D1269" s="198">
        <f t="shared" si="19"/>
        <v>0</v>
      </c>
    </row>
    <row r="1270" spans="1:4" ht="15">
      <c r="A1270" s="198"/>
      <c r="B1270" s="206"/>
      <c r="C1270" s="198"/>
      <c r="D1270" s="198">
        <f t="shared" si="19"/>
        <v>0</v>
      </c>
    </row>
    <row r="1271" spans="1:4" ht="15">
      <c r="A1271" s="198"/>
      <c r="B1271" s="206"/>
      <c r="C1271" s="198"/>
      <c r="D1271" s="198">
        <f t="shared" si="19"/>
        <v>0</v>
      </c>
    </row>
    <row r="1272" spans="1:4" ht="15">
      <c r="A1272" s="198"/>
      <c r="B1272" s="206"/>
      <c r="C1272" s="198"/>
      <c r="D1272" s="198">
        <f t="shared" si="19"/>
        <v>0</v>
      </c>
    </row>
    <row r="1273" spans="1:4" ht="15">
      <c r="A1273" s="198"/>
      <c r="B1273" s="206"/>
      <c r="C1273" s="198"/>
      <c r="D1273" s="198">
        <f t="shared" si="19"/>
        <v>0</v>
      </c>
    </row>
    <row r="1274" spans="1:4" ht="15">
      <c r="A1274" s="198"/>
      <c r="B1274" s="206"/>
      <c r="C1274" s="198"/>
      <c r="D1274" s="198">
        <f t="shared" si="19"/>
        <v>0</v>
      </c>
    </row>
    <row r="1275" spans="1:4" ht="15">
      <c r="A1275" s="198"/>
      <c r="B1275" s="206"/>
      <c r="C1275" s="198"/>
      <c r="D1275" s="198">
        <f t="shared" si="19"/>
        <v>0</v>
      </c>
    </row>
    <row r="1276" spans="1:4" ht="15">
      <c r="A1276" s="198"/>
      <c r="B1276" s="206"/>
      <c r="C1276" s="198"/>
      <c r="D1276" s="198">
        <f t="shared" si="19"/>
        <v>0</v>
      </c>
    </row>
    <row r="1277" spans="1:4" ht="15">
      <c r="A1277" s="198"/>
      <c r="B1277" s="206"/>
      <c r="C1277" s="198"/>
      <c r="D1277" s="198">
        <f t="shared" si="19"/>
        <v>0</v>
      </c>
    </row>
    <row r="1278" spans="1:4" ht="15">
      <c r="A1278" s="198"/>
      <c r="B1278" s="206"/>
      <c r="C1278" s="198"/>
      <c r="D1278" s="198">
        <f t="shared" si="19"/>
        <v>0</v>
      </c>
    </row>
    <row r="1279" spans="1:4" ht="15">
      <c r="A1279" s="198"/>
      <c r="B1279" s="206"/>
      <c r="C1279" s="198"/>
      <c r="D1279" s="198">
        <f t="shared" si="19"/>
        <v>0</v>
      </c>
    </row>
    <row r="1280" spans="1:4" ht="15">
      <c r="A1280" s="198"/>
      <c r="B1280" s="206"/>
      <c r="C1280" s="198"/>
      <c r="D1280" s="198">
        <f t="shared" si="19"/>
        <v>0</v>
      </c>
    </row>
    <row r="1281" spans="1:4" ht="15">
      <c r="A1281" s="198"/>
      <c r="B1281" s="206"/>
      <c r="C1281" s="198"/>
      <c r="D1281" s="198">
        <f t="shared" si="19"/>
        <v>0</v>
      </c>
    </row>
    <row r="1282" spans="1:4" ht="15">
      <c r="A1282" s="198"/>
      <c r="B1282" s="206"/>
      <c r="C1282" s="198"/>
      <c r="D1282" s="198">
        <f t="shared" si="19"/>
        <v>0</v>
      </c>
    </row>
    <row r="1283" spans="1:4" ht="15">
      <c r="A1283" s="198"/>
      <c r="B1283" s="206"/>
      <c r="C1283" s="198"/>
      <c r="D1283" s="198">
        <f t="shared" ref="D1283:D1346" si="20">COUNTIF(A:A,A1283)</f>
        <v>0</v>
      </c>
    </row>
    <row r="1284" spans="1:4" ht="15">
      <c r="A1284" s="198"/>
      <c r="B1284" s="206"/>
      <c r="C1284" s="198"/>
      <c r="D1284" s="198">
        <f t="shared" si="20"/>
        <v>0</v>
      </c>
    </row>
    <row r="1285" spans="1:4" ht="15">
      <c r="A1285" s="198"/>
      <c r="B1285" s="206"/>
      <c r="C1285" s="198"/>
      <c r="D1285" s="198">
        <f t="shared" si="20"/>
        <v>0</v>
      </c>
    </row>
    <row r="1286" spans="1:4" ht="15">
      <c r="A1286" s="198"/>
      <c r="B1286" s="206"/>
      <c r="C1286" s="198"/>
      <c r="D1286" s="198">
        <f t="shared" si="20"/>
        <v>0</v>
      </c>
    </row>
    <row r="1287" spans="1:4" ht="15">
      <c r="A1287" s="198"/>
      <c r="B1287" s="206"/>
      <c r="C1287" s="198"/>
      <c r="D1287" s="198">
        <f t="shared" si="20"/>
        <v>0</v>
      </c>
    </row>
    <row r="1288" spans="1:4" ht="15">
      <c r="A1288" s="198"/>
      <c r="B1288" s="206"/>
      <c r="C1288" s="198"/>
      <c r="D1288" s="198">
        <f t="shared" si="20"/>
        <v>0</v>
      </c>
    </row>
    <row r="1289" spans="1:4" ht="15">
      <c r="A1289" s="198"/>
      <c r="B1289" s="206"/>
      <c r="C1289" s="198"/>
      <c r="D1289" s="198">
        <f t="shared" si="20"/>
        <v>0</v>
      </c>
    </row>
    <row r="1290" spans="1:4" ht="15">
      <c r="A1290" s="198"/>
      <c r="B1290" s="206"/>
      <c r="C1290" s="198"/>
      <c r="D1290" s="198">
        <f t="shared" si="20"/>
        <v>0</v>
      </c>
    </row>
    <row r="1291" spans="1:4" ht="15">
      <c r="A1291" s="198"/>
      <c r="B1291" s="206"/>
      <c r="C1291" s="198"/>
      <c r="D1291" s="198">
        <f t="shared" si="20"/>
        <v>0</v>
      </c>
    </row>
    <row r="1292" spans="1:4" ht="15">
      <c r="A1292" s="198"/>
      <c r="B1292" s="206"/>
      <c r="C1292" s="198"/>
      <c r="D1292" s="198">
        <f t="shared" si="20"/>
        <v>0</v>
      </c>
    </row>
    <row r="1293" spans="1:4" ht="15">
      <c r="A1293" s="198"/>
      <c r="B1293" s="206"/>
      <c r="C1293" s="198"/>
      <c r="D1293" s="198">
        <f t="shared" si="20"/>
        <v>0</v>
      </c>
    </row>
    <row r="1294" spans="1:4" ht="15">
      <c r="A1294" s="198"/>
      <c r="B1294" s="206"/>
      <c r="C1294" s="198"/>
      <c r="D1294" s="198">
        <f t="shared" si="20"/>
        <v>0</v>
      </c>
    </row>
    <row r="1295" spans="1:4" ht="15">
      <c r="A1295" s="198"/>
      <c r="B1295" s="206"/>
      <c r="C1295" s="198"/>
      <c r="D1295" s="198">
        <f t="shared" si="20"/>
        <v>0</v>
      </c>
    </row>
    <row r="1296" spans="1:4" ht="15">
      <c r="A1296" s="198"/>
      <c r="B1296" s="206"/>
      <c r="C1296" s="198"/>
      <c r="D1296" s="198">
        <f t="shared" si="20"/>
        <v>0</v>
      </c>
    </row>
    <row r="1297" spans="1:4" ht="15">
      <c r="A1297" s="198"/>
      <c r="B1297" s="206"/>
      <c r="C1297" s="198"/>
      <c r="D1297" s="198">
        <f t="shared" si="20"/>
        <v>0</v>
      </c>
    </row>
    <row r="1298" spans="1:4" ht="15">
      <c r="A1298" s="198"/>
      <c r="B1298" s="206"/>
      <c r="C1298" s="198"/>
      <c r="D1298" s="198">
        <f t="shared" si="20"/>
        <v>0</v>
      </c>
    </row>
    <row r="1299" spans="1:4" ht="15">
      <c r="A1299" s="198"/>
      <c r="B1299" s="206"/>
      <c r="C1299" s="198"/>
      <c r="D1299" s="198">
        <f t="shared" si="20"/>
        <v>0</v>
      </c>
    </row>
    <row r="1300" spans="1:4" ht="15">
      <c r="A1300" s="198"/>
      <c r="B1300" s="206"/>
      <c r="C1300" s="198"/>
      <c r="D1300" s="198">
        <f t="shared" si="20"/>
        <v>0</v>
      </c>
    </row>
    <row r="1301" spans="1:4" ht="15">
      <c r="A1301" s="198"/>
      <c r="B1301" s="206"/>
      <c r="C1301" s="198"/>
      <c r="D1301" s="198">
        <f t="shared" si="20"/>
        <v>0</v>
      </c>
    </row>
    <row r="1302" spans="1:4" ht="15">
      <c r="A1302" s="198"/>
      <c r="B1302" s="206"/>
      <c r="C1302" s="198"/>
      <c r="D1302" s="198">
        <f t="shared" si="20"/>
        <v>0</v>
      </c>
    </row>
    <row r="1303" spans="1:4" ht="15">
      <c r="A1303" s="198"/>
      <c r="B1303" s="206"/>
      <c r="C1303" s="198"/>
      <c r="D1303" s="198">
        <f t="shared" si="20"/>
        <v>0</v>
      </c>
    </row>
    <row r="1304" spans="1:4" ht="15">
      <c r="A1304" s="198"/>
      <c r="B1304" s="206"/>
      <c r="C1304" s="198"/>
      <c r="D1304" s="198">
        <f t="shared" si="20"/>
        <v>0</v>
      </c>
    </row>
    <row r="1305" spans="1:4" ht="15">
      <c r="A1305" s="198"/>
      <c r="B1305" s="206"/>
      <c r="C1305" s="198"/>
      <c r="D1305" s="198">
        <f t="shared" si="20"/>
        <v>0</v>
      </c>
    </row>
    <row r="1306" spans="1:4" ht="15">
      <c r="A1306" s="198"/>
      <c r="B1306" s="206"/>
      <c r="C1306" s="198"/>
      <c r="D1306" s="198">
        <f t="shared" si="20"/>
        <v>0</v>
      </c>
    </row>
    <row r="1307" spans="1:4" ht="15">
      <c r="A1307" s="198"/>
      <c r="B1307" s="206"/>
      <c r="C1307" s="198"/>
      <c r="D1307" s="198">
        <f t="shared" si="20"/>
        <v>0</v>
      </c>
    </row>
    <row r="1308" spans="1:4" ht="15">
      <c r="A1308" s="198"/>
      <c r="B1308" s="206"/>
      <c r="C1308" s="198"/>
      <c r="D1308" s="198">
        <f t="shared" si="20"/>
        <v>0</v>
      </c>
    </row>
    <row r="1309" spans="1:4" ht="15">
      <c r="A1309" s="198"/>
      <c r="B1309" s="206"/>
      <c r="C1309" s="198"/>
      <c r="D1309" s="198">
        <f t="shared" si="20"/>
        <v>0</v>
      </c>
    </row>
    <row r="1310" spans="1:4" ht="15">
      <c r="A1310" s="198"/>
      <c r="B1310" s="206"/>
      <c r="C1310" s="198"/>
      <c r="D1310" s="198">
        <f t="shared" si="20"/>
        <v>0</v>
      </c>
    </row>
    <row r="1311" spans="1:4" ht="15">
      <c r="A1311" s="198"/>
      <c r="B1311" s="206"/>
      <c r="C1311" s="198"/>
      <c r="D1311" s="198">
        <f t="shared" si="20"/>
        <v>0</v>
      </c>
    </row>
    <row r="1312" spans="1:4" ht="15">
      <c r="A1312" s="198"/>
      <c r="B1312" s="206"/>
      <c r="C1312" s="198"/>
      <c r="D1312" s="198">
        <f t="shared" si="20"/>
        <v>0</v>
      </c>
    </row>
    <row r="1313" spans="1:4" ht="15">
      <c r="A1313" s="198"/>
      <c r="B1313" s="206"/>
      <c r="C1313" s="198"/>
      <c r="D1313" s="198">
        <f t="shared" si="20"/>
        <v>0</v>
      </c>
    </row>
    <row r="1314" spans="1:4" ht="15">
      <c r="A1314" s="198"/>
      <c r="B1314" s="206"/>
      <c r="C1314" s="198"/>
      <c r="D1314" s="198">
        <f t="shared" si="20"/>
        <v>0</v>
      </c>
    </row>
    <row r="1315" spans="1:4" ht="15">
      <c r="A1315" s="198"/>
      <c r="B1315" s="206"/>
      <c r="C1315" s="198"/>
      <c r="D1315" s="198">
        <f t="shared" si="20"/>
        <v>0</v>
      </c>
    </row>
    <row r="1316" spans="1:4" ht="15">
      <c r="A1316" s="198"/>
      <c r="B1316" s="206"/>
      <c r="C1316" s="198"/>
      <c r="D1316" s="198">
        <f t="shared" si="20"/>
        <v>0</v>
      </c>
    </row>
    <row r="1317" spans="1:4" ht="15">
      <c r="A1317" s="198"/>
      <c r="B1317" s="206"/>
      <c r="C1317" s="198"/>
      <c r="D1317" s="198">
        <f t="shared" si="20"/>
        <v>0</v>
      </c>
    </row>
    <row r="1318" spans="1:4" ht="15">
      <c r="A1318" s="198"/>
      <c r="B1318" s="206"/>
      <c r="C1318" s="198"/>
      <c r="D1318" s="198">
        <f t="shared" si="20"/>
        <v>0</v>
      </c>
    </row>
    <row r="1319" spans="1:4" ht="15">
      <c r="A1319" s="198"/>
      <c r="B1319" s="206"/>
      <c r="C1319" s="198"/>
      <c r="D1319" s="198">
        <f t="shared" si="20"/>
        <v>0</v>
      </c>
    </row>
    <row r="1320" spans="1:4" ht="15">
      <c r="A1320" s="198"/>
      <c r="B1320" s="206"/>
      <c r="C1320" s="198"/>
      <c r="D1320" s="198">
        <f t="shared" si="20"/>
        <v>0</v>
      </c>
    </row>
    <row r="1321" spans="1:4" ht="15">
      <c r="A1321" s="198"/>
      <c r="B1321" s="206"/>
      <c r="C1321" s="198"/>
      <c r="D1321" s="198">
        <f t="shared" si="20"/>
        <v>0</v>
      </c>
    </row>
    <row r="1322" spans="1:4" ht="15">
      <c r="A1322" s="198"/>
      <c r="B1322" s="206"/>
      <c r="C1322" s="198"/>
      <c r="D1322" s="198">
        <f t="shared" si="20"/>
        <v>0</v>
      </c>
    </row>
    <row r="1323" spans="1:4" ht="15">
      <c r="A1323" s="198"/>
      <c r="B1323" s="206"/>
      <c r="C1323" s="198"/>
      <c r="D1323" s="198">
        <f t="shared" si="20"/>
        <v>0</v>
      </c>
    </row>
    <row r="1324" spans="1:4" ht="15">
      <c r="A1324" s="198"/>
      <c r="B1324" s="206"/>
      <c r="C1324" s="198"/>
      <c r="D1324" s="198">
        <f t="shared" si="20"/>
        <v>0</v>
      </c>
    </row>
    <row r="1325" spans="1:4" ht="15">
      <c r="A1325" s="198"/>
      <c r="B1325" s="206"/>
      <c r="C1325" s="198"/>
      <c r="D1325" s="198">
        <f t="shared" si="20"/>
        <v>0</v>
      </c>
    </row>
    <row r="1326" spans="1:4" ht="15">
      <c r="A1326" s="198"/>
      <c r="B1326" s="206"/>
      <c r="C1326" s="198"/>
      <c r="D1326" s="198">
        <f t="shared" si="20"/>
        <v>0</v>
      </c>
    </row>
    <row r="1327" spans="1:4" ht="15">
      <c r="A1327" s="198"/>
      <c r="B1327" s="206"/>
      <c r="C1327" s="198"/>
      <c r="D1327" s="198">
        <f t="shared" si="20"/>
        <v>0</v>
      </c>
    </row>
    <row r="1328" spans="1:4" ht="15">
      <c r="A1328" s="198"/>
      <c r="B1328" s="206"/>
      <c r="C1328" s="198"/>
      <c r="D1328" s="198">
        <f t="shared" si="20"/>
        <v>0</v>
      </c>
    </row>
    <row r="1329" spans="1:4" ht="15">
      <c r="A1329" s="198"/>
      <c r="B1329" s="206"/>
      <c r="C1329" s="198"/>
      <c r="D1329" s="198">
        <f t="shared" si="20"/>
        <v>0</v>
      </c>
    </row>
    <row r="1330" spans="1:4" ht="15">
      <c r="A1330" s="198"/>
      <c r="B1330" s="206"/>
      <c r="C1330" s="198"/>
      <c r="D1330" s="198">
        <f t="shared" si="20"/>
        <v>0</v>
      </c>
    </row>
    <row r="1331" spans="1:4" ht="15">
      <c r="A1331" s="198"/>
      <c r="B1331" s="206"/>
      <c r="C1331" s="198"/>
      <c r="D1331" s="198">
        <f t="shared" si="20"/>
        <v>0</v>
      </c>
    </row>
    <row r="1332" spans="1:4" ht="15">
      <c r="A1332" s="198"/>
      <c r="B1332" s="206"/>
      <c r="C1332" s="198"/>
      <c r="D1332" s="198">
        <f t="shared" si="20"/>
        <v>0</v>
      </c>
    </row>
    <row r="1333" spans="1:4" ht="15">
      <c r="A1333" s="198"/>
      <c r="B1333" s="206"/>
      <c r="C1333" s="198"/>
      <c r="D1333" s="198">
        <f t="shared" si="20"/>
        <v>0</v>
      </c>
    </row>
    <row r="1334" spans="1:4" ht="15">
      <c r="A1334" s="198"/>
      <c r="B1334" s="206"/>
      <c r="C1334" s="198"/>
      <c r="D1334" s="198">
        <f t="shared" si="20"/>
        <v>0</v>
      </c>
    </row>
    <row r="1335" spans="1:4" ht="15">
      <c r="A1335" s="198"/>
      <c r="B1335" s="206"/>
      <c r="C1335" s="198"/>
      <c r="D1335" s="198">
        <f t="shared" si="20"/>
        <v>0</v>
      </c>
    </row>
    <row r="1336" spans="1:4" ht="15">
      <c r="A1336" s="198"/>
      <c r="B1336" s="206"/>
      <c r="C1336" s="198"/>
      <c r="D1336" s="198">
        <f t="shared" si="20"/>
        <v>0</v>
      </c>
    </row>
    <row r="1337" spans="1:4" ht="15">
      <c r="A1337" s="198"/>
      <c r="B1337" s="206"/>
      <c r="C1337" s="198"/>
      <c r="D1337" s="198">
        <f t="shared" si="20"/>
        <v>0</v>
      </c>
    </row>
    <row r="1338" spans="1:4" ht="15">
      <c r="A1338" s="198"/>
      <c r="B1338" s="206"/>
      <c r="C1338" s="198"/>
      <c r="D1338" s="198">
        <f t="shared" si="20"/>
        <v>0</v>
      </c>
    </row>
    <row r="1339" spans="1:4" ht="15">
      <c r="A1339" s="198"/>
      <c r="B1339" s="206"/>
      <c r="C1339" s="198"/>
      <c r="D1339" s="198">
        <f t="shared" si="20"/>
        <v>0</v>
      </c>
    </row>
    <row r="1340" spans="1:4" ht="15">
      <c r="A1340" s="198"/>
      <c r="B1340" s="206"/>
      <c r="C1340" s="198"/>
      <c r="D1340" s="198">
        <f t="shared" si="20"/>
        <v>0</v>
      </c>
    </row>
    <row r="1341" spans="1:4" ht="15">
      <c r="A1341" s="198"/>
      <c r="B1341" s="206"/>
      <c r="C1341" s="198"/>
      <c r="D1341" s="198">
        <f t="shared" si="20"/>
        <v>0</v>
      </c>
    </row>
    <row r="1342" spans="1:4" ht="15">
      <c r="A1342" s="198"/>
      <c r="B1342" s="206"/>
      <c r="C1342" s="198"/>
      <c r="D1342" s="198">
        <f t="shared" si="20"/>
        <v>0</v>
      </c>
    </row>
    <row r="1343" spans="1:4" ht="15">
      <c r="A1343" s="198"/>
      <c r="B1343" s="206"/>
      <c r="C1343" s="198"/>
      <c r="D1343" s="198">
        <f t="shared" si="20"/>
        <v>0</v>
      </c>
    </row>
    <row r="1344" spans="1:4" ht="15">
      <c r="A1344" s="198"/>
      <c r="B1344" s="206"/>
      <c r="C1344" s="198"/>
      <c r="D1344" s="198">
        <f t="shared" si="20"/>
        <v>0</v>
      </c>
    </row>
    <row r="1345" spans="1:4" ht="15">
      <c r="A1345" s="198"/>
      <c r="B1345" s="206"/>
      <c r="C1345" s="198"/>
      <c r="D1345" s="198">
        <f t="shared" si="20"/>
        <v>0</v>
      </c>
    </row>
    <row r="1346" spans="1:4" ht="15">
      <c r="A1346" s="198"/>
      <c r="B1346" s="206"/>
      <c r="C1346" s="198"/>
      <c r="D1346" s="198">
        <f t="shared" si="20"/>
        <v>0</v>
      </c>
    </row>
    <row r="1347" spans="1:4" ht="15">
      <c r="A1347" s="198"/>
      <c r="B1347" s="206"/>
      <c r="C1347" s="198"/>
      <c r="D1347" s="198">
        <f t="shared" ref="D1347:D1410" si="21">COUNTIF(A:A,A1347)</f>
        <v>0</v>
      </c>
    </row>
    <row r="1348" spans="1:4" ht="15">
      <c r="A1348" s="198"/>
      <c r="B1348" s="206"/>
      <c r="C1348" s="198"/>
      <c r="D1348" s="198">
        <f t="shared" si="21"/>
        <v>0</v>
      </c>
    </row>
    <row r="1349" spans="1:4" ht="15">
      <c r="A1349" s="198"/>
      <c r="B1349" s="206"/>
      <c r="C1349" s="198"/>
      <c r="D1349" s="198">
        <f t="shared" si="21"/>
        <v>0</v>
      </c>
    </row>
    <row r="1350" spans="1:4" ht="15">
      <c r="A1350" s="198"/>
      <c r="B1350" s="206"/>
      <c r="C1350" s="198"/>
      <c r="D1350" s="198">
        <f t="shared" si="21"/>
        <v>0</v>
      </c>
    </row>
    <row r="1351" spans="1:4" ht="15">
      <c r="A1351" s="198"/>
      <c r="B1351" s="206"/>
      <c r="C1351" s="198"/>
      <c r="D1351" s="198">
        <f t="shared" si="21"/>
        <v>0</v>
      </c>
    </row>
    <row r="1352" spans="1:4" ht="15">
      <c r="A1352" s="198"/>
      <c r="B1352" s="206"/>
      <c r="C1352" s="198"/>
      <c r="D1352" s="198">
        <f t="shared" si="21"/>
        <v>0</v>
      </c>
    </row>
    <row r="1353" spans="1:4" ht="15">
      <c r="A1353" s="198"/>
      <c r="B1353" s="206"/>
      <c r="C1353" s="198"/>
      <c r="D1353" s="198">
        <f t="shared" si="21"/>
        <v>0</v>
      </c>
    </row>
    <row r="1354" spans="1:4" ht="15">
      <c r="A1354" s="198"/>
      <c r="B1354" s="206"/>
      <c r="C1354" s="198"/>
      <c r="D1354" s="198">
        <f t="shared" si="21"/>
        <v>0</v>
      </c>
    </row>
    <row r="1355" spans="1:4" ht="15">
      <c r="A1355" s="198"/>
      <c r="B1355" s="206"/>
      <c r="C1355" s="198"/>
      <c r="D1355" s="198">
        <f t="shared" si="21"/>
        <v>0</v>
      </c>
    </row>
    <row r="1356" spans="1:4" ht="15">
      <c r="A1356" s="198"/>
      <c r="B1356" s="206"/>
      <c r="C1356" s="198"/>
      <c r="D1356" s="198">
        <f t="shared" si="21"/>
        <v>0</v>
      </c>
    </row>
    <row r="1357" spans="1:4" ht="15">
      <c r="A1357" s="198"/>
      <c r="B1357" s="206"/>
      <c r="C1357" s="198"/>
      <c r="D1357" s="198">
        <f t="shared" si="21"/>
        <v>0</v>
      </c>
    </row>
    <row r="1358" spans="1:4" ht="15">
      <c r="A1358" s="198"/>
      <c r="B1358" s="206"/>
      <c r="C1358" s="198"/>
      <c r="D1358" s="198">
        <f t="shared" si="21"/>
        <v>0</v>
      </c>
    </row>
    <row r="1359" spans="1:4" ht="15">
      <c r="A1359" s="198"/>
      <c r="B1359" s="206"/>
      <c r="C1359" s="198"/>
      <c r="D1359" s="198">
        <f t="shared" si="21"/>
        <v>0</v>
      </c>
    </row>
    <row r="1360" spans="1:4" ht="15">
      <c r="A1360" s="198"/>
      <c r="B1360" s="206"/>
      <c r="C1360" s="198"/>
      <c r="D1360" s="198">
        <f t="shared" si="21"/>
        <v>0</v>
      </c>
    </row>
    <row r="1361" spans="1:4" ht="15">
      <c r="A1361" s="198"/>
      <c r="B1361" s="206"/>
      <c r="C1361" s="198"/>
      <c r="D1361" s="198">
        <f t="shared" si="21"/>
        <v>0</v>
      </c>
    </row>
    <row r="1362" spans="1:4" ht="15">
      <c r="A1362" s="198"/>
      <c r="B1362" s="206"/>
      <c r="C1362" s="198"/>
      <c r="D1362" s="198">
        <f t="shared" si="21"/>
        <v>0</v>
      </c>
    </row>
    <row r="1363" spans="1:4" ht="15">
      <c r="A1363" s="198"/>
      <c r="B1363" s="206"/>
      <c r="C1363" s="198"/>
      <c r="D1363" s="198">
        <f t="shared" si="21"/>
        <v>0</v>
      </c>
    </row>
    <row r="1364" spans="1:4" ht="15">
      <c r="A1364" s="198"/>
      <c r="B1364" s="206"/>
      <c r="C1364" s="198"/>
      <c r="D1364" s="198">
        <f t="shared" si="21"/>
        <v>0</v>
      </c>
    </row>
    <row r="1365" spans="1:4" ht="15">
      <c r="A1365" s="198"/>
      <c r="B1365" s="206"/>
      <c r="C1365" s="198"/>
      <c r="D1365" s="198">
        <f t="shared" si="21"/>
        <v>0</v>
      </c>
    </row>
    <row r="1366" spans="1:4" ht="15">
      <c r="A1366" s="198"/>
      <c r="B1366" s="206"/>
      <c r="C1366" s="198"/>
      <c r="D1366" s="198">
        <f t="shared" si="21"/>
        <v>0</v>
      </c>
    </row>
    <row r="1367" spans="1:4" ht="15">
      <c r="A1367" s="198"/>
      <c r="B1367" s="206"/>
      <c r="C1367" s="198"/>
      <c r="D1367" s="198">
        <f t="shared" si="21"/>
        <v>0</v>
      </c>
    </row>
    <row r="1368" spans="1:4" ht="15">
      <c r="A1368" s="198"/>
      <c r="B1368" s="206"/>
      <c r="C1368" s="198"/>
      <c r="D1368" s="198">
        <f t="shared" si="21"/>
        <v>0</v>
      </c>
    </row>
    <row r="1369" spans="1:4" ht="15">
      <c r="A1369" s="198"/>
      <c r="B1369" s="206"/>
      <c r="C1369" s="198"/>
      <c r="D1369" s="198">
        <f t="shared" si="21"/>
        <v>0</v>
      </c>
    </row>
    <row r="1370" spans="1:4" ht="15">
      <c r="A1370" s="198"/>
      <c r="B1370" s="206"/>
      <c r="C1370" s="198"/>
      <c r="D1370" s="198">
        <f t="shared" si="21"/>
        <v>0</v>
      </c>
    </row>
    <row r="1371" spans="1:4" ht="15">
      <c r="A1371" s="198"/>
      <c r="B1371" s="206"/>
      <c r="C1371" s="198"/>
      <c r="D1371" s="198">
        <f t="shared" si="21"/>
        <v>0</v>
      </c>
    </row>
    <row r="1372" spans="1:4" ht="15">
      <c r="A1372" s="198"/>
      <c r="B1372" s="206"/>
      <c r="C1372" s="198"/>
      <c r="D1372" s="198">
        <f t="shared" si="21"/>
        <v>0</v>
      </c>
    </row>
    <row r="1373" spans="1:4" ht="15">
      <c r="A1373" s="198"/>
      <c r="B1373" s="206"/>
      <c r="C1373" s="198"/>
      <c r="D1373" s="198">
        <f t="shared" si="21"/>
        <v>0</v>
      </c>
    </row>
    <row r="1374" spans="1:4" ht="15">
      <c r="A1374" s="198"/>
      <c r="B1374" s="206"/>
      <c r="C1374" s="198"/>
      <c r="D1374" s="198">
        <f t="shared" si="21"/>
        <v>0</v>
      </c>
    </row>
    <row r="1375" spans="1:4" ht="15">
      <c r="A1375" s="198"/>
      <c r="B1375" s="206"/>
      <c r="C1375" s="198"/>
      <c r="D1375" s="198">
        <f t="shared" si="21"/>
        <v>0</v>
      </c>
    </row>
    <row r="1376" spans="1:4" ht="15">
      <c r="A1376" s="198"/>
      <c r="B1376" s="206"/>
      <c r="C1376" s="198"/>
      <c r="D1376" s="198">
        <f t="shared" si="21"/>
        <v>0</v>
      </c>
    </row>
    <row r="1377" spans="1:4" ht="15">
      <c r="A1377" s="198"/>
      <c r="B1377" s="206"/>
      <c r="C1377" s="198"/>
      <c r="D1377" s="198">
        <f t="shared" si="21"/>
        <v>0</v>
      </c>
    </row>
    <row r="1378" spans="1:4" ht="15">
      <c r="A1378" s="198"/>
      <c r="B1378" s="206"/>
      <c r="C1378" s="198"/>
      <c r="D1378" s="198">
        <f t="shared" si="21"/>
        <v>0</v>
      </c>
    </row>
    <row r="1379" spans="1:4" ht="15">
      <c r="A1379" s="198"/>
      <c r="B1379" s="206"/>
      <c r="C1379" s="198"/>
      <c r="D1379" s="198">
        <f t="shared" si="21"/>
        <v>0</v>
      </c>
    </row>
    <row r="1380" spans="1:4" ht="15">
      <c r="A1380" s="198"/>
      <c r="B1380" s="206"/>
      <c r="C1380" s="198"/>
      <c r="D1380" s="198">
        <f t="shared" si="21"/>
        <v>0</v>
      </c>
    </row>
    <row r="1381" spans="1:4" ht="15">
      <c r="A1381" s="198"/>
      <c r="B1381" s="206"/>
      <c r="C1381" s="198"/>
      <c r="D1381" s="198">
        <f t="shared" si="21"/>
        <v>0</v>
      </c>
    </row>
    <row r="1382" spans="1:4" ht="15">
      <c r="A1382" s="198"/>
      <c r="B1382" s="206"/>
      <c r="C1382" s="198"/>
      <c r="D1382" s="198">
        <f t="shared" si="21"/>
        <v>0</v>
      </c>
    </row>
    <row r="1383" spans="1:4" ht="15">
      <c r="A1383" s="198"/>
      <c r="B1383" s="206"/>
      <c r="C1383" s="198"/>
      <c r="D1383" s="198">
        <f t="shared" si="21"/>
        <v>0</v>
      </c>
    </row>
    <row r="1384" spans="1:4" ht="15">
      <c r="A1384" s="198"/>
      <c r="B1384" s="206"/>
      <c r="C1384" s="198"/>
      <c r="D1384" s="198">
        <f t="shared" si="21"/>
        <v>0</v>
      </c>
    </row>
    <row r="1385" spans="1:4" ht="15">
      <c r="A1385" s="198"/>
      <c r="B1385" s="206"/>
      <c r="C1385" s="198"/>
      <c r="D1385" s="198">
        <f t="shared" si="21"/>
        <v>0</v>
      </c>
    </row>
    <row r="1386" spans="1:4" ht="15">
      <c r="A1386" s="198"/>
      <c r="B1386" s="206"/>
      <c r="C1386" s="198"/>
      <c r="D1386" s="198">
        <f t="shared" si="21"/>
        <v>0</v>
      </c>
    </row>
    <row r="1387" spans="1:4" ht="15">
      <c r="A1387" s="198"/>
      <c r="B1387" s="206"/>
      <c r="C1387" s="198"/>
      <c r="D1387" s="198">
        <f t="shared" si="21"/>
        <v>0</v>
      </c>
    </row>
    <row r="1388" spans="1:4" ht="15">
      <c r="A1388" s="198"/>
      <c r="B1388" s="206"/>
      <c r="C1388" s="198"/>
      <c r="D1388" s="198">
        <f t="shared" si="21"/>
        <v>0</v>
      </c>
    </row>
    <row r="1389" spans="1:4" ht="15">
      <c r="A1389" s="198"/>
      <c r="B1389" s="206"/>
      <c r="C1389" s="198"/>
      <c r="D1389" s="198">
        <f t="shared" si="21"/>
        <v>0</v>
      </c>
    </row>
    <row r="1390" spans="1:4" ht="15">
      <c r="A1390" s="198"/>
      <c r="B1390" s="206"/>
      <c r="C1390" s="198"/>
      <c r="D1390" s="198">
        <f t="shared" si="21"/>
        <v>0</v>
      </c>
    </row>
    <row r="1391" spans="1:4" ht="15">
      <c r="A1391" s="198"/>
      <c r="B1391" s="206"/>
      <c r="C1391" s="198"/>
      <c r="D1391" s="198">
        <f t="shared" si="21"/>
        <v>0</v>
      </c>
    </row>
    <row r="1392" spans="1:4" ht="15">
      <c r="A1392" s="198"/>
      <c r="B1392" s="206"/>
      <c r="C1392" s="198"/>
      <c r="D1392" s="198">
        <f t="shared" si="21"/>
        <v>0</v>
      </c>
    </row>
    <row r="1393" spans="1:4" ht="15">
      <c r="A1393" s="198"/>
      <c r="B1393" s="206"/>
      <c r="C1393" s="198"/>
      <c r="D1393" s="198">
        <f t="shared" si="21"/>
        <v>0</v>
      </c>
    </row>
    <row r="1394" spans="1:4" ht="15">
      <c r="A1394" s="198"/>
      <c r="B1394" s="206"/>
      <c r="C1394" s="198"/>
      <c r="D1394" s="198">
        <f t="shared" si="21"/>
        <v>0</v>
      </c>
    </row>
    <row r="1395" spans="1:4" ht="15">
      <c r="A1395" s="198"/>
      <c r="B1395" s="206"/>
      <c r="C1395" s="198"/>
      <c r="D1395" s="198">
        <f t="shared" si="21"/>
        <v>0</v>
      </c>
    </row>
    <row r="1396" spans="1:4" ht="15">
      <c r="A1396" s="198"/>
      <c r="B1396" s="206"/>
      <c r="C1396" s="198"/>
      <c r="D1396" s="198">
        <f t="shared" si="21"/>
        <v>0</v>
      </c>
    </row>
    <row r="1397" spans="1:4" ht="15">
      <c r="A1397" s="198"/>
      <c r="B1397" s="206"/>
      <c r="C1397" s="198"/>
      <c r="D1397" s="198">
        <f t="shared" si="21"/>
        <v>0</v>
      </c>
    </row>
    <row r="1398" spans="1:4" ht="15">
      <c r="A1398" s="198"/>
      <c r="B1398" s="206"/>
      <c r="C1398" s="198"/>
      <c r="D1398" s="198">
        <f t="shared" si="21"/>
        <v>0</v>
      </c>
    </row>
    <row r="1399" spans="1:4" ht="15">
      <c r="A1399" s="198"/>
      <c r="B1399" s="206"/>
      <c r="C1399" s="198"/>
      <c r="D1399" s="198">
        <f t="shared" si="21"/>
        <v>0</v>
      </c>
    </row>
    <row r="1400" spans="1:4" ht="15">
      <c r="A1400" s="198"/>
      <c r="B1400" s="206"/>
      <c r="C1400" s="198"/>
      <c r="D1400" s="198">
        <f t="shared" si="21"/>
        <v>0</v>
      </c>
    </row>
    <row r="1401" spans="1:4" ht="15">
      <c r="A1401" s="198"/>
      <c r="B1401" s="206"/>
      <c r="C1401" s="198"/>
      <c r="D1401" s="198">
        <f t="shared" si="21"/>
        <v>0</v>
      </c>
    </row>
    <row r="1402" spans="1:4" ht="15">
      <c r="A1402" s="198"/>
      <c r="B1402" s="206"/>
      <c r="C1402" s="198"/>
      <c r="D1402" s="198">
        <f t="shared" si="21"/>
        <v>0</v>
      </c>
    </row>
    <row r="1403" spans="1:4" ht="15">
      <c r="A1403" s="198"/>
      <c r="B1403" s="206"/>
      <c r="C1403" s="198"/>
      <c r="D1403" s="198">
        <f t="shared" si="21"/>
        <v>0</v>
      </c>
    </row>
    <row r="1404" spans="1:4" ht="15">
      <c r="A1404" s="198"/>
      <c r="B1404" s="206"/>
      <c r="C1404" s="198"/>
      <c r="D1404" s="198">
        <f t="shared" si="21"/>
        <v>0</v>
      </c>
    </row>
    <row r="1405" spans="1:4" ht="15">
      <c r="A1405" s="198"/>
      <c r="B1405" s="206"/>
      <c r="C1405" s="198"/>
      <c r="D1405" s="198">
        <f t="shared" si="21"/>
        <v>0</v>
      </c>
    </row>
    <row r="1406" spans="1:4" ht="15">
      <c r="A1406" s="198"/>
      <c r="B1406" s="206"/>
      <c r="C1406" s="198"/>
      <c r="D1406" s="198">
        <f t="shared" si="21"/>
        <v>0</v>
      </c>
    </row>
    <row r="1407" spans="1:4" ht="15">
      <c r="A1407" s="198"/>
      <c r="B1407" s="206"/>
      <c r="C1407" s="198"/>
      <c r="D1407" s="198">
        <f t="shared" si="21"/>
        <v>0</v>
      </c>
    </row>
    <row r="1408" spans="1:4" ht="15">
      <c r="A1408" s="198"/>
      <c r="B1408" s="206"/>
      <c r="C1408" s="198"/>
      <c r="D1408" s="198">
        <f t="shared" si="21"/>
        <v>0</v>
      </c>
    </row>
    <row r="1409" spans="1:4" ht="15">
      <c r="A1409" s="198"/>
      <c r="B1409" s="206"/>
      <c r="C1409" s="198"/>
      <c r="D1409" s="198">
        <f t="shared" si="21"/>
        <v>0</v>
      </c>
    </row>
    <row r="1410" spans="1:4" ht="15">
      <c r="A1410" s="198"/>
      <c r="B1410" s="206"/>
      <c r="C1410" s="198"/>
      <c r="D1410" s="198">
        <f t="shared" si="21"/>
        <v>0</v>
      </c>
    </row>
    <row r="1411" spans="1:4" ht="15">
      <c r="A1411" s="198"/>
      <c r="B1411" s="206"/>
      <c r="C1411" s="198"/>
      <c r="D1411" s="198">
        <f t="shared" ref="D1411:D1474" si="22">COUNTIF(A:A,A1411)</f>
        <v>0</v>
      </c>
    </row>
    <row r="1412" spans="1:4" ht="15">
      <c r="A1412" s="198"/>
      <c r="B1412" s="206"/>
      <c r="C1412" s="198"/>
      <c r="D1412" s="198">
        <f t="shared" si="22"/>
        <v>0</v>
      </c>
    </row>
    <row r="1413" spans="1:4" ht="15">
      <c r="A1413" s="198"/>
      <c r="B1413" s="206"/>
      <c r="C1413" s="198"/>
      <c r="D1413" s="198">
        <f t="shared" si="22"/>
        <v>0</v>
      </c>
    </row>
    <row r="1414" spans="1:4" ht="15">
      <c r="A1414" s="198"/>
      <c r="B1414" s="206"/>
      <c r="C1414" s="198"/>
      <c r="D1414" s="198">
        <f t="shared" si="22"/>
        <v>0</v>
      </c>
    </row>
    <row r="1415" spans="1:4" ht="15">
      <c r="A1415" s="198"/>
      <c r="B1415" s="206"/>
      <c r="C1415" s="198"/>
      <c r="D1415" s="198">
        <f t="shared" si="22"/>
        <v>0</v>
      </c>
    </row>
    <row r="1416" spans="1:4" ht="15">
      <c r="A1416" s="198"/>
      <c r="B1416" s="206"/>
      <c r="C1416" s="198"/>
      <c r="D1416" s="198">
        <f t="shared" si="22"/>
        <v>0</v>
      </c>
    </row>
    <row r="1417" spans="1:4" ht="15">
      <c r="A1417" s="198"/>
      <c r="B1417" s="206"/>
      <c r="C1417" s="198"/>
      <c r="D1417" s="198">
        <f t="shared" si="22"/>
        <v>0</v>
      </c>
    </row>
    <row r="1418" spans="1:4" ht="15">
      <c r="A1418" s="198"/>
      <c r="B1418" s="206"/>
      <c r="C1418" s="198"/>
      <c r="D1418" s="198">
        <f t="shared" si="22"/>
        <v>0</v>
      </c>
    </row>
    <row r="1419" spans="1:4" ht="15">
      <c r="A1419" s="198"/>
      <c r="B1419" s="206"/>
      <c r="C1419" s="198"/>
      <c r="D1419" s="198">
        <f t="shared" si="22"/>
        <v>0</v>
      </c>
    </row>
    <row r="1420" spans="1:4" ht="15">
      <c r="A1420" s="198"/>
      <c r="B1420" s="206"/>
      <c r="C1420" s="198"/>
      <c r="D1420" s="198">
        <f t="shared" si="22"/>
        <v>0</v>
      </c>
    </row>
    <row r="1421" spans="1:4" ht="15">
      <c r="A1421" s="198"/>
      <c r="B1421" s="206"/>
      <c r="C1421" s="198"/>
      <c r="D1421" s="198">
        <f t="shared" si="22"/>
        <v>0</v>
      </c>
    </row>
    <row r="1422" spans="1:4" ht="15">
      <c r="A1422" s="198"/>
      <c r="B1422" s="206"/>
      <c r="C1422" s="198"/>
      <c r="D1422" s="198">
        <f t="shared" si="22"/>
        <v>0</v>
      </c>
    </row>
    <row r="1423" spans="1:4" ht="15">
      <c r="A1423" s="198"/>
      <c r="B1423" s="206"/>
      <c r="C1423" s="198"/>
      <c r="D1423" s="198">
        <f t="shared" si="22"/>
        <v>0</v>
      </c>
    </row>
    <row r="1424" spans="1:4" ht="15">
      <c r="A1424" s="198"/>
      <c r="B1424" s="206"/>
      <c r="C1424" s="198"/>
      <c r="D1424" s="198">
        <f t="shared" si="22"/>
        <v>0</v>
      </c>
    </row>
    <row r="1425" spans="1:4" ht="15">
      <c r="A1425" s="198"/>
      <c r="B1425" s="206"/>
      <c r="C1425" s="198"/>
      <c r="D1425" s="198">
        <f t="shared" si="22"/>
        <v>0</v>
      </c>
    </row>
    <row r="1426" spans="1:4" ht="15">
      <c r="A1426" s="198"/>
      <c r="B1426" s="206"/>
      <c r="C1426" s="198"/>
      <c r="D1426" s="198">
        <f t="shared" si="22"/>
        <v>0</v>
      </c>
    </row>
    <row r="1427" spans="1:4" ht="15">
      <c r="A1427" s="198"/>
      <c r="B1427" s="206"/>
      <c r="C1427" s="198"/>
      <c r="D1427" s="198">
        <f t="shared" si="22"/>
        <v>0</v>
      </c>
    </row>
    <row r="1428" spans="1:4" ht="15">
      <c r="A1428" s="198"/>
      <c r="B1428" s="206"/>
      <c r="C1428" s="198"/>
      <c r="D1428" s="198">
        <f t="shared" si="22"/>
        <v>0</v>
      </c>
    </row>
    <row r="1429" spans="1:4" ht="15">
      <c r="A1429" s="198"/>
      <c r="B1429" s="206"/>
      <c r="C1429" s="198"/>
      <c r="D1429" s="198">
        <f t="shared" si="22"/>
        <v>0</v>
      </c>
    </row>
    <row r="1430" spans="1:4" ht="15">
      <c r="A1430" s="198"/>
      <c r="B1430" s="206"/>
      <c r="C1430" s="198"/>
      <c r="D1430" s="198">
        <f t="shared" si="22"/>
        <v>0</v>
      </c>
    </row>
    <row r="1431" spans="1:4" ht="15">
      <c r="A1431" s="198"/>
      <c r="B1431" s="206"/>
      <c r="C1431" s="198"/>
      <c r="D1431" s="198">
        <f t="shared" si="22"/>
        <v>0</v>
      </c>
    </row>
    <row r="1432" spans="1:4" ht="15">
      <c r="A1432" s="198"/>
      <c r="B1432" s="206"/>
      <c r="C1432" s="198"/>
      <c r="D1432" s="198">
        <f t="shared" si="22"/>
        <v>0</v>
      </c>
    </row>
    <row r="1433" spans="1:4" ht="15">
      <c r="A1433" s="198"/>
      <c r="B1433" s="206"/>
      <c r="C1433" s="198"/>
      <c r="D1433" s="198">
        <f t="shared" si="22"/>
        <v>0</v>
      </c>
    </row>
    <row r="1434" spans="1:4" ht="15">
      <c r="A1434" s="198"/>
      <c r="B1434" s="206"/>
      <c r="C1434" s="198"/>
      <c r="D1434" s="198">
        <f t="shared" si="22"/>
        <v>0</v>
      </c>
    </row>
    <row r="1435" spans="1:4" ht="15">
      <c r="A1435" s="198"/>
      <c r="B1435" s="206"/>
      <c r="C1435" s="198"/>
      <c r="D1435" s="198">
        <f t="shared" si="22"/>
        <v>0</v>
      </c>
    </row>
    <row r="1436" spans="1:4" ht="15">
      <c r="A1436" s="198"/>
      <c r="B1436" s="206"/>
      <c r="C1436" s="198"/>
      <c r="D1436" s="198">
        <f t="shared" si="22"/>
        <v>0</v>
      </c>
    </row>
    <row r="1437" spans="1:4" ht="15">
      <c r="A1437" s="198"/>
      <c r="B1437" s="206"/>
      <c r="C1437" s="198"/>
      <c r="D1437" s="198">
        <f t="shared" si="22"/>
        <v>0</v>
      </c>
    </row>
    <row r="1438" spans="1:4" ht="15">
      <c r="A1438" s="198"/>
      <c r="B1438" s="206"/>
      <c r="C1438" s="198"/>
      <c r="D1438" s="198">
        <f t="shared" si="22"/>
        <v>0</v>
      </c>
    </row>
    <row r="1439" spans="1:4" ht="15">
      <c r="A1439" s="198"/>
      <c r="B1439" s="206"/>
      <c r="C1439" s="198"/>
      <c r="D1439" s="198">
        <f t="shared" si="22"/>
        <v>0</v>
      </c>
    </row>
    <row r="1440" spans="1:4" ht="15">
      <c r="A1440" s="198"/>
      <c r="B1440" s="206"/>
      <c r="C1440" s="198"/>
      <c r="D1440" s="198">
        <f t="shared" si="22"/>
        <v>0</v>
      </c>
    </row>
    <row r="1441" spans="1:4" ht="15">
      <c r="A1441" s="198"/>
      <c r="B1441" s="206"/>
      <c r="C1441" s="198"/>
      <c r="D1441" s="198">
        <f t="shared" si="22"/>
        <v>0</v>
      </c>
    </row>
    <row r="1442" spans="1:4" ht="15">
      <c r="A1442" s="198"/>
      <c r="B1442" s="206"/>
      <c r="C1442" s="198"/>
      <c r="D1442" s="198">
        <f t="shared" si="22"/>
        <v>0</v>
      </c>
    </row>
    <row r="1443" spans="1:4" ht="15">
      <c r="A1443" s="198"/>
      <c r="B1443" s="206"/>
      <c r="C1443" s="198"/>
      <c r="D1443" s="198">
        <f t="shared" si="22"/>
        <v>0</v>
      </c>
    </row>
    <row r="1444" spans="1:4" ht="15">
      <c r="A1444" s="198"/>
      <c r="B1444" s="206"/>
      <c r="C1444" s="198"/>
      <c r="D1444" s="198">
        <f t="shared" si="22"/>
        <v>0</v>
      </c>
    </row>
    <row r="1445" spans="1:4" ht="15">
      <c r="A1445" s="198"/>
      <c r="B1445" s="206"/>
      <c r="C1445" s="198"/>
      <c r="D1445" s="198">
        <f t="shared" si="22"/>
        <v>0</v>
      </c>
    </row>
    <row r="1446" spans="1:4" ht="15">
      <c r="A1446" s="198"/>
      <c r="B1446" s="206"/>
      <c r="C1446" s="198"/>
      <c r="D1446" s="198">
        <f t="shared" si="22"/>
        <v>0</v>
      </c>
    </row>
    <row r="1447" spans="1:4" ht="15">
      <c r="A1447" s="198"/>
      <c r="B1447" s="206"/>
      <c r="C1447" s="198"/>
      <c r="D1447" s="198">
        <f t="shared" si="22"/>
        <v>0</v>
      </c>
    </row>
    <row r="1448" spans="1:4" ht="15">
      <c r="A1448" s="198"/>
      <c r="B1448" s="206"/>
      <c r="C1448" s="198"/>
      <c r="D1448" s="198">
        <f t="shared" si="22"/>
        <v>0</v>
      </c>
    </row>
    <row r="1449" spans="1:4" ht="15">
      <c r="A1449" s="198"/>
      <c r="B1449" s="206"/>
      <c r="C1449" s="198"/>
      <c r="D1449" s="198">
        <f t="shared" si="22"/>
        <v>0</v>
      </c>
    </row>
    <row r="1450" spans="1:4" ht="15">
      <c r="A1450" s="198"/>
      <c r="B1450" s="206"/>
      <c r="C1450" s="198"/>
      <c r="D1450" s="198">
        <f t="shared" si="22"/>
        <v>0</v>
      </c>
    </row>
    <row r="1451" spans="1:4" ht="15">
      <c r="A1451" s="198"/>
      <c r="B1451" s="206"/>
      <c r="C1451" s="198"/>
      <c r="D1451" s="198">
        <f t="shared" si="22"/>
        <v>0</v>
      </c>
    </row>
    <row r="1452" spans="1:4" ht="15">
      <c r="A1452" s="198"/>
      <c r="B1452" s="206"/>
      <c r="C1452" s="198"/>
      <c r="D1452" s="198">
        <f t="shared" si="22"/>
        <v>0</v>
      </c>
    </row>
    <row r="1453" spans="1:4" ht="15">
      <c r="A1453" s="198"/>
      <c r="B1453" s="206"/>
      <c r="C1453" s="198"/>
      <c r="D1453" s="198">
        <f t="shared" si="22"/>
        <v>0</v>
      </c>
    </row>
    <row r="1454" spans="1:4" ht="15">
      <c r="A1454" s="198"/>
      <c r="B1454" s="206"/>
      <c r="C1454" s="198"/>
      <c r="D1454" s="198">
        <f t="shared" si="22"/>
        <v>0</v>
      </c>
    </row>
    <row r="1455" spans="1:4" ht="15">
      <c r="A1455" s="198"/>
      <c r="B1455" s="206"/>
      <c r="C1455" s="198"/>
      <c r="D1455" s="198">
        <f t="shared" si="22"/>
        <v>0</v>
      </c>
    </row>
    <row r="1456" spans="1:4" ht="15">
      <c r="A1456" s="198"/>
      <c r="B1456" s="206"/>
      <c r="C1456" s="198"/>
      <c r="D1456" s="198">
        <f t="shared" si="22"/>
        <v>0</v>
      </c>
    </row>
    <row r="1457" spans="1:4" ht="15">
      <c r="A1457" s="198"/>
      <c r="B1457" s="206"/>
      <c r="C1457" s="198"/>
      <c r="D1457" s="198">
        <f t="shared" si="22"/>
        <v>0</v>
      </c>
    </row>
    <row r="1458" spans="1:4" ht="15">
      <c r="A1458" s="198"/>
      <c r="B1458" s="206"/>
      <c r="C1458" s="198"/>
      <c r="D1458" s="198">
        <f t="shared" si="22"/>
        <v>0</v>
      </c>
    </row>
    <row r="1459" spans="1:4" ht="15">
      <c r="A1459" s="198"/>
      <c r="B1459" s="206"/>
      <c r="C1459" s="198"/>
      <c r="D1459" s="198">
        <f t="shared" si="22"/>
        <v>0</v>
      </c>
    </row>
    <row r="1460" spans="1:4" ht="15">
      <c r="A1460" s="198"/>
      <c r="B1460" s="206"/>
      <c r="C1460" s="198"/>
      <c r="D1460" s="198">
        <f t="shared" si="22"/>
        <v>0</v>
      </c>
    </row>
    <row r="1461" spans="1:4" ht="15">
      <c r="A1461" s="198"/>
      <c r="B1461" s="206"/>
      <c r="C1461" s="198"/>
      <c r="D1461" s="198">
        <f t="shared" si="22"/>
        <v>0</v>
      </c>
    </row>
    <row r="1462" spans="1:4" ht="15">
      <c r="A1462" s="198"/>
      <c r="B1462" s="206"/>
      <c r="C1462" s="198"/>
      <c r="D1462" s="198">
        <f t="shared" si="22"/>
        <v>0</v>
      </c>
    </row>
    <row r="1463" spans="1:4" ht="15">
      <c r="A1463" s="198"/>
      <c r="B1463" s="206"/>
      <c r="C1463" s="198"/>
      <c r="D1463" s="198">
        <f t="shared" si="22"/>
        <v>0</v>
      </c>
    </row>
    <row r="1464" spans="1:4" ht="15">
      <c r="A1464" s="198"/>
      <c r="B1464" s="206"/>
      <c r="C1464" s="198"/>
      <c r="D1464" s="198">
        <f t="shared" si="22"/>
        <v>0</v>
      </c>
    </row>
    <row r="1465" spans="1:4" ht="15">
      <c r="A1465" s="198"/>
      <c r="B1465" s="206"/>
      <c r="C1465" s="198"/>
      <c r="D1465" s="198">
        <f t="shared" si="22"/>
        <v>0</v>
      </c>
    </row>
    <row r="1466" spans="1:4" ht="15">
      <c r="A1466" s="198"/>
      <c r="B1466" s="206"/>
      <c r="C1466" s="198"/>
      <c r="D1466" s="198">
        <f t="shared" si="22"/>
        <v>0</v>
      </c>
    </row>
    <row r="1467" spans="1:4" ht="15">
      <c r="A1467" s="198"/>
      <c r="B1467" s="206"/>
      <c r="C1467" s="198"/>
      <c r="D1467" s="198">
        <f t="shared" si="22"/>
        <v>0</v>
      </c>
    </row>
    <row r="1468" spans="1:4" ht="15">
      <c r="A1468" s="198"/>
      <c r="B1468" s="206"/>
      <c r="C1468" s="198"/>
      <c r="D1468" s="198">
        <f t="shared" si="22"/>
        <v>0</v>
      </c>
    </row>
    <row r="1469" spans="1:4" ht="15">
      <c r="A1469" s="198"/>
      <c r="B1469" s="206"/>
      <c r="C1469" s="198"/>
      <c r="D1469" s="198">
        <f t="shared" si="22"/>
        <v>0</v>
      </c>
    </row>
    <row r="1470" spans="1:4" ht="15">
      <c r="A1470" s="198"/>
      <c r="B1470" s="206"/>
      <c r="C1470" s="198"/>
      <c r="D1470" s="198">
        <f t="shared" si="22"/>
        <v>0</v>
      </c>
    </row>
    <row r="1471" spans="1:4" ht="15">
      <c r="A1471" s="198"/>
      <c r="B1471" s="206"/>
      <c r="C1471" s="198"/>
      <c r="D1471" s="198">
        <f t="shared" si="22"/>
        <v>0</v>
      </c>
    </row>
    <row r="1472" spans="1:4" ht="15">
      <c r="A1472" s="198"/>
      <c r="B1472" s="206"/>
      <c r="C1472" s="198"/>
      <c r="D1472" s="198">
        <f t="shared" si="22"/>
        <v>0</v>
      </c>
    </row>
    <row r="1473" spans="1:4" ht="15">
      <c r="A1473" s="198"/>
      <c r="B1473" s="206"/>
      <c r="C1473" s="198"/>
      <c r="D1473" s="198">
        <f t="shared" si="22"/>
        <v>0</v>
      </c>
    </row>
    <row r="1474" spans="1:4" ht="15">
      <c r="A1474" s="198"/>
      <c r="B1474" s="206"/>
      <c r="C1474" s="198"/>
      <c r="D1474" s="198">
        <f t="shared" si="22"/>
        <v>0</v>
      </c>
    </row>
    <row r="1475" spans="1:4" ht="15">
      <c r="A1475" s="198"/>
      <c r="B1475" s="206"/>
      <c r="C1475" s="198"/>
      <c r="D1475" s="198">
        <f t="shared" ref="D1475:D1538" si="23">COUNTIF(A:A,A1475)</f>
        <v>0</v>
      </c>
    </row>
    <row r="1476" spans="1:4" ht="15">
      <c r="A1476" s="198"/>
      <c r="B1476" s="206"/>
      <c r="C1476" s="198"/>
      <c r="D1476" s="198">
        <f t="shared" si="23"/>
        <v>0</v>
      </c>
    </row>
    <row r="1477" spans="1:4" ht="15">
      <c r="A1477" s="198"/>
      <c r="B1477" s="206"/>
      <c r="C1477" s="198"/>
      <c r="D1477" s="198">
        <f t="shared" si="23"/>
        <v>0</v>
      </c>
    </row>
    <row r="1478" spans="1:4" ht="15">
      <c r="A1478" s="198"/>
      <c r="B1478" s="206"/>
      <c r="C1478" s="198"/>
      <c r="D1478" s="198">
        <f t="shared" si="23"/>
        <v>0</v>
      </c>
    </row>
    <row r="1479" spans="1:4" ht="15">
      <c r="A1479" s="198"/>
      <c r="B1479" s="206"/>
      <c r="C1479" s="198"/>
      <c r="D1479" s="198">
        <f t="shared" si="23"/>
        <v>0</v>
      </c>
    </row>
    <row r="1480" spans="1:4" ht="15">
      <c r="A1480" s="198"/>
      <c r="B1480" s="206"/>
      <c r="C1480" s="198"/>
      <c r="D1480" s="198">
        <f t="shared" si="23"/>
        <v>0</v>
      </c>
    </row>
    <row r="1481" spans="1:4" ht="15">
      <c r="A1481" s="198"/>
      <c r="B1481" s="206"/>
      <c r="C1481" s="198"/>
      <c r="D1481" s="198">
        <f t="shared" si="23"/>
        <v>0</v>
      </c>
    </row>
    <row r="1482" spans="1:4" ht="15">
      <c r="A1482" s="198"/>
      <c r="B1482" s="206"/>
      <c r="C1482" s="198"/>
      <c r="D1482" s="198">
        <f t="shared" si="23"/>
        <v>0</v>
      </c>
    </row>
    <row r="1483" spans="1:4" ht="15">
      <c r="A1483" s="198"/>
      <c r="B1483" s="206"/>
      <c r="C1483" s="198"/>
      <c r="D1483" s="198">
        <f t="shared" si="23"/>
        <v>0</v>
      </c>
    </row>
    <row r="1484" spans="1:4" ht="15">
      <c r="A1484" s="198"/>
      <c r="B1484" s="206"/>
      <c r="C1484" s="198"/>
      <c r="D1484" s="198">
        <f t="shared" si="23"/>
        <v>0</v>
      </c>
    </row>
    <row r="1485" spans="1:4" ht="15">
      <c r="A1485" s="198"/>
      <c r="B1485" s="206"/>
      <c r="C1485" s="198"/>
      <c r="D1485" s="198">
        <f t="shared" si="23"/>
        <v>0</v>
      </c>
    </row>
    <row r="1486" spans="1:4" ht="15">
      <c r="A1486" s="198"/>
      <c r="B1486" s="206"/>
      <c r="C1486" s="198"/>
      <c r="D1486" s="198">
        <f t="shared" si="23"/>
        <v>0</v>
      </c>
    </row>
    <row r="1487" spans="1:4" ht="15">
      <c r="A1487" s="198"/>
      <c r="B1487" s="206"/>
      <c r="C1487" s="198"/>
      <c r="D1487" s="198">
        <f t="shared" si="23"/>
        <v>0</v>
      </c>
    </row>
    <row r="1488" spans="1:4" ht="15">
      <c r="A1488" s="198"/>
      <c r="B1488" s="206"/>
      <c r="C1488" s="198"/>
      <c r="D1488" s="198">
        <f t="shared" si="23"/>
        <v>0</v>
      </c>
    </row>
    <row r="1489" spans="1:4" ht="15">
      <c r="A1489" s="198"/>
      <c r="B1489" s="206"/>
      <c r="C1489" s="198"/>
      <c r="D1489" s="198">
        <f t="shared" si="23"/>
        <v>0</v>
      </c>
    </row>
    <row r="1490" spans="1:4" ht="15">
      <c r="A1490" s="198"/>
      <c r="B1490" s="206"/>
      <c r="C1490" s="198"/>
      <c r="D1490" s="198">
        <f t="shared" si="23"/>
        <v>0</v>
      </c>
    </row>
    <row r="1491" spans="1:4" ht="15">
      <c r="A1491" s="198"/>
      <c r="B1491" s="206"/>
      <c r="C1491" s="198"/>
      <c r="D1491" s="198">
        <f t="shared" si="23"/>
        <v>0</v>
      </c>
    </row>
    <row r="1492" spans="1:4" ht="15">
      <c r="A1492" s="198"/>
      <c r="B1492" s="206"/>
      <c r="C1492" s="198"/>
      <c r="D1492" s="198">
        <f t="shared" si="23"/>
        <v>0</v>
      </c>
    </row>
    <row r="1493" spans="1:4" ht="15">
      <c r="A1493" s="198"/>
      <c r="B1493" s="206"/>
      <c r="C1493" s="198"/>
      <c r="D1493" s="198">
        <f t="shared" si="23"/>
        <v>0</v>
      </c>
    </row>
    <row r="1494" spans="1:4" ht="15">
      <c r="A1494" s="198"/>
      <c r="B1494" s="206"/>
      <c r="C1494" s="198"/>
      <c r="D1494" s="198">
        <f t="shared" si="23"/>
        <v>0</v>
      </c>
    </row>
    <row r="1495" spans="1:4" ht="15">
      <c r="A1495" s="198"/>
      <c r="B1495" s="206"/>
      <c r="C1495" s="198"/>
      <c r="D1495" s="198">
        <f t="shared" si="23"/>
        <v>0</v>
      </c>
    </row>
    <row r="1496" spans="1:4" ht="15">
      <c r="A1496" s="198"/>
      <c r="B1496" s="206"/>
      <c r="C1496" s="198"/>
      <c r="D1496" s="198">
        <f t="shared" si="23"/>
        <v>0</v>
      </c>
    </row>
    <row r="1497" spans="1:4" ht="15">
      <c r="A1497" s="198"/>
      <c r="B1497" s="206"/>
      <c r="C1497" s="198"/>
      <c r="D1497" s="198">
        <f t="shared" si="23"/>
        <v>0</v>
      </c>
    </row>
    <row r="1498" spans="1:4" ht="15">
      <c r="A1498" s="198"/>
      <c r="B1498" s="206"/>
      <c r="C1498" s="198"/>
      <c r="D1498" s="198">
        <f t="shared" si="23"/>
        <v>0</v>
      </c>
    </row>
    <row r="1499" spans="1:4" ht="15">
      <c r="A1499" s="198"/>
      <c r="B1499" s="206"/>
      <c r="C1499" s="198"/>
      <c r="D1499" s="198">
        <f t="shared" si="23"/>
        <v>0</v>
      </c>
    </row>
    <row r="1500" spans="1:4" ht="15">
      <c r="A1500" s="198"/>
      <c r="B1500" s="206"/>
      <c r="C1500" s="198"/>
      <c r="D1500" s="198">
        <f t="shared" si="23"/>
        <v>0</v>
      </c>
    </row>
    <row r="1501" spans="1:4" ht="15">
      <c r="A1501" s="198"/>
      <c r="B1501" s="206"/>
      <c r="C1501" s="198"/>
      <c r="D1501" s="198">
        <f t="shared" si="23"/>
        <v>0</v>
      </c>
    </row>
    <row r="1502" spans="1:4" ht="15">
      <c r="A1502" s="198"/>
      <c r="B1502" s="206"/>
      <c r="C1502" s="198"/>
      <c r="D1502" s="198">
        <f t="shared" si="23"/>
        <v>0</v>
      </c>
    </row>
    <row r="1503" spans="1:4" ht="15">
      <c r="A1503" s="198"/>
      <c r="B1503" s="206"/>
      <c r="C1503" s="198"/>
      <c r="D1503" s="198">
        <f t="shared" si="23"/>
        <v>0</v>
      </c>
    </row>
    <row r="1504" spans="1:4" ht="15">
      <c r="A1504" s="198"/>
      <c r="B1504" s="206"/>
      <c r="C1504" s="198"/>
      <c r="D1504" s="198">
        <f t="shared" si="23"/>
        <v>0</v>
      </c>
    </row>
    <row r="1505" spans="1:4" ht="15">
      <c r="A1505" s="198"/>
      <c r="B1505" s="206"/>
      <c r="C1505" s="198"/>
      <c r="D1505" s="198">
        <f t="shared" si="23"/>
        <v>0</v>
      </c>
    </row>
    <row r="1506" spans="1:4" ht="15">
      <c r="A1506" s="198"/>
      <c r="B1506" s="206"/>
      <c r="C1506" s="198"/>
      <c r="D1506" s="198">
        <f t="shared" si="23"/>
        <v>0</v>
      </c>
    </row>
    <row r="1507" spans="1:4" ht="15">
      <c r="A1507" s="198"/>
      <c r="B1507" s="206"/>
      <c r="C1507" s="198"/>
      <c r="D1507" s="198">
        <f t="shared" si="23"/>
        <v>0</v>
      </c>
    </row>
    <row r="1508" spans="1:4" ht="15">
      <c r="A1508" s="198"/>
      <c r="B1508" s="206"/>
      <c r="C1508" s="198"/>
      <c r="D1508" s="198">
        <f t="shared" si="23"/>
        <v>0</v>
      </c>
    </row>
    <row r="1509" spans="1:4" ht="15">
      <c r="A1509" s="198"/>
      <c r="B1509" s="206"/>
      <c r="C1509" s="198"/>
      <c r="D1509" s="198">
        <f t="shared" si="23"/>
        <v>0</v>
      </c>
    </row>
    <row r="1510" spans="1:4" ht="15">
      <c r="A1510" s="198"/>
      <c r="B1510" s="206"/>
      <c r="C1510" s="198"/>
      <c r="D1510" s="198">
        <f t="shared" si="23"/>
        <v>0</v>
      </c>
    </row>
    <row r="1511" spans="1:4" ht="15">
      <c r="A1511" s="198"/>
      <c r="B1511" s="206"/>
      <c r="C1511" s="198"/>
      <c r="D1511" s="198">
        <f t="shared" si="23"/>
        <v>0</v>
      </c>
    </row>
    <row r="1512" spans="1:4" ht="15">
      <c r="A1512" s="198"/>
      <c r="B1512" s="206"/>
      <c r="C1512" s="198"/>
      <c r="D1512" s="198">
        <f t="shared" si="23"/>
        <v>0</v>
      </c>
    </row>
    <row r="1513" spans="1:4" ht="15">
      <c r="A1513" s="198"/>
      <c r="B1513" s="206"/>
      <c r="C1513" s="198"/>
      <c r="D1513" s="198">
        <f t="shared" si="23"/>
        <v>0</v>
      </c>
    </row>
    <row r="1514" spans="1:4" ht="15">
      <c r="A1514" s="198"/>
      <c r="B1514" s="206"/>
      <c r="C1514" s="198"/>
      <c r="D1514" s="198">
        <f t="shared" si="23"/>
        <v>0</v>
      </c>
    </row>
    <row r="1515" spans="1:4" ht="15">
      <c r="A1515" s="198"/>
      <c r="B1515" s="206"/>
      <c r="C1515" s="198"/>
      <c r="D1515" s="198">
        <f t="shared" si="23"/>
        <v>0</v>
      </c>
    </row>
    <row r="1516" spans="1:4" ht="15">
      <c r="A1516" s="198"/>
      <c r="B1516" s="206"/>
      <c r="C1516" s="198"/>
      <c r="D1516" s="198">
        <f t="shared" si="23"/>
        <v>0</v>
      </c>
    </row>
    <row r="1517" spans="1:4" ht="15">
      <c r="A1517" s="198"/>
      <c r="B1517" s="206"/>
      <c r="C1517" s="198"/>
      <c r="D1517" s="198">
        <f t="shared" si="23"/>
        <v>0</v>
      </c>
    </row>
    <row r="1518" spans="1:4" ht="15">
      <c r="A1518" s="198"/>
      <c r="B1518" s="206"/>
      <c r="C1518" s="198"/>
      <c r="D1518" s="198">
        <f t="shared" si="23"/>
        <v>0</v>
      </c>
    </row>
    <row r="1519" spans="1:4" ht="15">
      <c r="A1519" s="198"/>
      <c r="B1519" s="206"/>
      <c r="C1519" s="198"/>
      <c r="D1519" s="198">
        <f t="shared" si="23"/>
        <v>0</v>
      </c>
    </row>
    <row r="1520" spans="1:4" ht="15">
      <c r="A1520" s="198"/>
      <c r="B1520" s="206"/>
      <c r="C1520" s="198"/>
      <c r="D1520" s="198">
        <f t="shared" si="23"/>
        <v>0</v>
      </c>
    </row>
    <row r="1521" spans="1:4" ht="15">
      <c r="A1521" s="198"/>
      <c r="B1521" s="206"/>
      <c r="C1521" s="198"/>
      <c r="D1521" s="198">
        <f t="shared" si="23"/>
        <v>0</v>
      </c>
    </row>
    <row r="1522" spans="1:4" ht="15">
      <c r="A1522" s="198"/>
      <c r="B1522" s="206"/>
      <c r="C1522" s="198"/>
      <c r="D1522" s="198">
        <f t="shared" si="23"/>
        <v>0</v>
      </c>
    </row>
    <row r="1523" spans="1:4" ht="15">
      <c r="A1523" s="198"/>
      <c r="B1523" s="206"/>
      <c r="C1523" s="198"/>
      <c r="D1523" s="198">
        <f t="shared" si="23"/>
        <v>0</v>
      </c>
    </row>
    <row r="1524" spans="1:4" ht="15">
      <c r="A1524" s="198"/>
      <c r="B1524" s="206"/>
      <c r="C1524" s="198"/>
      <c r="D1524" s="198">
        <f t="shared" si="23"/>
        <v>0</v>
      </c>
    </row>
    <row r="1525" spans="1:4" ht="15">
      <c r="A1525" s="198"/>
      <c r="B1525" s="206"/>
      <c r="C1525" s="198"/>
      <c r="D1525" s="198">
        <f t="shared" si="23"/>
        <v>0</v>
      </c>
    </row>
    <row r="1526" spans="1:4" ht="15">
      <c r="A1526" s="198"/>
      <c r="B1526" s="206"/>
      <c r="C1526" s="198"/>
      <c r="D1526" s="198">
        <f t="shared" si="23"/>
        <v>0</v>
      </c>
    </row>
    <row r="1527" spans="1:4" ht="15">
      <c r="A1527" s="198"/>
      <c r="B1527" s="206"/>
      <c r="C1527" s="198"/>
      <c r="D1527" s="198">
        <f t="shared" si="23"/>
        <v>0</v>
      </c>
    </row>
    <row r="1528" spans="1:4" ht="15">
      <c r="A1528" s="198"/>
      <c r="B1528" s="206"/>
      <c r="C1528" s="198"/>
      <c r="D1528" s="198">
        <f t="shared" si="23"/>
        <v>0</v>
      </c>
    </row>
    <row r="1529" spans="1:4" ht="15">
      <c r="A1529" s="198"/>
      <c r="B1529" s="206"/>
      <c r="C1529" s="198"/>
      <c r="D1529" s="198">
        <f t="shared" si="23"/>
        <v>0</v>
      </c>
    </row>
    <row r="1530" spans="1:4" ht="15">
      <c r="A1530" s="198"/>
      <c r="B1530" s="206"/>
      <c r="C1530" s="198"/>
      <c r="D1530" s="198">
        <f t="shared" si="23"/>
        <v>0</v>
      </c>
    </row>
    <row r="1531" spans="1:4" ht="15">
      <c r="A1531" s="198"/>
      <c r="B1531" s="206"/>
      <c r="C1531" s="198"/>
      <c r="D1531" s="198">
        <f t="shared" si="23"/>
        <v>0</v>
      </c>
    </row>
    <row r="1532" spans="1:4" ht="15">
      <c r="A1532" s="198"/>
      <c r="B1532" s="206"/>
      <c r="C1532" s="198"/>
      <c r="D1532" s="198">
        <f t="shared" si="23"/>
        <v>0</v>
      </c>
    </row>
    <row r="1533" spans="1:4" ht="15">
      <c r="A1533" s="198"/>
      <c r="B1533" s="206"/>
      <c r="C1533" s="198"/>
      <c r="D1533" s="198">
        <f t="shared" si="23"/>
        <v>0</v>
      </c>
    </row>
    <row r="1534" spans="1:4" ht="15">
      <c r="A1534" s="198"/>
      <c r="B1534" s="206"/>
      <c r="C1534" s="198"/>
      <c r="D1534" s="198">
        <f t="shared" si="23"/>
        <v>0</v>
      </c>
    </row>
    <row r="1535" spans="1:4" ht="15">
      <c r="A1535" s="198"/>
      <c r="B1535" s="206"/>
      <c r="C1535" s="198"/>
      <c r="D1535" s="198">
        <f t="shared" si="23"/>
        <v>0</v>
      </c>
    </row>
    <row r="1536" spans="1:4" ht="15">
      <c r="A1536" s="198"/>
      <c r="B1536" s="206"/>
      <c r="C1536" s="198"/>
      <c r="D1536" s="198">
        <f t="shared" si="23"/>
        <v>0</v>
      </c>
    </row>
    <row r="1537" spans="1:4" ht="15">
      <c r="A1537" s="198"/>
      <c r="B1537" s="206"/>
      <c r="C1537" s="198"/>
      <c r="D1537" s="198">
        <f t="shared" si="23"/>
        <v>0</v>
      </c>
    </row>
    <row r="1538" spans="1:4" ht="15">
      <c r="A1538" s="198"/>
      <c r="B1538" s="206"/>
      <c r="C1538" s="198"/>
      <c r="D1538" s="198">
        <f t="shared" si="23"/>
        <v>0</v>
      </c>
    </row>
    <row r="1539" spans="1:4" ht="15">
      <c r="A1539" s="198"/>
      <c r="B1539" s="206"/>
      <c r="C1539" s="198"/>
      <c r="D1539" s="198">
        <f t="shared" ref="D1539:D1602" si="24">COUNTIF(A:A,A1539)</f>
        <v>0</v>
      </c>
    </row>
    <row r="1540" spans="1:4" ht="15">
      <c r="A1540" s="198"/>
      <c r="B1540" s="206"/>
      <c r="C1540" s="198"/>
      <c r="D1540" s="198">
        <f t="shared" si="24"/>
        <v>0</v>
      </c>
    </row>
    <row r="1541" spans="1:4" ht="15">
      <c r="A1541" s="198"/>
      <c r="B1541" s="206"/>
      <c r="C1541" s="198"/>
      <c r="D1541" s="198">
        <f t="shared" si="24"/>
        <v>0</v>
      </c>
    </row>
    <row r="1542" spans="1:4" ht="15">
      <c r="A1542" s="198"/>
      <c r="B1542" s="206"/>
      <c r="C1542" s="198"/>
      <c r="D1542" s="198">
        <f t="shared" si="24"/>
        <v>0</v>
      </c>
    </row>
    <row r="1543" spans="1:4" ht="15">
      <c r="A1543" s="198"/>
      <c r="B1543" s="206"/>
      <c r="C1543" s="198"/>
      <c r="D1543" s="198">
        <f t="shared" si="24"/>
        <v>0</v>
      </c>
    </row>
    <row r="1544" spans="1:4" ht="15">
      <c r="A1544" s="198"/>
      <c r="B1544" s="206"/>
      <c r="C1544" s="198"/>
      <c r="D1544" s="198">
        <f t="shared" si="24"/>
        <v>0</v>
      </c>
    </row>
    <row r="1545" spans="1:4" ht="15">
      <c r="A1545" s="198"/>
      <c r="B1545" s="206"/>
      <c r="C1545" s="198"/>
      <c r="D1545" s="198">
        <f t="shared" si="24"/>
        <v>0</v>
      </c>
    </row>
    <row r="1546" spans="1:4" ht="15">
      <c r="A1546" s="198"/>
      <c r="B1546" s="206"/>
      <c r="C1546" s="198"/>
      <c r="D1546" s="198">
        <f t="shared" si="24"/>
        <v>0</v>
      </c>
    </row>
    <row r="1547" spans="1:4" ht="15">
      <c r="A1547" s="198"/>
      <c r="B1547" s="206"/>
      <c r="C1547" s="198"/>
      <c r="D1547" s="198">
        <f t="shared" si="24"/>
        <v>0</v>
      </c>
    </row>
    <row r="1548" spans="1:4" ht="15">
      <c r="A1548" s="198"/>
      <c r="B1548" s="206"/>
      <c r="C1548" s="198"/>
      <c r="D1548" s="198">
        <f t="shared" si="24"/>
        <v>0</v>
      </c>
    </row>
    <row r="1549" spans="1:4" ht="15">
      <c r="A1549" s="198"/>
      <c r="B1549" s="206"/>
      <c r="C1549" s="198"/>
      <c r="D1549" s="198">
        <f t="shared" si="24"/>
        <v>0</v>
      </c>
    </row>
    <row r="1550" spans="1:4" ht="15">
      <c r="A1550" s="198"/>
      <c r="B1550" s="206"/>
      <c r="C1550" s="198"/>
      <c r="D1550" s="198">
        <f t="shared" si="24"/>
        <v>0</v>
      </c>
    </row>
    <row r="1551" spans="1:4" ht="15">
      <c r="A1551" s="198"/>
      <c r="B1551" s="206"/>
      <c r="C1551" s="198"/>
      <c r="D1551" s="198">
        <f t="shared" si="24"/>
        <v>0</v>
      </c>
    </row>
    <row r="1552" spans="1:4" ht="15">
      <c r="A1552" s="198"/>
      <c r="B1552" s="206"/>
      <c r="C1552" s="198"/>
      <c r="D1552" s="198">
        <f t="shared" si="24"/>
        <v>0</v>
      </c>
    </row>
    <row r="1553" spans="1:4" ht="15">
      <c r="A1553" s="198"/>
      <c r="B1553" s="206"/>
      <c r="C1553" s="198"/>
      <c r="D1553" s="198">
        <f t="shared" si="24"/>
        <v>0</v>
      </c>
    </row>
    <row r="1554" spans="1:4" ht="15">
      <c r="A1554" s="198"/>
      <c r="B1554" s="206"/>
      <c r="C1554" s="198"/>
      <c r="D1554" s="198">
        <f t="shared" si="24"/>
        <v>0</v>
      </c>
    </row>
    <row r="1555" spans="1:4" ht="15">
      <c r="A1555" s="198"/>
      <c r="B1555" s="206"/>
      <c r="C1555" s="198"/>
      <c r="D1555" s="198">
        <f t="shared" si="24"/>
        <v>0</v>
      </c>
    </row>
    <row r="1556" spans="1:4" ht="15">
      <c r="A1556" s="198"/>
      <c r="B1556" s="206"/>
      <c r="C1556" s="198"/>
      <c r="D1556" s="198">
        <f t="shared" si="24"/>
        <v>0</v>
      </c>
    </row>
    <row r="1557" spans="1:4" ht="15">
      <c r="A1557" s="198"/>
      <c r="B1557" s="206"/>
      <c r="C1557" s="198"/>
      <c r="D1557" s="198">
        <f t="shared" si="24"/>
        <v>0</v>
      </c>
    </row>
    <row r="1558" spans="1:4" ht="15">
      <c r="A1558" s="198"/>
      <c r="B1558" s="206"/>
      <c r="C1558" s="198"/>
      <c r="D1558" s="198">
        <f t="shared" si="24"/>
        <v>0</v>
      </c>
    </row>
    <row r="1559" spans="1:4" ht="15">
      <c r="A1559" s="198"/>
      <c r="B1559" s="206"/>
      <c r="C1559" s="198"/>
      <c r="D1559" s="198">
        <f t="shared" si="24"/>
        <v>0</v>
      </c>
    </row>
    <row r="1560" spans="1:4" ht="15">
      <c r="A1560" s="198"/>
      <c r="B1560" s="206"/>
      <c r="C1560" s="198"/>
      <c r="D1560" s="198">
        <f t="shared" si="24"/>
        <v>0</v>
      </c>
    </row>
    <row r="1561" spans="1:4" ht="15">
      <c r="A1561" s="198"/>
      <c r="B1561" s="206"/>
      <c r="C1561" s="198"/>
      <c r="D1561" s="198">
        <f t="shared" si="24"/>
        <v>0</v>
      </c>
    </row>
    <row r="1562" spans="1:4" ht="15">
      <c r="A1562" s="198"/>
      <c r="B1562" s="206"/>
      <c r="C1562" s="198"/>
      <c r="D1562" s="198">
        <f t="shared" si="24"/>
        <v>0</v>
      </c>
    </row>
    <row r="1563" spans="1:4" ht="15">
      <c r="A1563" s="198"/>
      <c r="B1563" s="206"/>
      <c r="C1563" s="198"/>
      <c r="D1563" s="198">
        <f t="shared" si="24"/>
        <v>0</v>
      </c>
    </row>
    <row r="1564" spans="1:4" ht="15">
      <c r="A1564" s="198"/>
      <c r="B1564" s="206"/>
      <c r="C1564" s="198"/>
      <c r="D1564" s="198">
        <f t="shared" si="24"/>
        <v>0</v>
      </c>
    </row>
    <row r="1565" spans="1:4" ht="15">
      <c r="A1565" s="198"/>
      <c r="B1565" s="206"/>
      <c r="C1565" s="198"/>
      <c r="D1565" s="198">
        <f t="shared" si="24"/>
        <v>0</v>
      </c>
    </row>
    <row r="1566" spans="1:4" ht="15">
      <c r="A1566" s="198"/>
      <c r="B1566" s="206"/>
      <c r="C1566" s="198"/>
      <c r="D1566" s="198">
        <f t="shared" si="24"/>
        <v>0</v>
      </c>
    </row>
    <row r="1567" spans="1:4" ht="15">
      <c r="A1567" s="198"/>
      <c r="B1567" s="206"/>
      <c r="C1567" s="198"/>
      <c r="D1567" s="198">
        <f t="shared" si="24"/>
        <v>0</v>
      </c>
    </row>
    <row r="1568" spans="1:4" ht="15">
      <c r="A1568" s="198"/>
      <c r="B1568" s="206"/>
      <c r="C1568" s="198"/>
      <c r="D1568" s="198">
        <f t="shared" si="24"/>
        <v>0</v>
      </c>
    </row>
    <row r="1569" spans="1:4" ht="15">
      <c r="A1569" s="198"/>
      <c r="B1569" s="206"/>
      <c r="C1569" s="198"/>
      <c r="D1569" s="198">
        <f t="shared" si="24"/>
        <v>0</v>
      </c>
    </row>
    <row r="1570" spans="1:4" ht="15">
      <c r="A1570" s="198"/>
      <c r="B1570" s="206"/>
      <c r="C1570" s="198"/>
      <c r="D1570" s="198">
        <f t="shared" si="24"/>
        <v>0</v>
      </c>
    </row>
    <row r="1571" spans="1:4" ht="15">
      <c r="A1571" s="198"/>
      <c r="B1571" s="206"/>
      <c r="C1571" s="198"/>
      <c r="D1571" s="198">
        <f t="shared" si="24"/>
        <v>0</v>
      </c>
    </row>
    <row r="1572" spans="1:4" ht="15">
      <c r="A1572" s="198"/>
      <c r="B1572" s="206"/>
      <c r="C1572" s="198"/>
      <c r="D1572" s="198">
        <f t="shared" si="24"/>
        <v>0</v>
      </c>
    </row>
    <row r="1573" spans="1:4" ht="15">
      <c r="A1573" s="198"/>
      <c r="B1573" s="206"/>
      <c r="C1573" s="198"/>
      <c r="D1573" s="198">
        <f t="shared" si="24"/>
        <v>0</v>
      </c>
    </row>
    <row r="1574" spans="1:4" ht="15">
      <c r="A1574" s="198"/>
      <c r="B1574" s="206"/>
      <c r="C1574" s="198"/>
      <c r="D1574" s="198">
        <f t="shared" si="24"/>
        <v>0</v>
      </c>
    </row>
    <row r="1575" spans="1:4" ht="15">
      <c r="A1575" s="198"/>
      <c r="B1575" s="206"/>
      <c r="C1575" s="198"/>
      <c r="D1575" s="198">
        <f t="shared" si="24"/>
        <v>0</v>
      </c>
    </row>
    <row r="1576" spans="1:4" ht="15">
      <c r="A1576" s="198"/>
      <c r="B1576" s="206"/>
      <c r="C1576" s="198"/>
      <c r="D1576" s="198">
        <f t="shared" si="24"/>
        <v>0</v>
      </c>
    </row>
    <row r="1577" spans="1:4" ht="15">
      <c r="A1577" s="198"/>
      <c r="B1577" s="206"/>
      <c r="C1577" s="198"/>
      <c r="D1577" s="198">
        <f t="shared" si="24"/>
        <v>0</v>
      </c>
    </row>
    <row r="1578" spans="1:4" ht="15">
      <c r="A1578" s="198"/>
      <c r="B1578" s="206"/>
      <c r="C1578" s="198"/>
      <c r="D1578" s="198">
        <f t="shared" si="24"/>
        <v>0</v>
      </c>
    </row>
    <row r="1579" spans="1:4" ht="15">
      <c r="A1579" s="198"/>
      <c r="B1579" s="206"/>
      <c r="C1579" s="198"/>
      <c r="D1579" s="198">
        <f t="shared" si="24"/>
        <v>0</v>
      </c>
    </row>
    <row r="1580" spans="1:4" ht="15">
      <c r="A1580" s="198"/>
      <c r="B1580" s="206"/>
      <c r="C1580" s="198"/>
      <c r="D1580" s="198">
        <f t="shared" si="24"/>
        <v>0</v>
      </c>
    </row>
    <row r="1581" spans="1:4" ht="15">
      <c r="A1581" s="198"/>
      <c r="B1581" s="206"/>
      <c r="C1581" s="198"/>
      <c r="D1581" s="198">
        <f t="shared" si="24"/>
        <v>0</v>
      </c>
    </row>
    <row r="1582" spans="1:4" ht="15">
      <c r="A1582" s="198"/>
      <c r="B1582" s="206"/>
      <c r="C1582" s="198"/>
      <c r="D1582" s="198">
        <f t="shared" si="24"/>
        <v>0</v>
      </c>
    </row>
    <row r="1583" spans="1:4" ht="15">
      <c r="A1583" s="198"/>
      <c r="B1583" s="206"/>
      <c r="C1583" s="198"/>
      <c r="D1583" s="198">
        <f t="shared" si="24"/>
        <v>0</v>
      </c>
    </row>
    <row r="1584" spans="1:4" ht="15">
      <c r="A1584" s="198"/>
      <c r="B1584" s="206"/>
      <c r="C1584" s="198"/>
      <c r="D1584" s="198">
        <f t="shared" si="24"/>
        <v>0</v>
      </c>
    </row>
    <row r="1585" spans="1:4" ht="15">
      <c r="A1585" s="198"/>
      <c r="B1585" s="206"/>
      <c r="C1585" s="198"/>
      <c r="D1585" s="198">
        <f t="shared" si="24"/>
        <v>0</v>
      </c>
    </row>
    <row r="1586" spans="1:4" ht="15">
      <c r="A1586" s="198"/>
      <c r="B1586" s="206"/>
      <c r="C1586" s="198"/>
      <c r="D1586" s="198">
        <f t="shared" si="24"/>
        <v>0</v>
      </c>
    </row>
    <row r="1587" spans="1:4" ht="15">
      <c r="A1587" s="198"/>
      <c r="B1587" s="206"/>
      <c r="C1587" s="198"/>
      <c r="D1587" s="198">
        <f t="shared" si="24"/>
        <v>0</v>
      </c>
    </row>
    <row r="1588" spans="1:4" ht="15">
      <c r="A1588" s="198"/>
      <c r="B1588" s="206"/>
      <c r="C1588" s="198"/>
      <c r="D1588" s="198">
        <f t="shared" si="24"/>
        <v>0</v>
      </c>
    </row>
    <row r="1589" spans="1:4" ht="15">
      <c r="A1589" s="198"/>
      <c r="B1589" s="206"/>
      <c r="C1589" s="198"/>
      <c r="D1589" s="198">
        <f t="shared" si="24"/>
        <v>0</v>
      </c>
    </row>
    <row r="1590" spans="1:4" ht="15">
      <c r="A1590" s="198"/>
      <c r="B1590" s="206"/>
      <c r="C1590" s="198"/>
      <c r="D1590" s="198">
        <f t="shared" si="24"/>
        <v>0</v>
      </c>
    </row>
    <row r="1591" spans="1:4" ht="15">
      <c r="A1591" s="198"/>
      <c r="B1591" s="206"/>
      <c r="C1591" s="198"/>
      <c r="D1591" s="198">
        <f t="shared" si="24"/>
        <v>0</v>
      </c>
    </row>
    <row r="1592" spans="1:4" ht="15">
      <c r="A1592" s="198"/>
      <c r="B1592" s="206"/>
      <c r="C1592" s="198"/>
      <c r="D1592" s="198">
        <f t="shared" si="24"/>
        <v>0</v>
      </c>
    </row>
    <row r="1593" spans="1:4" ht="15">
      <c r="A1593" s="198"/>
      <c r="B1593" s="206"/>
      <c r="C1593" s="198"/>
      <c r="D1593" s="198">
        <f t="shared" si="24"/>
        <v>0</v>
      </c>
    </row>
    <row r="1594" spans="1:4" ht="15">
      <c r="A1594" s="198"/>
      <c r="B1594" s="206"/>
      <c r="C1594" s="198"/>
      <c r="D1594" s="198">
        <f t="shared" si="24"/>
        <v>0</v>
      </c>
    </row>
    <row r="1595" spans="1:4" ht="15">
      <c r="A1595" s="198"/>
      <c r="B1595" s="206"/>
      <c r="C1595" s="198"/>
      <c r="D1595" s="198">
        <f t="shared" si="24"/>
        <v>0</v>
      </c>
    </row>
    <row r="1596" spans="1:4" ht="15">
      <c r="A1596" s="198"/>
      <c r="B1596" s="206"/>
      <c r="C1596" s="198"/>
      <c r="D1596" s="198">
        <f t="shared" si="24"/>
        <v>0</v>
      </c>
    </row>
    <row r="1597" spans="1:4" ht="15">
      <c r="A1597" s="198"/>
      <c r="B1597" s="206"/>
      <c r="C1597" s="198"/>
      <c r="D1597" s="198">
        <f t="shared" si="24"/>
        <v>0</v>
      </c>
    </row>
    <row r="1598" spans="1:4" ht="15">
      <c r="A1598" s="198"/>
      <c r="B1598" s="206"/>
      <c r="C1598" s="198"/>
      <c r="D1598" s="198">
        <f t="shared" si="24"/>
        <v>0</v>
      </c>
    </row>
    <row r="1599" spans="1:4" ht="15">
      <c r="A1599" s="198"/>
      <c r="B1599" s="206"/>
      <c r="C1599" s="198"/>
      <c r="D1599" s="198">
        <f t="shared" si="24"/>
        <v>0</v>
      </c>
    </row>
    <row r="1600" spans="1:4" ht="15">
      <c r="A1600" s="198"/>
      <c r="B1600" s="206"/>
      <c r="C1600" s="198"/>
      <c r="D1600" s="198">
        <f t="shared" si="24"/>
        <v>0</v>
      </c>
    </row>
    <row r="1601" spans="1:4" ht="15">
      <c r="A1601" s="198"/>
      <c r="B1601" s="206"/>
      <c r="C1601" s="198"/>
      <c r="D1601" s="198">
        <f t="shared" si="24"/>
        <v>0</v>
      </c>
    </row>
    <row r="1602" spans="1:4" ht="15">
      <c r="A1602" s="198"/>
      <c r="B1602" s="206"/>
      <c r="C1602" s="198"/>
      <c r="D1602" s="198">
        <f t="shared" si="24"/>
        <v>0</v>
      </c>
    </row>
    <row r="1603" spans="1:4" ht="15">
      <c r="A1603" s="198"/>
      <c r="B1603" s="206"/>
      <c r="C1603" s="198"/>
      <c r="D1603" s="198">
        <f t="shared" ref="D1603:D1666" si="25">COUNTIF(A:A,A1603)</f>
        <v>0</v>
      </c>
    </row>
    <row r="1604" spans="1:4" ht="15">
      <c r="A1604" s="198"/>
      <c r="B1604" s="206"/>
      <c r="C1604" s="198"/>
      <c r="D1604" s="198">
        <f t="shared" si="25"/>
        <v>0</v>
      </c>
    </row>
    <row r="1605" spans="1:4" ht="15">
      <c r="A1605" s="198"/>
      <c r="B1605" s="206"/>
      <c r="C1605" s="198"/>
      <c r="D1605" s="198">
        <f t="shared" si="25"/>
        <v>0</v>
      </c>
    </row>
    <row r="1606" spans="1:4" ht="15">
      <c r="A1606" s="198"/>
      <c r="B1606" s="206"/>
      <c r="C1606" s="198"/>
      <c r="D1606" s="198">
        <f t="shared" si="25"/>
        <v>0</v>
      </c>
    </row>
    <row r="1607" spans="1:4" ht="15">
      <c r="A1607" s="198"/>
      <c r="B1607" s="206"/>
      <c r="C1607" s="198"/>
      <c r="D1607" s="198">
        <f t="shared" si="25"/>
        <v>0</v>
      </c>
    </row>
    <row r="1608" spans="1:4" ht="15">
      <c r="A1608" s="198"/>
      <c r="B1608" s="206"/>
      <c r="C1608" s="198"/>
      <c r="D1608" s="198">
        <f t="shared" si="25"/>
        <v>0</v>
      </c>
    </row>
    <row r="1609" spans="1:4" ht="15">
      <c r="A1609" s="198"/>
      <c r="B1609" s="206"/>
      <c r="C1609" s="198"/>
      <c r="D1609" s="198">
        <f t="shared" si="25"/>
        <v>0</v>
      </c>
    </row>
    <row r="1610" spans="1:4" ht="15">
      <c r="A1610" s="198"/>
      <c r="B1610" s="206"/>
      <c r="C1610" s="198"/>
      <c r="D1610" s="198">
        <f t="shared" si="25"/>
        <v>0</v>
      </c>
    </row>
    <row r="1611" spans="1:4" ht="15">
      <c r="A1611" s="198"/>
      <c r="B1611" s="206"/>
      <c r="C1611" s="198"/>
      <c r="D1611" s="198">
        <f t="shared" si="25"/>
        <v>0</v>
      </c>
    </row>
    <row r="1612" spans="1:4" ht="15">
      <c r="A1612" s="198"/>
      <c r="B1612" s="206"/>
      <c r="C1612" s="198"/>
      <c r="D1612" s="198">
        <f t="shared" si="25"/>
        <v>0</v>
      </c>
    </row>
    <row r="1613" spans="1:4" ht="15">
      <c r="A1613" s="198"/>
      <c r="B1613" s="206"/>
      <c r="C1613" s="198"/>
      <c r="D1613" s="198">
        <f t="shared" si="25"/>
        <v>0</v>
      </c>
    </row>
    <row r="1614" spans="1:4" ht="15">
      <c r="A1614" s="198"/>
      <c r="B1614" s="206"/>
      <c r="C1614" s="198"/>
      <c r="D1614" s="198">
        <f t="shared" si="25"/>
        <v>0</v>
      </c>
    </row>
    <row r="1615" spans="1:4" ht="15">
      <c r="A1615" s="198"/>
      <c r="B1615" s="206"/>
      <c r="C1615" s="198"/>
      <c r="D1615" s="198">
        <f t="shared" si="25"/>
        <v>0</v>
      </c>
    </row>
    <row r="1616" spans="1:4" ht="15">
      <c r="A1616" s="198"/>
      <c r="B1616" s="206"/>
      <c r="C1616" s="198"/>
      <c r="D1616" s="198">
        <f t="shared" si="25"/>
        <v>0</v>
      </c>
    </row>
    <row r="1617" spans="1:4" ht="15">
      <c r="A1617" s="198"/>
      <c r="B1617" s="206"/>
      <c r="C1617" s="198"/>
      <c r="D1617" s="198">
        <f t="shared" si="25"/>
        <v>0</v>
      </c>
    </row>
    <row r="1618" spans="1:4" ht="15">
      <c r="A1618" s="198"/>
      <c r="B1618" s="206"/>
      <c r="C1618" s="198"/>
      <c r="D1618" s="198">
        <f t="shared" si="25"/>
        <v>0</v>
      </c>
    </row>
    <row r="1619" spans="1:4" ht="15">
      <c r="A1619" s="198"/>
      <c r="B1619" s="206"/>
      <c r="C1619" s="198"/>
      <c r="D1619" s="198">
        <f t="shared" si="25"/>
        <v>0</v>
      </c>
    </row>
    <row r="1620" spans="1:4" ht="15">
      <c r="A1620" s="198"/>
      <c r="B1620" s="206"/>
      <c r="C1620" s="198"/>
      <c r="D1620" s="198">
        <f t="shared" si="25"/>
        <v>0</v>
      </c>
    </row>
    <row r="1621" spans="1:4" ht="15">
      <c r="A1621" s="198"/>
      <c r="B1621" s="206"/>
      <c r="C1621" s="198"/>
      <c r="D1621" s="198">
        <f t="shared" si="25"/>
        <v>0</v>
      </c>
    </row>
    <row r="1622" spans="1:4" ht="15">
      <c r="A1622" s="198"/>
      <c r="B1622" s="206"/>
      <c r="C1622" s="198"/>
      <c r="D1622" s="198">
        <f t="shared" si="25"/>
        <v>0</v>
      </c>
    </row>
    <row r="1623" spans="1:4" ht="15">
      <c r="A1623" s="198"/>
      <c r="B1623" s="206"/>
      <c r="C1623" s="198"/>
      <c r="D1623" s="198">
        <f t="shared" si="25"/>
        <v>0</v>
      </c>
    </row>
    <row r="1624" spans="1:4" ht="15">
      <c r="A1624" s="198"/>
      <c r="B1624" s="206"/>
      <c r="C1624" s="198"/>
      <c r="D1624" s="198">
        <f t="shared" si="25"/>
        <v>0</v>
      </c>
    </row>
    <row r="1625" spans="1:4" ht="15">
      <c r="A1625" s="198"/>
      <c r="B1625" s="206"/>
      <c r="C1625" s="198"/>
      <c r="D1625" s="198">
        <f t="shared" si="25"/>
        <v>0</v>
      </c>
    </row>
    <row r="1626" spans="1:4" ht="15">
      <c r="A1626" s="198"/>
      <c r="B1626" s="206"/>
      <c r="C1626" s="198"/>
      <c r="D1626" s="198">
        <f t="shared" si="25"/>
        <v>0</v>
      </c>
    </row>
    <row r="1627" spans="1:4" ht="15">
      <c r="A1627" s="198"/>
      <c r="B1627" s="206"/>
      <c r="C1627" s="198"/>
      <c r="D1627" s="198">
        <f t="shared" si="25"/>
        <v>0</v>
      </c>
    </row>
    <row r="1628" spans="1:4" ht="15">
      <c r="A1628" s="198"/>
      <c r="B1628" s="206"/>
      <c r="C1628" s="198"/>
      <c r="D1628" s="198">
        <f t="shared" si="25"/>
        <v>0</v>
      </c>
    </row>
    <row r="1629" spans="1:4" ht="15">
      <c r="A1629" s="198"/>
      <c r="B1629" s="206"/>
      <c r="C1629" s="198"/>
      <c r="D1629" s="198">
        <f t="shared" si="25"/>
        <v>0</v>
      </c>
    </row>
    <row r="1630" spans="1:4" ht="15">
      <c r="A1630" s="198"/>
      <c r="B1630" s="206"/>
      <c r="C1630" s="198"/>
      <c r="D1630" s="198">
        <f t="shared" si="25"/>
        <v>0</v>
      </c>
    </row>
    <row r="1631" spans="1:4" ht="15">
      <c r="A1631" s="198"/>
      <c r="B1631" s="206"/>
      <c r="C1631" s="198"/>
      <c r="D1631" s="198">
        <f t="shared" si="25"/>
        <v>0</v>
      </c>
    </row>
    <row r="1632" spans="1:4" ht="15">
      <c r="A1632" s="198"/>
      <c r="B1632" s="206"/>
      <c r="C1632" s="198"/>
      <c r="D1632" s="198">
        <f t="shared" si="25"/>
        <v>0</v>
      </c>
    </row>
    <row r="1633" spans="1:4" ht="15">
      <c r="A1633" s="198"/>
      <c r="B1633" s="206"/>
      <c r="C1633" s="198"/>
      <c r="D1633" s="198">
        <f t="shared" si="25"/>
        <v>0</v>
      </c>
    </row>
    <row r="1634" spans="1:4" ht="15">
      <c r="A1634" s="198"/>
      <c r="B1634" s="206"/>
      <c r="C1634" s="198"/>
      <c r="D1634" s="198">
        <f t="shared" si="25"/>
        <v>0</v>
      </c>
    </row>
    <row r="1635" spans="1:4" ht="15">
      <c r="A1635" s="198"/>
      <c r="B1635" s="206"/>
      <c r="C1635" s="198"/>
      <c r="D1635" s="198">
        <f t="shared" si="25"/>
        <v>0</v>
      </c>
    </row>
    <row r="1636" spans="1:4" ht="15">
      <c r="A1636" s="198"/>
      <c r="B1636" s="206"/>
      <c r="C1636" s="198"/>
      <c r="D1636" s="198">
        <f t="shared" si="25"/>
        <v>0</v>
      </c>
    </row>
    <row r="1637" spans="1:4" ht="15">
      <c r="A1637" s="198"/>
      <c r="B1637" s="206"/>
      <c r="C1637" s="198"/>
      <c r="D1637" s="198">
        <f t="shared" si="25"/>
        <v>0</v>
      </c>
    </row>
    <row r="1638" spans="1:4" ht="15">
      <c r="A1638" s="198"/>
      <c r="B1638" s="206"/>
      <c r="C1638" s="198"/>
      <c r="D1638" s="198">
        <f t="shared" si="25"/>
        <v>0</v>
      </c>
    </row>
    <row r="1639" spans="1:4" ht="15">
      <c r="A1639" s="198"/>
      <c r="B1639" s="206"/>
      <c r="C1639" s="198"/>
      <c r="D1639" s="198">
        <f t="shared" si="25"/>
        <v>0</v>
      </c>
    </row>
    <row r="1640" spans="1:4" ht="15">
      <c r="A1640" s="198"/>
      <c r="B1640" s="206"/>
      <c r="C1640" s="198"/>
      <c r="D1640" s="198">
        <f t="shared" si="25"/>
        <v>0</v>
      </c>
    </row>
    <row r="1641" spans="1:4" ht="15">
      <c r="A1641" s="198"/>
      <c r="B1641" s="206"/>
      <c r="C1641" s="198"/>
      <c r="D1641" s="198">
        <f t="shared" si="25"/>
        <v>0</v>
      </c>
    </row>
    <row r="1642" spans="1:4" ht="15">
      <c r="A1642" s="198"/>
      <c r="B1642" s="206"/>
      <c r="C1642" s="198"/>
      <c r="D1642" s="198">
        <f t="shared" si="25"/>
        <v>0</v>
      </c>
    </row>
    <row r="1643" spans="1:4" ht="15">
      <c r="A1643" s="198"/>
      <c r="B1643" s="206"/>
      <c r="C1643" s="198"/>
      <c r="D1643" s="198">
        <f t="shared" si="25"/>
        <v>0</v>
      </c>
    </row>
    <row r="1644" spans="1:4" ht="15">
      <c r="A1644" s="198"/>
      <c r="B1644" s="206"/>
      <c r="C1644" s="198"/>
      <c r="D1644" s="198">
        <f t="shared" si="25"/>
        <v>0</v>
      </c>
    </row>
    <row r="1645" spans="1:4" ht="15">
      <c r="A1645" s="198"/>
      <c r="B1645" s="206"/>
      <c r="C1645" s="198"/>
      <c r="D1645" s="198">
        <f t="shared" si="25"/>
        <v>0</v>
      </c>
    </row>
    <row r="1646" spans="1:4" ht="15">
      <c r="A1646" s="198"/>
      <c r="B1646" s="206"/>
      <c r="C1646" s="198"/>
      <c r="D1646" s="198">
        <f t="shared" si="25"/>
        <v>0</v>
      </c>
    </row>
    <row r="1647" spans="1:4" ht="15">
      <c r="A1647" s="198"/>
      <c r="B1647" s="206"/>
      <c r="C1647" s="198"/>
      <c r="D1647" s="198">
        <f t="shared" si="25"/>
        <v>0</v>
      </c>
    </row>
    <row r="1648" spans="1:4" ht="15">
      <c r="A1648" s="198"/>
      <c r="B1648" s="206"/>
      <c r="C1648" s="198"/>
      <c r="D1648" s="198">
        <f t="shared" si="25"/>
        <v>0</v>
      </c>
    </row>
    <row r="1649" spans="1:4" ht="15">
      <c r="A1649" s="198"/>
      <c r="B1649" s="206"/>
      <c r="C1649" s="198"/>
      <c r="D1649" s="198">
        <f t="shared" si="25"/>
        <v>0</v>
      </c>
    </row>
    <row r="1650" spans="1:4" ht="15">
      <c r="A1650" s="198"/>
      <c r="B1650" s="206"/>
      <c r="C1650" s="198"/>
      <c r="D1650" s="198">
        <f t="shared" si="25"/>
        <v>0</v>
      </c>
    </row>
    <row r="1651" spans="1:4" ht="15">
      <c r="A1651" s="198"/>
      <c r="B1651" s="206"/>
      <c r="C1651" s="198"/>
      <c r="D1651" s="198">
        <f t="shared" si="25"/>
        <v>0</v>
      </c>
    </row>
    <row r="1652" spans="1:4" ht="15">
      <c r="A1652" s="198"/>
      <c r="B1652" s="206"/>
      <c r="C1652" s="198"/>
      <c r="D1652" s="198">
        <f t="shared" si="25"/>
        <v>0</v>
      </c>
    </row>
    <row r="1653" spans="1:4" ht="15">
      <c r="A1653" s="198"/>
      <c r="B1653" s="206"/>
      <c r="C1653" s="198"/>
      <c r="D1653" s="198">
        <f t="shared" si="25"/>
        <v>0</v>
      </c>
    </row>
    <row r="1654" spans="1:4" ht="15">
      <c r="A1654" s="198"/>
      <c r="B1654" s="206"/>
      <c r="C1654" s="198"/>
      <c r="D1654" s="198">
        <f t="shared" si="25"/>
        <v>0</v>
      </c>
    </row>
    <row r="1655" spans="1:4" ht="15">
      <c r="A1655" s="198"/>
      <c r="B1655" s="206"/>
      <c r="C1655" s="198"/>
      <c r="D1655" s="198">
        <f t="shared" si="25"/>
        <v>0</v>
      </c>
    </row>
    <row r="1656" spans="1:4" ht="15">
      <c r="A1656" s="198"/>
      <c r="B1656" s="206"/>
      <c r="C1656" s="198"/>
      <c r="D1656" s="198">
        <f t="shared" si="25"/>
        <v>0</v>
      </c>
    </row>
    <row r="1657" spans="1:4" ht="15">
      <c r="A1657" s="198"/>
      <c r="B1657" s="206"/>
      <c r="C1657" s="198"/>
      <c r="D1657" s="198">
        <f t="shared" si="25"/>
        <v>0</v>
      </c>
    </row>
    <row r="1658" spans="1:4" ht="15">
      <c r="A1658" s="198"/>
      <c r="B1658" s="206"/>
      <c r="C1658" s="198"/>
      <c r="D1658" s="198">
        <f t="shared" si="25"/>
        <v>0</v>
      </c>
    </row>
    <row r="1659" spans="1:4" ht="15">
      <c r="A1659" s="198"/>
      <c r="B1659" s="206"/>
      <c r="C1659" s="198"/>
      <c r="D1659" s="198">
        <f t="shared" si="25"/>
        <v>0</v>
      </c>
    </row>
    <row r="1660" spans="1:4" ht="15">
      <c r="A1660" s="198"/>
      <c r="B1660" s="206"/>
      <c r="C1660" s="198"/>
      <c r="D1660" s="198">
        <f t="shared" si="25"/>
        <v>0</v>
      </c>
    </row>
    <row r="1661" spans="1:4" ht="15">
      <c r="A1661" s="198"/>
      <c r="B1661" s="206"/>
      <c r="C1661" s="198"/>
      <c r="D1661" s="198">
        <f t="shared" si="25"/>
        <v>0</v>
      </c>
    </row>
    <row r="1662" spans="1:4" ht="15">
      <c r="A1662" s="198"/>
      <c r="B1662" s="206"/>
      <c r="C1662" s="198"/>
      <c r="D1662" s="198">
        <f t="shared" si="25"/>
        <v>0</v>
      </c>
    </row>
    <row r="1663" spans="1:4" ht="15">
      <c r="A1663" s="198"/>
      <c r="B1663" s="206"/>
      <c r="C1663" s="198"/>
      <c r="D1663" s="198">
        <f t="shared" si="25"/>
        <v>0</v>
      </c>
    </row>
    <row r="1664" spans="1:4" ht="15">
      <c r="A1664" s="198"/>
      <c r="B1664" s="206"/>
      <c r="C1664" s="198"/>
      <c r="D1664" s="198">
        <f t="shared" si="25"/>
        <v>0</v>
      </c>
    </row>
    <row r="1665" spans="1:4" ht="15">
      <c r="A1665" s="198"/>
      <c r="B1665" s="206"/>
      <c r="C1665" s="198"/>
      <c r="D1665" s="198">
        <f t="shared" si="25"/>
        <v>0</v>
      </c>
    </row>
    <row r="1666" spans="1:4" ht="15">
      <c r="A1666" s="198"/>
      <c r="B1666" s="206"/>
      <c r="C1666" s="198"/>
      <c r="D1666" s="198">
        <f t="shared" si="25"/>
        <v>0</v>
      </c>
    </row>
    <row r="1667" spans="1:4" ht="15">
      <c r="A1667" s="198"/>
      <c r="B1667" s="206"/>
      <c r="C1667" s="198"/>
      <c r="D1667" s="198">
        <f t="shared" ref="D1667:D1730" si="26">COUNTIF(A:A,A1667)</f>
        <v>0</v>
      </c>
    </row>
    <row r="1668" spans="1:4" ht="15">
      <c r="A1668" s="198"/>
      <c r="B1668" s="206"/>
      <c r="C1668" s="198"/>
      <c r="D1668" s="198">
        <f t="shared" si="26"/>
        <v>0</v>
      </c>
    </row>
    <row r="1669" spans="1:4" ht="15">
      <c r="A1669" s="198"/>
      <c r="B1669" s="206"/>
      <c r="C1669" s="198"/>
      <c r="D1669" s="198">
        <f t="shared" si="26"/>
        <v>0</v>
      </c>
    </row>
    <row r="1670" spans="1:4" ht="15">
      <c r="A1670" s="198"/>
      <c r="B1670" s="206"/>
      <c r="C1670" s="198"/>
      <c r="D1670" s="198">
        <f t="shared" si="26"/>
        <v>0</v>
      </c>
    </row>
    <row r="1671" spans="1:4" ht="15">
      <c r="A1671" s="198"/>
      <c r="B1671" s="206"/>
      <c r="C1671" s="198"/>
      <c r="D1671" s="198">
        <f t="shared" si="26"/>
        <v>0</v>
      </c>
    </row>
    <row r="1672" spans="1:4" ht="15">
      <c r="A1672" s="198"/>
      <c r="B1672" s="206"/>
      <c r="C1672" s="198"/>
      <c r="D1672" s="198">
        <f t="shared" si="26"/>
        <v>0</v>
      </c>
    </row>
    <row r="1673" spans="1:4" ht="15">
      <c r="A1673" s="198"/>
      <c r="B1673" s="206"/>
      <c r="C1673" s="198"/>
      <c r="D1673" s="198">
        <f t="shared" si="26"/>
        <v>0</v>
      </c>
    </row>
    <row r="1674" spans="1:4" ht="15">
      <c r="A1674" s="198"/>
      <c r="B1674" s="206"/>
      <c r="C1674" s="198"/>
      <c r="D1674" s="198">
        <f t="shared" si="26"/>
        <v>0</v>
      </c>
    </row>
    <row r="1675" spans="1:4" ht="15">
      <c r="A1675" s="198"/>
      <c r="B1675" s="206"/>
      <c r="C1675" s="198"/>
      <c r="D1675" s="198">
        <f t="shared" si="26"/>
        <v>0</v>
      </c>
    </row>
    <row r="1676" spans="1:4" ht="15">
      <c r="A1676" s="198"/>
      <c r="B1676" s="206"/>
      <c r="C1676" s="198"/>
      <c r="D1676" s="198">
        <f t="shared" si="26"/>
        <v>0</v>
      </c>
    </row>
    <row r="1677" spans="1:4" ht="15">
      <c r="A1677" s="198"/>
      <c r="B1677" s="206"/>
      <c r="C1677" s="198"/>
      <c r="D1677" s="198">
        <f t="shared" si="26"/>
        <v>0</v>
      </c>
    </row>
    <row r="1678" spans="1:4" ht="15">
      <c r="A1678" s="198"/>
      <c r="B1678" s="206"/>
      <c r="C1678" s="198"/>
      <c r="D1678" s="198">
        <f t="shared" si="26"/>
        <v>0</v>
      </c>
    </row>
    <row r="1679" spans="1:4" ht="15">
      <c r="A1679" s="198"/>
      <c r="B1679" s="206"/>
      <c r="C1679" s="198"/>
      <c r="D1679" s="198">
        <f t="shared" si="26"/>
        <v>0</v>
      </c>
    </row>
    <row r="1680" spans="1:4" ht="15">
      <c r="A1680" s="198"/>
      <c r="B1680" s="206"/>
      <c r="C1680" s="198"/>
      <c r="D1680" s="198">
        <f t="shared" si="26"/>
        <v>0</v>
      </c>
    </row>
    <row r="1681" spans="1:4" ht="15">
      <c r="A1681" s="198"/>
      <c r="B1681" s="206"/>
      <c r="C1681" s="198"/>
      <c r="D1681" s="198">
        <f t="shared" si="26"/>
        <v>0</v>
      </c>
    </row>
    <row r="1682" spans="1:4" ht="15">
      <c r="A1682" s="198"/>
      <c r="B1682" s="206"/>
      <c r="C1682" s="198"/>
      <c r="D1682" s="198">
        <f t="shared" si="26"/>
        <v>0</v>
      </c>
    </row>
    <row r="1683" spans="1:4" ht="15">
      <c r="A1683" s="198"/>
      <c r="B1683" s="206"/>
      <c r="C1683" s="198"/>
      <c r="D1683" s="198">
        <f t="shared" si="26"/>
        <v>0</v>
      </c>
    </row>
    <row r="1684" spans="1:4" ht="15">
      <c r="A1684" s="198"/>
      <c r="B1684" s="206"/>
      <c r="C1684" s="198"/>
      <c r="D1684" s="198">
        <f t="shared" si="26"/>
        <v>0</v>
      </c>
    </row>
    <row r="1685" spans="1:4" ht="15">
      <c r="A1685" s="198"/>
      <c r="B1685" s="206"/>
      <c r="C1685" s="198"/>
      <c r="D1685" s="198">
        <f t="shared" si="26"/>
        <v>0</v>
      </c>
    </row>
    <row r="1686" spans="1:4" ht="15">
      <c r="A1686" s="198"/>
      <c r="B1686" s="206"/>
      <c r="C1686" s="198"/>
      <c r="D1686" s="198">
        <f t="shared" si="26"/>
        <v>0</v>
      </c>
    </row>
    <row r="1687" spans="1:4" ht="15">
      <c r="A1687" s="198"/>
      <c r="B1687" s="206"/>
      <c r="C1687" s="198"/>
      <c r="D1687" s="198">
        <f t="shared" si="26"/>
        <v>0</v>
      </c>
    </row>
    <row r="1688" spans="1:4" ht="15">
      <c r="A1688" s="198"/>
      <c r="B1688" s="206"/>
      <c r="C1688" s="198"/>
      <c r="D1688" s="198">
        <f t="shared" si="26"/>
        <v>0</v>
      </c>
    </row>
    <row r="1689" spans="1:4" ht="15">
      <c r="A1689" s="198"/>
      <c r="B1689" s="206"/>
      <c r="C1689" s="198"/>
      <c r="D1689" s="198">
        <f t="shared" si="26"/>
        <v>0</v>
      </c>
    </row>
    <row r="1690" spans="1:4" ht="15">
      <c r="A1690" s="198"/>
      <c r="B1690" s="206"/>
      <c r="C1690" s="198"/>
      <c r="D1690" s="198">
        <f t="shared" si="26"/>
        <v>0</v>
      </c>
    </row>
    <row r="1691" spans="1:4" ht="15">
      <c r="A1691" s="198"/>
      <c r="B1691" s="206"/>
      <c r="C1691" s="198"/>
      <c r="D1691" s="198">
        <f t="shared" si="26"/>
        <v>0</v>
      </c>
    </row>
    <row r="1692" spans="1:4" ht="15">
      <c r="A1692" s="198"/>
      <c r="B1692" s="206"/>
      <c r="C1692" s="198"/>
      <c r="D1692" s="198">
        <f t="shared" si="26"/>
        <v>0</v>
      </c>
    </row>
    <row r="1693" spans="1:4" ht="15">
      <c r="A1693" s="198"/>
      <c r="B1693" s="206"/>
      <c r="C1693" s="198"/>
      <c r="D1693" s="198">
        <f t="shared" si="26"/>
        <v>0</v>
      </c>
    </row>
    <row r="1694" spans="1:4" ht="15">
      <c r="A1694" s="198"/>
      <c r="B1694" s="206"/>
      <c r="C1694" s="198"/>
      <c r="D1694" s="198">
        <f t="shared" si="26"/>
        <v>0</v>
      </c>
    </row>
    <row r="1695" spans="1:4" ht="15">
      <c r="A1695" s="198"/>
      <c r="B1695" s="206"/>
      <c r="C1695" s="198"/>
      <c r="D1695" s="198">
        <f t="shared" si="26"/>
        <v>0</v>
      </c>
    </row>
    <row r="1696" spans="1:4" ht="15">
      <c r="A1696" s="198"/>
      <c r="B1696" s="206"/>
      <c r="C1696" s="198"/>
      <c r="D1696" s="198">
        <f t="shared" si="26"/>
        <v>0</v>
      </c>
    </row>
    <row r="1697" spans="1:4" ht="15">
      <c r="A1697" s="198"/>
      <c r="B1697" s="206"/>
      <c r="C1697" s="198"/>
      <c r="D1697" s="198">
        <f t="shared" si="26"/>
        <v>0</v>
      </c>
    </row>
    <row r="1698" spans="1:4" ht="15">
      <c r="A1698" s="198"/>
      <c r="B1698" s="206"/>
      <c r="C1698" s="198"/>
      <c r="D1698" s="198">
        <f t="shared" si="26"/>
        <v>0</v>
      </c>
    </row>
    <row r="1699" spans="1:4" ht="15">
      <c r="A1699" s="198"/>
      <c r="B1699" s="206"/>
      <c r="C1699" s="198"/>
      <c r="D1699" s="198">
        <f t="shared" si="26"/>
        <v>0</v>
      </c>
    </row>
    <row r="1700" spans="1:4" ht="15">
      <c r="A1700" s="198"/>
      <c r="B1700" s="206"/>
      <c r="C1700" s="198"/>
      <c r="D1700" s="198">
        <f t="shared" si="26"/>
        <v>0</v>
      </c>
    </row>
    <row r="1701" spans="1:4" ht="15">
      <c r="A1701" s="198"/>
      <c r="B1701" s="206"/>
      <c r="C1701" s="198"/>
      <c r="D1701" s="198">
        <f t="shared" si="26"/>
        <v>0</v>
      </c>
    </row>
    <row r="1702" spans="1:4" ht="15">
      <c r="A1702" s="198"/>
      <c r="B1702" s="206"/>
      <c r="C1702" s="198"/>
      <c r="D1702" s="198">
        <f t="shared" si="26"/>
        <v>0</v>
      </c>
    </row>
    <row r="1703" spans="1:4" ht="15">
      <c r="A1703" s="198"/>
      <c r="B1703" s="206"/>
      <c r="C1703" s="198"/>
      <c r="D1703" s="198">
        <f t="shared" si="26"/>
        <v>0</v>
      </c>
    </row>
    <row r="1704" spans="1:4" ht="15">
      <c r="A1704" s="198"/>
      <c r="B1704" s="206"/>
      <c r="C1704" s="198"/>
      <c r="D1704" s="198">
        <f t="shared" si="26"/>
        <v>0</v>
      </c>
    </row>
    <row r="1705" spans="1:4" ht="15">
      <c r="A1705" s="198"/>
      <c r="B1705" s="206"/>
      <c r="C1705" s="198"/>
      <c r="D1705" s="198">
        <f t="shared" si="26"/>
        <v>0</v>
      </c>
    </row>
    <row r="1706" spans="1:4" ht="15">
      <c r="A1706" s="198"/>
      <c r="B1706" s="206"/>
      <c r="C1706" s="198"/>
      <c r="D1706" s="198">
        <f t="shared" si="26"/>
        <v>0</v>
      </c>
    </row>
    <row r="1707" spans="1:4" ht="15">
      <c r="A1707" s="198"/>
      <c r="B1707" s="206"/>
      <c r="C1707" s="198"/>
      <c r="D1707" s="198">
        <f t="shared" si="26"/>
        <v>0</v>
      </c>
    </row>
    <row r="1708" spans="1:4" ht="15">
      <c r="A1708" s="198"/>
      <c r="B1708" s="206"/>
      <c r="C1708" s="198"/>
      <c r="D1708" s="198">
        <f t="shared" si="26"/>
        <v>0</v>
      </c>
    </row>
    <row r="1709" spans="1:4" ht="15">
      <c r="A1709" s="198"/>
      <c r="B1709" s="206"/>
      <c r="C1709" s="198"/>
      <c r="D1709" s="198">
        <f t="shared" si="26"/>
        <v>0</v>
      </c>
    </row>
    <row r="1710" spans="1:4" ht="15">
      <c r="A1710" s="198"/>
      <c r="B1710" s="206"/>
      <c r="C1710" s="198"/>
      <c r="D1710" s="198">
        <f t="shared" si="26"/>
        <v>0</v>
      </c>
    </row>
    <row r="1711" spans="1:4" ht="15">
      <c r="A1711" s="198"/>
      <c r="B1711" s="206"/>
      <c r="C1711" s="198"/>
      <c r="D1711" s="198">
        <f t="shared" si="26"/>
        <v>0</v>
      </c>
    </row>
    <row r="1712" spans="1:4" ht="15">
      <c r="A1712" s="198"/>
      <c r="B1712" s="206"/>
      <c r="C1712" s="198"/>
      <c r="D1712" s="198">
        <f t="shared" si="26"/>
        <v>0</v>
      </c>
    </row>
    <row r="1713" spans="1:4" ht="15">
      <c r="A1713" s="198"/>
      <c r="B1713" s="206"/>
      <c r="C1713" s="198"/>
      <c r="D1713" s="198">
        <f t="shared" si="26"/>
        <v>0</v>
      </c>
    </row>
    <row r="1714" spans="1:4" ht="15">
      <c r="A1714" s="198"/>
      <c r="B1714" s="206"/>
      <c r="C1714" s="198"/>
      <c r="D1714" s="198">
        <f t="shared" si="26"/>
        <v>0</v>
      </c>
    </row>
    <row r="1715" spans="1:4" ht="15">
      <c r="A1715" s="198"/>
      <c r="B1715" s="206"/>
      <c r="C1715" s="198"/>
      <c r="D1715" s="198">
        <f t="shared" si="26"/>
        <v>0</v>
      </c>
    </row>
    <row r="1716" spans="1:4" ht="15">
      <c r="A1716" s="198"/>
      <c r="B1716" s="206"/>
      <c r="C1716" s="198"/>
      <c r="D1716" s="198">
        <f t="shared" si="26"/>
        <v>0</v>
      </c>
    </row>
    <row r="1717" spans="1:4" ht="15">
      <c r="A1717" s="198"/>
      <c r="B1717" s="206"/>
      <c r="C1717" s="198"/>
      <c r="D1717" s="198">
        <f t="shared" si="26"/>
        <v>0</v>
      </c>
    </row>
    <row r="1718" spans="1:4" ht="15">
      <c r="A1718" s="198"/>
      <c r="B1718" s="206"/>
      <c r="C1718" s="198"/>
      <c r="D1718" s="198">
        <f t="shared" si="26"/>
        <v>0</v>
      </c>
    </row>
    <row r="1719" spans="1:4" ht="15">
      <c r="A1719" s="198"/>
      <c r="B1719" s="206"/>
      <c r="C1719" s="198"/>
      <c r="D1719" s="198">
        <f t="shared" si="26"/>
        <v>0</v>
      </c>
    </row>
    <row r="1720" spans="1:4" ht="15">
      <c r="A1720" s="198"/>
      <c r="B1720" s="206"/>
      <c r="C1720" s="198"/>
      <c r="D1720" s="198">
        <f t="shared" si="26"/>
        <v>0</v>
      </c>
    </row>
    <row r="1721" spans="1:4" ht="15">
      <c r="A1721" s="198"/>
      <c r="B1721" s="206"/>
      <c r="C1721" s="198"/>
      <c r="D1721" s="198">
        <f t="shared" si="26"/>
        <v>0</v>
      </c>
    </row>
    <row r="1722" spans="1:4" ht="15">
      <c r="A1722" s="198"/>
      <c r="B1722" s="206"/>
      <c r="C1722" s="198"/>
      <c r="D1722" s="198">
        <f t="shared" si="26"/>
        <v>0</v>
      </c>
    </row>
    <row r="1723" spans="1:4" ht="15">
      <c r="A1723" s="198"/>
      <c r="B1723" s="206"/>
      <c r="C1723" s="198"/>
      <c r="D1723" s="198">
        <f t="shared" si="26"/>
        <v>0</v>
      </c>
    </row>
    <row r="1724" spans="1:4" ht="15">
      <c r="A1724" s="198"/>
      <c r="B1724" s="206"/>
      <c r="C1724" s="198"/>
      <c r="D1724" s="198">
        <f t="shared" si="26"/>
        <v>0</v>
      </c>
    </row>
    <row r="1725" spans="1:4" ht="15">
      <c r="A1725" s="198"/>
      <c r="B1725" s="206"/>
      <c r="C1725" s="198"/>
      <c r="D1725" s="198">
        <f t="shared" si="26"/>
        <v>0</v>
      </c>
    </row>
    <row r="1726" spans="1:4" ht="15">
      <c r="A1726" s="198"/>
      <c r="B1726" s="206"/>
      <c r="C1726" s="198"/>
      <c r="D1726" s="198">
        <f t="shared" si="26"/>
        <v>0</v>
      </c>
    </row>
    <row r="1727" spans="1:4" ht="15">
      <c r="A1727" s="198"/>
      <c r="B1727" s="206"/>
      <c r="C1727" s="198"/>
      <c r="D1727" s="198">
        <f t="shared" si="26"/>
        <v>0</v>
      </c>
    </row>
    <row r="1728" spans="1:4" ht="15">
      <c r="A1728" s="198"/>
      <c r="B1728" s="206"/>
      <c r="C1728" s="198"/>
      <c r="D1728" s="198">
        <f t="shared" si="26"/>
        <v>0</v>
      </c>
    </row>
    <row r="1729" spans="1:4" ht="15">
      <c r="A1729" s="198"/>
      <c r="B1729" s="206"/>
      <c r="C1729" s="198"/>
      <c r="D1729" s="198">
        <f t="shared" si="26"/>
        <v>0</v>
      </c>
    </row>
    <row r="1730" spans="1:4" ht="15">
      <c r="A1730" s="198"/>
      <c r="B1730" s="206"/>
      <c r="C1730" s="198"/>
      <c r="D1730" s="198">
        <f t="shared" si="26"/>
        <v>0</v>
      </c>
    </row>
    <row r="1731" spans="1:4" ht="15">
      <c r="A1731" s="198"/>
      <c r="B1731" s="206"/>
      <c r="C1731" s="198"/>
      <c r="D1731" s="198">
        <f t="shared" ref="D1731:D1794" si="27">COUNTIF(A:A,A1731)</f>
        <v>0</v>
      </c>
    </row>
    <row r="1732" spans="1:4" ht="15">
      <c r="A1732" s="198"/>
      <c r="B1732" s="206"/>
      <c r="C1732" s="198"/>
      <c r="D1732" s="198">
        <f t="shared" si="27"/>
        <v>0</v>
      </c>
    </row>
    <row r="1733" spans="1:4" ht="15">
      <c r="A1733" s="198"/>
      <c r="B1733" s="206"/>
      <c r="C1733" s="198"/>
      <c r="D1733" s="198">
        <f t="shared" si="27"/>
        <v>0</v>
      </c>
    </row>
    <row r="1734" spans="1:4" ht="15">
      <c r="A1734" s="198"/>
      <c r="B1734" s="206"/>
      <c r="C1734" s="198"/>
      <c r="D1734" s="198">
        <f t="shared" si="27"/>
        <v>0</v>
      </c>
    </row>
    <row r="1735" spans="1:4" ht="15">
      <c r="A1735" s="198"/>
      <c r="B1735" s="206"/>
      <c r="C1735" s="198"/>
      <c r="D1735" s="198">
        <f t="shared" si="27"/>
        <v>0</v>
      </c>
    </row>
    <row r="1736" spans="1:4" ht="15">
      <c r="A1736" s="198"/>
      <c r="B1736" s="206"/>
      <c r="C1736" s="198"/>
      <c r="D1736" s="198">
        <f t="shared" si="27"/>
        <v>0</v>
      </c>
    </row>
    <row r="1737" spans="1:4" ht="15">
      <c r="A1737" s="198"/>
      <c r="B1737" s="206"/>
      <c r="C1737" s="198"/>
      <c r="D1737" s="198">
        <f t="shared" si="27"/>
        <v>0</v>
      </c>
    </row>
    <row r="1738" spans="1:4" ht="15">
      <c r="A1738" s="198"/>
      <c r="B1738" s="206"/>
      <c r="C1738" s="198"/>
      <c r="D1738" s="198">
        <f t="shared" si="27"/>
        <v>0</v>
      </c>
    </row>
    <row r="1739" spans="1:4" ht="15">
      <c r="A1739" s="198"/>
      <c r="B1739" s="206"/>
      <c r="C1739" s="198"/>
      <c r="D1739" s="198">
        <f t="shared" si="27"/>
        <v>0</v>
      </c>
    </row>
    <row r="1740" spans="1:4" ht="15">
      <c r="A1740" s="198"/>
      <c r="B1740" s="206"/>
      <c r="C1740" s="198"/>
      <c r="D1740" s="198">
        <f t="shared" si="27"/>
        <v>0</v>
      </c>
    </row>
    <row r="1741" spans="1:4" ht="15">
      <c r="A1741" s="198"/>
      <c r="B1741" s="206"/>
      <c r="C1741" s="198"/>
      <c r="D1741" s="198">
        <f t="shared" si="27"/>
        <v>0</v>
      </c>
    </row>
    <row r="1742" spans="1:4" ht="15">
      <c r="A1742" s="198"/>
      <c r="B1742" s="206"/>
      <c r="C1742" s="198"/>
      <c r="D1742" s="198">
        <f t="shared" si="27"/>
        <v>0</v>
      </c>
    </row>
    <row r="1743" spans="1:4" ht="15">
      <c r="A1743" s="198"/>
      <c r="B1743" s="206"/>
      <c r="C1743" s="198"/>
      <c r="D1743" s="198">
        <f t="shared" si="27"/>
        <v>0</v>
      </c>
    </row>
    <row r="1744" spans="1:4" ht="15">
      <c r="A1744" s="198"/>
      <c r="B1744" s="206"/>
      <c r="C1744" s="198"/>
      <c r="D1744" s="198">
        <f t="shared" si="27"/>
        <v>0</v>
      </c>
    </row>
    <row r="1745" spans="1:4" ht="15">
      <c r="A1745" s="198"/>
      <c r="B1745" s="206"/>
      <c r="C1745" s="198"/>
      <c r="D1745" s="198">
        <f t="shared" si="27"/>
        <v>0</v>
      </c>
    </row>
    <row r="1746" spans="1:4" ht="15">
      <c r="A1746" s="198"/>
      <c r="B1746" s="206"/>
      <c r="C1746" s="198"/>
      <c r="D1746" s="198">
        <f t="shared" si="27"/>
        <v>0</v>
      </c>
    </row>
    <row r="1747" spans="1:4" ht="15">
      <c r="A1747" s="198"/>
      <c r="B1747" s="206"/>
      <c r="C1747" s="198"/>
      <c r="D1747" s="198">
        <f t="shared" si="27"/>
        <v>0</v>
      </c>
    </row>
    <row r="1748" spans="1:4" ht="15">
      <c r="A1748" s="198"/>
      <c r="B1748" s="206"/>
      <c r="C1748" s="198"/>
      <c r="D1748" s="198">
        <f t="shared" si="27"/>
        <v>0</v>
      </c>
    </row>
    <row r="1749" spans="1:4" ht="15">
      <c r="A1749" s="198"/>
      <c r="B1749" s="206"/>
      <c r="C1749" s="198"/>
      <c r="D1749" s="198">
        <f t="shared" si="27"/>
        <v>0</v>
      </c>
    </row>
    <row r="1750" spans="1:4" ht="15">
      <c r="A1750" s="198"/>
      <c r="B1750" s="206"/>
      <c r="C1750" s="198"/>
      <c r="D1750" s="198">
        <f t="shared" si="27"/>
        <v>0</v>
      </c>
    </row>
    <row r="1751" spans="1:4" ht="15">
      <c r="A1751" s="198"/>
      <c r="B1751" s="206"/>
      <c r="C1751" s="198"/>
      <c r="D1751" s="198">
        <f t="shared" si="27"/>
        <v>0</v>
      </c>
    </row>
    <row r="1752" spans="1:4" ht="15">
      <c r="A1752" s="198"/>
      <c r="B1752" s="206"/>
      <c r="C1752" s="198"/>
      <c r="D1752" s="198">
        <f t="shared" si="27"/>
        <v>0</v>
      </c>
    </row>
    <row r="1753" spans="1:4" ht="15">
      <c r="A1753" s="198"/>
      <c r="B1753" s="206"/>
      <c r="C1753" s="198"/>
      <c r="D1753" s="198">
        <f t="shared" si="27"/>
        <v>0</v>
      </c>
    </row>
    <row r="1754" spans="1:4" ht="15">
      <c r="A1754" s="198"/>
      <c r="B1754" s="206"/>
      <c r="C1754" s="198"/>
      <c r="D1754" s="198">
        <f t="shared" si="27"/>
        <v>0</v>
      </c>
    </row>
    <row r="1755" spans="1:4" ht="15">
      <c r="A1755" s="198"/>
      <c r="B1755" s="206"/>
      <c r="C1755" s="198"/>
      <c r="D1755" s="198">
        <f t="shared" si="27"/>
        <v>0</v>
      </c>
    </row>
    <row r="1756" spans="1:4" ht="15">
      <c r="A1756" s="198"/>
      <c r="B1756" s="206"/>
      <c r="C1756" s="198"/>
      <c r="D1756" s="198">
        <f t="shared" si="27"/>
        <v>0</v>
      </c>
    </row>
    <row r="1757" spans="1:4" ht="15">
      <c r="A1757" s="198"/>
      <c r="B1757" s="206"/>
      <c r="C1757" s="198"/>
      <c r="D1757" s="198">
        <f t="shared" si="27"/>
        <v>0</v>
      </c>
    </row>
    <row r="1758" spans="1:4" ht="15">
      <c r="A1758" s="198"/>
      <c r="B1758" s="206"/>
      <c r="C1758" s="198"/>
      <c r="D1758" s="198">
        <f t="shared" si="27"/>
        <v>0</v>
      </c>
    </row>
    <row r="1759" spans="1:4" ht="15">
      <c r="A1759" s="198"/>
      <c r="B1759" s="206"/>
      <c r="C1759" s="198"/>
      <c r="D1759" s="198">
        <f t="shared" si="27"/>
        <v>0</v>
      </c>
    </row>
    <row r="1760" spans="1:4" ht="15">
      <c r="A1760" s="198"/>
      <c r="B1760" s="206"/>
      <c r="C1760" s="198"/>
      <c r="D1760" s="198">
        <f t="shared" si="27"/>
        <v>0</v>
      </c>
    </row>
    <row r="1761" spans="1:4" ht="15">
      <c r="A1761" s="198"/>
      <c r="B1761" s="206"/>
      <c r="C1761" s="198"/>
      <c r="D1761" s="198">
        <f t="shared" si="27"/>
        <v>0</v>
      </c>
    </row>
    <row r="1762" spans="1:4" ht="15">
      <c r="A1762" s="198"/>
      <c r="B1762" s="206"/>
      <c r="C1762" s="198"/>
      <c r="D1762" s="198">
        <f t="shared" si="27"/>
        <v>0</v>
      </c>
    </row>
    <row r="1763" spans="1:4" ht="15">
      <c r="A1763" s="198"/>
      <c r="B1763" s="206"/>
      <c r="C1763" s="198"/>
      <c r="D1763" s="198">
        <f t="shared" si="27"/>
        <v>0</v>
      </c>
    </row>
    <row r="1764" spans="1:4" ht="15">
      <c r="A1764" s="198"/>
      <c r="B1764" s="206"/>
      <c r="C1764" s="198"/>
      <c r="D1764" s="198">
        <f t="shared" si="27"/>
        <v>0</v>
      </c>
    </row>
    <row r="1765" spans="1:4" ht="15">
      <c r="A1765" s="198"/>
      <c r="B1765" s="206"/>
      <c r="C1765" s="198"/>
      <c r="D1765" s="198">
        <f t="shared" si="27"/>
        <v>0</v>
      </c>
    </row>
    <row r="1766" spans="1:4" ht="15">
      <c r="A1766" s="198"/>
      <c r="B1766" s="206"/>
      <c r="C1766" s="198"/>
      <c r="D1766" s="198">
        <f t="shared" si="27"/>
        <v>0</v>
      </c>
    </row>
    <row r="1767" spans="1:4" ht="15">
      <c r="A1767" s="198"/>
      <c r="B1767" s="206"/>
      <c r="C1767" s="198"/>
      <c r="D1767" s="198">
        <f t="shared" si="27"/>
        <v>0</v>
      </c>
    </row>
    <row r="1768" spans="1:4" ht="15">
      <c r="A1768" s="198"/>
      <c r="B1768" s="206"/>
      <c r="C1768" s="198"/>
      <c r="D1768" s="198">
        <f t="shared" si="27"/>
        <v>0</v>
      </c>
    </row>
    <row r="1769" spans="1:4" ht="15">
      <c r="A1769" s="198"/>
      <c r="B1769" s="206"/>
      <c r="C1769" s="198"/>
      <c r="D1769" s="198">
        <f t="shared" si="27"/>
        <v>0</v>
      </c>
    </row>
    <row r="1770" spans="1:4" ht="15">
      <c r="A1770" s="198"/>
      <c r="B1770" s="206"/>
      <c r="C1770" s="198"/>
      <c r="D1770" s="198">
        <f t="shared" si="27"/>
        <v>0</v>
      </c>
    </row>
    <row r="1771" spans="1:4" ht="15">
      <c r="A1771" s="198"/>
      <c r="B1771" s="206"/>
      <c r="C1771" s="198"/>
      <c r="D1771" s="198">
        <f t="shared" si="27"/>
        <v>0</v>
      </c>
    </row>
    <row r="1772" spans="1:4" ht="15">
      <c r="A1772" s="198"/>
      <c r="B1772" s="206"/>
      <c r="C1772" s="198"/>
      <c r="D1772" s="198">
        <f t="shared" si="27"/>
        <v>0</v>
      </c>
    </row>
    <row r="1773" spans="1:4" ht="15">
      <c r="A1773" s="198"/>
      <c r="B1773" s="206"/>
      <c r="C1773" s="198"/>
      <c r="D1773" s="198">
        <f t="shared" si="27"/>
        <v>0</v>
      </c>
    </row>
    <row r="1774" spans="1:4" ht="15">
      <c r="A1774" s="198"/>
      <c r="B1774" s="206"/>
      <c r="C1774" s="198"/>
      <c r="D1774" s="198">
        <f t="shared" si="27"/>
        <v>0</v>
      </c>
    </row>
    <row r="1775" spans="1:4" ht="15">
      <c r="A1775" s="198"/>
      <c r="B1775" s="206"/>
      <c r="C1775" s="198"/>
      <c r="D1775" s="198">
        <f t="shared" si="27"/>
        <v>0</v>
      </c>
    </row>
    <row r="1776" spans="1:4" ht="15">
      <c r="A1776" s="198"/>
      <c r="B1776" s="206"/>
      <c r="C1776" s="198"/>
      <c r="D1776" s="198">
        <f t="shared" si="27"/>
        <v>0</v>
      </c>
    </row>
    <row r="1777" spans="1:4" ht="15">
      <c r="A1777" s="198"/>
      <c r="B1777" s="206"/>
      <c r="C1777" s="198"/>
      <c r="D1777" s="198">
        <f t="shared" si="27"/>
        <v>0</v>
      </c>
    </row>
    <row r="1778" spans="1:4" ht="15">
      <c r="A1778" s="198"/>
      <c r="B1778" s="206"/>
      <c r="C1778" s="198"/>
      <c r="D1778" s="198">
        <f t="shared" si="27"/>
        <v>0</v>
      </c>
    </row>
    <row r="1779" spans="1:4" ht="15">
      <c r="A1779" s="198"/>
      <c r="B1779" s="206"/>
      <c r="C1779" s="198"/>
      <c r="D1779" s="198">
        <f t="shared" si="27"/>
        <v>0</v>
      </c>
    </row>
    <row r="1780" spans="1:4" ht="15">
      <c r="A1780" s="198"/>
      <c r="B1780" s="206"/>
      <c r="C1780" s="198"/>
      <c r="D1780" s="198">
        <f t="shared" si="27"/>
        <v>0</v>
      </c>
    </row>
    <row r="1781" spans="1:4" ht="15">
      <c r="A1781" s="198"/>
      <c r="B1781" s="206"/>
      <c r="C1781" s="198"/>
      <c r="D1781" s="198">
        <f t="shared" si="27"/>
        <v>0</v>
      </c>
    </row>
    <row r="1782" spans="1:4" ht="15">
      <c r="A1782" s="198"/>
      <c r="B1782" s="206"/>
      <c r="C1782" s="198"/>
      <c r="D1782" s="198">
        <f t="shared" si="27"/>
        <v>0</v>
      </c>
    </row>
    <row r="1783" spans="1:4" ht="15">
      <c r="A1783" s="198"/>
      <c r="B1783" s="206"/>
      <c r="C1783" s="198"/>
      <c r="D1783" s="198">
        <f t="shared" si="27"/>
        <v>0</v>
      </c>
    </row>
    <row r="1784" spans="1:4" ht="15">
      <c r="A1784" s="198"/>
      <c r="B1784" s="206"/>
      <c r="C1784" s="198"/>
      <c r="D1784" s="198">
        <f t="shared" si="27"/>
        <v>0</v>
      </c>
    </row>
    <row r="1785" spans="1:4" ht="15">
      <c r="A1785" s="198"/>
      <c r="B1785" s="206"/>
      <c r="C1785" s="198"/>
      <c r="D1785" s="198">
        <f t="shared" si="27"/>
        <v>0</v>
      </c>
    </row>
    <row r="1786" spans="1:4" ht="15">
      <c r="A1786" s="198"/>
      <c r="B1786" s="206"/>
      <c r="C1786" s="198"/>
      <c r="D1786" s="198">
        <f t="shared" si="27"/>
        <v>0</v>
      </c>
    </row>
    <row r="1787" spans="1:4" ht="15">
      <c r="A1787" s="198"/>
      <c r="B1787" s="206"/>
      <c r="C1787" s="198"/>
      <c r="D1787" s="198">
        <f t="shared" si="27"/>
        <v>0</v>
      </c>
    </row>
    <row r="1788" spans="1:4" ht="15">
      <c r="A1788" s="198"/>
      <c r="B1788" s="206"/>
      <c r="C1788" s="198"/>
      <c r="D1788" s="198">
        <f t="shared" si="27"/>
        <v>0</v>
      </c>
    </row>
    <row r="1789" spans="1:4" ht="15">
      <c r="A1789" s="198"/>
      <c r="B1789" s="206"/>
      <c r="C1789" s="198"/>
      <c r="D1789" s="198">
        <f t="shared" si="27"/>
        <v>0</v>
      </c>
    </row>
    <row r="1790" spans="1:4" ht="15">
      <c r="A1790" s="198"/>
      <c r="B1790" s="206"/>
      <c r="C1790" s="198"/>
      <c r="D1790" s="198">
        <f t="shared" si="27"/>
        <v>0</v>
      </c>
    </row>
    <row r="1791" spans="1:4" ht="15">
      <c r="A1791" s="198"/>
      <c r="B1791" s="206"/>
      <c r="C1791" s="198"/>
      <c r="D1791" s="198">
        <f t="shared" si="27"/>
        <v>0</v>
      </c>
    </row>
    <row r="1792" spans="1:4" ht="15">
      <c r="A1792" s="198"/>
      <c r="B1792" s="206"/>
      <c r="C1792" s="198"/>
      <c r="D1792" s="198">
        <f>COUNTIF(A:A,A1792)</f>
        <v>0</v>
      </c>
    </row>
    <row r="1793" spans="1:4" ht="15">
      <c r="A1793" s="198"/>
      <c r="B1793" s="206"/>
      <c r="C1793" s="198"/>
      <c r="D1793" s="198">
        <f t="shared" si="27"/>
        <v>0</v>
      </c>
    </row>
    <row r="1794" spans="1:4" ht="15">
      <c r="A1794" s="198"/>
      <c r="B1794" s="206"/>
      <c r="C1794" s="198"/>
      <c r="D1794" s="198">
        <f t="shared" si="27"/>
        <v>0</v>
      </c>
    </row>
    <row r="1795" spans="1:4" ht="15">
      <c r="A1795" s="198"/>
      <c r="B1795" s="206"/>
      <c r="C1795" s="198"/>
      <c r="D1795" s="198">
        <f t="shared" ref="D1795:D1858" si="28">COUNTIF(A:A,A1795)</f>
        <v>0</v>
      </c>
    </row>
    <row r="1796" spans="1:4" ht="15">
      <c r="A1796" s="198"/>
      <c r="B1796" s="206"/>
      <c r="C1796" s="198"/>
      <c r="D1796" s="198">
        <f t="shared" si="28"/>
        <v>0</v>
      </c>
    </row>
    <row r="1797" spans="1:4" ht="15">
      <c r="A1797" s="198"/>
      <c r="B1797" s="206"/>
      <c r="C1797" s="198"/>
      <c r="D1797" s="198">
        <f t="shared" si="28"/>
        <v>0</v>
      </c>
    </row>
    <row r="1798" spans="1:4" ht="15">
      <c r="A1798" s="198"/>
      <c r="B1798" s="206"/>
      <c r="C1798" s="198"/>
      <c r="D1798" s="198">
        <f t="shared" si="28"/>
        <v>0</v>
      </c>
    </row>
    <row r="1799" spans="1:4" ht="15">
      <c r="A1799" s="198"/>
      <c r="B1799" s="206"/>
      <c r="C1799" s="198"/>
      <c r="D1799" s="198">
        <f t="shared" si="28"/>
        <v>0</v>
      </c>
    </row>
    <row r="1800" spans="1:4" ht="15">
      <c r="A1800" s="198"/>
      <c r="B1800" s="206"/>
      <c r="C1800" s="198"/>
      <c r="D1800" s="198">
        <f t="shared" si="28"/>
        <v>0</v>
      </c>
    </row>
    <row r="1801" spans="1:4" ht="15">
      <c r="A1801" s="198"/>
      <c r="B1801" s="206"/>
      <c r="C1801" s="198"/>
      <c r="D1801" s="198">
        <f t="shared" si="28"/>
        <v>0</v>
      </c>
    </row>
    <row r="1802" spans="1:4" ht="15">
      <c r="A1802" s="198"/>
      <c r="B1802" s="206"/>
      <c r="C1802" s="198"/>
      <c r="D1802" s="198">
        <f t="shared" si="28"/>
        <v>0</v>
      </c>
    </row>
    <row r="1803" spans="1:4" ht="15">
      <c r="A1803" s="198"/>
      <c r="B1803" s="206"/>
      <c r="C1803" s="198"/>
      <c r="D1803" s="198">
        <f t="shared" si="28"/>
        <v>0</v>
      </c>
    </row>
    <row r="1804" spans="1:4" ht="15">
      <c r="A1804" s="198"/>
      <c r="B1804" s="206"/>
      <c r="C1804" s="198"/>
      <c r="D1804" s="198">
        <f t="shared" si="28"/>
        <v>0</v>
      </c>
    </row>
    <row r="1805" spans="1:4" ht="15">
      <c r="A1805" s="198"/>
      <c r="B1805" s="206"/>
      <c r="C1805" s="198"/>
      <c r="D1805" s="198">
        <f t="shared" si="28"/>
        <v>0</v>
      </c>
    </row>
    <row r="1806" spans="1:4" ht="15">
      <c r="A1806" s="198"/>
      <c r="B1806" s="206"/>
      <c r="C1806" s="198"/>
      <c r="D1806" s="198">
        <f t="shared" si="28"/>
        <v>0</v>
      </c>
    </row>
    <row r="1807" spans="1:4" ht="15">
      <c r="A1807" s="198"/>
      <c r="B1807" s="206"/>
      <c r="C1807" s="198"/>
      <c r="D1807" s="198">
        <f t="shared" si="28"/>
        <v>0</v>
      </c>
    </row>
    <row r="1808" spans="1:4" ht="15">
      <c r="A1808" s="198"/>
      <c r="B1808" s="206"/>
      <c r="C1808" s="198"/>
      <c r="D1808" s="198">
        <f t="shared" si="28"/>
        <v>0</v>
      </c>
    </row>
    <row r="1809" spans="1:4" ht="15">
      <c r="A1809" s="198"/>
      <c r="B1809" s="206"/>
      <c r="C1809" s="198"/>
      <c r="D1809" s="198">
        <f t="shared" si="28"/>
        <v>0</v>
      </c>
    </row>
    <row r="1810" spans="1:4" ht="15">
      <c r="A1810" s="198"/>
      <c r="B1810" s="206"/>
      <c r="C1810" s="198"/>
      <c r="D1810" s="198">
        <f t="shared" si="28"/>
        <v>0</v>
      </c>
    </row>
    <row r="1811" spans="1:4" ht="15">
      <c r="A1811" s="198"/>
      <c r="B1811" s="206"/>
      <c r="C1811" s="198"/>
      <c r="D1811" s="198">
        <f t="shared" si="28"/>
        <v>0</v>
      </c>
    </row>
    <row r="1812" spans="1:4" ht="15">
      <c r="A1812" s="198"/>
      <c r="B1812" s="206"/>
      <c r="C1812" s="198"/>
      <c r="D1812" s="198">
        <f t="shared" si="28"/>
        <v>0</v>
      </c>
    </row>
    <row r="1813" spans="1:4" ht="15">
      <c r="A1813" s="198"/>
      <c r="B1813" s="206"/>
      <c r="C1813" s="198"/>
      <c r="D1813" s="198">
        <f t="shared" si="28"/>
        <v>0</v>
      </c>
    </row>
    <row r="1814" spans="1:4" ht="15">
      <c r="A1814" s="198"/>
      <c r="B1814" s="206"/>
      <c r="C1814" s="198"/>
      <c r="D1814" s="198">
        <f t="shared" si="28"/>
        <v>0</v>
      </c>
    </row>
    <row r="1815" spans="1:4" ht="15">
      <c r="A1815" s="198"/>
      <c r="B1815" s="206"/>
      <c r="C1815" s="198"/>
      <c r="D1815" s="198">
        <f t="shared" si="28"/>
        <v>0</v>
      </c>
    </row>
    <row r="1816" spans="1:4" ht="15">
      <c r="A1816" s="198"/>
      <c r="B1816" s="206"/>
      <c r="C1816" s="198"/>
      <c r="D1816" s="198">
        <f t="shared" si="28"/>
        <v>0</v>
      </c>
    </row>
    <row r="1817" spans="1:4" ht="15">
      <c r="A1817" s="198"/>
      <c r="B1817" s="206"/>
      <c r="C1817" s="198"/>
      <c r="D1817" s="198">
        <f t="shared" si="28"/>
        <v>0</v>
      </c>
    </row>
    <row r="1818" spans="1:4" ht="15">
      <c r="A1818" s="198"/>
      <c r="B1818" s="206"/>
      <c r="C1818" s="198"/>
      <c r="D1818" s="198">
        <f t="shared" si="28"/>
        <v>0</v>
      </c>
    </row>
    <row r="1819" spans="1:4" ht="15">
      <c r="A1819" s="198"/>
      <c r="B1819" s="206"/>
      <c r="C1819" s="198"/>
      <c r="D1819" s="198">
        <f t="shared" si="28"/>
        <v>0</v>
      </c>
    </row>
    <row r="1820" spans="1:4" ht="15">
      <c r="A1820" s="198"/>
      <c r="B1820" s="206"/>
      <c r="C1820" s="198"/>
      <c r="D1820" s="198">
        <f t="shared" si="28"/>
        <v>0</v>
      </c>
    </row>
    <row r="1821" spans="1:4" ht="15">
      <c r="A1821" s="198"/>
      <c r="B1821" s="206"/>
      <c r="C1821" s="198"/>
      <c r="D1821" s="198">
        <f t="shared" si="28"/>
        <v>0</v>
      </c>
    </row>
    <row r="1822" spans="1:4" ht="15">
      <c r="A1822" s="198"/>
      <c r="B1822" s="206"/>
      <c r="C1822" s="198"/>
      <c r="D1822" s="198">
        <f t="shared" si="28"/>
        <v>0</v>
      </c>
    </row>
    <row r="1823" spans="1:4" ht="15">
      <c r="A1823" s="198"/>
      <c r="B1823" s="206"/>
      <c r="C1823" s="198"/>
      <c r="D1823" s="198">
        <f t="shared" si="28"/>
        <v>0</v>
      </c>
    </row>
    <row r="1824" spans="1:4" ht="15">
      <c r="A1824" s="198"/>
      <c r="B1824" s="206"/>
      <c r="C1824" s="198"/>
      <c r="D1824" s="198">
        <f t="shared" si="28"/>
        <v>0</v>
      </c>
    </row>
    <row r="1825" spans="1:4" ht="15">
      <c r="A1825" s="198"/>
      <c r="B1825" s="206"/>
      <c r="C1825" s="198"/>
      <c r="D1825" s="198">
        <f t="shared" si="28"/>
        <v>0</v>
      </c>
    </row>
    <row r="1826" spans="1:4" ht="15">
      <c r="A1826" s="198"/>
      <c r="B1826" s="206"/>
      <c r="C1826" s="198"/>
      <c r="D1826" s="198">
        <f t="shared" si="28"/>
        <v>0</v>
      </c>
    </row>
    <row r="1827" spans="1:4" ht="15">
      <c r="A1827" s="198"/>
      <c r="B1827" s="206"/>
      <c r="C1827" s="198"/>
      <c r="D1827" s="198">
        <f t="shared" si="28"/>
        <v>0</v>
      </c>
    </row>
    <row r="1828" spans="1:4" ht="15">
      <c r="A1828" s="198"/>
      <c r="B1828" s="206"/>
      <c r="C1828" s="198"/>
      <c r="D1828" s="198">
        <f t="shared" si="28"/>
        <v>0</v>
      </c>
    </row>
    <row r="1829" spans="1:4" ht="15">
      <c r="A1829" s="198"/>
      <c r="B1829" s="206"/>
      <c r="C1829" s="198"/>
      <c r="D1829" s="198">
        <f t="shared" si="28"/>
        <v>0</v>
      </c>
    </row>
    <row r="1830" spans="1:4" ht="15">
      <c r="A1830" s="198"/>
      <c r="B1830" s="206"/>
      <c r="C1830" s="198"/>
      <c r="D1830" s="198">
        <f t="shared" si="28"/>
        <v>0</v>
      </c>
    </row>
    <row r="1831" spans="1:4" ht="15">
      <c r="A1831" s="198"/>
      <c r="B1831" s="206"/>
      <c r="C1831" s="198"/>
      <c r="D1831" s="198">
        <f t="shared" si="28"/>
        <v>0</v>
      </c>
    </row>
    <row r="1832" spans="1:4" ht="15">
      <c r="A1832" s="198"/>
      <c r="B1832" s="206"/>
      <c r="C1832" s="198"/>
      <c r="D1832" s="198">
        <f t="shared" si="28"/>
        <v>0</v>
      </c>
    </row>
    <row r="1833" spans="1:4" ht="15">
      <c r="A1833" s="198"/>
      <c r="B1833" s="206"/>
      <c r="C1833" s="198"/>
      <c r="D1833" s="198">
        <f t="shared" si="28"/>
        <v>0</v>
      </c>
    </row>
    <row r="1834" spans="1:4" ht="15">
      <c r="A1834" s="198"/>
      <c r="B1834" s="206"/>
      <c r="C1834" s="198"/>
      <c r="D1834" s="198">
        <f t="shared" si="28"/>
        <v>0</v>
      </c>
    </row>
    <row r="1835" spans="1:4" ht="15">
      <c r="A1835" s="198"/>
      <c r="B1835" s="206"/>
      <c r="C1835" s="198"/>
      <c r="D1835" s="198">
        <f t="shared" si="28"/>
        <v>0</v>
      </c>
    </row>
    <row r="1836" spans="1:4" ht="15">
      <c r="A1836" s="198"/>
      <c r="B1836" s="206"/>
      <c r="C1836" s="198"/>
      <c r="D1836" s="198">
        <f t="shared" si="28"/>
        <v>0</v>
      </c>
    </row>
    <row r="1837" spans="1:4" ht="15">
      <c r="A1837" s="198"/>
      <c r="B1837" s="206"/>
      <c r="C1837" s="198"/>
      <c r="D1837" s="198">
        <f t="shared" si="28"/>
        <v>0</v>
      </c>
    </row>
    <row r="1838" spans="1:4" ht="15">
      <c r="A1838" s="198"/>
      <c r="B1838" s="206"/>
      <c r="C1838" s="198"/>
      <c r="D1838" s="198">
        <f t="shared" si="28"/>
        <v>0</v>
      </c>
    </row>
    <row r="1839" spans="1:4" ht="15">
      <c r="A1839" s="198"/>
      <c r="B1839" s="206"/>
      <c r="C1839" s="198"/>
      <c r="D1839" s="198">
        <f t="shared" si="28"/>
        <v>0</v>
      </c>
    </row>
    <row r="1840" spans="1:4" ht="15">
      <c r="A1840" s="198"/>
      <c r="B1840" s="206"/>
      <c r="C1840" s="198"/>
      <c r="D1840" s="198">
        <f t="shared" si="28"/>
        <v>0</v>
      </c>
    </row>
    <row r="1841" spans="1:4" ht="15">
      <c r="A1841" s="198"/>
      <c r="B1841" s="206"/>
      <c r="C1841" s="198"/>
      <c r="D1841" s="198">
        <f t="shared" si="28"/>
        <v>0</v>
      </c>
    </row>
    <row r="1842" spans="1:4" ht="15">
      <c r="A1842" s="198"/>
      <c r="B1842" s="206"/>
      <c r="C1842" s="198"/>
      <c r="D1842" s="198">
        <f t="shared" si="28"/>
        <v>0</v>
      </c>
    </row>
    <row r="1843" spans="1:4" ht="15">
      <c r="A1843" s="198"/>
      <c r="B1843" s="206"/>
      <c r="C1843" s="198"/>
      <c r="D1843" s="198">
        <f t="shared" si="28"/>
        <v>0</v>
      </c>
    </row>
    <row r="1844" spans="1:4" ht="15">
      <c r="A1844" s="198"/>
      <c r="B1844" s="206"/>
      <c r="C1844" s="198"/>
      <c r="D1844" s="198">
        <f t="shared" si="28"/>
        <v>0</v>
      </c>
    </row>
    <row r="1845" spans="1:4" ht="15">
      <c r="A1845" s="198"/>
      <c r="B1845" s="206"/>
      <c r="C1845" s="198"/>
      <c r="D1845" s="198">
        <f t="shared" si="28"/>
        <v>0</v>
      </c>
    </row>
    <row r="1846" spans="1:4" ht="15">
      <c r="A1846" s="198"/>
      <c r="B1846" s="206"/>
      <c r="C1846" s="198"/>
      <c r="D1846" s="198">
        <f t="shared" si="28"/>
        <v>0</v>
      </c>
    </row>
    <row r="1847" spans="1:4" ht="15">
      <c r="A1847" s="198"/>
      <c r="B1847" s="206"/>
      <c r="C1847" s="198"/>
      <c r="D1847" s="198">
        <f t="shared" si="28"/>
        <v>0</v>
      </c>
    </row>
    <row r="1848" spans="1:4" ht="15">
      <c r="A1848" s="198"/>
      <c r="B1848" s="206"/>
      <c r="C1848" s="198"/>
      <c r="D1848" s="198">
        <f t="shared" si="28"/>
        <v>0</v>
      </c>
    </row>
    <row r="1849" spans="1:4" ht="15">
      <c r="A1849" s="198"/>
      <c r="B1849" s="206"/>
      <c r="C1849" s="198"/>
      <c r="D1849" s="198">
        <f t="shared" si="28"/>
        <v>0</v>
      </c>
    </row>
    <row r="1850" spans="1:4" ht="15">
      <c r="A1850" s="198"/>
      <c r="B1850" s="206"/>
      <c r="C1850" s="198"/>
      <c r="D1850" s="198">
        <f t="shared" si="28"/>
        <v>0</v>
      </c>
    </row>
    <row r="1851" spans="1:4" ht="15">
      <c r="A1851" s="198"/>
      <c r="B1851" s="206"/>
      <c r="C1851" s="198"/>
      <c r="D1851" s="198">
        <f t="shared" si="28"/>
        <v>0</v>
      </c>
    </row>
    <row r="1852" spans="1:4" ht="15">
      <c r="A1852" s="198"/>
      <c r="B1852" s="206"/>
      <c r="C1852" s="198"/>
      <c r="D1852" s="198">
        <f t="shared" si="28"/>
        <v>0</v>
      </c>
    </row>
    <row r="1853" spans="1:4" ht="15">
      <c r="A1853" s="198"/>
      <c r="B1853" s="206"/>
      <c r="C1853" s="198"/>
      <c r="D1853" s="198">
        <f t="shared" si="28"/>
        <v>0</v>
      </c>
    </row>
    <row r="1854" spans="1:4" ht="15">
      <c r="A1854" s="198"/>
      <c r="B1854" s="206"/>
      <c r="C1854" s="198"/>
      <c r="D1854" s="198">
        <f t="shared" si="28"/>
        <v>0</v>
      </c>
    </row>
    <row r="1855" spans="1:4" ht="15">
      <c r="A1855" s="198"/>
      <c r="B1855" s="206"/>
      <c r="C1855" s="198"/>
      <c r="D1855" s="198">
        <f t="shared" si="28"/>
        <v>0</v>
      </c>
    </row>
    <row r="1856" spans="1:4" ht="15">
      <c r="A1856" s="198"/>
      <c r="B1856" s="206"/>
      <c r="C1856" s="198"/>
      <c r="D1856" s="198">
        <f t="shared" si="28"/>
        <v>0</v>
      </c>
    </row>
    <row r="1857" spans="1:4" ht="15">
      <c r="A1857" s="198"/>
      <c r="B1857" s="206"/>
      <c r="C1857" s="198"/>
      <c r="D1857" s="198">
        <f t="shared" si="28"/>
        <v>0</v>
      </c>
    </row>
    <row r="1858" spans="1:4" ht="15">
      <c r="A1858" s="198"/>
      <c r="B1858" s="206"/>
      <c r="C1858" s="198"/>
      <c r="D1858" s="198">
        <f t="shared" si="28"/>
        <v>0</v>
      </c>
    </row>
    <row r="1859" spans="1:4" ht="15">
      <c r="A1859" s="198"/>
      <c r="B1859" s="206"/>
      <c r="C1859" s="198"/>
      <c r="D1859" s="198">
        <f t="shared" ref="D1859:D1922" si="29">COUNTIF(A:A,A1859)</f>
        <v>0</v>
      </c>
    </row>
    <row r="1860" spans="1:4" ht="15">
      <c r="A1860" s="198"/>
      <c r="B1860" s="206"/>
      <c r="C1860" s="198"/>
      <c r="D1860" s="198">
        <f t="shared" si="29"/>
        <v>0</v>
      </c>
    </row>
    <row r="1861" spans="1:4" ht="15">
      <c r="A1861" s="198"/>
      <c r="B1861" s="206"/>
      <c r="C1861" s="198"/>
      <c r="D1861" s="198">
        <f t="shared" si="29"/>
        <v>0</v>
      </c>
    </row>
    <row r="1862" spans="1:4" ht="15">
      <c r="A1862" s="198"/>
      <c r="B1862" s="206"/>
      <c r="C1862" s="198"/>
      <c r="D1862" s="198">
        <f t="shared" si="29"/>
        <v>0</v>
      </c>
    </row>
    <row r="1863" spans="1:4" ht="15">
      <c r="A1863" s="198"/>
      <c r="B1863" s="206"/>
      <c r="C1863" s="198"/>
      <c r="D1863" s="198">
        <f t="shared" si="29"/>
        <v>0</v>
      </c>
    </row>
    <row r="1864" spans="1:4" ht="15">
      <c r="A1864" s="198"/>
      <c r="B1864" s="206"/>
      <c r="C1864" s="198"/>
      <c r="D1864" s="198">
        <f t="shared" si="29"/>
        <v>0</v>
      </c>
    </row>
    <row r="1865" spans="1:4" ht="15">
      <c r="A1865" s="198"/>
      <c r="B1865" s="206"/>
      <c r="C1865" s="198"/>
      <c r="D1865" s="198">
        <f t="shared" si="29"/>
        <v>0</v>
      </c>
    </row>
    <row r="1866" spans="1:4" ht="15">
      <c r="A1866" s="198"/>
      <c r="B1866" s="206"/>
      <c r="C1866" s="198"/>
      <c r="D1866" s="198">
        <f t="shared" si="29"/>
        <v>0</v>
      </c>
    </row>
    <row r="1867" spans="1:4" ht="15">
      <c r="A1867" s="198"/>
      <c r="B1867" s="206"/>
      <c r="C1867" s="198"/>
      <c r="D1867" s="198">
        <f t="shared" si="29"/>
        <v>0</v>
      </c>
    </row>
    <row r="1868" spans="1:4" ht="15">
      <c r="A1868" s="198"/>
      <c r="B1868" s="206"/>
      <c r="C1868" s="198"/>
      <c r="D1868" s="198">
        <f t="shared" si="29"/>
        <v>0</v>
      </c>
    </row>
    <row r="1869" spans="1:4" ht="15">
      <c r="A1869" s="198"/>
      <c r="B1869" s="206"/>
      <c r="C1869" s="198"/>
      <c r="D1869" s="198">
        <f t="shared" si="29"/>
        <v>0</v>
      </c>
    </row>
    <row r="1870" spans="1:4" ht="15">
      <c r="A1870" s="198"/>
      <c r="B1870" s="206"/>
      <c r="C1870" s="198"/>
      <c r="D1870" s="198">
        <f t="shared" si="29"/>
        <v>0</v>
      </c>
    </row>
    <row r="1871" spans="1:4" ht="15">
      <c r="A1871" s="198"/>
      <c r="B1871" s="206"/>
      <c r="C1871" s="198"/>
      <c r="D1871" s="198">
        <f t="shared" si="29"/>
        <v>0</v>
      </c>
    </row>
    <row r="1872" spans="1:4" ht="15">
      <c r="A1872" s="198"/>
      <c r="B1872" s="206"/>
      <c r="C1872" s="198"/>
      <c r="D1872" s="198">
        <f t="shared" si="29"/>
        <v>0</v>
      </c>
    </row>
    <row r="1873" spans="1:4" ht="15">
      <c r="A1873" s="198"/>
      <c r="B1873" s="206"/>
      <c r="C1873" s="198"/>
      <c r="D1873" s="198">
        <f t="shared" si="29"/>
        <v>0</v>
      </c>
    </row>
    <row r="1874" spans="1:4" ht="15">
      <c r="A1874" s="198"/>
      <c r="B1874" s="206"/>
      <c r="C1874" s="198"/>
      <c r="D1874" s="198">
        <f t="shared" si="29"/>
        <v>0</v>
      </c>
    </row>
    <row r="1875" spans="1:4" ht="15">
      <c r="A1875" s="198"/>
      <c r="B1875" s="206"/>
      <c r="C1875" s="198"/>
      <c r="D1875" s="198">
        <f t="shared" si="29"/>
        <v>0</v>
      </c>
    </row>
    <row r="1876" spans="1:4" ht="15">
      <c r="A1876" s="198"/>
      <c r="B1876" s="206"/>
      <c r="C1876" s="198"/>
      <c r="D1876" s="198">
        <f t="shared" si="29"/>
        <v>0</v>
      </c>
    </row>
    <row r="1877" spans="1:4" ht="15">
      <c r="A1877" s="198"/>
      <c r="B1877" s="206"/>
      <c r="C1877" s="198"/>
      <c r="D1877" s="198">
        <f t="shared" si="29"/>
        <v>0</v>
      </c>
    </row>
    <row r="1878" spans="1:4" ht="15">
      <c r="A1878" s="198"/>
      <c r="B1878" s="206"/>
      <c r="C1878" s="198"/>
      <c r="D1878" s="198">
        <f t="shared" si="29"/>
        <v>0</v>
      </c>
    </row>
    <row r="1879" spans="1:4" ht="15">
      <c r="A1879" s="198"/>
      <c r="B1879" s="206"/>
      <c r="C1879" s="198"/>
      <c r="D1879" s="198">
        <f t="shared" si="29"/>
        <v>0</v>
      </c>
    </row>
    <row r="1880" spans="1:4" ht="15">
      <c r="A1880" s="198"/>
      <c r="B1880" s="206"/>
      <c r="C1880" s="198"/>
      <c r="D1880" s="198">
        <f t="shared" si="29"/>
        <v>0</v>
      </c>
    </row>
    <row r="1881" spans="1:4" ht="15">
      <c r="A1881" s="198"/>
      <c r="B1881" s="206"/>
      <c r="C1881" s="198"/>
      <c r="D1881" s="198">
        <f t="shared" si="29"/>
        <v>0</v>
      </c>
    </row>
    <row r="1882" spans="1:4" ht="15">
      <c r="A1882" s="198"/>
      <c r="B1882" s="206"/>
      <c r="C1882" s="198"/>
      <c r="D1882" s="198">
        <f t="shared" si="29"/>
        <v>0</v>
      </c>
    </row>
    <row r="1883" spans="1:4" ht="15">
      <c r="A1883" s="198"/>
      <c r="B1883" s="206"/>
      <c r="C1883" s="198"/>
      <c r="D1883" s="198">
        <f t="shared" si="29"/>
        <v>0</v>
      </c>
    </row>
    <row r="1884" spans="1:4" ht="15">
      <c r="A1884" s="198"/>
      <c r="B1884" s="206"/>
      <c r="C1884" s="198"/>
      <c r="D1884" s="198">
        <f t="shared" si="29"/>
        <v>0</v>
      </c>
    </row>
    <row r="1885" spans="1:4" ht="15">
      <c r="A1885" s="198"/>
      <c r="B1885" s="206"/>
      <c r="C1885" s="198"/>
      <c r="D1885" s="198">
        <f t="shared" si="29"/>
        <v>0</v>
      </c>
    </row>
    <row r="1886" spans="1:4" ht="15">
      <c r="A1886" s="198"/>
      <c r="B1886" s="206"/>
      <c r="C1886" s="198"/>
      <c r="D1886" s="198">
        <f t="shared" si="29"/>
        <v>0</v>
      </c>
    </row>
    <row r="1887" spans="1:4" ht="15">
      <c r="A1887" s="198"/>
      <c r="B1887" s="206"/>
      <c r="C1887" s="198"/>
      <c r="D1887" s="198">
        <f t="shared" si="29"/>
        <v>0</v>
      </c>
    </row>
    <row r="1888" spans="1:4" ht="15">
      <c r="A1888" s="198"/>
      <c r="B1888" s="206"/>
      <c r="C1888" s="198"/>
      <c r="D1888" s="198">
        <f t="shared" si="29"/>
        <v>0</v>
      </c>
    </row>
    <row r="1889" spans="1:4" ht="15">
      <c r="A1889" s="198"/>
      <c r="B1889" s="206"/>
      <c r="C1889" s="198"/>
      <c r="D1889" s="198">
        <f t="shared" si="29"/>
        <v>0</v>
      </c>
    </row>
    <row r="1890" spans="1:4" ht="15">
      <c r="A1890" s="198"/>
      <c r="B1890" s="206"/>
      <c r="C1890" s="198"/>
      <c r="D1890" s="198">
        <f t="shared" si="29"/>
        <v>0</v>
      </c>
    </row>
    <row r="1891" spans="1:4" ht="15">
      <c r="A1891" s="198"/>
      <c r="B1891" s="206"/>
      <c r="C1891" s="198"/>
      <c r="D1891" s="198">
        <f t="shared" si="29"/>
        <v>0</v>
      </c>
    </row>
    <row r="1892" spans="1:4" ht="15">
      <c r="A1892" s="198"/>
      <c r="B1892" s="206"/>
      <c r="C1892" s="198"/>
      <c r="D1892" s="198">
        <f t="shared" si="29"/>
        <v>0</v>
      </c>
    </row>
    <row r="1893" spans="1:4" ht="15">
      <c r="A1893" s="198"/>
      <c r="B1893" s="206"/>
      <c r="C1893" s="198"/>
      <c r="D1893" s="198">
        <f t="shared" si="29"/>
        <v>0</v>
      </c>
    </row>
    <row r="1894" spans="1:4" ht="15">
      <c r="A1894" s="198"/>
      <c r="B1894" s="206"/>
      <c r="C1894" s="198"/>
      <c r="D1894" s="198">
        <f t="shared" si="29"/>
        <v>0</v>
      </c>
    </row>
    <row r="1895" spans="1:4" ht="15">
      <c r="A1895" s="198"/>
      <c r="B1895" s="206"/>
      <c r="C1895" s="198"/>
      <c r="D1895" s="198">
        <f t="shared" si="29"/>
        <v>0</v>
      </c>
    </row>
    <row r="1896" spans="1:4" ht="15">
      <c r="A1896" s="198"/>
      <c r="B1896" s="206"/>
      <c r="C1896" s="198"/>
      <c r="D1896" s="198">
        <f t="shared" si="29"/>
        <v>0</v>
      </c>
    </row>
    <row r="1897" spans="1:4" ht="15">
      <c r="A1897" s="198"/>
      <c r="B1897" s="206"/>
      <c r="C1897" s="198"/>
      <c r="D1897" s="198">
        <f t="shared" si="29"/>
        <v>0</v>
      </c>
    </row>
    <row r="1898" spans="1:4" ht="15">
      <c r="A1898" s="198"/>
      <c r="B1898" s="206"/>
      <c r="C1898" s="198"/>
      <c r="D1898" s="198">
        <f t="shared" si="29"/>
        <v>0</v>
      </c>
    </row>
    <row r="1899" spans="1:4" ht="15">
      <c r="A1899" s="198"/>
      <c r="B1899" s="206"/>
      <c r="C1899" s="198"/>
      <c r="D1899" s="198">
        <f t="shared" si="29"/>
        <v>0</v>
      </c>
    </row>
    <row r="1900" spans="1:4" ht="15">
      <c r="A1900" s="198"/>
      <c r="B1900" s="206"/>
      <c r="C1900" s="198"/>
      <c r="D1900" s="198">
        <f t="shared" si="29"/>
        <v>0</v>
      </c>
    </row>
    <row r="1901" spans="1:4" ht="15">
      <c r="A1901" s="198"/>
      <c r="B1901" s="206"/>
      <c r="C1901" s="198"/>
      <c r="D1901" s="198">
        <f t="shared" si="29"/>
        <v>0</v>
      </c>
    </row>
    <row r="1902" spans="1:4" ht="15">
      <c r="A1902" s="198"/>
      <c r="B1902" s="206"/>
      <c r="C1902" s="198"/>
      <c r="D1902" s="198">
        <f t="shared" si="29"/>
        <v>0</v>
      </c>
    </row>
    <row r="1903" spans="1:4" ht="15">
      <c r="A1903" s="198"/>
      <c r="B1903" s="206"/>
      <c r="C1903" s="198"/>
      <c r="D1903" s="198">
        <f t="shared" si="29"/>
        <v>0</v>
      </c>
    </row>
    <row r="1904" spans="1:4" ht="15">
      <c r="A1904" s="198"/>
      <c r="B1904" s="206"/>
      <c r="C1904" s="198"/>
      <c r="D1904" s="198">
        <f t="shared" si="29"/>
        <v>0</v>
      </c>
    </row>
    <row r="1905" spans="1:4" ht="15">
      <c r="A1905" s="198"/>
      <c r="B1905" s="206"/>
      <c r="C1905" s="198"/>
      <c r="D1905" s="198">
        <f t="shared" si="29"/>
        <v>0</v>
      </c>
    </row>
    <row r="1906" spans="1:4" ht="15">
      <c r="A1906" s="198"/>
      <c r="B1906" s="206"/>
      <c r="C1906" s="198"/>
      <c r="D1906" s="198">
        <f t="shared" si="29"/>
        <v>0</v>
      </c>
    </row>
    <row r="1907" spans="1:4" ht="15">
      <c r="A1907" s="198"/>
      <c r="B1907" s="206"/>
      <c r="C1907" s="198"/>
      <c r="D1907" s="198">
        <f t="shared" si="29"/>
        <v>0</v>
      </c>
    </row>
    <row r="1908" spans="1:4" ht="15">
      <c r="A1908" s="198"/>
      <c r="B1908" s="206"/>
      <c r="C1908" s="198"/>
      <c r="D1908" s="198">
        <f t="shared" si="29"/>
        <v>0</v>
      </c>
    </row>
    <row r="1909" spans="1:4" ht="15">
      <c r="A1909" s="198"/>
      <c r="B1909" s="206"/>
      <c r="C1909" s="198"/>
      <c r="D1909" s="198">
        <f t="shared" si="29"/>
        <v>0</v>
      </c>
    </row>
    <row r="1910" spans="1:4" ht="15">
      <c r="A1910" s="198"/>
      <c r="B1910" s="206"/>
      <c r="C1910" s="198"/>
      <c r="D1910" s="198">
        <f t="shared" si="29"/>
        <v>0</v>
      </c>
    </row>
    <row r="1911" spans="1:4" ht="15">
      <c r="A1911" s="198"/>
      <c r="B1911" s="206"/>
      <c r="C1911" s="198"/>
      <c r="D1911" s="198">
        <f t="shared" si="29"/>
        <v>0</v>
      </c>
    </row>
    <row r="1912" spans="1:4" ht="15">
      <c r="A1912" s="198"/>
      <c r="B1912" s="206"/>
      <c r="C1912" s="198"/>
      <c r="D1912" s="198">
        <f t="shared" si="29"/>
        <v>0</v>
      </c>
    </row>
    <row r="1913" spans="1:4" ht="15">
      <c r="A1913" s="198"/>
      <c r="B1913" s="206"/>
      <c r="C1913" s="198"/>
      <c r="D1913" s="198">
        <f t="shared" si="29"/>
        <v>0</v>
      </c>
    </row>
    <row r="1914" spans="1:4" ht="15">
      <c r="A1914" s="198"/>
      <c r="B1914" s="206"/>
      <c r="C1914" s="198"/>
      <c r="D1914" s="198">
        <f t="shared" si="29"/>
        <v>0</v>
      </c>
    </row>
    <row r="1915" spans="1:4" ht="15">
      <c r="A1915" s="198"/>
      <c r="B1915" s="206"/>
      <c r="C1915" s="198"/>
      <c r="D1915" s="198">
        <f t="shared" si="29"/>
        <v>0</v>
      </c>
    </row>
    <row r="1916" spans="1:4" ht="15">
      <c r="A1916" s="198"/>
      <c r="B1916" s="206"/>
      <c r="C1916" s="198"/>
      <c r="D1916" s="198">
        <f t="shared" si="29"/>
        <v>0</v>
      </c>
    </row>
    <row r="1917" spans="1:4" ht="15">
      <c r="A1917" s="198"/>
      <c r="B1917" s="206"/>
      <c r="C1917" s="198"/>
      <c r="D1917" s="198">
        <f t="shared" si="29"/>
        <v>0</v>
      </c>
    </row>
    <row r="1918" spans="1:4" ht="15">
      <c r="A1918" s="198"/>
      <c r="B1918" s="206"/>
      <c r="C1918" s="198"/>
      <c r="D1918" s="198">
        <f t="shared" si="29"/>
        <v>0</v>
      </c>
    </row>
    <row r="1919" spans="1:4" ht="15">
      <c r="A1919" s="198"/>
      <c r="B1919" s="206"/>
      <c r="C1919" s="198"/>
      <c r="D1919" s="198">
        <f t="shared" si="29"/>
        <v>0</v>
      </c>
    </row>
    <row r="1920" spans="1:4" ht="15">
      <c r="A1920" s="198"/>
      <c r="B1920" s="206"/>
      <c r="C1920" s="198"/>
      <c r="D1920" s="198">
        <f t="shared" si="29"/>
        <v>0</v>
      </c>
    </row>
    <row r="1921" spans="1:4" ht="15">
      <c r="A1921" s="198"/>
      <c r="B1921" s="206"/>
      <c r="C1921" s="198"/>
      <c r="D1921" s="198">
        <f t="shared" si="29"/>
        <v>0</v>
      </c>
    </row>
    <row r="1922" spans="1:4" ht="15">
      <c r="A1922" s="198"/>
      <c r="B1922" s="206"/>
      <c r="C1922" s="198"/>
      <c r="D1922" s="198">
        <f t="shared" si="29"/>
        <v>0</v>
      </c>
    </row>
    <row r="1923" spans="1:4" ht="15">
      <c r="A1923" s="198"/>
      <c r="B1923" s="206"/>
      <c r="C1923" s="198"/>
      <c r="D1923" s="198">
        <f t="shared" ref="D1923:D1986" si="30">COUNTIF(A:A,A1923)</f>
        <v>0</v>
      </c>
    </row>
    <row r="1924" spans="1:4" ht="15">
      <c r="A1924" s="198"/>
      <c r="B1924" s="206"/>
      <c r="C1924" s="198"/>
      <c r="D1924" s="198">
        <f t="shared" si="30"/>
        <v>0</v>
      </c>
    </row>
    <row r="1925" spans="1:4" ht="15">
      <c r="A1925" s="198"/>
      <c r="B1925" s="206"/>
      <c r="C1925" s="198"/>
      <c r="D1925" s="198">
        <f t="shared" si="30"/>
        <v>0</v>
      </c>
    </row>
    <row r="1926" spans="1:4" ht="15">
      <c r="A1926" s="198"/>
      <c r="B1926" s="206"/>
      <c r="C1926" s="198"/>
      <c r="D1926" s="198">
        <f t="shared" si="30"/>
        <v>0</v>
      </c>
    </row>
    <row r="1927" spans="1:4" ht="15">
      <c r="A1927" s="198"/>
      <c r="B1927" s="206"/>
      <c r="C1927" s="198"/>
      <c r="D1927" s="198">
        <f t="shared" si="30"/>
        <v>0</v>
      </c>
    </row>
    <row r="1928" spans="1:4" ht="15">
      <c r="A1928" s="198"/>
      <c r="B1928" s="206"/>
      <c r="C1928" s="198"/>
      <c r="D1928" s="198">
        <f t="shared" si="30"/>
        <v>0</v>
      </c>
    </row>
    <row r="1929" spans="1:4" ht="15">
      <c r="A1929" s="198"/>
      <c r="B1929" s="206"/>
      <c r="C1929" s="198"/>
      <c r="D1929" s="198">
        <f t="shared" si="30"/>
        <v>0</v>
      </c>
    </row>
    <row r="1930" spans="1:4" ht="15">
      <c r="A1930" s="198"/>
      <c r="B1930" s="206"/>
      <c r="C1930" s="198"/>
      <c r="D1930" s="198">
        <f t="shared" si="30"/>
        <v>0</v>
      </c>
    </row>
    <row r="1931" spans="1:4" ht="15">
      <c r="A1931" s="198"/>
      <c r="B1931" s="206"/>
      <c r="C1931" s="198"/>
      <c r="D1931" s="198">
        <f t="shared" si="30"/>
        <v>0</v>
      </c>
    </row>
    <row r="1932" spans="1:4" ht="15">
      <c r="A1932" s="198"/>
      <c r="B1932" s="206"/>
      <c r="C1932" s="198"/>
      <c r="D1932" s="198">
        <f t="shared" si="30"/>
        <v>0</v>
      </c>
    </row>
    <row r="1933" spans="1:4" ht="15">
      <c r="A1933" s="198"/>
      <c r="B1933" s="206"/>
      <c r="C1933" s="198"/>
      <c r="D1933" s="198">
        <f t="shared" si="30"/>
        <v>0</v>
      </c>
    </row>
    <row r="1934" spans="1:4" ht="15">
      <c r="A1934" s="198"/>
      <c r="B1934" s="206"/>
      <c r="C1934" s="198"/>
      <c r="D1934" s="198">
        <f t="shared" si="30"/>
        <v>0</v>
      </c>
    </row>
    <row r="1935" spans="1:4" ht="15">
      <c r="A1935" s="198"/>
      <c r="B1935" s="206"/>
      <c r="C1935" s="198"/>
      <c r="D1935" s="198">
        <f t="shared" si="30"/>
        <v>0</v>
      </c>
    </row>
    <row r="1936" spans="1:4" ht="15">
      <c r="A1936" s="198"/>
      <c r="B1936" s="206"/>
      <c r="C1936" s="198"/>
      <c r="D1936" s="198">
        <f t="shared" si="30"/>
        <v>0</v>
      </c>
    </row>
    <row r="1937" spans="1:4" ht="15">
      <c r="A1937" s="198"/>
      <c r="B1937" s="206"/>
      <c r="C1937" s="198"/>
      <c r="D1937" s="198">
        <f t="shared" si="30"/>
        <v>0</v>
      </c>
    </row>
    <row r="1938" spans="1:4" ht="15">
      <c r="A1938" s="198"/>
      <c r="B1938" s="206"/>
      <c r="C1938" s="198"/>
      <c r="D1938" s="198">
        <f t="shared" si="30"/>
        <v>0</v>
      </c>
    </row>
    <row r="1939" spans="1:4" ht="15">
      <c r="A1939" s="198"/>
      <c r="B1939" s="206"/>
      <c r="C1939" s="198"/>
      <c r="D1939" s="198">
        <f t="shared" si="30"/>
        <v>0</v>
      </c>
    </row>
    <row r="1940" spans="1:4" ht="15">
      <c r="A1940" s="198"/>
      <c r="B1940" s="206"/>
      <c r="C1940" s="198"/>
      <c r="D1940" s="198">
        <f t="shared" si="30"/>
        <v>0</v>
      </c>
    </row>
    <row r="1941" spans="1:4" ht="15">
      <c r="A1941" s="198"/>
      <c r="B1941" s="206"/>
      <c r="C1941" s="198"/>
      <c r="D1941" s="198">
        <f t="shared" si="30"/>
        <v>0</v>
      </c>
    </row>
    <row r="1942" spans="1:4" ht="15">
      <c r="A1942" s="198"/>
      <c r="B1942" s="206"/>
      <c r="C1942" s="198"/>
      <c r="D1942" s="198">
        <f t="shared" si="30"/>
        <v>0</v>
      </c>
    </row>
    <row r="1943" spans="1:4" ht="15">
      <c r="A1943" s="198"/>
      <c r="B1943" s="206"/>
      <c r="C1943" s="198"/>
      <c r="D1943" s="198">
        <f t="shared" si="30"/>
        <v>0</v>
      </c>
    </row>
    <row r="1944" spans="1:4" ht="15">
      <c r="A1944" s="198"/>
      <c r="B1944" s="206"/>
      <c r="C1944" s="198"/>
      <c r="D1944" s="198">
        <f t="shared" si="30"/>
        <v>0</v>
      </c>
    </row>
    <row r="1945" spans="1:4" ht="15">
      <c r="A1945" s="198"/>
      <c r="B1945" s="206"/>
      <c r="C1945" s="198"/>
      <c r="D1945" s="198">
        <f t="shared" si="30"/>
        <v>0</v>
      </c>
    </row>
    <row r="1946" spans="1:4" ht="15">
      <c r="A1946" s="198"/>
      <c r="B1946" s="206"/>
      <c r="C1946" s="198"/>
      <c r="D1946" s="198">
        <f t="shared" si="30"/>
        <v>0</v>
      </c>
    </row>
    <row r="1947" spans="1:4" ht="15">
      <c r="A1947" s="198"/>
      <c r="B1947" s="206"/>
      <c r="C1947" s="198"/>
      <c r="D1947" s="198">
        <f t="shared" si="30"/>
        <v>0</v>
      </c>
    </row>
    <row r="1948" spans="1:4" ht="15">
      <c r="A1948" s="198"/>
      <c r="B1948" s="206"/>
      <c r="C1948" s="198"/>
      <c r="D1948" s="198">
        <f t="shared" si="30"/>
        <v>0</v>
      </c>
    </row>
    <row r="1949" spans="1:4" ht="15">
      <c r="A1949" s="198"/>
      <c r="B1949" s="206"/>
      <c r="C1949" s="198"/>
      <c r="D1949" s="198">
        <f t="shared" si="30"/>
        <v>0</v>
      </c>
    </row>
    <row r="1950" spans="1:4" ht="15">
      <c r="A1950" s="198"/>
      <c r="B1950" s="206"/>
      <c r="C1950" s="198"/>
      <c r="D1950" s="198">
        <f t="shared" si="30"/>
        <v>0</v>
      </c>
    </row>
    <row r="1951" spans="1:4" ht="15">
      <c r="A1951" s="198"/>
      <c r="B1951" s="206"/>
      <c r="C1951" s="198"/>
      <c r="D1951" s="198">
        <f t="shared" si="30"/>
        <v>0</v>
      </c>
    </row>
    <row r="1952" spans="1:4" ht="15">
      <c r="A1952" s="198"/>
      <c r="B1952" s="206"/>
      <c r="C1952" s="198"/>
      <c r="D1952" s="198">
        <f t="shared" si="30"/>
        <v>0</v>
      </c>
    </row>
    <row r="1953" spans="1:4" ht="15">
      <c r="A1953" s="198"/>
      <c r="B1953" s="206"/>
      <c r="C1953" s="198"/>
      <c r="D1953" s="198">
        <f t="shared" si="30"/>
        <v>0</v>
      </c>
    </row>
    <row r="1954" spans="1:4" ht="15">
      <c r="A1954" s="198"/>
      <c r="B1954" s="206"/>
      <c r="C1954" s="198"/>
      <c r="D1954" s="198">
        <f t="shared" si="30"/>
        <v>0</v>
      </c>
    </row>
    <row r="1955" spans="1:4" ht="15">
      <c r="A1955" s="198"/>
      <c r="B1955" s="206"/>
      <c r="C1955" s="198"/>
      <c r="D1955" s="198">
        <f t="shared" si="30"/>
        <v>0</v>
      </c>
    </row>
    <row r="1956" spans="1:4" ht="15">
      <c r="A1956" s="198"/>
      <c r="B1956" s="206"/>
      <c r="C1956" s="198"/>
      <c r="D1956" s="198">
        <f t="shared" si="30"/>
        <v>0</v>
      </c>
    </row>
    <row r="1957" spans="1:4" ht="15">
      <c r="A1957" s="198"/>
      <c r="B1957" s="206"/>
      <c r="C1957" s="198"/>
      <c r="D1957" s="198">
        <f t="shared" si="30"/>
        <v>0</v>
      </c>
    </row>
    <row r="1958" spans="1:4" ht="15">
      <c r="A1958" s="198"/>
      <c r="B1958" s="206"/>
      <c r="C1958" s="198"/>
      <c r="D1958" s="198">
        <f t="shared" si="30"/>
        <v>0</v>
      </c>
    </row>
    <row r="1959" spans="1:4" ht="15">
      <c r="A1959" s="198"/>
      <c r="B1959" s="206"/>
      <c r="C1959" s="198"/>
      <c r="D1959" s="198">
        <f t="shared" si="30"/>
        <v>0</v>
      </c>
    </row>
    <row r="1960" spans="1:4" ht="15">
      <c r="A1960" s="198"/>
      <c r="B1960" s="206"/>
      <c r="C1960" s="198"/>
      <c r="D1960" s="198">
        <f t="shared" si="30"/>
        <v>0</v>
      </c>
    </row>
    <row r="1961" spans="1:4" ht="15">
      <c r="A1961" s="198"/>
      <c r="B1961" s="206"/>
      <c r="C1961" s="198"/>
      <c r="D1961" s="198">
        <f t="shared" si="30"/>
        <v>0</v>
      </c>
    </row>
    <row r="1962" spans="1:4" ht="15">
      <c r="A1962" s="198"/>
      <c r="B1962" s="206"/>
      <c r="C1962" s="198"/>
      <c r="D1962" s="198">
        <f t="shared" si="30"/>
        <v>0</v>
      </c>
    </row>
    <row r="1963" spans="1:4" ht="15">
      <c r="A1963" s="198"/>
      <c r="B1963" s="206"/>
      <c r="C1963" s="198"/>
      <c r="D1963" s="198">
        <f t="shared" si="30"/>
        <v>0</v>
      </c>
    </row>
    <row r="1964" spans="1:4" ht="15">
      <c r="A1964" s="198"/>
      <c r="B1964" s="206"/>
      <c r="C1964" s="198"/>
      <c r="D1964" s="198">
        <f t="shared" si="30"/>
        <v>0</v>
      </c>
    </row>
    <row r="1965" spans="1:4" ht="15">
      <c r="A1965" s="198"/>
      <c r="B1965" s="206"/>
      <c r="C1965" s="198"/>
      <c r="D1965" s="198">
        <f t="shared" si="30"/>
        <v>0</v>
      </c>
    </row>
    <row r="1966" spans="1:4" ht="15">
      <c r="A1966" s="198"/>
      <c r="B1966" s="206"/>
      <c r="C1966" s="198"/>
      <c r="D1966" s="198">
        <f t="shared" si="30"/>
        <v>0</v>
      </c>
    </row>
    <row r="1967" spans="1:4" ht="15">
      <c r="A1967" s="198"/>
      <c r="B1967" s="206"/>
      <c r="C1967" s="198"/>
      <c r="D1967" s="198">
        <f t="shared" si="30"/>
        <v>0</v>
      </c>
    </row>
    <row r="1968" spans="1:4" ht="15">
      <c r="A1968" s="198"/>
      <c r="B1968" s="206"/>
      <c r="C1968" s="198"/>
      <c r="D1968" s="198">
        <f t="shared" si="30"/>
        <v>0</v>
      </c>
    </row>
    <row r="1969" spans="1:4" ht="15">
      <c r="A1969" s="198"/>
      <c r="B1969" s="206"/>
      <c r="C1969" s="198"/>
      <c r="D1969" s="198">
        <f t="shared" si="30"/>
        <v>0</v>
      </c>
    </row>
    <row r="1970" spans="1:4" ht="15">
      <c r="A1970" s="198"/>
      <c r="B1970" s="206"/>
      <c r="C1970" s="198"/>
      <c r="D1970" s="198">
        <f t="shared" si="30"/>
        <v>0</v>
      </c>
    </row>
    <row r="1971" spans="1:4" ht="15">
      <c r="A1971" s="198"/>
      <c r="B1971" s="206"/>
      <c r="C1971" s="198"/>
      <c r="D1971" s="198">
        <f t="shared" si="30"/>
        <v>0</v>
      </c>
    </row>
    <row r="1972" spans="1:4" ht="15">
      <c r="A1972" s="198"/>
      <c r="B1972" s="206"/>
      <c r="C1972" s="198"/>
      <c r="D1972" s="198">
        <f t="shared" si="30"/>
        <v>0</v>
      </c>
    </row>
    <row r="1973" spans="1:4" ht="15">
      <c r="A1973" s="198"/>
      <c r="B1973" s="206"/>
      <c r="C1973" s="198"/>
      <c r="D1973" s="198">
        <f t="shared" si="30"/>
        <v>0</v>
      </c>
    </row>
    <row r="1974" spans="1:4" ht="15">
      <c r="A1974" s="198"/>
      <c r="B1974" s="206"/>
      <c r="C1974" s="198"/>
      <c r="D1974" s="198">
        <f t="shared" si="30"/>
        <v>0</v>
      </c>
    </row>
    <row r="1975" spans="1:4" ht="15">
      <c r="A1975" s="198"/>
      <c r="B1975" s="206"/>
      <c r="C1975" s="198"/>
      <c r="D1975" s="198">
        <f t="shared" si="30"/>
        <v>0</v>
      </c>
    </row>
    <row r="1976" spans="1:4" ht="15">
      <c r="A1976" s="198"/>
      <c r="B1976" s="206"/>
      <c r="C1976" s="198"/>
      <c r="D1976" s="198">
        <f t="shared" si="30"/>
        <v>0</v>
      </c>
    </row>
    <row r="1977" spans="1:4" ht="15">
      <c r="A1977" s="198"/>
      <c r="B1977" s="206"/>
      <c r="C1977" s="198"/>
      <c r="D1977" s="198">
        <f t="shared" si="30"/>
        <v>0</v>
      </c>
    </row>
    <row r="1978" spans="1:4" ht="15">
      <c r="A1978" s="198"/>
      <c r="B1978" s="206"/>
      <c r="C1978" s="198"/>
      <c r="D1978" s="198">
        <f t="shared" si="30"/>
        <v>0</v>
      </c>
    </row>
    <row r="1979" spans="1:4" ht="15">
      <c r="A1979" s="198"/>
      <c r="B1979" s="206"/>
      <c r="C1979" s="198"/>
      <c r="D1979" s="198">
        <f t="shared" si="30"/>
        <v>0</v>
      </c>
    </row>
    <row r="1980" spans="1:4" ht="15">
      <c r="A1980" s="198"/>
      <c r="B1980" s="206"/>
      <c r="C1980" s="198"/>
      <c r="D1980" s="198">
        <f t="shared" si="30"/>
        <v>0</v>
      </c>
    </row>
    <row r="1981" spans="1:4" ht="15">
      <c r="A1981" s="198"/>
      <c r="B1981" s="206"/>
      <c r="C1981" s="198"/>
      <c r="D1981" s="198">
        <f t="shared" si="30"/>
        <v>0</v>
      </c>
    </row>
    <row r="1982" spans="1:4" ht="15">
      <c r="A1982" s="198"/>
      <c r="B1982" s="206"/>
      <c r="C1982" s="198"/>
      <c r="D1982" s="198">
        <f t="shared" si="30"/>
        <v>0</v>
      </c>
    </row>
    <row r="1983" spans="1:4" ht="15">
      <c r="A1983" s="198"/>
      <c r="B1983" s="206"/>
      <c r="C1983" s="198"/>
      <c r="D1983" s="198">
        <f t="shared" si="30"/>
        <v>0</v>
      </c>
    </row>
    <row r="1984" spans="1:4" ht="15">
      <c r="A1984" s="198"/>
      <c r="B1984" s="206"/>
      <c r="C1984" s="198"/>
      <c r="D1984" s="198">
        <f t="shared" si="30"/>
        <v>0</v>
      </c>
    </row>
    <row r="1985" spans="1:4" ht="15">
      <c r="A1985" s="198"/>
      <c r="B1985" s="206"/>
      <c r="C1985" s="198"/>
      <c r="D1985" s="198">
        <f t="shared" si="30"/>
        <v>0</v>
      </c>
    </row>
    <row r="1986" spans="1:4" ht="15">
      <c r="A1986" s="198"/>
      <c r="B1986" s="206"/>
      <c r="C1986" s="198"/>
      <c r="D1986" s="198">
        <f t="shared" si="30"/>
        <v>0</v>
      </c>
    </row>
    <row r="1987" spans="1:4" ht="15">
      <c r="A1987" s="198"/>
      <c r="B1987" s="206"/>
      <c r="C1987" s="198"/>
      <c r="D1987" s="198">
        <f t="shared" ref="D1987:D2050" si="31">COUNTIF(A:A,A1987)</f>
        <v>0</v>
      </c>
    </row>
    <row r="1988" spans="1:4" ht="15">
      <c r="A1988" s="198"/>
      <c r="B1988" s="206"/>
      <c r="C1988" s="198"/>
      <c r="D1988" s="198">
        <f t="shared" si="31"/>
        <v>0</v>
      </c>
    </row>
    <row r="1989" spans="1:4" ht="15">
      <c r="A1989" s="198"/>
      <c r="B1989" s="206"/>
      <c r="C1989" s="198"/>
      <c r="D1989" s="198">
        <f t="shared" si="31"/>
        <v>0</v>
      </c>
    </row>
    <row r="1990" spans="1:4" ht="15">
      <c r="A1990" s="198"/>
      <c r="B1990" s="206"/>
      <c r="C1990" s="198"/>
      <c r="D1990" s="198">
        <f t="shared" si="31"/>
        <v>0</v>
      </c>
    </row>
    <row r="1991" spans="1:4" ht="15">
      <c r="A1991" s="198"/>
      <c r="B1991" s="206"/>
      <c r="C1991" s="198"/>
      <c r="D1991" s="198">
        <f t="shared" si="31"/>
        <v>0</v>
      </c>
    </row>
    <row r="1992" spans="1:4" ht="15">
      <c r="A1992" s="198"/>
      <c r="B1992" s="206"/>
      <c r="C1992" s="198"/>
      <c r="D1992" s="198">
        <f t="shared" si="31"/>
        <v>0</v>
      </c>
    </row>
    <row r="1993" spans="1:4" ht="15">
      <c r="A1993" s="198"/>
      <c r="B1993" s="206"/>
      <c r="C1993" s="198"/>
      <c r="D1993" s="198">
        <f t="shared" si="31"/>
        <v>0</v>
      </c>
    </row>
    <row r="1994" spans="1:4" ht="15">
      <c r="A1994" s="198"/>
      <c r="B1994" s="206"/>
      <c r="C1994" s="198"/>
      <c r="D1994" s="198">
        <f t="shared" si="31"/>
        <v>0</v>
      </c>
    </row>
    <row r="1995" spans="1:4" ht="15">
      <c r="A1995" s="198"/>
      <c r="B1995" s="206"/>
      <c r="C1995" s="198"/>
      <c r="D1995" s="198">
        <f t="shared" si="31"/>
        <v>0</v>
      </c>
    </row>
    <row r="1996" spans="1:4" ht="15">
      <c r="A1996" s="198"/>
      <c r="B1996" s="206"/>
      <c r="C1996" s="198"/>
      <c r="D1996" s="198">
        <f t="shared" si="31"/>
        <v>0</v>
      </c>
    </row>
    <row r="1997" spans="1:4" ht="15">
      <c r="A1997" s="198"/>
      <c r="B1997" s="206"/>
      <c r="C1997" s="198"/>
      <c r="D1997" s="198">
        <f t="shared" si="31"/>
        <v>0</v>
      </c>
    </row>
    <row r="1998" spans="1:4" ht="15">
      <c r="A1998" s="198"/>
      <c r="B1998" s="206"/>
      <c r="C1998" s="198"/>
      <c r="D1998" s="198">
        <f t="shared" si="31"/>
        <v>0</v>
      </c>
    </row>
    <row r="1999" spans="1:4" ht="15">
      <c r="A1999" s="198"/>
      <c r="B1999" s="206"/>
      <c r="C1999" s="198"/>
      <c r="D1999" s="198">
        <f t="shared" si="31"/>
        <v>0</v>
      </c>
    </row>
    <row r="2000" spans="1:4" ht="15">
      <c r="A2000" s="198"/>
      <c r="B2000" s="206"/>
      <c r="C2000" s="198"/>
      <c r="D2000" s="198">
        <f t="shared" si="31"/>
        <v>0</v>
      </c>
    </row>
    <row r="2001" spans="1:4" ht="15">
      <c r="A2001" s="198"/>
      <c r="B2001" s="206"/>
      <c r="C2001" s="198"/>
      <c r="D2001" s="198">
        <f t="shared" si="31"/>
        <v>0</v>
      </c>
    </row>
    <row r="2002" spans="1:4" ht="15">
      <c r="A2002" s="198"/>
      <c r="B2002" s="206"/>
      <c r="C2002" s="198"/>
      <c r="D2002" s="198">
        <f t="shared" si="31"/>
        <v>0</v>
      </c>
    </row>
    <row r="2003" spans="1:4" ht="15">
      <c r="A2003" s="198"/>
      <c r="B2003" s="206"/>
      <c r="C2003" s="198"/>
      <c r="D2003" s="198">
        <f t="shared" si="31"/>
        <v>0</v>
      </c>
    </row>
    <row r="2004" spans="1:4" ht="15">
      <c r="A2004" s="198"/>
      <c r="B2004" s="206"/>
      <c r="C2004" s="198"/>
      <c r="D2004" s="198">
        <f t="shared" si="31"/>
        <v>0</v>
      </c>
    </row>
    <row r="2005" spans="1:4" ht="15">
      <c r="A2005" s="198"/>
      <c r="B2005" s="206"/>
      <c r="C2005" s="198"/>
      <c r="D2005" s="198">
        <f t="shared" si="31"/>
        <v>0</v>
      </c>
    </row>
    <row r="2006" spans="1:4" ht="15">
      <c r="A2006" s="198"/>
      <c r="B2006" s="206"/>
      <c r="C2006" s="198"/>
      <c r="D2006" s="198">
        <f t="shared" si="31"/>
        <v>0</v>
      </c>
    </row>
    <row r="2007" spans="1:4" ht="15">
      <c r="A2007" s="198"/>
      <c r="B2007" s="206"/>
      <c r="C2007" s="198"/>
      <c r="D2007" s="198">
        <f t="shared" si="31"/>
        <v>0</v>
      </c>
    </row>
    <row r="2008" spans="1:4" ht="15">
      <c r="A2008" s="198"/>
      <c r="B2008" s="206"/>
      <c r="C2008" s="198"/>
      <c r="D2008" s="198">
        <f t="shared" si="31"/>
        <v>0</v>
      </c>
    </row>
    <row r="2009" spans="1:4" ht="15">
      <c r="A2009" s="198"/>
      <c r="B2009" s="206"/>
      <c r="C2009" s="198"/>
      <c r="D2009" s="198">
        <f t="shared" si="31"/>
        <v>0</v>
      </c>
    </row>
    <row r="2010" spans="1:4" ht="15">
      <c r="A2010" s="198"/>
      <c r="B2010" s="206"/>
      <c r="C2010" s="198"/>
      <c r="D2010" s="198">
        <f t="shared" si="31"/>
        <v>0</v>
      </c>
    </row>
    <row r="2011" spans="1:4" ht="15">
      <c r="A2011" s="198"/>
      <c r="B2011" s="206"/>
      <c r="C2011" s="198"/>
      <c r="D2011" s="198">
        <f t="shared" si="31"/>
        <v>0</v>
      </c>
    </row>
    <row r="2012" spans="1:4" ht="15">
      <c r="A2012" s="198"/>
      <c r="B2012" s="206"/>
      <c r="C2012" s="198"/>
      <c r="D2012" s="198">
        <f t="shared" si="31"/>
        <v>0</v>
      </c>
    </row>
    <row r="2013" spans="1:4" ht="15">
      <c r="A2013" s="198"/>
      <c r="B2013" s="206"/>
      <c r="C2013" s="198"/>
      <c r="D2013" s="198">
        <f t="shared" si="31"/>
        <v>0</v>
      </c>
    </row>
    <row r="2014" spans="1:4" ht="15">
      <c r="A2014" s="198"/>
      <c r="B2014" s="206"/>
      <c r="C2014" s="198"/>
      <c r="D2014" s="198">
        <f t="shared" si="31"/>
        <v>0</v>
      </c>
    </row>
    <row r="2015" spans="1:4" ht="15">
      <c r="A2015" s="198"/>
      <c r="B2015" s="206"/>
      <c r="C2015" s="198"/>
      <c r="D2015" s="198">
        <f t="shared" si="31"/>
        <v>0</v>
      </c>
    </row>
    <row r="2016" spans="1:4">
      <c r="D2016" s="198">
        <f t="shared" si="31"/>
        <v>0</v>
      </c>
    </row>
    <row r="2017" spans="4:4">
      <c r="D2017" s="198">
        <f t="shared" si="31"/>
        <v>0</v>
      </c>
    </row>
    <row r="2018" spans="4:4">
      <c r="D2018" s="198">
        <f t="shared" si="31"/>
        <v>0</v>
      </c>
    </row>
    <row r="2019" spans="4:4">
      <c r="D2019" s="198">
        <f t="shared" si="31"/>
        <v>0</v>
      </c>
    </row>
    <row r="2020" spans="4:4">
      <c r="D2020" s="198">
        <f t="shared" si="31"/>
        <v>0</v>
      </c>
    </row>
    <row r="2021" spans="4:4">
      <c r="D2021" s="198">
        <f t="shared" si="31"/>
        <v>0</v>
      </c>
    </row>
    <row r="2022" spans="4:4">
      <c r="D2022" s="198">
        <f t="shared" si="31"/>
        <v>0</v>
      </c>
    </row>
    <row r="2023" spans="4:4">
      <c r="D2023" s="198">
        <f t="shared" si="31"/>
        <v>0</v>
      </c>
    </row>
    <row r="2024" spans="4:4">
      <c r="D2024" s="198">
        <f t="shared" si="31"/>
        <v>0</v>
      </c>
    </row>
    <row r="2025" spans="4:4">
      <c r="D2025" s="198">
        <f t="shared" si="31"/>
        <v>0</v>
      </c>
    </row>
    <row r="2026" spans="4:4">
      <c r="D2026" s="198">
        <f t="shared" si="31"/>
        <v>0</v>
      </c>
    </row>
    <row r="2027" spans="4:4">
      <c r="D2027" s="198">
        <f t="shared" si="31"/>
        <v>0</v>
      </c>
    </row>
    <row r="2028" spans="4:4">
      <c r="D2028" s="198">
        <f t="shared" si="31"/>
        <v>0</v>
      </c>
    </row>
    <row r="2029" spans="4:4">
      <c r="D2029" s="198">
        <f t="shared" si="31"/>
        <v>0</v>
      </c>
    </row>
    <row r="2030" spans="4:4">
      <c r="D2030" s="198">
        <f t="shared" si="31"/>
        <v>0</v>
      </c>
    </row>
    <row r="2031" spans="4:4">
      <c r="D2031" s="198">
        <f t="shared" si="31"/>
        <v>0</v>
      </c>
    </row>
    <row r="2032" spans="4:4">
      <c r="D2032" s="198">
        <f t="shared" si="31"/>
        <v>0</v>
      </c>
    </row>
    <row r="2033" spans="4:4">
      <c r="D2033" s="198">
        <f t="shared" si="31"/>
        <v>0</v>
      </c>
    </row>
    <row r="2034" spans="4:4">
      <c r="D2034" s="198">
        <f t="shared" si="31"/>
        <v>0</v>
      </c>
    </row>
    <row r="2035" spans="4:4">
      <c r="D2035" s="198">
        <f t="shared" si="31"/>
        <v>0</v>
      </c>
    </row>
    <row r="2036" spans="4:4">
      <c r="D2036" s="198">
        <f t="shared" si="31"/>
        <v>0</v>
      </c>
    </row>
    <row r="2037" spans="4:4">
      <c r="D2037" s="198">
        <f t="shared" si="31"/>
        <v>0</v>
      </c>
    </row>
    <row r="2038" spans="4:4">
      <c r="D2038" s="198">
        <f t="shared" si="31"/>
        <v>0</v>
      </c>
    </row>
    <row r="2039" spans="4:4">
      <c r="D2039" s="198">
        <f t="shared" si="31"/>
        <v>0</v>
      </c>
    </row>
    <row r="2040" spans="4:4">
      <c r="D2040" s="198">
        <f t="shared" si="31"/>
        <v>0</v>
      </c>
    </row>
    <row r="2041" spans="4:4">
      <c r="D2041" s="198">
        <f t="shared" si="31"/>
        <v>0</v>
      </c>
    </row>
    <row r="2042" spans="4:4">
      <c r="D2042" s="198">
        <f t="shared" si="31"/>
        <v>0</v>
      </c>
    </row>
    <row r="2043" spans="4:4">
      <c r="D2043" s="198">
        <f t="shared" si="31"/>
        <v>0</v>
      </c>
    </row>
    <row r="2044" spans="4:4">
      <c r="D2044" s="198">
        <f t="shared" si="31"/>
        <v>0</v>
      </c>
    </row>
    <row r="2045" spans="4:4">
      <c r="D2045" s="198">
        <f t="shared" si="31"/>
        <v>0</v>
      </c>
    </row>
    <row r="2046" spans="4:4">
      <c r="D2046" s="198">
        <f t="shared" si="31"/>
        <v>0</v>
      </c>
    </row>
    <row r="2047" spans="4:4">
      <c r="D2047" s="198">
        <f t="shared" si="31"/>
        <v>0</v>
      </c>
    </row>
    <row r="2048" spans="4:4">
      <c r="D2048" s="198">
        <f t="shared" si="31"/>
        <v>0</v>
      </c>
    </row>
    <row r="2049" spans="4:4">
      <c r="D2049" s="198">
        <f t="shared" si="31"/>
        <v>0</v>
      </c>
    </row>
    <row r="2050" spans="4:4">
      <c r="D2050" s="198">
        <f t="shared" si="31"/>
        <v>0</v>
      </c>
    </row>
    <row r="2051" spans="4:4">
      <c r="D2051" s="198">
        <f t="shared" ref="D2051:D2114" si="32">COUNTIF(A:A,A2051)</f>
        <v>0</v>
      </c>
    </row>
    <row r="2052" spans="4:4">
      <c r="D2052" s="198">
        <f t="shared" si="32"/>
        <v>0</v>
      </c>
    </row>
    <row r="2053" spans="4:4">
      <c r="D2053" s="198">
        <f t="shared" si="32"/>
        <v>0</v>
      </c>
    </row>
    <row r="2054" spans="4:4">
      <c r="D2054" s="198">
        <f t="shared" si="32"/>
        <v>0</v>
      </c>
    </row>
    <row r="2055" spans="4:4">
      <c r="D2055" s="198">
        <f t="shared" si="32"/>
        <v>0</v>
      </c>
    </row>
    <row r="2056" spans="4:4">
      <c r="D2056" s="198">
        <f t="shared" si="32"/>
        <v>0</v>
      </c>
    </row>
    <row r="2057" spans="4:4">
      <c r="D2057" s="198">
        <f t="shared" si="32"/>
        <v>0</v>
      </c>
    </row>
    <row r="2058" spans="4:4">
      <c r="D2058" s="198">
        <f t="shared" si="32"/>
        <v>0</v>
      </c>
    </row>
    <row r="2059" spans="4:4">
      <c r="D2059" s="198">
        <f t="shared" si="32"/>
        <v>0</v>
      </c>
    </row>
    <row r="2060" spans="4:4">
      <c r="D2060" s="198">
        <f t="shared" si="32"/>
        <v>0</v>
      </c>
    </row>
    <row r="2061" spans="4:4">
      <c r="D2061" s="198">
        <f t="shared" si="32"/>
        <v>0</v>
      </c>
    </row>
    <row r="2062" spans="4:4">
      <c r="D2062" s="198">
        <f t="shared" si="32"/>
        <v>0</v>
      </c>
    </row>
    <row r="2063" spans="4:4">
      <c r="D2063" s="198">
        <f t="shared" si="32"/>
        <v>0</v>
      </c>
    </row>
    <row r="2064" spans="4:4">
      <c r="D2064" s="198">
        <f t="shared" si="32"/>
        <v>0</v>
      </c>
    </row>
    <row r="2065" spans="4:4">
      <c r="D2065" s="198">
        <f t="shared" si="32"/>
        <v>0</v>
      </c>
    </row>
    <row r="2066" spans="4:4">
      <c r="D2066" s="198">
        <f t="shared" si="32"/>
        <v>0</v>
      </c>
    </row>
    <row r="2067" spans="4:4">
      <c r="D2067" s="198">
        <f t="shared" si="32"/>
        <v>0</v>
      </c>
    </row>
    <row r="2068" spans="4:4">
      <c r="D2068" s="198">
        <f t="shared" si="32"/>
        <v>0</v>
      </c>
    </row>
    <row r="2069" spans="4:4">
      <c r="D2069" s="198">
        <f t="shared" si="32"/>
        <v>0</v>
      </c>
    </row>
    <row r="2070" spans="4:4">
      <c r="D2070" s="198">
        <f t="shared" si="32"/>
        <v>0</v>
      </c>
    </row>
    <row r="2071" spans="4:4">
      <c r="D2071" s="198">
        <f t="shared" si="32"/>
        <v>0</v>
      </c>
    </row>
    <row r="2072" spans="4:4">
      <c r="D2072" s="198">
        <f t="shared" si="32"/>
        <v>0</v>
      </c>
    </row>
    <row r="2073" spans="4:4">
      <c r="D2073" s="198">
        <f t="shared" si="32"/>
        <v>0</v>
      </c>
    </row>
    <row r="2074" spans="4:4">
      <c r="D2074" s="198">
        <f t="shared" si="32"/>
        <v>0</v>
      </c>
    </row>
    <row r="2075" spans="4:4">
      <c r="D2075" s="198">
        <f t="shared" si="32"/>
        <v>0</v>
      </c>
    </row>
    <row r="2076" spans="4:4">
      <c r="D2076" s="198">
        <f t="shared" si="32"/>
        <v>0</v>
      </c>
    </row>
    <row r="2077" spans="4:4">
      <c r="D2077" s="198">
        <f t="shared" si="32"/>
        <v>0</v>
      </c>
    </row>
    <row r="2078" spans="4:4">
      <c r="D2078" s="198">
        <f t="shared" si="32"/>
        <v>0</v>
      </c>
    </row>
    <row r="2079" spans="4:4">
      <c r="D2079" s="198">
        <f t="shared" si="32"/>
        <v>0</v>
      </c>
    </row>
    <row r="2080" spans="4:4">
      <c r="D2080" s="198">
        <f t="shared" si="32"/>
        <v>0</v>
      </c>
    </row>
    <row r="2081" spans="4:4">
      <c r="D2081" s="198">
        <f t="shared" si="32"/>
        <v>0</v>
      </c>
    </row>
    <row r="2082" spans="4:4">
      <c r="D2082" s="198">
        <f t="shared" si="32"/>
        <v>0</v>
      </c>
    </row>
    <row r="2083" spans="4:4">
      <c r="D2083" s="198">
        <f t="shared" si="32"/>
        <v>0</v>
      </c>
    </row>
    <row r="2084" spans="4:4">
      <c r="D2084" s="198">
        <f t="shared" si="32"/>
        <v>0</v>
      </c>
    </row>
    <row r="2085" spans="4:4">
      <c r="D2085" s="198">
        <f t="shared" si="32"/>
        <v>0</v>
      </c>
    </row>
    <row r="2086" spans="4:4">
      <c r="D2086" s="198">
        <f t="shared" si="32"/>
        <v>0</v>
      </c>
    </row>
    <row r="2087" spans="4:4">
      <c r="D2087" s="198">
        <f t="shared" si="32"/>
        <v>0</v>
      </c>
    </row>
    <row r="2088" spans="4:4">
      <c r="D2088" s="198">
        <f t="shared" si="32"/>
        <v>0</v>
      </c>
    </row>
    <row r="2089" spans="4:4">
      <c r="D2089" s="198">
        <f t="shared" si="32"/>
        <v>0</v>
      </c>
    </row>
    <row r="2090" spans="4:4">
      <c r="D2090" s="198">
        <f t="shared" si="32"/>
        <v>0</v>
      </c>
    </row>
    <row r="2091" spans="4:4">
      <c r="D2091" s="198">
        <f t="shared" si="32"/>
        <v>0</v>
      </c>
    </row>
    <row r="2092" spans="4:4">
      <c r="D2092" s="198">
        <f t="shared" si="32"/>
        <v>0</v>
      </c>
    </row>
    <row r="2093" spans="4:4">
      <c r="D2093" s="198">
        <f t="shared" si="32"/>
        <v>0</v>
      </c>
    </row>
    <row r="2094" spans="4:4">
      <c r="D2094" s="198">
        <f t="shared" si="32"/>
        <v>0</v>
      </c>
    </row>
    <row r="2095" spans="4:4">
      <c r="D2095" s="198">
        <f t="shared" si="32"/>
        <v>0</v>
      </c>
    </row>
    <row r="2096" spans="4:4">
      <c r="D2096" s="198">
        <f t="shared" si="32"/>
        <v>0</v>
      </c>
    </row>
    <row r="2097" spans="4:4">
      <c r="D2097" s="198">
        <f t="shared" si="32"/>
        <v>0</v>
      </c>
    </row>
    <row r="2098" spans="4:4">
      <c r="D2098" s="198">
        <f t="shared" si="32"/>
        <v>0</v>
      </c>
    </row>
    <row r="2099" spans="4:4">
      <c r="D2099" s="198">
        <f t="shared" si="32"/>
        <v>0</v>
      </c>
    </row>
    <row r="2100" spans="4:4">
      <c r="D2100" s="198">
        <f t="shared" si="32"/>
        <v>0</v>
      </c>
    </row>
    <row r="2101" spans="4:4">
      <c r="D2101" s="198">
        <f t="shared" si="32"/>
        <v>0</v>
      </c>
    </row>
    <row r="2102" spans="4:4">
      <c r="D2102" s="198">
        <f t="shared" si="32"/>
        <v>0</v>
      </c>
    </row>
    <row r="2103" spans="4:4">
      <c r="D2103" s="198">
        <f t="shared" si="32"/>
        <v>0</v>
      </c>
    </row>
    <row r="2104" spans="4:4">
      <c r="D2104" s="198">
        <f t="shared" si="32"/>
        <v>0</v>
      </c>
    </row>
    <row r="2105" spans="4:4">
      <c r="D2105" s="198">
        <f t="shared" si="32"/>
        <v>0</v>
      </c>
    </row>
    <row r="2106" spans="4:4">
      <c r="D2106" s="198">
        <f t="shared" si="32"/>
        <v>0</v>
      </c>
    </row>
    <row r="2107" spans="4:4">
      <c r="D2107" s="198">
        <f t="shared" si="32"/>
        <v>0</v>
      </c>
    </row>
    <row r="2108" spans="4:4">
      <c r="D2108" s="198">
        <f t="shared" si="32"/>
        <v>0</v>
      </c>
    </row>
    <row r="2109" spans="4:4">
      <c r="D2109" s="198">
        <f t="shared" si="32"/>
        <v>0</v>
      </c>
    </row>
    <row r="2110" spans="4:4">
      <c r="D2110" s="198">
        <f t="shared" si="32"/>
        <v>0</v>
      </c>
    </row>
    <row r="2111" spans="4:4">
      <c r="D2111" s="198">
        <f t="shared" si="32"/>
        <v>0</v>
      </c>
    </row>
    <row r="2112" spans="4:4">
      <c r="D2112" s="198">
        <f t="shared" si="32"/>
        <v>0</v>
      </c>
    </row>
    <row r="2113" spans="4:4">
      <c r="D2113" s="198">
        <f t="shared" si="32"/>
        <v>0</v>
      </c>
    </row>
    <row r="2114" spans="4:4">
      <c r="D2114" s="198">
        <f t="shared" si="32"/>
        <v>0</v>
      </c>
    </row>
    <row r="2115" spans="4:4">
      <c r="D2115" s="198">
        <f t="shared" ref="D2115:D2178" si="33">COUNTIF(A:A,A2115)</f>
        <v>0</v>
      </c>
    </row>
    <row r="2116" spans="4:4">
      <c r="D2116" s="198">
        <f t="shared" si="33"/>
        <v>0</v>
      </c>
    </row>
    <row r="2117" spans="4:4">
      <c r="D2117" s="198">
        <f t="shared" si="33"/>
        <v>0</v>
      </c>
    </row>
    <row r="2118" spans="4:4">
      <c r="D2118" s="198">
        <f t="shared" si="33"/>
        <v>0</v>
      </c>
    </row>
    <row r="2119" spans="4:4">
      <c r="D2119" s="198">
        <f t="shared" si="33"/>
        <v>0</v>
      </c>
    </row>
    <row r="2120" spans="4:4">
      <c r="D2120" s="198">
        <f t="shared" si="33"/>
        <v>0</v>
      </c>
    </row>
    <row r="2121" spans="4:4">
      <c r="D2121" s="198">
        <f t="shared" si="33"/>
        <v>0</v>
      </c>
    </row>
    <row r="2122" spans="4:4">
      <c r="D2122" s="198">
        <f t="shared" si="33"/>
        <v>0</v>
      </c>
    </row>
    <row r="2123" spans="4:4">
      <c r="D2123" s="198">
        <f t="shared" si="33"/>
        <v>0</v>
      </c>
    </row>
    <row r="2124" spans="4:4">
      <c r="D2124" s="198">
        <f t="shared" si="33"/>
        <v>0</v>
      </c>
    </row>
    <row r="2125" spans="4:4">
      <c r="D2125" s="198">
        <f t="shared" si="33"/>
        <v>0</v>
      </c>
    </row>
    <row r="2126" spans="4:4">
      <c r="D2126" s="198">
        <f t="shared" si="33"/>
        <v>0</v>
      </c>
    </row>
    <row r="2127" spans="4:4">
      <c r="D2127" s="198">
        <f t="shared" si="33"/>
        <v>0</v>
      </c>
    </row>
    <row r="2128" spans="4:4">
      <c r="D2128" s="198">
        <f t="shared" si="33"/>
        <v>0</v>
      </c>
    </row>
    <row r="2129" spans="4:4">
      <c r="D2129" s="198">
        <f t="shared" si="33"/>
        <v>0</v>
      </c>
    </row>
    <row r="2130" spans="4:4">
      <c r="D2130" s="198">
        <f t="shared" si="33"/>
        <v>0</v>
      </c>
    </row>
    <row r="2131" spans="4:4">
      <c r="D2131" s="198">
        <f t="shared" si="33"/>
        <v>0</v>
      </c>
    </row>
    <row r="2132" spans="4:4">
      <c r="D2132" s="198">
        <f t="shared" si="33"/>
        <v>0</v>
      </c>
    </row>
    <row r="2133" spans="4:4">
      <c r="D2133" s="198">
        <f t="shared" si="33"/>
        <v>0</v>
      </c>
    </row>
    <row r="2134" spans="4:4">
      <c r="D2134" s="198">
        <f t="shared" si="33"/>
        <v>0</v>
      </c>
    </row>
    <row r="2135" spans="4:4">
      <c r="D2135" s="198">
        <f t="shared" si="33"/>
        <v>0</v>
      </c>
    </row>
    <row r="2136" spans="4:4">
      <c r="D2136" s="198">
        <f t="shared" si="33"/>
        <v>0</v>
      </c>
    </row>
    <row r="2137" spans="4:4">
      <c r="D2137" s="198">
        <f t="shared" si="33"/>
        <v>0</v>
      </c>
    </row>
    <row r="2138" spans="4:4">
      <c r="D2138" s="198">
        <f t="shared" si="33"/>
        <v>0</v>
      </c>
    </row>
    <row r="2139" spans="4:4">
      <c r="D2139" s="198">
        <f t="shared" si="33"/>
        <v>0</v>
      </c>
    </row>
    <row r="2140" spans="4:4">
      <c r="D2140" s="198">
        <f t="shared" si="33"/>
        <v>0</v>
      </c>
    </row>
    <row r="2141" spans="4:4">
      <c r="D2141" s="198">
        <f t="shared" si="33"/>
        <v>0</v>
      </c>
    </row>
    <row r="2142" spans="4:4">
      <c r="D2142" s="198">
        <f t="shared" si="33"/>
        <v>0</v>
      </c>
    </row>
    <row r="2143" spans="4:4">
      <c r="D2143" s="198">
        <f t="shared" si="33"/>
        <v>0</v>
      </c>
    </row>
    <row r="2144" spans="4:4">
      <c r="D2144" s="198">
        <f t="shared" si="33"/>
        <v>0</v>
      </c>
    </row>
    <row r="2145" spans="4:4">
      <c r="D2145" s="198">
        <f t="shared" si="33"/>
        <v>0</v>
      </c>
    </row>
    <row r="2146" spans="4:4">
      <c r="D2146" s="198">
        <f t="shared" si="33"/>
        <v>0</v>
      </c>
    </row>
    <row r="2147" spans="4:4">
      <c r="D2147" s="198">
        <f t="shared" si="33"/>
        <v>0</v>
      </c>
    </row>
    <row r="2148" spans="4:4">
      <c r="D2148" s="198">
        <f t="shared" si="33"/>
        <v>0</v>
      </c>
    </row>
    <row r="2149" spans="4:4">
      <c r="D2149" s="198">
        <f t="shared" si="33"/>
        <v>0</v>
      </c>
    </row>
    <row r="2150" spans="4:4">
      <c r="D2150" s="198">
        <f t="shared" si="33"/>
        <v>0</v>
      </c>
    </row>
    <row r="2151" spans="4:4">
      <c r="D2151" s="198">
        <f t="shared" si="33"/>
        <v>0</v>
      </c>
    </row>
    <row r="2152" spans="4:4">
      <c r="D2152" s="198">
        <f t="shared" si="33"/>
        <v>0</v>
      </c>
    </row>
    <row r="2153" spans="4:4">
      <c r="D2153" s="198">
        <f t="shared" si="33"/>
        <v>0</v>
      </c>
    </row>
    <row r="2154" spans="4:4">
      <c r="D2154" s="198">
        <f t="shared" si="33"/>
        <v>0</v>
      </c>
    </row>
    <row r="2155" spans="4:4">
      <c r="D2155" s="198">
        <f t="shared" si="33"/>
        <v>0</v>
      </c>
    </row>
    <row r="2156" spans="4:4">
      <c r="D2156" s="198">
        <f t="shared" si="33"/>
        <v>0</v>
      </c>
    </row>
    <row r="2157" spans="4:4">
      <c r="D2157" s="198">
        <f t="shared" si="33"/>
        <v>0</v>
      </c>
    </row>
    <row r="2158" spans="4:4">
      <c r="D2158" s="198">
        <f t="shared" si="33"/>
        <v>0</v>
      </c>
    </row>
    <row r="2159" spans="4:4">
      <c r="D2159" s="198">
        <f t="shared" si="33"/>
        <v>0</v>
      </c>
    </row>
    <row r="2160" spans="4:4">
      <c r="D2160" s="198">
        <f t="shared" si="33"/>
        <v>0</v>
      </c>
    </row>
    <row r="2161" spans="4:4">
      <c r="D2161" s="198">
        <f t="shared" si="33"/>
        <v>0</v>
      </c>
    </row>
    <row r="2162" spans="4:4">
      <c r="D2162" s="198">
        <f t="shared" si="33"/>
        <v>0</v>
      </c>
    </row>
    <row r="2163" spans="4:4">
      <c r="D2163" s="198">
        <f t="shared" si="33"/>
        <v>0</v>
      </c>
    </row>
    <row r="2164" spans="4:4">
      <c r="D2164" s="198">
        <f t="shared" si="33"/>
        <v>0</v>
      </c>
    </row>
    <row r="2165" spans="4:4">
      <c r="D2165" s="198">
        <f t="shared" si="33"/>
        <v>0</v>
      </c>
    </row>
    <row r="2166" spans="4:4">
      <c r="D2166" s="198">
        <f t="shared" si="33"/>
        <v>0</v>
      </c>
    </row>
    <row r="2167" spans="4:4">
      <c r="D2167" s="198">
        <f t="shared" si="33"/>
        <v>0</v>
      </c>
    </row>
    <row r="2168" spans="4:4">
      <c r="D2168" s="198">
        <f t="shared" si="33"/>
        <v>0</v>
      </c>
    </row>
    <row r="2169" spans="4:4">
      <c r="D2169" s="198">
        <f t="shared" si="33"/>
        <v>0</v>
      </c>
    </row>
    <row r="2170" spans="4:4">
      <c r="D2170" s="198">
        <f t="shared" si="33"/>
        <v>0</v>
      </c>
    </row>
    <row r="2171" spans="4:4">
      <c r="D2171" s="198">
        <f t="shared" si="33"/>
        <v>0</v>
      </c>
    </row>
    <row r="2172" spans="4:4">
      <c r="D2172" s="198">
        <f t="shared" si="33"/>
        <v>0</v>
      </c>
    </row>
    <row r="2173" spans="4:4">
      <c r="D2173" s="198">
        <f t="shared" si="33"/>
        <v>0</v>
      </c>
    </row>
    <row r="2174" spans="4:4">
      <c r="D2174" s="198">
        <f t="shared" si="33"/>
        <v>0</v>
      </c>
    </row>
    <row r="2175" spans="4:4">
      <c r="D2175" s="198">
        <f t="shared" si="33"/>
        <v>0</v>
      </c>
    </row>
    <row r="2176" spans="4:4">
      <c r="D2176" s="198">
        <f t="shared" si="33"/>
        <v>0</v>
      </c>
    </row>
    <row r="2177" spans="4:4">
      <c r="D2177" s="198">
        <f t="shared" si="33"/>
        <v>0</v>
      </c>
    </row>
    <row r="2178" spans="4:4">
      <c r="D2178" s="198">
        <f t="shared" si="33"/>
        <v>0</v>
      </c>
    </row>
    <row r="2179" spans="4:4">
      <c r="D2179" s="198">
        <f t="shared" ref="D2179:D2242" si="34">COUNTIF(A:A,A2179)</f>
        <v>0</v>
      </c>
    </row>
    <row r="2180" spans="4:4">
      <c r="D2180" s="198">
        <f t="shared" si="34"/>
        <v>0</v>
      </c>
    </row>
    <row r="2181" spans="4:4">
      <c r="D2181" s="198">
        <f t="shared" si="34"/>
        <v>0</v>
      </c>
    </row>
    <row r="2182" spans="4:4">
      <c r="D2182" s="198">
        <f t="shared" si="34"/>
        <v>0</v>
      </c>
    </row>
    <row r="2183" spans="4:4">
      <c r="D2183" s="198">
        <f t="shared" si="34"/>
        <v>0</v>
      </c>
    </row>
    <row r="2184" spans="4:4">
      <c r="D2184" s="198">
        <f t="shared" si="34"/>
        <v>0</v>
      </c>
    </row>
    <row r="2185" spans="4:4">
      <c r="D2185" s="198">
        <f t="shared" si="34"/>
        <v>0</v>
      </c>
    </row>
    <row r="2186" spans="4:4">
      <c r="D2186" s="198">
        <f t="shared" si="34"/>
        <v>0</v>
      </c>
    </row>
    <row r="2187" spans="4:4">
      <c r="D2187" s="198">
        <f t="shared" si="34"/>
        <v>0</v>
      </c>
    </row>
    <row r="2188" spans="4:4">
      <c r="D2188" s="198">
        <f t="shared" si="34"/>
        <v>0</v>
      </c>
    </row>
    <row r="2189" spans="4:4">
      <c r="D2189" s="198">
        <f t="shared" si="34"/>
        <v>0</v>
      </c>
    </row>
    <row r="2190" spans="4:4">
      <c r="D2190" s="198">
        <f t="shared" si="34"/>
        <v>0</v>
      </c>
    </row>
    <row r="2191" spans="4:4">
      <c r="D2191" s="198">
        <f t="shared" si="34"/>
        <v>0</v>
      </c>
    </row>
    <row r="2192" spans="4:4">
      <c r="D2192" s="198">
        <f t="shared" si="34"/>
        <v>0</v>
      </c>
    </row>
    <row r="2193" spans="4:4">
      <c r="D2193" s="198">
        <f t="shared" si="34"/>
        <v>0</v>
      </c>
    </row>
    <row r="2194" spans="4:4">
      <c r="D2194" s="198">
        <f t="shared" si="34"/>
        <v>0</v>
      </c>
    </row>
    <row r="2195" spans="4:4">
      <c r="D2195" s="198">
        <f t="shared" si="34"/>
        <v>0</v>
      </c>
    </row>
    <row r="2196" spans="4:4">
      <c r="D2196" s="198">
        <f t="shared" si="34"/>
        <v>0</v>
      </c>
    </row>
    <row r="2197" spans="4:4">
      <c r="D2197" s="198">
        <f t="shared" si="34"/>
        <v>0</v>
      </c>
    </row>
    <row r="2198" spans="4:4">
      <c r="D2198" s="198">
        <f t="shared" si="34"/>
        <v>0</v>
      </c>
    </row>
    <row r="2199" spans="4:4">
      <c r="D2199" s="198">
        <f t="shared" si="34"/>
        <v>0</v>
      </c>
    </row>
    <row r="2200" spans="4:4">
      <c r="D2200" s="198">
        <f t="shared" si="34"/>
        <v>0</v>
      </c>
    </row>
    <row r="2201" spans="4:4">
      <c r="D2201" s="198">
        <f t="shared" si="34"/>
        <v>0</v>
      </c>
    </row>
    <row r="2202" spans="4:4">
      <c r="D2202" s="198">
        <f t="shared" si="34"/>
        <v>0</v>
      </c>
    </row>
    <row r="2203" spans="4:4">
      <c r="D2203" s="198">
        <f t="shared" si="34"/>
        <v>0</v>
      </c>
    </row>
    <row r="2204" spans="4:4">
      <c r="D2204" s="198">
        <f t="shared" si="34"/>
        <v>0</v>
      </c>
    </row>
    <row r="2205" spans="4:4">
      <c r="D2205" s="198">
        <f t="shared" si="34"/>
        <v>0</v>
      </c>
    </row>
    <row r="2206" spans="4:4">
      <c r="D2206" s="198">
        <f t="shared" si="34"/>
        <v>0</v>
      </c>
    </row>
    <row r="2207" spans="4:4">
      <c r="D2207" s="198">
        <f t="shared" si="34"/>
        <v>0</v>
      </c>
    </row>
    <row r="2208" spans="4:4">
      <c r="D2208" s="198">
        <f t="shared" si="34"/>
        <v>0</v>
      </c>
    </row>
    <row r="2209" spans="4:4">
      <c r="D2209" s="198">
        <f t="shared" si="34"/>
        <v>0</v>
      </c>
    </row>
    <row r="2210" spans="4:4">
      <c r="D2210" s="198">
        <f t="shared" si="34"/>
        <v>0</v>
      </c>
    </row>
    <row r="2211" spans="4:4">
      <c r="D2211" s="198">
        <f t="shared" si="34"/>
        <v>0</v>
      </c>
    </row>
    <row r="2212" spans="4:4">
      <c r="D2212" s="198">
        <f t="shared" si="34"/>
        <v>0</v>
      </c>
    </row>
    <row r="2213" spans="4:4">
      <c r="D2213" s="198">
        <f t="shared" si="34"/>
        <v>0</v>
      </c>
    </row>
    <row r="2214" spans="4:4">
      <c r="D2214" s="198">
        <f t="shared" si="34"/>
        <v>0</v>
      </c>
    </row>
    <row r="2215" spans="4:4">
      <c r="D2215" s="198">
        <f t="shared" si="34"/>
        <v>0</v>
      </c>
    </row>
    <row r="2216" spans="4:4">
      <c r="D2216" s="198">
        <f t="shared" si="34"/>
        <v>0</v>
      </c>
    </row>
    <row r="2217" spans="4:4">
      <c r="D2217" s="198">
        <f t="shared" si="34"/>
        <v>0</v>
      </c>
    </row>
    <row r="2218" spans="4:4">
      <c r="D2218" s="198">
        <f t="shared" si="34"/>
        <v>0</v>
      </c>
    </row>
    <row r="2219" spans="4:4">
      <c r="D2219" s="198">
        <f t="shared" si="34"/>
        <v>0</v>
      </c>
    </row>
    <row r="2220" spans="4:4">
      <c r="D2220" s="198">
        <f t="shared" si="34"/>
        <v>0</v>
      </c>
    </row>
    <row r="2221" spans="4:4">
      <c r="D2221" s="198">
        <f t="shared" si="34"/>
        <v>0</v>
      </c>
    </row>
    <row r="2222" spans="4:4">
      <c r="D2222" s="198">
        <f t="shared" si="34"/>
        <v>0</v>
      </c>
    </row>
    <row r="2223" spans="4:4">
      <c r="D2223" s="198">
        <f t="shared" si="34"/>
        <v>0</v>
      </c>
    </row>
    <row r="2224" spans="4:4">
      <c r="D2224" s="198">
        <f t="shared" si="34"/>
        <v>0</v>
      </c>
    </row>
    <row r="2225" spans="4:4">
      <c r="D2225" s="198">
        <f t="shared" si="34"/>
        <v>0</v>
      </c>
    </row>
    <row r="2226" spans="4:4">
      <c r="D2226" s="198">
        <f t="shared" si="34"/>
        <v>0</v>
      </c>
    </row>
    <row r="2227" spans="4:4">
      <c r="D2227" s="198">
        <f t="shared" si="34"/>
        <v>0</v>
      </c>
    </row>
    <row r="2228" spans="4:4">
      <c r="D2228" s="198">
        <f t="shared" si="34"/>
        <v>0</v>
      </c>
    </row>
    <row r="2229" spans="4:4">
      <c r="D2229" s="198">
        <f t="shared" si="34"/>
        <v>0</v>
      </c>
    </row>
    <row r="2230" spans="4:4">
      <c r="D2230" s="198">
        <f t="shared" si="34"/>
        <v>0</v>
      </c>
    </row>
    <row r="2231" spans="4:4">
      <c r="D2231" s="198">
        <f t="shared" si="34"/>
        <v>0</v>
      </c>
    </row>
    <row r="2232" spans="4:4">
      <c r="D2232" s="198">
        <f t="shared" si="34"/>
        <v>0</v>
      </c>
    </row>
    <row r="2233" spans="4:4">
      <c r="D2233" s="198">
        <f t="shared" si="34"/>
        <v>0</v>
      </c>
    </row>
    <row r="2234" spans="4:4">
      <c r="D2234" s="198">
        <f t="shared" si="34"/>
        <v>0</v>
      </c>
    </row>
    <row r="2235" spans="4:4">
      <c r="D2235" s="198">
        <f t="shared" si="34"/>
        <v>0</v>
      </c>
    </row>
    <row r="2236" spans="4:4">
      <c r="D2236" s="198">
        <f t="shared" si="34"/>
        <v>0</v>
      </c>
    </row>
    <row r="2237" spans="4:4">
      <c r="D2237" s="198">
        <f t="shared" si="34"/>
        <v>0</v>
      </c>
    </row>
    <row r="2238" spans="4:4">
      <c r="D2238" s="198">
        <f t="shared" si="34"/>
        <v>0</v>
      </c>
    </row>
    <row r="2239" spans="4:4">
      <c r="D2239" s="198">
        <f t="shared" si="34"/>
        <v>0</v>
      </c>
    </row>
    <row r="2240" spans="4:4">
      <c r="D2240" s="198">
        <f t="shared" si="34"/>
        <v>0</v>
      </c>
    </row>
    <row r="2241" spans="4:4">
      <c r="D2241" s="198">
        <f t="shared" si="34"/>
        <v>0</v>
      </c>
    </row>
    <row r="2242" spans="4:4">
      <c r="D2242" s="198">
        <f t="shared" si="34"/>
        <v>0</v>
      </c>
    </row>
    <row r="2243" spans="4:4">
      <c r="D2243" s="198">
        <f t="shared" ref="D2243:D2306" si="35">COUNTIF(A:A,A2243)</f>
        <v>0</v>
      </c>
    </row>
    <row r="2244" spans="4:4">
      <c r="D2244" s="198">
        <f t="shared" si="35"/>
        <v>0</v>
      </c>
    </row>
    <row r="2245" spans="4:4">
      <c r="D2245" s="198">
        <f t="shared" si="35"/>
        <v>0</v>
      </c>
    </row>
    <row r="2246" spans="4:4">
      <c r="D2246" s="198">
        <f t="shared" si="35"/>
        <v>0</v>
      </c>
    </row>
    <row r="2247" spans="4:4">
      <c r="D2247" s="198">
        <f t="shared" si="35"/>
        <v>0</v>
      </c>
    </row>
    <row r="2248" spans="4:4">
      <c r="D2248" s="198">
        <f t="shared" si="35"/>
        <v>0</v>
      </c>
    </row>
    <row r="2249" spans="4:4">
      <c r="D2249" s="198">
        <f t="shared" si="35"/>
        <v>0</v>
      </c>
    </row>
    <row r="2250" spans="4:4">
      <c r="D2250" s="198">
        <f t="shared" si="35"/>
        <v>0</v>
      </c>
    </row>
    <row r="2251" spans="4:4">
      <c r="D2251" s="198">
        <f t="shared" si="35"/>
        <v>0</v>
      </c>
    </row>
    <row r="2252" spans="4:4">
      <c r="D2252" s="198">
        <f t="shared" si="35"/>
        <v>0</v>
      </c>
    </row>
    <row r="2253" spans="4:4">
      <c r="D2253" s="198">
        <f t="shared" si="35"/>
        <v>0</v>
      </c>
    </row>
    <row r="2254" spans="4:4">
      <c r="D2254" s="198">
        <f t="shared" si="35"/>
        <v>0</v>
      </c>
    </row>
    <row r="2255" spans="4:4">
      <c r="D2255" s="198">
        <f t="shared" si="35"/>
        <v>0</v>
      </c>
    </row>
    <row r="2256" spans="4:4">
      <c r="D2256" s="198">
        <f t="shared" si="35"/>
        <v>0</v>
      </c>
    </row>
    <row r="2257" spans="4:4">
      <c r="D2257" s="198">
        <f t="shared" si="35"/>
        <v>0</v>
      </c>
    </row>
    <row r="2258" spans="4:4">
      <c r="D2258" s="198">
        <f t="shared" si="35"/>
        <v>0</v>
      </c>
    </row>
    <row r="2259" spans="4:4">
      <c r="D2259" s="198">
        <f t="shared" si="35"/>
        <v>0</v>
      </c>
    </row>
    <row r="2260" spans="4:4">
      <c r="D2260" s="198">
        <f t="shared" si="35"/>
        <v>0</v>
      </c>
    </row>
    <row r="2261" spans="4:4">
      <c r="D2261" s="198">
        <f t="shared" si="35"/>
        <v>0</v>
      </c>
    </row>
    <row r="2262" spans="4:4">
      <c r="D2262" s="198">
        <f t="shared" si="35"/>
        <v>0</v>
      </c>
    </row>
    <row r="2263" spans="4:4">
      <c r="D2263" s="198">
        <f t="shared" si="35"/>
        <v>0</v>
      </c>
    </row>
    <row r="2264" spans="4:4">
      <c r="D2264" s="198">
        <f t="shared" si="35"/>
        <v>0</v>
      </c>
    </row>
    <row r="2265" spans="4:4">
      <c r="D2265" s="198">
        <f t="shared" si="35"/>
        <v>0</v>
      </c>
    </row>
    <row r="2266" spans="4:4">
      <c r="D2266" s="198">
        <f t="shared" si="35"/>
        <v>0</v>
      </c>
    </row>
    <row r="2267" spans="4:4">
      <c r="D2267" s="198">
        <f t="shared" si="35"/>
        <v>0</v>
      </c>
    </row>
    <row r="2268" spans="4:4">
      <c r="D2268" s="198">
        <f t="shared" si="35"/>
        <v>0</v>
      </c>
    </row>
    <row r="2269" spans="4:4">
      <c r="D2269" s="198">
        <f t="shared" si="35"/>
        <v>0</v>
      </c>
    </row>
    <row r="2270" spans="4:4">
      <c r="D2270" s="198">
        <f t="shared" si="35"/>
        <v>0</v>
      </c>
    </row>
    <row r="2271" spans="4:4">
      <c r="D2271" s="198">
        <f t="shared" si="35"/>
        <v>0</v>
      </c>
    </row>
    <row r="2272" spans="4:4">
      <c r="D2272" s="198">
        <f t="shared" si="35"/>
        <v>0</v>
      </c>
    </row>
    <row r="2273" spans="4:4">
      <c r="D2273" s="198">
        <f t="shared" si="35"/>
        <v>0</v>
      </c>
    </row>
    <row r="2274" spans="4:4">
      <c r="D2274" s="198">
        <f t="shared" si="35"/>
        <v>0</v>
      </c>
    </row>
    <row r="2275" spans="4:4">
      <c r="D2275" s="198">
        <f t="shared" si="35"/>
        <v>0</v>
      </c>
    </row>
    <row r="2276" spans="4:4">
      <c r="D2276" s="198">
        <f t="shared" si="35"/>
        <v>0</v>
      </c>
    </row>
    <row r="2277" spans="4:4">
      <c r="D2277" s="198">
        <f t="shared" si="35"/>
        <v>0</v>
      </c>
    </row>
    <row r="2278" spans="4:4">
      <c r="D2278" s="198">
        <f t="shared" si="35"/>
        <v>0</v>
      </c>
    </row>
    <row r="2279" spans="4:4">
      <c r="D2279" s="198">
        <f t="shared" si="35"/>
        <v>0</v>
      </c>
    </row>
    <row r="2280" spans="4:4">
      <c r="D2280" s="198">
        <f t="shared" si="35"/>
        <v>0</v>
      </c>
    </row>
    <row r="2281" spans="4:4">
      <c r="D2281" s="198">
        <f t="shared" si="35"/>
        <v>0</v>
      </c>
    </row>
    <row r="2282" spans="4:4">
      <c r="D2282" s="198">
        <f t="shared" si="35"/>
        <v>0</v>
      </c>
    </row>
    <row r="2283" spans="4:4">
      <c r="D2283" s="198">
        <f t="shared" si="35"/>
        <v>0</v>
      </c>
    </row>
    <row r="2284" spans="4:4">
      <c r="D2284" s="198">
        <f t="shared" si="35"/>
        <v>0</v>
      </c>
    </row>
    <row r="2285" spans="4:4">
      <c r="D2285" s="198">
        <f t="shared" si="35"/>
        <v>0</v>
      </c>
    </row>
    <row r="2286" spans="4:4">
      <c r="D2286" s="198">
        <f t="shared" si="35"/>
        <v>0</v>
      </c>
    </row>
    <row r="2287" spans="4:4">
      <c r="D2287" s="198">
        <f t="shared" si="35"/>
        <v>0</v>
      </c>
    </row>
    <row r="2288" spans="4:4">
      <c r="D2288" s="198">
        <f t="shared" si="35"/>
        <v>0</v>
      </c>
    </row>
    <row r="2289" spans="4:4">
      <c r="D2289" s="198">
        <f t="shared" si="35"/>
        <v>0</v>
      </c>
    </row>
    <row r="2290" spans="4:4">
      <c r="D2290" s="198">
        <f t="shared" si="35"/>
        <v>0</v>
      </c>
    </row>
    <row r="2291" spans="4:4">
      <c r="D2291" s="198">
        <f t="shared" si="35"/>
        <v>0</v>
      </c>
    </row>
    <row r="2292" spans="4:4">
      <c r="D2292" s="198">
        <f t="shared" si="35"/>
        <v>0</v>
      </c>
    </row>
    <row r="2293" spans="4:4">
      <c r="D2293" s="198">
        <f t="shared" si="35"/>
        <v>0</v>
      </c>
    </row>
    <row r="2294" spans="4:4">
      <c r="D2294" s="198">
        <f t="shared" si="35"/>
        <v>0</v>
      </c>
    </row>
    <row r="2295" spans="4:4">
      <c r="D2295" s="198">
        <f t="shared" si="35"/>
        <v>0</v>
      </c>
    </row>
    <row r="2296" spans="4:4">
      <c r="D2296" s="198">
        <f t="shared" si="35"/>
        <v>0</v>
      </c>
    </row>
    <row r="2297" spans="4:4">
      <c r="D2297" s="198">
        <f t="shared" si="35"/>
        <v>0</v>
      </c>
    </row>
    <row r="2298" spans="4:4">
      <c r="D2298" s="198">
        <f t="shared" si="35"/>
        <v>0</v>
      </c>
    </row>
    <row r="2299" spans="4:4">
      <c r="D2299" s="198">
        <f t="shared" si="35"/>
        <v>0</v>
      </c>
    </row>
    <row r="2300" spans="4:4">
      <c r="D2300" s="198">
        <f t="shared" si="35"/>
        <v>0</v>
      </c>
    </row>
    <row r="2301" spans="4:4">
      <c r="D2301" s="198">
        <f t="shared" si="35"/>
        <v>0</v>
      </c>
    </row>
    <row r="2302" spans="4:4">
      <c r="D2302" s="198">
        <f t="shared" si="35"/>
        <v>0</v>
      </c>
    </row>
    <row r="2303" spans="4:4">
      <c r="D2303" s="198">
        <f t="shared" si="35"/>
        <v>0</v>
      </c>
    </row>
    <row r="2304" spans="4:4">
      <c r="D2304" s="198">
        <f t="shared" si="35"/>
        <v>0</v>
      </c>
    </row>
    <row r="2305" spans="4:4">
      <c r="D2305" s="198">
        <f t="shared" si="35"/>
        <v>0</v>
      </c>
    </row>
    <row r="2306" spans="4:4">
      <c r="D2306" s="198">
        <f t="shared" si="35"/>
        <v>0</v>
      </c>
    </row>
    <row r="2307" spans="4:4">
      <c r="D2307" s="198">
        <f t="shared" ref="D2307:D2370" si="36">COUNTIF(A:A,A2307)</f>
        <v>0</v>
      </c>
    </row>
    <row r="2308" spans="4:4">
      <c r="D2308" s="198">
        <f t="shared" si="36"/>
        <v>0</v>
      </c>
    </row>
    <row r="2309" spans="4:4">
      <c r="D2309" s="198">
        <f t="shared" si="36"/>
        <v>0</v>
      </c>
    </row>
    <row r="2310" spans="4:4">
      <c r="D2310" s="198">
        <f t="shared" si="36"/>
        <v>0</v>
      </c>
    </row>
    <row r="2311" spans="4:4">
      <c r="D2311" s="198">
        <f t="shared" si="36"/>
        <v>0</v>
      </c>
    </row>
    <row r="2312" spans="4:4">
      <c r="D2312" s="198">
        <f t="shared" si="36"/>
        <v>0</v>
      </c>
    </row>
    <row r="2313" spans="4:4">
      <c r="D2313" s="198">
        <f t="shared" si="36"/>
        <v>0</v>
      </c>
    </row>
    <row r="2314" spans="4:4">
      <c r="D2314" s="198">
        <f t="shared" si="36"/>
        <v>0</v>
      </c>
    </row>
    <row r="2315" spans="4:4">
      <c r="D2315" s="198">
        <f t="shared" si="36"/>
        <v>0</v>
      </c>
    </row>
    <row r="2316" spans="4:4">
      <c r="D2316" s="198">
        <f t="shared" si="36"/>
        <v>0</v>
      </c>
    </row>
    <row r="2317" spans="4:4">
      <c r="D2317" s="198">
        <f t="shared" si="36"/>
        <v>0</v>
      </c>
    </row>
    <row r="2318" spans="4:4">
      <c r="D2318" s="198">
        <f t="shared" si="36"/>
        <v>0</v>
      </c>
    </row>
    <row r="2319" spans="4:4">
      <c r="D2319" s="198">
        <f t="shared" si="36"/>
        <v>0</v>
      </c>
    </row>
    <row r="2320" spans="4:4">
      <c r="D2320" s="198">
        <f t="shared" si="36"/>
        <v>0</v>
      </c>
    </row>
    <row r="2321" spans="4:4">
      <c r="D2321" s="198">
        <f t="shared" si="36"/>
        <v>0</v>
      </c>
    </row>
    <row r="2322" spans="4:4">
      <c r="D2322" s="198">
        <f t="shared" si="36"/>
        <v>0</v>
      </c>
    </row>
    <row r="2323" spans="4:4">
      <c r="D2323" s="198">
        <f t="shared" si="36"/>
        <v>0</v>
      </c>
    </row>
    <row r="2324" spans="4:4">
      <c r="D2324" s="198">
        <f t="shared" si="36"/>
        <v>0</v>
      </c>
    </row>
    <row r="2325" spans="4:4">
      <c r="D2325" s="198">
        <f t="shared" si="36"/>
        <v>0</v>
      </c>
    </row>
    <row r="2326" spans="4:4">
      <c r="D2326" s="198">
        <f t="shared" si="36"/>
        <v>0</v>
      </c>
    </row>
    <row r="2327" spans="4:4">
      <c r="D2327" s="198">
        <f t="shared" si="36"/>
        <v>0</v>
      </c>
    </row>
    <row r="2328" spans="4:4">
      <c r="D2328" s="198">
        <f t="shared" si="36"/>
        <v>0</v>
      </c>
    </row>
    <row r="2329" spans="4:4">
      <c r="D2329" s="198">
        <f t="shared" si="36"/>
        <v>0</v>
      </c>
    </row>
    <row r="2330" spans="4:4">
      <c r="D2330" s="198">
        <f t="shared" si="36"/>
        <v>0</v>
      </c>
    </row>
    <row r="2331" spans="4:4">
      <c r="D2331" s="198">
        <f t="shared" si="36"/>
        <v>0</v>
      </c>
    </row>
    <row r="2332" spans="4:4">
      <c r="D2332" s="198">
        <f t="shared" si="36"/>
        <v>0</v>
      </c>
    </row>
    <row r="2333" spans="4:4">
      <c r="D2333" s="198">
        <f t="shared" si="36"/>
        <v>0</v>
      </c>
    </row>
    <row r="2334" spans="4:4">
      <c r="D2334" s="198">
        <f t="shared" si="36"/>
        <v>0</v>
      </c>
    </row>
    <row r="2335" spans="4:4">
      <c r="D2335" s="198">
        <f t="shared" si="36"/>
        <v>0</v>
      </c>
    </row>
    <row r="2336" spans="4:4">
      <c r="D2336" s="198">
        <f t="shared" si="36"/>
        <v>0</v>
      </c>
    </row>
    <row r="2337" spans="4:4">
      <c r="D2337" s="198">
        <f t="shared" si="36"/>
        <v>0</v>
      </c>
    </row>
    <row r="2338" spans="4:4">
      <c r="D2338" s="198">
        <f t="shared" si="36"/>
        <v>0</v>
      </c>
    </row>
    <row r="2339" spans="4:4">
      <c r="D2339" s="198">
        <f t="shared" si="36"/>
        <v>0</v>
      </c>
    </row>
    <row r="2340" spans="4:4">
      <c r="D2340" s="198">
        <f t="shared" si="36"/>
        <v>0</v>
      </c>
    </row>
    <row r="2341" spans="4:4">
      <c r="D2341" s="198">
        <f t="shared" si="36"/>
        <v>0</v>
      </c>
    </row>
    <row r="2342" spans="4:4">
      <c r="D2342" s="198">
        <f t="shared" si="36"/>
        <v>0</v>
      </c>
    </row>
    <row r="2343" spans="4:4">
      <c r="D2343" s="198">
        <f t="shared" si="36"/>
        <v>0</v>
      </c>
    </row>
    <row r="2344" spans="4:4">
      <c r="D2344" s="198">
        <f t="shared" si="36"/>
        <v>0</v>
      </c>
    </row>
    <row r="2345" spans="4:4">
      <c r="D2345" s="198">
        <f t="shared" si="36"/>
        <v>0</v>
      </c>
    </row>
    <row r="2346" spans="4:4">
      <c r="D2346" s="198">
        <f t="shared" si="36"/>
        <v>0</v>
      </c>
    </row>
    <row r="2347" spans="4:4">
      <c r="D2347" s="198">
        <f t="shared" si="36"/>
        <v>0</v>
      </c>
    </row>
    <row r="2348" spans="4:4">
      <c r="D2348" s="198">
        <f t="shared" si="36"/>
        <v>0</v>
      </c>
    </row>
    <row r="2349" spans="4:4">
      <c r="D2349" s="198">
        <f t="shared" si="36"/>
        <v>0</v>
      </c>
    </row>
    <row r="2350" spans="4:4">
      <c r="D2350" s="198">
        <f t="shared" si="36"/>
        <v>0</v>
      </c>
    </row>
    <row r="2351" spans="4:4">
      <c r="D2351" s="198">
        <f t="shared" si="36"/>
        <v>0</v>
      </c>
    </row>
    <row r="2352" spans="4:4">
      <c r="D2352" s="198">
        <f t="shared" si="36"/>
        <v>0</v>
      </c>
    </row>
    <row r="2353" spans="4:4">
      <c r="D2353" s="198">
        <f t="shared" si="36"/>
        <v>0</v>
      </c>
    </row>
    <row r="2354" spans="4:4">
      <c r="D2354" s="198">
        <f t="shared" si="36"/>
        <v>0</v>
      </c>
    </row>
    <row r="2355" spans="4:4">
      <c r="D2355" s="198">
        <f t="shared" si="36"/>
        <v>0</v>
      </c>
    </row>
    <row r="2356" spans="4:4">
      <c r="D2356" s="198">
        <f t="shared" si="36"/>
        <v>0</v>
      </c>
    </row>
    <row r="2357" spans="4:4">
      <c r="D2357" s="198">
        <f t="shared" si="36"/>
        <v>0</v>
      </c>
    </row>
    <row r="2358" spans="4:4">
      <c r="D2358" s="198">
        <f t="shared" si="36"/>
        <v>0</v>
      </c>
    </row>
    <row r="2359" spans="4:4">
      <c r="D2359" s="198">
        <f t="shared" si="36"/>
        <v>0</v>
      </c>
    </row>
    <row r="2360" spans="4:4">
      <c r="D2360" s="198">
        <f t="shared" si="36"/>
        <v>0</v>
      </c>
    </row>
    <row r="2361" spans="4:4">
      <c r="D2361" s="198">
        <f t="shared" si="36"/>
        <v>0</v>
      </c>
    </row>
    <row r="2362" spans="4:4">
      <c r="D2362" s="198">
        <f t="shared" si="36"/>
        <v>0</v>
      </c>
    </row>
    <row r="2363" spans="4:4">
      <c r="D2363" s="198">
        <f t="shared" si="36"/>
        <v>0</v>
      </c>
    </row>
    <row r="2364" spans="4:4">
      <c r="D2364" s="198">
        <f t="shared" si="36"/>
        <v>0</v>
      </c>
    </row>
    <row r="2365" spans="4:4">
      <c r="D2365" s="198">
        <f t="shared" si="36"/>
        <v>0</v>
      </c>
    </row>
    <row r="2366" spans="4:4">
      <c r="D2366" s="198">
        <f t="shared" si="36"/>
        <v>0</v>
      </c>
    </row>
    <row r="2367" spans="4:4">
      <c r="D2367" s="198">
        <f t="shared" si="36"/>
        <v>0</v>
      </c>
    </row>
    <row r="2368" spans="4:4">
      <c r="D2368" s="198">
        <f t="shared" si="36"/>
        <v>0</v>
      </c>
    </row>
    <row r="2369" spans="4:4">
      <c r="D2369" s="198">
        <f t="shared" si="36"/>
        <v>0</v>
      </c>
    </row>
    <row r="2370" spans="4:4">
      <c r="D2370" s="198">
        <f t="shared" si="36"/>
        <v>0</v>
      </c>
    </row>
    <row r="2371" spans="4:4">
      <c r="D2371" s="198">
        <f t="shared" ref="D2371:D2402" si="37">COUNTIF(A:A,A2371)</f>
        <v>0</v>
      </c>
    </row>
    <row r="2372" spans="4:4">
      <c r="D2372" s="198">
        <f t="shared" si="37"/>
        <v>0</v>
      </c>
    </row>
    <row r="2373" spans="4:4">
      <c r="D2373" s="198">
        <f t="shared" si="37"/>
        <v>0</v>
      </c>
    </row>
    <row r="2374" spans="4:4">
      <c r="D2374" s="198">
        <f t="shared" si="37"/>
        <v>0</v>
      </c>
    </row>
    <row r="2375" spans="4:4">
      <c r="D2375" s="198">
        <f t="shared" si="37"/>
        <v>0</v>
      </c>
    </row>
    <row r="2376" spans="4:4">
      <c r="D2376" s="198">
        <f t="shared" si="37"/>
        <v>0</v>
      </c>
    </row>
    <row r="2377" spans="4:4">
      <c r="D2377" s="198">
        <f t="shared" si="37"/>
        <v>0</v>
      </c>
    </row>
    <row r="2378" spans="4:4">
      <c r="D2378" s="198">
        <f t="shared" si="37"/>
        <v>0</v>
      </c>
    </row>
    <row r="2379" spans="4:4">
      <c r="D2379" s="198">
        <f t="shared" si="37"/>
        <v>0</v>
      </c>
    </row>
    <row r="2380" spans="4:4">
      <c r="D2380" s="198">
        <f t="shared" si="37"/>
        <v>0</v>
      </c>
    </row>
    <row r="2381" spans="4:4">
      <c r="D2381" s="198">
        <f t="shared" si="37"/>
        <v>0</v>
      </c>
    </row>
    <row r="2382" spans="4:4">
      <c r="D2382" s="198">
        <f t="shared" si="37"/>
        <v>0</v>
      </c>
    </row>
    <row r="2383" spans="4:4">
      <c r="D2383" s="198">
        <f t="shared" si="37"/>
        <v>0</v>
      </c>
    </row>
    <row r="2384" spans="4:4">
      <c r="D2384" s="198">
        <f t="shared" si="37"/>
        <v>0</v>
      </c>
    </row>
    <row r="2385" spans="4:4">
      <c r="D2385" s="198">
        <f t="shared" si="37"/>
        <v>0</v>
      </c>
    </row>
    <row r="2386" spans="4:4">
      <c r="D2386" s="198">
        <f t="shared" si="37"/>
        <v>0</v>
      </c>
    </row>
    <row r="2387" spans="4:4">
      <c r="D2387" s="198">
        <f t="shared" si="37"/>
        <v>0</v>
      </c>
    </row>
    <row r="2388" spans="4:4">
      <c r="D2388" s="198">
        <f t="shared" si="37"/>
        <v>0</v>
      </c>
    </row>
    <row r="2389" spans="4:4">
      <c r="D2389" s="198">
        <f t="shared" si="37"/>
        <v>0</v>
      </c>
    </row>
    <row r="2390" spans="4:4">
      <c r="D2390" s="198">
        <f t="shared" si="37"/>
        <v>0</v>
      </c>
    </row>
    <row r="2391" spans="4:4">
      <c r="D2391" s="198">
        <f t="shared" si="37"/>
        <v>0</v>
      </c>
    </row>
    <row r="2392" spans="4:4">
      <c r="D2392" s="198">
        <f t="shared" si="37"/>
        <v>0</v>
      </c>
    </row>
    <row r="2393" spans="4:4">
      <c r="D2393" s="198">
        <f t="shared" si="37"/>
        <v>0</v>
      </c>
    </row>
    <row r="2394" spans="4:4">
      <c r="D2394" s="198">
        <f t="shared" si="37"/>
        <v>0</v>
      </c>
    </row>
    <row r="2395" spans="4:4">
      <c r="D2395" s="198">
        <f t="shared" si="37"/>
        <v>0</v>
      </c>
    </row>
    <row r="2396" spans="4:4">
      <c r="D2396" s="198">
        <f t="shared" si="37"/>
        <v>0</v>
      </c>
    </row>
    <row r="2397" spans="4:4">
      <c r="D2397" s="198">
        <f t="shared" si="37"/>
        <v>0</v>
      </c>
    </row>
    <row r="2398" spans="4:4">
      <c r="D2398" s="198">
        <f t="shared" si="37"/>
        <v>0</v>
      </c>
    </row>
    <row r="2399" spans="4:4">
      <c r="D2399" s="198">
        <f t="shared" si="37"/>
        <v>0</v>
      </c>
    </row>
    <row r="2400" spans="4:4">
      <c r="D2400" s="198">
        <f t="shared" si="37"/>
        <v>0</v>
      </c>
    </row>
    <row r="2401" spans="4:4">
      <c r="D2401" s="198">
        <f t="shared" si="37"/>
        <v>0</v>
      </c>
    </row>
    <row r="2402" spans="4:4">
      <c r="D2402" s="198">
        <f t="shared" si="37"/>
        <v>0</v>
      </c>
    </row>
  </sheetData>
  <autoFilter ref="A1:D2402" xr:uid="{00000000-0001-0000-0600-000000000000}"/>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30098-0175-44D9-B1FF-7C1D3C0528DF}">
  <dimension ref="A1:J109"/>
  <sheetViews>
    <sheetView workbookViewId="0">
      <selection activeCell="E2" sqref="E2"/>
    </sheetView>
  </sheetViews>
  <sheetFormatPr defaultRowHeight="15"/>
  <cols>
    <col min="2" max="3" width="10.7109375" bestFit="1" customWidth="1"/>
    <col min="4" max="4" width="10.7109375" customWidth="1"/>
    <col min="5" max="5" width="10.5703125" bestFit="1" customWidth="1"/>
  </cols>
  <sheetData>
    <row r="1" spans="1:10">
      <c r="A1" t="s">
        <v>37</v>
      </c>
      <c r="B1" s="159">
        <v>45153</v>
      </c>
      <c r="C1" s="159">
        <v>45169</v>
      </c>
      <c r="D1" s="159"/>
      <c r="E1" t="s">
        <v>549</v>
      </c>
    </row>
    <row r="2" spans="1:10">
      <c r="A2" s="207">
        <v>7351</v>
      </c>
      <c r="B2" s="207">
        <v>945.8</v>
      </c>
      <c r="C2" s="207">
        <v>1120.6099999999999</v>
      </c>
      <c r="D2" s="207">
        <f>SUM(B2:C2)</f>
        <v>2066.41</v>
      </c>
      <c r="E2" s="210">
        <f>(D2/30)*6</f>
        <v>413.28199999999993</v>
      </c>
      <c r="G2" s="207"/>
      <c r="H2" s="207"/>
      <c r="I2" s="207"/>
      <c r="J2" s="207"/>
    </row>
    <row r="3" spans="1:10">
      <c r="A3" s="207">
        <v>7352</v>
      </c>
      <c r="B3" s="207">
        <v>1118.5</v>
      </c>
      <c r="C3" s="207">
        <v>1056.33</v>
      </c>
      <c r="D3" s="207">
        <f t="shared" ref="D3:D64" si="0">SUM(B3:C3)</f>
        <v>2174.83</v>
      </c>
      <c r="E3" s="210">
        <f t="shared" ref="E3:E64" si="1">(D3/30)*6</f>
        <v>434.96600000000001</v>
      </c>
      <c r="G3" s="207"/>
      <c r="H3" s="207"/>
      <c r="I3" s="207"/>
      <c r="J3" s="207"/>
    </row>
    <row r="4" spans="1:10">
      <c r="A4" s="207">
        <v>7355</v>
      </c>
      <c r="B4" s="207">
        <v>1374.35</v>
      </c>
      <c r="C4" s="207">
        <v>1324.31</v>
      </c>
      <c r="D4" s="207">
        <f t="shared" si="0"/>
        <v>2698.66</v>
      </c>
      <c r="E4" s="210">
        <f t="shared" si="1"/>
        <v>539.73199999999997</v>
      </c>
      <c r="G4" s="207"/>
      <c r="H4" s="207"/>
      <c r="I4" s="207"/>
      <c r="J4" s="207"/>
    </row>
    <row r="5" spans="1:10">
      <c r="A5" s="207">
        <v>7356</v>
      </c>
      <c r="B5" s="207">
        <v>0</v>
      </c>
      <c r="C5" s="207">
        <v>0</v>
      </c>
      <c r="D5" s="207">
        <f t="shared" si="0"/>
        <v>0</v>
      </c>
      <c r="E5" s="210">
        <f t="shared" si="1"/>
        <v>0</v>
      </c>
      <c r="G5" s="207"/>
      <c r="H5" s="207"/>
      <c r="I5" s="207"/>
      <c r="J5" s="207"/>
    </row>
    <row r="6" spans="1:10">
      <c r="A6" s="207">
        <v>7358</v>
      </c>
      <c r="B6" s="207">
        <v>952.02</v>
      </c>
      <c r="C6" s="207">
        <v>1037.55</v>
      </c>
      <c r="D6" s="207">
        <f t="shared" si="0"/>
        <v>1989.57</v>
      </c>
      <c r="E6" s="210">
        <f t="shared" si="1"/>
        <v>397.91399999999999</v>
      </c>
      <c r="G6" s="207"/>
      <c r="H6" s="207"/>
      <c r="I6" s="207"/>
      <c r="J6" s="207"/>
    </row>
    <row r="7" spans="1:10">
      <c r="A7" s="207">
        <v>7359</v>
      </c>
      <c r="B7" s="207">
        <v>740.72</v>
      </c>
      <c r="C7" s="207">
        <v>939.94</v>
      </c>
      <c r="D7" s="207">
        <f t="shared" si="0"/>
        <v>1680.66</v>
      </c>
      <c r="E7" s="210">
        <f t="shared" si="1"/>
        <v>336.13200000000006</v>
      </c>
      <c r="G7" s="207"/>
      <c r="H7" s="207"/>
      <c r="I7" s="207"/>
      <c r="J7" s="207"/>
    </row>
    <row r="8" spans="1:10">
      <c r="A8" s="207">
        <v>7360</v>
      </c>
      <c r="B8" s="207">
        <v>1234.71</v>
      </c>
      <c r="C8" s="207">
        <v>1167.07</v>
      </c>
      <c r="D8" s="207">
        <f t="shared" si="0"/>
        <v>2401.7799999999997</v>
      </c>
      <c r="E8" s="210">
        <f t="shared" si="1"/>
        <v>480.35599999999999</v>
      </c>
      <c r="G8" s="207"/>
      <c r="H8" s="207"/>
      <c r="I8" s="207"/>
      <c r="J8" s="207"/>
    </row>
    <row r="9" spans="1:10">
      <c r="A9" s="207">
        <v>7361</v>
      </c>
      <c r="B9" s="207">
        <v>1291.28</v>
      </c>
      <c r="C9" s="207">
        <v>1259.74</v>
      </c>
      <c r="D9" s="207">
        <f t="shared" si="0"/>
        <v>2551.02</v>
      </c>
      <c r="E9" s="210">
        <f t="shared" si="1"/>
        <v>510.20400000000006</v>
      </c>
      <c r="G9" s="207"/>
      <c r="H9" s="207"/>
      <c r="I9" s="207"/>
      <c r="J9" s="207"/>
    </row>
    <row r="10" spans="1:10">
      <c r="A10" s="207">
        <v>7362</v>
      </c>
      <c r="B10" s="207">
        <v>689.12</v>
      </c>
      <c r="C10" s="207">
        <v>838.37</v>
      </c>
      <c r="D10" s="207">
        <f t="shared" si="0"/>
        <v>1527.49</v>
      </c>
      <c r="E10" s="210">
        <f t="shared" si="1"/>
        <v>305.49799999999999</v>
      </c>
      <c r="G10" s="207"/>
      <c r="H10" s="207"/>
      <c r="I10" s="207"/>
      <c r="J10" s="207"/>
    </row>
    <row r="11" spans="1:10">
      <c r="A11" s="207">
        <v>7363</v>
      </c>
      <c r="B11" s="207">
        <v>1010.78</v>
      </c>
      <c r="C11" s="207">
        <v>1113.3900000000001</v>
      </c>
      <c r="D11" s="207">
        <f t="shared" si="0"/>
        <v>2124.17</v>
      </c>
      <c r="E11" s="210">
        <f t="shared" si="1"/>
        <v>424.834</v>
      </c>
      <c r="G11" s="207"/>
      <c r="H11" s="207"/>
      <c r="I11" s="207"/>
      <c r="J11" s="207"/>
    </row>
    <row r="12" spans="1:10">
      <c r="A12" s="207">
        <v>7364</v>
      </c>
      <c r="B12" s="207">
        <v>395.83</v>
      </c>
      <c r="C12" s="207">
        <v>451.92</v>
      </c>
      <c r="D12" s="207">
        <f t="shared" si="0"/>
        <v>847.75</v>
      </c>
      <c r="E12" s="210">
        <f t="shared" si="1"/>
        <v>169.55</v>
      </c>
      <c r="G12" s="207"/>
      <c r="H12" s="207"/>
      <c r="I12" s="207"/>
      <c r="J12" s="207"/>
    </row>
    <row r="13" spans="1:10">
      <c r="A13" s="207">
        <v>7365</v>
      </c>
      <c r="B13" s="207">
        <v>698.65</v>
      </c>
      <c r="C13" s="207">
        <v>703.95</v>
      </c>
      <c r="D13" s="207">
        <f t="shared" si="0"/>
        <v>1402.6</v>
      </c>
      <c r="E13" s="210">
        <f t="shared" si="1"/>
        <v>280.52</v>
      </c>
      <c r="G13" s="207"/>
      <c r="H13" s="207"/>
      <c r="I13" s="207"/>
      <c r="J13" s="207"/>
    </row>
    <row r="14" spans="1:10">
      <c r="A14" s="207">
        <v>7366</v>
      </c>
      <c r="B14" s="207">
        <v>1216.08</v>
      </c>
      <c r="C14" s="207">
        <v>1378.95</v>
      </c>
      <c r="D14" s="207">
        <f t="shared" si="0"/>
        <v>2595.0299999999997</v>
      </c>
      <c r="E14" s="210">
        <f t="shared" si="1"/>
        <v>519.00599999999997</v>
      </c>
      <c r="G14" s="207"/>
      <c r="H14" s="207"/>
      <c r="I14" s="207"/>
      <c r="J14" s="207"/>
    </row>
    <row r="15" spans="1:10">
      <c r="A15" s="207">
        <v>7367</v>
      </c>
      <c r="B15" s="207">
        <v>1318.66</v>
      </c>
      <c r="C15" s="207">
        <v>1284.5899999999999</v>
      </c>
      <c r="D15" s="207">
        <f t="shared" si="0"/>
        <v>2603.25</v>
      </c>
      <c r="E15" s="210">
        <f t="shared" si="1"/>
        <v>520.65000000000009</v>
      </c>
      <c r="G15" s="207"/>
      <c r="H15" s="207"/>
      <c r="I15" s="207"/>
      <c r="J15" s="207"/>
    </row>
    <row r="16" spans="1:10">
      <c r="A16" s="207">
        <v>7368</v>
      </c>
      <c r="B16" s="207">
        <v>1850.5</v>
      </c>
      <c r="C16" s="207">
        <v>1600.17</v>
      </c>
      <c r="D16" s="207">
        <f t="shared" si="0"/>
        <v>3450.67</v>
      </c>
      <c r="E16" s="210">
        <f t="shared" si="1"/>
        <v>690.13400000000001</v>
      </c>
      <c r="G16" s="207"/>
      <c r="H16" s="207"/>
      <c r="I16" s="207"/>
      <c r="J16" s="207"/>
    </row>
    <row r="17" spans="1:10">
      <c r="A17" s="207">
        <v>7369</v>
      </c>
      <c r="B17" s="207">
        <v>928.84</v>
      </c>
      <c r="C17" s="207">
        <v>883.4</v>
      </c>
      <c r="D17" s="207">
        <f t="shared" si="0"/>
        <v>1812.24</v>
      </c>
      <c r="E17" s="210">
        <f t="shared" si="1"/>
        <v>362.44799999999998</v>
      </c>
      <c r="G17" s="207"/>
      <c r="H17" s="207"/>
      <c r="I17" s="207"/>
      <c r="J17" s="207"/>
    </row>
    <row r="18" spans="1:10">
      <c r="A18" s="207">
        <v>7370</v>
      </c>
      <c r="B18" s="207">
        <v>0</v>
      </c>
      <c r="C18" s="207">
        <v>0</v>
      </c>
      <c r="D18" s="207">
        <f t="shared" si="0"/>
        <v>0</v>
      </c>
      <c r="E18" s="210">
        <f t="shared" si="1"/>
        <v>0</v>
      </c>
      <c r="G18" s="207"/>
      <c r="H18" s="207"/>
      <c r="I18" s="207"/>
      <c r="J18" s="207"/>
    </row>
    <row r="19" spans="1:10">
      <c r="A19" s="207">
        <v>7371</v>
      </c>
      <c r="B19" s="207">
        <v>847.43</v>
      </c>
      <c r="C19" s="207">
        <v>939.66</v>
      </c>
      <c r="D19" s="207">
        <f t="shared" si="0"/>
        <v>1787.09</v>
      </c>
      <c r="E19" s="210">
        <f t="shared" si="1"/>
        <v>357.41800000000001</v>
      </c>
      <c r="G19" s="207"/>
      <c r="H19" s="207"/>
      <c r="I19" s="207"/>
      <c r="J19" s="207"/>
    </row>
    <row r="20" spans="1:10">
      <c r="A20" s="207">
        <v>7372</v>
      </c>
      <c r="B20" s="207">
        <v>764.51</v>
      </c>
      <c r="C20" s="207">
        <v>949.7</v>
      </c>
      <c r="D20" s="207">
        <f t="shared" si="0"/>
        <v>1714.21</v>
      </c>
      <c r="E20" s="210">
        <f t="shared" si="1"/>
        <v>342.84200000000004</v>
      </c>
      <c r="G20" s="207"/>
      <c r="H20" s="207"/>
      <c r="I20" s="207"/>
      <c r="J20" s="207"/>
    </row>
    <row r="21" spans="1:10">
      <c r="A21" s="207">
        <v>7373</v>
      </c>
      <c r="B21" s="207">
        <v>904.69</v>
      </c>
      <c r="C21" s="207">
        <v>913.82</v>
      </c>
      <c r="D21" s="207">
        <f t="shared" si="0"/>
        <v>1818.5100000000002</v>
      </c>
      <c r="E21" s="210">
        <f t="shared" si="1"/>
        <v>363.702</v>
      </c>
      <c r="G21" s="207"/>
      <c r="H21" s="207"/>
      <c r="I21" s="207"/>
      <c r="J21" s="207"/>
    </row>
    <row r="22" spans="1:10">
      <c r="A22" s="207">
        <v>7374</v>
      </c>
      <c r="B22" s="207">
        <v>1219.3800000000001</v>
      </c>
      <c r="C22" s="207">
        <v>1362.47</v>
      </c>
      <c r="D22" s="207">
        <f t="shared" si="0"/>
        <v>2581.8500000000004</v>
      </c>
      <c r="E22" s="210">
        <f t="shared" si="1"/>
        <v>516.37000000000012</v>
      </c>
      <c r="G22" s="207"/>
      <c r="H22" s="207"/>
      <c r="I22" s="207"/>
      <c r="J22" s="207"/>
    </row>
    <row r="23" spans="1:10">
      <c r="A23" s="207">
        <v>7375</v>
      </c>
      <c r="B23" s="207">
        <v>1048.76</v>
      </c>
      <c r="C23" s="207">
        <v>1181.1099999999999</v>
      </c>
      <c r="D23" s="207">
        <f t="shared" si="0"/>
        <v>2229.87</v>
      </c>
      <c r="E23" s="210">
        <f t="shared" si="1"/>
        <v>445.97399999999993</v>
      </c>
      <c r="G23" s="207"/>
      <c r="H23" s="207"/>
      <c r="I23" s="207"/>
      <c r="J23" s="207"/>
    </row>
    <row r="24" spans="1:10">
      <c r="A24" s="207">
        <v>7376</v>
      </c>
      <c r="B24" s="207">
        <v>2127.61</v>
      </c>
      <c r="C24" s="207">
        <v>2513.81</v>
      </c>
      <c r="D24" s="207">
        <f t="shared" si="0"/>
        <v>4641.42</v>
      </c>
      <c r="E24" s="210">
        <f t="shared" si="1"/>
        <v>928.28399999999999</v>
      </c>
      <c r="G24" s="207"/>
      <c r="H24" s="207"/>
      <c r="I24" s="207"/>
      <c r="J24" s="207"/>
    </row>
    <row r="25" spans="1:10">
      <c r="A25" s="207">
        <v>7377</v>
      </c>
      <c r="B25" s="207">
        <v>1337.19</v>
      </c>
      <c r="C25" s="207">
        <v>1309.67</v>
      </c>
      <c r="D25" s="207">
        <f t="shared" si="0"/>
        <v>2646.86</v>
      </c>
      <c r="E25" s="210">
        <f t="shared" si="1"/>
        <v>529.37200000000007</v>
      </c>
      <c r="G25" s="207"/>
      <c r="H25" s="207"/>
      <c r="I25" s="207"/>
      <c r="J25" s="207"/>
    </row>
    <row r="26" spans="1:10">
      <c r="A26" s="207">
        <v>7378</v>
      </c>
      <c r="B26" s="207">
        <v>1580.11</v>
      </c>
      <c r="C26" s="207">
        <v>1459.72</v>
      </c>
      <c r="D26" s="207">
        <f t="shared" si="0"/>
        <v>3039.83</v>
      </c>
      <c r="E26" s="210">
        <f t="shared" si="1"/>
        <v>607.96599999999989</v>
      </c>
      <c r="G26" s="207"/>
      <c r="H26" s="207"/>
      <c r="I26" s="207"/>
      <c r="J26" s="207"/>
    </row>
    <row r="27" spans="1:10">
      <c r="A27" s="207">
        <v>7379</v>
      </c>
      <c r="B27" s="207">
        <v>1295.6199999999999</v>
      </c>
      <c r="C27" s="207">
        <v>1338.54</v>
      </c>
      <c r="D27" s="207">
        <f t="shared" si="0"/>
        <v>2634.16</v>
      </c>
      <c r="E27" s="210">
        <f t="shared" si="1"/>
        <v>526.83199999999988</v>
      </c>
      <c r="G27" s="207"/>
      <c r="H27" s="207"/>
      <c r="I27" s="207"/>
      <c r="J27" s="207"/>
    </row>
    <row r="28" spans="1:10">
      <c r="A28" s="207">
        <v>7380</v>
      </c>
      <c r="B28" s="207">
        <v>803.49</v>
      </c>
      <c r="C28" s="207">
        <v>892.41</v>
      </c>
      <c r="D28" s="207">
        <f t="shared" si="0"/>
        <v>1695.9</v>
      </c>
      <c r="E28" s="210">
        <f t="shared" si="1"/>
        <v>339.18</v>
      </c>
      <c r="G28" s="207"/>
      <c r="H28" s="207"/>
      <c r="I28" s="207"/>
      <c r="J28" s="207"/>
    </row>
    <row r="29" spans="1:10">
      <c r="A29" s="207">
        <v>7381</v>
      </c>
      <c r="B29" s="207">
        <v>1109.8</v>
      </c>
      <c r="C29" s="207">
        <v>1326.36</v>
      </c>
      <c r="D29" s="207">
        <f t="shared" si="0"/>
        <v>2436.16</v>
      </c>
      <c r="E29" s="210">
        <f t="shared" si="1"/>
        <v>487.23199999999997</v>
      </c>
      <c r="G29" s="207"/>
      <c r="H29" s="207"/>
      <c r="I29" s="207"/>
      <c r="J29" s="207"/>
    </row>
    <row r="30" spans="1:10">
      <c r="A30" s="207">
        <v>7382</v>
      </c>
      <c r="B30" s="207">
        <v>1081.9000000000001</v>
      </c>
      <c r="C30" s="207">
        <v>1094.75</v>
      </c>
      <c r="D30" s="207">
        <f t="shared" si="0"/>
        <v>2176.65</v>
      </c>
      <c r="E30" s="210">
        <f t="shared" si="1"/>
        <v>435.33000000000004</v>
      </c>
      <c r="G30" s="207"/>
      <c r="H30" s="207"/>
      <c r="I30" s="207"/>
      <c r="J30" s="207"/>
    </row>
    <row r="31" spans="1:10">
      <c r="A31" s="207">
        <v>7383</v>
      </c>
      <c r="B31" s="207">
        <v>979.34</v>
      </c>
      <c r="C31" s="207">
        <v>1183.8</v>
      </c>
      <c r="D31" s="207">
        <f t="shared" si="0"/>
        <v>2163.14</v>
      </c>
      <c r="E31" s="210">
        <f t="shared" si="1"/>
        <v>432.62799999999993</v>
      </c>
      <c r="G31" s="207"/>
      <c r="H31" s="207"/>
      <c r="I31" s="207"/>
      <c r="J31" s="207"/>
    </row>
    <row r="32" spans="1:10">
      <c r="A32" s="207">
        <v>7384</v>
      </c>
      <c r="B32" s="207">
        <v>676.03</v>
      </c>
      <c r="C32" s="207">
        <v>661.09</v>
      </c>
      <c r="D32" s="207">
        <f t="shared" si="0"/>
        <v>1337.12</v>
      </c>
      <c r="E32" s="210">
        <f t="shared" si="1"/>
        <v>267.42399999999998</v>
      </c>
      <c r="G32" s="207"/>
      <c r="H32" s="207"/>
      <c r="I32" s="207"/>
      <c r="J32" s="207"/>
    </row>
    <row r="33" spans="1:10">
      <c r="A33" s="207">
        <v>7385</v>
      </c>
      <c r="B33" s="207">
        <v>678.52</v>
      </c>
      <c r="C33" s="207">
        <v>757.59</v>
      </c>
      <c r="D33" s="207">
        <f t="shared" si="0"/>
        <v>1436.1100000000001</v>
      </c>
      <c r="E33" s="210">
        <f t="shared" si="1"/>
        <v>287.22199999999998</v>
      </c>
      <c r="G33" s="207"/>
      <c r="H33" s="207"/>
      <c r="I33" s="207"/>
      <c r="J33" s="207"/>
    </row>
    <row r="34" spans="1:10">
      <c r="A34" s="207">
        <v>7386</v>
      </c>
      <c r="B34" s="207">
        <v>1118.8599999999999</v>
      </c>
      <c r="C34" s="207">
        <v>1101.81</v>
      </c>
      <c r="D34" s="207">
        <f t="shared" si="0"/>
        <v>2220.67</v>
      </c>
      <c r="E34" s="210">
        <f t="shared" si="1"/>
        <v>444.13400000000001</v>
      </c>
      <c r="G34" s="207"/>
      <c r="H34" s="207"/>
      <c r="I34" s="207"/>
      <c r="J34" s="207"/>
    </row>
    <row r="35" spans="1:10">
      <c r="A35" s="207">
        <v>7387</v>
      </c>
      <c r="B35" s="207">
        <v>920.45</v>
      </c>
      <c r="C35" s="207">
        <v>1072.9000000000001</v>
      </c>
      <c r="D35" s="207">
        <f t="shared" si="0"/>
        <v>1993.3500000000001</v>
      </c>
      <c r="E35" s="210">
        <f t="shared" si="1"/>
        <v>398.67000000000007</v>
      </c>
      <c r="G35" s="207"/>
      <c r="H35" s="207"/>
      <c r="I35" s="207"/>
      <c r="J35" s="207"/>
    </row>
    <row r="36" spans="1:10">
      <c r="A36" s="207">
        <v>7389</v>
      </c>
      <c r="B36" s="207">
        <v>1428.24</v>
      </c>
      <c r="C36" s="207">
        <v>1765.66</v>
      </c>
      <c r="D36" s="207">
        <f t="shared" si="0"/>
        <v>3193.9</v>
      </c>
      <c r="E36" s="210">
        <f t="shared" si="1"/>
        <v>638.78</v>
      </c>
      <c r="G36" s="207"/>
      <c r="H36" s="207"/>
      <c r="I36" s="207"/>
      <c r="J36" s="207"/>
    </row>
    <row r="37" spans="1:10">
      <c r="A37" s="207">
        <v>7391</v>
      </c>
      <c r="B37" s="207">
        <v>1040.46</v>
      </c>
      <c r="C37" s="207">
        <v>1051.08</v>
      </c>
      <c r="D37" s="207">
        <f t="shared" si="0"/>
        <v>2091.54</v>
      </c>
      <c r="E37" s="210">
        <f t="shared" si="1"/>
        <v>418.30799999999999</v>
      </c>
      <c r="G37" s="207"/>
      <c r="H37" s="207"/>
      <c r="I37" s="207"/>
      <c r="J37" s="207"/>
    </row>
    <row r="38" spans="1:10">
      <c r="A38" s="207">
        <v>7392</v>
      </c>
      <c r="B38" s="207">
        <v>1594.11</v>
      </c>
      <c r="C38" s="207">
        <v>1645.26</v>
      </c>
      <c r="D38" s="207">
        <f t="shared" si="0"/>
        <v>3239.37</v>
      </c>
      <c r="E38" s="210">
        <f t="shared" si="1"/>
        <v>647.87400000000002</v>
      </c>
      <c r="G38" s="207"/>
      <c r="H38" s="207"/>
      <c r="I38" s="207"/>
      <c r="J38" s="207"/>
    </row>
    <row r="39" spans="1:10">
      <c r="A39" s="207">
        <v>7393</v>
      </c>
      <c r="B39" s="207">
        <v>872.6</v>
      </c>
      <c r="C39" s="207">
        <v>875.94</v>
      </c>
      <c r="D39" s="207">
        <f t="shared" si="0"/>
        <v>1748.54</v>
      </c>
      <c r="E39" s="210">
        <f t="shared" si="1"/>
        <v>349.70799999999997</v>
      </c>
      <c r="G39" s="207"/>
      <c r="H39" s="207"/>
      <c r="I39" s="207"/>
      <c r="J39" s="207"/>
    </row>
    <row r="40" spans="1:10">
      <c r="A40" s="207">
        <v>7394</v>
      </c>
      <c r="B40" s="207">
        <v>890.97</v>
      </c>
      <c r="C40" s="207">
        <v>842.37</v>
      </c>
      <c r="D40" s="207">
        <f t="shared" si="0"/>
        <v>1733.3400000000001</v>
      </c>
      <c r="E40" s="210">
        <f t="shared" si="1"/>
        <v>346.66800000000001</v>
      </c>
      <c r="G40" s="207"/>
      <c r="H40" s="207"/>
      <c r="I40" s="207"/>
      <c r="J40" s="207"/>
    </row>
    <row r="41" spans="1:10">
      <c r="A41" s="207">
        <v>7396</v>
      </c>
      <c r="B41" s="207">
        <v>990.24</v>
      </c>
      <c r="C41" s="207">
        <v>1005.36</v>
      </c>
      <c r="D41" s="207">
        <f t="shared" si="0"/>
        <v>1995.6</v>
      </c>
      <c r="E41" s="210">
        <f t="shared" si="1"/>
        <v>399.12</v>
      </c>
      <c r="G41" s="207"/>
      <c r="H41" s="207"/>
      <c r="I41" s="207"/>
      <c r="J41" s="207"/>
    </row>
    <row r="42" spans="1:10">
      <c r="A42" s="207">
        <v>7397</v>
      </c>
      <c r="B42" s="207">
        <v>982.55</v>
      </c>
      <c r="C42" s="207">
        <v>1148.45</v>
      </c>
      <c r="D42" s="207">
        <f t="shared" si="0"/>
        <v>2131</v>
      </c>
      <c r="E42" s="210">
        <f t="shared" si="1"/>
        <v>426.2</v>
      </c>
      <c r="G42" s="207"/>
      <c r="H42" s="207"/>
      <c r="I42" s="207"/>
      <c r="J42" s="207"/>
    </row>
    <row r="43" spans="1:10">
      <c r="A43" s="207">
        <v>7398</v>
      </c>
      <c r="B43" s="207">
        <v>1423.25</v>
      </c>
      <c r="C43" s="207">
        <v>1391.09</v>
      </c>
      <c r="D43" s="207">
        <f t="shared" si="0"/>
        <v>2814.34</v>
      </c>
      <c r="E43" s="210">
        <f t="shared" si="1"/>
        <v>562.86800000000005</v>
      </c>
      <c r="G43" s="207"/>
      <c r="H43" s="207"/>
      <c r="I43" s="207"/>
      <c r="J43" s="207"/>
    </row>
    <row r="44" spans="1:10">
      <c r="A44" s="207">
        <v>7400</v>
      </c>
      <c r="B44" s="207">
        <v>754.62</v>
      </c>
      <c r="C44" s="207">
        <v>1037.1500000000001</v>
      </c>
      <c r="D44" s="207">
        <f t="shared" si="0"/>
        <v>1791.77</v>
      </c>
      <c r="E44" s="210">
        <f t="shared" si="1"/>
        <v>358.35400000000004</v>
      </c>
      <c r="G44" s="207"/>
      <c r="H44" s="207"/>
      <c r="I44" s="207"/>
      <c r="J44" s="207"/>
    </row>
    <row r="45" spans="1:10">
      <c r="A45" s="207">
        <v>7401</v>
      </c>
      <c r="B45" s="207">
        <v>862.39</v>
      </c>
      <c r="C45" s="207">
        <v>1068.67</v>
      </c>
      <c r="D45" s="207">
        <f t="shared" si="0"/>
        <v>1931.06</v>
      </c>
      <c r="E45" s="210">
        <f t="shared" si="1"/>
        <v>386.21199999999999</v>
      </c>
      <c r="G45" s="207"/>
      <c r="H45" s="207"/>
      <c r="I45" s="207"/>
      <c r="J45" s="207"/>
    </row>
    <row r="46" spans="1:10">
      <c r="A46" s="207">
        <v>7402</v>
      </c>
      <c r="B46" s="207">
        <v>986.59</v>
      </c>
      <c r="C46" s="207">
        <v>1120.92</v>
      </c>
      <c r="D46" s="207">
        <f t="shared" si="0"/>
        <v>2107.5100000000002</v>
      </c>
      <c r="E46" s="210">
        <f t="shared" si="1"/>
        <v>421.50200000000007</v>
      </c>
      <c r="G46" s="207"/>
      <c r="H46" s="207"/>
      <c r="I46" s="207"/>
      <c r="J46" s="207"/>
    </row>
    <row r="47" spans="1:10">
      <c r="A47" s="207">
        <v>7403</v>
      </c>
      <c r="B47" s="207">
        <v>1124.81</v>
      </c>
      <c r="C47" s="207">
        <v>1166.3900000000001</v>
      </c>
      <c r="D47" s="207">
        <f t="shared" si="0"/>
        <v>2291.1999999999998</v>
      </c>
      <c r="E47" s="210">
        <f t="shared" si="1"/>
        <v>458.2399999999999</v>
      </c>
      <c r="G47" s="207"/>
      <c r="H47" s="207"/>
      <c r="I47" s="207"/>
      <c r="J47" s="207"/>
    </row>
    <row r="48" spans="1:10">
      <c r="A48" s="207">
        <v>7405</v>
      </c>
      <c r="B48" s="207">
        <v>0</v>
      </c>
      <c r="C48" s="207">
        <v>0</v>
      </c>
      <c r="D48" s="207">
        <f t="shared" si="0"/>
        <v>0</v>
      </c>
      <c r="E48" s="210">
        <f t="shared" si="1"/>
        <v>0</v>
      </c>
      <c r="G48" s="207"/>
      <c r="H48" s="207"/>
      <c r="I48" s="207"/>
      <c r="J48" s="207"/>
    </row>
    <row r="49" spans="1:10">
      <c r="A49" s="207">
        <v>7406</v>
      </c>
      <c r="B49" s="207">
        <v>0</v>
      </c>
      <c r="C49" s="207">
        <v>0</v>
      </c>
      <c r="D49" s="207">
        <f t="shared" si="0"/>
        <v>0</v>
      </c>
      <c r="E49" s="210">
        <f t="shared" si="1"/>
        <v>0</v>
      </c>
      <c r="G49" s="207"/>
      <c r="H49" s="207"/>
      <c r="I49" s="207"/>
      <c r="J49" s="207"/>
    </row>
    <row r="50" spans="1:10">
      <c r="A50" s="207">
        <v>7487</v>
      </c>
      <c r="B50" s="207">
        <v>1116.44</v>
      </c>
      <c r="C50" s="207">
        <v>1064.31</v>
      </c>
      <c r="D50" s="207">
        <f t="shared" si="0"/>
        <v>2180.75</v>
      </c>
      <c r="E50" s="210">
        <f t="shared" si="1"/>
        <v>436.15</v>
      </c>
      <c r="G50" s="207"/>
      <c r="H50" s="207"/>
      <c r="I50" s="207"/>
      <c r="J50" s="207"/>
    </row>
    <row r="51" spans="1:10">
      <c r="A51" s="207">
        <v>7488</v>
      </c>
      <c r="B51" s="207">
        <v>771.13</v>
      </c>
      <c r="C51" s="207">
        <v>754.23</v>
      </c>
      <c r="D51" s="207">
        <f t="shared" si="0"/>
        <v>1525.3600000000001</v>
      </c>
      <c r="E51" s="210">
        <f t="shared" si="1"/>
        <v>305.072</v>
      </c>
      <c r="G51" s="207"/>
      <c r="H51" s="207"/>
      <c r="I51" s="207"/>
      <c r="J51" s="207"/>
    </row>
    <row r="52" spans="1:10">
      <c r="A52" s="207">
        <v>7489</v>
      </c>
      <c r="B52" s="207">
        <v>1504.85</v>
      </c>
      <c r="C52" s="207">
        <v>1621.32</v>
      </c>
      <c r="D52" s="207">
        <f t="shared" si="0"/>
        <v>3126.17</v>
      </c>
      <c r="E52" s="210">
        <f t="shared" si="1"/>
        <v>625.23400000000004</v>
      </c>
      <c r="G52" s="207"/>
      <c r="H52" s="207"/>
      <c r="I52" s="207"/>
      <c r="J52" s="207"/>
    </row>
    <row r="53" spans="1:10">
      <c r="A53" s="207">
        <v>7491</v>
      </c>
      <c r="B53" s="207">
        <v>715.48</v>
      </c>
      <c r="C53" s="207">
        <v>735.3</v>
      </c>
      <c r="D53" s="207">
        <f t="shared" si="0"/>
        <v>1450.78</v>
      </c>
      <c r="E53" s="210">
        <f t="shared" si="1"/>
        <v>290.15600000000001</v>
      </c>
      <c r="G53" s="207"/>
      <c r="H53" s="207"/>
      <c r="I53" s="207"/>
      <c r="J53" s="207"/>
    </row>
    <row r="54" spans="1:10">
      <c r="A54" s="207">
        <v>7492</v>
      </c>
      <c r="B54" s="207">
        <v>946.7</v>
      </c>
      <c r="C54" s="207">
        <v>938.44</v>
      </c>
      <c r="D54" s="207">
        <f t="shared" si="0"/>
        <v>1885.14</v>
      </c>
      <c r="E54" s="210">
        <f t="shared" si="1"/>
        <v>377.02800000000002</v>
      </c>
      <c r="G54" s="207"/>
      <c r="H54" s="207"/>
      <c r="I54" s="207"/>
      <c r="J54" s="207"/>
    </row>
    <row r="55" spans="1:10">
      <c r="A55" s="207">
        <v>7493</v>
      </c>
      <c r="B55" s="207">
        <v>1063.01</v>
      </c>
      <c r="C55" s="207">
        <v>1327.41</v>
      </c>
      <c r="D55" s="207">
        <f t="shared" si="0"/>
        <v>2390.42</v>
      </c>
      <c r="E55" s="210">
        <f t="shared" si="1"/>
        <v>478.084</v>
      </c>
      <c r="G55" s="207"/>
      <c r="H55" s="207"/>
      <c r="I55" s="207"/>
      <c r="J55" s="207"/>
    </row>
    <row r="56" spans="1:10">
      <c r="A56" s="207">
        <v>7494</v>
      </c>
      <c r="B56" s="207">
        <v>839.08</v>
      </c>
      <c r="C56" s="207">
        <v>957.08</v>
      </c>
      <c r="D56" s="207">
        <f t="shared" si="0"/>
        <v>1796.16</v>
      </c>
      <c r="E56" s="210">
        <f t="shared" si="1"/>
        <v>359.23199999999997</v>
      </c>
      <c r="G56" s="207"/>
      <c r="H56" s="207"/>
      <c r="I56" s="207"/>
      <c r="J56" s="207"/>
    </row>
    <row r="57" spans="1:10">
      <c r="A57" s="207">
        <v>7495</v>
      </c>
      <c r="B57" s="207">
        <v>830.62</v>
      </c>
      <c r="C57" s="207">
        <v>913.98</v>
      </c>
      <c r="D57" s="207">
        <f t="shared" si="0"/>
        <v>1744.6</v>
      </c>
      <c r="E57" s="210">
        <f t="shared" si="1"/>
        <v>348.91999999999996</v>
      </c>
      <c r="G57" s="207"/>
      <c r="H57" s="207"/>
      <c r="I57" s="207"/>
      <c r="J57" s="207"/>
    </row>
    <row r="58" spans="1:10">
      <c r="A58" s="207">
        <v>7625</v>
      </c>
      <c r="B58" s="207">
        <v>1387.89</v>
      </c>
      <c r="C58" s="207">
        <v>1381.96</v>
      </c>
      <c r="D58" s="207">
        <f t="shared" si="0"/>
        <v>2769.8500000000004</v>
      </c>
      <c r="E58" s="210">
        <f t="shared" si="1"/>
        <v>553.97</v>
      </c>
      <c r="G58" s="207"/>
      <c r="H58" s="207"/>
    </row>
    <row r="59" spans="1:10">
      <c r="A59" s="207">
        <v>7626</v>
      </c>
      <c r="B59">
        <v>0</v>
      </c>
      <c r="C59">
        <v>0</v>
      </c>
      <c r="D59" s="207">
        <f t="shared" si="0"/>
        <v>0</v>
      </c>
      <c r="E59" s="210">
        <f t="shared" si="1"/>
        <v>0</v>
      </c>
      <c r="G59" s="207"/>
      <c r="H59" s="207"/>
    </row>
    <row r="60" spans="1:10">
      <c r="A60" s="207">
        <v>8150</v>
      </c>
      <c r="B60">
        <v>1071.95</v>
      </c>
      <c r="C60">
        <v>1216.06</v>
      </c>
      <c r="D60" s="207">
        <f t="shared" si="0"/>
        <v>2288.0100000000002</v>
      </c>
      <c r="E60" s="210">
        <f t="shared" si="1"/>
        <v>457.60200000000009</v>
      </c>
      <c r="G60" s="207"/>
      <c r="H60" s="207"/>
    </row>
    <row r="61" spans="1:10">
      <c r="A61" s="207">
        <v>8213</v>
      </c>
      <c r="B61">
        <v>0</v>
      </c>
      <c r="C61">
        <v>0</v>
      </c>
      <c r="D61" s="207">
        <f t="shared" si="0"/>
        <v>0</v>
      </c>
      <c r="E61" s="210">
        <f t="shared" si="1"/>
        <v>0</v>
      </c>
      <c r="G61" s="207"/>
      <c r="H61" s="207"/>
    </row>
    <row r="62" spans="1:10">
      <c r="A62" s="207">
        <v>7388</v>
      </c>
      <c r="B62">
        <v>0</v>
      </c>
      <c r="C62">
        <v>0</v>
      </c>
      <c r="D62" s="207">
        <f t="shared" si="0"/>
        <v>0</v>
      </c>
      <c r="E62" s="210">
        <f t="shared" si="1"/>
        <v>0</v>
      </c>
      <c r="G62" s="207"/>
      <c r="H62" s="207"/>
    </row>
    <row r="63" spans="1:10">
      <c r="A63" s="207">
        <v>7404</v>
      </c>
      <c r="B63">
        <v>0</v>
      </c>
      <c r="C63">
        <v>0</v>
      </c>
      <c r="D63" s="207">
        <f t="shared" si="0"/>
        <v>0</v>
      </c>
      <c r="E63" s="210">
        <f t="shared" si="1"/>
        <v>0</v>
      </c>
      <c r="G63" s="207"/>
      <c r="H63" s="207"/>
    </row>
    <row r="64" spans="1:10">
      <c r="A64" s="207">
        <v>7490</v>
      </c>
      <c r="B64">
        <v>0</v>
      </c>
      <c r="C64">
        <v>0</v>
      </c>
      <c r="D64" s="207">
        <f t="shared" si="0"/>
        <v>0</v>
      </c>
      <c r="E64" s="210">
        <f t="shared" si="1"/>
        <v>0</v>
      </c>
      <c r="G64" s="207"/>
      <c r="H64" s="207"/>
    </row>
    <row r="65" spans="7:8">
      <c r="G65" s="207"/>
      <c r="H65" s="207"/>
    </row>
    <row r="66" spans="7:8">
      <c r="G66" s="207"/>
      <c r="H66" s="207"/>
    </row>
    <row r="67" spans="7:8">
      <c r="G67" s="207"/>
      <c r="H67" s="207"/>
    </row>
    <row r="68" spans="7:8">
      <c r="G68" s="207"/>
      <c r="H68" s="207"/>
    </row>
    <row r="69" spans="7:8">
      <c r="G69" s="207"/>
      <c r="H69" s="207"/>
    </row>
    <row r="70" spans="7:8">
      <c r="G70" s="207"/>
      <c r="H70" s="207"/>
    </row>
    <row r="71" spans="7:8">
      <c r="G71" s="207"/>
      <c r="H71" s="207"/>
    </row>
    <row r="72" spans="7:8">
      <c r="G72" s="207"/>
      <c r="H72" s="207"/>
    </row>
    <row r="73" spans="7:8">
      <c r="G73" s="207"/>
      <c r="H73" s="207"/>
    </row>
    <row r="74" spans="7:8">
      <c r="G74" s="207"/>
      <c r="H74" s="207"/>
    </row>
    <row r="75" spans="7:8">
      <c r="G75" s="207"/>
      <c r="H75" s="207"/>
    </row>
    <row r="76" spans="7:8">
      <c r="G76" s="207"/>
      <c r="H76" s="207"/>
    </row>
    <row r="77" spans="7:8">
      <c r="G77" s="207"/>
      <c r="H77" s="207"/>
    </row>
    <row r="78" spans="7:8">
      <c r="G78" s="207"/>
      <c r="H78" s="207"/>
    </row>
    <row r="79" spans="7:8">
      <c r="G79" s="207"/>
      <c r="H79" s="207"/>
    </row>
    <row r="80" spans="7:8">
      <c r="G80" s="207"/>
      <c r="H80" s="207"/>
    </row>
    <row r="81" spans="7:8">
      <c r="G81" s="207"/>
      <c r="H81" s="207"/>
    </row>
    <row r="82" spans="7:8">
      <c r="G82" s="207"/>
      <c r="H82" s="207"/>
    </row>
    <row r="83" spans="7:8">
      <c r="G83" s="207"/>
      <c r="H83" s="207"/>
    </row>
    <row r="84" spans="7:8">
      <c r="G84" s="207"/>
      <c r="H84" s="207"/>
    </row>
    <row r="85" spans="7:8">
      <c r="G85" s="207"/>
      <c r="H85" s="207"/>
    </row>
    <row r="86" spans="7:8">
      <c r="G86" s="207"/>
      <c r="H86" s="207"/>
    </row>
    <row r="87" spans="7:8">
      <c r="G87" s="207"/>
      <c r="H87" s="207"/>
    </row>
    <row r="88" spans="7:8">
      <c r="G88" s="207"/>
      <c r="H88" s="207"/>
    </row>
    <row r="89" spans="7:8">
      <c r="G89" s="207"/>
      <c r="H89" s="207"/>
    </row>
    <row r="90" spans="7:8">
      <c r="G90" s="207"/>
      <c r="H90" s="207"/>
    </row>
    <row r="91" spans="7:8">
      <c r="G91" s="207"/>
      <c r="H91" s="207"/>
    </row>
    <row r="92" spans="7:8">
      <c r="G92" s="207"/>
      <c r="H92" s="207"/>
    </row>
    <row r="93" spans="7:8">
      <c r="G93" s="207"/>
      <c r="H93" s="207"/>
    </row>
    <row r="94" spans="7:8">
      <c r="G94" s="207"/>
      <c r="H94" s="207"/>
    </row>
    <row r="95" spans="7:8">
      <c r="G95" s="207"/>
      <c r="H95" s="207"/>
    </row>
    <row r="96" spans="7:8">
      <c r="G96" s="207"/>
      <c r="H96" s="207"/>
    </row>
    <row r="97" spans="7:8">
      <c r="G97" s="207"/>
      <c r="H97" s="207"/>
    </row>
    <row r="98" spans="7:8">
      <c r="G98" s="207"/>
      <c r="H98" s="207"/>
    </row>
    <row r="99" spans="7:8">
      <c r="G99" s="207"/>
      <c r="H99" s="207"/>
    </row>
    <row r="100" spans="7:8">
      <c r="G100" s="207"/>
      <c r="H100" s="207"/>
    </row>
    <row r="101" spans="7:8">
      <c r="G101" s="207"/>
      <c r="H101" s="207"/>
    </row>
    <row r="102" spans="7:8">
      <c r="G102" s="207"/>
      <c r="H102" s="207"/>
    </row>
    <row r="103" spans="7:8">
      <c r="G103" s="207"/>
      <c r="H103" s="207"/>
    </row>
    <row r="104" spans="7:8">
      <c r="G104" s="207"/>
      <c r="H104" s="207"/>
    </row>
    <row r="105" spans="7:8">
      <c r="G105" s="207"/>
      <c r="H105" s="207"/>
    </row>
    <row r="106" spans="7:8">
      <c r="G106" s="207"/>
      <c r="H106" s="207"/>
    </row>
    <row r="107" spans="7:8">
      <c r="G107" s="207"/>
      <c r="H107" s="207"/>
    </row>
    <row r="108" spans="7:8">
      <c r="G108" s="207"/>
      <c r="H108" s="207"/>
    </row>
    <row r="109" spans="7:8">
      <c r="G109" s="207"/>
      <c r="H109" s="207"/>
    </row>
  </sheetData>
  <autoFilter ref="A1:B58" xr:uid="{82930098-0175-44D9-B1FF-7C1D3C0528DF}">
    <sortState xmlns:xlrd2="http://schemas.microsoft.com/office/spreadsheetml/2017/richdata2" ref="A2:B58">
      <sortCondition ref="A1:A58"/>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3:P192"/>
  <sheetViews>
    <sheetView workbookViewId="0"/>
  </sheetViews>
  <sheetFormatPr defaultRowHeight="15"/>
  <cols>
    <col min="2" max="2" width="20" bestFit="1" customWidth="1"/>
    <col min="3" max="3" width="53.5703125" customWidth="1"/>
    <col min="8" max="8" width="10.28515625" bestFit="1" customWidth="1"/>
    <col min="9" max="9" width="10.42578125" bestFit="1" customWidth="1"/>
    <col min="10" max="10" width="11.140625" bestFit="1" customWidth="1"/>
    <col min="11" max="11" width="5.85546875" bestFit="1" customWidth="1"/>
    <col min="16" max="16" width="21" customWidth="1"/>
  </cols>
  <sheetData>
    <row r="3" spans="2:16" ht="23.25">
      <c r="C3" s="1" t="s">
        <v>5</v>
      </c>
      <c r="P3" s="1" t="s">
        <v>5</v>
      </c>
    </row>
    <row r="5" spans="2:16">
      <c r="B5" t="s">
        <v>6</v>
      </c>
      <c r="C5" t="s">
        <v>2</v>
      </c>
      <c r="D5" t="s">
        <v>6</v>
      </c>
      <c r="E5" t="s">
        <v>7</v>
      </c>
      <c r="F5" t="s">
        <v>6</v>
      </c>
      <c r="H5" t="s">
        <v>1</v>
      </c>
      <c r="I5" t="s">
        <v>8</v>
      </c>
      <c r="J5" t="s">
        <v>9</v>
      </c>
      <c r="K5" t="s">
        <v>10</v>
      </c>
      <c r="L5" t="s">
        <v>38</v>
      </c>
      <c r="N5" t="s">
        <v>6</v>
      </c>
      <c r="O5" t="s">
        <v>7</v>
      </c>
      <c r="P5" t="s">
        <v>2</v>
      </c>
    </row>
    <row r="6" spans="2:16">
      <c r="B6">
        <v>100</v>
      </c>
      <c r="C6" t="s">
        <v>11</v>
      </c>
      <c r="D6">
        <v>100</v>
      </c>
      <c r="E6">
        <v>50007</v>
      </c>
      <c r="F6">
        <v>100</v>
      </c>
      <c r="H6">
        <v>1100003</v>
      </c>
      <c r="I6">
        <v>3</v>
      </c>
      <c r="J6">
        <v>7351</v>
      </c>
      <c r="K6" t="s">
        <v>12</v>
      </c>
      <c r="L6" t="str">
        <f>MID(VLOOKUP(J6,'Store List'!B:D,3,0),4,3)</f>
        <v>000</v>
      </c>
      <c r="N6" s="2">
        <v>100</v>
      </c>
      <c r="O6" s="2">
        <v>50007</v>
      </c>
      <c r="P6" s="2" t="s">
        <v>11</v>
      </c>
    </row>
    <row r="7" spans="2:16">
      <c r="B7">
        <v>1000</v>
      </c>
      <c r="C7" t="s">
        <v>13</v>
      </c>
      <c r="D7">
        <v>1000</v>
      </c>
      <c r="E7">
        <v>51001</v>
      </c>
      <c r="F7">
        <v>1000</v>
      </c>
      <c r="H7">
        <v>1100017</v>
      </c>
      <c r="I7">
        <v>17</v>
      </c>
      <c r="J7">
        <v>7352</v>
      </c>
      <c r="K7" t="s">
        <v>12</v>
      </c>
      <c r="L7" t="str">
        <f>MID(VLOOKUP(J7,'Store List'!B:D,3,0),4,3)</f>
        <v>001</v>
      </c>
      <c r="N7" s="2">
        <v>1000</v>
      </c>
      <c r="O7" s="2">
        <v>51001</v>
      </c>
      <c r="P7" s="2" t="s">
        <v>13</v>
      </c>
    </row>
    <row r="8" spans="2:16">
      <c r="B8">
        <v>1100</v>
      </c>
      <c r="C8" t="s">
        <v>14</v>
      </c>
      <c r="D8">
        <v>1100</v>
      </c>
      <c r="E8">
        <v>66501</v>
      </c>
      <c r="F8">
        <v>1100</v>
      </c>
      <c r="H8">
        <v>1100033</v>
      </c>
      <c r="I8">
        <v>33</v>
      </c>
      <c r="J8" s="2">
        <v>7353</v>
      </c>
      <c r="K8" t="s">
        <v>12</v>
      </c>
      <c r="L8" t="s">
        <v>175</v>
      </c>
      <c r="N8" s="2">
        <v>1100</v>
      </c>
      <c r="O8" s="2">
        <v>66501</v>
      </c>
      <c r="P8" s="2" t="s">
        <v>14</v>
      </c>
    </row>
    <row r="9" spans="2:16">
      <c r="B9">
        <v>1200</v>
      </c>
      <c r="C9" t="s">
        <v>15</v>
      </c>
      <c r="D9">
        <v>1200</v>
      </c>
      <c r="E9">
        <v>60507</v>
      </c>
      <c r="F9">
        <v>1200</v>
      </c>
      <c r="H9">
        <v>1100041</v>
      </c>
      <c r="I9">
        <v>41</v>
      </c>
      <c r="J9" s="2">
        <v>7354</v>
      </c>
      <c r="K9" t="s">
        <v>12</v>
      </c>
      <c r="L9" t="s">
        <v>175</v>
      </c>
      <c r="N9" s="2">
        <v>1200</v>
      </c>
      <c r="O9" s="2">
        <v>60507</v>
      </c>
      <c r="P9" s="2" t="s">
        <v>15</v>
      </c>
    </row>
    <row r="10" spans="2:16">
      <c r="B10">
        <v>1600</v>
      </c>
      <c r="C10" t="s">
        <v>16</v>
      </c>
      <c r="D10">
        <v>1600</v>
      </c>
      <c r="E10">
        <v>66701</v>
      </c>
      <c r="F10">
        <v>1600</v>
      </c>
      <c r="H10">
        <v>1100042</v>
      </c>
      <c r="I10">
        <v>42</v>
      </c>
      <c r="J10">
        <v>7355</v>
      </c>
      <c r="K10" t="s">
        <v>12</v>
      </c>
      <c r="L10" t="str">
        <f>MID(VLOOKUP(J10,'Store List'!B:D,3,0),4,3)</f>
        <v>004</v>
      </c>
      <c r="N10" s="2">
        <v>2000</v>
      </c>
      <c r="O10" s="2">
        <v>56050</v>
      </c>
      <c r="P10" s="2" t="s">
        <v>231</v>
      </c>
    </row>
    <row r="11" spans="2:16">
      <c r="B11">
        <v>5001</v>
      </c>
      <c r="C11" t="s">
        <v>17</v>
      </c>
      <c r="D11">
        <v>5001</v>
      </c>
      <c r="E11">
        <v>50007</v>
      </c>
      <c r="F11">
        <v>5001</v>
      </c>
      <c r="H11">
        <v>1100051</v>
      </c>
      <c r="I11">
        <v>51</v>
      </c>
      <c r="J11">
        <v>7356</v>
      </c>
      <c r="K11" t="s">
        <v>12</v>
      </c>
      <c r="L11" t="e">
        <f>MID(VLOOKUP(J11,'Store List'!B:D,3,0),4,3)</f>
        <v>#N/A</v>
      </c>
      <c r="N11">
        <v>4000</v>
      </c>
      <c r="O11">
        <v>68000</v>
      </c>
      <c r="P11" t="s">
        <v>521</v>
      </c>
    </row>
    <row r="12" spans="2:16">
      <c r="B12">
        <v>5016</v>
      </c>
      <c r="C12" t="s">
        <v>18</v>
      </c>
      <c r="D12">
        <v>5016</v>
      </c>
      <c r="E12">
        <v>50007</v>
      </c>
      <c r="F12">
        <v>5016</v>
      </c>
      <c r="H12">
        <v>1100053</v>
      </c>
      <c r="I12">
        <v>53</v>
      </c>
      <c r="J12" s="2">
        <v>7357</v>
      </c>
      <c r="K12" t="s">
        <v>19</v>
      </c>
      <c r="L12" t="s">
        <v>175</v>
      </c>
    </row>
    <row r="13" spans="2:16">
      <c r="B13">
        <v>5026</v>
      </c>
      <c r="C13" t="s">
        <v>20</v>
      </c>
      <c r="D13">
        <v>5026</v>
      </c>
      <c r="E13">
        <v>50007</v>
      </c>
      <c r="F13">
        <v>5026</v>
      </c>
      <c r="H13">
        <v>1100055</v>
      </c>
      <c r="I13">
        <v>55</v>
      </c>
      <c r="J13">
        <v>7358</v>
      </c>
      <c r="K13" t="s">
        <v>21</v>
      </c>
      <c r="L13" t="str">
        <f>MID(VLOOKUP(J13,'Store List'!B:D,3,0),4,3)</f>
        <v>005</v>
      </c>
    </row>
    <row r="14" spans="2:16">
      <c r="B14">
        <v>5041</v>
      </c>
      <c r="C14" t="s">
        <v>22</v>
      </c>
      <c r="D14">
        <v>5041</v>
      </c>
      <c r="E14">
        <v>51001</v>
      </c>
      <c r="F14">
        <v>5041</v>
      </c>
      <c r="H14">
        <v>1100058</v>
      </c>
      <c r="I14">
        <v>58</v>
      </c>
      <c r="J14">
        <v>7359</v>
      </c>
      <c r="K14" t="s">
        <v>12</v>
      </c>
      <c r="L14" t="str">
        <f>MID(VLOOKUP(J14,'Store List'!B:D,3,0),4,3)</f>
        <v>005</v>
      </c>
    </row>
    <row r="15" spans="2:16">
      <c r="B15">
        <v>5056</v>
      </c>
      <c r="C15" t="s">
        <v>23</v>
      </c>
      <c r="D15">
        <v>5056</v>
      </c>
      <c r="E15">
        <v>60507</v>
      </c>
      <c r="F15">
        <v>5056</v>
      </c>
      <c r="H15">
        <v>1100061</v>
      </c>
      <c r="I15">
        <v>61</v>
      </c>
      <c r="J15">
        <v>7360</v>
      </c>
      <c r="K15" t="s">
        <v>12</v>
      </c>
      <c r="L15" t="str">
        <f>MID(VLOOKUP(J15,'Store List'!B:D,3,0),4,3)</f>
        <v>006</v>
      </c>
    </row>
    <row r="16" spans="2:16">
      <c r="B16">
        <v>501900</v>
      </c>
      <c r="C16" t="s">
        <v>18</v>
      </c>
      <c r="D16">
        <v>501900</v>
      </c>
      <c r="E16">
        <v>60507</v>
      </c>
      <c r="F16">
        <v>501900</v>
      </c>
      <c r="H16">
        <v>1100062</v>
      </c>
      <c r="I16">
        <v>62</v>
      </c>
      <c r="J16">
        <v>7361</v>
      </c>
      <c r="K16" t="s">
        <v>12</v>
      </c>
      <c r="L16" t="str">
        <f>MID(VLOOKUP(J16,'Store List'!B:D,3,0),4,3)</f>
        <v>006</v>
      </c>
    </row>
    <row r="17" spans="2:16">
      <c r="B17">
        <v>650005</v>
      </c>
      <c r="C17" t="s">
        <v>15</v>
      </c>
      <c r="D17">
        <v>650005</v>
      </c>
      <c r="E17">
        <v>60507</v>
      </c>
      <c r="F17">
        <v>650005</v>
      </c>
      <c r="H17">
        <v>1100072</v>
      </c>
      <c r="I17">
        <v>72</v>
      </c>
      <c r="J17">
        <v>7362</v>
      </c>
      <c r="K17" t="s">
        <v>12</v>
      </c>
      <c r="L17" t="str">
        <f>MID(VLOOKUP(J17,'Store List'!B:D,3,0),4,3)</f>
        <v>007</v>
      </c>
    </row>
    <row r="18" spans="2:16">
      <c r="B18">
        <v>5006</v>
      </c>
      <c r="C18" t="s">
        <v>24</v>
      </c>
      <c r="D18">
        <v>5006</v>
      </c>
      <c r="E18">
        <v>50007</v>
      </c>
      <c r="F18">
        <v>5006</v>
      </c>
      <c r="H18">
        <v>1100075</v>
      </c>
      <c r="I18">
        <v>75</v>
      </c>
      <c r="J18">
        <v>7363</v>
      </c>
      <c r="K18" t="s">
        <v>12</v>
      </c>
      <c r="L18" t="str">
        <f>MID(VLOOKUP(J18,'Store List'!B:D,3,0),4,3)</f>
        <v>007</v>
      </c>
    </row>
    <row r="19" spans="2:16">
      <c r="B19">
        <v>9999</v>
      </c>
      <c r="D19">
        <v>9999</v>
      </c>
      <c r="E19">
        <v>50007</v>
      </c>
      <c r="F19">
        <v>9999</v>
      </c>
      <c r="H19">
        <v>1100079</v>
      </c>
      <c r="I19">
        <v>79</v>
      </c>
      <c r="J19">
        <v>7364</v>
      </c>
      <c r="K19" t="s">
        <v>12</v>
      </c>
      <c r="L19" t="str">
        <f>MID(VLOOKUP(J19,'Store List'!B:D,3,0),4,3)</f>
        <v>007</v>
      </c>
    </row>
    <row r="20" spans="2:16">
      <c r="B20" s="2">
        <v>5011</v>
      </c>
      <c r="C20" s="2" t="s">
        <v>4</v>
      </c>
      <c r="D20" s="2">
        <v>5011</v>
      </c>
      <c r="E20" s="2">
        <v>50007</v>
      </c>
      <c r="F20">
        <v>5011</v>
      </c>
      <c r="H20">
        <v>1100085</v>
      </c>
      <c r="I20">
        <v>85</v>
      </c>
      <c r="J20">
        <v>7365</v>
      </c>
      <c r="K20" t="s">
        <v>12</v>
      </c>
      <c r="L20" t="str">
        <f>MID(VLOOKUP(J20,'Store List'!B:D,3,0),4,3)</f>
        <v>008</v>
      </c>
      <c r="N20" s="2"/>
      <c r="O20" s="2"/>
      <c r="P20" s="2"/>
    </row>
    <row r="21" spans="2:16">
      <c r="B21" s="2">
        <v>1</v>
      </c>
      <c r="C21" s="2" t="s">
        <v>3</v>
      </c>
      <c r="D21" s="2">
        <v>1</v>
      </c>
      <c r="E21" s="2">
        <v>50007</v>
      </c>
      <c r="F21">
        <v>1</v>
      </c>
      <c r="H21">
        <v>1100092</v>
      </c>
      <c r="I21">
        <v>92</v>
      </c>
      <c r="J21">
        <v>7366</v>
      </c>
      <c r="K21" t="s">
        <v>12</v>
      </c>
      <c r="L21" t="str">
        <f>MID(VLOOKUP(J21,'Store List'!B:D,3,0),4,3)</f>
        <v>009</v>
      </c>
      <c r="N21" s="2"/>
      <c r="O21" s="2"/>
      <c r="P21" s="2"/>
    </row>
    <row r="22" spans="2:16">
      <c r="B22">
        <v>510000</v>
      </c>
      <c r="D22">
        <v>510000</v>
      </c>
      <c r="E22">
        <v>51001</v>
      </c>
      <c r="F22">
        <v>510000</v>
      </c>
      <c r="H22">
        <v>1100102</v>
      </c>
      <c r="I22">
        <v>102</v>
      </c>
      <c r="J22">
        <v>7367</v>
      </c>
      <c r="K22" t="s">
        <v>19</v>
      </c>
      <c r="L22" t="str">
        <f>MID(VLOOKUP(J22,'Store List'!B:D,3,0),4,3)</f>
        <v>010</v>
      </c>
    </row>
    <row r="23" spans="2:16">
      <c r="B23">
        <v>2000</v>
      </c>
      <c r="C23" t="s">
        <v>231</v>
      </c>
      <c r="D23">
        <v>2000</v>
      </c>
      <c r="E23">
        <v>56050</v>
      </c>
      <c r="F23" s="107">
        <v>2000</v>
      </c>
      <c r="H23">
        <v>1100127</v>
      </c>
      <c r="I23">
        <v>127</v>
      </c>
      <c r="J23">
        <v>7368</v>
      </c>
      <c r="K23" t="s">
        <v>12</v>
      </c>
      <c r="L23" t="str">
        <f>MID(VLOOKUP(J23,'Store List'!B:D,3,0),4,3)</f>
        <v>012</v>
      </c>
      <c r="N23" s="2">
        <v>2000</v>
      </c>
      <c r="O23" s="2">
        <v>56050</v>
      </c>
      <c r="P23" s="2" t="s">
        <v>231</v>
      </c>
    </row>
    <row r="24" spans="2:16">
      <c r="B24">
        <v>501060</v>
      </c>
      <c r="C24" t="s">
        <v>11</v>
      </c>
      <c r="D24">
        <v>501060</v>
      </c>
      <c r="E24">
        <v>50007</v>
      </c>
      <c r="F24">
        <v>501060</v>
      </c>
      <c r="H24">
        <v>1100135</v>
      </c>
      <c r="I24">
        <v>135</v>
      </c>
      <c r="J24">
        <v>7369</v>
      </c>
      <c r="K24" t="s">
        <v>12</v>
      </c>
      <c r="L24" t="str">
        <f>MID(VLOOKUP(J24,'Store List'!B:D,3,0),4,3)</f>
        <v>013</v>
      </c>
    </row>
    <row r="25" spans="2:16">
      <c r="B25">
        <v>510000</v>
      </c>
      <c r="C25" t="s">
        <v>15</v>
      </c>
      <c r="D25">
        <v>510000</v>
      </c>
      <c r="E25">
        <v>60507</v>
      </c>
      <c r="F25">
        <v>510000</v>
      </c>
      <c r="H25">
        <v>1100136</v>
      </c>
      <c r="I25">
        <v>136</v>
      </c>
      <c r="J25">
        <v>7370</v>
      </c>
      <c r="K25" t="s">
        <v>12</v>
      </c>
      <c r="L25" t="e">
        <f>MID(VLOOKUP(J25,'Store List'!B:D,3,0),4,3)</f>
        <v>#N/A</v>
      </c>
    </row>
    <row r="26" spans="2:16">
      <c r="B26" t="s">
        <v>11</v>
      </c>
      <c r="C26" t="s">
        <v>352</v>
      </c>
      <c r="D26" t="s">
        <v>11</v>
      </c>
      <c r="E26">
        <v>50007</v>
      </c>
      <c r="F26">
        <v>100</v>
      </c>
      <c r="H26">
        <v>1100153</v>
      </c>
      <c r="I26">
        <v>153</v>
      </c>
      <c r="J26">
        <v>7371</v>
      </c>
      <c r="K26" t="s">
        <v>12</v>
      </c>
      <c r="L26" t="str">
        <f>MID(VLOOKUP(J26,'Store List'!B:D,3,0),4,3)</f>
        <v>015</v>
      </c>
    </row>
    <row r="27" spans="2:16">
      <c r="H27">
        <v>1100163</v>
      </c>
      <c r="I27">
        <v>163</v>
      </c>
      <c r="J27">
        <v>7372</v>
      </c>
      <c r="K27" t="s">
        <v>21</v>
      </c>
      <c r="L27" t="str">
        <f>MID(VLOOKUP(J27,'Store List'!B:D,3,0),4,3)</f>
        <v>016</v>
      </c>
    </row>
    <row r="28" spans="2:16">
      <c r="B28" t="s">
        <v>231</v>
      </c>
      <c r="C28" t="s">
        <v>265</v>
      </c>
      <c r="D28" t="s">
        <v>231</v>
      </c>
      <c r="E28">
        <v>56050</v>
      </c>
      <c r="F28">
        <v>2000</v>
      </c>
      <c r="H28">
        <v>1100172</v>
      </c>
      <c r="I28">
        <v>172</v>
      </c>
      <c r="J28">
        <v>7373</v>
      </c>
      <c r="K28" t="s">
        <v>25</v>
      </c>
      <c r="L28" t="str">
        <f>MID(VLOOKUP(J28,'Store List'!B:D,3,0),4,3)</f>
        <v>017</v>
      </c>
    </row>
    <row r="29" spans="2:16">
      <c r="B29" t="s">
        <v>11</v>
      </c>
      <c r="C29" t="s">
        <v>244</v>
      </c>
      <c r="D29" t="s">
        <v>11</v>
      </c>
      <c r="E29">
        <v>50007</v>
      </c>
      <c r="F29">
        <v>100</v>
      </c>
      <c r="H29">
        <v>1100175</v>
      </c>
      <c r="I29">
        <v>175</v>
      </c>
      <c r="J29">
        <v>7374</v>
      </c>
      <c r="K29" t="s">
        <v>12</v>
      </c>
      <c r="L29" t="str">
        <f>MID(VLOOKUP(J29,'Store List'!B:D,3,0),4,3)</f>
        <v>017</v>
      </c>
    </row>
    <row r="30" spans="2:16">
      <c r="B30" t="s">
        <v>11</v>
      </c>
      <c r="C30" t="s">
        <v>316</v>
      </c>
      <c r="D30" t="s">
        <v>11</v>
      </c>
      <c r="E30">
        <v>50007</v>
      </c>
      <c r="F30">
        <v>100</v>
      </c>
      <c r="H30">
        <v>1100189</v>
      </c>
      <c r="I30">
        <v>189</v>
      </c>
      <c r="J30">
        <v>7375</v>
      </c>
      <c r="K30" t="s">
        <v>12</v>
      </c>
      <c r="L30" t="str">
        <f>MID(VLOOKUP(J30,'Store List'!B:D,3,0),4,3)</f>
        <v>018</v>
      </c>
    </row>
    <row r="31" spans="2:16">
      <c r="B31" t="s">
        <v>11</v>
      </c>
      <c r="C31" t="s">
        <v>246</v>
      </c>
      <c r="D31" t="s">
        <v>11</v>
      </c>
      <c r="E31">
        <v>50007</v>
      </c>
      <c r="F31">
        <v>100</v>
      </c>
      <c r="H31">
        <v>1100213</v>
      </c>
      <c r="I31">
        <v>213</v>
      </c>
      <c r="J31">
        <v>7376</v>
      </c>
      <c r="K31" t="s">
        <v>12</v>
      </c>
      <c r="L31" t="str">
        <f>MID(VLOOKUP(J31,'Store List'!B:D,3,0),4,3)</f>
        <v>021</v>
      </c>
    </row>
    <row r="32" spans="2:16">
      <c r="B32" t="s">
        <v>11</v>
      </c>
      <c r="C32" t="s">
        <v>289</v>
      </c>
      <c r="D32" t="s">
        <v>11</v>
      </c>
      <c r="E32">
        <v>50007</v>
      </c>
      <c r="F32">
        <v>100</v>
      </c>
      <c r="H32">
        <v>1100216</v>
      </c>
      <c r="I32">
        <v>216</v>
      </c>
      <c r="J32">
        <v>7377</v>
      </c>
      <c r="K32" t="s">
        <v>12</v>
      </c>
      <c r="L32" t="str">
        <f>MID(VLOOKUP(J32,'Store List'!B:D,3,0),4,3)</f>
        <v>021</v>
      </c>
    </row>
    <row r="33" spans="2:12">
      <c r="B33" t="s">
        <v>11</v>
      </c>
      <c r="C33" t="s">
        <v>282</v>
      </c>
      <c r="D33" t="s">
        <v>11</v>
      </c>
      <c r="E33">
        <v>50007</v>
      </c>
      <c r="F33">
        <v>100</v>
      </c>
      <c r="H33">
        <v>1100229</v>
      </c>
      <c r="I33">
        <v>229</v>
      </c>
      <c r="J33">
        <v>7378</v>
      </c>
      <c r="K33" t="s">
        <v>12</v>
      </c>
      <c r="L33" t="str">
        <f>MID(VLOOKUP(J33,'Store List'!B:D,3,0),4,3)</f>
        <v>022</v>
      </c>
    </row>
    <row r="34" spans="2:12">
      <c r="B34" t="s">
        <v>11</v>
      </c>
      <c r="C34" t="s">
        <v>317</v>
      </c>
      <c r="D34" t="s">
        <v>11</v>
      </c>
      <c r="E34">
        <v>50007</v>
      </c>
      <c r="F34">
        <v>100</v>
      </c>
      <c r="H34">
        <v>1100254</v>
      </c>
      <c r="I34">
        <v>254</v>
      </c>
      <c r="J34">
        <v>7379</v>
      </c>
      <c r="K34" t="s">
        <v>12</v>
      </c>
      <c r="L34" t="str">
        <f>MID(VLOOKUP(J34,'Store List'!B:D,3,0),4,3)</f>
        <v>025</v>
      </c>
    </row>
    <row r="35" spans="2:12">
      <c r="B35" t="s">
        <v>11</v>
      </c>
      <c r="C35" t="s">
        <v>248</v>
      </c>
      <c r="D35" t="s">
        <v>11</v>
      </c>
      <c r="E35">
        <v>50007</v>
      </c>
      <c r="F35">
        <v>100</v>
      </c>
      <c r="H35">
        <v>1100255</v>
      </c>
      <c r="I35">
        <v>255</v>
      </c>
      <c r="J35">
        <v>7380</v>
      </c>
      <c r="K35" t="s">
        <v>12</v>
      </c>
      <c r="L35" t="str">
        <f>MID(VLOOKUP(J35,'Store List'!B:D,3,0),4,3)</f>
        <v>025</v>
      </c>
    </row>
    <row r="36" spans="2:12">
      <c r="B36" t="s">
        <v>11</v>
      </c>
      <c r="C36" t="s">
        <v>290</v>
      </c>
      <c r="D36" t="s">
        <v>11</v>
      </c>
      <c r="E36">
        <v>50007</v>
      </c>
      <c r="F36">
        <v>100</v>
      </c>
      <c r="H36">
        <v>1100256</v>
      </c>
      <c r="I36">
        <v>256</v>
      </c>
      <c r="J36">
        <v>7381</v>
      </c>
      <c r="K36" t="s">
        <v>12</v>
      </c>
      <c r="L36" t="str">
        <f>MID(VLOOKUP(J36,'Store List'!B:D,3,0),4,3)</f>
        <v>025</v>
      </c>
    </row>
    <row r="37" spans="2:12">
      <c r="B37" t="s">
        <v>11</v>
      </c>
      <c r="C37" t="s">
        <v>249</v>
      </c>
      <c r="D37" t="s">
        <v>11</v>
      </c>
      <c r="E37">
        <v>50007</v>
      </c>
      <c r="F37">
        <v>100</v>
      </c>
      <c r="H37">
        <v>1100258</v>
      </c>
      <c r="I37">
        <v>258</v>
      </c>
      <c r="J37">
        <v>7382</v>
      </c>
      <c r="K37" t="s">
        <v>25</v>
      </c>
      <c r="L37" t="str">
        <f>MID(VLOOKUP(J37,'Store List'!B:D,3,0),4,3)</f>
        <v>025</v>
      </c>
    </row>
    <row r="38" spans="2:12">
      <c r="B38" t="s">
        <v>11</v>
      </c>
      <c r="C38" t="s">
        <v>250</v>
      </c>
      <c r="D38" t="s">
        <v>11</v>
      </c>
      <c r="E38">
        <v>50007</v>
      </c>
      <c r="F38">
        <v>100</v>
      </c>
      <c r="H38">
        <v>1100262</v>
      </c>
      <c r="I38">
        <v>262</v>
      </c>
      <c r="J38">
        <v>7383</v>
      </c>
      <c r="K38" t="s">
        <v>12</v>
      </c>
      <c r="L38" t="str">
        <f>MID(VLOOKUP(J38,'Store List'!B:D,3,0),4,3)</f>
        <v>026</v>
      </c>
    </row>
    <row r="39" spans="2:12">
      <c r="B39" t="s">
        <v>11</v>
      </c>
      <c r="C39" t="s">
        <v>295</v>
      </c>
      <c r="D39" t="s">
        <v>11</v>
      </c>
      <c r="E39">
        <v>50007</v>
      </c>
      <c r="F39">
        <v>100</v>
      </c>
      <c r="H39">
        <v>1100263</v>
      </c>
      <c r="I39">
        <v>263</v>
      </c>
      <c r="J39">
        <v>7384</v>
      </c>
      <c r="K39" s="3" t="s">
        <v>21</v>
      </c>
      <c r="L39" t="str">
        <f>MID(VLOOKUP(J39,'Store List'!B:D,3,0),4,3)</f>
        <v>026</v>
      </c>
    </row>
    <row r="40" spans="2:12">
      <c r="B40" t="s">
        <v>11</v>
      </c>
      <c r="C40" t="s">
        <v>284</v>
      </c>
      <c r="D40" t="s">
        <v>11</v>
      </c>
      <c r="E40">
        <v>50007</v>
      </c>
      <c r="F40">
        <v>100</v>
      </c>
      <c r="H40">
        <v>1100271</v>
      </c>
      <c r="I40">
        <v>271</v>
      </c>
      <c r="J40">
        <v>7385</v>
      </c>
      <c r="K40" t="s">
        <v>12</v>
      </c>
      <c r="L40" t="str">
        <f>MID(VLOOKUP(J40,'Store List'!B:D,3,0),4,3)</f>
        <v>027</v>
      </c>
    </row>
    <row r="41" spans="2:12">
      <c r="B41" t="s">
        <v>11</v>
      </c>
      <c r="C41" t="s">
        <v>296</v>
      </c>
      <c r="D41" t="s">
        <v>11</v>
      </c>
      <c r="E41">
        <v>50007</v>
      </c>
      <c r="F41">
        <v>100</v>
      </c>
      <c r="H41">
        <v>1100292</v>
      </c>
      <c r="I41">
        <v>292</v>
      </c>
      <c r="J41">
        <v>7386</v>
      </c>
      <c r="K41" t="s">
        <v>12</v>
      </c>
      <c r="L41" t="str">
        <f>MID(VLOOKUP(J41,'Store List'!B:D,3,0),4,3)</f>
        <v>029</v>
      </c>
    </row>
    <row r="42" spans="2:12">
      <c r="B42" t="s">
        <v>11</v>
      </c>
      <c r="C42" t="s">
        <v>288</v>
      </c>
      <c r="D42" t="s">
        <v>11</v>
      </c>
      <c r="E42">
        <v>50007</v>
      </c>
      <c r="F42">
        <v>100</v>
      </c>
      <c r="H42">
        <v>1100303</v>
      </c>
      <c r="I42">
        <v>303</v>
      </c>
      <c r="J42">
        <v>7387</v>
      </c>
      <c r="K42" t="s">
        <v>12</v>
      </c>
      <c r="L42" t="str">
        <f>MID(VLOOKUP(J42,'Store List'!B:D,3,0),4,3)</f>
        <v>030</v>
      </c>
    </row>
    <row r="43" spans="2:12">
      <c r="B43" t="s">
        <v>11</v>
      </c>
      <c r="C43" t="s">
        <v>251</v>
      </c>
      <c r="D43" t="s">
        <v>11</v>
      </c>
      <c r="E43">
        <v>50007</v>
      </c>
      <c r="F43">
        <v>100</v>
      </c>
      <c r="H43">
        <v>1100311</v>
      </c>
      <c r="I43">
        <v>311</v>
      </c>
      <c r="J43" s="2">
        <v>7388</v>
      </c>
      <c r="K43" t="s">
        <v>12</v>
      </c>
      <c r="L43" t="s">
        <v>175</v>
      </c>
    </row>
    <row r="44" spans="2:12">
      <c r="B44" t="s">
        <v>11</v>
      </c>
      <c r="C44" t="s">
        <v>252</v>
      </c>
      <c r="D44" t="s">
        <v>11</v>
      </c>
      <c r="E44">
        <v>50007</v>
      </c>
      <c r="F44">
        <v>100</v>
      </c>
      <c r="H44">
        <v>1100314</v>
      </c>
      <c r="I44">
        <v>314</v>
      </c>
      <c r="J44">
        <v>7389</v>
      </c>
      <c r="K44" t="s">
        <v>12</v>
      </c>
      <c r="L44" t="str">
        <f>MID(VLOOKUP(J44,'Store List'!B:D,3,0),4,3)</f>
        <v>031</v>
      </c>
    </row>
    <row r="45" spans="2:12">
      <c r="B45" t="s">
        <v>11</v>
      </c>
      <c r="C45" t="s">
        <v>323</v>
      </c>
      <c r="D45" t="s">
        <v>11</v>
      </c>
      <c r="E45">
        <v>50007</v>
      </c>
      <c r="F45">
        <v>100</v>
      </c>
      <c r="H45">
        <v>1100341</v>
      </c>
      <c r="I45">
        <v>341</v>
      </c>
      <c r="J45" s="2">
        <v>7390</v>
      </c>
      <c r="K45" t="s">
        <v>12</v>
      </c>
      <c r="L45" t="s">
        <v>175</v>
      </c>
    </row>
    <row r="46" spans="2:12">
      <c r="B46" t="s">
        <v>11</v>
      </c>
      <c r="C46" t="s">
        <v>253</v>
      </c>
      <c r="D46" t="s">
        <v>11</v>
      </c>
      <c r="E46">
        <v>50007</v>
      </c>
      <c r="F46">
        <v>100</v>
      </c>
      <c r="H46">
        <v>1100350</v>
      </c>
      <c r="I46">
        <v>350</v>
      </c>
      <c r="J46">
        <v>7391</v>
      </c>
      <c r="K46" t="s">
        <v>12</v>
      </c>
      <c r="L46" t="str">
        <f>MID(VLOOKUP(J46,'Store List'!B:D,3,0),4,3)</f>
        <v>035</v>
      </c>
    </row>
    <row r="47" spans="2:12">
      <c r="B47" t="s">
        <v>11</v>
      </c>
      <c r="C47" t="s">
        <v>232</v>
      </c>
      <c r="D47" t="s">
        <v>11</v>
      </c>
      <c r="E47">
        <v>50007</v>
      </c>
      <c r="F47">
        <v>100</v>
      </c>
      <c r="H47">
        <v>1100359</v>
      </c>
      <c r="I47">
        <v>359</v>
      </c>
      <c r="J47">
        <v>7392</v>
      </c>
      <c r="K47" t="s">
        <v>19</v>
      </c>
      <c r="L47" t="str">
        <f>MID(VLOOKUP(J47,'Store List'!B:D,3,0),4,3)</f>
        <v>035</v>
      </c>
    </row>
    <row r="48" spans="2:12">
      <c r="B48" t="s">
        <v>15</v>
      </c>
      <c r="C48" t="s">
        <v>254</v>
      </c>
      <c r="D48" t="s">
        <v>15</v>
      </c>
      <c r="E48">
        <v>60507</v>
      </c>
      <c r="F48">
        <v>1200</v>
      </c>
      <c r="H48">
        <v>1100374</v>
      </c>
      <c r="I48">
        <v>374</v>
      </c>
      <c r="J48">
        <v>7393</v>
      </c>
      <c r="K48" t="s">
        <v>12</v>
      </c>
      <c r="L48" t="str">
        <f>MID(VLOOKUP(J48,'Store List'!B:D,3,0),4,3)</f>
        <v>037</v>
      </c>
    </row>
    <row r="49" spans="2:12">
      <c r="B49" t="s">
        <v>11</v>
      </c>
      <c r="C49" t="s">
        <v>255</v>
      </c>
      <c r="D49" t="s">
        <v>11</v>
      </c>
      <c r="E49">
        <v>50007</v>
      </c>
      <c r="F49">
        <v>100</v>
      </c>
      <c r="H49">
        <v>1100387</v>
      </c>
      <c r="I49">
        <v>387</v>
      </c>
      <c r="J49">
        <v>7394</v>
      </c>
      <c r="K49" t="s">
        <v>12</v>
      </c>
      <c r="L49" t="str">
        <f>MID(VLOOKUP(J49,'Store List'!B:D,3,0),4,3)</f>
        <v>038</v>
      </c>
    </row>
    <row r="50" spans="2:12">
      <c r="B50" t="s">
        <v>11</v>
      </c>
      <c r="C50" t="s">
        <v>297</v>
      </c>
      <c r="D50" t="s">
        <v>11</v>
      </c>
      <c r="E50">
        <v>50007</v>
      </c>
      <c r="F50">
        <v>100</v>
      </c>
      <c r="H50">
        <v>1100402</v>
      </c>
      <c r="I50">
        <v>402</v>
      </c>
      <c r="J50" s="2">
        <v>7395</v>
      </c>
      <c r="K50" t="s">
        <v>12</v>
      </c>
      <c r="L50" t="s">
        <v>175</v>
      </c>
    </row>
    <row r="51" spans="2:12">
      <c r="B51" t="s">
        <v>11</v>
      </c>
      <c r="C51" t="s">
        <v>256</v>
      </c>
      <c r="D51" t="s">
        <v>11</v>
      </c>
      <c r="E51">
        <v>50007</v>
      </c>
      <c r="F51">
        <v>100</v>
      </c>
      <c r="H51">
        <v>1100407</v>
      </c>
      <c r="I51">
        <v>407</v>
      </c>
      <c r="J51">
        <v>7396</v>
      </c>
      <c r="K51" t="s">
        <v>12</v>
      </c>
      <c r="L51" t="str">
        <f>MID(VLOOKUP(J51,'Store List'!B:D,3,0),4,3)</f>
        <v>040</v>
      </c>
    </row>
    <row r="52" spans="2:12">
      <c r="B52" t="s">
        <v>11</v>
      </c>
      <c r="C52" t="s">
        <v>326</v>
      </c>
      <c r="D52" t="s">
        <v>11</v>
      </c>
      <c r="E52">
        <v>50007</v>
      </c>
      <c r="F52">
        <v>100</v>
      </c>
      <c r="H52">
        <v>1100439</v>
      </c>
      <c r="I52">
        <v>439</v>
      </c>
      <c r="J52">
        <v>7397</v>
      </c>
      <c r="K52" t="s">
        <v>12</v>
      </c>
      <c r="L52" t="str">
        <f>MID(VLOOKUP(J52,'Store List'!B:D,3,0),4,3)</f>
        <v>043</v>
      </c>
    </row>
    <row r="53" spans="2:12">
      <c r="B53" t="s">
        <v>11</v>
      </c>
      <c r="C53" t="s">
        <v>281</v>
      </c>
      <c r="D53" t="s">
        <v>11</v>
      </c>
      <c r="E53">
        <v>50007</v>
      </c>
      <c r="F53">
        <v>100</v>
      </c>
      <c r="H53">
        <v>1100479</v>
      </c>
      <c r="I53">
        <v>479</v>
      </c>
      <c r="J53">
        <v>7398</v>
      </c>
      <c r="K53" t="s">
        <v>12</v>
      </c>
      <c r="L53" t="str">
        <f>MID(VLOOKUP(J53,'Store List'!B:D,3,0),4,3)</f>
        <v>047</v>
      </c>
    </row>
    <row r="54" spans="2:12">
      <c r="B54" t="s">
        <v>11</v>
      </c>
      <c r="C54" t="s">
        <v>259</v>
      </c>
      <c r="D54" t="s">
        <v>11</v>
      </c>
      <c r="E54">
        <v>50007</v>
      </c>
      <c r="F54">
        <v>100</v>
      </c>
      <c r="H54">
        <v>1100508</v>
      </c>
      <c r="I54">
        <v>508</v>
      </c>
      <c r="J54">
        <v>7400</v>
      </c>
      <c r="K54" t="s">
        <v>12</v>
      </c>
      <c r="L54" t="str">
        <f>MID(VLOOKUP(J54,'Store List'!B:D,3,0),4,3)</f>
        <v>050</v>
      </c>
    </row>
    <row r="55" spans="2:12">
      <c r="B55" t="s">
        <v>11</v>
      </c>
      <c r="C55" t="s">
        <v>286</v>
      </c>
      <c r="D55" t="s">
        <v>11</v>
      </c>
      <c r="E55">
        <v>50007</v>
      </c>
      <c r="F55">
        <v>100</v>
      </c>
      <c r="H55">
        <v>1100509</v>
      </c>
      <c r="I55">
        <v>509</v>
      </c>
      <c r="J55">
        <v>7401</v>
      </c>
      <c r="K55" t="s">
        <v>12</v>
      </c>
      <c r="L55" t="str">
        <f>MID(VLOOKUP(J55,'Store List'!B:D,3,0),4,3)</f>
        <v>050</v>
      </c>
    </row>
    <row r="56" spans="2:12">
      <c r="B56" t="s">
        <v>11</v>
      </c>
      <c r="C56" t="s">
        <v>339</v>
      </c>
      <c r="D56" t="s">
        <v>11</v>
      </c>
      <c r="E56">
        <v>50007</v>
      </c>
      <c r="F56">
        <v>100</v>
      </c>
      <c r="H56">
        <v>1100510</v>
      </c>
      <c r="I56">
        <v>510</v>
      </c>
      <c r="J56">
        <v>7402</v>
      </c>
      <c r="K56" t="s">
        <v>12</v>
      </c>
      <c r="L56" t="str">
        <f>MID(VLOOKUP(J56,'Store List'!B:D,3,0),4,3)</f>
        <v>051</v>
      </c>
    </row>
    <row r="57" spans="2:12">
      <c r="B57" t="s">
        <v>11</v>
      </c>
      <c r="C57" t="s">
        <v>328</v>
      </c>
      <c r="D57" t="s">
        <v>11</v>
      </c>
      <c r="E57">
        <v>50007</v>
      </c>
      <c r="F57">
        <v>100</v>
      </c>
      <c r="H57">
        <v>1100511</v>
      </c>
      <c r="I57">
        <v>511</v>
      </c>
      <c r="J57">
        <v>7403</v>
      </c>
      <c r="K57" t="s">
        <v>12</v>
      </c>
      <c r="L57" t="str">
        <f>MID(VLOOKUP(J57,'Store List'!B:D,3,0),4,3)</f>
        <v>051</v>
      </c>
    </row>
    <row r="58" spans="2:12">
      <c r="B58" t="s">
        <v>11</v>
      </c>
      <c r="C58" t="s">
        <v>330</v>
      </c>
      <c r="D58" t="s">
        <v>11</v>
      </c>
      <c r="E58">
        <v>50007</v>
      </c>
      <c r="F58">
        <v>100</v>
      </c>
      <c r="H58">
        <v>1100513</v>
      </c>
      <c r="I58">
        <v>513</v>
      </c>
      <c r="J58">
        <v>7404</v>
      </c>
      <c r="K58" t="s">
        <v>12</v>
      </c>
      <c r="L58" t="e">
        <f>MID(VLOOKUP(J58,'Store List'!B:D,3,0),4,3)</f>
        <v>#N/A</v>
      </c>
    </row>
    <row r="59" spans="2:12">
      <c r="B59" t="s">
        <v>11</v>
      </c>
      <c r="C59" t="s">
        <v>264</v>
      </c>
      <c r="D59" t="s">
        <v>11</v>
      </c>
      <c r="E59">
        <v>50007</v>
      </c>
      <c r="F59">
        <v>100</v>
      </c>
      <c r="H59">
        <v>1100514</v>
      </c>
      <c r="I59">
        <v>514</v>
      </c>
      <c r="J59">
        <v>7405</v>
      </c>
      <c r="K59" t="s">
        <v>12</v>
      </c>
      <c r="L59" t="e">
        <f>MID(VLOOKUP(J59,'Store List'!B:D,3,0),4,3)</f>
        <v>#N/A</v>
      </c>
    </row>
    <row r="60" spans="2:12">
      <c r="B60" t="s">
        <v>11</v>
      </c>
      <c r="C60" t="s">
        <v>267</v>
      </c>
      <c r="D60" t="s">
        <v>11</v>
      </c>
      <c r="E60">
        <v>50007</v>
      </c>
      <c r="F60">
        <v>100</v>
      </c>
      <c r="H60">
        <v>1100515</v>
      </c>
      <c r="I60">
        <v>515</v>
      </c>
      <c r="J60">
        <v>7406</v>
      </c>
      <c r="K60" t="s">
        <v>12</v>
      </c>
      <c r="L60" t="e">
        <f>MID(VLOOKUP(J60,'Store List'!B:D,3,0),4,3)</f>
        <v>#N/A</v>
      </c>
    </row>
    <row r="61" spans="2:12">
      <c r="B61" t="s">
        <v>11</v>
      </c>
      <c r="C61" t="s">
        <v>268</v>
      </c>
      <c r="D61" t="s">
        <v>11</v>
      </c>
      <c r="E61">
        <v>50007</v>
      </c>
      <c r="F61">
        <v>100</v>
      </c>
      <c r="H61">
        <v>1100517</v>
      </c>
      <c r="I61">
        <v>517</v>
      </c>
      <c r="J61">
        <v>7487</v>
      </c>
      <c r="K61" t="s">
        <v>19</v>
      </c>
      <c r="L61" t="str">
        <f>MID(VLOOKUP(J61,'Store List'!B:D,3,0),4,3)</f>
        <v>051</v>
      </c>
    </row>
    <row r="62" spans="2:12">
      <c r="B62" t="s">
        <v>11</v>
      </c>
      <c r="C62" t="s">
        <v>236</v>
      </c>
      <c r="D62" t="s">
        <v>11</v>
      </c>
      <c r="E62">
        <v>50007</v>
      </c>
      <c r="F62">
        <v>100</v>
      </c>
      <c r="H62">
        <v>1100526</v>
      </c>
      <c r="I62">
        <v>526</v>
      </c>
      <c r="J62">
        <v>7488</v>
      </c>
      <c r="K62" t="s">
        <v>19</v>
      </c>
      <c r="L62" t="str">
        <f>MID(VLOOKUP(J62,'Store List'!B:D,3,0),4,3)</f>
        <v>052</v>
      </c>
    </row>
    <row r="63" spans="2:12">
      <c r="B63" t="s">
        <v>11</v>
      </c>
      <c r="C63" t="s">
        <v>270</v>
      </c>
      <c r="D63" t="s">
        <v>11</v>
      </c>
      <c r="E63">
        <v>50007</v>
      </c>
      <c r="F63">
        <v>100</v>
      </c>
      <c r="H63">
        <v>1100531</v>
      </c>
      <c r="I63">
        <v>531</v>
      </c>
      <c r="J63">
        <v>7489</v>
      </c>
      <c r="K63" t="s">
        <v>12</v>
      </c>
      <c r="L63" t="str">
        <f>MID(VLOOKUP(J63,'Store List'!B:D,3,0),4,3)</f>
        <v>053</v>
      </c>
    </row>
    <row r="64" spans="2:12">
      <c r="B64" t="s">
        <v>11</v>
      </c>
      <c r="C64" t="s">
        <v>230</v>
      </c>
      <c r="D64" t="s">
        <v>11</v>
      </c>
      <c r="E64">
        <v>50007</v>
      </c>
      <c r="F64">
        <v>100</v>
      </c>
      <c r="H64">
        <v>1100533</v>
      </c>
      <c r="I64">
        <v>533</v>
      </c>
      <c r="J64">
        <v>7490</v>
      </c>
      <c r="K64" t="s">
        <v>12</v>
      </c>
      <c r="L64" t="e">
        <f>MID(VLOOKUP(J64,'Store List'!B:D,3,0),4,3)</f>
        <v>#N/A</v>
      </c>
    </row>
    <row r="65" spans="1:12">
      <c r="B65" t="s">
        <v>11</v>
      </c>
      <c r="C65" t="s">
        <v>332</v>
      </c>
      <c r="D65" t="s">
        <v>11</v>
      </c>
      <c r="E65">
        <v>50007</v>
      </c>
      <c r="F65">
        <v>100</v>
      </c>
      <c r="H65">
        <v>1100598</v>
      </c>
      <c r="I65">
        <v>598</v>
      </c>
      <c r="J65">
        <v>7491</v>
      </c>
      <c r="K65" t="s">
        <v>12</v>
      </c>
      <c r="L65" t="str">
        <f>MID(VLOOKUP(J65,'Store List'!B:D,3,0),4,3)</f>
        <v>059</v>
      </c>
    </row>
    <row r="66" spans="1:12">
      <c r="B66" t="s">
        <v>11</v>
      </c>
      <c r="C66" t="s">
        <v>293</v>
      </c>
      <c r="D66" t="s">
        <v>11</v>
      </c>
      <c r="E66">
        <v>50007</v>
      </c>
      <c r="F66">
        <v>100</v>
      </c>
      <c r="H66">
        <v>1100637</v>
      </c>
      <c r="I66">
        <v>637</v>
      </c>
      <c r="J66">
        <v>7492</v>
      </c>
      <c r="K66" t="s">
        <v>12</v>
      </c>
      <c r="L66" t="str">
        <f>MID(VLOOKUP(J66,'Store List'!B:D,3,0),4,3)</f>
        <v>063</v>
      </c>
    </row>
    <row r="67" spans="1:12">
      <c r="B67" t="s">
        <v>11</v>
      </c>
      <c r="C67" t="s">
        <v>272</v>
      </c>
      <c r="D67" t="s">
        <v>11</v>
      </c>
      <c r="E67">
        <v>50007</v>
      </c>
      <c r="F67">
        <v>100</v>
      </c>
      <c r="H67">
        <v>1100641</v>
      </c>
      <c r="I67">
        <v>641</v>
      </c>
      <c r="J67">
        <v>7493</v>
      </c>
      <c r="K67" t="s">
        <v>12</v>
      </c>
      <c r="L67" t="str">
        <f>MID(VLOOKUP(J67,'Store List'!B:D,3,0),4,3)</f>
        <v>064</v>
      </c>
    </row>
    <row r="68" spans="1:12">
      <c r="B68" t="s">
        <v>11</v>
      </c>
      <c r="C68" t="s">
        <v>273</v>
      </c>
      <c r="D68" t="s">
        <v>11</v>
      </c>
      <c r="E68">
        <v>50007</v>
      </c>
      <c r="F68">
        <v>100</v>
      </c>
      <c r="H68">
        <v>1100669</v>
      </c>
      <c r="I68">
        <v>669</v>
      </c>
      <c r="J68">
        <v>7494</v>
      </c>
      <c r="K68" t="s">
        <v>12</v>
      </c>
      <c r="L68" t="str">
        <f>MID(VLOOKUP(J68,'Store List'!B:D,3,0),4,3)</f>
        <v>066</v>
      </c>
    </row>
    <row r="69" spans="1:12">
      <c r="B69" t="s">
        <v>11</v>
      </c>
      <c r="C69" t="s">
        <v>234</v>
      </c>
      <c r="D69" t="s">
        <v>11</v>
      </c>
      <c r="E69">
        <v>50007</v>
      </c>
      <c r="F69">
        <v>100</v>
      </c>
      <c r="H69">
        <v>1100670</v>
      </c>
      <c r="I69">
        <v>670</v>
      </c>
      <c r="J69">
        <v>7495</v>
      </c>
      <c r="K69" t="s">
        <v>19</v>
      </c>
      <c r="L69" t="str">
        <f>MID(VLOOKUP(J69,'Store List'!B:D,3,0),4,3)</f>
        <v>067</v>
      </c>
    </row>
    <row r="70" spans="1:12">
      <c r="B70" t="s">
        <v>11</v>
      </c>
      <c r="C70" t="s">
        <v>245</v>
      </c>
      <c r="D70" t="s">
        <v>11</v>
      </c>
      <c r="E70">
        <v>50007</v>
      </c>
      <c r="F70">
        <v>100</v>
      </c>
      <c r="H70">
        <v>1101414</v>
      </c>
      <c r="I70">
        <v>1414</v>
      </c>
      <c r="J70">
        <v>7625</v>
      </c>
      <c r="K70" t="s">
        <v>12</v>
      </c>
      <c r="L70" t="str">
        <f>MID(VLOOKUP(J70,'Store List'!B:D,3,0),4,3)</f>
        <v>141</v>
      </c>
    </row>
    <row r="71" spans="1:12">
      <c r="B71" t="s">
        <v>11</v>
      </c>
      <c r="C71" t="s">
        <v>275</v>
      </c>
      <c r="D71" t="s">
        <v>11</v>
      </c>
      <c r="E71">
        <v>50007</v>
      </c>
      <c r="F71">
        <v>100</v>
      </c>
      <c r="H71">
        <v>1101415</v>
      </c>
      <c r="I71">
        <v>1415</v>
      </c>
      <c r="J71">
        <v>7626</v>
      </c>
      <c r="K71" s="2" t="s">
        <v>21</v>
      </c>
      <c r="L71" t="e">
        <f>MID(VLOOKUP(J71,'Store List'!B:D,3,0),4,3)</f>
        <v>#N/A</v>
      </c>
    </row>
    <row r="72" spans="1:12">
      <c r="B72" t="s">
        <v>11</v>
      </c>
      <c r="C72" t="s">
        <v>342</v>
      </c>
      <c r="D72" t="s">
        <v>11</v>
      </c>
      <c r="E72">
        <v>50007</v>
      </c>
      <c r="F72">
        <v>100</v>
      </c>
      <c r="H72">
        <v>8213</v>
      </c>
      <c r="J72">
        <v>8213</v>
      </c>
      <c r="K72" t="s">
        <v>26</v>
      </c>
      <c r="L72" t="e">
        <f>MID(VLOOKUP(J72,'Store List'!B:D,3,0),4,3)</f>
        <v>#N/A</v>
      </c>
    </row>
    <row r="73" spans="1:12">
      <c r="B73" t="s">
        <v>11</v>
      </c>
      <c r="C73" t="s">
        <v>260</v>
      </c>
      <c r="D73" t="s">
        <v>11</v>
      </c>
      <c r="E73">
        <v>50007</v>
      </c>
      <c r="F73">
        <v>100</v>
      </c>
      <c r="H73" s="4">
        <v>1101927</v>
      </c>
      <c r="J73">
        <v>8150</v>
      </c>
      <c r="K73" t="s">
        <v>12</v>
      </c>
      <c r="L73" t="str">
        <f>MID(VLOOKUP(J73,'Store List'!B:D,3,0),4,3)</f>
        <v>192</v>
      </c>
    </row>
    <row r="74" spans="1:12">
      <c r="B74" t="s">
        <v>11</v>
      </c>
      <c r="C74" t="s">
        <v>266</v>
      </c>
      <c r="D74" t="s">
        <v>11</v>
      </c>
      <c r="E74">
        <v>50007</v>
      </c>
      <c r="F74">
        <v>100</v>
      </c>
      <c r="H74">
        <v>1100861</v>
      </c>
      <c r="J74" s="5" t="s">
        <v>30</v>
      </c>
      <c r="K74" t="s">
        <v>31</v>
      </c>
      <c r="L74" t="s">
        <v>173</v>
      </c>
    </row>
    <row r="75" spans="1:12">
      <c r="B75" t="s">
        <v>11</v>
      </c>
      <c r="C75" t="s">
        <v>277</v>
      </c>
      <c r="D75" t="s">
        <v>11</v>
      </c>
      <c r="E75">
        <v>50007</v>
      </c>
      <c r="F75">
        <v>100</v>
      </c>
      <c r="H75">
        <v>1100862</v>
      </c>
      <c r="J75" s="5" t="s">
        <v>32</v>
      </c>
      <c r="K75" t="s">
        <v>31</v>
      </c>
      <c r="L75" t="s">
        <v>173</v>
      </c>
    </row>
    <row r="76" spans="1:12">
      <c r="B76" t="s">
        <v>11</v>
      </c>
      <c r="C76" t="s">
        <v>301</v>
      </c>
      <c r="D76" t="s">
        <v>11</v>
      </c>
      <c r="E76">
        <v>50007</v>
      </c>
      <c r="F76">
        <v>100</v>
      </c>
      <c r="H76">
        <v>1100863</v>
      </c>
      <c r="J76" s="5" t="s">
        <v>27</v>
      </c>
      <c r="K76" t="s">
        <v>28</v>
      </c>
      <c r="L76" t="s">
        <v>173</v>
      </c>
    </row>
    <row r="77" spans="1:12">
      <c r="A77" s="5" t="s">
        <v>33</v>
      </c>
      <c r="B77" t="s">
        <v>11</v>
      </c>
      <c r="C77" t="s">
        <v>302</v>
      </c>
      <c r="D77" t="s">
        <v>11</v>
      </c>
      <c r="E77">
        <v>50007</v>
      </c>
      <c r="F77">
        <v>100</v>
      </c>
      <c r="H77">
        <v>1100864</v>
      </c>
      <c r="J77" s="5" t="s">
        <v>35</v>
      </c>
      <c r="K77" t="s">
        <v>31</v>
      </c>
      <c r="L77" t="s">
        <v>174</v>
      </c>
    </row>
    <row r="78" spans="1:12">
      <c r="B78" t="s">
        <v>11</v>
      </c>
      <c r="C78" t="s">
        <v>278</v>
      </c>
      <c r="D78" t="s">
        <v>11</v>
      </c>
      <c r="E78">
        <v>50007</v>
      </c>
      <c r="F78">
        <v>100</v>
      </c>
      <c r="H78">
        <v>1100865</v>
      </c>
      <c r="J78" s="5" t="s">
        <v>29</v>
      </c>
      <c r="K78" t="s">
        <v>28</v>
      </c>
      <c r="L78" t="s">
        <v>174</v>
      </c>
    </row>
    <row r="79" spans="1:12">
      <c r="B79" t="s">
        <v>11</v>
      </c>
      <c r="C79" t="s">
        <v>261</v>
      </c>
      <c r="D79" t="s">
        <v>11</v>
      </c>
      <c r="E79">
        <v>50007</v>
      </c>
      <c r="F79">
        <v>100</v>
      </c>
      <c r="H79">
        <v>1100866</v>
      </c>
      <c r="J79" s="5" t="s">
        <v>34</v>
      </c>
      <c r="K79" t="s">
        <v>31</v>
      </c>
      <c r="L79" t="s">
        <v>173</v>
      </c>
    </row>
    <row r="80" spans="1:12">
      <c r="B80" t="s">
        <v>11</v>
      </c>
      <c r="C80" t="s">
        <v>263</v>
      </c>
      <c r="D80" t="s">
        <v>11</v>
      </c>
      <c r="E80">
        <v>50007</v>
      </c>
      <c r="F80">
        <v>100</v>
      </c>
      <c r="H80">
        <v>1101117</v>
      </c>
      <c r="J80">
        <v>7124</v>
      </c>
      <c r="K80" t="s">
        <v>31</v>
      </c>
      <c r="L80" t="s">
        <v>174</v>
      </c>
    </row>
    <row r="81" spans="2:12">
      <c r="B81" t="s">
        <v>11</v>
      </c>
      <c r="C81" t="s">
        <v>319</v>
      </c>
      <c r="D81" t="s">
        <v>11</v>
      </c>
      <c r="E81">
        <v>50007</v>
      </c>
      <c r="F81">
        <v>100</v>
      </c>
      <c r="H81">
        <v>1101381</v>
      </c>
      <c r="J81">
        <v>7466</v>
      </c>
      <c r="K81" t="s">
        <v>28</v>
      </c>
      <c r="L81" t="s">
        <v>173</v>
      </c>
    </row>
    <row r="82" spans="2:12">
      <c r="B82" t="s">
        <v>11</v>
      </c>
      <c r="C82" t="s">
        <v>280</v>
      </c>
      <c r="D82" t="s">
        <v>11</v>
      </c>
      <c r="E82">
        <v>50007</v>
      </c>
      <c r="F82">
        <v>100</v>
      </c>
      <c r="H82">
        <v>1101747</v>
      </c>
      <c r="J82">
        <v>7780</v>
      </c>
      <c r="K82" t="s">
        <v>28</v>
      </c>
      <c r="L82" t="s">
        <v>173</v>
      </c>
    </row>
    <row r="83" spans="2:12">
      <c r="B83" t="s">
        <v>11</v>
      </c>
      <c r="C83" t="s">
        <v>283</v>
      </c>
      <c r="D83" t="s">
        <v>11</v>
      </c>
      <c r="E83">
        <v>50007</v>
      </c>
      <c r="F83">
        <v>100</v>
      </c>
    </row>
    <row r="84" spans="2:12">
      <c r="B84" t="s">
        <v>11</v>
      </c>
      <c r="C84" t="s">
        <v>285</v>
      </c>
      <c r="D84" t="s">
        <v>11</v>
      </c>
      <c r="E84">
        <v>50007</v>
      </c>
      <c r="F84">
        <v>100</v>
      </c>
    </row>
    <row r="85" spans="2:12">
      <c r="B85" t="s">
        <v>11</v>
      </c>
      <c r="C85" t="s">
        <v>304</v>
      </c>
      <c r="D85" t="s">
        <v>11</v>
      </c>
      <c r="E85">
        <v>50007</v>
      </c>
      <c r="F85">
        <v>100</v>
      </c>
    </row>
    <row r="86" spans="2:12">
      <c r="B86" t="s">
        <v>11</v>
      </c>
      <c r="C86" t="s">
        <v>320</v>
      </c>
      <c r="D86" t="s">
        <v>11</v>
      </c>
      <c r="E86">
        <v>50007</v>
      </c>
      <c r="F86">
        <v>100</v>
      </c>
    </row>
    <row r="87" spans="2:12">
      <c r="B87" t="s">
        <v>11</v>
      </c>
      <c r="C87" t="s">
        <v>344</v>
      </c>
      <c r="D87" t="s">
        <v>11</v>
      </c>
      <c r="E87">
        <v>50007</v>
      </c>
      <c r="F87">
        <v>100</v>
      </c>
    </row>
    <row r="88" spans="2:12">
      <c r="B88" t="s">
        <v>11</v>
      </c>
      <c r="C88" t="s">
        <v>321</v>
      </c>
      <c r="D88" t="s">
        <v>11</v>
      </c>
      <c r="E88">
        <v>50007</v>
      </c>
      <c r="F88">
        <v>100</v>
      </c>
    </row>
    <row r="89" spans="2:12">
      <c r="B89" t="s">
        <v>11</v>
      </c>
      <c r="C89" t="s">
        <v>315</v>
      </c>
      <c r="D89" t="s">
        <v>11</v>
      </c>
      <c r="E89">
        <v>50007</v>
      </c>
      <c r="F89">
        <v>100</v>
      </c>
    </row>
    <row r="90" spans="2:12">
      <c r="B90" t="s">
        <v>11</v>
      </c>
      <c r="C90" t="s">
        <v>291</v>
      </c>
      <c r="D90" t="s">
        <v>11</v>
      </c>
      <c r="E90">
        <v>50007</v>
      </c>
      <c r="F90">
        <v>100</v>
      </c>
    </row>
    <row r="91" spans="2:12">
      <c r="B91" t="s">
        <v>11</v>
      </c>
      <c r="C91" t="s">
        <v>303</v>
      </c>
      <c r="D91" t="s">
        <v>11</v>
      </c>
      <c r="E91">
        <v>50007</v>
      </c>
      <c r="F91">
        <v>100</v>
      </c>
    </row>
    <row r="92" spans="2:12">
      <c r="B92" t="s">
        <v>11</v>
      </c>
      <c r="C92" t="s">
        <v>345</v>
      </c>
      <c r="D92" t="s">
        <v>11</v>
      </c>
      <c r="E92">
        <v>50007</v>
      </c>
      <c r="F92">
        <v>100</v>
      </c>
    </row>
    <row r="93" spans="2:12">
      <c r="B93" t="s">
        <v>11</v>
      </c>
      <c r="C93" t="s">
        <v>346</v>
      </c>
      <c r="D93" t="s">
        <v>11</v>
      </c>
      <c r="E93">
        <v>50007</v>
      </c>
      <c r="F93">
        <v>100</v>
      </c>
    </row>
    <row r="94" spans="2:12">
      <c r="B94" t="s">
        <v>11</v>
      </c>
      <c r="C94" t="s">
        <v>292</v>
      </c>
      <c r="D94" t="s">
        <v>11</v>
      </c>
      <c r="E94">
        <v>50007</v>
      </c>
      <c r="F94">
        <v>100</v>
      </c>
    </row>
    <row r="95" spans="2:12">
      <c r="B95" t="s">
        <v>11</v>
      </c>
      <c r="C95" t="s">
        <v>243</v>
      </c>
      <c r="D95" t="s">
        <v>11</v>
      </c>
      <c r="E95">
        <v>50007</v>
      </c>
      <c r="F95">
        <v>100</v>
      </c>
    </row>
    <row r="96" spans="2:12">
      <c r="B96" t="s">
        <v>11</v>
      </c>
      <c r="C96" t="s">
        <v>306</v>
      </c>
      <c r="D96" t="s">
        <v>11</v>
      </c>
      <c r="E96">
        <v>50007</v>
      </c>
      <c r="F96">
        <v>100</v>
      </c>
    </row>
    <row r="97" spans="2:6">
      <c r="B97" t="s">
        <v>11</v>
      </c>
      <c r="C97" t="s">
        <v>348</v>
      </c>
      <c r="D97" t="s">
        <v>11</v>
      </c>
      <c r="E97">
        <v>50007</v>
      </c>
      <c r="F97">
        <v>100</v>
      </c>
    </row>
    <row r="98" spans="2:6">
      <c r="B98" t="s">
        <v>11</v>
      </c>
      <c r="C98" t="s">
        <v>294</v>
      </c>
      <c r="D98" t="s">
        <v>11</v>
      </c>
      <c r="E98">
        <v>50007</v>
      </c>
      <c r="F98">
        <v>100</v>
      </c>
    </row>
    <row r="99" spans="2:6">
      <c r="B99" t="s">
        <v>11</v>
      </c>
      <c r="C99" t="s">
        <v>325</v>
      </c>
      <c r="D99" t="s">
        <v>11</v>
      </c>
      <c r="E99">
        <v>50007</v>
      </c>
      <c r="F99">
        <v>100</v>
      </c>
    </row>
    <row r="100" spans="2:6">
      <c r="B100" t="s">
        <v>11</v>
      </c>
      <c r="C100" t="s">
        <v>233</v>
      </c>
      <c r="D100" t="s">
        <v>11</v>
      </c>
      <c r="E100">
        <v>50007</v>
      </c>
      <c r="F100">
        <v>100</v>
      </c>
    </row>
    <row r="101" spans="2:6">
      <c r="B101" t="s">
        <v>11</v>
      </c>
      <c r="C101" t="s">
        <v>327</v>
      </c>
      <c r="D101" t="s">
        <v>11</v>
      </c>
      <c r="E101">
        <v>50007</v>
      </c>
      <c r="F101">
        <v>100</v>
      </c>
    </row>
    <row r="102" spans="2:6">
      <c r="B102" t="s">
        <v>11</v>
      </c>
      <c r="C102" t="s">
        <v>329</v>
      </c>
      <c r="D102" t="s">
        <v>11</v>
      </c>
      <c r="E102">
        <v>50007</v>
      </c>
      <c r="F102">
        <v>100</v>
      </c>
    </row>
    <row r="103" spans="2:6">
      <c r="B103" t="s">
        <v>11</v>
      </c>
      <c r="C103" t="s">
        <v>334</v>
      </c>
      <c r="D103" t="s">
        <v>11</v>
      </c>
      <c r="E103">
        <v>50007</v>
      </c>
      <c r="F103">
        <v>100</v>
      </c>
    </row>
    <row r="104" spans="2:6">
      <c r="B104" t="s">
        <v>15</v>
      </c>
      <c r="C104" t="s">
        <v>349</v>
      </c>
      <c r="D104" t="s">
        <v>15</v>
      </c>
      <c r="E104">
        <v>60507</v>
      </c>
      <c r="F104">
        <v>1200</v>
      </c>
    </row>
    <row r="105" spans="2:6">
      <c r="B105" t="s">
        <v>11</v>
      </c>
      <c r="C105" t="s">
        <v>334</v>
      </c>
      <c r="D105" t="s">
        <v>11</v>
      </c>
      <c r="E105">
        <v>50007</v>
      </c>
      <c r="F105">
        <v>100</v>
      </c>
    </row>
    <row r="106" spans="2:6">
      <c r="B106" t="s">
        <v>11</v>
      </c>
      <c r="C106" t="s">
        <v>327</v>
      </c>
      <c r="D106" t="s">
        <v>11</v>
      </c>
      <c r="E106">
        <v>50007</v>
      </c>
      <c r="F106">
        <v>100</v>
      </c>
    </row>
    <row r="107" spans="2:6">
      <c r="B107" t="s">
        <v>11</v>
      </c>
      <c r="C107" t="s">
        <v>350</v>
      </c>
      <c r="D107" t="s">
        <v>11</v>
      </c>
      <c r="E107">
        <v>50007</v>
      </c>
      <c r="F107">
        <v>100</v>
      </c>
    </row>
    <row r="108" spans="2:6">
      <c r="B108" t="s">
        <v>11</v>
      </c>
      <c r="C108" t="s">
        <v>329</v>
      </c>
      <c r="D108" t="s">
        <v>11</v>
      </c>
      <c r="E108">
        <v>50007</v>
      </c>
      <c r="F108">
        <v>100</v>
      </c>
    </row>
    <row r="109" spans="2:6">
      <c r="B109" t="s">
        <v>11</v>
      </c>
      <c r="C109" t="s">
        <v>312</v>
      </c>
      <c r="D109" t="s">
        <v>11</v>
      </c>
      <c r="E109">
        <v>50007</v>
      </c>
      <c r="F109">
        <v>100</v>
      </c>
    </row>
    <row r="110" spans="2:6">
      <c r="B110" t="s">
        <v>11</v>
      </c>
      <c r="C110" t="s">
        <v>312</v>
      </c>
      <c r="D110" t="s">
        <v>11</v>
      </c>
      <c r="E110">
        <v>50007</v>
      </c>
      <c r="F110">
        <v>100</v>
      </c>
    </row>
    <row r="111" spans="2:6">
      <c r="B111" t="s">
        <v>15</v>
      </c>
      <c r="C111" t="s">
        <v>349</v>
      </c>
      <c r="D111" t="s">
        <v>15</v>
      </c>
      <c r="E111">
        <v>60507</v>
      </c>
      <c r="F111">
        <v>1200</v>
      </c>
    </row>
    <row r="112" spans="2:6">
      <c r="B112" t="s">
        <v>11</v>
      </c>
      <c r="C112" t="s">
        <v>334</v>
      </c>
      <c r="D112" t="s">
        <v>11</v>
      </c>
      <c r="E112">
        <v>50007</v>
      </c>
      <c r="F112">
        <v>100</v>
      </c>
    </row>
    <row r="113" spans="2:16">
      <c r="B113" t="s">
        <v>11</v>
      </c>
      <c r="C113" t="s">
        <v>312</v>
      </c>
      <c r="D113" t="s">
        <v>11</v>
      </c>
      <c r="E113">
        <v>50007</v>
      </c>
      <c r="F113">
        <v>100</v>
      </c>
    </row>
    <row r="114" spans="2:16">
      <c r="B114" t="s">
        <v>11</v>
      </c>
      <c r="C114" t="s">
        <v>334</v>
      </c>
      <c r="D114" t="s">
        <v>11</v>
      </c>
      <c r="E114">
        <v>50007</v>
      </c>
      <c r="F114">
        <v>100</v>
      </c>
    </row>
    <row r="115" spans="2:16">
      <c r="B115" t="s">
        <v>11</v>
      </c>
      <c r="C115" t="s">
        <v>334</v>
      </c>
      <c r="D115" t="s">
        <v>11</v>
      </c>
      <c r="E115">
        <v>50007</v>
      </c>
      <c r="F115">
        <v>100</v>
      </c>
    </row>
    <row r="116" spans="2:16">
      <c r="B116" t="s">
        <v>11</v>
      </c>
      <c r="C116" t="s">
        <v>327</v>
      </c>
      <c r="D116" t="s">
        <v>11</v>
      </c>
      <c r="E116">
        <v>50007</v>
      </c>
      <c r="F116">
        <v>100</v>
      </c>
    </row>
    <row r="117" spans="2:16">
      <c r="B117" t="s">
        <v>15</v>
      </c>
      <c r="C117" s="2" t="s">
        <v>351</v>
      </c>
      <c r="D117" t="s">
        <v>15</v>
      </c>
      <c r="E117" s="158">
        <v>60507</v>
      </c>
      <c r="F117" s="2">
        <v>1200</v>
      </c>
      <c r="P117" s="2"/>
    </row>
    <row r="118" spans="2:16">
      <c r="B118" t="s">
        <v>11</v>
      </c>
      <c r="C118" s="2" t="s">
        <v>327</v>
      </c>
      <c r="D118" t="s">
        <v>11</v>
      </c>
      <c r="E118" s="158">
        <v>50007</v>
      </c>
      <c r="F118" s="2">
        <v>100</v>
      </c>
      <c r="P118" s="2"/>
    </row>
    <row r="119" spans="2:16">
      <c r="B119" t="s">
        <v>11</v>
      </c>
      <c r="C119" t="s">
        <v>334</v>
      </c>
      <c r="D119" t="s">
        <v>11</v>
      </c>
      <c r="E119">
        <v>50007</v>
      </c>
      <c r="F119">
        <v>100</v>
      </c>
    </row>
    <row r="120" spans="2:16">
      <c r="B120" t="s">
        <v>11</v>
      </c>
      <c r="C120" t="s">
        <v>327</v>
      </c>
      <c r="D120" t="s">
        <v>11</v>
      </c>
      <c r="E120">
        <v>50007</v>
      </c>
      <c r="F120">
        <v>100</v>
      </c>
    </row>
    <row r="121" spans="2:16">
      <c r="B121" t="s">
        <v>11</v>
      </c>
      <c r="C121" t="s">
        <v>11</v>
      </c>
      <c r="D121" t="s">
        <v>11</v>
      </c>
      <c r="E121">
        <v>50007</v>
      </c>
      <c r="F121">
        <v>100</v>
      </c>
    </row>
    <row r="122" spans="2:16">
      <c r="B122" t="s">
        <v>11</v>
      </c>
      <c r="C122" t="s">
        <v>299</v>
      </c>
      <c r="D122" t="s">
        <v>11</v>
      </c>
      <c r="E122">
        <v>50007</v>
      </c>
      <c r="F122">
        <v>100</v>
      </c>
    </row>
    <row r="123" spans="2:16">
      <c r="B123" t="s">
        <v>11</v>
      </c>
      <c r="C123" t="s">
        <v>308</v>
      </c>
      <c r="D123" t="s">
        <v>11</v>
      </c>
      <c r="E123">
        <v>50007</v>
      </c>
      <c r="F123">
        <v>100</v>
      </c>
    </row>
    <row r="124" spans="2:16">
      <c r="B124" t="s">
        <v>11</v>
      </c>
      <c r="C124" t="s">
        <v>324</v>
      </c>
      <c r="D124" t="s">
        <v>11</v>
      </c>
      <c r="E124">
        <v>50007</v>
      </c>
      <c r="F124">
        <v>100</v>
      </c>
    </row>
    <row r="125" spans="2:16">
      <c r="B125" t="s">
        <v>11</v>
      </c>
      <c r="C125" s="157" t="s">
        <v>355</v>
      </c>
      <c r="D125" t="s">
        <v>11</v>
      </c>
      <c r="E125" s="157">
        <v>50007</v>
      </c>
      <c r="F125" s="157">
        <v>100</v>
      </c>
      <c r="P125" s="157"/>
    </row>
    <row r="126" spans="2:16">
      <c r="B126" t="s">
        <v>11</v>
      </c>
      <c r="C126" s="157" t="s">
        <v>354</v>
      </c>
      <c r="D126" t="s">
        <v>11</v>
      </c>
      <c r="E126" s="157">
        <v>50007</v>
      </c>
      <c r="F126" s="157">
        <v>100</v>
      </c>
      <c r="P126" s="157"/>
    </row>
    <row r="127" spans="2:16">
      <c r="B127" t="s">
        <v>13</v>
      </c>
      <c r="C127" s="157" t="s">
        <v>337</v>
      </c>
      <c r="D127" t="s">
        <v>13</v>
      </c>
      <c r="E127" s="157">
        <v>51001</v>
      </c>
      <c r="F127" s="157">
        <v>1000</v>
      </c>
      <c r="P127" s="157"/>
    </row>
    <row r="128" spans="2:16">
      <c r="B128" t="s">
        <v>13</v>
      </c>
      <c r="C128" s="157" t="s">
        <v>318</v>
      </c>
      <c r="D128" t="s">
        <v>13</v>
      </c>
      <c r="E128" s="157">
        <v>51001</v>
      </c>
      <c r="F128" s="157">
        <v>1000</v>
      </c>
      <c r="P128" s="157"/>
    </row>
    <row r="129" spans="2:16">
      <c r="B129" t="s">
        <v>13</v>
      </c>
      <c r="C129" s="157" t="s">
        <v>257</v>
      </c>
      <c r="D129" t="s">
        <v>13</v>
      </c>
      <c r="E129" s="157">
        <v>51001</v>
      </c>
      <c r="F129" s="157">
        <v>1000</v>
      </c>
      <c r="P129" s="157"/>
    </row>
    <row r="130" spans="2:16">
      <c r="B130" t="s">
        <v>13</v>
      </c>
      <c r="C130" s="157" t="s">
        <v>276</v>
      </c>
      <c r="D130" t="s">
        <v>13</v>
      </c>
      <c r="E130" s="157">
        <v>51001</v>
      </c>
      <c r="F130" s="157">
        <v>1000</v>
      </c>
      <c r="P130" s="157"/>
    </row>
    <row r="131" spans="2:16">
      <c r="B131" t="s">
        <v>13</v>
      </c>
      <c r="C131" s="157" t="s">
        <v>300</v>
      </c>
      <c r="D131" t="s">
        <v>13</v>
      </c>
      <c r="E131" s="157">
        <v>51001</v>
      </c>
      <c r="F131" s="157">
        <v>1000</v>
      </c>
      <c r="P131" s="157"/>
    </row>
    <row r="132" spans="2:16">
      <c r="B132" t="s">
        <v>13</v>
      </c>
      <c r="C132" s="157" t="s">
        <v>262</v>
      </c>
      <c r="D132" t="s">
        <v>13</v>
      </c>
      <c r="E132" s="157">
        <v>51001</v>
      </c>
      <c r="F132" s="157">
        <v>1000</v>
      </c>
      <c r="P132" s="157"/>
    </row>
    <row r="133" spans="2:16">
      <c r="B133" t="s">
        <v>13</v>
      </c>
      <c r="C133" s="157" t="s">
        <v>269</v>
      </c>
      <c r="D133" t="s">
        <v>13</v>
      </c>
      <c r="E133" s="157">
        <v>51001</v>
      </c>
      <c r="F133" s="157">
        <v>1000</v>
      </c>
      <c r="P133" s="157"/>
    </row>
    <row r="134" spans="2:16">
      <c r="B134" t="s">
        <v>13</v>
      </c>
      <c r="C134" s="157" t="s">
        <v>271</v>
      </c>
      <c r="D134" t="s">
        <v>13</v>
      </c>
      <c r="E134" s="157">
        <v>51001</v>
      </c>
      <c r="F134" s="157">
        <v>1000</v>
      </c>
      <c r="P134" s="157"/>
    </row>
    <row r="135" spans="2:16">
      <c r="B135" t="s">
        <v>13</v>
      </c>
      <c r="C135" s="157" t="s">
        <v>274</v>
      </c>
      <c r="D135" t="s">
        <v>13</v>
      </c>
      <c r="E135" s="157">
        <v>51001</v>
      </c>
      <c r="F135" s="157">
        <v>1000</v>
      </c>
      <c r="P135" s="157"/>
    </row>
    <row r="136" spans="2:16">
      <c r="B136" t="s">
        <v>13</v>
      </c>
      <c r="C136" s="157" t="s">
        <v>343</v>
      </c>
      <c r="D136" t="s">
        <v>13</v>
      </c>
      <c r="E136" s="157">
        <v>51001</v>
      </c>
      <c r="F136" s="157">
        <v>1000</v>
      </c>
      <c r="P136" s="157"/>
    </row>
    <row r="137" spans="2:16">
      <c r="B137" t="s">
        <v>13</v>
      </c>
      <c r="C137" s="157" t="s">
        <v>287</v>
      </c>
      <c r="D137" t="s">
        <v>13</v>
      </c>
      <c r="E137" s="157">
        <v>51001</v>
      </c>
      <c r="F137" s="157">
        <v>1000</v>
      </c>
      <c r="P137" s="157"/>
    </row>
    <row r="138" spans="2:16">
      <c r="B138" t="s">
        <v>13</v>
      </c>
      <c r="C138" s="157" t="s">
        <v>314</v>
      </c>
      <c r="D138" t="s">
        <v>13</v>
      </c>
      <c r="E138" s="157">
        <v>51001</v>
      </c>
      <c r="F138" s="157">
        <v>1000</v>
      </c>
      <c r="P138" s="157"/>
    </row>
    <row r="139" spans="2:16">
      <c r="B139" t="s">
        <v>13</v>
      </c>
      <c r="C139" s="157" t="s">
        <v>305</v>
      </c>
      <c r="D139" t="s">
        <v>13</v>
      </c>
      <c r="E139" s="157">
        <v>51001</v>
      </c>
      <c r="F139" s="157">
        <v>1000</v>
      </c>
      <c r="P139" s="157"/>
    </row>
    <row r="140" spans="2:16">
      <c r="B140" t="s">
        <v>15</v>
      </c>
      <c r="C140" s="157" t="s">
        <v>247</v>
      </c>
      <c r="D140" t="s">
        <v>15</v>
      </c>
      <c r="E140" s="157">
        <v>60507</v>
      </c>
      <c r="F140" s="157">
        <v>1200</v>
      </c>
      <c r="P140" s="157"/>
    </row>
    <row r="141" spans="2:16">
      <c r="B141" t="s">
        <v>15</v>
      </c>
      <c r="C141" s="157" t="s">
        <v>322</v>
      </c>
      <c r="D141" t="s">
        <v>15</v>
      </c>
      <c r="E141" s="157">
        <v>60507</v>
      </c>
      <c r="F141" s="157">
        <v>1200</v>
      </c>
      <c r="P141" s="157"/>
    </row>
    <row r="142" spans="2:16">
      <c r="B142" t="s">
        <v>15</v>
      </c>
      <c r="C142" s="157" t="s">
        <v>335</v>
      </c>
      <c r="D142" t="s">
        <v>15</v>
      </c>
      <c r="E142" s="157">
        <v>60507</v>
      </c>
      <c r="F142" s="157">
        <v>1200</v>
      </c>
      <c r="P142" s="157"/>
    </row>
    <row r="143" spans="2:16">
      <c r="B143" t="s">
        <v>15</v>
      </c>
      <c r="C143" s="157" t="s">
        <v>338</v>
      </c>
      <c r="D143" t="s">
        <v>15</v>
      </c>
      <c r="E143" s="157">
        <v>60507</v>
      </c>
      <c r="F143" s="157">
        <v>1200</v>
      </c>
      <c r="P143" s="157"/>
    </row>
    <row r="144" spans="2:16">
      <c r="B144" t="s">
        <v>15</v>
      </c>
      <c r="C144" s="157" t="s">
        <v>310</v>
      </c>
      <c r="D144" t="s">
        <v>15</v>
      </c>
      <c r="E144" s="157">
        <v>60507</v>
      </c>
      <c r="F144" s="157">
        <v>1200</v>
      </c>
      <c r="P144" s="157"/>
    </row>
    <row r="145" spans="2:16">
      <c r="B145" t="s">
        <v>15</v>
      </c>
      <c r="C145" s="157" t="s">
        <v>258</v>
      </c>
      <c r="D145" t="s">
        <v>15</v>
      </c>
      <c r="E145" s="157">
        <v>60507</v>
      </c>
      <c r="F145" s="157">
        <v>1200</v>
      </c>
      <c r="P145" s="157"/>
    </row>
    <row r="146" spans="2:16">
      <c r="B146" t="s">
        <v>15</v>
      </c>
      <c r="C146" t="s">
        <v>298</v>
      </c>
      <c r="D146" t="s">
        <v>15</v>
      </c>
      <c r="E146" s="157">
        <v>60507</v>
      </c>
      <c r="F146" s="157">
        <v>1200</v>
      </c>
    </row>
    <row r="147" spans="2:16">
      <c r="B147" t="s">
        <v>15</v>
      </c>
      <c r="C147" t="s">
        <v>340</v>
      </c>
      <c r="D147" t="s">
        <v>15</v>
      </c>
      <c r="E147" s="157">
        <v>60507</v>
      </c>
      <c r="F147" s="157">
        <v>1200</v>
      </c>
    </row>
    <row r="148" spans="2:16">
      <c r="B148" t="s">
        <v>15</v>
      </c>
      <c r="C148" t="s">
        <v>331</v>
      </c>
      <c r="D148" t="s">
        <v>15</v>
      </c>
      <c r="E148">
        <v>60507</v>
      </c>
      <c r="F148">
        <v>1200</v>
      </c>
    </row>
    <row r="149" spans="2:16">
      <c r="B149" t="s">
        <v>15</v>
      </c>
      <c r="C149" t="s">
        <v>307</v>
      </c>
      <c r="D149" t="s">
        <v>15</v>
      </c>
      <c r="E149">
        <v>60507</v>
      </c>
      <c r="F149">
        <v>1200</v>
      </c>
    </row>
    <row r="150" spans="2:16">
      <c r="B150" t="s">
        <v>15</v>
      </c>
      <c r="C150" t="s">
        <v>341</v>
      </c>
      <c r="D150" t="s">
        <v>15</v>
      </c>
      <c r="E150">
        <v>60507</v>
      </c>
      <c r="F150">
        <v>1200</v>
      </c>
    </row>
    <row r="151" spans="2:16">
      <c r="B151" t="s">
        <v>15</v>
      </c>
      <c r="C151" t="s">
        <v>311</v>
      </c>
      <c r="D151" t="s">
        <v>15</v>
      </c>
      <c r="E151">
        <v>60507</v>
      </c>
      <c r="F151">
        <v>1200</v>
      </c>
    </row>
    <row r="152" spans="2:16">
      <c r="B152" t="s">
        <v>15</v>
      </c>
      <c r="C152" t="s">
        <v>279</v>
      </c>
      <c r="D152" t="s">
        <v>15</v>
      </c>
      <c r="E152">
        <v>60507</v>
      </c>
      <c r="F152">
        <v>1200</v>
      </c>
    </row>
    <row r="153" spans="2:16">
      <c r="B153" t="s">
        <v>15</v>
      </c>
      <c r="C153" t="s">
        <v>309</v>
      </c>
      <c r="D153" t="s">
        <v>15</v>
      </c>
      <c r="E153">
        <v>60507</v>
      </c>
      <c r="F153">
        <v>1200</v>
      </c>
    </row>
    <row r="154" spans="2:16">
      <c r="B154" t="s">
        <v>15</v>
      </c>
      <c r="C154" t="s">
        <v>313</v>
      </c>
      <c r="D154" t="s">
        <v>15</v>
      </c>
      <c r="E154">
        <v>60507</v>
      </c>
      <c r="F154">
        <v>1200</v>
      </c>
    </row>
    <row r="155" spans="2:16">
      <c r="B155" t="s">
        <v>15</v>
      </c>
      <c r="C155" t="s">
        <v>333</v>
      </c>
      <c r="D155" t="s">
        <v>15</v>
      </c>
      <c r="E155">
        <v>60507</v>
      </c>
      <c r="F155">
        <v>1200</v>
      </c>
    </row>
    <row r="156" spans="2:16">
      <c r="B156" t="s">
        <v>15</v>
      </c>
      <c r="C156" t="s">
        <v>347</v>
      </c>
      <c r="D156" t="s">
        <v>15</v>
      </c>
      <c r="E156">
        <v>60507</v>
      </c>
      <c r="F156">
        <v>1200</v>
      </c>
    </row>
    <row r="157" spans="2:16">
      <c r="B157" t="s">
        <v>15</v>
      </c>
      <c r="C157" t="s">
        <v>336</v>
      </c>
      <c r="D157" t="s">
        <v>15</v>
      </c>
      <c r="E157">
        <v>60507</v>
      </c>
      <c r="F157">
        <v>1200</v>
      </c>
    </row>
    <row r="158" spans="2:16">
      <c r="B158" t="s">
        <v>15</v>
      </c>
      <c r="C158" t="s">
        <v>360</v>
      </c>
      <c r="D158" t="s">
        <v>15</v>
      </c>
      <c r="E158">
        <v>60507</v>
      </c>
      <c r="F158">
        <v>1200</v>
      </c>
    </row>
    <row r="159" spans="2:16">
      <c r="B159" t="s">
        <v>15</v>
      </c>
      <c r="C159" t="s">
        <v>353</v>
      </c>
      <c r="D159" t="s">
        <v>15</v>
      </c>
      <c r="E159">
        <v>60507</v>
      </c>
      <c r="F159">
        <v>1200</v>
      </c>
    </row>
    <row r="160" spans="2:16">
      <c r="B160" t="s">
        <v>15</v>
      </c>
      <c r="C160" t="s">
        <v>359</v>
      </c>
      <c r="D160" t="s">
        <v>15</v>
      </c>
      <c r="E160">
        <v>60507</v>
      </c>
      <c r="F160">
        <v>1200</v>
      </c>
    </row>
    <row r="161" spans="2:6">
      <c r="B161" t="s">
        <v>15</v>
      </c>
      <c r="C161" t="s">
        <v>361</v>
      </c>
      <c r="D161" t="s">
        <v>15</v>
      </c>
      <c r="E161">
        <v>60507</v>
      </c>
      <c r="F161">
        <v>1200</v>
      </c>
    </row>
    <row r="162" spans="2:6">
      <c r="B162" t="s">
        <v>11</v>
      </c>
      <c r="C162" t="s">
        <v>363</v>
      </c>
      <c r="D162" t="s">
        <v>11</v>
      </c>
      <c r="E162">
        <v>50007</v>
      </c>
      <c r="F162">
        <v>100</v>
      </c>
    </row>
    <row r="163" spans="2:6">
      <c r="B163" t="s">
        <v>11</v>
      </c>
      <c r="C163" t="s">
        <v>363</v>
      </c>
      <c r="D163" t="s">
        <v>11</v>
      </c>
      <c r="E163">
        <v>50007</v>
      </c>
      <c r="F163">
        <v>100</v>
      </c>
    </row>
    <row r="164" spans="2:6">
      <c r="B164" t="s">
        <v>11</v>
      </c>
      <c r="C164" t="s">
        <v>363</v>
      </c>
      <c r="D164" t="s">
        <v>11</v>
      </c>
      <c r="E164">
        <v>50007</v>
      </c>
      <c r="F164">
        <v>100</v>
      </c>
    </row>
    <row r="165" spans="2:6">
      <c r="B165" t="s">
        <v>11</v>
      </c>
      <c r="C165" t="s">
        <v>363</v>
      </c>
      <c r="D165" t="s">
        <v>11</v>
      </c>
      <c r="E165">
        <v>50007</v>
      </c>
      <c r="F165">
        <v>100</v>
      </c>
    </row>
    <row r="166" spans="2:6">
      <c r="B166" t="s">
        <v>11</v>
      </c>
      <c r="C166" t="s">
        <v>242</v>
      </c>
      <c r="D166" t="s">
        <v>11</v>
      </c>
      <c r="E166">
        <v>50007</v>
      </c>
      <c r="F166">
        <v>100</v>
      </c>
    </row>
    <row r="167" spans="2:6">
      <c r="B167" t="s">
        <v>11</v>
      </c>
      <c r="C167" t="s">
        <v>242</v>
      </c>
      <c r="D167" t="s">
        <v>11</v>
      </c>
      <c r="E167">
        <v>50007</v>
      </c>
      <c r="F167">
        <v>100</v>
      </c>
    </row>
    <row r="168" spans="2:6">
      <c r="B168" t="s">
        <v>11</v>
      </c>
      <c r="C168" t="s">
        <v>242</v>
      </c>
      <c r="D168" t="s">
        <v>11</v>
      </c>
      <c r="E168">
        <v>50007</v>
      </c>
      <c r="F168">
        <v>100</v>
      </c>
    </row>
    <row r="169" spans="2:6">
      <c r="B169" t="s">
        <v>15</v>
      </c>
      <c r="C169" t="s">
        <v>364</v>
      </c>
      <c r="D169" t="s">
        <v>15</v>
      </c>
      <c r="E169">
        <v>60507</v>
      </c>
      <c r="F169">
        <v>1200</v>
      </c>
    </row>
    <row r="170" spans="2:6">
      <c r="B170" t="s">
        <v>15</v>
      </c>
      <c r="C170" t="s">
        <v>365</v>
      </c>
      <c r="D170" t="s">
        <v>15</v>
      </c>
      <c r="E170">
        <v>60507</v>
      </c>
      <c r="F170">
        <v>1200</v>
      </c>
    </row>
    <row r="171" spans="2:6">
      <c r="B171" t="s">
        <v>15</v>
      </c>
      <c r="C171" t="s">
        <v>366</v>
      </c>
      <c r="D171" t="s">
        <v>15</v>
      </c>
      <c r="E171">
        <v>60507</v>
      </c>
      <c r="F171">
        <v>1200</v>
      </c>
    </row>
    <row r="172" spans="2:6">
      <c r="B172" t="s">
        <v>15</v>
      </c>
      <c r="C172" t="s">
        <v>364</v>
      </c>
      <c r="D172" t="s">
        <v>15</v>
      </c>
      <c r="E172">
        <v>60507</v>
      </c>
      <c r="F172">
        <v>1200</v>
      </c>
    </row>
    <row r="173" spans="2:6">
      <c r="B173" t="s">
        <v>15</v>
      </c>
      <c r="C173" t="s">
        <v>364</v>
      </c>
      <c r="D173" t="s">
        <v>15</v>
      </c>
      <c r="E173">
        <v>60507</v>
      </c>
      <c r="F173">
        <v>1200</v>
      </c>
    </row>
    <row r="174" spans="2:6">
      <c r="B174" t="s">
        <v>11</v>
      </c>
      <c r="C174" t="s">
        <v>242</v>
      </c>
      <c r="D174" t="s">
        <v>11</v>
      </c>
      <c r="E174">
        <v>50007</v>
      </c>
      <c r="F174">
        <v>100</v>
      </c>
    </row>
    <row r="175" spans="2:6">
      <c r="B175" t="s">
        <v>11</v>
      </c>
      <c r="C175" t="s">
        <v>242</v>
      </c>
      <c r="D175" t="s">
        <v>11</v>
      </c>
      <c r="E175">
        <v>50007</v>
      </c>
      <c r="F175">
        <v>100</v>
      </c>
    </row>
    <row r="176" spans="2:6">
      <c r="B176" t="s">
        <v>15</v>
      </c>
      <c r="C176" t="s">
        <v>367</v>
      </c>
      <c r="D176" t="s">
        <v>15</v>
      </c>
      <c r="E176">
        <v>60507</v>
      </c>
      <c r="F176">
        <v>1200</v>
      </c>
    </row>
    <row r="177" spans="2:6">
      <c r="B177" t="s">
        <v>15</v>
      </c>
      <c r="C177" t="s">
        <v>357</v>
      </c>
      <c r="D177" t="s">
        <v>15</v>
      </c>
      <c r="E177">
        <v>60507</v>
      </c>
      <c r="F177">
        <v>1200</v>
      </c>
    </row>
    <row r="178" spans="2:6">
      <c r="B178" t="s">
        <v>15</v>
      </c>
      <c r="C178" t="s">
        <v>358</v>
      </c>
      <c r="D178" t="s">
        <v>15</v>
      </c>
      <c r="E178">
        <v>60507</v>
      </c>
      <c r="F178">
        <v>1200</v>
      </c>
    </row>
    <row r="179" spans="2:6">
      <c r="B179" t="s">
        <v>15</v>
      </c>
      <c r="C179" t="s">
        <v>368</v>
      </c>
      <c r="D179" t="s">
        <v>15</v>
      </c>
      <c r="E179">
        <v>60507</v>
      </c>
      <c r="F179">
        <v>1200</v>
      </c>
    </row>
    <row r="180" spans="2:6">
      <c r="B180" t="s">
        <v>15</v>
      </c>
      <c r="C180" t="s">
        <v>356</v>
      </c>
      <c r="D180" t="s">
        <v>15</v>
      </c>
      <c r="E180">
        <v>60507</v>
      </c>
      <c r="F180">
        <v>1200</v>
      </c>
    </row>
    <row r="181" spans="2:6">
      <c r="B181" t="s">
        <v>15</v>
      </c>
      <c r="C181" t="s">
        <v>362</v>
      </c>
      <c r="D181" t="s">
        <v>15</v>
      </c>
      <c r="E181">
        <v>60507</v>
      </c>
      <c r="F181">
        <v>1200</v>
      </c>
    </row>
    <row r="182" spans="2:6">
      <c r="B182" t="s">
        <v>15</v>
      </c>
      <c r="C182" t="s">
        <v>369</v>
      </c>
      <c r="D182" t="s">
        <v>15</v>
      </c>
      <c r="E182">
        <v>60507</v>
      </c>
      <c r="F182">
        <v>1200</v>
      </c>
    </row>
    <row r="183" spans="2:6">
      <c r="B183" t="s">
        <v>11</v>
      </c>
      <c r="C183" t="s">
        <v>370</v>
      </c>
      <c r="D183" t="s">
        <v>11</v>
      </c>
      <c r="E183">
        <v>50007</v>
      </c>
      <c r="F183">
        <v>100</v>
      </c>
    </row>
    <row r="184" spans="2:6">
      <c r="B184" t="s">
        <v>14</v>
      </c>
      <c r="C184" t="s">
        <v>14</v>
      </c>
      <c r="D184" t="s">
        <v>14</v>
      </c>
      <c r="E184">
        <v>66501</v>
      </c>
      <c r="F184">
        <v>1100</v>
      </c>
    </row>
    <row r="185" spans="2:6">
      <c r="B185" t="s">
        <v>11</v>
      </c>
      <c r="C185" t="s">
        <v>290</v>
      </c>
      <c r="D185" t="s">
        <v>11</v>
      </c>
      <c r="E185">
        <v>50007</v>
      </c>
      <c r="F185">
        <v>100</v>
      </c>
    </row>
    <row r="186" spans="2:6">
      <c r="C186" s="2"/>
    </row>
    <row r="187" spans="2:6">
      <c r="B187">
        <v>1100</v>
      </c>
      <c r="C187" t="s">
        <v>14</v>
      </c>
      <c r="D187">
        <v>1100</v>
      </c>
      <c r="E187">
        <v>66501</v>
      </c>
      <c r="F187">
        <v>1100</v>
      </c>
    </row>
    <row r="188" spans="2:6">
      <c r="B188" t="s">
        <v>521</v>
      </c>
      <c r="C188" t="s">
        <v>519</v>
      </c>
      <c r="D188" t="s">
        <v>521</v>
      </c>
      <c r="E188">
        <v>68000</v>
      </c>
      <c r="F188">
        <v>4000</v>
      </c>
    </row>
    <row r="189" spans="2:6">
      <c r="B189" t="s">
        <v>11</v>
      </c>
      <c r="C189" t="s">
        <v>516</v>
      </c>
      <c r="D189" t="s">
        <v>11</v>
      </c>
      <c r="E189">
        <v>50007</v>
      </c>
      <c r="F189">
        <v>100</v>
      </c>
    </row>
    <row r="190" spans="2:6">
      <c r="B190" t="s">
        <v>11</v>
      </c>
      <c r="C190" t="s">
        <v>517</v>
      </c>
      <c r="D190" t="s">
        <v>11</v>
      </c>
      <c r="E190">
        <v>50007</v>
      </c>
      <c r="F190">
        <v>100</v>
      </c>
    </row>
    <row r="191" spans="2:6">
      <c r="B191" t="s">
        <v>11</v>
      </c>
      <c r="C191" t="s">
        <v>518</v>
      </c>
      <c r="D191" t="s">
        <v>11</v>
      </c>
      <c r="E191">
        <v>50007</v>
      </c>
      <c r="F191">
        <v>100</v>
      </c>
    </row>
    <row r="192" spans="2:6">
      <c r="B192" t="s">
        <v>14</v>
      </c>
      <c r="C192" t="s">
        <v>520</v>
      </c>
      <c r="D192" t="s">
        <v>14</v>
      </c>
      <c r="E192">
        <v>66501</v>
      </c>
      <c r="F192">
        <v>1100</v>
      </c>
    </row>
  </sheetData>
  <sortState xmlns:xlrd2="http://schemas.microsoft.com/office/spreadsheetml/2017/richdata2" ref="H74:L82">
    <sortCondition ref="J74:J82"/>
  </sortState>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F64"/>
  <sheetViews>
    <sheetView workbookViewId="0"/>
  </sheetViews>
  <sheetFormatPr defaultRowHeight="15"/>
  <cols>
    <col min="1" max="1" width="6.42578125" bestFit="1" customWidth="1"/>
    <col min="2" max="2" width="9.85546875" bestFit="1" customWidth="1"/>
  </cols>
  <sheetData>
    <row r="1" spans="1:6" ht="65.25" thickBot="1">
      <c r="A1" s="6" t="s">
        <v>39</v>
      </c>
      <c r="B1" s="7" t="s">
        <v>471</v>
      </c>
      <c r="C1" s="21"/>
      <c r="E1" s="6" t="s">
        <v>39</v>
      </c>
      <c r="F1" s="7" t="s">
        <v>479</v>
      </c>
    </row>
    <row r="2" spans="1:6" ht="18.75" thickBot="1">
      <c r="A2" s="11">
        <v>7360</v>
      </c>
      <c r="B2" s="103">
        <v>14500</v>
      </c>
      <c r="D2">
        <v>1</v>
      </c>
      <c r="E2" s="22">
        <v>7352</v>
      </c>
      <c r="F2" s="156">
        <v>9486</v>
      </c>
    </row>
    <row r="3" spans="1:6" ht="18.75" thickBot="1">
      <c r="A3" s="10">
        <v>7382</v>
      </c>
      <c r="B3" s="103">
        <v>9137.3700000000008</v>
      </c>
      <c r="D3">
        <v>2</v>
      </c>
      <c r="E3" s="23">
        <v>7372</v>
      </c>
      <c r="F3" s="156">
        <v>8303</v>
      </c>
    </row>
    <row r="4" spans="1:6" ht="18.75" thickBot="1">
      <c r="A4" s="10">
        <v>7392</v>
      </c>
      <c r="B4" s="103">
        <v>7035.15</v>
      </c>
      <c r="D4">
        <v>3</v>
      </c>
      <c r="E4" s="23">
        <v>7375</v>
      </c>
      <c r="F4" s="156">
        <v>7313</v>
      </c>
    </row>
    <row r="5" spans="1:6" ht="18.75" thickBot="1">
      <c r="A5" s="10">
        <v>7397</v>
      </c>
      <c r="B5" s="103">
        <v>7488.46</v>
      </c>
      <c r="D5">
        <v>4</v>
      </c>
      <c r="E5" s="23">
        <v>7386</v>
      </c>
      <c r="F5" s="156">
        <v>9920</v>
      </c>
    </row>
    <row r="6" spans="1:6" ht="18.75" thickBot="1">
      <c r="A6" s="10">
        <v>7406</v>
      </c>
      <c r="B6" s="103">
        <v>5469</v>
      </c>
      <c r="D6">
        <v>5</v>
      </c>
      <c r="E6" s="23">
        <v>7489</v>
      </c>
      <c r="F6" s="156">
        <v>10097</v>
      </c>
    </row>
    <row r="7" spans="1:6" ht="18.75" thickBot="1">
      <c r="A7" s="10">
        <v>7495</v>
      </c>
      <c r="B7" s="103">
        <v>11555</v>
      </c>
      <c r="D7">
        <v>6</v>
      </c>
      <c r="E7" s="23">
        <v>7492</v>
      </c>
      <c r="F7" s="156">
        <v>6893</v>
      </c>
    </row>
    <row r="8" spans="1:6" ht="18.75" thickBot="1">
      <c r="A8" s="8">
        <v>7352</v>
      </c>
      <c r="B8" s="103">
        <v>12888</v>
      </c>
      <c r="D8">
        <v>7</v>
      </c>
      <c r="E8" s="23">
        <v>7625</v>
      </c>
      <c r="F8" s="156">
        <v>6775</v>
      </c>
    </row>
    <row r="9" spans="1:6" ht="18.75" thickBot="1">
      <c r="A9" s="12">
        <v>7362</v>
      </c>
      <c r="B9" s="103">
        <v>4621</v>
      </c>
      <c r="D9">
        <v>8</v>
      </c>
      <c r="E9" s="22">
        <v>7626</v>
      </c>
      <c r="F9" s="156">
        <v>4607</v>
      </c>
    </row>
    <row r="10" spans="1:6" ht="18.75" thickBot="1">
      <c r="A10" s="12">
        <v>7372</v>
      </c>
      <c r="B10" s="104">
        <v>5638</v>
      </c>
      <c r="D10">
        <v>9</v>
      </c>
      <c r="E10" s="23">
        <v>7360</v>
      </c>
      <c r="F10" s="156">
        <v>7525</v>
      </c>
    </row>
    <row r="11" spans="1:6" ht="18.75" thickBot="1">
      <c r="A11" s="12">
        <v>7375</v>
      </c>
      <c r="B11" s="103">
        <v>5704.02</v>
      </c>
      <c r="D11">
        <v>10</v>
      </c>
      <c r="E11" s="23">
        <v>7370</v>
      </c>
      <c r="F11" s="156">
        <v>7988</v>
      </c>
    </row>
    <row r="12" spans="1:6" ht="18.75" thickBot="1">
      <c r="A12" s="12">
        <v>7380</v>
      </c>
      <c r="B12" s="103">
        <v>6637.62</v>
      </c>
      <c r="D12">
        <v>11</v>
      </c>
      <c r="E12" s="23">
        <v>7373</v>
      </c>
      <c r="F12" s="156">
        <v>5799</v>
      </c>
    </row>
    <row r="13" spans="1:6" ht="18.75" thickBot="1">
      <c r="A13" s="8">
        <v>7386</v>
      </c>
      <c r="B13" s="103">
        <v>11290.27</v>
      </c>
      <c r="D13">
        <v>12</v>
      </c>
      <c r="E13" s="23">
        <v>7382</v>
      </c>
      <c r="F13" s="156">
        <v>8774</v>
      </c>
    </row>
    <row r="14" spans="1:6" ht="18.75" thickBot="1">
      <c r="A14" s="8">
        <v>7489</v>
      </c>
      <c r="B14" s="103">
        <v>9275</v>
      </c>
      <c r="D14">
        <v>13</v>
      </c>
      <c r="E14" s="23">
        <v>7392</v>
      </c>
      <c r="F14" s="156">
        <v>7355</v>
      </c>
    </row>
    <row r="15" spans="1:6" ht="18.75" thickBot="1">
      <c r="A15" s="13">
        <v>7492</v>
      </c>
      <c r="B15" s="103">
        <v>7432.74</v>
      </c>
      <c r="D15">
        <v>14</v>
      </c>
      <c r="E15" s="23">
        <v>7397</v>
      </c>
      <c r="F15" s="156">
        <v>6681.5</v>
      </c>
    </row>
    <row r="16" spans="1:6" ht="18.75" thickBot="1">
      <c r="A16" s="13">
        <v>7625</v>
      </c>
      <c r="B16" s="103">
        <v>7400.41</v>
      </c>
      <c r="D16">
        <v>15</v>
      </c>
      <c r="E16" s="23">
        <v>7406</v>
      </c>
      <c r="F16" s="156">
        <v>5775</v>
      </c>
    </row>
    <row r="17" spans="1:6" ht="18.75" thickBot="1">
      <c r="A17" s="13">
        <v>7626</v>
      </c>
      <c r="B17" s="103">
        <v>4420.18</v>
      </c>
      <c r="D17">
        <v>16</v>
      </c>
      <c r="E17" s="105">
        <v>7495</v>
      </c>
      <c r="F17" s="156">
        <v>7221</v>
      </c>
    </row>
    <row r="18" spans="1:6" ht="18.75" thickBot="1">
      <c r="A18" s="13">
        <v>7364</v>
      </c>
      <c r="B18" s="103">
        <v>5266.57</v>
      </c>
      <c r="D18">
        <v>17</v>
      </c>
      <c r="E18" s="106">
        <v>7358</v>
      </c>
      <c r="F18" s="156">
        <v>5671.33</v>
      </c>
    </row>
    <row r="19" spans="1:6" ht="18.75" thickBot="1">
      <c r="A19" s="13">
        <v>7370</v>
      </c>
      <c r="B19" s="103">
        <v>8067</v>
      </c>
      <c r="D19">
        <v>18</v>
      </c>
      <c r="E19" s="24">
        <v>7362</v>
      </c>
      <c r="F19" s="156">
        <v>4178</v>
      </c>
    </row>
    <row r="20" spans="1:6" ht="18.75" thickBot="1">
      <c r="A20" s="13">
        <v>7373</v>
      </c>
      <c r="B20" s="103">
        <v>6956.66</v>
      </c>
      <c r="D20">
        <v>19</v>
      </c>
      <c r="E20" s="25">
        <v>7365</v>
      </c>
      <c r="F20" s="156">
        <v>5810</v>
      </c>
    </row>
    <row r="21" spans="1:6" ht="18.75" thickBot="1">
      <c r="A21" s="12">
        <v>7384</v>
      </c>
      <c r="B21" s="103">
        <v>6550.76</v>
      </c>
      <c r="D21">
        <v>20</v>
      </c>
      <c r="E21" s="25">
        <v>7380</v>
      </c>
      <c r="F21" s="156">
        <v>6000</v>
      </c>
    </row>
    <row r="22" spans="1:6" ht="18.75" thickBot="1">
      <c r="A22" s="13">
        <v>7389</v>
      </c>
      <c r="B22" s="103">
        <v>8191</v>
      </c>
      <c r="D22">
        <v>21</v>
      </c>
      <c r="E22" s="25">
        <v>7393</v>
      </c>
      <c r="F22" s="156">
        <v>6150</v>
      </c>
    </row>
    <row r="23" spans="1:6" ht="18.75" thickBot="1">
      <c r="A23" s="13">
        <v>7404</v>
      </c>
      <c r="B23" s="103">
        <v>6130.5</v>
      </c>
      <c r="D23">
        <v>22</v>
      </c>
      <c r="E23" s="25">
        <v>7396</v>
      </c>
      <c r="F23" s="156">
        <v>5096</v>
      </c>
    </row>
    <row r="24" spans="1:6" ht="18.75" thickBot="1">
      <c r="A24" s="8">
        <v>7487</v>
      </c>
      <c r="B24" s="103">
        <v>5426.27</v>
      </c>
      <c r="D24">
        <v>23</v>
      </c>
      <c r="E24" s="25">
        <v>7491</v>
      </c>
      <c r="F24" s="156">
        <v>7123</v>
      </c>
    </row>
    <row r="25" spans="1:6" ht="18.75" thickBot="1">
      <c r="A25" s="8">
        <v>7493</v>
      </c>
      <c r="B25" s="103">
        <v>7070</v>
      </c>
      <c r="D25">
        <v>24</v>
      </c>
      <c r="E25" s="24">
        <v>8213</v>
      </c>
      <c r="F25" s="156">
        <v>4541.3500000000004</v>
      </c>
    </row>
    <row r="26" spans="1:6" ht="18.75" thickBot="1">
      <c r="A26" s="8">
        <v>8150</v>
      </c>
      <c r="B26" s="103">
        <v>7596.16</v>
      </c>
      <c r="D26">
        <v>25</v>
      </c>
      <c r="E26" s="25">
        <v>7355</v>
      </c>
      <c r="F26" s="156">
        <v>8004</v>
      </c>
    </row>
    <row r="27" spans="1:6" ht="18.75" thickBot="1">
      <c r="A27" s="8">
        <v>7358</v>
      </c>
      <c r="B27" s="103">
        <v>5112.9799999999996</v>
      </c>
      <c r="D27">
        <v>26</v>
      </c>
      <c r="E27" s="25">
        <v>7371</v>
      </c>
      <c r="F27" s="156">
        <v>6939</v>
      </c>
    </row>
    <row r="28" spans="1:6" ht="18.75" thickBot="1">
      <c r="A28" s="8">
        <v>7365</v>
      </c>
      <c r="B28" s="103">
        <v>4792.7299999999996</v>
      </c>
      <c r="D28">
        <v>27</v>
      </c>
      <c r="E28" s="25">
        <v>7376</v>
      </c>
      <c r="F28" s="156">
        <v>10338</v>
      </c>
    </row>
    <row r="29" spans="1:6" ht="18.75" thickBot="1">
      <c r="A29" s="8">
        <v>7369</v>
      </c>
      <c r="B29" s="103">
        <v>13401</v>
      </c>
      <c r="D29">
        <v>28</v>
      </c>
      <c r="E29" s="25">
        <v>7379</v>
      </c>
      <c r="F29" s="156">
        <v>8591</v>
      </c>
    </row>
    <row r="30" spans="1:6" ht="18.75" thickBot="1">
      <c r="A30" s="8">
        <v>7385</v>
      </c>
      <c r="B30" s="103">
        <v>9956</v>
      </c>
      <c r="D30">
        <v>29</v>
      </c>
      <c r="E30" s="25">
        <v>7387</v>
      </c>
      <c r="F30" s="156">
        <v>7336</v>
      </c>
    </row>
    <row r="31" spans="1:6" ht="18.75" thickBot="1">
      <c r="A31" s="10">
        <v>7391</v>
      </c>
      <c r="B31" s="103">
        <v>11074</v>
      </c>
      <c r="D31">
        <v>30</v>
      </c>
      <c r="E31" s="25">
        <v>7389</v>
      </c>
      <c r="F31" s="156">
        <v>8029</v>
      </c>
    </row>
    <row r="32" spans="1:6" ht="18.75" thickBot="1">
      <c r="A32" s="8">
        <v>7394</v>
      </c>
      <c r="B32" s="103">
        <v>11142</v>
      </c>
      <c r="D32">
        <v>31</v>
      </c>
      <c r="E32" s="25">
        <v>7405</v>
      </c>
      <c r="F32" s="156">
        <v>5600</v>
      </c>
    </row>
    <row r="33" spans="1:6" ht="18.75" thickBot="1">
      <c r="A33" s="8">
        <v>7396</v>
      </c>
      <c r="B33" s="103">
        <v>7590</v>
      </c>
      <c r="D33">
        <v>32</v>
      </c>
      <c r="E33" s="23">
        <v>7487</v>
      </c>
      <c r="F33" s="156">
        <v>4984</v>
      </c>
    </row>
    <row r="34" spans="1:6" ht="18.75" thickBot="1">
      <c r="A34" s="8">
        <v>7398</v>
      </c>
      <c r="B34" s="103">
        <v>6668</v>
      </c>
      <c r="D34">
        <v>33</v>
      </c>
      <c r="E34" s="23">
        <v>7351</v>
      </c>
      <c r="F34" s="156">
        <v>8592</v>
      </c>
    </row>
    <row r="35" spans="1:6" ht="18.75" thickBot="1">
      <c r="A35" s="8">
        <v>7491</v>
      </c>
      <c r="B35" s="103">
        <v>7391</v>
      </c>
      <c r="D35">
        <v>34</v>
      </c>
      <c r="E35" s="23">
        <v>7359</v>
      </c>
      <c r="F35" s="156">
        <v>5080</v>
      </c>
    </row>
    <row r="36" spans="1:6" ht="18.75" thickBot="1">
      <c r="A36" s="12">
        <v>8213</v>
      </c>
      <c r="B36" s="103">
        <v>4719.66</v>
      </c>
      <c r="D36">
        <v>35</v>
      </c>
      <c r="E36" s="23">
        <v>7366</v>
      </c>
      <c r="F36" s="156">
        <v>7874.68</v>
      </c>
    </row>
    <row r="37" spans="1:6" ht="18.75" thickBot="1">
      <c r="A37" s="12">
        <v>7355</v>
      </c>
      <c r="B37" s="104">
        <v>7407</v>
      </c>
      <c r="D37">
        <v>36</v>
      </c>
      <c r="E37" s="23">
        <v>7383</v>
      </c>
      <c r="F37" s="156">
        <v>7924</v>
      </c>
    </row>
    <row r="38" spans="1:6" ht="18.75" thickBot="1">
      <c r="A38" s="12">
        <v>7359</v>
      </c>
      <c r="B38" s="103">
        <v>4981</v>
      </c>
      <c r="D38">
        <v>37</v>
      </c>
      <c r="E38" s="23">
        <v>7384</v>
      </c>
      <c r="F38" s="156">
        <v>5168</v>
      </c>
    </row>
    <row r="39" spans="1:6" ht="18.75" thickBot="1">
      <c r="A39" s="12">
        <v>7368</v>
      </c>
      <c r="B39" s="103">
        <v>6573</v>
      </c>
      <c r="D39">
        <v>38</v>
      </c>
      <c r="E39" s="24">
        <v>7400</v>
      </c>
      <c r="F39" s="156">
        <v>4188</v>
      </c>
    </row>
    <row r="40" spans="1:6" ht="18.75" thickBot="1">
      <c r="A40" s="8">
        <v>7371</v>
      </c>
      <c r="B40" s="103">
        <v>7980</v>
      </c>
      <c r="D40">
        <v>39</v>
      </c>
      <c r="E40" s="24">
        <v>7401</v>
      </c>
      <c r="F40" s="156">
        <v>6583.83</v>
      </c>
    </row>
    <row r="41" spans="1:6" ht="18.75" thickBot="1">
      <c r="A41" s="8">
        <v>7376</v>
      </c>
      <c r="B41" s="103">
        <v>12812</v>
      </c>
      <c r="D41">
        <v>40</v>
      </c>
      <c r="E41" s="25">
        <v>7404</v>
      </c>
      <c r="F41" s="156">
        <v>5503</v>
      </c>
    </row>
    <row r="42" spans="1:6" ht="18.75" thickBot="1">
      <c r="A42" s="14">
        <v>7378</v>
      </c>
      <c r="B42" s="103">
        <v>8284</v>
      </c>
      <c r="D42">
        <v>41</v>
      </c>
      <c r="E42" s="25">
        <v>7364</v>
      </c>
      <c r="F42" s="156">
        <v>4375</v>
      </c>
    </row>
    <row r="43" spans="1:6" ht="18.75" thickBot="1">
      <c r="A43" s="10">
        <v>7402</v>
      </c>
      <c r="B43" s="103">
        <v>7693</v>
      </c>
      <c r="D43">
        <v>42</v>
      </c>
      <c r="E43" s="25">
        <v>7368</v>
      </c>
      <c r="F43" s="156">
        <v>6724</v>
      </c>
    </row>
    <row r="44" spans="1:6" ht="18.75" thickBot="1">
      <c r="A44" s="8">
        <v>7403</v>
      </c>
      <c r="B44" s="103">
        <v>6435</v>
      </c>
      <c r="D44">
        <v>43</v>
      </c>
      <c r="E44" s="25">
        <v>7378</v>
      </c>
      <c r="F44" s="156">
        <v>7000</v>
      </c>
    </row>
    <row r="45" spans="1:6" ht="18.75" thickBot="1">
      <c r="A45" s="10">
        <v>7405</v>
      </c>
      <c r="B45" s="103">
        <v>4999</v>
      </c>
      <c r="D45">
        <v>44</v>
      </c>
      <c r="E45" s="25">
        <v>7402</v>
      </c>
      <c r="F45" s="156">
        <v>7882</v>
      </c>
    </row>
    <row r="46" spans="1:6" ht="18.75" thickBot="1">
      <c r="A46" s="10">
        <v>7490</v>
      </c>
      <c r="B46" s="104">
        <v>6847</v>
      </c>
      <c r="D46">
        <v>45</v>
      </c>
      <c r="E46" s="25">
        <v>7403</v>
      </c>
      <c r="F46" s="156">
        <v>6394</v>
      </c>
    </row>
    <row r="47" spans="1:6" ht="18.75" thickBot="1">
      <c r="A47" s="10">
        <v>7351</v>
      </c>
      <c r="B47" s="103">
        <v>9343.58</v>
      </c>
      <c r="D47">
        <v>46</v>
      </c>
      <c r="E47" s="25">
        <v>7490</v>
      </c>
      <c r="F47" s="156">
        <v>6722</v>
      </c>
    </row>
    <row r="48" spans="1:6" ht="18.75" thickBot="1">
      <c r="A48" s="12">
        <v>7366</v>
      </c>
      <c r="B48" s="103">
        <v>7399.85</v>
      </c>
      <c r="D48">
        <v>47</v>
      </c>
      <c r="E48" s="102">
        <v>7493</v>
      </c>
      <c r="F48" s="156">
        <v>5407</v>
      </c>
    </row>
    <row r="49" spans="1:6" ht="18.75" thickBot="1">
      <c r="A49" s="15">
        <v>7379</v>
      </c>
      <c r="B49" s="103">
        <v>9350.15</v>
      </c>
      <c r="D49">
        <v>48</v>
      </c>
      <c r="E49" s="22">
        <v>8150</v>
      </c>
      <c r="F49" s="156">
        <v>6603</v>
      </c>
    </row>
    <row r="50" spans="1:6" ht="18.75" thickBot="1">
      <c r="A50" s="13">
        <v>7383</v>
      </c>
      <c r="B50" s="103">
        <v>6186.93</v>
      </c>
      <c r="D50">
        <v>49</v>
      </c>
      <c r="E50" s="23">
        <v>7356</v>
      </c>
      <c r="F50" s="156">
        <v>6510</v>
      </c>
    </row>
    <row r="51" spans="1:6" ht="18.75" thickBot="1">
      <c r="A51" s="13">
        <v>7387</v>
      </c>
      <c r="B51" s="103">
        <v>7559.85</v>
      </c>
      <c r="D51">
        <v>50</v>
      </c>
      <c r="E51" s="23">
        <v>7361</v>
      </c>
      <c r="F51" s="156">
        <v>10468.61</v>
      </c>
    </row>
    <row r="52" spans="1:6" ht="18.75" thickBot="1">
      <c r="A52" s="13">
        <v>7400</v>
      </c>
      <c r="B52" s="103">
        <v>4779</v>
      </c>
      <c r="D52">
        <v>51</v>
      </c>
      <c r="E52" s="23">
        <v>7367</v>
      </c>
      <c r="F52" s="156">
        <v>6055</v>
      </c>
    </row>
    <row r="53" spans="1:6" ht="18.75" thickBot="1">
      <c r="A53" s="13">
        <v>7401</v>
      </c>
      <c r="B53" s="103">
        <v>5462.23</v>
      </c>
      <c r="D53">
        <v>52</v>
      </c>
      <c r="E53" s="23">
        <v>7377</v>
      </c>
      <c r="F53" s="156">
        <v>6456</v>
      </c>
    </row>
    <row r="54" spans="1:6" ht="18.75" thickBot="1">
      <c r="A54" s="10">
        <v>7356</v>
      </c>
      <c r="B54" s="103">
        <v>6957.68</v>
      </c>
      <c r="D54">
        <v>53</v>
      </c>
      <c r="E54" s="26">
        <v>7385</v>
      </c>
      <c r="F54" s="156">
        <v>7900</v>
      </c>
    </row>
    <row r="55" spans="1:6" ht="18.75" thickBot="1">
      <c r="A55" s="8">
        <v>7361</v>
      </c>
      <c r="B55" s="104">
        <v>11894.59</v>
      </c>
      <c r="D55">
        <v>54</v>
      </c>
      <c r="E55" s="27">
        <v>7391</v>
      </c>
      <c r="F55" s="156">
        <v>10688</v>
      </c>
    </row>
    <row r="56" spans="1:6" ht="19.5" thickBot="1">
      <c r="A56" s="16">
        <v>7363</v>
      </c>
      <c r="B56" s="103">
        <v>8614.4</v>
      </c>
      <c r="D56">
        <v>55</v>
      </c>
      <c r="E56" s="27">
        <v>7394</v>
      </c>
      <c r="F56" s="156">
        <v>10737</v>
      </c>
    </row>
    <row r="57" spans="1:6" ht="18.75" thickBot="1">
      <c r="A57" s="17">
        <v>7367</v>
      </c>
      <c r="B57" s="104">
        <v>6906</v>
      </c>
      <c r="D57">
        <v>56</v>
      </c>
      <c r="E57" s="27">
        <v>7363</v>
      </c>
      <c r="F57" s="156">
        <v>6490</v>
      </c>
    </row>
    <row r="58" spans="1:6" ht="18.75" thickBot="1">
      <c r="A58" s="17">
        <v>7374</v>
      </c>
      <c r="B58" s="104">
        <v>5132</v>
      </c>
      <c r="D58">
        <v>57</v>
      </c>
      <c r="E58" s="27">
        <v>7369</v>
      </c>
      <c r="F58" s="156">
        <v>8525</v>
      </c>
    </row>
    <row r="59" spans="1:6" ht="18.75" thickBot="1">
      <c r="A59" s="17">
        <v>7377</v>
      </c>
      <c r="B59" s="104">
        <v>5235.55</v>
      </c>
      <c r="D59">
        <v>58</v>
      </c>
      <c r="E59" s="27">
        <v>7374</v>
      </c>
      <c r="F59" s="156">
        <v>6258</v>
      </c>
    </row>
    <row r="60" spans="1:6" ht="18.75" thickBot="1">
      <c r="A60" s="17">
        <v>7381</v>
      </c>
      <c r="B60" s="104">
        <v>7906.07</v>
      </c>
      <c r="D60">
        <v>59</v>
      </c>
      <c r="E60" s="27">
        <v>7381</v>
      </c>
      <c r="F60" s="156">
        <v>7854.16</v>
      </c>
    </row>
    <row r="61" spans="1:6" ht="18.75" thickBot="1">
      <c r="A61" s="17">
        <v>7393</v>
      </c>
      <c r="B61" s="104">
        <v>6900.96</v>
      </c>
      <c r="D61">
        <v>60</v>
      </c>
      <c r="E61" s="27">
        <v>7398</v>
      </c>
      <c r="F61" s="156">
        <v>5146</v>
      </c>
    </row>
    <row r="62" spans="1:6" ht="18.75" thickBot="1">
      <c r="A62" s="17">
        <v>7488</v>
      </c>
      <c r="B62" s="104">
        <v>9198.75</v>
      </c>
      <c r="D62">
        <v>61</v>
      </c>
      <c r="E62" s="27">
        <v>7488</v>
      </c>
      <c r="F62" s="156">
        <v>7351.76</v>
      </c>
    </row>
    <row r="63" spans="1:6" ht="18.75" thickBot="1">
      <c r="A63" s="17">
        <v>7494</v>
      </c>
      <c r="B63" s="104">
        <v>9705.01</v>
      </c>
      <c r="D63">
        <v>62</v>
      </c>
      <c r="E63" s="27">
        <v>7494</v>
      </c>
      <c r="F63" s="156">
        <v>7691</v>
      </c>
    </row>
    <row r="64" spans="1:6" ht="19.5" thickBot="1">
      <c r="A64" s="16"/>
      <c r="B64" s="9"/>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A1125"/>
  <sheetViews>
    <sheetView topLeftCell="A49" zoomScale="80" zoomScaleNormal="80" workbookViewId="0">
      <selection activeCell="P9" sqref="P9"/>
    </sheetView>
  </sheetViews>
  <sheetFormatPr defaultColWidth="11.42578125" defaultRowHeight="18" outlineLevelRow="1" outlineLevelCol="1"/>
  <cols>
    <col min="1" max="1" width="2.42578125" style="19" customWidth="1"/>
    <col min="2" max="2" width="13" style="19" customWidth="1"/>
    <col min="3" max="3" width="7.42578125" style="19" customWidth="1" outlineLevel="1"/>
    <col min="4" max="4" width="10.28515625" style="19" customWidth="1" outlineLevel="1"/>
    <col min="5" max="5" width="7.28515625" style="20" customWidth="1" outlineLevel="1"/>
    <col min="6" max="6" width="7.85546875" style="19" customWidth="1" outlineLevel="1"/>
    <col min="7" max="7" width="6" style="20" customWidth="1" outlineLevel="1"/>
    <col min="8" max="8" width="7.7109375" style="20" customWidth="1" outlineLevel="1"/>
    <col min="9" max="9" width="19.5703125" style="19" customWidth="1" outlineLevel="1"/>
    <col min="10" max="10" width="15.7109375" style="19" bestFit="1" customWidth="1"/>
    <col min="11" max="11" width="15.7109375" style="19" bestFit="1" customWidth="1" collapsed="1"/>
    <col min="12" max="12" width="30.140625" style="19" bestFit="1" customWidth="1"/>
    <col min="13" max="13" width="33.140625" style="19" bestFit="1" customWidth="1"/>
    <col min="14" max="14" width="31.7109375" style="19" bestFit="1" customWidth="1"/>
    <col min="15" max="15" width="26" style="216" customWidth="1" outlineLevel="1"/>
    <col min="16" max="16" width="31.28515625" style="19" customWidth="1"/>
    <col min="17" max="17" width="5.28515625" style="19" customWidth="1"/>
    <col min="18" max="19" width="5.7109375" style="19" customWidth="1" outlineLevel="1"/>
    <col min="20" max="20" width="10.140625" style="19" customWidth="1" outlineLevel="1"/>
    <col min="21" max="21" width="5.140625" style="19" customWidth="1" outlineLevel="1"/>
    <col min="22" max="22" width="23.42578125" bestFit="1" customWidth="1" outlineLevel="1"/>
    <col min="247" max="247" width="2.42578125" customWidth="1"/>
    <col min="248" max="248" width="17.140625" customWidth="1"/>
    <col min="249" max="256" width="0" hidden="1" customWidth="1"/>
    <col min="257" max="257" width="20.140625" bestFit="1" customWidth="1"/>
    <col min="258" max="258" width="18" customWidth="1"/>
    <col min="259" max="259" width="32.42578125" bestFit="1" customWidth="1"/>
    <col min="260" max="260" width="31.5703125" bestFit="1" customWidth="1"/>
    <col min="261" max="261" width="31.28515625" customWidth="1"/>
    <col min="262" max="262" width="0" hidden="1" customWidth="1"/>
    <col min="263" max="263" width="2" customWidth="1"/>
    <col min="264" max="269" width="0" hidden="1" customWidth="1"/>
    <col min="503" max="503" width="2.42578125" customWidth="1"/>
    <col min="504" max="504" width="17.140625" customWidth="1"/>
    <col min="505" max="512" width="0" hidden="1" customWidth="1"/>
    <col min="513" max="513" width="20.140625" bestFit="1" customWidth="1"/>
    <col min="514" max="514" width="18" customWidth="1"/>
    <col min="515" max="515" width="32.42578125" bestFit="1" customWidth="1"/>
    <col min="516" max="516" width="31.5703125" bestFit="1" customWidth="1"/>
    <col min="517" max="517" width="31.28515625" customWidth="1"/>
    <col min="518" max="518" width="0" hidden="1" customWidth="1"/>
    <col min="519" max="519" width="2" customWidth="1"/>
    <col min="520" max="525" width="0" hidden="1" customWidth="1"/>
    <col min="759" max="759" width="2.42578125" customWidth="1"/>
    <col min="760" max="760" width="17.140625" customWidth="1"/>
    <col min="761" max="768" width="0" hidden="1" customWidth="1"/>
    <col min="769" max="769" width="20.140625" bestFit="1" customWidth="1"/>
    <col min="770" max="770" width="18" customWidth="1"/>
    <col min="771" max="771" width="32.42578125" bestFit="1" customWidth="1"/>
    <col min="772" max="772" width="31.5703125" bestFit="1" customWidth="1"/>
    <col min="773" max="773" width="31.28515625" customWidth="1"/>
    <col min="774" max="774" width="0" hidden="1" customWidth="1"/>
    <col min="775" max="775" width="2" customWidth="1"/>
    <col min="776" max="781" width="0" hidden="1" customWidth="1"/>
    <col min="1015" max="1015" width="2.42578125" customWidth="1"/>
    <col min="1016" max="1016" width="17.140625" customWidth="1"/>
    <col min="1017" max="1024" width="0" hidden="1" customWidth="1"/>
    <col min="1025" max="1025" width="20.140625" bestFit="1" customWidth="1"/>
    <col min="1026" max="1026" width="18" customWidth="1"/>
    <col min="1027" max="1027" width="32.42578125" bestFit="1" customWidth="1"/>
    <col min="1028" max="1028" width="31.5703125" bestFit="1" customWidth="1"/>
    <col min="1029" max="1029" width="31.28515625" customWidth="1"/>
    <col min="1030" max="1030" width="0" hidden="1" customWidth="1"/>
    <col min="1031" max="1031" width="2" customWidth="1"/>
    <col min="1032" max="1037" width="0" hidden="1" customWidth="1"/>
    <col min="1271" max="1271" width="2.42578125" customWidth="1"/>
    <col min="1272" max="1272" width="17.140625" customWidth="1"/>
    <col min="1273" max="1280" width="0" hidden="1" customWidth="1"/>
    <col min="1281" max="1281" width="20.140625" bestFit="1" customWidth="1"/>
    <col min="1282" max="1282" width="18" customWidth="1"/>
    <col min="1283" max="1283" width="32.42578125" bestFit="1" customWidth="1"/>
    <col min="1284" max="1284" width="31.5703125" bestFit="1" customWidth="1"/>
    <col min="1285" max="1285" width="31.28515625" customWidth="1"/>
    <col min="1286" max="1286" width="0" hidden="1" customWidth="1"/>
    <col min="1287" max="1287" width="2" customWidth="1"/>
    <col min="1288" max="1293" width="0" hidden="1" customWidth="1"/>
    <col min="1527" max="1527" width="2.42578125" customWidth="1"/>
    <col min="1528" max="1528" width="17.140625" customWidth="1"/>
    <col min="1529" max="1536" width="0" hidden="1" customWidth="1"/>
    <col min="1537" max="1537" width="20.140625" bestFit="1" customWidth="1"/>
    <col min="1538" max="1538" width="18" customWidth="1"/>
    <col min="1539" max="1539" width="32.42578125" bestFit="1" customWidth="1"/>
    <col min="1540" max="1540" width="31.5703125" bestFit="1" customWidth="1"/>
    <col min="1541" max="1541" width="31.28515625" customWidth="1"/>
    <col min="1542" max="1542" width="0" hidden="1" customWidth="1"/>
    <col min="1543" max="1543" width="2" customWidth="1"/>
    <col min="1544" max="1549" width="0" hidden="1" customWidth="1"/>
    <col min="1783" max="1783" width="2.42578125" customWidth="1"/>
    <col min="1784" max="1784" width="17.140625" customWidth="1"/>
    <col min="1785" max="1792" width="0" hidden="1" customWidth="1"/>
    <col min="1793" max="1793" width="20.140625" bestFit="1" customWidth="1"/>
    <col min="1794" max="1794" width="18" customWidth="1"/>
    <col min="1795" max="1795" width="32.42578125" bestFit="1" customWidth="1"/>
    <col min="1796" max="1796" width="31.5703125" bestFit="1" customWidth="1"/>
    <col min="1797" max="1797" width="31.28515625" customWidth="1"/>
    <col min="1798" max="1798" width="0" hidden="1" customWidth="1"/>
    <col min="1799" max="1799" width="2" customWidth="1"/>
    <col min="1800" max="1805" width="0" hidden="1" customWidth="1"/>
    <col min="2039" max="2039" width="2.42578125" customWidth="1"/>
    <col min="2040" max="2040" width="17.140625" customWidth="1"/>
    <col min="2041" max="2048" width="0" hidden="1" customWidth="1"/>
    <col min="2049" max="2049" width="20.140625" bestFit="1" customWidth="1"/>
    <col min="2050" max="2050" width="18" customWidth="1"/>
    <col min="2051" max="2051" width="32.42578125" bestFit="1" customWidth="1"/>
    <col min="2052" max="2052" width="31.5703125" bestFit="1" customWidth="1"/>
    <col min="2053" max="2053" width="31.28515625" customWidth="1"/>
    <col min="2054" max="2054" width="0" hidden="1" customWidth="1"/>
    <col min="2055" max="2055" width="2" customWidth="1"/>
    <col min="2056" max="2061" width="0" hidden="1" customWidth="1"/>
    <col min="2295" max="2295" width="2.42578125" customWidth="1"/>
    <col min="2296" max="2296" width="17.140625" customWidth="1"/>
    <col min="2297" max="2304" width="0" hidden="1" customWidth="1"/>
    <col min="2305" max="2305" width="20.140625" bestFit="1" customWidth="1"/>
    <col min="2306" max="2306" width="18" customWidth="1"/>
    <col min="2307" max="2307" width="32.42578125" bestFit="1" customWidth="1"/>
    <col min="2308" max="2308" width="31.5703125" bestFit="1" customWidth="1"/>
    <col min="2309" max="2309" width="31.28515625" customWidth="1"/>
    <col min="2310" max="2310" width="0" hidden="1" customWidth="1"/>
    <col min="2311" max="2311" width="2" customWidth="1"/>
    <col min="2312" max="2317" width="0" hidden="1" customWidth="1"/>
    <col min="2551" max="2551" width="2.42578125" customWidth="1"/>
    <col min="2552" max="2552" width="17.140625" customWidth="1"/>
    <col min="2553" max="2560" width="0" hidden="1" customWidth="1"/>
    <col min="2561" max="2561" width="20.140625" bestFit="1" customWidth="1"/>
    <col min="2562" max="2562" width="18" customWidth="1"/>
    <col min="2563" max="2563" width="32.42578125" bestFit="1" customWidth="1"/>
    <col min="2564" max="2564" width="31.5703125" bestFit="1" customWidth="1"/>
    <col min="2565" max="2565" width="31.28515625" customWidth="1"/>
    <col min="2566" max="2566" width="0" hidden="1" customWidth="1"/>
    <col min="2567" max="2567" width="2" customWidth="1"/>
    <col min="2568" max="2573" width="0" hidden="1" customWidth="1"/>
    <col min="2807" max="2807" width="2.42578125" customWidth="1"/>
    <col min="2808" max="2808" width="17.140625" customWidth="1"/>
    <col min="2809" max="2816" width="0" hidden="1" customWidth="1"/>
    <col min="2817" max="2817" width="20.140625" bestFit="1" customWidth="1"/>
    <col min="2818" max="2818" width="18" customWidth="1"/>
    <col min="2819" max="2819" width="32.42578125" bestFit="1" customWidth="1"/>
    <col min="2820" max="2820" width="31.5703125" bestFit="1" customWidth="1"/>
    <col min="2821" max="2821" width="31.28515625" customWidth="1"/>
    <col min="2822" max="2822" width="0" hidden="1" customWidth="1"/>
    <col min="2823" max="2823" width="2" customWidth="1"/>
    <col min="2824" max="2829" width="0" hidden="1" customWidth="1"/>
    <col min="3063" max="3063" width="2.42578125" customWidth="1"/>
    <col min="3064" max="3064" width="17.140625" customWidth="1"/>
    <col min="3065" max="3072" width="0" hidden="1" customWidth="1"/>
    <col min="3073" max="3073" width="20.140625" bestFit="1" customWidth="1"/>
    <col min="3074" max="3074" width="18" customWidth="1"/>
    <col min="3075" max="3075" width="32.42578125" bestFit="1" customWidth="1"/>
    <col min="3076" max="3076" width="31.5703125" bestFit="1" customWidth="1"/>
    <col min="3077" max="3077" width="31.28515625" customWidth="1"/>
    <col min="3078" max="3078" width="0" hidden="1" customWidth="1"/>
    <col min="3079" max="3079" width="2" customWidth="1"/>
    <col min="3080" max="3085" width="0" hidden="1" customWidth="1"/>
    <col min="3319" max="3319" width="2.42578125" customWidth="1"/>
    <col min="3320" max="3320" width="17.140625" customWidth="1"/>
    <col min="3321" max="3328" width="0" hidden="1" customWidth="1"/>
    <col min="3329" max="3329" width="20.140625" bestFit="1" customWidth="1"/>
    <col min="3330" max="3330" width="18" customWidth="1"/>
    <col min="3331" max="3331" width="32.42578125" bestFit="1" customWidth="1"/>
    <col min="3332" max="3332" width="31.5703125" bestFit="1" customWidth="1"/>
    <col min="3333" max="3333" width="31.28515625" customWidth="1"/>
    <col min="3334" max="3334" width="0" hidden="1" customWidth="1"/>
    <col min="3335" max="3335" width="2" customWidth="1"/>
    <col min="3336" max="3341" width="0" hidden="1" customWidth="1"/>
    <col min="3575" max="3575" width="2.42578125" customWidth="1"/>
    <col min="3576" max="3576" width="17.140625" customWidth="1"/>
    <col min="3577" max="3584" width="0" hidden="1" customWidth="1"/>
    <col min="3585" max="3585" width="20.140625" bestFit="1" customWidth="1"/>
    <col min="3586" max="3586" width="18" customWidth="1"/>
    <col min="3587" max="3587" width="32.42578125" bestFit="1" customWidth="1"/>
    <col min="3588" max="3588" width="31.5703125" bestFit="1" customWidth="1"/>
    <col min="3589" max="3589" width="31.28515625" customWidth="1"/>
    <col min="3590" max="3590" width="0" hidden="1" customWidth="1"/>
    <col min="3591" max="3591" width="2" customWidth="1"/>
    <col min="3592" max="3597" width="0" hidden="1" customWidth="1"/>
    <col min="3831" max="3831" width="2.42578125" customWidth="1"/>
    <col min="3832" max="3832" width="17.140625" customWidth="1"/>
    <col min="3833" max="3840" width="0" hidden="1" customWidth="1"/>
    <col min="3841" max="3841" width="20.140625" bestFit="1" customWidth="1"/>
    <col min="3842" max="3842" width="18" customWidth="1"/>
    <col min="3843" max="3843" width="32.42578125" bestFit="1" customWidth="1"/>
    <col min="3844" max="3844" width="31.5703125" bestFit="1" customWidth="1"/>
    <col min="3845" max="3845" width="31.28515625" customWidth="1"/>
    <col min="3846" max="3846" width="0" hidden="1" customWidth="1"/>
    <col min="3847" max="3847" width="2" customWidth="1"/>
    <col min="3848" max="3853" width="0" hidden="1" customWidth="1"/>
    <col min="4087" max="4087" width="2.42578125" customWidth="1"/>
    <col min="4088" max="4088" width="17.140625" customWidth="1"/>
    <col min="4089" max="4096" width="0" hidden="1" customWidth="1"/>
    <col min="4097" max="4097" width="20.140625" bestFit="1" customWidth="1"/>
    <col min="4098" max="4098" width="18" customWidth="1"/>
    <col min="4099" max="4099" width="32.42578125" bestFit="1" customWidth="1"/>
    <col min="4100" max="4100" width="31.5703125" bestFit="1" customWidth="1"/>
    <col min="4101" max="4101" width="31.28515625" customWidth="1"/>
    <col min="4102" max="4102" width="0" hidden="1" customWidth="1"/>
    <col min="4103" max="4103" width="2" customWidth="1"/>
    <col min="4104" max="4109" width="0" hidden="1" customWidth="1"/>
    <col min="4343" max="4343" width="2.42578125" customWidth="1"/>
    <col min="4344" max="4344" width="17.140625" customWidth="1"/>
    <col min="4345" max="4352" width="0" hidden="1" customWidth="1"/>
    <col min="4353" max="4353" width="20.140625" bestFit="1" customWidth="1"/>
    <col min="4354" max="4354" width="18" customWidth="1"/>
    <col min="4355" max="4355" width="32.42578125" bestFit="1" customWidth="1"/>
    <col min="4356" max="4356" width="31.5703125" bestFit="1" customWidth="1"/>
    <col min="4357" max="4357" width="31.28515625" customWidth="1"/>
    <col min="4358" max="4358" width="0" hidden="1" customWidth="1"/>
    <col min="4359" max="4359" width="2" customWidth="1"/>
    <col min="4360" max="4365" width="0" hidden="1" customWidth="1"/>
    <col min="4599" max="4599" width="2.42578125" customWidth="1"/>
    <col min="4600" max="4600" width="17.140625" customWidth="1"/>
    <col min="4601" max="4608" width="0" hidden="1" customWidth="1"/>
    <col min="4609" max="4609" width="20.140625" bestFit="1" customWidth="1"/>
    <col min="4610" max="4610" width="18" customWidth="1"/>
    <col min="4611" max="4611" width="32.42578125" bestFit="1" customWidth="1"/>
    <col min="4612" max="4612" width="31.5703125" bestFit="1" customWidth="1"/>
    <col min="4613" max="4613" width="31.28515625" customWidth="1"/>
    <col min="4614" max="4614" width="0" hidden="1" customWidth="1"/>
    <col min="4615" max="4615" width="2" customWidth="1"/>
    <col min="4616" max="4621" width="0" hidden="1" customWidth="1"/>
    <col min="4855" max="4855" width="2.42578125" customWidth="1"/>
    <col min="4856" max="4856" width="17.140625" customWidth="1"/>
    <col min="4857" max="4864" width="0" hidden="1" customWidth="1"/>
    <col min="4865" max="4865" width="20.140625" bestFit="1" customWidth="1"/>
    <col min="4866" max="4866" width="18" customWidth="1"/>
    <col min="4867" max="4867" width="32.42578125" bestFit="1" customWidth="1"/>
    <col min="4868" max="4868" width="31.5703125" bestFit="1" customWidth="1"/>
    <col min="4869" max="4869" width="31.28515625" customWidth="1"/>
    <col min="4870" max="4870" width="0" hidden="1" customWidth="1"/>
    <col min="4871" max="4871" width="2" customWidth="1"/>
    <col min="4872" max="4877" width="0" hidden="1" customWidth="1"/>
    <col min="5111" max="5111" width="2.42578125" customWidth="1"/>
    <col min="5112" max="5112" width="17.140625" customWidth="1"/>
    <col min="5113" max="5120" width="0" hidden="1" customWidth="1"/>
    <col min="5121" max="5121" width="20.140625" bestFit="1" customWidth="1"/>
    <col min="5122" max="5122" width="18" customWidth="1"/>
    <col min="5123" max="5123" width="32.42578125" bestFit="1" customWidth="1"/>
    <col min="5124" max="5124" width="31.5703125" bestFit="1" customWidth="1"/>
    <col min="5125" max="5125" width="31.28515625" customWidth="1"/>
    <col min="5126" max="5126" width="0" hidden="1" customWidth="1"/>
    <col min="5127" max="5127" width="2" customWidth="1"/>
    <col min="5128" max="5133" width="0" hidden="1" customWidth="1"/>
    <col min="5367" max="5367" width="2.42578125" customWidth="1"/>
    <col min="5368" max="5368" width="17.140625" customWidth="1"/>
    <col min="5369" max="5376" width="0" hidden="1" customWidth="1"/>
    <col min="5377" max="5377" width="20.140625" bestFit="1" customWidth="1"/>
    <col min="5378" max="5378" width="18" customWidth="1"/>
    <col min="5379" max="5379" width="32.42578125" bestFit="1" customWidth="1"/>
    <col min="5380" max="5380" width="31.5703125" bestFit="1" customWidth="1"/>
    <col min="5381" max="5381" width="31.28515625" customWidth="1"/>
    <col min="5382" max="5382" width="0" hidden="1" customWidth="1"/>
    <col min="5383" max="5383" width="2" customWidth="1"/>
    <col min="5384" max="5389" width="0" hidden="1" customWidth="1"/>
    <col min="5623" max="5623" width="2.42578125" customWidth="1"/>
    <col min="5624" max="5624" width="17.140625" customWidth="1"/>
    <col min="5625" max="5632" width="0" hidden="1" customWidth="1"/>
    <col min="5633" max="5633" width="20.140625" bestFit="1" customWidth="1"/>
    <col min="5634" max="5634" width="18" customWidth="1"/>
    <col min="5635" max="5635" width="32.42578125" bestFit="1" customWidth="1"/>
    <col min="5636" max="5636" width="31.5703125" bestFit="1" customWidth="1"/>
    <col min="5637" max="5637" width="31.28515625" customWidth="1"/>
    <col min="5638" max="5638" width="0" hidden="1" customWidth="1"/>
    <col min="5639" max="5639" width="2" customWidth="1"/>
    <col min="5640" max="5645" width="0" hidden="1" customWidth="1"/>
    <col min="5879" max="5879" width="2.42578125" customWidth="1"/>
    <col min="5880" max="5880" width="17.140625" customWidth="1"/>
    <col min="5881" max="5888" width="0" hidden="1" customWidth="1"/>
    <col min="5889" max="5889" width="20.140625" bestFit="1" customWidth="1"/>
    <col min="5890" max="5890" width="18" customWidth="1"/>
    <col min="5891" max="5891" width="32.42578125" bestFit="1" customWidth="1"/>
    <col min="5892" max="5892" width="31.5703125" bestFit="1" customWidth="1"/>
    <col min="5893" max="5893" width="31.28515625" customWidth="1"/>
    <col min="5894" max="5894" width="0" hidden="1" customWidth="1"/>
    <col min="5895" max="5895" width="2" customWidth="1"/>
    <col min="5896" max="5901" width="0" hidden="1" customWidth="1"/>
    <col min="6135" max="6135" width="2.42578125" customWidth="1"/>
    <col min="6136" max="6136" width="17.140625" customWidth="1"/>
    <col min="6137" max="6144" width="0" hidden="1" customWidth="1"/>
    <col min="6145" max="6145" width="20.140625" bestFit="1" customWidth="1"/>
    <col min="6146" max="6146" width="18" customWidth="1"/>
    <col min="6147" max="6147" width="32.42578125" bestFit="1" customWidth="1"/>
    <col min="6148" max="6148" width="31.5703125" bestFit="1" customWidth="1"/>
    <col min="6149" max="6149" width="31.28515625" customWidth="1"/>
    <col min="6150" max="6150" width="0" hidden="1" customWidth="1"/>
    <col min="6151" max="6151" width="2" customWidth="1"/>
    <col min="6152" max="6157" width="0" hidden="1" customWidth="1"/>
    <col min="6391" max="6391" width="2.42578125" customWidth="1"/>
    <col min="6392" max="6392" width="17.140625" customWidth="1"/>
    <col min="6393" max="6400" width="0" hidden="1" customWidth="1"/>
    <col min="6401" max="6401" width="20.140625" bestFit="1" customWidth="1"/>
    <col min="6402" max="6402" width="18" customWidth="1"/>
    <col min="6403" max="6403" width="32.42578125" bestFit="1" customWidth="1"/>
    <col min="6404" max="6404" width="31.5703125" bestFit="1" customWidth="1"/>
    <col min="6405" max="6405" width="31.28515625" customWidth="1"/>
    <col min="6406" max="6406" width="0" hidden="1" customWidth="1"/>
    <col min="6407" max="6407" width="2" customWidth="1"/>
    <col min="6408" max="6413" width="0" hidden="1" customWidth="1"/>
    <col min="6647" max="6647" width="2.42578125" customWidth="1"/>
    <col min="6648" max="6648" width="17.140625" customWidth="1"/>
    <col min="6649" max="6656" width="0" hidden="1" customWidth="1"/>
    <col min="6657" max="6657" width="20.140625" bestFit="1" customWidth="1"/>
    <col min="6658" max="6658" width="18" customWidth="1"/>
    <col min="6659" max="6659" width="32.42578125" bestFit="1" customWidth="1"/>
    <col min="6660" max="6660" width="31.5703125" bestFit="1" customWidth="1"/>
    <col min="6661" max="6661" width="31.28515625" customWidth="1"/>
    <col min="6662" max="6662" width="0" hidden="1" customWidth="1"/>
    <col min="6663" max="6663" width="2" customWidth="1"/>
    <col min="6664" max="6669" width="0" hidden="1" customWidth="1"/>
    <col min="6903" max="6903" width="2.42578125" customWidth="1"/>
    <col min="6904" max="6904" width="17.140625" customWidth="1"/>
    <col min="6905" max="6912" width="0" hidden="1" customWidth="1"/>
    <col min="6913" max="6913" width="20.140625" bestFit="1" customWidth="1"/>
    <col min="6914" max="6914" width="18" customWidth="1"/>
    <col min="6915" max="6915" width="32.42578125" bestFit="1" customWidth="1"/>
    <col min="6916" max="6916" width="31.5703125" bestFit="1" customWidth="1"/>
    <col min="6917" max="6917" width="31.28515625" customWidth="1"/>
    <col min="6918" max="6918" width="0" hidden="1" customWidth="1"/>
    <col min="6919" max="6919" width="2" customWidth="1"/>
    <col min="6920" max="6925" width="0" hidden="1" customWidth="1"/>
    <col min="7159" max="7159" width="2.42578125" customWidth="1"/>
    <col min="7160" max="7160" width="17.140625" customWidth="1"/>
    <col min="7161" max="7168" width="0" hidden="1" customWidth="1"/>
    <col min="7169" max="7169" width="20.140625" bestFit="1" customWidth="1"/>
    <col min="7170" max="7170" width="18" customWidth="1"/>
    <col min="7171" max="7171" width="32.42578125" bestFit="1" customWidth="1"/>
    <col min="7172" max="7172" width="31.5703125" bestFit="1" customWidth="1"/>
    <col min="7173" max="7173" width="31.28515625" customWidth="1"/>
    <col min="7174" max="7174" width="0" hidden="1" customWidth="1"/>
    <col min="7175" max="7175" width="2" customWidth="1"/>
    <col min="7176" max="7181" width="0" hidden="1" customWidth="1"/>
    <col min="7415" max="7415" width="2.42578125" customWidth="1"/>
    <col min="7416" max="7416" width="17.140625" customWidth="1"/>
    <col min="7417" max="7424" width="0" hidden="1" customWidth="1"/>
    <col min="7425" max="7425" width="20.140625" bestFit="1" customWidth="1"/>
    <col min="7426" max="7426" width="18" customWidth="1"/>
    <col min="7427" max="7427" width="32.42578125" bestFit="1" customWidth="1"/>
    <col min="7428" max="7428" width="31.5703125" bestFit="1" customWidth="1"/>
    <col min="7429" max="7429" width="31.28515625" customWidth="1"/>
    <col min="7430" max="7430" width="0" hidden="1" customWidth="1"/>
    <col min="7431" max="7431" width="2" customWidth="1"/>
    <col min="7432" max="7437" width="0" hidden="1" customWidth="1"/>
    <col min="7671" max="7671" width="2.42578125" customWidth="1"/>
    <col min="7672" max="7672" width="17.140625" customWidth="1"/>
    <col min="7673" max="7680" width="0" hidden="1" customWidth="1"/>
    <col min="7681" max="7681" width="20.140625" bestFit="1" customWidth="1"/>
    <col min="7682" max="7682" width="18" customWidth="1"/>
    <col min="7683" max="7683" width="32.42578125" bestFit="1" customWidth="1"/>
    <col min="7684" max="7684" width="31.5703125" bestFit="1" customWidth="1"/>
    <col min="7685" max="7685" width="31.28515625" customWidth="1"/>
    <col min="7686" max="7686" width="0" hidden="1" customWidth="1"/>
    <col min="7687" max="7687" width="2" customWidth="1"/>
    <col min="7688" max="7693" width="0" hidden="1" customWidth="1"/>
    <col min="7927" max="7927" width="2.42578125" customWidth="1"/>
    <col min="7928" max="7928" width="17.140625" customWidth="1"/>
    <col min="7929" max="7936" width="0" hidden="1" customWidth="1"/>
    <col min="7937" max="7937" width="20.140625" bestFit="1" customWidth="1"/>
    <col min="7938" max="7938" width="18" customWidth="1"/>
    <col min="7939" max="7939" width="32.42578125" bestFit="1" customWidth="1"/>
    <col min="7940" max="7940" width="31.5703125" bestFit="1" customWidth="1"/>
    <col min="7941" max="7941" width="31.28515625" customWidth="1"/>
    <col min="7942" max="7942" width="0" hidden="1" customWidth="1"/>
    <col min="7943" max="7943" width="2" customWidth="1"/>
    <col min="7944" max="7949" width="0" hidden="1" customWidth="1"/>
    <col min="8183" max="8183" width="2.42578125" customWidth="1"/>
    <col min="8184" max="8184" width="17.140625" customWidth="1"/>
    <col min="8185" max="8192" width="0" hidden="1" customWidth="1"/>
    <col min="8193" max="8193" width="20.140625" bestFit="1" customWidth="1"/>
    <col min="8194" max="8194" width="18" customWidth="1"/>
    <col min="8195" max="8195" width="32.42578125" bestFit="1" customWidth="1"/>
    <col min="8196" max="8196" width="31.5703125" bestFit="1" customWidth="1"/>
    <col min="8197" max="8197" width="31.28515625" customWidth="1"/>
    <col min="8198" max="8198" width="0" hidden="1" customWidth="1"/>
    <col min="8199" max="8199" width="2" customWidth="1"/>
    <col min="8200" max="8205" width="0" hidden="1" customWidth="1"/>
    <col min="8439" max="8439" width="2.42578125" customWidth="1"/>
    <col min="8440" max="8440" width="17.140625" customWidth="1"/>
    <col min="8441" max="8448" width="0" hidden="1" customWidth="1"/>
    <col min="8449" max="8449" width="20.140625" bestFit="1" customWidth="1"/>
    <col min="8450" max="8450" width="18" customWidth="1"/>
    <col min="8451" max="8451" width="32.42578125" bestFit="1" customWidth="1"/>
    <col min="8452" max="8452" width="31.5703125" bestFit="1" customWidth="1"/>
    <col min="8453" max="8453" width="31.28515625" customWidth="1"/>
    <col min="8454" max="8454" width="0" hidden="1" customWidth="1"/>
    <col min="8455" max="8455" width="2" customWidth="1"/>
    <col min="8456" max="8461" width="0" hidden="1" customWidth="1"/>
    <col min="8695" max="8695" width="2.42578125" customWidth="1"/>
    <col min="8696" max="8696" width="17.140625" customWidth="1"/>
    <col min="8697" max="8704" width="0" hidden="1" customWidth="1"/>
    <col min="8705" max="8705" width="20.140625" bestFit="1" customWidth="1"/>
    <col min="8706" max="8706" width="18" customWidth="1"/>
    <col min="8707" max="8707" width="32.42578125" bestFit="1" customWidth="1"/>
    <col min="8708" max="8708" width="31.5703125" bestFit="1" customWidth="1"/>
    <col min="8709" max="8709" width="31.28515625" customWidth="1"/>
    <col min="8710" max="8710" width="0" hidden="1" customWidth="1"/>
    <col min="8711" max="8711" width="2" customWidth="1"/>
    <col min="8712" max="8717" width="0" hidden="1" customWidth="1"/>
    <col min="8951" max="8951" width="2.42578125" customWidth="1"/>
    <col min="8952" max="8952" width="17.140625" customWidth="1"/>
    <col min="8953" max="8960" width="0" hidden="1" customWidth="1"/>
    <col min="8961" max="8961" width="20.140625" bestFit="1" customWidth="1"/>
    <col min="8962" max="8962" width="18" customWidth="1"/>
    <col min="8963" max="8963" width="32.42578125" bestFit="1" customWidth="1"/>
    <col min="8964" max="8964" width="31.5703125" bestFit="1" customWidth="1"/>
    <col min="8965" max="8965" width="31.28515625" customWidth="1"/>
    <col min="8966" max="8966" width="0" hidden="1" customWidth="1"/>
    <col min="8967" max="8967" width="2" customWidth="1"/>
    <col min="8968" max="8973" width="0" hidden="1" customWidth="1"/>
    <col min="9207" max="9207" width="2.42578125" customWidth="1"/>
    <col min="9208" max="9208" width="17.140625" customWidth="1"/>
    <col min="9209" max="9216" width="0" hidden="1" customWidth="1"/>
    <col min="9217" max="9217" width="20.140625" bestFit="1" customWidth="1"/>
    <col min="9218" max="9218" width="18" customWidth="1"/>
    <col min="9219" max="9219" width="32.42578125" bestFit="1" customWidth="1"/>
    <col min="9220" max="9220" width="31.5703125" bestFit="1" customWidth="1"/>
    <col min="9221" max="9221" width="31.28515625" customWidth="1"/>
    <col min="9222" max="9222" width="0" hidden="1" customWidth="1"/>
    <col min="9223" max="9223" width="2" customWidth="1"/>
    <col min="9224" max="9229" width="0" hidden="1" customWidth="1"/>
    <col min="9463" max="9463" width="2.42578125" customWidth="1"/>
    <col min="9464" max="9464" width="17.140625" customWidth="1"/>
    <col min="9465" max="9472" width="0" hidden="1" customWidth="1"/>
    <col min="9473" max="9473" width="20.140625" bestFit="1" customWidth="1"/>
    <col min="9474" max="9474" width="18" customWidth="1"/>
    <col min="9475" max="9475" width="32.42578125" bestFit="1" customWidth="1"/>
    <col min="9476" max="9476" width="31.5703125" bestFit="1" customWidth="1"/>
    <col min="9477" max="9477" width="31.28515625" customWidth="1"/>
    <col min="9478" max="9478" width="0" hidden="1" customWidth="1"/>
    <col min="9479" max="9479" width="2" customWidth="1"/>
    <col min="9480" max="9485" width="0" hidden="1" customWidth="1"/>
    <col min="9719" max="9719" width="2.42578125" customWidth="1"/>
    <col min="9720" max="9720" width="17.140625" customWidth="1"/>
    <col min="9721" max="9728" width="0" hidden="1" customWidth="1"/>
    <col min="9729" max="9729" width="20.140625" bestFit="1" customWidth="1"/>
    <col min="9730" max="9730" width="18" customWidth="1"/>
    <col min="9731" max="9731" width="32.42578125" bestFit="1" customWidth="1"/>
    <col min="9732" max="9732" width="31.5703125" bestFit="1" customWidth="1"/>
    <col min="9733" max="9733" width="31.28515625" customWidth="1"/>
    <col min="9734" max="9734" width="0" hidden="1" customWidth="1"/>
    <col min="9735" max="9735" width="2" customWidth="1"/>
    <col min="9736" max="9741" width="0" hidden="1" customWidth="1"/>
    <col min="9975" max="9975" width="2.42578125" customWidth="1"/>
    <col min="9976" max="9976" width="17.140625" customWidth="1"/>
    <col min="9977" max="9984" width="0" hidden="1" customWidth="1"/>
    <col min="9985" max="9985" width="20.140625" bestFit="1" customWidth="1"/>
    <col min="9986" max="9986" width="18" customWidth="1"/>
    <col min="9987" max="9987" width="32.42578125" bestFit="1" customWidth="1"/>
    <col min="9988" max="9988" width="31.5703125" bestFit="1" customWidth="1"/>
    <col min="9989" max="9989" width="31.28515625" customWidth="1"/>
    <col min="9990" max="9990" width="0" hidden="1" customWidth="1"/>
    <col min="9991" max="9991" width="2" customWidth="1"/>
    <col min="9992" max="9997" width="0" hidden="1" customWidth="1"/>
    <col min="10231" max="10231" width="2.42578125" customWidth="1"/>
    <col min="10232" max="10232" width="17.140625" customWidth="1"/>
    <col min="10233" max="10240" width="0" hidden="1" customWidth="1"/>
    <col min="10241" max="10241" width="20.140625" bestFit="1" customWidth="1"/>
    <col min="10242" max="10242" width="18" customWidth="1"/>
    <col min="10243" max="10243" width="32.42578125" bestFit="1" customWidth="1"/>
    <col min="10244" max="10244" width="31.5703125" bestFit="1" customWidth="1"/>
    <col min="10245" max="10245" width="31.28515625" customWidth="1"/>
    <col min="10246" max="10246" width="0" hidden="1" customWidth="1"/>
    <col min="10247" max="10247" width="2" customWidth="1"/>
    <col min="10248" max="10253" width="0" hidden="1" customWidth="1"/>
    <col min="10487" max="10487" width="2.42578125" customWidth="1"/>
    <col min="10488" max="10488" width="17.140625" customWidth="1"/>
    <col min="10489" max="10496" width="0" hidden="1" customWidth="1"/>
    <col min="10497" max="10497" width="20.140625" bestFit="1" customWidth="1"/>
    <col min="10498" max="10498" width="18" customWidth="1"/>
    <col min="10499" max="10499" width="32.42578125" bestFit="1" customWidth="1"/>
    <col min="10500" max="10500" width="31.5703125" bestFit="1" customWidth="1"/>
    <col min="10501" max="10501" width="31.28515625" customWidth="1"/>
    <col min="10502" max="10502" width="0" hidden="1" customWidth="1"/>
    <col min="10503" max="10503" width="2" customWidth="1"/>
    <col min="10504" max="10509" width="0" hidden="1" customWidth="1"/>
    <col min="10743" max="10743" width="2.42578125" customWidth="1"/>
    <col min="10744" max="10744" width="17.140625" customWidth="1"/>
    <col min="10745" max="10752" width="0" hidden="1" customWidth="1"/>
    <col min="10753" max="10753" width="20.140625" bestFit="1" customWidth="1"/>
    <col min="10754" max="10754" width="18" customWidth="1"/>
    <col min="10755" max="10755" width="32.42578125" bestFit="1" customWidth="1"/>
    <col min="10756" max="10756" width="31.5703125" bestFit="1" customWidth="1"/>
    <col min="10757" max="10757" width="31.28515625" customWidth="1"/>
    <col min="10758" max="10758" width="0" hidden="1" customWidth="1"/>
    <col min="10759" max="10759" width="2" customWidth="1"/>
    <col min="10760" max="10765" width="0" hidden="1" customWidth="1"/>
    <col min="10999" max="10999" width="2.42578125" customWidth="1"/>
    <col min="11000" max="11000" width="17.140625" customWidth="1"/>
    <col min="11001" max="11008" width="0" hidden="1" customWidth="1"/>
    <col min="11009" max="11009" width="20.140625" bestFit="1" customWidth="1"/>
    <col min="11010" max="11010" width="18" customWidth="1"/>
    <col min="11011" max="11011" width="32.42578125" bestFit="1" customWidth="1"/>
    <col min="11012" max="11012" width="31.5703125" bestFit="1" customWidth="1"/>
    <col min="11013" max="11013" width="31.28515625" customWidth="1"/>
    <col min="11014" max="11014" width="0" hidden="1" customWidth="1"/>
    <col min="11015" max="11015" width="2" customWidth="1"/>
    <col min="11016" max="11021" width="0" hidden="1" customWidth="1"/>
    <col min="11255" max="11255" width="2.42578125" customWidth="1"/>
    <col min="11256" max="11256" width="17.140625" customWidth="1"/>
    <col min="11257" max="11264" width="0" hidden="1" customWidth="1"/>
    <col min="11265" max="11265" width="20.140625" bestFit="1" customWidth="1"/>
    <col min="11266" max="11266" width="18" customWidth="1"/>
    <col min="11267" max="11267" width="32.42578125" bestFit="1" customWidth="1"/>
    <col min="11268" max="11268" width="31.5703125" bestFit="1" customWidth="1"/>
    <col min="11269" max="11269" width="31.28515625" customWidth="1"/>
    <col min="11270" max="11270" width="0" hidden="1" customWidth="1"/>
    <col min="11271" max="11271" width="2" customWidth="1"/>
    <col min="11272" max="11277" width="0" hidden="1" customWidth="1"/>
    <col min="11511" max="11511" width="2.42578125" customWidth="1"/>
    <col min="11512" max="11512" width="17.140625" customWidth="1"/>
    <col min="11513" max="11520" width="0" hidden="1" customWidth="1"/>
    <col min="11521" max="11521" width="20.140625" bestFit="1" customWidth="1"/>
    <col min="11522" max="11522" width="18" customWidth="1"/>
    <col min="11523" max="11523" width="32.42578125" bestFit="1" customWidth="1"/>
    <col min="11524" max="11524" width="31.5703125" bestFit="1" customWidth="1"/>
    <col min="11525" max="11525" width="31.28515625" customWidth="1"/>
    <col min="11526" max="11526" width="0" hidden="1" customWidth="1"/>
    <col min="11527" max="11527" width="2" customWidth="1"/>
    <col min="11528" max="11533" width="0" hidden="1" customWidth="1"/>
    <col min="11767" max="11767" width="2.42578125" customWidth="1"/>
    <col min="11768" max="11768" width="17.140625" customWidth="1"/>
    <col min="11769" max="11776" width="0" hidden="1" customWidth="1"/>
    <col min="11777" max="11777" width="20.140625" bestFit="1" customWidth="1"/>
    <col min="11778" max="11778" width="18" customWidth="1"/>
    <col min="11779" max="11779" width="32.42578125" bestFit="1" customWidth="1"/>
    <col min="11780" max="11780" width="31.5703125" bestFit="1" customWidth="1"/>
    <col min="11781" max="11781" width="31.28515625" customWidth="1"/>
    <col min="11782" max="11782" width="0" hidden="1" customWidth="1"/>
    <col min="11783" max="11783" width="2" customWidth="1"/>
    <col min="11784" max="11789" width="0" hidden="1" customWidth="1"/>
    <col min="12023" max="12023" width="2.42578125" customWidth="1"/>
    <col min="12024" max="12024" width="17.140625" customWidth="1"/>
    <col min="12025" max="12032" width="0" hidden="1" customWidth="1"/>
    <col min="12033" max="12033" width="20.140625" bestFit="1" customWidth="1"/>
    <col min="12034" max="12034" width="18" customWidth="1"/>
    <col min="12035" max="12035" width="32.42578125" bestFit="1" customWidth="1"/>
    <col min="12036" max="12036" width="31.5703125" bestFit="1" customWidth="1"/>
    <col min="12037" max="12037" width="31.28515625" customWidth="1"/>
    <col min="12038" max="12038" width="0" hidden="1" customWidth="1"/>
    <col min="12039" max="12039" width="2" customWidth="1"/>
    <col min="12040" max="12045" width="0" hidden="1" customWidth="1"/>
    <col min="12279" max="12279" width="2.42578125" customWidth="1"/>
    <col min="12280" max="12280" width="17.140625" customWidth="1"/>
    <col min="12281" max="12288" width="0" hidden="1" customWidth="1"/>
    <col min="12289" max="12289" width="20.140625" bestFit="1" customWidth="1"/>
    <col min="12290" max="12290" width="18" customWidth="1"/>
    <col min="12291" max="12291" width="32.42578125" bestFit="1" customWidth="1"/>
    <col min="12292" max="12292" width="31.5703125" bestFit="1" customWidth="1"/>
    <col min="12293" max="12293" width="31.28515625" customWidth="1"/>
    <col min="12294" max="12294" width="0" hidden="1" customWidth="1"/>
    <col min="12295" max="12295" width="2" customWidth="1"/>
    <col min="12296" max="12301" width="0" hidden="1" customWidth="1"/>
    <col min="12535" max="12535" width="2.42578125" customWidth="1"/>
    <col min="12536" max="12536" width="17.140625" customWidth="1"/>
    <col min="12537" max="12544" width="0" hidden="1" customWidth="1"/>
    <col min="12545" max="12545" width="20.140625" bestFit="1" customWidth="1"/>
    <col min="12546" max="12546" width="18" customWidth="1"/>
    <col min="12547" max="12547" width="32.42578125" bestFit="1" customWidth="1"/>
    <col min="12548" max="12548" width="31.5703125" bestFit="1" customWidth="1"/>
    <col min="12549" max="12549" width="31.28515625" customWidth="1"/>
    <col min="12550" max="12550" width="0" hidden="1" customWidth="1"/>
    <col min="12551" max="12551" width="2" customWidth="1"/>
    <col min="12552" max="12557" width="0" hidden="1" customWidth="1"/>
    <col min="12791" max="12791" width="2.42578125" customWidth="1"/>
    <col min="12792" max="12792" width="17.140625" customWidth="1"/>
    <col min="12793" max="12800" width="0" hidden="1" customWidth="1"/>
    <col min="12801" max="12801" width="20.140625" bestFit="1" customWidth="1"/>
    <col min="12802" max="12802" width="18" customWidth="1"/>
    <col min="12803" max="12803" width="32.42578125" bestFit="1" customWidth="1"/>
    <col min="12804" max="12804" width="31.5703125" bestFit="1" customWidth="1"/>
    <col min="12805" max="12805" width="31.28515625" customWidth="1"/>
    <col min="12806" max="12806" width="0" hidden="1" customWidth="1"/>
    <col min="12807" max="12807" width="2" customWidth="1"/>
    <col min="12808" max="12813" width="0" hidden="1" customWidth="1"/>
    <col min="13047" max="13047" width="2.42578125" customWidth="1"/>
    <col min="13048" max="13048" width="17.140625" customWidth="1"/>
    <col min="13049" max="13056" width="0" hidden="1" customWidth="1"/>
    <col min="13057" max="13057" width="20.140625" bestFit="1" customWidth="1"/>
    <col min="13058" max="13058" width="18" customWidth="1"/>
    <col min="13059" max="13059" width="32.42578125" bestFit="1" customWidth="1"/>
    <col min="13060" max="13060" width="31.5703125" bestFit="1" customWidth="1"/>
    <col min="13061" max="13061" width="31.28515625" customWidth="1"/>
    <col min="13062" max="13062" width="0" hidden="1" customWidth="1"/>
    <col min="13063" max="13063" width="2" customWidth="1"/>
    <col min="13064" max="13069" width="0" hidden="1" customWidth="1"/>
    <col min="13303" max="13303" width="2.42578125" customWidth="1"/>
    <col min="13304" max="13304" width="17.140625" customWidth="1"/>
    <col min="13305" max="13312" width="0" hidden="1" customWidth="1"/>
    <col min="13313" max="13313" width="20.140625" bestFit="1" customWidth="1"/>
    <col min="13314" max="13314" width="18" customWidth="1"/>
    <col min="13315" max="13315" width="32.42578125" bestFit="1" customWidth="1"/>
    <col min="13316" max="13316" width="31.5703125" bestFit="1" customWidth="1"/>
    <col min="13317" max="13317" width="31.28515625" customWidth="1"/>
    <col min="13318" max="13318" width="0" hidden="1" customWidth="1"/>
    <col min="13319" max="13319" width="2" customWidth="1"/>
    <col min="13320" max="13325" width="0" hidden="1" customWidth="1"/>
    <col min="13559" max="13559" width="2.42578125" customWidth="1"/>
    <col min="13560" max="13560" width="17.140625" customWidth="1"/>
    <col min="13561" max="13568" width="0" hidden="1" customWidth="1"/>
    <col min="13569" max="13569" width="20.140625" bestFit="1" customWidth="1"/>
    <col min="13570" max="13570" width="18" customWidth="1"/>
    <col min="13571" max="13571" width="32.42578125" bestFit="1" customWidth="1"/>
    <col min="13572" max="13572" width="31.5703125" bestFit="1" customWidth="1"/>
    <col min="13573" max="13573" width="31.28515625" customWidth="1"/>
    <col min="13574" max="13574" width="0" hidden="1" customWidth="1"/>
    <col min="13575" max="13575" width="2" customWidth="1"/>
    <col min="13576" max="13581" width="0" hidden="1" customWidth="1"/>
    <col min="13815" max="13815" width="2.42578125" customWidth="1"/>
    <col min="13816" max="13816" width="17.140625" customWidth="1"/>
    <col min="13817" max="13824" width="0" hidden="1" customWidth="1"/>
    <col min="13825" max="13825" width="20.140625" bestFit="1" customWidth="1"/>
    <col min="13826" max="13826" width="18" customWidth="1"/>
    <col min="13827" max="13827" width="32.42578125" bestFit="1" customWidth="1"/>
    <col min="13828" max="13828" width="31.5703125" bestFit="1" customWidth="1"/>
    <col min="13829" max="13829" width="31.28515625" customWidth="1"/>
    <col min="13830" max="13830" width="0" hidden="1" customWidth="1"/>
    <col min="13831" max="13831" width="2" customWidth="1"/>
    <col min="13832" max="13837" width="0" hidden="1" customWidth="1"/>
    <col min="14071" max="14071" width="2.42578125" customWidth="1"/>
    <col min="14072" max="14072" width="17.140625" customWidth="1"/>
    <col min="14073" max="14080" width="0" hidden="1" customWidth="1"/>
    <col min="14081" max="14081" width="20.140625" bestFit="1" customWidth="1"/>
    <col min="14082" max="14082" width="18" customWidth="1"/>
    <col min="14083" max="14083" width="32.42578125" bestFit="1" customWidth="1"/>
    <col min="14084" max="14084" width="31.5703125" bestFit="1" customWidth="1"/>
    <col min="14085" max="14085" width="31.28515625" customWidth="1"/>
    <col min="14086" max="14086" width="0" hidden="1" customWidth="1"/>
    <col min="14087" max="14087" width="2" customWidth="1"/>
    <col min="14088" max="14093" width="0" hidden="1" customWidth="1"/>
    <col min="14327" max="14327" width="2.42578125" customWidth="1"/>
    <col min="14328" max="14328" width="17.140625" customWidth="1"/>
    <col min="14329" max="14336" width="0" hidden="1" customWidth="1"/>
    <col min="14337" max="14337" width="20.140625" bestFit="1" customWidth="1"/>
    <col min="14338" max="14338" width="18" customWidth="1"/>
    <col min="14339" max="14339" width="32.42578125" bestFit="1" customWidth="1"/>
    <col min="14340" max="14340" width="31.5703125" bestFit="1" customWidth="1"/>
    <col min="14341" max="14341" width="31.28515625" customWidth="1"/>
    <col min="14342" max="14342" width="0" hidden="1" customWidth="1"/>
    <col min="14343" max="14343" width="2" customWidth="1"/>
    <col min="14344" max="14349" width="0" hidden="1" customWidth="1"/>
    <col min="14583" max="14583" width="2.42578125" customWidth="1"/>
    <col min="14584" max="14584" width="17.140625" customWidth="1"/>
    <col min="14585" max="14592" width="0" hidden="1" customWidth="1"/>
    <col min="14593" max="14593" width="20.140625" bestFit="1" customWidth="1"/>
    <col min="14594" max="14594" width="18" customWidth="1"/>
    <col min="14595" max="14595" width="32.42578125" bestFit="1" customWidth="1"/>
    <col min="14596" max="14596" width="31.5703125" bestFit="1" customWidth="1"/>
    <col min="14597" max="14597" width="31.28515625" customWidth="1"/>
    <col min="14598" max="14598" width="0" hidden="1" customWidth="1"/>
    <col min="14599" max="14599" width="2" customWidth="1"/>
    <col min="14600" max="14605" width="0" hidden="1" customWidth="1"/>
    <col min="14839" max="14839" width="2.42578125" customWidth="1"/>
    <col min="14840" max="14840" width="17.140625" customWidth="1"/>
    <col min="14841" max="14848" width="0" hidden="1" customWidth="1"/>
    <col min="14849" max="14849" width="20.140625" bestFit="1" customWidth="1"/>
    <col min="14850" max="14850" width="18" customWidth="1"/>
    <col min="14851" max="14851" width="32.42578125" bestFit="1" customWidth="1"/>
    <col min="14852" max="14852" width="31.5703125" bestFit="1" customWidth="1"/>
    <col min="14853" max="14853" width="31.28515625" customWidth="1"/>
    <col min="14854" max="14854" width="0" hidden="1" customWidth="1"/>
    <col min="14855" max="14855" width="2" customWidth="1"/>
    <col min="14856" max="14861" width="0" hidden="1" customWidth="1"/>
    <col min="15095" max="15095" width="2.42578125" customWidth="1"/>
    <col min="15096" max="15096" width="17.140625" customWidth="1"/>
    <col min="15097" max="15104" width="0" hidden="1" customWidth="1"/>
    <col min="15105" max="15105" width="20.140625" bestFit="1" customWidth="1"/>
    <col min="15106" max="15106" width="18" customWidth="1"/>
    <col min="15107" max="15107" width="32.42578125" bestFit="1" customWidth="1"/>
    <col min="15108" max="15108" width="31.5703125" bestFit="1" customWidth="1"/>
    <col min="15109" max="15109" width="31.28515625" customWidth="1"/>
    <col min="15110" max="15110" width="0" hidden="1" customWidth="1"/>
    <col min="15111" max="15111" width="2" customWidth="1"/>
    <col min="15112" max="15117" width="0" hidden="1" customWidth="1"/>
    <col min="15351" max="15351" width="2.42578125" customWidth="1"/>
    <col min="15352" max="15352" width="17.140625" customWidth="1"/>
    <col min="15353" max="15360" width="0" hidden="1" customWidth="1"/>
    <col min="15361" max="15361" width="20.140625" bestFit="1" customWidth="1"/>
    <col min="15362" max="15362" width="18" customWidth="1"/>
    <col min="15363" max="15363" width="32.42578125" bestFit="1" customWidth="1"/>
    <col min="15364" max="15364" width="31.5703125" bestFit="1" customWidth="1"/>
    <col min="15365" max="15365" width="31.28515625" customWidth="1"/>
    <col min="15366" max="15366" width="0" hidden="1" customWidth="1"/>
    <col min="15367" max="15367" width="2" customWidth="1"/>
    <col min="15368" max="15373" width="0" hidden="1" customWidth="1"/>
    <col min="15607" max="15607" width="2.42578125" customWidth="1"/>
    <col min="15608" max="15608" width="17.140625" customWidth="1"/>
    <col min="15609" max="15616" width="0" hidden="1" customWidth="1"/>
    <col min="15617" max="15617" width="20.140625" bestFit="1" customWidth="1"/>
    <col min="15618" max="15618" width="18" customWidth="1"/>
    <col min="15619" max="15619" width="32.42578125" bestFit="1" customWidth="1"/>
    <col min="15620" max="15620" width="31.5703125" bestFit="1" customWidth="1"/>
    <col min="15621" max="15621" width="31.28515625" customWidth="1"/>
    <col min="15622" max="15622" width="0" hidden="1" customWidth="1"/>
    <col min="15623" max="15623" width="2" customWidth="1"/>
    <col min="15624" max="15629" width="0" hidden="1" customWidth="1"/>
    <col min="15863" max="15863" width="2.42578125" customWidth="1"/>
    <col min="15864" max="15864" width="17.140625" customWidth="1"/>
    <col min="15865" max="15872" width="0" hidden="1" customWidth="1"/>
    <col min="15873" max="15873" width="20.140625" bestFit="1" customWidth="1"/>
    <col min="15874" max="15874" width="18" customWidth="1"/>
    <col min="15875" max="15875" width="32.42578125" bestFit="1" customWidth="1"/>
    <col min="15876" max="15876" width="31.5703125" bestFit="1" customWidth="1"/>
    <col min="15877" max="15877" width="31.28515625" customWidth="1"/>
    <col min="15878" max="15878" width="0" hidden="1" customWidth="1"/>
    <col min="15879" max="15879" width="2" customWidth="1"/>
    <col min="15880" max="15885" width="0" hidden="1" customWidth="1"/>
    <col min="16119" max="16119" width="2.42578125" customWidth="1"/>
    <col min="16120" max="16120" width="17.140625" customWidth="1"/>
    <col min="16121" max="16128" width="0" hidden="1" customWidth="1"/>
    <col min="16129" max="16129" width="20.140625" bestFit="1" customWidth="1"/>
    <col min="16130" max="16130" width="18" customWidth="1"/>
    <col min="16131" max="16131" width="32.42578125" bestFit="1" customWidth="1"/>
    <col min="16132" max="16132" width="31.5703125" bestFit="1" customWidth="1"/>
    <col min="16133" max="16133" width="31.28515625" customWidth="1"/>
    <col min="16134" max="16134" width="0" hidden="1" customWidth="1"/>
    <col min="16135" max="16135" width="2" customWidth="1"/>
    <col min="16136" max="16141" width="0" hidden="1" customWidth="1"/>
  </cols>
  <sheetData>
    <row r="1" spans="1:22" ht="45" customHeight="1" outlineLevel="1">
      <c r="A1" s="18"/>
      <c r="B1" s="229" t="s">
        <v>509</v>
      </c>
      <c r="C1" s="230"/>
      <c r="D1" s="230"/>
      <c r="E1" s="230"/>
      <c r="F1" s="230"/>
      <c r="G1" s="230"/>
      <c r="H1" s="230"/>
      <c r="I1" s="230"/>
      <c r="J1" s="230"/>
      <c r="K1" s="230"/>
      <c r="L1" s="230"/>
      <c r="M1" s="230"/>
      <c r="N1" s="230"/>
      <c r="O1" s="231"/>
      <c r="P1" s="212"/>
      <c r="Q1" s="18"/>
    </row>
    <row r="2" spans="1:22" ht="35.25" customHeight="1" outlineLevel="1">
      <c r="A2" s="18"/>
      <c r="B2" s="232" t="s">
        <v>40</v>
      </c>
      <c r="C2" s="233"/>
      <c r="D2" s="233"/>
      <c r="E2" s="233"/>
      <c r="F2" s="233"/>
      <c r="G2" s="233"/>
      <c r="H2" s="233"/>
      <c r="I2" s="233"/>
      <c r="J2" s="234"/>
      <c r="K2" s="233"/>
      <c r="L2" s="235"/>
      <c r="M2" s="235"/>
      <c r="N2" s="235"/>
      <c r="O2" s="236"/>
      <c r="P2" s="213"/>
      <c r="Q2" s="18"/>
    </row>
    <row r="3" spans="1:22" ht="18" customHeight="1" outlineLevel="1">
      <c r="A3" s="18"/>
      <c r="B3" s="237">
        <v>21</v>
      </c>
      <c r="C3" s="238"/>
      <c r="D3" s="238"/>
      <c r="E3" s="239"/>
      <c r="F3" s="238"/>
      <c r="G3" s="239"/>
      <c r="H3" s="239"/>
      <c r="I3" s="238"/>
      <c r="J3" s="238"/>
      <c r="K3" s="238"/>
      <c r="L3" s="238"/>
      <c r="M3" s="238"/>
      <c r="N3" s="238"/>
      <c r="O3" s="240"/>
      <c r="Q3" s="18"/>
    </row>
    <row r="4" spans="1:22" ht="18" customHeight="1" outlineLevel="1">
      <c r="A4" s="18"/>
      <c r="B4" s="241" t="s">
        <v>0</v>
      </c>
      <c r="C4" s="241" t="s">
        <v>10</v>
      </c>
      <c r="D4" s="241" t="s">
        <v>490</v>
      </c>
      <c r="E4" s="242" t="s">
        <v>41</v>
      </c>
      <c r="F4" s="241" t="s">
        <v>1160</v>
      </c>
      <c r="G4" s="242" t="s">
        <v>42</v>
      </c>
      <c r="H4" s="241" t="s">
        <v>43</v>
      </c>
      <c r="I4" s="241" t="s">
        <v>44</v>
      </c>
      <c r="J4" s="241" t="s">
        <v>45</v>
      </c>
      <c r="K4" s="241" t="s">
        <v>491</v>
      </c>
      <c r="L4" s="241" t="s">
        <v>492</v>
      </c>
      <c r="M4" s="241" t="s">
        <v>46</v>
      </c>
      <c r="N4" s="241" t="s">
        <v>47</v>
      </c>
      <c r="O4" s="243"/>
      <c r="Q4" s="18"/>
    </row>
    <row r="5" spans="1:22">
      <c r="A5" s="18"/>
      <c r="B5" s="241"/>
      <c r="C5" s="241"/>
      <c r="D5" s="241"/>
      <c r="E5" s="242"/>
      <c r="F5" s="241"/>
      <c r="G5" s="242"/>
      <c r="H5" s="241"/>
      <c r="I5" s="241"/>
      <c r="J5" s="241" t="s">
        <v>510</v>
      </c>
      <c r="K5" s="241" t="s">
        <v>1043</v>
      </c>
      <c r="L5" s="241" t="s">
        <v>1044</v>
      </c>
      <c r="M5" s="241"/>
      <c r="N5" s="241"/>
      <c r="O5" s="243"/>
      <c r="P5" s="214"/>
      <c r="Q5" s="18"/>
    </row>
    <row r="6" spans="1:22">
      <c r="A6" s="18"/>
      <c r="B6" s="241"/>
      <c r="C6" s="241"/>
      <c r="D6" s="241"/>
      <c r="E6" s="242"/>
      <c r="F6" s="241"/>
      <c r="G6" s="242"/>
      <c r="H6" s="241"/>
      <c r="I6" s="241"/>
      <c r="J6" s="241" t="s">
        <v>510</v>
      </c>
      <c r="K6" s="241" t="s">
        <v>522</v>
      </c>
      <c r="L6" s="241" t="s">
        <v>690</v>
      </c>
      <c r="M6" s="241"/>
      <c r="N6" s="241"/>
      <c r="O6" s="243"/>
      <c r="P6" s="214"/>
      <c r="Q6" s="18"/>
      <c r="R6" s="19" t="str">
        <f>IF(MID(E6,4,3)="d00",S6,MID(E6,4,3))</f>
        <v/>
      </c>
      <c r="U6" s="19" t="str">
        <f>IF(OR(LEFT(B6,4)="Dist",LEFT(B6,4)="Regi"),LEFT(B6,1)&amp;RIGHT(B6,2),"")</f>
        <v/>
      </c>
      <c r="V6" s="19" t="str">
        <f>IF(U6&lt;&gt;"",M6,"")</f>
        <v/>
      </c>
    </row>
    <row r="7" spans="1:22">
      <c r="A7" s="18"/>
      <c r="B7" s="241"/>
      <c r="C7" s="241"/>
      <c r="D7" s="241"/>
      <c r="E7" s="242"/>
      <c r="F7" s="241"/>
      <c r="G7" s="242"/>
      <c r="H7" s="241"/>
      <c r="I7" s="241"/>
      <c r="J7" s="241" t="s">
        <v>510</v>
      </c>
      <c r="K7" s="241" t="s">
        <v>1036</v>
      </c>
      <c r="L7" s="241" t="s">
        <v>1037</v>
      </c>
      <c r="M7" s="241"/>
      <c r="N7" s="241"/>
      <c r="O7" s="243"/>
      <c r="P7" s="214"/>
      <c r="R7" s="19" t="str">
        <f>IF(MID(E7,4,3)="d00",S7,MID(E7,4,3))</f>
        <v/>
      </c>
      <c r="U7" s="19" t="str">
        <f>IF(OR(LEFT(B7,4)="Dist",LEFT(B7,4)="Regi"),LEFT(B7,1)&amp;RIGHT(B7,2),"")</f>
        <v/>
      </c>
      <c r="V7" s="19" t="str">
        <f>IF(U7&lt;&gt;"",M7,"")</f>
        <v/>
      </c>
    </row>
    <row r="8" spans="1:22">
      <c r="A8" s="18"/>
      <c r="B8" s="241" t="s">
        <v>515</v>
      </c>
      <c r="C8" s="241"/>
      <c r="D8" s="241"/>
      <c r="E8" s="242"/>
      <c r="F8" s="241"/>
      <c r="G8" s="242"/>
      <c r="H8" s="241"/>
      <c r="I8" s="241"/>
      <c r="J8" s="241"/>
      <c r="K8" s="241"/>
      <c r="L8" s="241"/>
      <c r="M8" s="241"/>
      <c r="N8" s="241"/>
      <c r="O8" s="243"/>
      <c r="P8" s="214"/>
      <c r="Q8" s="18"/>
      <c r="R8" t="str">
        <f>IF(LEFT(C8,4)="Dist",_xlfn.CONCAT("D",RIGHT(C8,2)),R7)</f>
        <v/>
      </c>
      <c r="S8" s="19" t="str">
        <f>IF(B8="Region 1","R01",IF(B8="Region 2","R02",S7))</f>
        <v>R01</v>
      </c>
      <c r="T8" s="19" t="str">
        <f>S8&amp;R8</f>
        <v>R01</v>
      </c>
      <c r="U8" s="19" t="str">
        <f>IF(OR(LEFT(B8,4)="Dist",LEFT(B8,4)="Regi"),LEFT(B8,1)&amp;RIGHT(B8,2),"")</f>
        <v>R 1</v>
      </c>
      <c r="V8">
        <f>IF(U8&lt;&gt;"",L8,"")</f>
        <v>0</v>
      </c>
    </row>
    <row r="9" spans="1:22">
      <c r="A9" s="18"/>
      <c r="B9" s="244" t="s">
        <v>1166</v>
      </c>
      <c r="C9" s="245"/>
      <c r="D9" s="246" t="s">
        <v>493</v>
      </c>
      <c r="E9" s="246"/>
      <c r="F9" s="246"/>
      <c r="G9" s="246"/>
      <c r="H9" s="246"/>
      <c r="I9" s="247"/>
      <c r="J9" s="245"/>
      <c r="K9" s="245" t="s">
        <v>499</v>
      </c>
      <c r="L9" s="245" t="s">
        <v>1067</v>
      </c>
      <c r="M9" s="245"/>
      <c r="N9" s="245"/>
      <c r="O9" s="248" t="s">
        <v>1068</v>
      </c>
      <c r="P9" s="214"/>
      <c r="Q9" s="18"/>
      <c r="R9" t="str">
        <f>IF(LEFT(B9,4)="Dist",_xlfn.CONCAT("D",RIGHT(B9,2)),R8)</f>
        <v>D01</v>
      </c>
      <c r="S9" s="19" t="str">
        <f t="shared" ref="S9:S72" si="0">IF(B9="Region 1","R01",IF(B9="Region 2","R02",S8))</f>
        <v>R01</v>
      </c>
      <c r="T9" s="19" t="str">
        <f t="shared" ref="T9:T72" si="1">S9&amp;R9</f>
        <v>R01D01</v>
      </c>
      <c r="U9" s="19" t="str">
        <f>IF(OR(LEFT(B9,4)="Dist",LEFT(B9,4)="Regi"),LEFT(B9,1)&amp;RIGHT(B9,2),"")</f>
        <v>D01</v>
      </c>
      <c r="V9" t="str">
        <f t="shared" ref="V9:V72" si="2">IF(U9&lt;&gt;"",L9,"")</f>
        <v xml:space="preserve">Mario Amezcua </v>
      </c>
    </row>
    <row r="10" spans="1:22">
      <c r="A10" s="18"/>
      <c r="B10" s="249">
        <v>7360</v>
      </c>
      <c r="C10" s="250" t="s">
        <v>12</v>
      </c>
      <c r="D10" s="251">
        <v>1100061</v>
      </c>
      <c r="E10" s="251">
        <v>61</v>
      </c>
      <c r="F10" s="251" t="s">
        <v>50</v>
      </c>
      <c r="G10" s="251">
        <v>24</v>
      </c>
      <c r="H10" s="251">
        <v>91106</v>
      </c>
      <c r="I10" s="250" t="s">
        <v>77</v>
      </c>
      <c r="J10" s="250" t="s">
        <v>155</v>
      </c>
      <c r="K10" s="251" t="s">
        <v>645</v>
      </c>
      <c r="L10" s="250" t="s">
        <v>646</v>
      </c>
      <c r="M10" s="250" t="s">
        <v>156</v>
      </c>
      <c r="N10" s="250" t="s">
        <v>406</v>
      </c>
      <c r="O10" s="240" t="s">
        <v>1069</v>
      </c>
      <c r="P10" s="214"/>
      <c r="Q10" s="18"/>
      <c r="R10" t="str">
        <f t="shared" ref="R10:R72" si="3">IF(LEFT(B10,4)="Dist",_xlfn.CONCAT("D",RIGHT(B10,2)),R9)</f>
        <v>D01</v>
      </c>
      <c r="S10" s="19" t="str">
        <f t="shared" si="0"/>
        <v>R01</v>
      </c>
      <c r="T10" s="19" t="str">
        <f t="shared" si="1"/>
        <v>R01D01</v>
      </c>
      <c r="U10" s="19" t="str">
        <f t="shared" ref="U10:U73" si="4">IF(OR(LEFT(B10,4)="Dist",LEFT(B10,4)="Regi"),LEFT(B10,1)&amp;RIGHT(B10,2),"")</f>
        <v/>
      </c>
      <c r="V10" t="str">
        <f t="shared" si="2"/>
        <v/>
      </c>
    </row>
    <row r="11" spans="1:22">
      <c r="A11" s="18"/>
      <c r="B11" s="249">
        <v>7373</v>
      </c>
      <c r="C11" s="250" t="s">
        <v>683</v>
      </c>
      <c r="D11" s="251">
        <v>1100172</v>
      </c>
      <c r="E11" s="251">
        <v>172</v>
      </c>
      <c r="F11" s="251" t="s">
        <v>50</v>
      </c>
      <c r="G11" s="251">
        <v>24</v>
      </c>
      <c r="H11" s="251">
        <v>91504</v>
      </c>
      <c r="I11" s="250" t="s">
        <v>77</v>
      </c>
      <c r="J11" s="250" t="s">
        <v>112</v>
      </c>
      <c r="K11" s="250" t="s">
        <v>686</v>
      </c>
      <c r="L11" s="250" t="s">
        <v>1007</v>
      </c>
      <c r="M11" s="250" t="s">
        <v>428</v>
      </c>
      <c r="N11" s="250" t="s">
        <v>429</v>
      </c>
      <c r="O11" s="240" t="s">
        <v>1070</v>
      </c>
      <c r="P11" s="214"/>
      <c r="Q11" s="18"/>
      <c r="R11" t="str">
        <f t="shared" si="3"/>
        <v>D01</v>
      </c>
      <c r="S11" s="19" t="str">
        <f t="shared" si="0"/>
        <v>R01</v>
      </c>
      <c r="T11" s="19" t="str">
        <f t="shared" si="1"/>
        <v>R01D01</v>
      </c>
      <c r="U11" s="19" t="str">
        <f t="shared" si="4"/>
        <v/>
      </c>
      <c r="V11" t="str">
        <f t="shared" si="2"/>
        <v/>
      </c>
    </row>
    <row r="12" spans="1:22">
      <c r="A12" s="18"/>
      <c r="B12" s="249">
        <v>7382</v>
      </c>
      <c r="C12" s="250" t="s">
        <v>683</v>
      </c>
      <c r="D12" s="251">
        <v>1100258</v>
      </c>
      <c r="E12" s="251">
        <v>258</v>
      </c>
      <c r="F12" s="251" t="s">
        <v>50</v>
      </c>
      <c r="G12" s="251">
        <v>24</v>
      </c>
      <c r="H12" s="251">
        <v>91202</v>
      </c>
      <c r="I12" s="250" t="s">
        <v>77</v>
      </c>
      <c r="J12" s="250" t="s">
        <v>405</v>
      </c>
      <c r="K12" s="250" t="s">
        <v>647</v>
      </c>
      <c r="L12" s="250" t="s">
        <v>648</v>
      </c>
      <c r="M12" s="250" t="s">
        <v>407</v>
      </c>
      <c r="N12" s="250" t="s">
        <v>408</v>
      </c>
      <c r="O12" s="240" t="s">
        <v>1071</v>
      </c>
      <c r="P12" s="214"/>
      <c r="Q12" s="18"/>
      <c r="R12" t="str">
        <f t="shared" si="3"/>
        <v>D01</v>
      </c>
      <c r="S12" s="19" t="str">
        <f t="shared" si="0"/>
        <v>R01</v>
      </c>
      <c r="T12" s="19" t="str">
        <f t="shared" si="1"/>
        <v>R01D01</v>
      </c>
      <c r="U12" s="19" t="str">
        <f t="shared" si="4"/>
        <v/>
      </c>
      <c r="V12" t="str">
        <f t="shared" si="2"/>
        <v/>
      </c>
    </row>
    <row r="13" spans="1:22">
      <c r="A13" s="18"/>
      <c r="B13" s="249">
        <v>7397</v>
      </c>
      <c r="C13" s="250" t="s">
        <v>12</v>
      </c>
      <c r="D13" s="251">
        <v>1100439</v>
      </c>
      <c r="E13" s="251">
        <v>439</v>
      </c>
      <c r="F13" s="251" t="s">
        <v>50</v>
      </c>
      <c r="G13" s="251">
        <v>24</v>
      </c>
      <c r="H13" s="251">
        <v>91020</v>
      </c>
      <c r="I13" s="250" t="s">
        <v>77</v>
      </c>
      <c r="J13" s="250" t="s">
        <v>163</v>
      </c>
      <c r="K13" s="250" t="s">
        <v>573</v>
      </c>
      <c r="L13" s="250" t="s">
        <v>685</v>
      </c>
      <c r="M13" s="250" t="s">
        <v>165</v>
      </c>
      <c r="N13" s="250" t="s">
        <v>411</v>
      </c>
      <c r="O13" s="240" t="s">
        <v>1072</v>
      </c>
      <c r="P13" s="214"/>
      <c r="Q13" s="18"/>
      <c r="R13" t="str">
        <f t="shared" si="3"/>
        <v>D01</v>
      </c>
      <c r="S13" s="19" t="str">
        <f t="shared" si="0"/>
        <v>R01</v>
      </c>
      <c r="T13" s="19" t="str">
        <f t="shared" si="1"/>
        <v>R01D01</v>
      </c>
      <c r="U13" s="19" t="str">
        <f t="shared" si="4"/>
        <v/>
      </c>
      <c r="V13" t="str">
        <f t="shared" si="2"/>
        <v/>
      </c>
    </row>
    <row r="14" spans="1:22">
      <c r="B14" s="249">
        <v>7495</v>
      </c>
      <c r="C14" s="250" t="s">
        <v>572</v>
      </c>
      <c r="D14" s="251">
        <v>1100670</v>
      </c>
      <c r="E14" s="251">
        <v>670</v>
      </c>
      <c r="F14" s="251" t="s">
        <v>50</v>
      </c>
      <c r="G14" s="251">
        <v>24</v>
      </c>
      <c r="H14" s="251">
        <v>91107</v>
      </c>
      <c r="I14" s="251" t="s">
        <v>77</v>
      </c>
      <c r="J14" s="251" t="s">
        <v>480</v>
      </c>
      <c r="K14" s="251" t="s">
        <v>649</v>
      </c>
      <c r="L14" s="250" t="s">
        <v>1006</v>
      </c>
      <c r="M14" s="251" t="s">
        <v>412</v>
      </c>
      <c r="N14" s="251" t="s">
        <v>413</v>
      </c>
      <c r="O14" s="240" t="s">
        <v>1073</v>
      </c>
      <c r="P14" s="214"/>
      <c r="R14" t="str">
        <f t="shared" si="3"/>
        <v>D01</v>
      </c>
      <c r="S14" s="19" t="str">
        <f t="shared" si="0"/>
        <v>R01</v>
      </c>
      <c r="T14" s="19" t="str">
        <f t="shared" si="1"/>
        <v>R01D01</v>
      </c>
      <c r="U14" s="19" t="str">
        <f t="shared" si="4"/>
        <v/>
      </c>
      <c r="V14" t="str">
        <f t="shared" si="2"/>
        <v/>
      </c>
    </row>
    <row r="15" spans="1:22">
      <c r="A15" s="18"/>
      <c r="B15" s="244" t="s">
        <v>1167</v>
      </c>
      <c r="C15" s="245"/>
      <c r="D15" s="246" t="s">
        <v>493</v>
      </c>
      <c r="E15" s="246"/>
      <c r="F15" s="246"/>
      <c r="G15" s="246"/>
      <c r="H15" s="246"/>
      <c r="I15" s="245"/>
      <c r="J15" s="245"/>
      <c r="K15" s="245" t="s">
        <v>495</v>
      </c>
      <c r="L15" s="245" t="s">
        <v>650</v>
      </c>
      <c r="M15" s="245"/>
      <c r="N15" s="245"/>
      <c r="O15" s="248" t="s">
        <v>1074</v>
      </c>
      <c r="P15" s="214"/>
      <c r="Q15" s="18"/>
      <c r="R15" t="str">
        <f t="shared" si="3"/>
        <v>D03</v>
      </c>
      <c r="S15" s="19" t="str">
        <f t="shared" si="0"/>
        <v>R01</v>
      </c>
      <c r="T15" s="19" t="str">
        <f t="shared" si="1"/>
        <v>R01D03</v>
      </c>
      <c r="U15" s="19" t="str">
        <f t="shared" si="4"/>
        <v>D03</v>
      </c>
      <c r="V15" t="str">
        <f t="shared" si="2"/>
        <v xml:space="preserve">Felipe Martinez </v>
      </c>
    </row>
    <row r="16" spans="1:22">
      <c r="A16" s="18"/>
      <c r="B16" s="249">
        <v>7355</v>
      </c>
      <c r="C16" s="250" t="s">
        <v>12</v>
      </c>
      <c r="D16" s="251">
        <v>1100042</v>
      </c>
      <c r="E16" s="251">
        <v>42</v>
      </c>
      <c r="F16" s="251" t="s">
        <v>50</v>
      </c>
      <c r="G16" s="251">
        <v>24</v>
      </c>
      <c r="H16" s="251">
        <v>91402</v>
      </c>
      <c r="I16" s="250" t="s">
        <v>77</v>
      </c>
      <c r="J16" s="250" t="s">
        <v>134</v>
      </c>
      <c r="K16" s="250" t="s">
        <v>1560</v>
      </c>
      <c r="L16" s="250" t="s">
        <v>372</v>
      </c>
      <c r="M16" s="250" t="s">
        <v>136</v>
      </c>
      <c r="N16" s="250" t="s">
        <v>446</v>
      </c>
      <c r="O16" s="240" t="s">
        <v>1075</v>
      </c>
      <c r="P16" s="214"/>
      <c r="Q16" s="18"/>
      <c r="R16" t="str">
        <f t="shared" si="3"/>
        <v>D03</v>
      </c>
      <c r="S16" s="19" t="str">
        <f t="shared" si="0"/>
        <v>R01</v>
      </c>
      <c r="T16" s="19" t="str">
        <f t="shared" si="1"/>
        <v>R01D03</v>
      </c>
      <c r="U16" s="19" t="str">
        <f t="shared" si="4"/>
        <v/>
      </c>
      <c r="V16" t="str">
        <f t="shared" si="2"/>
        <v/>
      </c>
    </row>
    <row r="17" spans="1:22" s="183" customFormat="1">
      <c r="A17" s="18"/>
      <c r="B17" s="252">
        <v>7364</v>
      </c>
      <c r="C17" s="253" t="s">
        <v>12</v>
      </c>
      <c r="D17" s="254">
        <v>1100079</v>
      </c>
      <c r="E17" s="254">
        <v>79</v>
      </c>
      <c r="F17" s="254" t="s">
        <v>50</v>
      </c>
      <c r="G17" s="254">
        <v>24</v>
      </c>
      <c r="H17" s="254">
        <v>91606</v>
      </c>
      <c r="I17" s="253" t="s">
        <v>77</v>
      </c>
      <c r="J17" s="253" t="s">
        <v>111</v>
      </c>
      <c r="K17" s="253" t="s">
        <v>1561</v>
      </c>
      <c r="L17" s="253" t="s">
        <v>1562</v>
      </c>
      <c r="M17" s="253" t="s">
        <v>426</v>
      </c>
      <c r="N17" s="253" t="s">
        <v>427</v>
      </c>
      <c r="O17" s="255" t="s">
        <v>1076</v>
      </c>
      <c r="P17" s="214"/>
      <c r="Q17" s="205"/>
      <c r="R17" t="str">
        <f t="shared" si="3"/>
        <v>D03</v>
      </c>
      <c r="S17" s="19" t="str">
        <f t="shared" si="0"/>
        <v>R01</v>
      </c>
      <c r="T17" s="19" t="str">
        <f t="shared" si="1"/>
        <v>R01D03</v>
      </c>
      <c r="U17" s="19" t="str">
        <f t="shared" si="4"/>
        <v/>
      </c>
      <c r="V17" t="str">
        <f t="shared" si="2"/>
        <v/>
      </c>
    </row>
    <row r="18" spans="1:22">
      <c r="B18" s="249">
        <v>7389</v>
      </c>
      <c r="C18" s="250" t="s">
        <v>12</v>
      </c>
      <c r="D18" s="251">
        <v>1100314</v>
      </c>
      <c r="E18" s="251">
        <v>314</v>
      </c>
      <c r="F18" s="251" t="s">
        <v>50</v>
      </c>
      <c r="G18" s="251">
        <v>24</v>
      </c>
      <c r="H18" s="251">
        <v>91343</v>
      </c>
      <c r="I18" s="250" t="s">
        <v>77</v>
      </c>
      <c r="J18" s="250" t="s">
        <v>140</v>
      </c>
      <c r="K18" s="250" t="s">
        <v>496</v>
      </c>
      <c r="L18" s="250" t="s">
        <v>135</v>
      </c>
      <c r="M18" s="250" t="s">
        <v>141</v>
      </c>
      <c r="N18" s="250" t="s">
        <v>431</v>
      </c>
      <c r="O18" s="240" t="s">
        <v>1077</v>
      </c>
      <c r="P18" s="214"/>
      <c r="R18" t="str">
        <f t="shared" si="3"/>
        <v>D03</v>
      </c>
      <c r="S18" s="19" t="str">
        <f t="shared" si="0"/>
        <v>R01</v>
      </c>
      <c r="T18" s="19" t="str">
        <f t="shared" si="1"/>
        <v>R01D03</v>
      </c>
      <c r="U18" s="19" t="str">
        <f t="shared" si="4"/>
        <v/>
      </c>
      <c r="V18" t="str">
        <f t="shared" si="2"/>
        <v/>
      </c>
    </row>
    <row r="19" spans="1:22" s="185" customFormat="1">
      <c r="A19" s="184"/>
      <c r="B19" s="249">
        <v>7487</v>
      </c>
      <c r="C19" s="250" t="s">
        <v>572</v>
      </c>
      <c r="D19" s="251">
        <v>1100517</v>
      </c>
      <c r="E19" s="251">
        <v>517</v>
      </c>
      <c r="F19" s="251" t="s">
        <v>50</v>
      </c>
      <c r="G19" s="251">
        <v>24</v>
      </c>
      <c r="H19" s="251">
        <v>91405</v>
      </c>
      <c r="I19" s="250" t="s">
        <v>77</v>
      </c>
      <c r="J19" s="250" t="s">
        <v>584</v>
      </c>
      <c r="K19" s="250" t="s">
        <v>651</v>
      </c>
      <c r="L19" s="250" t="s">
        <v>687</v>
      </c>
      <c r="M19" s="250" t="s">
        <v>110</v>
      </c>
      <c r="N19" s="250" t="s">
        <v>432</v>
      </c>
      <c r="O19" s="240" t="s">
        <v>1079</v>
      </c>
      <c r="P19" s="214"/>
      <c r="Q19" s="19"/>
      <c r="R19" t="str">
        <f t="shared" si="3"/>
        <v>D03</v>
      </c>
      <c r="S19" s="19" t="str">
        <f t="shared" si="0"/>
        <v>R01</v>
      </c>
      <c r="T19" s="19" t="str">
        <f t="shared" si="1"/>
        <v>R01D03</v>
      </c>
      <c r="U19" s="19" t="str">
        <f t="shared" si="4"/>
        <v/>
      </c>
      <c r="V19" t="str">
        <f t="shared" si="2"/>
        <v/>
      </c>
    </row>
    <row r="20" spans="1:22">
      <c r="B20" s="249">
        <v>7493</v>
      </c>
      <c r="C20" s="250" t="s">
        <v>12</v>
      </c>
      <c r="D20" s="251">
        <v>1100641</v>
      </c>
      <c r="E20" s="251">
        <v>641</v>
      </c>
      <c r="F20" s="251" t="s">
        <v>50</v>
      </c>
      <c r="G20" s="251">
        <v>24</v>
      </c>
      <c r="H20" s="251">
        <v>91601</v>
      </c>
      <c r="I20" s="250" t="s">
        <v>77</v>
      </c>
      <c r="J20" s="250" t="s">
        <v>118</v>
      </c>
      <c r="K20" s="250" t="s">
        <v>574</v>
      </c>
      <c r="L20" s="250" t="s">
        <v>395</v>
      </c>
      <c r="M20" s="250" t="s">
        <v>433</v>
      </c>
      <c r="N20" s="250" t="s">
        <v>434</v>
      </c>
      <c r="O20" s="240" t="s">
        <v>1080</v>
      </c>
      <c r="P20" s="214"/>
      <c r="R20" t="str">
        <f t="shared" si="3"/>
        <v>D03</v>
      </c>
      <c r="S20" s="19" t="str">
        <f t="shared" si="0"/>
        <v>R01</v>
      </c>
      <c r="T20" s="19" t="str">
        <f t="shared" si="1"/>
        <v>R01D03</v>
      </c>
      <c r="U20" s="19" t="str">
        <f t="shared" si="4"/>
        <v/>
      </c>
      <c r="V20" t="str">
        <f t="shared" si="2"/>
        <v/>
      </c>
    </row>
    <row r="21" spans="1:22">
      <c r="B21" s="249">
        <v>8150</v>
      </c>
      <c r="C21" s="250" t="s">
        <v>12</v>
      </c>
      <c r="D21" s="251">
        <v>1101927</v>
      </c>
      <c r="E21" s="251">
        <v>1927</v>
      </c>
      <c r="F21" s="251" t="s">
        <v>50</v>
      </c>
      <c r="G21" s="251">
        <v>24</v>
      </c>
      <c r="H21" s="251">
        <v>91606</v>
      </c>
      <c r="I21" s="250" t="s">
        <v>77</v>
      </c>
      <c r="J21" s="250" t="s">
        <v>132</v>
      </c>
      <c r="K21" s="250" t="s">
        <v>1008</v>
      </c>
      <c r="L21" s="250" t="s">
        <v>139</v>
      </c>
      <c r="M21" s="250" t="s">
        <v>133</v>
      </c>
      <c r="N21" s="250" t="s">
        <v>427</v>
      </c>
      <c r="O21" s="240" t="s">
        <v>1081</v>
      </c>
      <c r="P21" s="214"/>
      <c r="R21" t="str">
        <f t="shared" si="3"/>
        <v>D03</v>
      </c>
      <c r="S21" s="19" t="str">
        <f t="shared" si="0"/>
        <v>R01</v>
      </c>
      <c r="T21" s="19" t="str">
        <f t="shared" si="1"/>
        <v>R01D03</v>
      </c>
      <c r="U21" s="19" t="str">
        <f t="shared" si="4"/>
        <v/>
      </c>
      <c r="V21" t="str">
        <f t="shared" si="2"/>
        <v/>
      </c>
    </row>
    <row r="22" spans="1:22" s="183" customFormat="1">
      <c r="A22" s="18"/>
      <c r="B22" s="244" t="s">
        <v>1168</v>
      </c>
      <c r="C22" s="245"/>
      <c r="D22" s="246" t="s">
        <v>493</v>
      </c>
      <c r="E22" s="246"/>
      <c r="F22" s="246"/>
      <c r="G22" s="246"/>
      <c r="H22" s="246"/>
      <c r="I22" s="245"/>
      <c r="J22" s="256"/>
      <c r="K22" s="256" t="s">
        <v>497</v>
      </c>
      <c r="L22" s="245" t="s">
        <v>223</v>
      </c>
      <c r="M22" s="245"/>
      <c r="N22" s="245"/>
      <c r="O22" s="248" t="s">
        <v>1082</v>
      </c>
      <c r="P22" s="214"/>
      <c r="Q22" s="19"/>
      <c r="R22" t="str">
        <f t="shared" si="3"/>
        <v>D06</v>
      </c>
      <c r="S22" s="19" t="str">
        <f t="shared" si="0"/>
        <v>R01</v>
      </c>
      <c r="T22" s="19" t="str">
        <f t="shared" si="1"/>
        <v>R01D06</v>
      </c>
      <c r="U22" s="19" t="str">
        <f t="shared" si="4"/>
        <v>D06</v>
      </c>
      <c r="V22" t="str">
        <f t="shared" si="2"/>
        <v>Celia Gutierrez-Silva</v>
      </c>
    </row>
    <row r="23" spans="1:22" s="183" customFormat="1">
      <c r="A23" s="18"/>
      <c r="B23" s="249">
        <v>7351</v>
      </c>
      <c r="C23" s="250" t="s">
        <v>12</v>
      </c>
      <c r="D23" s="251">
        <v>1100003</v>
      </c>
      <c r="E23" s="251">
        <v>3</v>
      </c>
      <c r="F23" s="251" t="s">
        <v>50</v>
      </c>
      <c r="G23" s="251">
        <v>24</v>
      </c>
      <c r="H23" s="251">
        <v>91367</v>
      </c>
      <c r="I23" s="250" t="s">
        <v>77</v>
      </c>
      <c r="J23" s="250" t="s">
        <v>119</v>
      </c>
      <c r="K23" s="250" t="s">
        <v>1009</v>
      </c>
      <c r="L23" s="250" t="s">
        <v>1010</v>
      </c>
      <c r="M23" s="250" t="s">
        <v>120</v>
      </c>
      <c r="N23" s="250" t="s">
        <v>457</v>
      </c>
      <c r="O23" s="240" t="s">
        <v>1083</v>
      </c>
      <c r="P23" s="214"/>
      <c r="Q23" s="19"/>
      <c r="R23" t="str">
        <f t="shared" si="3"/>
        <v>D06</v>
      </c>
      <c r="S23" s="19" t="str">
        <f t="shared" si="0"/>
        <v>R01</v>
      </c>
      <c r="T23" s="19" t="str">
        <f t="shared" si="1"/>
        <v>R01D06</v>
      </c>
      <c r="U23" s="19" t="str">
        <f t="shared" si="4"/>
        <v/>
      </c>
      <c r="V23" t="str">
        <f t="shared" si="2"/>
        <v/>
      </c>
    </row>
    <row r="24" spans="1:22" s="183" customFormat="1">
      <c r="A24" s="18"/>
      <c r="B24" s="249">
        <v>7366</v>
      </c>
      <c r="C24" s="250" t="s">
        <v>12</v>
      </c>
      <c r="D24" s="251">
        <v>1100092</v>
      </c>
      <c r="E24" s="251">
        <v>92</v>
      </c>
      <c r="F24" s="251" t="s">
        <v>50</v>
      </c>
      <c r="G24" s="251">
        <v>24</v>
      </c>
      <c r="H24" s="251">
        <v>91335</v>
      </c>
      <c r="I24" s="250" t="s">
        <v>77</v>
      </c>
      <c r="J24" s="250" t="s">
        <v>123</v>
      </c>
      <c r="K24" s="250" t="s">
        <v>523</v>
      </c>
      <c r="L24" s="250" t="s">
        <v>124</v>
      </c>
      <c r="M24" s="250" t="s">
        <v>125</v>
      </c>
      <c r="N24" s="250" t="s">
        <v>447</v>
      </c>
      <c r="O24" s="240" t="s">
        <v>1084</v>
      </c>
      <c r="P24" s="214"/>
      <c r="Q24" s="18"/>
      <c r="R24" t="str">
        <f t="shared" si="3"/>
        <v>D06</v>
      </c>
      <c r="S24" s="19" t="str">
        <f t="shared" si="0"/>
        <v>R01</v>
      </c>
      <c r="T24" s="19" t="str">
        <f t="shared" si="1"/>
        <v>R01D06</v>
      </c>
      <c r="U24" s="19" t="str">
        <f t="shared" si="4"/>
        <v/>
      </c>
      <c r="V24" t="str">
        <f t="shared" si="2"/>
        <v/>
      </c>
    </row>
    <row r="25" spans="1:22" s="183" customFormat="1">
      <c r="A25" s="18"/>
      <c r="B25" s="249">
        <v>7379</v>
      </c>
      <c r="C25" s="250" t="s">
        <v>12</v>
      </c>
      <c r="D25" s="251">
        <v>1100254</v>
      </c>
      <c r="E25" s="251">
        <v>254</v>
      </c>
      <c r="F25" s="251" t="s">
        <v>50</v>
      </c>
      <c r="G25" s="251">
        <v>24</v>
      </c>
      <c r="H25" s="251">
        <v>91311</v>
      </c>
      <c r="I25" s="250" t="s">
        <v>77</v>
      </c>
      <c r="J25" s="250" t="s">
        <v>484</v>
      </c>
      <c r="K25" s="250" t="s">
        <v>1161</v>
      </c>
      <c r="L25" s="250" t="s">
        <v>1162</v>
      </c>
      <c r="M25" s="250" t="s">
        <v>131</v>
      </c>
      <c r="N25" s="250" t="s">
        <v>458</v>
      </c>
      <c r="O25" s="240" t="s">
        <v>1085</v>
      </c>
      <c r="P25" s="214"/>
      <c r="Q25" s="18"/>
      <c r="R25" t="str">
        <f t="shared" si="3"/>
        <v>D06</v>
      </c>
      <c r="S25" s="19" t="str">
        <f t="shared" si="0"/>
        <v>R01</v>
      </c>
      <c r="T25" s="19" t="str">
        <f t="shared" si="1"/>
        <v>R01D06</v>
      </c>
      <c r="U25" s="19" t="str">
        <f t="shared" si="4"/>
        <v/>
      </c>
      <c r="V25" t="str">
        <f t="shared" si="2"/>
        <v/>
      </c>
    </row>
    <row r="26" spans="1:22" s="183" customFormat="1">
      <c r="A26" s="18"/>
      <c r="B26" s="257">
        <v>7383</v>
      </c>
      <c r="C26" s="258" t="s">
        <v>12</v>
      </c>
      <c r="D26" s="259">
        <v>1100262</v>
      </c>
      <c r="E26" s="259">
        <v>262</v>
      </c>
      <c r="F26" s="259" t="s">
        <v>50</v>
      </c>
      <c r="G26" s="259">
        <v>24</v>
      </c>
      <c r="H26" s="259">
        <v>91306</v>
      </c>
      <c r="I26" s="258" t="s">
        <v>144</v>
      </c>
      <c r="J26" s="258" t="s">
        <v>145</v>
      </c>
      <c r="K26" s="258" t="s">
        <v>1163</v>
      </c>
      <c r="L26" s="258" t="s">
        <v>1148</v>
      </c>
      <c r="M26" s="258" t="s">
        <v>147</v>
      </c>
      <c r="N26" s="258" t="s">
        <v>456</v>
      </c>
      <c r="O26" s="240" t="s">
        <v>1086</v>
      </c>
      <c r="P26" s="214"/>
      <c r="Q26" s="18"/>
      <c r="R26" t="str">
        <f t="shared" si="3"/>
        <v>D06</v>
      </c>
      <c r="S26" s="19" t="str">
        <f t="shared" si="0"/>
        <v>R01</v>
      </c>
      <c r="T26" s="19" t="str">
        <f t="shared" si="1"/>
        <v>R01D06</v>
      </c>
      <c r="U26" s="19" t="str">
        <f t="shared" si="4"/>
        <v/>
      </c>
      <c r="V26" t="str">
        <f t="shared" si="2"/>
        <v/>
      </c>
    </row>
    <row r="27" spans="1:22" s="183" customFormat="1">
      <c r="A27" s="18"/>
      <c r="B27" s="257">
        <v>7384</v>
      </c>
      <c r="C27" s="258" t="s">
        <v>591</v>
      </c>
      <c r="D27" s="259">
        <v>1100263</v>
      </c>
      <c r="E27" s="259">
        <v>263</v>
      </c>
      <c r="F27" s="259" t="s">
        <v>50</v>
      </c>
      <c r="G27" s="259">
        <v>24</v>
      </c>
      <c r="H27" s="259">
        <v>91356</v>
      </c>
      <c r="I27" s="258" t="s">
        <v>77</v>
      </c>
      <c r="J27" s="258" t="s">
        <v>148</v>
      </c>
      <c r="K27" s="258" t="s">
        <v>652</v>
      </c>
      <c r="L27" s="258" t="s">
        <v>653</v>
      </c>
      <c r="M27" s="258" t="s">
        <v>149</v>
      </c>
      <c r="N27" s="258" t="s">
        <v>430</v>
      </c>
      <c r="O27" s="240" t="s">
        <v>1087</v>
      </c>
      <c r="P27" s="214"/>
      <c r="Q27" s="18"/>
      <c r="R27" t="str">
        <f t="shared" si="3"/>
        <v>D06</v>
      </c>
      <c r="S27" s="19" t="str">
        <f t="shared" si="0"/>
        <v>R01</v>
      </c>
      <c r="T27" s="19" t="str">
        <f t="shared" si="1"/>
        <v>R01D06</v>
      </c>
      <c r="U27" s="19" t="str">
        <f t="shared" si="4"/>
        <v/>
      </c>
      <c r="V27" t="str">
        <f t="shared" si="2"/>
        <v/>
      </c>
    </row>
    <row r="28" spans="1:22" s="183" customFormat="1">
      <c r="A28" s="18"/>
      <c r="B28" s="260">
        <v>7400</v>
      </c>
      <c r="C28" s="261" t="s">
        <v>12</v>
      </c>
      <c r="D28" s="262">
        <v>1100508</v>
      </c>
      <c r="E28" s="262">
        <v>508</v>
      </c>
      <c r="F28" s="262" t="s">
        <v>50</v>
      </c>
      <c r="G28" s="262">
        <v>24</v>
      </c>
      <c r="H28" s="262">
        <v>91303</v>
      </c>
      <c r="I28" s="261" t="s">
        <v>77</v>
      </c>
      <c r="J28" s="261" t="s">
        <v>150</v>
      </c>
      <c r="K28" s="261" t="s">
        <v>1480</v>
      </c>
      <c r="L28" s="261" t="s">
        <v>1481</v>
      </c>
      <c r="M28" s="261" t="s">
        <v>151</v>
      </c>
      <c r="N28" s="261" t="s">
        <v>460</v>
      </c>
      <c r="O28" s="263" t="s">
        <v>1088</v>
      </c>
      <c r="P28" s="214"/>
      <c r="Q28" s="18"/>
      <c r="R28" t="str">
        <f t="shared" si="3"/>
        <v>D06</v>
      </c>
      <c r="S28" s="19" t="str">
        <f t="shared" si="0"/>
        <v>R01</v>
      </c>
      <c r="T28" s="19" t="str">
        <f t="shared" si="1"/>
        <v>R01D06</v>
      </c>
      <c r="U28" s="19" t="str">
        <f t="shared" si="4"/>
        <v/>
      </c>
      <c r="V28" t="str">
        <f t="shared" si="2"/>
        <v/>
      </c>
    </row>
    <row r="29" spans="1:22" s="183" customFormat="1" ht="18.75" thickBot="1">
      <c r="A29" s="18"/>
      <c r="B29" s="249">
        <v>7401</v>
      </c>
      <c r="C29" s="250" t="s">
        <v>12</v>
      </c>
      <c r="D29" s="251">
        <v>1100509</v>
      </c>
      <c r="E29" s="251">
        <v>509</v>
      </c>
      <c r="F29" s="251" t="s">
        <v>50</v>
      </c>
      <c r="G29" s="251">
        <v>24</v>
      </c>
      <c r="H29" s="251">
        <v>91304</v>
      </c>
      <c r="I29" s="250" t="s">
        <v>77</v>
      </c>
      <c r="J29" s="250" t="s">
        <v>152</v>
      </c>
      <c r="K29" s="250" t="s">
        <v>1011</v>
      </c>
      <c r="L29" s="250" t="s">
        <v>655</v>
      </c>
      <c r="M29" s="250" t="s">
        <v>153</v>
      </c>
      <c r="N29" s="250" t="s">
        <v>461</v>
      </c>
      <c r="O29" s="240" t="s">
        <v>1089</v>
      </c>
      <c r="P29" s="214"/>
      <c r="Q29" s="18"/>
      <c r="R29" t="str">
        <f t="shared" si="3"/>
        <v>D06</v>
      </c>
      <c r="S29" s="19" t="str">
        <f t="shared" si="0"/>
        <v>R01</v>
      </c>
      <c r="T29" s="19" t="str">
        <f t="shared" si="1"/>
        <v>R01D06</v>
      </c>
      <c r="U29" s="19" t="str">
        <f t="shared" si="4"/>
        <v/>
      </c>
      <c r="V29" t="str">
        <f t="shared" si="2"/>
        <v/>
      </c>
    </row>
    <row r="30" spans="1:22" s="183" customFormat="1">
      <c r="A30" s="18"/>
      <c r="B30" s="264" t="s">
        <v>1169</v>
      </c>
      <c r="C30" s="265"/>
      <c r="D30" s="265" t="s">
        <v>493</v>
      </c>
      <c r="E30" s="265"/>
      <c r="F30" s="265"/>
      <c r="G30" s="265"/>
      <c r="H30" s="265"/>
      <c r="I30" s="265"/>
      <c r="J30" s="265"/>
      <c r="K30" s="265" t="s">
        <v>1015</v>
      </c>
      <c r="L30" s="265" t="s">
        <v>109</v>
      </c>
      <c r="M30" s="265"/>
      <c r="N30" s="246"/>
      <c r="O30" s="248" t="s">
        <v>1096</v>
      </c>
      <c r="P30" s="214"/>
      <c r="Q30" s="18"/>
      <c r="R30" t="str">
        <f t="shared" si="3"/>
        <v>D05</v>
      </c>
      <c r="S30" s="19" t="str">
        <f t="shared" si="0"/>
        <v>R01</v>
      </c>
      <c r="T30" s="19" t="str">
        <f t="shared" si="1"/>
        <v>R01D05</v>
      </c>
      <c r="U30" s="19" t="str">
        <f t="shared" si="4"/>
        <v>D05</v>
      </c>
      <c r="V30" t="str">
        <f t="shared" si="2"/>
        <v>Martin Rios</v>
      </c>
    </row>
    <row r="31" spans="1:22" s="183" customFormat="1">
      <c r="A31" s="18"/>
      <c r="B31" s="252">
        <v>7359</v>
      </c>
      <c r="C31" s="253" t="s">
        <v>12</v>
      </c>
      <c r="D31" s="254">
        <v>1100058</v>
      </c>
      <c r="E31" s="254">
        <v>58</v>
      </c>
      <c r="F31" s="254" t="s">
        <v>50</v>
      </c>
      <c r="G31" s="254">
        <v>24</v>
      </c>
      <c r="H31" s="254">
        <v>91335</v>
      </c>
      <c r="I31" s="253" t="s">
        <v>77</v>
      </c>
      <c r="J31" s="253" t="s">
        <v>121</v>
      </c>
      <c r="K31" s="253" t="s">
        <v>656</v>
      </c>
      <c r="L31" s="253" t="s">
        <v>657</v>
      </c>
      <c r="M31" s="253" t="s">
        <v>122</v>
      </c>
      <c r="N31" s="253" t="s">
        <v>447</v>
      </c>
      <c r="O31" s="255" t="s">
        <v>1090</v>
      </c>
      <c r="P31" s="214"/>
      <c r="Q31" s="18"/>
      <c r="R31" t="str">
        <f t="shared" si="3"/>
        <v>D05</v>
      </c>
      <c r="S31" s="19" t="str">
        <f t="shared" si="0"/>
        <v>R01</v>
      </c>
      <c r="T31" s="19" t="str">
        <f t="shared" si="1"/>
        <v>R01D05</v>
      </c>
      <c r="U31" s="19" t="str">
        <f t="shared" si="4"/>
        <v/>
      </c>
      <c r="V31" t="str">
        <f t="shared" si="2"/>
        <v/>
      </c>
    </row>
    <row r="32" spans="1:22" s="183" customFormat="1">
      <c r="A32" s="18"/>
      <c r="B32" s="260">
        <v>7368</v>
      </c>
      <c r="C32" s="261" t="s">
        <v>12</v>
      </c>
      <c r="D32" s="262">
        <v>1100127</v>
      </c>
      <c r="E32" s="262">
        <v>127</v>
      </c>
      <c r="F32" s="262" t="s">
        <v>50</v>
      </c>
      <c r="G32" s="262">
        <v>24</v>
      </c>
      <c r="H32" s="262">
        <v>91401</v>
      </c>
      <c r="I32" s="261" t="s">
        <v>77</v>
      </c>
      <c r="J32" s="261" t="s">
        <v>126</v>
      </c>
      <c r="K32" s="261" t="s">
        <v>503</v>
      </c>
      <c r="L32" s="261" t="s">
        <v>240</v>
      </c>
      <c r="M32" s="261" t="s">
        <v>127</v>
      </c>
      <c r="N32" s="261" t="s">
        <v>448</v>
      </c>
      <c r="O32" s="240" t="s">
        <v>1097</v>
      </c>
      <c r="P32" s="214"/>
      <c r="Q32" s="18"/>
      <c r="R32" t="str">
        <f t="shared" si="3"/>
        <v>D05</v>
      </c>
      <c r="S32" s="19" t="str">
        <f t="shared" si="0"/>
        <v>R01</v>
      </c>
      <c r="T32" s="19" t="str">
        <f t="shared" si="1"/>
        <v>R01D05</v>
      </c>
      <c r="U32" s="19" t="str">
        <f t="shared" si="4"/>
        <v/>
      </c>
      <c r="V32" t="str">
        <f t="shared" si="2"/>
        <v/>
      </c>
    </row>
    <row r="33" spans="1:22">
      <c r="A33" s="18"/>
      <c r="B33" s="252">
        <v>7371</v>
      </c>
      <c r="C33" s="253" t="s">
        <v>12</v>
      </c>
      <c r="D33" s="254">
        <v>1100153</v>
      </c>
      <c r="E33" s="254">
        <v>153</v>
      </c>
      <c r="F33" s="254" t="s">
        <v>50</v>
      </c>
      <c r="G33" s="254">
        <v>24</v>
      </c>
      <c r="H33" s="254">
        <v>91344</v>
      </c>
      <c r="I33" s="253" t="s">
        <v>77</v>
      </c>
      <c r="J33" s="253" t="s">
        <v>137</v>
      </c>
      <c r="K33" s="253" t="s">
        <v>660</v>
      </c>
      <c r="L33" s="253" t="s">
        <v>1013</v>
      </c>
      <c r="M33" s="253" t="s">
        <v>449</v>
      </c>
      <c r="N33" s="253" t="s">
        <v>450</v>
      </c>
      <c r="O33" s="255" t="s">
        <v>1091</v>
      </c>
      <c r="P33" s="214"/>
      <c r="Q33" s="18"/>
      <c r="R33" t="str">
        <f t="shared" si="3"/>
        <v>D05</v>
      </c>
      <c r="S33" s="19" t="str">
        <f t="shared" si="0"/>
        <v>R01</v>
      </c>
      <c r="T33" s="19" t="str">
        <f t="shared" si="1"/>
        <v>R01D05</v>
      </c>
      <c r="U33" s="19" t="str">
        <f t="shared" si="4"/>
        <v/>
      </c>
      <c r="V33" t="str">
        <f t="shared" si="2"/>
        <v/>
      </c>
    </row>
    <row r="34" spans="1:22">
      <c r="A34" s="18"/>
      <c r="B34" s="260">
        <v>7376</v>
      </c>
      <c r="C34" s="261" t="s">
        <v>12</v>
      </c>
      <c r="D34" s="262">
        <v>1100213</v>
      </c>
      <c r="E34" s="262">
        <v>213</v>
      </c>
      <c r="F34" s="262" t="s">
        <v>50</v>
      </c>
      <c r="G34" s="262">
        <v>24</v>
      </c>
      <c r="H34" s="262">
        <v>91340</v>
      </c>
      <c r="I34" s="261" t="s">
        <v>142</v>
      </c>
      <c r="J34" s="261" t="s">
        <v>142</v>
      </c>
      <c r="K34" s="261" t="s">
        <v>524</v>
      </c>
      <c r="L34" s="261" t="s">
        <v>394</v>
      </c>
      <c r="M34" s="261" t="s">
        <v>451</v>
      </c>
      <c r="N34" s="261" t="s">
        <v>452</v>
      </c>
      <c r="O34" s="263" t="s">
        <v>1078</v>
      </c>
      <c r="P34" s="214"/>
      <c r="Q34" s="18"/>
      <c r="R34" t="str">
        <f t="shared" si="3"/>
        <v>D05</v>
      </c>
      <c r="S34" s="19" t="str">
        <f t="shared" si="0"/>
        <v>R01</v>
      </c>
      <c r="T34" s="19" t="str">
        <f t="shared" si="1"/>
        <v>R01D05</v>
      </c>
      <c r="U34" s="19" t="str">
        <f t="shared" si="4"/>
        <v/>
      </c>
      <c r="V34" t="str">
        <f t="shared" si="2"/>
        <v/>
      </c>
    </row>
    <row r="35" spans="1:22">
      <c r="A35" s="18"/>
      <c r="B35" s="252">
        <v>7378</v>
      </c>
      <c r="C35" s="253" t="s">
        <v>12</v>
      </c>
      <c r="D35" s="254">
        <v>1100229</v>
      </c>
      <c r="E35" s="254">
        <v>229</v>
      </c>
      <c r="F35" s="254" t="s">
        <v>50</v>
      </c>
      <c r="G35" s="254">
        <v>24</v>
      </c>
      <c r="H35" s="254">
        <v>91411</v>
      </c>
      <c r="I35" s="253" t="s">
        <v>77</v>
      </c>
      <c r="J35" s="253" t="s">
        <v>128</v>
      </c>
      <c r="K35" s="253" t="s">
        <v>507</v>
      </c>
      <c r="L35" s="253" t="s">
        <v>659</v>
      </c>
      <c r="M35" s="253" t="s">
        <v>129</v>
      </c>
      <c r="N35" s="253" t="s">
        <v>453</v>
      </c>
      <c r="O35" s="255" t="s">
        <v>1092</v>
      </c>
      <c r="P35" s="214"/>
      <c r="Q35" s="18"/>
      <c r="R35" t="str">
        <f t="shared" si="3"/>
        <v>D05</v>
      </c>
      <c r="S35" s="19" t="str">
        <f t="shared" si="0"/>
        <v>R01</v>
      </c>
      <c r="T35" s="19" t="str">
        <f t="shared" si="1"/>
        <v>R01D05</v>
      </c>
      <c r="U35" s="19" t="str">
        <f t="shared" si="4"/>
        <v/>
      </c>
      <c r="V35" t="str">
        <f t="shared" si="2"/>
        <v/>
      </c>
    </row>
    <row r="36" spans="1:22">
      <c r="A36" s="18"/>
      <c r="B36" s="252">
        <v>7387</v>
      </c>
      <c r="C36" s="253" t="s">
        <v>12</v>
      </c>
      <c r="D36" s="254">
        <v>1100303</v>
      </c>
      <c r="E36" s="254">
        <v>303</v>
      </c>
      <c r="F36" s="254" t="s">
        <v>50</v>
      </c>
      <c r="G36" s="254">
        <v>24</v>
      </c>
      <c r="H36" s="254">
        <v>91344</v>
      </c>
      <c r="I36" s="253" t="s">
        <v>77</v>
      </c>
      <c r="J36" s="253" t="s">
        <v>138</v>
      </c>
      <c r="K36" s="253" t="s">
        <v>1012</v>
      </c>
      <c r="L36" s="253" t="s">
        <v>658</v>
      </c>
      <c r="M36" s="253" t="s">
        <v>459</v>
      </c>
      <c r="N36" s="253" t="s">
        <v>450</v>
      </c>
      <c r="O36" s="255" t="s">
        <v>1093</v>
      </c>
      <c r="P36" s="214"/>
      <c r="Q36" s="186"/>
      <c r="R36" t="str">
        <f t="shared" si="3"/>
        <v>D05</v>
      </c>
      <c r="S36" s="19" t="str">
        <f t="shared" si="0"/>
        <v>R01</v>
      </c>
      <c r="T36" s="19" t="str">
        <f t="shared" si="1"/>
        <v>R01D05</v>
      </c>
      <c r="U36" s="19" t="str">
        <f t="shared" si="4"/>
        <v/>
      </c>
      <c r="V36" t="str">
        <f t="shared" si="2"/>
        <v/>
      </c>
    </row>
    <row r="37" spans="1:22" ht="18.75" thickBot="1">
      <c r="A37" s="18"/>
      <c r="B37" s="266">
        <v>7392</v>
      </c>
      <c r="C37" s="267" t="s">
        <v>572</v>
      </c>
      <c r="D37" s="268">
        <v>1100359</v>
      </c>
      <c r="E37" s="268">
        <v>359</v>
      </c>
      <c r="F37" s="268" t="s">
        <v>50</v>
      </c>
      <c r="G37" s="268">
        <v>24</v>
      </c>
      <c r="H37" s="268">
        <v>91803</v>
      </c>
      <c r="I37" s="267" t="s">
        <v>77</v>
      </c>
      <c r="J37" s="267" t="s">
        <v>83</v>
      </c>
      <c r="K37" s="267" t="s">
        <v>1016</v>
      </c>
      <c r="L37" s="267" t="s">
        <v>1017</v>
      </c>
      <c r="M37" s="267" t="s">
        <v>409</v>
      </c>
      <c r="N37" s="261" t="s">
        <v>410</v>
      </c>
      <c r="O37" s="240" t="s">
        <v>1098</v>
      </c>
      <c r="P37" s="214"/>
      <c r="Q37" s="18"/>
      <c r="R37" t="str">
        <f t="shared" si="3"/>
        <v>D05</v>
      </c>
      <c r="S37" s="19" t="str">
        <f t="shared" si="0"/>
        <v>R01</v>
      </c>
      <c r="T37" s="19" t="str">
        <f t="shared" si="1"/>
        <v>R01D05</v>
      </c>
      <c r="U37" s="19" t="str">
        <f t="shared" si="4"/>
        <v/>
      </c>
      <c r="V37" t="str">
        <f t="shared" si="2"/>
        <v/>
      </c>
    </row>
    <row r="38" spans="1:22">
      <c r="A38" s="18"/>
      <c r="B38" s="252">
        <v>7402</v>
      </c>
      <c r="C38" s="253" t="s">
        <v>12</v>
      </c>
      <c r="D38" s="254">
        <v>1100510</v>
      </c>
      <c r="E38" s="254">
        <v>510</v>
      </c>
      <c r="F38" s="254" t="s">
        <v>50</v>
      </c>
      <c r="G38" s="254">
        <v>24</v>
      </c>
      <c r="H38" s="254">
        <v>91352</v>
      </c>
      <c r="I38" s="253" t="s">
        <v>77</v>
      </c>
      <c r="J38" s="253" t="s">
        <v>113</v>
      </c>
      <c r="K38" s="253" t="s">
        <v>498</v>
      </c>
      <c r="L38" s="253" t="s">
        <v>654</v>
      </c>
      <c r="M38" s="253" t="s">
        <v>114</v>
      </c>
      <c r="N38" s="253" t="s">
        <v>454</v>
      </c>
      <c r="O38" s="255" t="s">
        <v>1094</v>
      </c>
      <c r="P38" s="214"/>
      <c r="R38" t="str">
        <f t="shared" si="3"/>
        <v>D05</v>
      </c>
      <c r="S38" s="19" t="str">
        <f t="shared" si="0"/>
        <v>R01</v>
      </c>
      <c r="T38" s="19" t="str">
        <f t="shared" si="1"/>
        <v>R01D05</v>
      </c>
      <c r="U38" s="19" t="str">
        <f t="shared" si="4"/>
        <v/>
      </c>
      <c r="V38" t="str">
        <f t="shared" si="2"/>
        <v/>
      </c>
    </row>
    <row r="39" spans="1:22">
      <c r="A39" s="18"/>
      <c r="B39" s="269">
        <v>7403</v>
      </c>
      <c r="C39" s="270" t="s">
        <v>12</v>
      </c>
      <c r="D39" s="271">
        <v>1100511</v>
      </c>
      <c r="E39" s="271">
        <v>511</v>
      </c>
      <c r="F39" s="271" t="s">
        <v>50</v>
      </c>
      <c r="G39" s="271">
        <v>24</v>
      </c>
      <c r="H39" s="271">
        <v>91605</v>
      </c>
      <c r="I39" s="270" t="s">
        <v>77</v>
      </c>
      <c r="J39" s="270" t="s">
        <v>115</v>
      </c>
      <c r="K39" s="270" t="s">
        <v>1014</v>
      </c>
      <c r="L39" s="270" t="s">
        <v>1563</v>
      </c>
      <c r="M39" s="270" t="s">
        <v>117</v>
      </c>
      <c r="N39" s="253" t="s">
        <v>455</v>
      </c>
      <c r="O39" s="255" t="s">
        <v>1095</v>
      </c>
      <c r="P39" s="214"/>
      <c r="Q39" s="18"/>
      <c r="R39" t="str">
        <f t="shared" si="3"/>
        <v>D05</v>
      </c>
      <c r="S39" s="19" t="str">
        <f t="shared" si="0"/>
        <v>R01</v>
      </c>
      <c r="T39" s="19" t="str">
        <f t="shared" si="1"/>
        <v>R01D05</v>
      </c>
      <c r="U39" s="19" t="str">
        <f t="shared" si="4"/>
        <v/>
      </c>
      <c r="V39" t="str">
        <f t="shared" si="2"/>
        <v/>
      </c>
    </row>
    <row r="40" spans="1:22">
      <c r="A40" s="18"/>
      <c r="B40" s="241" t="s">
        <v>514</v>
      </c>
      <c r="C40" s="241"/>
      <c r="D40" s="242"/>
      <c r="E40" s="242"/>
      <c r="F40" s="242"/>
      <c r="G40" s="242"/>
      <c r="H40" s="242"/>
      <c r="I40" s="241"/>
      <c r="J40" s="241"/>
      <c r="K40" s="241"/>
      <c r="L40" s="241"/>
      <c r="M40" s="241"/>
      <c r="N40" s="241"/>
      <c r="O40" s="243"/>
      <c r="P40" s="214"/>
      <c r="Q40" s="18"/>
      <c r="R40" t="str">
        <f t="shared" si="3"/>
        <v>D05</v>
      </c>
      <c r="S40" s="19" t="str">
        <f t="shared" si="0"/>
        <v>R02</v>
      </c>
      <c r="T40" s="19" t="str">
        <f t="shared" si="1"/>
        <v>R02D05</v>
      </c>
      <c r="U40" s="19" t="str">
        <f t="shared" si="4"/>
        <v>R 2</v>
      </c>
      <c r="V40">
        <f t="shared" si="2"/>
        <v>0</v>
      </c>
    </row>
    <row r="41" spans="1:22">
      <c r="B41" s="244" t="s">
        <v>1170</v>
      </c>
      <c r="C41" s="245"/>
      <c r="D41" s="246" t="s">
        <v>493</v>
      </c>
      <c r="E41" s="246"/>
      <c r="F41" s="246"/>
      <c r="G41" s="246"/>
      <c r="H41" s="246"/>
      <c r="I41" s="245"/>
      <c r="J41" s="245"/>
      <c r="K41" s="245" t="s">
        <v>661</v>
      </c>
      <c r="L41" s="245" t="s">
        <v>662</v>
      </c>
      <c r="M41" s="245"/>
      <c r="N41" s="245"/>
      <c r="O41" s="248" t="s">
        <v>1099</v>
      </c>
      <c r="P41" s="214"/>
      <c r="R41" t="str">
        <f t="shared" si="3"/>
        <v>D02</v>
      </c>
      <c r="S41" s="19" t="str">
        <f t="shared" si="0"/>
        <v>R02</v>
      </c>
      <c r="T41" s="19" t="str">
        <f t="shared" si="1"/>
        <v>R02D02</v>
      </c>
      <c r="U41" s="19" t="str">
        <f t="shared" si="4"/>
        <v>D02</v>
      </c>
      <c r="V41" t="str">
        <f t="shared" si="2"/>
        <v>Alicia Murana-Venegas</v>
      </c>
    </row>
    <row r="42" spans="1:22">
      <c r="A42" s="18"/>
      <c r="B42" s="249">
        <v>7372</v>
      </c>
      <c r="C42" s="250" t="s">
        <v>591</v>
      </c>
      <c r="D42" s="251">
        <v>1100163</v>
      </c>
      <c r="E42" s="251">
        <v>163</v>
      </c>
      <c r="F42" s="251" t="s">
        <v>50</v>
      </c>
      <c r="G42" s="251">
        <v>24</v>
      </c>
      <c r="H42" s="251">
        <v>90022</v>
      </c>
      <c r="I42" s="250" t="s">
        <v>92</v>
      </c>
      <c r="J42" s="250" t="s">
        <v>93</v>
      </c>
      <c r="K42" s="250" t="s">
        <v>688</v>
      </c>
      <c r="L42" s="250" t="s">
        <v>689</v>
      </c>
      <c r="M42" s="250" t="s">
        <v>94</v>
      </c>
      <c r="N42" s="250" t="s">
        <v>417</v>
      </c>
      <c r="O42" s="240" t="s">
        <v>1100</v>
      </c>
      <c r="P42" s="214"/>
      <c r="Q42" s="18"/>
      <c r="R42" t="str">
        <f t="shared" si="3"/>
        <v>D02</v>
      </c>
      <c r="S42" s="19" t="str">
        <f t="shared" si="0"/>
        <v>R02</v>
      </c>
      <c r="T42" s="19" t="str">
        <f t="shared" si="1"/>
        <v>R02D02</v>
      </c>
      <c r="U42" s="19" t="str">
        <f t="shared" si="4"/>
        <v/>
      </c>
      <c r="V42" t="str">
        <f t="shared" si="2"/>
        <v/>
      </c>
    </row>
    <row r="43" spans="1:22">
      <c r="A43" s="205"/>
      <c r="B43" s="249">
        <v>7374</v>
      </c>
      <c r="C43" s="250" t="s">
        <v>12</v>
      </c>
      <c r="D43" s="251">
        <v>1100175</v>
      </c>
      <c r="E43" s="251">
        <v>175</v>
      </c>
      <c r="F43" s="251" t="s">
        <v>50</v>
      </c>
      <c r="G43" s="251">
        <v>24</v>
      </c>
      <c r="H43" s="251">
        <v>90606</v>
      </c>
      <c r="I43" s="250" t="s">
        <v>95</v>
      </c>
      <c r="J43" s="250" t="s">
        <v>95</v>
      </c>
      <c r="K43" s="250" t="s">
        <v>576</v>
      </c>
      <c r="L43" s="250" t="s">
        <v>1024</v>
      </c>
      <c r="M43" s="250" t="s">
        <v>96</v>
      </c>
      <c r="N43" s="250" t="s">
        <v>425</v>
      </c>
      <c r="O43" s="240" t="s">
        <v>1120</v>
      </c>
      <c r="P43" s="214"/>
      <c r="R43" t="str">
        <f t="shared" si="3"/>
        <v>D02</v>
      </c>
      <c r="S43" s="19" t="str">
        <f t="shared" si="0"/>
        <v>R02</v>
      </c>
      <c r="T43" s="19" t="str">
        <f t="shared" si="1"/>
        <v>R02D02</v>
      </c>
      <c r="U43" s="19" t="str">
        <f t="shared" si="4"/>
        <v/>
      </c>
      <c r="V43" t="str">
        <f t="shared" si="2"/>
        <v/>
      </c>
    </row>
    <row r="44" spans="1:22">
      <c r="A44" s="205"/>
      <c r="B44" s="249">
        <v>7381</v>
      </c>
      <c r="C44" s="250" t="s">
        <v>12</v>
      </c>
      <c r="D44" s="251">
        <v>1100256</v>
      </c>
      <c r="E44" s="251">
        <v>256</v>
      </c>
      <c r="F44" s="251" t="s">
        <v>50</v>
      </c>
      <c r="G44" s="251">
        <v>24</v>
      </c>
      <c r="H44" s="251">
        <v>90606</v>
      </c>
      <c r="I44" s="250" t="s">
        <v>157</v>
      </c>
      <c r="J44" s="250" t="s">
        <v>486</v>
      </c>
      <c r="K44" s="250" t="s">
        <v>1164</v>
      </c>
      <c r="L44" s="250" t="s">
        <v>1165</v>
      </c>
      <c r="M44" s="250" t="s">
        <v>158</v>
      </c>
      <c r="N44" s="250" t="s">
        <v>425</v>
      </c>
      <c r="O44" s="240" t="s">
        <v>1121</v>
      </c>
      <c r="P44" s="214"/>
      <c r="R44" t="str">
        <f t="shared" si="3"/>
        <v>D02</v>
      </c>
      <c r="S44" s="19" t="str">
        <f t="shared" si="0"/>
        <v>R02</v>
      </c>
      <c r="T44" s="19" t="str">
        <f t="shared" si="1"/>
        <v>R02D02</v>
      </c>
      <c r="U44" s="19" t="str">
        <f t="shared" si="4"/>
        <v/>
      </c>
      <c r="V44" t="str">
        <f t="shared" si="2"/>
        <v/>
      </c>
    </row>
    <row r="45" spans="1:22">
      <c r="A45" s="205"/>
      <c r="B45" s="249">
        <v>7492</v>
      </c>
      <c r="C45" s="250" t="s">
        <v>12</v>
      </c>
      <c r="D45" s="251">
        <v>1100637</v>
      </c>
      <c r="E45" s="251">
        <v>637</v>
      </c>
      <c r="F45" s="251" t="s">
        <v>50</v>
      </c>
      <c r="G45" s="251">
        <v>24</v>
      </c>
      <c r="H45" s="251">
        <v>90640</v>
      </c>
      <c r="I45" s="250" t="s">
        <v>104</v>
      </c>
      <c r="J45" s="250" t="s">
        <v>105</v>
      </c>
      <c r="K45" s="250" t="s">
        <v>1019</v>
      </c>
      <c r="L45" s="250" t="s">
        <v>1020</v>
      </c>
      <c r="M45" s="250" t="s">
        <v>422</v>
      </c>
      <c r="N45" s="250" t="s">
        <v>423</v>
      </c>
      <c r="O45" s="240" t="s">
        <v>1101</v>
      </c>
      <c r="P45" s="214"/>
      <c r="R45" t="str">
        <f t="shared" si="3"/>
        <v>D02</v>
      </c>
      <c r="S45" s="19" t="str">
        <f t="shared" si="0"/>
        <v>R02</v>
      </c>
      <c r="T45" s="19" t="str">
        <f t="shared" si="1"/>
        <v>R02D02</v>
      </c>
      <c r="U45" s="19" t="str">
        <f t="shared" si="4"/>
        <v/>
      </c>
      <c r="V45" t="str">
        <f t="shared" si="2"/>
        <v/>
      </c>
    </row>
    <row r="46" spans="1:22">
      <c r="A46" s="205"/>
      <c r="B46" s="249">
        <v>7489</v>
      </c>
      <c r="C46" s="250" t="s">
        <v>12</v>
      </c>
      <c r="D46" s="251">
        <v>1100531</v>
      </c>
      <c r="E46" s="251">
        <v>531</v>
      </c>
      <c r="F46" s="251" t="s">
        <v>50</v>
      </c>
      <c r="G46" s="251">
        <v>24</v>
      </c>
      <c r="H46" s="251">
        <v>91754</v>
      </c>
      <c r="I46" s="250" t="s">
        <v>102</v>
      </c>
      <c r="J46" s="250" t="s">
        <v>103</v>
      </c>
      <c r="K46" s="250" t="s">
        <v>1019</v>
      </c>
      <c r="L46" s="250" t="s">
        <v>664</v>
      </c>
      <c r="M46" s="250" t="s">
        <v>421</v>
      </c>
      <c r="N46" s="250" t="s">
        <v>414</v>
      </c>
      <c r="O46" s="240" t="s">
        <v>1102</v>
      </c>
      <c r="P46" s="214"/>
      <c r="R46" t="str">
        <f t="shared" si="3"/>
        <v>D02</v>
      </c>
      <c r="S46" s="19" t="str">
        <f t="shared" si="0"/>
        <v>R02</v>
      </c>
      <c r="T46" s="19" t="str">
        <f t="shared" si="1"/>
        <v>R02D02</v>
      </c>
      <c r="U46" s="19" t="str">
        <f t="shared" si="4"/>
        <v/>
      </c>
      <c r="V46" t="str">
        <f t="shared" si="2"/>
        <v/>
      </c>
    </row>
    <row r="47" spans="1:22">
      <c r="A47" s="205"/>
      <c r="B47" s="249">
        <v>7625</v>
      </c>
      <c r="C47" s="250" t="s">
        <v>12</v>
      </c>
      <c r="D47" s="251">
        <v>1101414</v>
      </c>
      <c r="E47" s="251">
        <v>1414</v>
      </c>
      <c r="F47" s="251" t="s">
        <v>50</v>
      </c>
      <c r="G47" s="251">
        <v>24</v>
      </c>
      <c r="H47" s="251">
        <v>90031</v>
      </c>
      <c r="I47" s="250" t="s">
        <v>77</v>
      </c>
      <c r="J47" s="250" t="s">
        <v>107</v>
      </c>
      <c r="K47" s="250" t="s">
        <v>502</v>
      </c>
      <c r="L47" s="250" t="s">
        <v>665</v>
      </c>
      <c r="M47" s="250" t="s">
        <v>108</v>
      </c>
      <c r="N47" s="250" t="s">
        <v>424</v>
      </c>
      <c r="O47" s="240" t="s">
        <v>1103</v>
      </c>
      <c r="P47" s="214"/>
      <c r="R47" t="str">
        <f t="shared" si="3"/>
        <v>D02</v>
      </c>
      <c r="S47" s="19" t="str">
        <f t="shared" si="0"/>
        <v>R02</v>
      </c>
      <c r="T47" s="19" t="str">
        <f t="shared" si="1"/>
        <v>R02D02</v>
      </c>
      <c r="U47" s="19" t="str">
        <f t="shared" si="4"/>
        <v/>
      </c>
      <c r="V47" t="str">
        <f t="shared" si="2"/>
        <v/>
      </c>
    </row>
    <row r="48" spans="1:22">
      <c r="A48" s="205"/>
      <c r="B48" s="244" t="s">
        <v>1171</v>
      </c>
      <c r="C48" s="245"/>
      <c r="D48" s="246" t="s">
        <v>493</v>
      </c>
      <c r="E48" s="246"/>
      <c r="F48" s="246"/>
      <c r="G48" s="246"/>
      <c r="H48" s="246"/>
      <c r="I48" s="245"/>
      <c r="J48" s="245"/>
      <c r="K48" s="245" t="s">
        <v>575</v>
      </c>
      <c r="L48" s="245" t="s">
        <v>673</v>
      </c>
      <c r="M48" s="245"/>
      <c r="N48" s="245"/>
      <c r="O48" s="248" t="s">
        <v>1104</v>
      </c>
      <c r="P48" s="214"/>
      <c r="R48" t="str">
        <f t="shared" si="3"/>
        <v>D07</v>
      </c>
      <c r="S48" s="19" t="str">
        <f t="shared" si="0"/>
        <v>R02</v>
      </c>
      <c r="T48" s="19" t="str">
        <f t="shared" si="1"/>
        <v>R02D07</v>
      </c>
      <c r="U48" s="19" t="str">
        <f t="shared" si="4"/>
        <v>D07</v>
      </c>
      <c r="V48" t="str">
        <f t="shared" si="2"/>
        <v xml:space="preserve">Daniel Espinoza </v>
      </c>
    </row>
    <row r="49" spans="1:27">
      <c r="B49" s="249">
        <v>7361</v>
      </c>
      <c r="C49" s="250" t="s">
        <v>12</v>
      </c>
      <c r="D49" s="251">
        <v>1100062</v>
      </c>
      <c r="E49" s="251">
        <v>62</v>
      </c>
      <c r="F49" s="251" t="s">
        <v>50</v>
      </c>
      <c r="G49" s="251">
        <v>24</v>
      </c>
      <c r="H49" s="251">
        <v>91706</v>
      </c>
      <c r="I49" s="250" t="s">
        <v>90</v>
      </c>
      <c r="J49" s="250" t="s">
        <v>91</v>
      </c>
      <c r="K49" s="250" t="s">
        <v>504</v>
      </c>
      <c r="L49" s="250" t="s">
        <v>224</v>
      </c>
      <c r="M49" s="250" t="s">
        <v>463</v>
      </c>
      <c r="N49" s="250" t="s">
        <v>464</v>
      </c>
      <c r="O49" s="240" t="s">
        <v>1131</v>
      </c>
      <c r="P49" s="214"/>
      <c r="R49" t="str">
        <f t="shared" si="3"/>
        <v>D07</v>
      </c>
      <c r="S49" s="19" t="str">
        <f t="shared" si="0"/>
        <v>R02</v>
      </c>
      <c r="T49" s="19" t="str">
        <f t="shared" si="1"/>
        <v>R02D07</v>
      </c>
      <c r="U49" s="19" t="str">
        <f t="shared" si="4"/>
        <v/>
      </c>
      <c r="V49" t="str">
        <f t="shared" si="2"/>
        <v/>
      </c>
    </row>
    <row r="50" spans="1:27">
      <c r="A50" s="18"/>
      <c r="B50" s="249">
        <v>7363</v>
      </c>
      <c r="C50" s="250" t="s">
        <v>12</v>
      </c>
      <c r="D50" s="251">
        <v>1100075</v>
      </c>
      <c r="E50" s="251">
        <v>75</v>
      </c>
      <c r="F50" s="251" t="s">
        <v>50</v>
      </c>
      <c r="G50" s="251">
        <v>24</v>
      </c>
      <c r="H50" s="251">
        <v>91765</v>
      </c>
      <c r="I50" s="250" t="s">
        <v>56</v>
      </c>
      <c r="J50" s="250" t="s">
        <v>485</v>
      </c>
      <c r="K50" s="250" t="s">
        <v>674</v>
      </c>
      <c r="L50" s="250" t="s">
        <v>1023</v>
      </c>
      <c r="M50" s="250" t="s">
        <v>51</v>
      </c>
      <c r="N50" s="250" t="s">
        <v>465</v>
      </c>
      <c r="O50" s="240" t="s">
        <v>1105</v>
      </c>
      <c r="P50" s="214"/>
      <c r="Q50" s="18"/>
      <c r="R50" t="str">
        <f t="shared" si="3"/>
        <v>D07</v>
      </c>
      <c r="S50" s="19" t="str">
        <f t="shared" si="0"/>
        <v>R02</v>
      </c>
      <c r="T50" s="19" t="str">
        <f t="shared" si="1"/>
        <v>R02D07</v>
      </c>
      <c r="U50" s="19" t="str">
        <f t="shared" si="4"/>
        <v/>
      </c>
      <c r="V50" t="str">
        <f t="shared" si="2"/>
        <v/>
      </c>
    </row>
    <row r="51" spans="1:27">
      <c r="B51" s="249">
        <v>7367</v>
      </c>
      <c r="C51" s="250" t="s">
        <v>572</v>
      </c>
      <c r="D51" s="251">
        <v>1100102</v>
      </c>
      <c r="E51" s="251">
        <v>102</v>
      </c>
      <c r="F51" s="251" t="s">
        <v>50</v>
      </c>
      <c r="G51" s="251">
        <v>24</v>
      </c>
      <c r="H51" s="251">
        <v>91792</v>
      </c>
      <c r="I51" s="250" t="s">
        <v>52</v>
      </c>
      <c r="J51" s="250" t="s">
        <v>54</v>
      </c>
      <c r="K51" s="250" t="s">
        <v>505</v>
      </c>
      <c r="L51" s="250" t="s">
        <v>55</v>
      </c>
      <c r="M51" s="250" t="s">
        <v>466</v>
      </c>
      <c r="N51" s="250" t="s">
        <v>467</v>
      </c>
      <c r="O51" s="240" t="s">
        <v>1106</v>
      </c>
      <c r="P51" s="214"/>
      <c r="Q51" s="18"/>
      <c r="R51" t="str">
        <f t="shared" si="3"/>
        <v>D07</v>
      </c>
      <c r="S51" s="19" t="str">
        <f t="shared" si="0"/>
        <v>R02</v>
      </c>
      <c r="T51" s="19" t="str">
        <f t="shared" si="1"/>
        <v>R02D07</v>
      </c>
      <c r="U51" s="19" t="str">
        <f t="shared" si="4"/>
        <v/>
      </c>
      <c r="V51" t="str">
        <f t="shared" si="2"/>
        <v/>
      </c>
    </row>
    <row r="52" spans="1:27">
      <c r="B52" s="257">
        <v>7377</v>
      </c>
      <c r="C52" s="258" t="s">
        <v>12</v>
      </c>
      <c r="D52" s="259">
        <v>1100216</v>
      </c>
      <c r="E52" s="259">
        <v>216</v>
      </c>
      <c r="F52" s="259" t="s">
        <v>50</v>
      </c>
      <c r="G52" s="259">
        <v>24</v>
      </c>
      <c r="H52" s="259">
        <v>91745</v>
      </c>
      <c r="I52" s="258" t="s">
        <v>58</v>
      </c>
      <c r="J52" s="258" t="s">
        <v>59</v>
      </c>
      <c r="K52" s="258" t="s">
        <v>1149</v>
      </c>
      <c r="L52" s="258" t="s">
        <v>1150</v>
      </c>
      <c r="M52" s="258" t="s">
        <v>61</v>
      </c>
      <c r="N52" s="258" t="s">
        <v>468</v>
      </c>
      <c r="O52" s="240" t="s">
        <v>1107</v>
      </c>
      <c r="P52" s="214"/>
      <c r="Q52" s="18"/>
      <c r="R52" t="str">
        <f t="shared" si="3"/>
        <v>D07</v>
      </c>
      <c r="S52" s="19" t="str">
        <f t="shared" si="0"/>
        <v>R02</v>
      </c>
      <c r="T52" s="19" t="str">
        <f t="shared" si="1"/>
        <v>R02D07</v>
      </c>
      <c r="U52" s="19" t="str">
        <f t="shared" si="4"/>
        <v/>
      </c>
      <c r="V52" t="str">
        <f t="shared" si="2"/>
        <v/>
      </c>
    </row>
    <row r="53" spans="1:27">
      <c r="A53" s="18"/>
      <c r="B53" s="249">
        <v>7393</v>
      </c>
      <c r="C53" s="250" t="s">
        <v>12</v>
      </c>
      <c r="D53" s="251">
        <v>1100374</v>
      </c>
      <c r="E53" s="251">
        <v>374</v>
      </c>
      <c r="F53" s="251" t="s">
        <v>50</v>
      </c>
      <c r="G53" s="251">
        <v>24</v>
      </c>
      <c r="H53" s="251">
        <v>91722</v>
      </c>
      <c r="I53" s="250" t="s">
        <v>68</v>
      </c>
      <c r="J53" s="250" t="s">
        <v>69</v>
      </c>
      <c r="K53" s="250" t="s">
        <v>506</v>
      </c>
      <c r="L53" s="250" t="s">
        <v>677</v>
      </c>
      <c r="M53" s="250" t="s">
        <v>49</v>
      </c>
      <c r="N53" s="250" t="s">
        <v>462</v>
      </c>
      <c r="O53" s="240" t="s">
        <v>1128</v>
      </c>
      <c r="P53" s="214"/>
      <c r="Q53" s="18"/>
      <c r="R53" t="str">
        <f t="shared" si="3"/>
        <v>D07</v>
      </c>
      <c r="S53" s="19" t="str">
        <f t="shared" si="0"/>
        <v>R02</v>
      </c>
      <c r="T53" s="19" t="str">
        <f t="shared" si="1"/>
        <v>R02D07</v>
      </c>
      <c r="U53" s="19" t="str">
        <f t="shared" si="4"/>
        <v/>
      </c>
      <c r="V53" t="str">
        <f t="shared" si="2"/>
        <v/>
      </c>
    </row>
    <row r="54" spans="1:27">
      <c r="A54" s="18"/>
      <c r="B54" s="257">
        <v>7398</v>
      </c>
      <c r="C54" s="258" t="s">
        <v>12</v>
      </c>
      <c r="D54" s="259">
        <v>1100479</v>
      </c>
      <c r="E54" s="259">
        <v>479</v>
      </c>
      <c r="F54" s="259" t="s">
        <v>50</v>
      </c>
      <c r="G54" s="259">
        <v>24</v>
      </c>
      <c r="H54" s="259">
        <v>91789</v>
      </c>
      <c r="I54" s="258" t="s">
        <v>73</v>
      </c>
      <c r="J54" s="250" t="s">
        <v>1025</v>
      </c>
      <c r="K54" s="250" t="s">
        <v>1060</v>
      </c>
      <c r="L54" s="250" t="s">
        <v>183</v>
      </c>
      <c r="M54" s="258" t="s">
        <v>72</v>
      </c>
      <c r="N54" s="258" t="s">
        <v>444</v>
      </c>
      <c r="O54" s="240" t="s">
        <v>1108</v>
      </c>
      <c r="P54" s="214"/>
      <c r="Q54" s="18"/>
      <c r="R54" t="str">
        <f t="shared" si="3"/>
        <v>D07</v>
      </c>
      <c r="S54" s="19" t="str">
        <f t="shared" si="0"/>
        <v>R02</v>
      </c>
      <c r="T54" s="19" t="str">
        <f t="shared" si="1"/>
        <v>R02D07</v>
      </c>
      <c r="U54" s="19" t="str">
        <f t="shared" si="4"/>
        <v/>
      </c>
      <c r="V54" t="str">
        <f t="shared" si="2"/>
        <v/>
      </c>
    </row>
    <row r="55" spans="1:27">
      <c r="A55" s="18"/>
      <c r="B55" s="249">
        <v>7488</v>
      </c>
      <c r="C55" s="250" t="s">
        <v>572</v>
      </c>
      <c r="D55" s="251">
        <v>1100526</v>
      </c>
      <c r="E55" s="251">
        <v>526</v>
      </c>
      <c r="F55" s="251" t="s">
        <v>50</v>
      </c>
      <c r="G55" s="251">
        <v>24</v>
      </c>
      <c r="H55" s="251">
        <v>91746</v>
      </c>
      <c r="I55" s="250" t="s">
        <v>99</v>
      </c>
      <c r="J55" s="250" t="s">
        <v>100</v>
      </c>
      <c r="K55" s="250" t="s">
        <v>670</v>
      </c>
      <c r="L55" s="250" t="s">
        <v>1026</v>
      </c>
      <c r="M55" s="250" t="s">
        <v>101</v>
      </c>
      <c r="N55" s="250" t="s">
        <v>469</v>
      </c>
      <c r="O55" s="240" t="s">
        <v>1109</v>
      </c>
      <c r="P55" s="214"/>
      <c r="Q55" s="18"/>
      <c r="R55" t="str">
        <f t="shared" si="3"/>
        <v>D07</v>
      </c>
      <c r="S55" s="19" t="str">
        <f t="shared" si="0"/>
        <v>R02</v>
      </c>
      <c r="T55" s="19" t="str">
        <f t="shared" si="1"/>
        <v>R02D07</v>
      </c>
      <c r="U55" s="19" t="str">
        <f t="shared" si="4"/>
        <v/>
      </c>
      <c r="V55" t="str">
        <f t="shared" si="2"/>
        <v/>
      </c>
    </row>
    <row r="56" spans="1:27">
      <c r="A56" s="18"/>
      <c r="B56" s="249">
        <v>7494</v>
      </c>
      <c r="C56" s="250" t="s">
        <v>12</v>
      </c>
      <c r="D56" s="251">
        <v>1100669</v>
      </c>
      <c r="E56" s="251">
        <v>669</v>
      </c>
      <c r="F56" s="251" t="s">
        <v>50</v>
      </c>
      <c r="G56" s="251">
        <v>24</v>
      </c>
      <c r="H56" s="251">
        <v>90603</v>
      </c>
      <c r="I56" s="250" t="s">
        <v>169</v>
      </c>
      <c r="J56" s="250" t="s">
        <v>170</v>
      </c>
      <c r="K56" s="258" t="s">
        <v>675</v>
      </c>
      <c r="L56" s="250" t="s">
        <v>676</v>
      </c>
      <c r="M56" s="250" t="s">
        <v>154</v>
      </c>
      <c r="N56" s="250" t="s">
        <v>470</v>
      </c>
      <c r="O56" s="240" t="s">
        <v>1111</v>
      </c>
      <c r="P56" s="214"/>
      <c r="Q56" s="18"/>
      <c r="R56" t="str">
        <f t="shared" si="3"/>
        <v>D07</v>
      </c>
      <c r="S56" s="19" t="str">
        <f t="shared" si="0"/>
        <v>R02</v>
      </c>
      <c r="T56" s="19" t="str">
        <f t="shared" si="1"/>
        <v>R02D07</v>
      </c>
      <c r="U56" s="19" t="str">
        <f t="shared" si="4"/>
        <v/>
      </c>
      <c r="V56" t="str">
        <f t="shared" si="2"/>
        <v/>
      </c>
    </row>
    <row r="57" spans="1:27">
      <c r="A57" s="18"/>
      <c r="B57" s="244" t="s">
        <v>1172</v>
      </c>
      <c r="C57" s="245"/>
      <c r="D57" s="246" t="s">
        <v>493</v>
      </c>
      <c r="E57" s="246"/>
      <c r="F57" s="246"/>
      <c r="G57" s="246"/>
      <c r="H57" s="246"/>
      <c r="I57" s="245"/>
      <c r="J57" s="245"/>
      <c r="K57" s="245" t="s">
        <v>494</v>
      </c>
      <c r="L57" s="245" t="s">
        <v>644</v>
      </c>
      <c r="M57" s="245"/>
      <c r="N57" s="245"/>
      <c r="O57" s="248" t="s">
        <v>1112</v>
      </c>
      <c r="P57" s="214"/>
      <c r="R57" t="str">
        <f t="shared" si="3"/>
        <v>D09</v>
      </c>
      <c r="S57" s="19" t="str">
        <f t="shared" si="0"/>
        <v>R02</v>
      </c>
      <c r="T57" s="19" t="str">
        <f t="shared" si="1"/>
        <v>R02D09</v>
      </c>
      <c r="U57" s="19" t="str">
        <f t="shared" si="4"/>
        <v>D09</v>
      </c>
      <c r="V57" t="str">
        <f t="shared" si="2"/>
        <v>Ben Hernandez</v>
      </c>
    </row>
    <row r="58" spans="1:27">
      <c r="A58" s="205"/>
      <c r="B58" s="272">
        <v>7352</v>
      </c>
      <c r="C58" s="273" t="s">
        <v>12</v>
      </c>
      <c r="D58" s="274">
        <v>1100017</v>
      </c>
      <c r="E58" s="274">
        <v>17</v>
      </c>
      <c r="F58" s="274" t="s">
        <v>50</v>
      </c>
      <c r="G58" s="274">
        <v>24</v>
      </c>
      <c r="H58" s="274">
        <v>91733</v>
      </c>
      <c r="I58" s="273" t="s">
        <v>87</v>
      </c>
      <c r="J58" s="273" t="s">
        <v>88</v>
      </c>
      <c r="K58" s="273" t="s">
        <v>663</v>
      </c>
      <c r="L58" s="275" t="s">
        <v>1018</v>
      </c>
      <c r="M58" s="273" t="s">
        <v>89</v>
      </c>
      <c r="N58" s="250" t="s">
        <v>415</v>
      </c>
      <c r="O58" s="240" t="s">
        <v>1113</v>
      </c>
      <c r="P58" s="214"/>
      <c r="R58" t="str">
        <f t="shared" si="3"/>
        <v>D09</v>
      </c>
      <c r="S58" s="19" t="str">
        <f t="shared" si="0"/>
        <v>R02</v>
      </c>
      <c r="T58" s="19" t="str">
        <f t="shared" si="1"/>
        <v>R02D09</v>
      </c>
      <c r="U58" s="19" t="str">
        <f t="shared" si="4"/>
        <v/>
      </c>
      <c r="V58" t="str">
        <f t="shared" si="2"/>
        <v/>
      </c>
    </row>
    <row r="59" spans="1:27">
      <c r="B59" s="249">
        <v>7358</v>
      </c>
      <c r="C59" s="250" t="s">
        <v>591</v>
      </c>
      <c r="D59" s="251">
        <v>1100055</v>
      </c>
      <c r="E59" s="251">
        <v>55</v>
      </c>
      <c r="F59" s="251" t="s">
        <v>50</v>
      </c>
      <c r="G59" s="251">
        <v>24</v>
      </c>
      <c r="H59" s="251">
        <v>91780</v>
      </c>
      <c r="I59" s="250" t="s">
        <v>77</v>
      </c>
      <c r="J59" s="250" t="s">
        <v>172</v>
      </c>
      <c r="K59" s="250" t="s">
        <v>666</v>
      </c>
      <c r="L59" s="250" t="s">
        <v>667</v>
      </c>
      <c r="M59" s="250" t="s">
        <v>435</v>
      </c>
      <c r="N59" s="250" t="s">
        <v>436</v>
      </c>
      <c r="O59" s="240" t="s">
        <v>1114</v>
      </c>
      <c r="P59" s="214"/>
      <c r="R59" t="str">
        <f t="shared" si="3"/>
        <v>D09</v>
      </c>
      <c r="S59" s="19" t="str">
        <f t="shared" si="0"/>
        <v>R02</v>
      </c>
      <c r="T59" s="19" t="str">
        <f t="shared" si="1"/>
        <v>R02D09</v>
      </c>
      <c r="U59" s="19" t="str">
        <f t="shared" si="4"/>
        <v/>
      </c>
      <c r="V59" t="str">
        <f t="shared" si="2"/>
        <v/>
      </c>
    </row>
    <row r="60" spans="1:27" s="183" customFormat="1">
      <c r="A60" s="186"/>
      <c r="B60" s="249">
        <v>7362</v>
      </c>
      <c r="C60" s="250" t="s">
        <v>12</v>
      </c>
      <c r="D60" s="251">
        <v>1100072</v>
      </c>
      <c r="E60" s="251">
        <v>72</v>
      </c>
      <c r="F60" s="251" t="s">
        <v>50</v>
      </c>
      <c r="G60" s="251">
        <v>24</v>
      </c>
      <c r="H60" s="251">
        <v>91006</v>
      </c>
      <c r="I60" s="250" t="s">
        <v>74</v>
      </c>
      <c r="J60" s="250" t="s">
        <v>75</v>
      </c>
      <c r="K60" s="250" t="s">
        <v>1027</v>
      </c>
      <c r="L60" s="250" t="s">
        <v>1028</v>
      </c>
      <c r="M60" s="250" t="s">
        <v>76</v>
      </c>
      <c r="N60" s="250" t="s">
        <v>416</v>
      </c>
      <c r="O60" s="240" t="s">
        <v>1115</v>
      </c>
      <c r="P60" s="214"/>
      <c r="Q60" s="18"/>
      <c r="R60" t="str">
        <f t="shared" si="3"/>
        <v>D09</v>
      </c>
      <c r="S60" s="19" t="str">
        <f t="shared" si="0"/>
        <v>R02</v>
      </c>
      <c r="T60" s="19" t="str">
        <f t="shared" si="1"/>
        <v>R02D09</v>
      </c>
      <c r="U60" s="19" t="str">
        <f t="shared" si="4"/>
        <v/>
      </c>
      <c r="V60" t="str">
        <f t="shared" si="2"/>
        <v/>
      </c>
      <c r="AA60"/>
    </row>
    <row r="61" spans="1:27">
      <c r="B61" s="249">
        <v>7375</v>
      </c>
      <c r="C61" s="250" t="s">
        <v>12</v>
      </c>
      <c r="D61" s="251">
        <v>1100189</v>
      </c>
      <c r="E61" s="251">
        <v>189</v>
      </c>
      <c r="F61" s="251" t="s">
        <v>50</v>
      </c>
      <c r="G61" s="251">
        <v>24</v>
      </c>
      <c r="H61" s="251">
        <v>91776</v>
      </c>
      <c r="I61" s="250" t="s">
        <v>77</v>
      </c>
      <c r="J61" s="250" t="s">
        <v>78</v>
      </c>
      <c r="K61" s="250" t="s">
        <v>500</v>
      </c>
      <c r="L61" s="250" t="s">
        <v>79</v>
      </c>
      <c r="M61" s="250" t="s">
        <v>80</v>
      </c>
      <c r="N61" s="250" t="s">
        <v>418</v>
      </c>
      <c r="O61" s="240" t="s">
        <v>1116</v>
      </c>
      <c r="P61" s="214"/>
      <c r="Q61" s="18"/>
      <c r="R61" t="str">
        <f t="shared" si="3"/>
        <v>D09</v>
      </c>
      <c r="S61" s="19" t="str">
        <f t="shared" si="0"/>
        <v>R02</v>
      </c>
      <c r="T61" s="19" t="str">
        <f t="shared" si="1"/>
        <v>R02D09</v>
      </c>
      <c r="U61" s="19" t="str">
        <f t="shared" si="4"/>
        <v/>
      </c>
      <c r="V61" t="str">
        <f t="shared" si="2"/>
        <v/>
      </c>
    </row>
    <row r="62" spans="1:27">
      <c r="B62" s="249">
        <v>7380</v>
      </c>
      <c r="C62" s="250" t="s">
        <v>12</v>
      </c>
      <c r="D62" s="251">
        <v>1100255</v>
      </c>
      <c r="E62" s="251">
        <v>255</v>
      </c>
      <c r="F62" s="251" t="s">
        <v>50</v>
      </c>
      <c r="G62" s="251">
        <v>24</v>
      </c>
      <c r="H62" s="251">
        <v>91776</v>
      </c>
      <c r="I62" s="250" t="s">
        <v>81</v>
      </c>
      <c r="J62" s="250" t="s">
        <v>82</v>
      </c>
      <c r="K62" s="250" t="s">
        <v>501</v>
      </c>
      <c r="L62" s="250" t="s">
        <v>678</v>
      </c>
      <c r="M62" s="250" t="s">
        <v>419</v>
      </c>
      <c r="N62" s="250" t="s">
        <v>418</v>
      </c>
      <c r="O62" s="240" t="s">
        <v>1117</v>
      </c>
      <c r="P62" s="214"/>
      <c r="R62" t="str">
        <f t="shared" si="3"/>
        <v>D09</v>
      </c>
      <c r="S62" s="19" t="str">
        <f t="shared" si="0"/>
        <v>R02</v>
      </c>
      <c r="T62" s="19" t="str">
        <f t="shared" si="1"/>
        <v>R02D09</v>
      </c>
      <c r="U62" s="19" t="str">
        <f t="shared" si="4"/>
        <v/>
      </c>
      <c r="V62" t="str">
        <f t="shared" si="2"/>
        <v/>
      </c>
    </row>
    <row r="63" spans="1:27" ht="18.75" customHeight="1">
      <c r="B63" s="249">
        <v>7396</v>
      </c>
      <c r="C63" s="250" t="s">
        <v>12</v>
      </c>
      <c r="D63" s="251">
        <v>1100407</v>
      </c>
      <c r="E63" s="251">
        <v>407</v>
      </c>
      <c r="F63" s="251" t="s">
        <v>50</v>
      </c>
      <c r="G63" s="251">
        <v>24</v>
      </c>
      <c r="H63" s="251">
        <v>91010</v>
      </c>
      <c r="I63" s="250" t="s">
        <v>159</v>
      </c>
      <c r="J63" s="250" t="s">
        <v>160</v>
      </c>
      <c r="K63" s="250" t="s">
        <v>679</v>
      </c>
      <c r="L63" s="250" t="s">
        <v>680</v>
      </c>
      <c r="M63" s="250" t="s">
        <v>162</v>
      </c>
      <c r="N63" s="250" t="s">
        <v>443</v>
      </c>
      <c r="O63" s="240" t="s">
        <v>1118</v>
      </c>
      <c r="P63" s="214"/>
      <c r="R63" t="str">
        <f t="shared" si="3"/>
        <v>D09</v>
      </c>
      <c r="S63" s="19" t="str">
        <f t="shared" si="0"/>
        <v>R02</v>
      </c>
      <c r="T63" s="19" t="str">
        <f t="shared" si="1"/>
        <v>R02D09</v>
      </c>
      <c r="U63" s="19" t="str">
        <f t="shared" si="4"/>
        <v/>
      </c>
      <c r="V63" t="str">
        <f t="shared" si="2"/>
        <v/>
      </c>
    </row>
    <row r="64" spans="1:27" ht="18.75" thickBot="1">
      <c r="B64" s="276">
        <v>7491</v>
      </c>
      <c r="C64" s="277" t="s">
        <v>12</v>
      </c>
      <c r="D64" s="278">
        <v>1100598</v>
      </c>
      <c r="E64" s="278">
        <v>598</v>
      </c>
      <c r="F64" s="278" t="s">
        <v>50</v>
      </c>
      <c r="G64" s="278">
        <v>24</v>
      </c>
      <c r="H64" s="278">
        <v>91702</v>
      </c>
      <c r="I64" s="277" t="s">
        <v>166</v>
      </c>
      <c r="J64" s="277" t="s">
        <v>167</v>
      </c>
      <c r="K64" s="277" t="s">
        <v>525</v>
      </c>
      <c r="L64" s="277" t="s">
        <v>672</v>
      </c>
      <c r="M64" s="277" t="s">
        <v>168</v>
      </c>
      <c r="N64" s="250" t="s">
        <v>445</v>
      </c>
      <c r="O64" s="240" t="s">
        <v>1119</v>
      </c>
      <c r="P64" s="214"/>
      <c r="R64" t="str">
        <f t="shared" si="3"/>
        <v>D09</v>
      </c>
      <c r="S64" s="19" t="str">
        <f t="shared" si="0"/>
        <v>R02</v>
      </c>
      <c r="T64" s="19" t="str">
        <f t="shared" si="1"/>
        <v>R02D09</v>
      </c>
      <c r="U64" s="19" t="str">
        <f t="shared" si="4"/>
        <v/>
      </c>
      <c r="V64" t="str">
        <f t="shared" si="2"/>
        <v/>
      </c>
    </row>
    <row r="65" spans="1:22">
      <c r="B65" s="244" t="s">
        <v>1179</v>
      </c>
      <c r="C65" s="246"/>
      <c r="D65" s="246" t="s">
        <v>493</v>
      </c>
      <c r="E65" s="246"/>
      <c r="F65" s="246"/>
      <c r="G65" s="246"/>
      <c r="H65" s="246"/>
      <c r="I65" s="246"/>
      <c r="J65" s="246"/>
      <c r="K65" s="246" t="s">
        <v>1061</v>
      </c>
      <c r="L65" s="246" t="s">
        <v>1062</v>
      </c>
      <c r="M65" s="246"/>
      <c r="N65" s="246"/>
      <c r="O65" s="248" t="s">
        <v>1122</v>
      </c>
      <c r="P65" s="214"/>
      <c r="R65" t="str">
        <f t="shared" si="3"/>
        <v>D11</v>
      </c>
      <c r="S65" s="19" t="str">
        <f t="shared" si="0"/>
        <v>R02</v>
      </c>
      <c r="T65" s="19" t="str">
        <f t="shared" si="1"/>
        <v>R02D11</v>
      </c>
      <c r="U65" s="19" t="str">
        <f t="shared" si="4"/>
        <v>D11</v>
      </c>
      <c r="V65" t="str">
        <f t="shared" si="2"/>
        <v>Sergio Montero</v>
      </c>
    </row>
    <row r="66" spans="1:22">
      <c r="A66" s="18"/>
      <c r="B66" s="249">
        <v>7365</v>
      </c>
      <c r="C66" s="250" t="s">
        <v>12</v>
      </c>
      <c r="D66" s="251">
        <v>1100085</v>
      </c>
      <c r="E66" s="251">
        <v>85</v>
      </c>
      <c r="F66" s="251" t="s">
        <v>50</v>
      </c>
      <c r="G66" s="251">
        <v>24</v>
      </c>
      <c r="H66" s="251">
        <v>91740</v>
      </c>
      <c r="I66" s="250" t="s">
        <v>52</v>
      </c>
      <c r="J66" s="250" t="s">
        <v>53</v>
      </c>
      <c r="K66" s="250" t="s">
        <v>668</v>
      </c>
      <c r="L66" s="250" t="s">
        <v>669</v>
      </c>
      <c r="M66" s="250" t="s">
        <v>437</v>
      </c>
      <c r="N66" s="250" t="s">
        <v>438</v>
      </c>
      <c r="O66" s="240" t="s">
        <v>1123</v>
      </c>
      <c r="P66" s="214"/>
      <c r="Q66" s="18"/>
      <c r="R66" t="str">
        <f>IF(LEFT(B66,4)="Dist",_xlfn.CONCAT("D",RIGHT(B66,2)),R65)</f>
        <v>D11</v>
      </c>
      <c r="S66" s="19" t="str">
        <f t="shared" si="0"/>
        <v>R02</v>
      </c>
      <c r="T66" s="19" t="str">
        <f t="shared" si="1"/>
        <v>R02D11</v>
      </c>
      <c r="U66" s="19" t="str">
        <f t="shared" si="4"/>
        <v/>
      </c>
      <c r="V66" t="str">
        <f t="shared" si="2"/>
        <v/>
      </c>
    </row>
    <row r="67" spans="1:22">
      <c r="A67" s="18"/>
      <c r="B67" s="249">
        <v>7369</v>
      </c>
      <c r="C67" s="250" t="s">
        <v>12</v>
      </c>
      <c r="D67" s="251">
        <v>1100135</v>
      </c>
      <c r="E67" s="251">
        <v>135</v>
      </c>
      <c r="F67" s="251" t="s">
        <v>50</v>
      </c>
      <c r="G67" s="251">
        <v>24</v>
      </c>
      <c r="H67" s="251">
        <v>91765</v>
      </c>
      <c r="I67" s="250" t="s">
        <v>56</v>
      </c>
      <c r="J67" s="250" t="s">
        <v>481</v>
      </c>
      <c r="K67" s="250" t="s">
        <v>1021</v>
      </c>
      <c r="L67" s="238" t="s">
        <v>161</v>
      </c>
      <c r="M67" s="250" t="s">
        <v>57</v>
      </c>
      <c r="N67" s="250" t="s">
        <v>439</v>
      </c>
      <c r="O67" s="240" t="s">
        <v>1124</v>
      </c>
      <c r="P67" s="214"/>
      <c r="Q67" s="18"/>
      <c r="R67" t="str">
        <f t="shared" si="3"/>
        <v>D11</v>
      </c>
      <c r="S67" s="19" t="str">
        <f t="shared" si="0"/>
        <v>R02</v>
      </c>
      <c r="T67" s="19" t="str">
        <f t="shared" si="1"/>
        <v>R02D11</v>
      </c>
      <c r="U67" s="19" t="str">
        <f t="shared" si="4"/>
        <v/>
      </c>
      <c r="V67" t="str">
        <f t="shared" si="2"/>
        <v/>
      </c>
    </row>
    <row r="68" spans="1:22">
      <c r="B68" s="249">
        <v>7385</v>
      </c>
      <c r="C68" s="250" t="s">
        <v>12</v>
      </c>
      <c r="D68" s="251">
        <v>1100271</v>
      </c>
      <c r="E68" s="251">
        <v>271</v>
      </c>
      <c r="F68" s="251" t="s">
        <v>50</v>
      </c>
      <c r="G68" s="251" t="s">
        <v>62</v>
      </c>
      <c r="H68" s="251">
        <v>91750</v>
      </c>
      <c r="I68" s="250" t="s">
        <v>63</v>
      </c>
      <c r="J68" s="250" t="s">
        <v>482</v>
      </c>
      <c r="K68" s="250" t="s">
        <v>671</v>
      </c>
      <c r="L68" s="250" t="s">
        <v>1022</v>
      </c>
      <c r="M68" s="250" t="s">
        <v>64</v>
      </c>
      <c r="N68" s="250" t="s">
        <v>440</v>
      </c>
      <c r="O68" s="240" t="s">
        <v>1125</v>
      </c>
      <c r="P68" s="214"/>
      <c r="Q68" s="18"/>
      <c r="R68" t="str">
        <f>IF(LEFT(B68,4)="Dist",_xlfn.CONCAT("D",RIGHT(B68,2)),R67)</f>
        <v>D11</v>
      </c>
      <c r="S68" s="19" t="str">
        <f t="shared" si="0"/>
        <v>R02</v>
      </c>
      <c r="T68" s="19" t="str">
        <f>S68&amp;R68</f>
        <v>R02D11</v>
      </c>
      <c r="U68" s="19" t="str">
        <f t="shared" si="4"/>
        <v/>
      </c>
      <c r="V68" t="str">
        <f t="shared" si="2"/>
        <v/>
      </c>
    </row>
    <row r="69" spans="1:22" ht="18.75" thickBot="1">
      <c r="A69" s="18"/>
      <c r="B69" s="276">
        <v>7386</v>
      </c>
      <c r="C69" s="277" t="s">
        <v>12</v>
      </c>
      <c r="D69" s="278">
        <v>1100292</v>
      </c>
      <c r="E69" s="278">
        <v>292</v>
      </c>
      <c r="F69" s="278" t="s">
        <v>50</v>
      </c>
      <c r="G69" s="278">
        <v>24</v>
      </c>
      <c r="H69" s="278">
        <v>91732</v>
      </c>
      <c r="I69" s="277" t="s">
        <v>77</v>
      </c>
      <c r="J69" s="277" t="s">
        <v>97</v>
      </c>
      <c r="K69" s="277" t="s">
        <v>1126</v>
      </c>
      <c r="L69" s="277" t="s">
        <v>1063</v>
      </c>
      <c r="M69" s="277" t="s">
        <v>98</v>
      </c>
      <c r="N69" s="250" t="s">
        <v>420</v>
      </c>
      <c r="O69" s="240" t="s">
        <v>1127</v>
      </c>
      <c r="P69" s="214"/>
      <c r="Q69" s="18"/>
      <c r="R69" t="str">
        <f t="shared" si="3"/>
        <v>D11</v>
      </c>
      <c r="S69" s="19" t="str">
        <f t="shared" si="0"/>
        <v>R02</v>
      </c>
      <c r="T69" s="19" t="str">
        <f t="shared" si="1"/>
        <v>R02D11</v>
      </c>
      <c r="U69" s="19" t="str">
        <f t="shared" si="4"/>
        <v/>
      </c>
      <c r="V69" t="str">
        <f t="shared" si="2"/>
        <v/>
      </c>
    </row>
    <row r="70" spans="1:22">
      <c r="A70" s="18"/>
      <c r="B70" s="252">
        <v>7391</v>
      </c>
      <c r="C70" s="253" t="s">
        <v>12</v>
      </c>
      <c r="D70" s="254">
        <v>1100350</v>
      </c>
      <c r="E70" s="254">
        <v>350</v>
      </c>
      <c r="F70" s="254" t="s">
        <v>50</v>
      </c>
      <c r="G70" s="254">
        <v>24</v>
      </c>
      <c r="H70" s="254">
        <v>91791</v>
      </c>
      <c r="I70" s="253" t="s">
        <v>65</v>
      </c>
      <c r="J70" s="253" t="s">
        <v>66</v>
      </c>
      <c r="K70" s="253" t="s">
        <v>1564</v>
      </c>
      <c r="L70" s="253" t="s">
        <v>1565</v>
      </c>
      <c r="M70" s="253" t="s">
        <v>67</v>
      </c>
      <c r="N70" s="253" t="s">
        <v>441</v>
      </c>
      <c r="O70" s="255" t="s">
        <v>1110</v>
      </c>
      <c r="P70" s="214"/>
      <c r="Q70" s="18"/>
      <c r="R70" t="str">
        <f t="shared" si="3"/>
        <v>D11</v>
      </c>
      <c r="S70" s="19" t="str">
        <f t="shared" si="0"/>
        <v>R02</v>
      </c>
      <c r="T70" s="19" t="str">
        <f t="shared" si="1"/>
        <v>R02D11</v>
      </c>
      <c r="U70" s="19" t="str">
        <f t="shared" si="4"/>
        <v/>
      </c>
      <c r="V70" t="str">
        <f t="shared" si="2"/>
        <v/>
      </c>
    </row>
    <row r="71" spans="1:22">
      <c r="A71" s="18"/>
      <c r="B71" s="249">
        <v>7394</v>
      </c>
      <c r="C71" s="250" t="s">
        <v>12</v>
      </c>
      <c r="D71" s="251">
        <v>1100387</v>
      </c>
      <c r="E71" s="251">
        <v>387</v>
      </c>
      <c r="F71" s="251" t="s">
        <v>50</v>
      </c>
      <c r="G71" s="251">
        <v>24</v>
      </c>
      <c r="H71" s="251">
        <v>91767</v>
      </c>
      <c r="I71" s="250" t="s">
        <v>52</v>
      </c>
      <c r="J71" s="250" t="s">
        <v>483</v>
      </c>
      <c r="K71" s="250" t="s">
        <v>1129</v>
      </c>
      <c r="L71" s="250" t="s">
        <v>1064</v>
      </c>
      <c r="M71" s="250" t="s">
        <v>71</v>
      </c>
      <c r="N71" s="250" t="s">
        <v>442</v>
      </c>
      <c r="O71" s="240" t="s">
        <v>1130</v>
      </c>
      <c r="P71" s="214"/>
      <c r="Q71" s="18"/>
      <c r="R71" t="str">
        <f t="shared" si="3"/>
        <v>D11</v>
      </c>
      <c r="S71" s="19" t="str">
        <f t="shared" si="0"/>
        <v>R02</v>
      </c>
      <c r="T71" s="19" t="str">
        <f t="shared" si="1"/>
        <v>R02D11</v>
      </c>
      <c r="U71" s="19" t="str">
        <f t="shared" si="4"/>
        <v/>
      </c>
      <c r="V71" t="str">
        <f t="shared" si="2"/>
        <v/>
      </c>
    </row>
    <row r="72" spans="1:22">
      <c r="A72" s="18"/>
      <c r="B72" s="241" t="s">
        <v>526</v>
      </c>
      <c r="C72" s="241"/>
      <c r="D72" s="242"/>
      <c r="E72" s="242"/>
      <c r="F72" s="242"/>
      <c r="G72" s="242"/>
      <c r="H72" s="242"/>
      <c r="I72" s="241"/>
      <c r="J72" s="241" t="s">
        <v>510</v>
      </c>
      <c r="K72" s="241" t="s">
        <v>522</v>
      </c>
      <c r="L72" s="241" t="s">
        <v>690</v>
      </c>
      <c r="M72" s="241"/>
      <c r="N72" s="241"/>
      <c r="O72" s="248"/>
      <c r="P72" s="214"/>
      <c r="Q72" s="18"/>
      <c r="R72" t="str">
        <f t="shared" si="3"/>
        <v>D11</v>
      </c>
      <c r="S72" s="19" t="str">
        <f t="shared" si="0"/>
        <v>R02</v>
      </c>
      <c r="T72" s="19" t="str">
        <f t="shared" si="1"/>
        <v>R02D11</v>
      </c>
      <c r="U72" s="19" t="str">
        <f t="shared" si="4"/>
        <v/>
      </c>
      <c r="V72" t="str">
        <f t="shared" si="2"/>
        <v/>
      </c>
    </row>
    <row r="73" spans="1:22">
      <c r="B73" s="244" t="s">
        <v>526</v>
      </c>
      <c r="C73" s="245"/>
      <c r="D73" s="246" t="s">
        <v>493</v>
      </c>
      <c r="E73" s="246"/>
      <c r="F73" s="246"/>
      <c r="G73" s="246"/>
      <c r="H73" s="246"/>
      <c r="I73" s="245"/>
      <c r="J73" s="245"/>
      <c r="K73" s="245" t="s">
        <v>527</v>
      </c>
      <c r="L73" s="245" t="s">
        <v>691</v>
      </c>
      <c r="M73" s="245"/>
      <c r="N73" s="245"/>
      <c r="O73" s="248" t="s">
        <v>1132</v>
      </c>
      <c r="P73" s="214"/>
      <c r="R73"/>
      <c r="U73" s="19" t="str">
        <f t="shared" si="4"/>
        <v/>
      </c>
      <c r="V73" t="str">
        <f t="shared" ref="V73:V85" si="5">IF(U73&lt;&gt;"",L73,"")</f>
        <v/>
      </c>
    </row>
    <row r="74" spans="1:22">
      <c r="B74" s="279" t="s">
        <v>526</v>
      </c>
      <c r="C74" s="245"/>
      <c r="D74" s="246" t="s">
        <v>493</v>
      </c>
      <c r="E74" s="246"/>
      <c r="F74" s="246"/>
      <c r="G74" s="246"/>
      <c r="H74" s="246"/>
      <c r="I74" s="245"/>
      <c r="J74" s="245"/>
      <c r="K74" s="245" t="s">
        <v>548</v>
      </c>
      <c r="L74" s="245" t="s">
        <v>692</v>
      </c>
      <c r="M74" s="245"/>
      <c r="N74" s="245"/>
      <c r="O74" s="248" t="s">
        <v>1133</v>
      </c>
      <c r="P74" s="214"/>
      <c r="R74"/>
      <c r="U74" s="19" t="str">
        <f t="shared" ref="U74:U81" si="6">IF(OR(LEFT(B74,4)="Dist",LEFT(B74,4)="Regi"),LEFT(B74,1)&amp;RIGHT(B74,2),"")</f>
        <v/>
      </c>
      <c r="V74" t="str">
        <f t="shared" si="5"/>
        <v/>
      </c>
    </row>
    <row r="75" spans="1:22">
      <c r="B75" s="280" t="s">
        <v>30</v>
      </c>
      <c r="C75" s="250" t="s">
        <v>693</v>
      </c>
      <c r="D75" s="251">
        <v>1100861</v>
      </c>
      <c r="E75" s="251"/>
      <c r="F75" s="251" t="s">
        <v>50</v>
      </c>
      <c r="G75" s="251">
        <v>24</v>
      </c>
      <c r="H75" s="251">
        <v>95403</v>
      </c>
      <c r="I75" s="250"/>
      <c r="J75" s="250" t="s">
        <v>577</v>
      </c>
      <c r="K75" s="250" t="s">
        <v>694</v>
      </c>
      <c r="L75" s="250" t="s">
        <v>695</v>
      </c>
      <c r="M75" s="250" t="s">
        <v>528</v>
      </c>
      <c r="N75" s="250" t="s">
        <v>529</v>
      </c>
      <c r="O75" s="240" t="s">
        <v>1134</v>
      </c>
      <c r="P75" s="214"/>
      <c r="R75"/>
      <c r="U75" s="19" t="str">
        <f t="shared" si="6"/>
        <v/>
      </c>
      <c r="V75" t="str">
        <f t="shared" si="5"/>
        <v/>
      </c>
    </row>
    <row r="76" spans="1:22">
      <c r="B76" s="280" t="s">
        <v>32</v>
      </c>
      <c r="C76" s="250" t="s">
        <v>693</v>
      </c>
      <c r="D76" s="251">
        <v>1100862</v>
      </c>
      <c r="E76" s="251"/>
      <c r="F76" s="251" t="s">
        <v>50</v>
      </c>
      <c r="G76" s="251">
        <v>24</v>
      </c>
      <c r="H76" s="251">
        <v>95401</v>
      </c>
      <c r="I76" s="250"/>
      <c r="J76" s="250" t="s">
        <v>578</v>
      </c>
      <c r="K76" s="238" t="s">
        <v>696</v>
      </c>
      <c r="L76" s="250" t="s">
        <v>697</v>
      </c>
      <c r="M76" s="250" t="s">
        <v>532</v>
      </c>
      <c r="N76" s="250" t="s">
        <v>533</v>
      </c>
      <c r="O76" s="240" t="s">
        <v>1135</v>
      </c>
      <c r="P76" s="214"/>
      <c r="R76"/>
      <c r="U76" s="19" t="str">
        <f t="shared" si="6"/>
        <v/>
      </c>
      <c r="V76" t="str">
        <f t="shared" si="5"/>
        <v/>
      </c>
    </row>
    <row r="77" spans="1:22">
      <c r="B77" s="280" t="s">
        <v>27</v>
      </c>
      <c r="C77" s="250" t="s">
        <v>698</v>
      </c>
      <c r="D77" s="251">
        <v>1100863</v>
      </c>
      <c r="E77" s="251"/>
      <c r="F77" s="251" t="s">
        <v>50</v>
      </c>
      <c r="G77" s="251" t="s">
        <v>544</v>
      </c>
      <c r="H77" s="251">
        <v>95448</v>
      </c>
      <c r="I77" s="250"/>
      <c r="J77" s="250" t="s">
        <v>579</v>
      </c>
      <c r="K77" s="250" t="s">
        <v>534</v>
      </c>
      <c r="L77" s="250" t="s">
        <v>535</v>
      </c>
      <c r="M77" s="250" t="s">
        <v>536</v>
      </c>
      <c r="N77" s="250" t="s">
        <v>537</v>
      </c>
      <c r="O77" s="240" t="s">
        <v>1136</v>
      </c>
      <c r="P77" s="214"/>
      <c r="R77"/>
      <c r="U77" s="19" t="str">
        <f t="shared" si="6"/>
        <v/>
      </c>
      <c r="V77" t="str">
        <f t="shared" si="5"/>
        <v/>
      </c>
    </row>
    <row r="78" spans="1:22">
      <c r="B78" s="280" t="s">
        <v>35</v>
      </c>
      <c r="C78" s="250" t="s">
        <v>693</v>
      </c>
      <c r="D78" s="251">
        <v>1100864</v>
      </c>
      <c r="E78" s="251"/>
      <c r="F78" s="251" t="s">
        <v>50</v>
      </c>
      <c r="G78" s="251" t="s">
        <v>544</v>
      </c>
      <c r="H78" s="251">
        <v>94928</v>
      </c>
      <c r="I78" s="250"/>
      <c r="J78" s="250" t="s">
        <v>580</v>
      </c>
      <c r="K78" s="250" t="s">
        <v>538</v>
      </c>
      <c r="L78" s="250" t="s">
        <v>539</v>
      </c>
      <c r="M78" s="250" t="s">
        <v>540</v>
      </c>
      <c r="N78" s="250" t="s">
        <v>541</v>
      </c>
      <c r="O78" s="240" t="s">
        <v>1137</v>
      </c>
      <c r="P78" s="214"/>
      <c r="R78"/>
      <c r="U78" s="19" t="str">
        <f t="shared" si="6"/>
        <v/>
      </c>
      <c r="V78" t="str">
        <f t="shared" si="5"/>
        <v/>
      </c>
    </row>
    <row r="79" spans="1:22">
      <c r="B79" s="280" t="s">
        <v>34</v>
      </c>
      <c r="C79" s="250" t="s">
        <v>693</v>
      </c>
      <c r="D79" s="251">
        <v>1100866</v>
      </c>
      <c r="E79" s="251"/>
      <c r="F79" s="251" t="s">
        <v>50</v>
      </c>
      <c r="G79" s="251" t="s">
        <v>544</v>
      </c>
      <c r="H79" s="251">
        <v>94505</v>
      </c>
      <c r="I79" s="250"/>
      <c r="J79" s="250" t="s">
        <v>581</v>
      </c>
      <c r="K79" s="250" t="s">
        <v>530</v>
      </c>
      <c r="L79" s="250" t="s">
        <v>531</v>
      </c>
      <c r="M79" s="250" t="s">
        <v>542</v>
      </c>
      <c r="N79" s="250" t="s">
        <v>543</v>
      </c>
      <c r="O79" s="240" t="s">
        <v>1138</v>
      </c>
      <c r="P79" s="214"/>
      <c r="R79"/>
      <c r="U79" s="19" t="str">
        <f t="shared" si="6"/>
        <v/>
      </c>
      <c r="V79" t="str">
        <f t="shared" si="5"/>
        <v/>
      </c>
    </row>
    <row r="80" spans="1:22">
      <c r="B80" s="249">
        <v>7466</v>
      </c>
      <c r="C80" s="250" t="s">
        <v>698</v>
      </c>
      <c r="D80" s="251">
        <v>1101381</v>
      </c>
      <c r="E80" s="251"/>
      <c r="F80" s="251" t="s">
        <v>50</v>
      </c>
      <c r="G80" s="251" t="s">
        <v>544</v>
      </c>
      <c r="H80" s="251">
        <v>95403</v>
      </c>
      <c r="I80" s="250"/>
      <c r="J80" s="250" t="s">
        <v>582</v>
      </c>
      <c r="K80" s="250" t="s">
        <v>1458</v>
      </c>
      <c r="L80" s="250" t="s">
        <v>692</v>
      </c>
      <c r="M80" s="250" t="s">
        <v>545</v>
      </c>
      <c r="N80" s="250" t="s">
        <v>529</v>
      </c>
      <c r="O80" s="240" t="s">
        <v>1139</v>
      </c>
      <c r="P80" s="214"/>
      <c r="R80"/>
      <c r="U80" s="19" t="str">
        <f t="shared" si="6"/>
        <v/>
      </c>
      <c r="V80" t="str">
        <f t="shared" si="5"/>
        <v/>
      </c>
    </row>
    <row r="81" spans="2:22" ht="18.75" thickBot="1">
      <c r="B81" s="276">
        <v>7780</v>
      </c>
      <c r="C81" s="250" t="s">
        <v>698</v>
      </c>
      <c r="D81" s="251">
        <v>1101747</v>
      </c>
      <c r="E81" s="278"/>
      <c r="F81" s="278" t="s">
        <v>50</v>
      </c>
      <c r="G81" s="278">
        <v>24</v>
      </c>
      <c r="H81" s="278">
        <v>95422</v>
      </c>
      <c r="I81" s="250"/>
      <c r="J81" s="250" t="s">
        <v>583</v>
      </c>
      <c r="K81" s="250" t="s">
        <v>1029</v>
      </c>
      <c r="L81" s="250" t="s">
        <v>1030</v>
      </c>
      <c r="M81" s="250" t="s">
        <v>546</v>
      </c>
      <c r="N81" s="250" t="s">
        <v>547</v>
      </c>
      <c r="O81" s="240" t="s">
        <v>1140</v>
      </c>
      <c r="P81" s="214"/>
      <c r="R81"/>
      <c r="U81" s="19" t="str">
        <f t="shared" si="6"/>
        <v/>
      </c>
      <c r="V81" t="str">
        <f t="shared" si="5"/>
        <v/>
      </c>
    </row>
    <row r="82" spans="2:22">
      <c r="B82" s="238"/>
      <c r="C82" s="238"/>
      <c r="D82" s="238"/>
      <c r="E82" s="239"/>
      <c r="F82" s="238"/>
      <c r="G82" s="239"/>
      <c r="H82" s="239"/>
      <c r="I82" s="238"/>
      <c r="J82" s="238"/>
      <c r="K82" s="238"/>
      <c r="L82" s="238"/>
      <c r="M82" s="238"/>
      <c r="N82" s="238"/>
      <c r="O82" s="281"/>
      <c r="R82"/>
      <c r="U82"/>
      <c r="V82" t="str">
        <f t="shared" si="5"/>
        <v/>
      </c>
    </row>
    <row r="83" spans="2:22">
      <c r="B83" s="238"/>
      <c r="C83" s="238"/>
      <c r="D83" s="238"/>
      <c r="E83" s="239"/>
      <c r="F83" s="238"/>
      <c r="G83" s="239"/>
      <c r="H83" s="239"/>
      <c r="I83" s="238"/>
      <c r="J83" s="238"/>
      <c r="K83" s="238"/>
      <c r="L83" s="238"/>
      <c r="M83" s="238"/>
      <c r="N83" s="238"/>
      <c r="O83" s="282"/>
      <c r="R83"/>
      <c r="U83"/>
      <c r="V83" t="str">
        <f t="shared" si="5"/>
        <v/>
      </c>
    </row>
    <row r="84" spans="2:22">
      <c r="B84" s="228"/>
      <c r="C84" s="228"/>
      <c r="D84" s="228"/>
      <c r="E84" s="228"/>
      <c r="F84" s="228"/>
      <c r="G84" s="228"/>
      <c r="H84" s="228"/>
      <c r="I84" s="228"/>
      <c r="J84" s="228"/>
      <c r="K84" s="228"/>
      <c r="L84" s="228"/>
      <c r="M84" s="228"/>
      <c r="N84" s="228"/>
      <c r="O84" s="282"/>
      <c r="R84"/>
      <c r="U84"/>
      <c r="V84" t="str">
        <f t="shared" si="5"/>
        <v/>
      </c>
    </row>
    <row r="85" spans="2:22">
      <c r="B85" s="228"/>
      <c r="C85" s="228"/>
      <c r="D85" s="228"/>
      <c r="E85" s="228"/>
      <c r="F85" s="228"/>
      <c r="G85" s="228"/>
      <c r="H85" s="228"/>
      <c r="I85" s="228"/>
      <c r="J85" s="228"/>
      <c r="K85" s="228"/>
      <c r="L85" s="228"/>
      <c r="M85" s="228"/>
      <c r="N85" s="228"/>
      <c r="O85" s="282"/>
      <c r="R85"/>
      <c r="U85"/>
      <c r="V85" t="str">
        <f t="shared" si="5"/>
        <v/>
      </c>
    </row>
    <row r="86" spans="2:22">
      <c r="B86" s="228"/>
      <c r="C86" s="228"/>
      <c r="D86" s="228"/>
      <c r="E86" s="228"/>
      <c r="F86" s="228"/>
      <c r="G86" s="228"/>
      <c r="H86" s="228"/>
      <c r="I86" s="228"/>
      <c r="J86" s="228"/>
      <c r="K86" s="228"/>
      <c r="L86" s="228"/>
      <c r="M86" s="228"/>
      <c r="N86" s="228"/>
      <c r="O86" s="282"/>
    </row>
    <row r="87" spans="2:22">
      <c r="B87" s="228"/>
      <c r="C87" s="228"/>
      <c r="D87" s="228"/>
      <c r="E87" s="228"/>
      <c r="F87" s="228"/>
      <c r="G87" s="228"/>
      <c r="H87" s="228"/>
      <c r="I87" s="228"/>
      <c r="J87" s="228"/>
      <c r="K87" s="228"/>
      <c r="L87" s="228"/>
      <c r="M87" s="228"/>
      <c r="N87" s="228"/>
      <c r="O87" s="282"/>
    </row>
    <row r="88" spans="2:22">
      <c r="B88" s="228"/>
      <c r="C88" s="228"/>
      <c r="D88" s="228"/>
      <c r="E88" s="228"/>
      <c r="F88" s="228"/>
      <c r="G88" s="228"/>
      <c r="H88" s="228"/>
      <c r="I88" s="228"/>
      <c r="J88" s="228"/>
      <c r="K88" s="228"/>
      <c r="L88" s="228"/>
      <c r="M88" s="228"/>
      <c r="N88" s="228"/>
      <c r="O88" s="282"/>
    </row>
    <row r="89" spans="2:22">
      <c r="B89" s="228"/>
      <c r="C89" s="228"/>
      <c r="D89" s="228"/>
      <c r="E89" s="228"/>
      <c r="F89" s="228"/>
      <c r="G89" s="228"/>
      <c r="H89" s="228"/>
      <c r="I89" s="228"/>
      <c r="J89" s="228"/>
      <c r="K89" s="228"/>
      <c r="L89" s="228"/>
      <c r="M89" s="228"/>
      <c r="N89" s="228"/>
      <c r="O89" s="282"/>
    </row>
    <row r="90" spans="2:22">
      <c r="B90" s="228"/>
      <c r="C90" s="228"/>
      <c r="D90" s="228"/>
      <c r="E90" s="228"/>
      <c r="F90" s="228"/>
      <c r="G90" s="228"/>
      <c r="H90" s="228"/>
      <c r="I90" s="228"/>
      <c r="J90" s="228"/>
      <c r="K90" s="228"/>
      <c r="L90" s="228"/>
      <c r="M90" s="228"/>
      <c r="N90" s="228"/>
      <c r="O90" s="282"/>
    </row>
    <row r="91" spans="2:22">
      <c r="B91" s="228"/>
      <c r="C91" s="228"/>
      <c r="D91" s="228"/>
      <c r="E91" s="228"/>
      <c r="F91" s="228"/>
      <c r="G91" s="228"/>
      <c r="H91" s="228"/>
      <c r="I91" s="228"/>
      <c r="J91" s="228"/>
      <c r="K91" s="228"/>
      <c r="L91" s="228"/>
      <c r="M91" s="228"/>
      <c r="N91" s="228"/>
      <c r="O91" s="282"/>
    </row>
    <row r="92" spans="2:22">
      <c r="B92" s="228"/>
      <c r="C92" s="228"/>
      <c r="D92" s="228"/>
      <c r="E92" s="228"/>
      <c r="F92" s="228"/>
      <c r="G92" s="228"/>
      <c r="H92" s="228"/>
      <c r="I92" s="228"/>
      <c r="J92" s="228"/>
      <c r="K92" s="228"/>
      <c r="L92" s="228"/>
      <c r="M92" s="228"/>
      <c r="N92" s="228"/>
      <c r="O92" s="282"/>
    </row>
    <row r="93" spans="2:22">
      <c r="B93" s="228"/>
      <c r="C93" s="228"/>
      <c r="D93" s="228"/>
      <c r="E93" s="228"/>
      <c r="F93" s="228"/>
      <c r="G93" s="228"/>
      <c r="H93" s="228"/>
      <c r="I93" s="228"/>
      <c r="J93" s="228"/>
      <c r="K93" s="228"/>
      <c r="L93" s="228"/>
      <c r="M93" s="228"/>
      <c r="N93" s="228"/>
      <c r="O93" s="282"/>
    </row>
    <row r="94" spans="2:22">
      <c r="B94" s="228"/>
      <c r="C94" s="228"/>
      <c r="D94" s="228"/>
      <c r="E94" s="228"/>
      <c r="F94" s="228"/>
      <c r="G94" s="228"/>
      <c r="H94" s="228"/>
      <c r="I94" s="228"/>
      <c r="J94" s="228"/>
      <c r="K94" s="228"/>
      <c r="L94" s="228"/>
      <c r="M94" s="228"/>
      <c r="N94" s="228"/>
      <c r="O94" s="282"/>
    </row>
    <row r="95" spans="2:22">
      <c r="B95" s="228"/>
      <c r="C95" s="228"/>
      <c r="D95" s="228"/>
      <c r="E95" s="228"/>
      <c r="F95" s="228"/>
      <c r="G95" s="228"/>
      <c r="H95" s="228"/>
      <c r="I95" s="228"/>
      <c r="J95" s="228"/>
      <c r="K95" s="228"/>
      <c r="L95" s="228"/>
      <c r="M95" s="228"/>
      <c r="N95" s="228"/>
      <c r="O95" s="282"/>
    </row>
    <row r="96" spans="2:22">
      <c r="B96" s="228"/>
      <c r="C96" s="228"/>
      <c r="D96" s="228"/>
      <c r="E96" s="228"/>
      <c r="F96" s="228"/>
      <c r="G96" s="228"/>
      <c r="H96" s="228"/>
      <c r="I96" s="228"/>
      <c r="J96" s="228"/>
      <c r="K96" s="228"/>
      <c r="L96" s="228"/>
      <c r="M96" s="228"/>
      <c r="N96" s="228"/>
      <c r="O96" s="282"/>
    </row>
    <row r="97" spans="15:15">
      <c r="O97" s="282"/>
    </row>
    <row r="98" spans="15:15">
      <c r="O98" s="282"/>
    </row>
    <row r="99" spans="15:15">
      <c r="O99" s="282"/>
    </row>
    <row r="100" spans="15:15">
      <c r="O100" s="282"/>
    </row>
    <row r="101" spans="15:15">
      <c r="O101" s="282"/>
    </row>
    <row r="102" spans="15:15">
      <c r="O102" s="282"/>
    </row>
    <row r="103" spans="15:15">
      <c r="O103" s="282"/>
    </row>
    <row r="104" spans="15:15">
      <c r="O104" s="282"/>
    </row>
    <row r="105" spans="15:15">
      <c r="O105" s="282"/>
    </row>
    <row r="106" spans="15:15">
      <c r="O106" s="282"/>
    </row>
    <row r="107" spans="15:15">
      <c r="O107" s="282"/>
    </row>
    <row r="108" spans="15:15">
      <c r="O108" s="282"/>
    </row>
    <row r="109" spans="15:15">
      <c r="O109" s="282"/>
    </row>
    <row r="110" spans="15:15">
      <c r="O110" s="282"/>
    </row>
    <row r="111" spans="15:15">
      <c r="O111" s="282"/>
    </row>
    <row r="112" spans="15:15">
      <c r="O112" s="282"/>
    </row>
    <row r="113" spans="15:15">
      <c r="O113" s="282"/>
    </row>
    <row r="114" spans="15:15">
      <c r="O114" s="282"/>
    </row>
    <row r="115" spans="15:15">
      <c r="O115" s="282"/>
    </row>
    <row r="116" spans="15:15">
      <c r="O116" s="282"/>
    </row>
    <row r="117" spans="15:15">
      <c r="O117" s="282"/>
    </row>
    <row r="118" spans="15:15">
      <c r="O118" s="282"/>
    </row>
    <row r="119" spans="15:15">
      <c r="O119" s="282"/>
    </row>
    <row r="120" spans="15:15">
      <c r="O120" s="282"/>
    </row>
    <row r="121" spans="15:15">
      <c r="O121" s="282"/>
    </row>
    <row r="122" spans="15:15">
      <c r="O122" s="282"/>
    </row>
    <row r="123" spans="15:15">
      <c r="O123" s="282"/>
    </row>
    <row r="124" spans="15:15">
      <c r="O124" s="282"/>
    </row>
    <row r="125" spans="15:15">
      <c r="O125" s="282"/>
    </row>
    <row r="126" spans="15:15">
      <c r="O126" s="282"/>
    </row>
    <row r="127" spans="15:15">
      <c r="O127" s="282"/>
    </row>
    <row r="128" spans="15:15">
      <c r="O128" s="282"/>
    </row>
    <row r="129" spans="15:15">
      <c r="O129" s="282"/>
    </row>
    <row r="130" spans="15:15">
      <c r="O130" s="282"/>
    </row>
    <row r="131" spans="15:15">
      <c r="O131" s="282"/>
    </row>
    <row r="132" spans="15:15">
      <c r="O132" s="282"/>
    </row>
    <row r="133" spans="15:15">
      <c r="O133" s="282"/>
    </row>
    <row r="134" spans="15:15">
      <c r="O134" s="282"/>
    </row>
    <row r="135" spans="15:15">
      <c r="O135" s="282"/>
    </row>
    <row r="136" spans="15:15">
      <c r="O136" s="282"/>
    </row>
    <row r="137" spans="15:15">
      <c r="O137" s="282"/>
    </row>
    <row r="138" spans="15:15">
      <c r="O138" s="282"/>
    </row>
    <row r="139" spans="15:15">
      <c r="O139" s="282"/>
    </row>
    <row r="140" spans="15:15">
      <c r="O140" s="282"/>
    </row>
    <row r="141" spans="15:15">
      <c r="O141" s="282"/>
    </row>
    <row r="142" spans="15:15">
      <c r="O142" s="282"/>
    </row>
    <row r="143" spans="15:15">
      <c r="O143" s="282"/>
    </row>
    <row r="144" spans="15:15">
      <c r="O144" s="282"/>
    </row>
    <row r="145" spans="15:15">
      <c r="O145" s="282"/>
    </row>
    <row r="146" spans="15:15">
      <c r="O146" s="282"/>
    </row>
    <row r="147" spans="15:15">
      <c r="O147" s="282"/>
    </row>
    <row r="148" spans="15:15">
      <c r="O148" s="282"/>
    </row>
    <row r="149" spans="15:15">
      <c r="O149" s="282"/>
    </row>
    <row r="150" spans="15:15">
      <c r="O150" s="282"/>
    </row>
    <row r="151" spans="15:15">
      <c r="O151" s="282"/>
    </row>
    <row r="152" spans="15:15">
      <c r="O152" s="282"/>
    </row>
    <row r="153" spans="15:15">
      <c r="O153" s="282"/>
    </row>
    <row r="154" spans="15:15">
      <c r="O154" s="282"/>
    </row>
    <row r="155" spans="15:15">
      <c r="O155" s="282"/>
    </row>
    <row r="156" spans="15:15">
      <c r="O156" s="282"/>
    </row>
    <row r="157" spans="15:15">
      <c r="O157" s="282"/>
    </row>
    <row r="158" spans="15:15">
      <c r="O158" s="282"/>
    </row>
    <row r="159" spans="15:15">
      <c r="O159" s="282"/>
    </row>
    <row r="160" spans="15:15">
      <c r="O160" s="282"/>
    </row>
    <row r="161" spans="15:15">
      <c r="O161" s="282"/>
    </row>
    <row r="162" spans="15:15">
      <c r="O162" s="282"/>
    </row>
    <row r="163" spans="15:15">
      <c r="O163" s="282"/>
    </row>
    <row r="164" spans="15:15">
      <c r="O164" s="282"/>
    </row>
    <row r="165" spans="15:15">
      <c r="O165" s="282"/>
    </row>
    <row r="166" spans="15:15">
      <c r="O166" s="282"/>
    </row>
    <row r="167" spans="15:15">
      <c r="O167" s="282"/>
    </row>
    <row r="168" spans="15:15">
      <c r="O168" s="282"/>
    </row>
    <row r="169" spans="15:15">
      <c r="O169" s="282"/>
    </row>
    <row r="170" spans="15:15">
      <c r="O170" s="282"/>
    </row>
    <row r="171" spans="15:15">
      <c r="O171" s="282"/>
    </row>
    <row r="172" spans="15:15">
      <c r="O172" s="282"/>
    </row>
    <row r="173" spans="15:15">
      <c r="O173" s="282"/>
    </row>
    <row r="174" spans="15:15">
      <c r="O174" s="282"/>
    </row>
    <row r="175" spans="15:15">
      <c r="O175" s="282"/>
    </row>
    <row r="176" spans="15:15">
      <c r="O176" s="282"/>
    </row>
    <row r="177" spans="15:15">
      <c r="O177" s="282"/>
    </row>
    <row r="178" spans="15:15">
      <c r="O178" s="282"/>
    </row>
    <row r="179" spans="15:15">
      <c r="O179" s="282"/>
    </row>
    <row r="180" spans="15:15">
      <c r="O180" s="282"/>
    </row>
    <row r="181" spans="15:15">
      <c r="O181" s="282"/>
    </row>
    <row r="182" spans="15:15">
      <c r="O182" s="282"/>
    </row>
    <row r="183" spans="15:15">
      <c r="O183" s="282"/>
    </row>
    <row r="184" spans="15:15">
      <c r="O184" s="282"/>
    </row>
    <row r="185" spans="15:15">
      <c r="O185" s="282"/>
    </row>
    <row r="186" spans="15:15">
      <c r="O186" s="282"/>
    </row>
    <row r="187" spans="15:15">
      <c r="O187" s="282"/>
    </row>
    <row r="188" spans="15:15">
      <c r="O188" s="282"/>
    </row>
    <row r="189" spans="15:15">
      <c r="O189" s="282"/>
    </row>
    <row r="190" spans="15:15">
      <c r="O190" s="282"/>
    </row>
    <row r="191" spans="15:15">
      <c r="O191" s="282"/>
    </row>
    <row r="192" spans="15:15">
      <c r="O192" s="282"/>
    </row>
    <row r="193" spans="15:15">
      <c r="O193" s="282"/>
    </row>
    <row r="194" spans="15:15">
      <c r="O194" s="282"/>
    </row>
    <row r="195" spans="15:15">
      <c r="O195" s="282"/>
    </row>
    <row r="196" spans="15:15">
      <c r="O196" s="282"/>
    </row>
    <row r="197" spans="15:15">
      <c r="O197" s="282"/>
    </row>
    <row r="198" spans="15:15">
      <c r="O198" s="282"/>
    </row>
    <row r="199" spans="15:15">
      <c r="O199" s="282"/>
    </row>
    <row r="200" spans="15:15">
      <c r="O200" s="282"/>
    </row>
    <row r="201" spans="15:15">
      <c r="O201" s="282"/>
    </row>
    <row r="202" spans="15:15">
      <c r="O202" s="282"/>
    </row>
    <row r="203" spans="15:15">
      <c r="O203" s="282"/>
    </row>
    <row r="204" spans="15:15">
      <c r="O204" s="282"/>
    </row>
    <row r="205" spans="15:15">
      <c r="O205" s="282"/>
    </row>
    <row r="206" spans="15:15">
      <c r="O206" s="282"/>
    </row>
    <row r="207" spans="15:15">
      <c r="O207" s="282"/>
    </row>
    <row r="208" spans="15:15">
      <c r="O208" s="282"/>
    </row>
    <row r="209" spans="15:15">
      <c r="O209" s="282"/>
    </row>
    <row r="210" spans="15:15">
      <c r="O210" s="282"/>
    </row>
    <row r="211" spans="15:15">
      <c r="O211" s="282"/>
    </row>
    <row r="212" spans="15:15">
      <c r="O212" s="282"/>
    </row>
    <row r="213" spans="15:15">
      <c r="O213" s="282"/>
    </row>
    <row r="214" spans="15:15">
      <c r="O214" s="282"/>
    </row>
    <row r="215" spans="15:15">
      <c r="O215" s="282"/>
    </row>
    <row r="216" spans="15:15">
      <c r="O216" s="282"/>
    </row>
    <row r="217" spans="15:15">
      <c r="O217" s="282"/>
    </row>
    <row r="218" spans="15:15">
      <c r="O218" s="282"/>
    </row>
    <row r="219" spans="15:15">
      <c r="O219" s="282"/>
    </row>
    <row r="220" spans="15:15">
      <c r="O220" s="282"/>
    </row>
    <row r="221" spans="15:15">
      <c r="O221" s="282"/>
    </row>
    <row r="222" spans="15:15">
      <c r="O222" s="282"/>
    </row>
    <row r="223" spans="15:15">
      <c r="O223" s="282"/>
    </row>
    <row r="224" spans="15:15">
      <c r="O224" s="282"/>
    </row>
    <row r="225" spans="15:15">
      <c r="O225" s="282"/>
    </row>
    <row r="226" spans="15:15">
      <c r="O226" s="282"/>
    </row>
    <row r="227" spans="15:15">
      <c r="O227" s="282"/>
    </row>
    <row r="228" spans="15:15">
      <c r="O228" s="282"/>
    </row>
    <row r="229" spans="15:15">
      <c r="O229" s="282"/>
    </row>
    <row r="230" spans="15:15">
      <c r="O230" s="282"/>
    </row>
    <row r="231" spans="15:15">
      <c r="O231" s="282"/>
    </row>
    <row r="232" spans="15:15">
      <c r="O232" s="282"/>
    </row>
    <row r="233" spans="15:15">
      <c r="O233" s="282"/>
    </row>
    <row r="234" spans="15:15">
      <c r="O234" s="282"/>
    </row>
    <row r="235" spans="15:15">
      <c r="O235" s="282"/>
    </row>
    <row r="236" spans="15:15">
      <c r="O236" s="282"/>
    </row>
    <row r="237" spans="15:15">
      <c r="O237" s="282"/>
    </row>
    <row r="238" spans="15:15">
      <c r="O238" s="282"/>
    </row>
    <row r="239" spans="15:15">
      <c r="O239" s="282"/>
    </row>
    <row r="240" spans="15:15">
      <c r="O240" s="282"/>
    </row>
    <row r="241" spans="15:15">
      <c r="O241" s="282"/>
    </row>
    <row r="242" spans="15:15">
      <c r="O242" s="282"/>
    </row>
    <row r="243" spans="15:15">
      <c r="O243" s="282"/>
    </row>
    <row r="244" spans="15:15">
      <c r="O244" s="282"/>
    </row>
    <row r="245" spans="15:15">
      <c r="O245" s="282"/>
    </row>
    <row r="246" spans="15:15">
      <c r="O246" s="282"/>
    </row>
    <row r="247" spans="15:15">
      <c r="O247" s="282"/>
    </row>
    <row r="248" spans="15:15">
      <c r="O248" s="282"/>
    </row>
    <row r="249" spans="15:15">
      <c r="O249" s="282"/>
    </row>
    <row r="250" spans="15:15">
      <c r="O250" s="282"/>
    </row>
    <row r="251" spans="15:15">
      <c r="O251" s="282"/>
    </row>
    <row r="252" spans="15:15">
      <c r="O252" s="282"/>
    </row>
    <row r="253" spans="15:15">
      <c r="O253" s="282"/>
    </row>
    <row r="254" spans="15:15">
      <c r="O254" s="282"/>
    </row>
    <row r="255" spans="15:15">
      <c r="O255" s="282"/>
    </row>
    <row r="256" spans="15:15">
      <c r="O256" s="282"/>
    </row>
    <row r="257" spans="15:15">
      <c r="O257" s="282"/>
    </row>
    <row r="258" spans="15:15">
      <c r="O258" s="282"/>
    </row>
    <row r="259" spans="15:15">
      <c r="O259" s="282"/>
    </row>
    <row r="260" spans="15:15">
      <c r="O260" s="282"/>
    </row>
    <row r="261" spans="15:15">
      <c r="O261" s="282"/>
    </row>
    <row r="262" spans="15:15">
      <c r="O262" s="282"/>
    </row>
    <row r="263" spans="15:15">
      <c r="O263" s="282"/>
    </row>
    <row r="264" spans="15:15">
      <c r="O264" s="282"/>
    </row>
    <row r="265" spans="15:15">
      <c r="O265" s="282"/>
    </row>
    <row r="266" spans="15:15">
      <c r="O266" s="282"/>
    </row>
    <row r="267" spans="15:15">
      <c r="O267" s="282"/>
    </row>
    <row r="268" spans="15:15">
      <c r="O268" s="282"/>
    </row>
    <row r="269" spans="15:15">
      <c r="O269" s="282"/>
    </row>
    <row r="270" spans="15:15">
      <c r="O270" s="282"/>
    </row>
    <row r="271" spans="15:15">
      <c r="O271" s="282"/>
    </row>
    <row r="272" spans="15:15">
      <c r="O272" s="282"/>
    </row>
    <row r="273" spans="15:15">
      <c r="O273" s="282"/>
    </row>
    <row r="274" spans="15:15">
      <c r="O274" s="282"/>
    </row>
    <row r="275" spans="15:15">
      <c r="O275" s="282"/>
    </row>
    <row r="276" spans="15:15">
      <c r="O276" s="282"/>
    </row>
    <row r="277" spans="15:15">
      <c r="O277" s="282"/>
    </row>
    <row r="278" spans="15:15">
      <c r="O278" s="282"/>
    </row>
    <row r="279" spans="15:15">
      <c r="O279" s="282"/>
    </row>
    <row r="280" spans="15:15">
      <c r="O280" s="282"/>
    </row>
    <row r="281" spans="15:15">
      <c r="O281" s="282"/>
    </row>
    <row r="282" spans="15:15">
      <c r="O282" s="282"/>
    </row>
    <row r="283" spans="15:15">
      <c r="O283" s="282"/>
    </row>
    <row r="284" spans="15:15">
      <c r="O284" s="282"/>
    </row>
    <row r="285" spans="15:15">
      <c r="O285" s="282"/>
    </row>
    <row r="286" spans="15:15">
      <c r="O286" s="282"/>
    </row>
    <row r="287" spans="15:15">
      <c r="O287" s="282"/>
    </row>
    <row r="288" spans="15:15">
      <c r="O288" s="282"/>
    </row>
    <row r="289" spans="15:15">
      <c r="O289" s="282"/>
    </row>
    <row r="290" spans="15:15">
      <c r="O290" s="282"/>
    </row>
    <row r="291" spans="15:15">
      <c r="O291" s="282"/>
    </row>
    <row r="292" spans="15:15">
      <c r="O292" s="282"/>
    </row>
    <row r="293" spans="15:15">
      <c r="O293" s="282"/>
    </row>
    <row r="294" spans="15:15">
      <c r="O294" s="282"/>
    </row>
    <row r="295" spans="15:15">
      <c r="O295" s="282"/>
    </row>
    <row r="296" spans="15:15">
      <c r="O296" s="282"/>
    </row>
    <row r="297" spans="15:15">
      <c r="O297" s="282"/>
    </row>
    <row r="298" spans="15:15">
      <c r="O298" s="282"/>
    </row>
    <row r="299" spans="15:15">
      <c r="O299" s="282"/>
    </row>
    <row r="300" spans="15:15">
      <c r="O300" s="282"/>
    </row>
    <row r="301" spans="15:15">
      <c r="O301" s="282"/>
    </row>
    <row r="302" spans="15:15">
      <c r="O302" s="282"/>
    </row>
    <row r="303" spans="15:15">
      <c r="O303" s="282"/>
    </row>
    <row r="304" spans="15:15">
      <c r="O304" s="282"/>
    </row>
    <row r="305" spans="15:15">
      <c r="O305" s="282"/>
    </row>
    <row r="306" spans="15:15">
      <c r="O306" s="282"/>
    </row>
    <row r="307" spans="15:15">
      <c r="O307" s="282"/>
    </row>
    <row r="308" spans="15:15">
      <c r="O308" s="282"/>
    </row>
    <row r="309" spans="15:15">
      <c r="O309" s="282"/>
    </row>
    <row r="310" spans="15:15">
      <c r="O310" s="282"/>
    </row>
    <row r="311" spans="15:15">
      <c r="O311" s="282"/>
    </row>
    <row r="312" spans="15:15">
      <c r="O312" s="282"/>
    </row>
    <row r="313" spans="15:15">
      <c r="O313" s="282"/>
    </row>
    <row r="314" spans="15:15">
      <c r="O314" s="282"/>
    </row>
    <row r="315" spans="15:15">
      <c r="O315" s="282"/>
    </row>
    <row r="316" spans="15:15">
      <c r="O316" s="282"/>
    </row>
    <row r="317" spans="15:15">
      <c r="O317" s="282"/>
    </row>
    <row r="318" spans="15:15">
      <c r="O318" s="282"/>
    </row>
    <row r="319" spans="15:15">
      <c r="O319" s="282"/>
    </row>
    <row r="320" spans="15:15">
      <c r="O320" s="282"/>
    </row>
    <row r="321" spans="15:15">
      <c r="O321" s="282"/>
    </row>
    <row r="322" spans="15:15">
      <c r="O322" s="282"/>
    </row>
    <row r="323" spans="15:15">
      <c r="O323" s="282"/>
    </row>
    <row r="324" spans="15:15">
      <c r="O324" s="282"/>
    </row>
    <row r="325" spans="15:15">
      <c r="O325" s="282"/>
    </row>
    <row r="326" spans="15:15">
      <c r="O326" s="282"/>
    </row>
    <row r="327" spans="15:15">
      <c r="O327" s="282"/>
    </row>
    <row r="328" spans="15:15">
      <c r="O328" s="282"/>
    </row>
    <row r="329" spans="15:15">
      <c r="O329" s="282"/>
    </row>
    <row r="330" spans="15:15">
      <c r="O330" s="282"/>
    </row>
    <row r="331" spans="15:15">
      <c r="O331" s="282"/>
    </row>
    <row r="332" spans="15:15">
      <c r="O332" s="282"/>
    </row>
    <row r="333" spans="15:15">
      <c r="O333" s="282"/>
    </row>
    <row r="334" spans="15:15">
      <c r="O334" s="282"/>
    </row>
    <row r="335" spans="15:15">
      <c r="O335" s="282"/>
    </row>
    <row r="336" spans="15:15">
      <c r="O336" s="282"/>
    </row>
    <row r="337" spans="15:15">
      <c r="O337" s="282"/>
    </row>
    <row r="338" spans="15:15">
      <c r="O338" s="282"/>
    </row>
    <row r="339" spans="15:15">
      <c r="O339" s="282"/>
    </row>
    <row r="340" spans="15:15">
      <c r="O340" s="282"/>
    </row>
    <row r="341" spans="15:15">
      <c r="O341" s="282"/>
    </row>
    <row r="342" spans="15:15">
      <c r="O342" s="282"/>
    </row>
    <row r="343" spans="15:15">
      <c r="O343" s="282"/>
    </row>
    <row r="344" spans="15:15">
      <c r="O344" s="282"/>
    </row>
    <row r="345" spans="15:15">
      <c r="O345" s="282"/>
    </row>
    <row r="346" spans="15:15">
      <c r="O346" s="282"/>
    </row>
    <row r="347" spans="15:15">
      <c r="O347" s="282"/>
    </row>
    <row r="348" spans="15:15">
      <c r="O348" s="282"/>
    </row>
    <row r="349" spans="15:15">
      <c r="O349" s="282"/>
    </row>
    <row r="350" spans="15:15">
      <c r="O350" s="282"/>
    </row>
    <row r="351" spans="15:15">
      <c r="O351" s="282"/>
    </row>
    <row r="352" spans="15:15">
      <c r="O352" s="282"/>
    </row>
    <row r="353" spans="15:15">
      <c r="O353" s="282"/>
    </row>
    <row r="354" spans="15:15">
      <c r="O354" s="282"/>
    </row>
    <row r="355" spans="15:15">
      <c r="O355" s="282"/>
    </row>
    <row r="356" spans="15:15">
      <c r="O356" s="282"/>
    </row>
    <row r="357" spans="15:15">
      <c r="O357" s="282"/>
    </row>
    <row r="358" spans="15:15">
      <c r="O358" s="282"/>
    </row>
    <row r="359" spans="15:15">
      <c r="O359" s="282"/>
    </row>
    <row r="360" spans="15:15">
      <c r="O360" s="282"/>
    </row>
    <row r="361" spans="15:15">
      <c r="O361" s="282"/>
    </row>
    <row r="362" spans="15:15">
      <c r="O362" s="282"/>
    </row>
    <row r="363" spans="15:15">
      <c r="O363" s="282"/>
    </row>
    <row r="364" spans="15:15">
      <c r="O364" s="282"/>
    </row>
    <row r="365" spans="15:15">
      <c r="O365" s="282"/>
    </row>
    <row r="366" spans="15:15">
      <c r="O366" s="282"/>
    </row>
    <row r="367" spans="15:15">
      <c r="O367" s="282"/>
    </row>
    <row r="368" spans="15:15">
      <c r="O368" s="282"/>
    </row>
    <row r="369" spans="15:15">
      <c r="O369" s="282"/>
    </row>
    <row r="370" spans="15:15">
      <c r="O370" s="282"/>
    </row>
    <row r="371" spans="15:15">
      <c r="O371" s="282"/>
    </row>
    <row r="372" spans="15:15">
      <c r="O372" s="282"/>
    </row>
    <row r="373" spans="15:15">
      <c r="O373" s="282"/>
    </row>
    <row r="374" spans="15:15">
      <c r="O374" s="282"/>
    </row>
    <row r="375" spans="15:15">
      <c r="O375" s="282"/>
    </row>
    <row r="376" spans="15:15">
      <c r="O376" s="282"/>
    </row>
    <row r="377" spans="15:15">
      <c r="O377" s="282"/>
    </row>
    <row r="378" spans="15:15">
      <c r="O378" s="282"/>
    </row>
    <row r="379" spans="15:15">
      <c r="O379" s="282"/>
    </row>
    <row r="380" spans="15:15">
      <c r="O380" s="282"/>
    </row>
    <row r="381" spans="15:15">
      <c r="O381" s="282"/>
    </row>
    <row r="382" spans="15:15">
      <c r="O382" s="282"/>
    </row>
    <row r="383" spans="15:15">
      <c r="O383" s="282"/>
    </row>
    <row r="384" spans="15:15">
      <c r="O384" s="282"/>
    </row>
    <row r="385" spans="15:15">
      <c r="O385" s="282"/>
    </row>
    <row r="386" spans="15:15">
      <c r="O386" s="282"/>
    </row>
    <row r="387" spans="15:15">
      <c r="O387" s="282"/>
    </row>
    <row r="388" spans="15:15">
      <c r="O388" s="282"/>
    </row>
    <row r="389" spans="15:15">
      <c r="O389" s="282"/>
    </row>
    <row r="390" spans="15:15">
      <c r="O390" s="282"/>
    </row>
    <row r="391" spans="15:15">
      <c r="O391" s="282"/>
    </row>
    <row r="392" spans="15:15">
      <c r="O392" s="282"/>
    </row>
    <row r="393" spans="15:15">
      <c r="O393" s="282"/>
    </row>
    <row r="394" spans="15:15">
      <c r="O394" s="282"/>
    </row>
    <row r="395" spans="15:15">
      <c r="O395" s="282"/>
    </row>
    <row r="396" spans="15:15">
      <c r="O396" s="282"/>
    </row>
    <row r="397" spans="15:15">
      <c r="O397" s="282"/>
    </row>
    <row r="398" spans="15:15">
      <c r="O398" s="282"/>
    </row>
    <row r="399" spans="15:15">
      <c r="O399" s="282"/>
    </row>
    <row r="400" spans="15:15">
      <c r="O400" s="282"/>
    </row>
    <row r="401" spans="15:15">
      <c r="O401" s="282"/>
    </row>
    <row r="402" spans="15:15">
      <c r="O402" s="282"/>
    </row>
    <row r="403" spans="15:15">
      <c r="O403" s="282"/>
    </row>
    <row r="404" spans="15:15">
      <c r="O404" s="282"/>
    </row>
    <row r="405" spans="15:15">
      <c r="O405" s="282"/>
    </row>
    <row r="406" spans="15:15">
      <c r="O406" s="282"/>
    </row>
    <row r="407" spans="15:15">
      <c r="O407" s="282"/>
    </row>
    <row r="408" spans="15:15">
      <c r="O408" s="282"/>
    </row>
    <row r="409" spans="15:15">
      <c r="O409" s="282"/>
    </row>
    <row r="410" spans="15:15">
      <c r="O410" s="282"/>
    </row>
    <row r="411" spans="15:15">
      <c r="O411" s="282"/>
    </row>
    <row r="412" spans="15:15">
      <c r="O412" s="282"/>
    </row>
    <row r="413" spans="15:15">
      <c r="O413" s="282"/>
    </row>
    <row r="414" spans="15:15">
      <c r="O414" s="282"/>
    </row>
    <row r="415" spans="15:15">
      <c r="O415" s="282"/>
    </row>
    <row r="416" spans="15:15">
      <c r="O416" s="282"/>
    </row>
    <row r="417" spans="15:15">
      <c r="O417" s="282"/>
    </row>
    <row r="418" spans="15:15">
      <c r="O418" s="282"/>
    </row>
    <row r="419" spans="15:15">
      <c r="O419" s="282"/>
    </row>
    <row r="420" spans="15:15">
      <c r="O420" s="282"/>
    </row>
    <row r="421" spans="15:15">
      <c r="O421" s="282"/>
    </row>
    <row r="422" spans="15:15">
      <c r="O422" s="282"/>
    </row>
    <row r="423" spans="15:15">
      <c r="O423" s="282"/>
    </row>
    <row r="424" spans="15:15">
      <c r="O424" s="282"/>
    </row>
    <row r="425" spans="15:15">
      <c r="O425" s="282"/>
    </row>
    <row r="426" spans="15:15">
      <c r="O426" s="282"/>
    </row>
    <row r="427" spans="15:15">
      <c r="O427" s="282"/>
    </row>
    <row r="428" spans="15:15">
      <c r="O428" s="282"/>
    </row>
    <row r="429" spans="15:15">
      <c r="O429" s="282"/>
    </row>
    <row r="430" spans="15:15">
      <c r="O430" s="282"/>
    </row>
    <row r="431" spans="15:15">
      <c r="O431" s="282"/>
    </row>
    <row r="432" spans="15:15">
      <c r="O432" s="282"/>
    </row>
    <row r="433" spans="15:15">
      <c r="O433" s="282"/>
    </row>
    <row r="434" spans="15:15">
      <c r="O434" s="282"/>
    </row>
    <row r="435" spans="15:15">
      <c r="O435" s="282"/>
    </row>
    <row r="436" spans="15:15">
      <c r="O436" s="282"/>
    </row>
    <row r="437" spans="15:15">
      <c r="O437" s="282"/>
    </row>
    <row r="438" spans="15:15">
      <c r="O438" s="282"/>
    </row>
    <row r="439" spans="15:15">
      <c r="O439" s="282"/>
    </row>
    <row r="440" spans="15:15">
      <c r="O440" s="282"/>
    </row>
    <row r="441" spans="15:15">
      <c r="O441" s="282"/>
    </row>
    <row r="442" spans="15:15">
      <c r="O442" s="282"/>
    </row>
    <row r="443" spans="15:15">
      <c r="O443" s="282"/>
    </row>
    <row r="444" spans="15:15">
      <c r="O444" s="282"/>
    </row>
    <row r="445" spans="15:15">
      <c r="O445" s="282"/>
    </row>
    <row r="446" spans="15:15">
      <c r="O446" s="282"/>
    </row>
    <row r="447" spans="15:15">
      <c r="O447" s="282"/>
    </row>
    <row r="448" spans="15:15">
      <c r="O448" s="282"/>
    </row>
    <row r="449" spans="15:15">
      <c r="O449" s="282"/>
    </row>
    <row r="450" spans="15:15">
      <c r="O450" s="282"/>
    </row>
    <row r="451" spans="15:15">
      <c r="O451" s="282"/>
    </row>
    <row r="452" spans="15:15">
      <c r="O452" s="282"/>
    </row>
    <row r="453" spans="15:15">
      <c r="O453" s="282"/>
    </row>
    <row r="454" spans="15:15">
      <c r="O454" s="282"/>
    </row>
    <row r="455" spans="15:15">
      <c r="O455" s="282"/>
    </row>
    <row r="456" spans="15:15">
      <c r="O456" s="282"/>
    </row>
    <row r="457" spans="15:15">
      <c r="O457" s="282"/>
    </row>
    <row r="458" spans="15:15">
      <c r="O458" s="282"/>
    </row>
    <row r="459" spans="15:15">
      <c r="O459" s="282"/>
    </row>
    <row r="460" spans="15:15">
      <c r="O460" s="282"/>
    </row>
    <row r="461" spans="15:15">
      <c r="O461" s="282"/>
    </row>
    <row r="462" spans="15:15">
      <c r="O462" s="282"/>
    </row>
    <row r="463" spans="15:15">
      <c r="O463" s="282"/>
    </row>
    <row r="464" spans="15:15">
      <c r="O464" s="282"/>
    </row>
    <row r="465" spans="15:15">
      <c r="O465" s="282"/>
    </row>
    <row r="466" spans="15:15">
      <c r="O466" s="282"/>
    </row>
    <row r="467" spans="15:15">
      <c r="O467" s="282"/>
    </row>
    <row r="468" spans="15:15">
      <c r="O468" s="282"/>
    </row>
    <row r="469" spans="15:15">
      <c r="O469" s="282"/>
    </row>
    <row r="470" spans="15:15">
      <c r="O470" s="282"/>
    </row>
    <row r="471" spans="15:15">
      <c r="O471" s="282"/>
    </row>
    <row r="472" spans="15:15">
      <c r="O472" s="282"/>
    </row>
    <row r="473" spans="15:15">
      <c r="O473" s="282"/>
    </row>
    <row r="474" spans="15:15">
      <c r="O474" s="282"/>
    </row>
    <row r="475" spans="15:15">
      <c r="O475" s="282"/>
    </row>
    <row r="476" spans="15:15">
      <c r="O476" s="282"/>
    </row>
    <row r="477" spans="15:15">
      <c r="O477" s="282"/>
    </row>
    <row r="478" spans="15:15">
      <c r="O478" s="282"/>
    </row>
    <row r="479" spans="15:15">
      <c r="O479" s="282"/>
    </row>
    <row r="480" spans="15:15">
      <c r="O480" s="282"/>
    </row>
    <row r="481" spans="15:15">
      <c r="O481" s="282"/>
    </row>
    <row r="482" spans="15:15">
      <c r="O482" s="282"/>
    </row>
    <row r="483" spans="15:15">
      <c r="O483" s="282"/>
    </row>
    <row r="484" spans="15:15">
      <c r="O484" s="282"/>
    </row>
    <row r="485" spans="15:15">
      <c r="O485" s="282"/>
    </row>
    <row r="486" spans="15:15">
      <c r="O486" s="282"/>
    </row>
    <row r="487" spans="15:15">
      <c r="O487" s="282"/>
    </row>
    <row r="488" spans="15:15">
      <c r="O488" s="282"/>
    </row>
    <row r="489" spans="15:15">
      <c r="O489" s="282"/>
    </row>
    <row r="490" spans="15:15">
      <c r="O490" s="282"/>
    </row>
    <row r="491" spans="15:15">
      <c r="O491" s="282"/>
    </row>
    <row r="492" spans="15:15">
      <c r="O492" s="282"/>
    </row>
    <row r="493" spans="15:15">
      <c r="O493" s="282"/>
    </row>
    <row r="494" spans="15:15">
      <c r="O494" s="282"/>
    </row>
    <row r="495" spans="15:15">
      <c r="O495" s="282"/>
    </row>
    <row r="496" spans="15:15">
      <c r="O496" s="282"/>
    </row>
    <row r="497" spans="15:15">
      <c r="O497" s="282"/>
    </row>
    <row r="498" spans="15:15">
      <c r="O498" s="282"/>
    </row>
    <row r="499" spans="15:15">
      <c r="O499" s="282"/>
    </row>
    <row r="500" spans="15:15">
      <c r="O500" s="282"/>
    </row>
    <row r="501" spans="15:15">
      <c r="O501" s="282"/>
    </row>
    <row r="502" spans="15:15">
      <c r="O502" s="282"/>
    </row>
    <row r="503" spans="15:15">
      <c r="O503" s="282"/>
    </row>
    <row r="504" spans="15:15">
      <c r="O504" s="282"/>
    </row>
    <row r="505" spans="15:15">
      <c r="O505" s="282"/>
    </row>
    <row r="506" spans="15:15">
      <c r="O506" s="282"/>
    </row>
    <row r="507" spans="15:15">
      <c r="O507" s="282"/>
    </row>
    <row r="508" spans="15:15">
      <c r="O508" s="282"/>
    </row>
    <row r="509" spans="15:15">
      <c r="O509" s="282"/>
    </row>
    <row r="510" spans="15:15">
      <c r="O510" s="282"/>
    </row>
    <row r="511" spans="15:15">
      <c r="O511" s="282"/>
    </row>
    <row r="512" spans="15:15">
      <c r="O512" s="282"/>
    </row>
    <row r="513" spans="15:15">
      <c r="O513" s="282"/>
    </row>
    <row r="514" spans="15:15">
      <c r="O514" s="282"/>
    </row>
    <row r="515" spans="15:15">
      <c r="O515" s="282"/>
    </row>
    <row r="516" spans="15:15">
      <c r="O516" s="282"/>
    </row>
    <row r="517" spans="15:15">
      <c r="O517" s="282"/>
    </row>
    <row r="518" spans="15:15">
      <c r="O518" s="282"/>
    </row>
    <row r="519" spans="15:15">
      <c r="O519" s="282"/>
    </row>
    <row r="520" spans="15:15">
      <c r="O520" s="282"/>
    </row>
    <row r="521" spans="15:15">
      <c r="O521" s="282"/>
    </row>
    <row r="522" spans="15:15">
      <c r="O522" s="282"/>
    </row>
    <row r="523" spans="15:15">
      <c r="O523" s="282"/>
    </row>
    <row r="524" spans="15:15">
      <c r="O524" s="282"/>
    </row>
    <row r="525" spans="15:15">
      <c r="O525" s="282"/>
    </row>
    <row r="526" spans="15:15">
      <c r="O526" s="282"/>
    </row>
    <row r="527" spans="15:15">
      <c r="O527" s="282"/>
    </row>
    <row r="528" spans="15:15">
      <c r="O528" s="282"/>
    </row>
    <row r="529" spans="15:15">
      <c r="O529" s="282"/>
    </row>
    <row r="530" spans="15:15">
      <c r="O530" s="282"/>
    </row>
    <row r="531" spans="15:15">
      <c r="O531" s="282"/>
    </row>
    <row r="532" spans="15:15">
      <c r="O532" s="282"/>
    </row>
    <row r="533" spans="15:15">
      <c r="O533" s="282"/>
    </row>
    <row r="534" spans="15:15">
      <c r="O534" s="282"/>
    </row>
    <row r="535" spans="15:15">
      <c r="O535" s="282"/>
    </row>
    <row r="536" spans="15:15">
      <c r="O536" s="282"/>
    </row>
    <row r="537" spans="15:15">
      <c r="O537" s="282"/>
    </row>
    <row r="538" spans="15:15">
      <c r="O538" s="282"/>
    </row>
    <row r="539" spans="15:15">
      <c r="O539" s="282"/>
    </row>
    <row r="540" spans="15:15">
      <c r="O540" s="282"/>
    </row>
    <row r="541" spans="15:15">
      <c r="O541" s="282"/>
    </row>
    <row r="542" spans="15:15">
      <c r="O542" s="282"/>
    </row>
    <row r="543" spans="15:15">
      <c r="O543" s="282"/>
    </row>
    <row r="544" spans="15:15">
      <c r="O544" s="282"/>
    </row>
    <row r="545" spans="15:15">
      <c r="O545" s="282"/>
    </row>
    <row r="546" spans="15:15">
      <c r="O546" s="282"/>
    </row>
    <row r="547" spans="15:15">
      <c r="O547" s="282"/>
    </row>
    <row r="548" spans="15:15">
      <c r="O548" s="282"/>
    </row>
    <row r="549" spans="15:15">
      <c r="O549" s="282"/>
    </row>
    <row r="550" spans="15:15">
      <c r="O550" s="282"/>
    </row>
    <row r="551" spans="15:15">
      <c r="O551" s="282"/>
    </row>
    <row r="552" spans="15:15">
      <c r="O552" s="282"/>
    </row>
    <row r="553" spans="15:15">
      <c r="O553" s="282"/>
    </row>
    <row r="554" spans="15:15">
      <c r="O554" s="282"/>
    </row>
    <row r="555" spans="15:15">
      <c r="O555" s="282"/>
    </row>
    <row r="556" spans="15:15">
      <c r="O556" s="282"/>
    </row>
    <row r="557" spans="15:15">
      <c r="O557" s="282"/>
    </row>
    <row r="558" spans="15:15">
      <c r="O558" s="282"/>
    </row>
    <row r="559" spans="15:15">
      <c r="O559" s="282"/>
    </row>
    <row r="560" spans="15:15">
      <c r="O560" s="282"/>
    </row>
    <row r="561" spans="15:15">
      <c r="O561" s="282"/>
    </row>
    <row r="562" spans="15:15">
      <c r="O562" s="282"/>
    </row>
    <row r="563" spans="15:15">
      <c r="O563" s="282"/>
    </row>
    <row r="564" spans="15:15">
      <c r="O564" s="282"/>
    </row>
    <row r="565" spans="15:15">
      <c r="O565" s="282"/>
    </row>
    <row r="566" spans="15:15">
      <c r="O566" s="282"/>
    </row>
    <row r="567" spans="15:15">
      <c r="O567" s="282"/>
    </row>
    <row r="568" spans="15:15">
      <c r="O568" s="282"/>
    </row>
    <row r="569" spans="15:15">
      <c r="O569" s="282"/>
    </row>
    <row r="570" spans="15:15">
      <c r="O570" s="282"/>
    </row>
    <row r="571" spans="15:15">
      <c r="O571" s="282"/>
    </row>
    <row r="572" spans="15:15">
      <c r="O572" s="282"/>
    </row>
    <row r="573" spans="15:15">
      <c r="O573" s="282"/>
    </row>
    <row r="574" spans="15:15">
      <c r="O574" s="282"/>
    </row>
    <row r="575" spans="15:15">
      <c r="O575" s="282"/>
    </row>
    <row r="576" spans="15:15">
      <c r="O576" s="282"/>
    </row>
    <row r="577" spans="15:15">
      <c r="O577" s="282"/>
    </row>
    <row r="578" spans="15:15">
      <c r="O578" s="282"/>
    </row>
    <row r="579" spans="15:15">
      <c r="O579" s="282"/>
    </row>
    <row r="580" spans="15:15">
      <c r="O580" s="282"/>
    </row>
    <row r="581" spans="15:15">
      <c r="O581" s="282"/>
    </row>
    <row r="582" spans="15:15">
      <c r="O582" s="282"/>
    </row>
    <row r="583" spans="15:15">
      <c r="O583" s="282"/>
    </row>
    <row r="584" spans="15:15">
      <c r="O584" s="282"/>
    </row>
    <row r="585" spans="15:15">
      <c r="O585" s="282"/>
    </row>
    <row r="586" spans="15:15">
      <c r="O586" s="282"/>
    </row>
    <row r="587" spans="15:15">
      <c r="O587" s="282"/>
    </row>
    <row r="588" spans="15:15">
      <c r="O588" s="282"/>
    </row>
    <row r="589" spans="15:15">
      <c r="O589" s="282"/>
    </row>
    <row r="590" spans="15:15">
      <c r="O590" s="282"/>
    </row>
    <row r="591" spans="15:15">
      <c r="O591" s="282"/>
    </row>
    <row r="592" spans="15:15">
      <c r="O592" s="282"/>
    </row>
    <row r="593" spans="15:15">
      <c r="O593" s="282"/>
    </row>
    <row r="594" spans="15:15">
      <c r="O594" s="282"/>
    </row>
    <row r="595" spans="15:15">
      <c r="O595" s="282"/>
    </row>
    <row r="596" spans="15:15">
      <c r="O596" s="282"/>
    </row>
    <row r="597" spans="15:15">
      <c r="O597" s="282"/>
    </row>
    <row r="598" spans="15:15">
      <c r="O598" s="282"/>
    </row>
    <row r="599" spans="15:15">
      <c r="O599" s="282"/>
    </row>
    <row r="600" spans="15:15">
      <c r="O600" s="282"/>
    </row>
    <row r="601" spans="15:15">
      <c r="O601" s="282"/>
    </row>
    <row r="602" spans="15:15">
      <c r="O602" s="282"/>
    </row>
    <row r="603" spans="15:15">
      <c r="O603" s="282"/>
    </row>
    <row r="604" spans="15:15">
      <c r="O604" s="282"/>
    </row>
    <row r="605" spans="15:15">
      <c r="O605" s="282"/>
    </row>
    <row r="606" spans="15:15">
      <c r="O606" s="282"/>
    </row>
    <row r="607" spans="15:15">
      <c r="O607" s="282"/>
    </row>
    <row r="608" spans="15:15">
      <c r="O608" s="282"/>
    </row>
    <row r="609" spans="15:15">
      <c r="O609" s="282"/>
    </row>
    <row r="610" spans="15:15">
      <c r="O610" s="282"/>
    </row>
    <row r="611" spans="15:15">
      <c r="O611" s="282"/>
    </row>
    <row r="612" spans="15:15">
      <c r="O612" s="282"/>
    </row>
    <row r="613" spans="15:15">
      <c r="O613" s="282"/>
    </row>
    <row r="614" spans="15:15">
      <c r="O614" s="282"/>
    </row>
    <row r="615" spans="15:15">
      <c r="O615" s="282"/>
    </row>
    <row r="616" spans="15:15">
      <c r="O616" s="282"/>
    </row>
    <row r="617" spans="15:15">
      <c r="O617" s="282"/>
    </row>
    <row r="618" spans="15:15">
      <c r="O618" s="282"/>
    </row>
    <row r="619" spans="15:15">
      <c r="O619" s="282"/>
    </row>
    <row r="620" spans="15:15">
      <c r="O620" s="282"/>
    </row>
    <row r="621" spans="15:15">
      <c r="O621" s="282"/>
    </row>
    <row r="622" spans="15:15">
      <c r="O622" s="282"/>
    </row>
    <row r="623" spans="15:15">
      <c r="O623" s="282"/>
    </row>
    <row r="624" spans="15:15">
      <c r="O624" s="282"/>
    </row>
    <row r="625" spans="15:15">
      <c r="O625" s="282"/>
    </row>
    <row r="626" spans="15:15">
      <c r="O626" s="282"/>
    </row>
    <row r="627" spans="15:15">
      <c r="O627" s="282"/>
    </row>
    <row r="628" spans="15:15">
      <c r="O628" s="282"/>
    </row>
    <row r="629" spans="15:15">
      <c r="O629" s="282"/>
    </row>
    <row r="630" spans="15:15">
      <c r="O630" s="282"/>
    </row>
    <row r="631" spans="15:15">
      <c r="O631" s="282"/>
    </row>
    <row r="632" spans="15:15">
      <c r="O632" s="282"/>
    </row>
    <row r="633" spans="15:15">
      <c r="O633" s="282"/>
    </row>
    <row r="634" spans="15:15">
      <c r="O634" s="282"/>
    </row>
    <row r="635" spans="15:15">
      <c r="O635" s="282"/>
    </row>
    <row r="636" spans="15:15">
      <c r="O636" s="282"/>
    </row>
    <row r="637" spans="15:15">
      <c r="O637" s="282"/>
    </row>
    <row r="638" spans="15:15">
      <c r="O638" s="282"/>
    </row>
    <row r="639" spans="15:15">
      <c r="O639" s="282"/>
    </row>
    <row r="640" spans="15:15">
      <c r="O640" s="282"/>
    </row>
    <row r="641" spans="15:15">
      <c r="O641" s="282"/>
    </row>
    <row r="642" spans="15:15">
      <c r="O642" s="282"/>
    </row>
    <row r="643" spans="15:15">
      <c r="O643" s="282"/>
    </row>
    <row r="644" spans="15:15">
      <c r="O644" s="282"/>
    </row>
    <row r="645" spans="15:15">
      <c r="O645" s="282"/>
    </row>
    <row r="646" spans="15:15">
      <c r="O646" s="282"/>
    </row>
    <row r="647" spans="15:15">
      <c r="O647" s="282"/>
    </row>
    <row r="648" spans="15:15">
      <c r="O648" s="282"/>
    </row>
    <row r="649" spans="15:15">
      <c r="O649" s="282"/>
    </row>
    <row r="650" spans="15:15">
      <c r="O650" s="282"/>
    </row>
    <row r="651" spans="15:15">
      <c r="O651" s="282"/>
    </row>
    <row r="652" spans="15:15">
      <c r="O652" s="282"/>
    </row>
    <row r="653" spans="15:15">
      <c r="O653" s="282"/>
    </row>
    <row r="654" spans="15:15">
      <c r="O654" s="282"/>
    </row>
    <row r="655" spans="15:15">
      <c r="O655" s="282"/>
    </row>
    <row r="656" spans="15:15">
      <c r="O656" s="282"/>
    </row>
    <row r="657" spans="15:15">
      <c r="O657" s="282"/>
    </row>
    <row r="658" spans="15:15">
      <c r="O658" s="282"/>
    </row>
    <row r="659" spans="15:15">
      <c r="O659" s="282"/>
    </row>
    <row r="660" spans="15:15">
      <c r="O660" s="282"/>
    </row>
    <row r="661" spans="15:15">
      <c r="O661" s="282"/>
    </row>
    <row r="662" spans="15:15">
      <c r="O662" s="282"/>
    </row>
    <row r="663" spans="15:15">
      <c r="O663" s="282"/>
    </row>
    <row r="664" spans="15:15">
      <c r="O664" s="282"/>
    </row>
    <row r="665" spans="15:15">
      <c r="O665" s="282"/>
    </row>
    <row r="666" spans="15:15">
      <c r="O666" s="282"/>
    </row>
    <row r="667" spans="15:15">
      <c r="O667" s="282"/>
    </row>
    <row r="668" spans="15:15">
      <c r="O668" s="282"/>
    </row>
    <row r="669" spans="15:15">
      <c r="O669" s="282"/>
    </row>
    <row r="670" spans="15:15">
      <c r="O670" s="282"/>
    </row>
    <row r="671" spans="15:15">
      <c r="O671" s="282"/>
    </row>
    <row r="672" spans="15:15">
      <c r="O672" s="282"/>
    </row>
    <row r="673" spans="15:15">
      <c r="O673" s="282"/>
    </row>
    <row r="674" spans="15:15">
      <c r="O674" s="282"/>
    </row>
    <row r="675" spans="15:15">
      <c r="O675" s="282"/>
    </row>
    <row r="676" spans="15:15">
      <c r="O676" s="282"/>
    </row>
    <row r="677" spans="15:15">
      <c r="O677" s="282"/>
    </row>
    <row r="678" spans="15:15">
      <c r="O678" s="282"/>
    </row>
    <row r="679" spans="15:15">
      <c r="O679" s="282"/>
    </row>
    <row r="680" spans="15:15">
      <c r="O680" s="282"/>
    </row>
    <row r="681" spans="15:15">
      <c r="O681" s="282"/>
    </row>
    <row r="682" spans="15:15">
      <c r="O682" s="282"/>
    </row>
    <row r="683" spans="15:15">
      <c r="O683" s="282"/>
    </row>
    <row r="684" spans="15:15">
      <c r="O684" s="282"/>
    </row>
    <row r="685" spans="15:15">
      <c r="O685" s="282"/>
    </row>
    <row r="686" spans="15:15">
      <c r="O686" s="282"/>
    </row>
    <row r="687" spans="15:15">
      <c r="O687" s="282"/>
    </row>
    <row r="688" spans="15:15">
      <c r="O688" s="282"/>
    </row>
    <row r="689" spans="15:15">
      <c r="O689" s="282"/>
    </row>
    <row r="690" spans="15:15">
      <c r="O690" s="282"/>
    </row>
    <row r="691" spans="15:15">
      <c r="O691" s="282"/>
    </row>
    <row r="692" spans="15:15">
      <c r="O692" s="282"/>
    </row>
    <row r="693" spans="15:15">
      <c r="O693" s="282"/>
    </row>
    <row r="694" spans="15:15">
      <c r="O694" s="282"/>
    </row>
    <row r="695" spans="15:15">
      <c r="O695" s="282"/>
    </row>
    <row r="696" spans="15:15">
      <c r="O696" s="282"/>
    </row>
    <row r="697" spans="15:15">
      <c r="O697" s="282"/>
    </row>
    <row r="698" spans="15:15">
      <c r="O698" s="282"/>
    </row>
    <row r="699" spans="15:15">
      <c r="O699" s="282"/>
    </row>
    <row r="700" spans="15:15">
      <c r="O700" s="282"/>
    </row>
    <row r="701" spans="15:15">
      <c r="O701" s="282"/>
    </row>
    <row r="702" spans="15:15">
      <c r="O702" s="282"/>
    </row>
    <row r="703" spans="15:15">
      <c r="O703" s="282"/>
    </row>
    <row r="704" spans="15:15">
      <c r="O704" s="282"/>
    </row>
    <row r="705" spans="15:15">
      <c r="O705" s="282"/>
    </row>
    <row r="706" spans="15:15">
      <c r="O706" s="282"/>
    </row>
    <row r="707" spans="15:15">
      <c r="O707" s="282"/>
    </row>
    <row r="708" spans="15:15">
      <c r="O708" s="282"/>
    </row>
    <row r="709" spans="15:15">
      <c r="O709" s="282"/>
    </row>
    <row r="710" spans="15:15">
      <c r="O710" s="282"/>
    </row>
    <row r="711" spans="15:15">
      <c r="O711" s="282"/>
    </row>
    <row r="712" spans="15:15">
      <c r="O712" s="282"/>
    </row>
    <row r="713" spans="15:15">
      <c r="O713" s="282"/>
    </row>
    <row r="714" spans="15:15">
      <c r="O714" s="282"/>
    </row>
    <row r="715" spans="15:15">
      <c r="O715" s="282"/>
    </row>
    <row r="716" spans="15:15">
      <c r="O716" s="282"/>
    </row>
    <row r="717" spans="15:15">
      <c r="O717" s="282"/>
    </row>
    <row r="718" spans="15:15">
      <c r="O718" s="282"/>
    </row>
    <row r="719" spans="15:15">
      <c r="O719" s="282"/>
    </row>
    <row r="720" spans="15:15">
      <c r="O720" s="282"/>
    </row>
    <row r="721" spans="15:15">
      <c r="O721" s="282"/>
    </row>
    <row r="722" spans="15:15">
      <c r="O722" s="282"/>
    </row>
    <row r="723" spans="15:15">
      <c r="O723" s="282"/>
    </row>
    <row r="724" spans="15:15">
      <c r="O724" s="282"/>
    </row>
    <row r="725" spans="15:15">
      <c r="O725" s="282"/>
    </row>
    <row r="726" spans="15:15">
      <c r="O726" s="282"/>
    </row>
    <row r="727" spans="15:15">
      <c r="O727" s="282"/>
    </row>
    <row r="728" spans="15:15">
      <c r="O728" s="282"/>
    </row>
    <row r="729" spans="15:15">
      <c r="O729" s="282"/>
    </row>
    <row r="730" spans="15:15">
      <c r="O730" s="282"/>
    </row>
    <row r="731" spans="15:15">
      <c r="O731" s="282"/>
    </row>
    <row r="732" spans="15:15">
      <c r="O732" s="282"/>
    </row>
    <row r="733" spans="15:15">
      <c r="O733" s="282"/>
    </row>
    <row r="734" spans="15:15">
      <c r="O734" s="282"/>
    </row>
    <row r="735" spans="15:15">
      <c r="O735" s="282"/>
    </row>
    <row r="736" spans="15:15">
      <c r="O736" s="282"/>
    </row>
    <row r="737" spans="15:15">
      <c r="O737" s="282"/>
    </row>
    <row r="738" spans="15:15">
      <c r="O738" s="282"/>
    </row>
    <row r="739" spans="15:15">
      <c r="O739" s="282"/>
    </row>
    <row r="740" spans="15:15">
      <c r="O740" s="282"/>
    </row>
    <row r="741" spans="15:15">
      <c r="O741" s="282"/>
    </row>
    <row r="742" spans="15:15">
      <c r="O742" s="282"/>
    </row>
    <row r="743" spans="15:15">
      <c r="O743" s="282"/>
    </row>
    <row r="744" spans="15:15">
      <c r="O744" s="282"/>
    </row>
    <row r="745" spans="15:15">
      <c r="O745" s="282"/>
    </row>
    <row r="746" spans="15:15">
      <c r="O746" s="282"/>
    </row>
    <row r="747" spans="15:15">
      <c r="O747" s="282"/>
    </row>
    <row r="748" spans="15:15">
      <c r="O748" s="282"/>
    </row>
    <row r="749" spans="15:15">
      <c r="O749" s="282"/>
    </row>
    <row r="750" spans="15:15">
      <c r="O750" s="282"/>
    </row>
    <row r="751" spans="15:15">
      <c r="O751" s="282"/>
    </row>
    <row r="752" spans="15:15">
      <c r="O752" s="282"/>
    </row>
    <row r="753" spans="15:15">
      <c r="O753" s="282"/>
    </row>
    <row r="754" spans="15:15">
      <c r="O754" s="282"/>
    </row>
    <row r="755" spans="15:15">
      <c r="O755" s="282"/>
    </row>
    <row r="756" spans="15:15">
      <c r="O756" s="282"/>
    </row>
    <row r="757" spans="15:15">
      <c r="O757" s="282"/>
    </row>
    <row r="758" spans="15:15">
      <c r="O758" s="282"/>
    </row>
    <row r="759" spans="15:15">
      <c r="O759" s="282"/>
    </row>
    <row r="760" spans="15:15">
      <c r="O760" s="282"/>
    </row>
    <row r="761" spans="15:15">
      <c r="O761" s="282"/>
    </row>
    <row r="762" spans="15:15">
      <c r="O762" s="282"/>
    </row>
    <row r="763" spans="15:15">
      <c r="O763" s="282"/>
    </row>
    <row r="764" spans="15:15">
      <c r="O764" s="282"/>
    </row>
    <row r="765" spans="15:15">
      <c r="O765" s="282"/>
    </row>
    <row r="766" spans="15:15">
      <c r="O766" s="282"/>
    </row>
    <row r="767" spans="15:15">
      <c r="O767" s="282"/>
    </row>
    <row r="768" spans="15:15">
      <c r="O768" s="282"/>
    </row>
    <row r="769" spans="15:15">
      <c r="O769" s="282"/>
    </row>
    <row r="770" spans="15:15">
      <c r="O770" s="282"/>
    </row>
    <row r="771" spans="15:15">
      <c r="O771" s="282"/>
    </row>
    <row r="772" spans="15:15">
      <c r="O772" s="282"/>
    </row>
    <row r="773" spans="15:15">
      <c r="O773" s="282"/>
    </row>
    <row r="774" spans="15:15">
      <c r="O774" s="282"/>
    </row>
    <row r="775" spans="15:15">
      <c r="O775" s="282"/>
    </row>
    <row r="776" spans="15:15">
      <c r="O776" s="282"/>
    </row>
    <row r="777" spans="15:15">
      <c r="O777" s="282"/>
    </row>
    <row r="778" spans="15:15">
      <c r="O778" s="282"/>
    </row>
    <row r="779" spans="15:15">
      <c r="O779" s="282"/>
    </row>
    <row r="780" spans="15:15">
      <c r="O780" s="282"/>
    </row>
    <row r="781" spans="15:15">
      <c r="O781" s="282"/>
    </row>
    <row r="782" spans="15:15">
      <c r="O782" s="282"/>
    </row>
    <row r="783" spans="15:15">
      <c r="O783" s="282"/>
    </row>
    <row r="784" spans="15:15">
      <c r="O784" s="282"/>
    </row>
    <row r="785" spans="15:15">
      <c r="O785" s="282"/>
    </row>
    <row r="786" spans="15:15">
      <c r="O786" s="282"/>
    </row>
    <row r="787" spans="15:15">
      <c r="O787" s="282"/>
    </row>
    <row r="788" spans="15:15">
      <c r="O788" s="282"/>
    </row>
    <row r="789" spans="15:15">
      <c r="O789" s="282"/>
    </row>
    <row r="790" spans="15:15">
      <c r="O790" s="282"/>
    </row>
    <row r="791" spans="15:15">
      <c r="O791" s="282"/>
    </row>
    <row r="792" spans="15:15">
      <c r="O792" s="282"/>
    </row>
    <row r="793" spans="15:15">
      <c r="O793" s="282"/>
    </row>
    <row r="794" spans="15:15">
      <c r="O794" s="282"/>
    </row>
    <row r="795" spans="15:15">
      <c r="O795" s="282"/>
    </row>
    <row r="796" spans="15:15">
      <c r="O796" s="282"/>
    </row>
    <row r="797" spans="15:15">
      <c r="O797" s="282"/>
    </row>
    <row r="798" spans="15:15">
      <c r="O798" s="282"/>
    </row>
    <row r="799" spans="15:15">
      <c r="O799" s="282"/>
    </row>
    <row r="800" spans="15:15">
      <c r="O800" s="282"/>
    </row>
    <row r="801" spans="15:15">
      <c r="O801" s="282"/>
    </row>
    <row r="802" spans="15:15">
      <c r="O802" s="282"/>
    </row>
    <row r="803" spans="15:15">
      <c r="O803" s="282"/>
    </row>
    <row r="804" spans="15:15">
      <c r="O804" s="282"/>
    </row>
    <row r="805" spans="15:15">
      <c r="O805" s="282"/>
    </row>
    <row r="806" spans="15:15">
      <c r="O806" s="282"/>
    </row>
    <row r="807" spans="15:15">
      <c r="O807" s="282"/>
    </row>
    <row r="808" spans="15:15">
      <c r="O808" s="282"/>
    </row>
    <row r="809" spans="15:15">
      <c r="O809" s="282"/>
    </row>
    <row r="810" spans="15:15">
      <c r="O810" s="282"/>
    </row>
    <row r="811" spans="15:15">
      <c r="O811" s="282"/>
    </row>
    <row r="812" spans="15:15">
      <c r="O812" s="282"/>
    </row>
    <row r="813" spans="15:15">
      <c r="O813" s="282"/>
    </row>
    <row r="814" spans="15:15">
      <c r="O814" s="282"/>
    </row>
    <row r="815" spans="15:15">
      <c r="O815" s="282"/>
    </row>
    <row r="816" spans="15:15">
      <c r="O816" s="282"/>
    </row>
    <row r="817" spans="15:15">
      <c r="O817" s="282"/>
    </row>
    <row r="818" spans="15:15">
      <c r="O818" s="282"/>
    </row>
    <row r="819" spans="15:15">
      <c r="O819" s="282"/>
    </row>
    <row r="820" spans="15:15">
      <c r="O820" s="282"/>
    </row>
    <row r="821" spans="15:15">
      <c r="O821" s="282"/>
    </row>
    <row r="822" spans="15:15">
      <c r="O822" s="282"/>
    </row>
    <row r="823" spans="15:15">
      <c r="O823" s="282"/>
    </row>
    <row r="824" spans="15:15">
      <c r="O824" s="282"/>
    </row>
    <row r="825" spans="15:15">
      <c r="O825" s="282"/>
    </row>
    <row r="826" spans="15:15">
      <c r="O826" s="282"/>
    </row>
    <row r="827" spans="15:15">
      <c r="O827" s="282"/>
    </row>
    <row r="828" spans="15:15">
      <c r="O828" s="282"/>
    </row>
    <row r="829" spans="15:15">
      <c r="O829" s="282"/>
    </row>
    <row r="830" spans="15:15">
      <c r="O830" s="282"/>
    </row>
    <row r="831" spans="15:15">
      <c r="O831" s="282"/>
    </row>
    <row r="832" spans="15:15">
      <c r="O832" s="282"/>
    </row>
    <row r="833" spans="15:15">
      <c r="O833" s="282"/>
    </row>
    <row r="834" spans="15:15">
      <c r="O834" s="282"/>
    </row>
    <row r="835" spans="15:15">
      <c r="O835" s="282"/>
    </row>
    <row r="836" spans="15:15">
      <c r="O836" s="282"/>
    </row>
    <row r="837" spans="15:15">
      <c r="O837" s="282"/>
    </row>
    <row r="838" spans="15:15">
      <c r="O838" s="282"/>
    </row>
    <row r="839" spans="15:15">
      <c r="O839" s="282"/>
    </row>
    <row r="840" spans="15:15">
      <c r="O840" s="282"/>
    </row>
    <row r="841" spans="15:15">
      <c r="O841" s="282"/>
    </row>
    <row r="842" spans="15:15">
      <c r="O842" s="282"/>
    </row>
    <row r="843" spans="15:15">
      <c r="O843" s="282"/>
    </row>
    <row r="844" spans="15:15">
      <c r="O844" s="282"/>
    </row>
    <row r="845" spans="15:15">
      <c r="O845" s="282"/>
    </row>
    <row r="846" spans="15:15">
      <c r="O846" s="282"/>
    </row>
    <row r="847" spans="15:15">
      <c r="O847" s="282"/>
    </row>
    <row r="848" spans="15:15">
      <c r="O848" s="282"/>
    </row>
    <row r="849" spans="15:15">
      <c r="O849" s="282"/>
    </row>
    <row r="850" spans="15:15">
      <c r="O850" s="282"/>
    </row>
    <row r="851" spans="15:15">
      <c r="O851" s="282"/>
    </row>
    <row r="852" spans="15:15">
      <c r="O852" s="282"/>
    </row>
    <row r="853" spans="15:15">
      <c r="O853" s="282"/>
    </row>
    <row r="854" spans="15:15">
      <c r="O854" s="282"/>
    </row>
    <row r="855" spans="15:15">
      <c r="O855" s="282"/>
    </row>
    <row r="856" spans="15:15">
      <c r="O856" s="282"/>
    </row>
    <row r="857" spans="15:15">
      <c r="O857" s="282"/>
    </row>
    <row r="858" spans="15:15">
      <c r="O858" s="282"/>
    </row>
    <row r="859" spans="15:15">
      <c r="O859" s="282"/>
    </row>
    <row r="860" spans="15:15">
      <c r="O860" s="282"/>
    </row>
    <row r="861" spans="15:15">
      <c r="O861" s="282"/>
    </row>
    <row r="862" spans="15:15">
      <c r="O862" s="282"/>
    </row>
    <row r="863" spans="15:15">
      <c r="O863" s="282"/>
    </row>
    <row r="864" spans="15:15">
      <c r="O864" s="282"/>
    </row>
    <row r="865" spans="15:15">
      <c r="O865" s="282"/>
    </row>
    <row r="866" spans="15:15">
      <c r="O866" s="282"/>
    </row>
    <row r="867" spans="15:15">
      <c r="O867" s="282"/>
    </row>
    <row r="868" spans="15:15">
      <c r="O868" s="282"/>
    </row>
    <row r="869" spans="15:15">
      <c r="O869" s="282"/>
    </row>
    <row r="870" spans="15:15">
      <c r="O870" s="282"/>
    </row>
    <row r="871" spans="15:15">
      <c r="O871" s="282"/>
    </row>
    <row r="872" spans="15:15">
      <c r="O872" s="282"/>
    </row>
    <row r="873" spans="15:15">
      <c r="O873" s="282"/>
    </row>
    <row r="874" spans="15:15">
      <c r="O874" s="282"/>
    </row>
    <row r="875" spans="15:15">
      <c r="O875" s="282"/>
    </row>
    <row r="876" spans="15:15">
      <c r="O876" s="282"/>
    </row>
    <row r="877" spans="15:15">
      <c r="O877" s="282"/>
    </row>
    <row r="878" spans="15:15">
      <c r="O878" s="282"/>
    </row>
    <row r="879" spans="15:15">
      <c r="O879" s="282"/>
    </row>
    <row r="880" spans="15:15">
      <c r="O880" s="282"/>
    </row>
    <row r="881" spans="15:15">
      <c r="O881" s="282"/>
    </row>
    <row r="882" spans="15:15">
      <c r="O882" s="282"/>
    </row>
    <row r="883" spans="15:15">
      <c r="O883" s="282"/>
    </row>
    <row r="884" spans="15:15">
      <c r="O884" s="282"/>
    </row>
    <row r="885" spans="15:15">
      <c r="O885" s="282"/>
    </row>
    <row r="886" spans="15:15">
      <c r="O886" s="282"/>
    </row>
    <row r="887" spans="15:15">
      <c r="O887" s="282"/>
    </row>
    <row r="888" spans="15:15">
      <c r="O888" s="282"/>
    </row>
    <row r="889" spans="15:15">
      <c r="O889" s="282"/>
    </row>
    <row r="890" spans="15:15">
      <c r="O890" s="282"/>
    </row>
    <row r="891" spans="15:15">
      <c r="O891" s="282"/>
    </row>
    <row r="892" spans="15:15">
      <c r="O892" s="282"/>
    </row>
    <row r="893" spans="15:15">
      <c r="O893" s="282"/>
    </row>
    <row r="894" spans="15:15">
      <c r="O894" s="282"/>
    </row>
    <row r="895" spans="15:15">
      <c r="O895" s="282"/>
    </row>
    <row r="896" spans="15:15">
      <c r="O896" s="282"/>
    </row>
    <row r="897" spans="15:15">
      <c r="O897" s="282"/>
    </row>
    <row r="898" spans="15:15">
      <c r="O898" s="282"/>
    </row>
    <row r="899" spans="15:15">
      <c r="O899" s="282"/>
    </row>
    <row r="900" spans="15:15">
      <c r="O900" s="282"/>
    </row>
    <row r="901" spans="15:15">
      <c r="O901" s="282"/>
    </row>
    <row r="902" spans="15:15">
      <c r="O902" s="282"/>
    </row>
    <row r="903" spans="15:15">
      <c r="O903" s="282"/>
    </row>
    <row r="904" spans="15:15">
      <c r="O904" s="282"/>
    </row>
    <row r="905" spans="15:15">
      <c r="O905" s="282"/>
    </row>
    <row r="906" spans="15:15">
      <c r="O906" s="282"/>
    </row>
    <row r="907" spans="15:15">
      <c r="O907" s="282"/>
    </row>
    <row r="908" spans="15:15">
      <c r="O908" s="282"/>
    </row>
    <row r="909" spans="15:15">
      <c r="O909" s="282"/>
    </row>
    <row r="910" spans="15:15">
      <c r="O910" s="282"/>
    </row>
    <row r="911" spans="15:15">
      <c r="O911" s="282"/>
    </row>
    <row r="912" spans="15:15">
      <c r="O912" s="282"/>
    </row>
    <row r="913" spans="15:15">
      <c r="O913" s="282"/>
    </row>
    <row r="914" spans="15:15">
      <c r="O914" s="282"/>
    </row>
    <row r="915" spans="15:15">
      <c r="O915" s="282"/>
    </row>
    <row r="916" spans="15:15">
      <c r="O916" s="282"/>
    </row>
    <row r="917" spans="15:15">
      <c r="O917" s="282"/>
    </row>
    <row r="918" spans="15:15">
      <c r="O918" s="282"/>
    </row>
    <row r="919" spans="15:15">
      <c r="O919" s="282"/>
    </row>
    <row r="920" spans="15:15">
      <c r="O920" s="282"/>
    </row>
    <row r="921" spans="15:15">
      <c r="O921" s="282"/>
    </row>
    <row r="922" spans="15:15">
      <c r="O922" s="282"/>
    </row>
    <row r="923" spans="15:15">
      <c r="O923" s="282"/>
    </row>
    <row r="924" spans="15:15">
      <c r="O924" s="282"/>
    </row>
    <row r="925" spans="15:15">
      <c r="O925" s="282"/>
    </row>
    <row r="926" spans="15:15">
      <c r="O926" s="282"/>
    </row>
    <row r="927" spans="15:15">
      <c r="O927" s="282"/>
    </row>
    <row r="928" spans="15:15">
      <c r="O928" s="282"/>
    </row>
    <row r="929" spans="15:15">
      <c r="O929" s="282"/>
    </row>
    <row r="930" spans="15:15">
      <c r="O930" s="282"/>
    </row>
    <row r="931" spans="15:15">
      <c r="O931" s="282"/>
    </row>
    <row r="932" spans="15:15">
      <c r="O932" s="282"/>
    </row>
    <row r="933" spans="15:15">
      <c r="O933" s="282"/>
    </row>
    <row r="934" spans="15:15">
      <c r="O934" s="282"/>
    </row>
    <row r="935" spans="15:15">
      <c r="O935" s="282"/>
    </row>
    <row r="936" spans="15:15">
      <c r="O936" s="282"/>
    </row>
    <row r="937" spans="15:15">
      <c r="O937" s="282"/>
    </row>
    <row r="938" spans="15:15">
      <c r="O938" s="282"/>
    </row>
    <row r="939" spans="15:15">
      <c r="O939" s="282"/>
    </row>
    <row r="940" spans="15:15">
      <c r="O940" s="282"/>
    </row>
    <row r="941" spans="15:15">
      <c r="O941" s="282"/>
    </row>
    <row r="942" spans="15:15">
      <c r="O942" s="282"/>
    </row>
    <row r="943" spans="15:15">
      <c r="O943" s="282"/>
    </row>
    <row r="944" spans="15:15">
      <c r="O944" s="282"/>
    </row>
    <row r="945" spans="15:15">
      <c r="O945" s="282"/>
    </row>
    <row r="946" spans="15:15">
      <c r="O946" s="282"/>
    </row>
    <row r="947" spans="15:15">
      <c r="O947" s="282"/>
    </row>
    <row r="948" spans="15:15">
      <c r="O948" s="282"/>
    </row>
    <row r="949" spans="15:15">
      <c r="O949" s="282"/>
    </row>
    <row r="950" spans="15:15">
      <c r="O950" s="282"/>
    </row>
    <row r="951" spans="15:15">
      <c r="O951" s="282"/>
    </row>
    <row r="952" spans="15:15">
      <c r="O952" s="282"/>
    </row>
    <row r="953" spans="15:15">
      <c r="O953" s="282"/>
    </row>
    <row r="954" spans="15:15">
      <c r="O954" s="282"/>
    </row>
    <row r="955" spans="15:15">
      <c r="O955" s="282"/>
    </row>
    <row r="956" spans="15:15">
      <c r="O956" s="282"/>
    </row>
    <row r="957" spans="15:15">
      <c r="O957" s="282"/>
    </row>
    <row r="958" spans="15:15">
      <c r="O958" s="282"/>
    </row>
    <row r="959" spans="15:15">
      <c r="O959" s="282"/>
    </row>
    <row r="960" spans="15:15">
      <c r="O960" s="282"/>
    </row>
    <row r="961" spans="15:15">
      <c r="O961" s="282"/>
    </row>
    <row r="962" spans="15:15">
      <c r="O962" s="282"/>
    </row>
    <row r="963" spans="15:15">
      <c r="O963" s="282"/>
    </row>
    <row r="964" spans="15:15">
      <c r="O964" s="282"/>
    </row>
    <row r="965" spans="15:15">
      <c r="O965" s="282"/>
    </row>
    <row r="966" spans="15:15">
      <c r="O966" s="282"/>
    </row>
    <row r="967" spans="15:15">
      <c r="O967" s="282"/>
    </row>
    <row r="968" spans="15:15">
      <c r="O968" s="282"/>
    </row>
    <row r="969" spans="15:15">
      <c r="O969" s="282"/>
    </row>
    <row r="970" spans="15:15">
      <c r="O970" s="282"/>
    </row>
    <row r="971" spans="15:15">
      <c r="O971" s="282"/>
    </row>
    <row r="972" spans="15:15">
      <c r="O972" s="282"/>
    </row>
    <row r="973" spans="15:15">
      <c r="O973" s="282"/>
    </row>
    <row r="974" spans="15:15">
      <c r="O974" s="282"/>
    </row>
    <row r="975" spans="15:15">
      <c r="O975" s="282"/>
    </row>
    <row r="976" spans="15:15">
      <c r="O976" s="282"/>
    </row>
    <row r="977" spans="15:15">
      <c r="O977" s="282"/>
    </row>
    <row r="978" spans="15:15">
      <c r="O978" s="282"/>
    </row>
    <row r="979" spans="15:15">
      <c r="O979" s="282"/>
    </row>
    <row r="980" spans="15:15">
      <c r="O980" s="282"/>
    </row>
    <row r="981" spans="15:15">
      <c r="O981" s="282"/>
    </row>
    <row r="982" spans="15:15">
      <c r="O982" s="282"/>
    </row>
    <row r="983" spans="15:15">
      <c r="O983" s="282"/>
    </row>
    <row r="984" spans="15:15">
      <c r="O984" s="282"/>
    </row>
    <row r="985" spans="15:15">
      <c r="O985" s="282"/>
    </row>
    <row r="986" spans="15:15">
      <c r="O986" s="282"/>
    </row>
    <row r="987" spans="15:15">
      <c r="O987" s="282"/>
    </row>
    <row r="988" spans="15:15">
      <c r="O988" s="282"/>
    </row>
    <row r="989" spans="15:15">
      <c r="O989" s="282"/>
    </row>
    <row r="990" spans="15:15">
      <c r="O990" s="282"/>
    </row>
    <row r="991" spans="15:15">
      <c r="O991" s="282"/>
    </row>
    <row r="992" spans="15:15">
      <c r="O992" s="282"/>
    </row>
    <row r="993" spans="15:15">
      <c r="O993" s="282"/>
    </row>
    <row r="994" spans="15:15">
      <c r="O994" s="282"/>
    </row>
    <row r="995" spans="15:15">
      <c r="O995" s="282"/>
    </row>
    <row r="996" spans="15:15">
      <c r="O996" s="282"/>
    </row>
    <row r="997" spans="15:15">
      <c r="O997" s="282"/>
    </row>
    <row r="998" spans="15:15">
      <c r="O998" s="282"/>
    </row>
    <row r="999" spans="15:15">
      <c r="O999" s="282"/>
    </row>
    <row r="1000" spans="15:15">
      <c r="O1000" s="282"/>
    </row>
    <row r="1001" spans="15:15">
      <c r="O1001" s="282"/>
    </row>
    <row r="1002" spans="15:15">
      <c r="O1002" s="282"/>
    </row>
    <row r="1003" spans="15:15">
      <c r="O1003" s="282"/>
    </row>
    <row r="1004" spans="15:15">
      <c r="O1004" s="282"/>
    </row>
    <row r="1005" spans="15:15">
      <c r="O1005" s="282"/>
    </row>
    <row r="1006" spans="15:15">
      <c r="O1006" s="282"/>
    </row>
    <row r="1007" spans="15:15">
      <c r="O1007" s="282"/>
    </row>
    <row r="1008" spans="15:15">
      <c r="O1008" s="282"/>
    </row>
    <row r="1009" spans="15:15">
      <c r="O1009" s="282"/>
    </row>
    <row r="1010" spans="15:15">
      <c r="O1010" s="282"/>
    </row>
    <row r="1011" spans="15:15">
      <c r="O1011" s="282"/>
    </row>
    <row r="1012" spans="15:15">
      <c r="O1012" s="282"/>
    </row>
    <row r="1013" spans="15:15">
      <c r="O1013" s="282"/>
    </row>
    <row r="1014" spans="15:15">
      <c r="O1014" s="282"/>
    </row>
    <row r="1015" spans="15:15">
      <c r="O1015" s="282"/>
    </row>
    <row r="1016" spans="15:15">
      <c r="O1016" s="282"/>
    </row>
    <row r="1017" spans="15:15">
      <c r="O1017" s="282"/>
    </row>
    <row r="1018" spans="15:15">
      <c r="O1018" s="282"/>
    </row>
    <row r="1019" spans="15:15">
      <c r="O1019" s="282"/>
    </row>
    <row r="1020" spans="15:15">
      <c r="O1020" s="282"/>
    </row>
    <row r="1021" spans="15:15">
      <c r="O1021" s="282"/>
    </row>
    <row r="1022" spans="15:15">
      <c r="O1022" s="282"/>
    </row>
    <row r="1023" spans="15:15">
      <c r="O1023" s="282"/>
    </row>
    <row r="1024" spans="15:15">
      <c r="O1024" s="282"/>
    </row>
    <row r="1025" spans="15:15">
      <c r="O1025" s="282"/>
    </row>
    <row r="1026" spans="15:15">
      <c r="O1026" s="282"/>
    </row>
    <row r="1027" spans="15:15">
      <c r="O1027" s="282"/>
    </row>
    <row r="1028" spans="15:15">
      <c r="O1028" s="282"/>
    </row>
    <row r="1029" spans="15:15">
      <c r="O1029" s="282"/>
    </row>
    <row r="1030" spans="15:15">
      <c r="O1030" s="282"/>
    </row>
    <row r="1031" spans="15:15">
      <c r="O1031" s="282"/>
    </row>
    <row r="1032" spans="15:15">
      <c r="O1032" s="282"/>
    </row>
    <row r="1033" spans="15:15">
      <c r="O1033" s="282"/>
    </row>
    <row r="1034" spans="15:15">
      <c r="O1034" s="282"/>
    </row>
    <row r="1035" spans="15:15">
      <c r="O1035" s="282"/>
    </row>
    <row r="1036" spans="15:15">
      <c r="O1036" s="282"/>
    </row>
    <row r="1037" spans="15:15">
      <c r="O1037" s="282"/>
    </row>
    <row r="1038" spans="15:15">
      <c r="O1038" s="282"/>
    </row>
    <row r="1039" spans="15:15">
      <c r="O1039" s="282"/>
    </row>
    <row r="1040" spans="15:15">
      <c r="O1040" s="282"/>
    </row>
    <row r="1041" spans="15:15">
      <c r="O1041" s="282"/>
    </row>
    <row r="1042" spans="15:15">
      <c r="O1042" s="282"/>
    </row>
    <row r="1043" spans="15:15">
      <c r="O1043" s="282"/>
    </row>
    <row r="1044" spans="15:15">
      <c r="O1044" s="282"/>
    </row>
    <row r="1045" spans="15:15">
      <c r="O1045" s="282"/>
    </row>
    <row r="1046" spans="15:15">
      <c r="O1046" s="282"/>
    </row>
    <row r="1047" spans="15:15">
      <c r="O1047" s="282"/>
    </row>
    <row r="1048" spans="15:15">
      <c r="O1048" s="282"/>
    </row>
    <row r="1049" spans="15:15">
      <c r="O1049" s="282"/>
    </row>
    <row r="1050" spans="15:15">
      <c r="O1050" s="282"/>
    </row>
    <row r="1051" spans="15:15">
      <c r="O1051" s="282"/>
    </row>
    <row r="1052" spans="15:15">
      <c r="O1052" s="282"/>
    </row>
    <row r="1053" spans="15:15">
      <c r="O1053" s="282"/>
    </row>
    <row r="1054" spans="15:15">
      <c r="O1054" s="282"/>
    </row>
    <row r="1055" spans="15:15">
      <c r="O1055" s="282"/>
    </row>
    <row r="1056" spans="15:15">
      <c r="O1056" s="282"/>
    </row>
    <row r="1057" spans="15:15">
      <c r="O1057" s="282"/>
    </row>
    <row r="1058" spans="15:15">
      <c r="O1058" s="282"/>
    </row>
    <row r="1059" spans="15:15">
      <c r="O1059" s="282"/>
    </row>
    <row r="1060" spans="15:15">
      <c r="O1060" s="282"/>
    </row>
    <row r="1061" spans="15:15">
      <c r="O1061" s="282"/>
    </row>
    <row r="1062" spans="15:15">
      <c r="O1062" s="282"/>
    </row>
    <row r="1063" spans="15:15">
      <c r="O1063" s="282"/>
    </row>
    <row r="1064" spans="15:15">
      <c r="O1064" s="282"/>
    </row>
    <row r="1065" spans="15:15">
      <c r="O1065" s="282"/>
    </row>
    <row r="1066" spans="15:15">
      <c r="O1066" s="282"/>
    </row>
    <row r="1067" spans="15:15">
      <c r="O1067" s="282"/>
    </row>
    <row r="1068" spans="15:15">
      <c r="O1068" s="282"/>
    </row>
    <row r="1069" spans="15:15">
      <c r="O1069" s="282"/>
    </row>
    <row r="1070" spans="15:15">
      <c r="O1070" s="282"/>
    </row>
    <row r="1071" spans="15:15">
      <c r="O1071" s="282"/>
    </row>
    <row r="1072" spans="15:15">
      <c r="O1072" s="282"/>
    </row>
    <row r="1073" spans="15:15">
      <c r="O1073" s="282"/>
    </row>
    <row r="1074" spans="15:15">
      <c r="O1074" s="282"/>
    </row>
    <row r="1075" spans="15:15">
      <c r="O1075" s="282"/>
    </row>
    <row r="1076" spans="15:15">
      <c r="O1076" s="282"/>
    </row>
    <row r="1077" spans="15:15">
      <c r="O1077" s="282"/>
    </row>
    <row r="1078" spans="15:15">
      <c r="O1078" s="282"/>
    </row>
    <row r="1079" spans="15:15">
      <c r="O1079" s="282"/>
    </row>
    <row r="1080" spans="15:15">
      <c r="O1080" s="282"/>
    </row>
    <row r="1081" spans="15:15">
      <c r="O1081" s="282"/>
    </row>
    <row r="1082" spans="15:15">
      <c r="O1082" s="282"/>
    </row>
    <row r="1083" spans="15:15">
      <c r="O1083" s="282"/>
    </row>
    <row r="1084" spans="15:15">
      <c r="O1084" s="282"/>
    </row>
    <row r="1085" spans="15:15">
      <c r="O1085" s="282"/>
    </row>
    <row r="1086" spans="15:15">
      <c r="O1086" s="282"/>
    </row>
    <row r="1087" spans="15:15">
      <c r="O1087" s="282"/>
    </row>
    <row r="1088" spans="15:15">
      <c r="O1088" s="282"/>
    </row>
    <row r="1089" spans="15:15">
      <c r="O1089" s="282"/>
    </row>
    <row r="1090" spans="15:15">
      <c r="O1090" s="282"/>
    </row>
    <row r="1091" spans="15:15">
      <c r="O1091" s="282"/>
    </row>
    <row r="1092" spans="15:15">
      <c r="O1092" s="282"/>
    </row>
    <row r="1093" spans="15:15">
      <c r="O1093" s="282"/>
    </row>
    <row r="1094" spans="15:15">
      <c r="O1094" s="282"/>
    </row>
    <row r="1095" spans="15:15">
      <c r="O1095" s="282"/>
    </row>
    <row r="1096" spans="15:15">
      <c r="O1096" s="282"/>
    </row>
    <row r="1097" spans="15:15">
      <c r="O1097" s="282"/>
    </row>
    <row r="1098" spans="15:15">
      <c r="O1098" s="282"/>
    </row>
    <row r="1099" spans="15:15">
      <c r="O1099" s="282"/>
    </row>
    <row r="1100" spans="15:15">
      <c r="O1100" s="282"/>
    </row>
    <row r="1101" spans="15:15">
      <c r="O1101" s="282"/>
    </row>
    <row r="1102" spans="15:15">
      <c r="O1102" s="282"/>
    </row>
    <row r="1103" spans="15:15">
      <c r="O1103" s="282"/>
    </row>
    <row r="1104" spans="15:15">
      <c r="O1104" s="282"/>
    </row>
    <row r="1105" spans="15:15">
      <c r="O1105" s="282"/>
    </row>
    <row r="1106" spans="15:15">
      <c r="O1106" s="282"/>
    </row>
    <row r="1107" spans="15:15">
      <c r="O1107" s="282"/>
    </row>
    <row r="1108" spans="15:15">
      <c r="O1108" s="282"/>
    </row>
    <row r="1109" spans="15:15">
      <c r="O1109" s="282"/>
    </row>
    <row r="1110" spans="15:15">
      <c r="O1110" s="282"/>
    </row>
    <row r="1111" spans="15:15">
      <c r="O1111" s="282"/>
    </row>
    <row r="1112" spans="15:15">
      <c r="O1112" s="282"/>
    </row>
    <row r="1113" spans="15:15">
      <c r="O1113" s="282"/>
    </row>
    <row r="1114" spans="15:15">
      <c r="O1114" s="282"/>
    </row>
    <row r="1115" spans="15:15">
      <c r="O1115" s="282"/>
    </row>
    <row r="1116" spans="15:15">
      <c r="O1116" s="282"/>
    </row>
    <row r="1117" spans="15:15">
      <c r="O1117" s="282"/>
    </row>
    <row r="1118" spans="15:15">
      <c r="O1118" s="282"/>
    </row>
    <row r="1119" spans="15:15">
      <c r="O1119" s="282"/>
    </row>
    <row r="1120" spans="15:15">
      <c r="O1120" s="282"/>
    </row>
    <row r="1121" spans="15:15">
      <c r="O1121" s="282"/>
    </row>
    <row r="1122" spans="15:15">
      <c r="O1122" s="282"/>
    </row>
    <row r="1123" spans="15:15">
      <c r="O1123" s="282"/>
    </row>
    <row r="1124" spans="15:15">
      <c r="O1124" s="282"/>
    </row>
    <row r="1125" spans="15:15">
      <c r="O1125" s="215"/>
    </row>
  </sheetData>
  <hyperlinks>
    <hyperlink ref="O22" r:id="rId1" xr:uid="{2F139CC1-8469-437D-881F-E2588A99EB3F}"/>
    <hyperlink ref="O9" r:id="rId2" xr:uid="{8C63892C-0F1A-4E9E-952A-C618D87774F9}"/>
    <hyperlink ref="O75" r:id="rId3" xr:uid="{D79318C4-85FE-4E5F-92E2-91E19EB3C770}"/>
    <hyperlink ref="O81" r:id="rId4" xr:uid="{3BEBBB79-CED1-4B1E-ADD7-05103E8152A7}"/>
    <hyperlink ref="O80" r:id="rId5" xr:uid="{C2EA3431-D23E-43DC-86E8-F2BDDD2867A9}"/>
    <hyperlink ref="O79" r:id="rId6" xr:uid="{1C6365EE-1EE9-41F0-B752-2D1DCAA0D902}"/>
    <hyperlink ref="O78" r:id="rId7" xr:uid="{1CA03FD0-C801-46D0-8EE2-9CD5589C3F2A}"/>
    <hyperlink ref="O77" r:id="rId8" xr:uid="{E842EA17-16E8-4F31-98E5-3888CF028DA5}"/>
    <hyperlink ref="O69" r:id="rId9" xr:uid="{B299CDD1-19BD-4027-B5FC-B114EE9041CE}"/>
    <hyperlink ref="O67" r:id="rId10" xr:uid="{4D4B3BC2-DD1A-49C9-9E88-5C454666F1DA}"/>
    <hyperlink ref="O62" r:id="rId11" xr:uid="{A96E27BE-AC8C-4190-816E-2A11B878CB90}"/>
    <hyperlink ref="O61" r:id="rId12" xr:uid="{7337E482-A743-4AA4-BD6A-DC4AB9FED2B2}"/>
    <hyperlink ref="O60" r:id="rId13" xr:uid="{32B100B6-C0B5-479C-8B79-75CFD68D3A98}"/>
    <hyperlink ref="O59" r:id="rId14" xr:uid="{28000629-C112-40B9-97B1-93E34D9C9D71}"/>
    <hyperlink ref="O58" r:id="rId15" xr:uid="{633BFA97-DBD5-45FE-9443-022F2268F072}"/>
    <hyperlink ref="O55" r:id="rId16" xr:uid="{947C33EA-8A19-4E46-8528-768EDF6C032B}"/>
    <hyperlink ref="O54" r:id="rId17" xr:uid="{3DD52AAA-1D76-4A49-938E-B875F15BC235}"/>
    <hyperlink ref="O51" r:id="rId18" xr:uid="{A261F450-2AB6-45AD-A8A9-3BCE41D19833}"/>
    <hyperlink ref="O50" r:id="rId19" xr:uid="{7E6092D2-2BA9-49EB-B1EC-3F18703A240B}"/>
    <hyperlink ref="O47" r:id="rId20" xr:uid="{74DFCF17-CA4A-455E-B8C6-2AB6AD61C354}"/>
    <hyperlink ref="O45" r:id="rId21" xr:uid="{80E468C3-C4B1-4C6E-BE7E-59491000E53D}"/>
    <hyperlink ref="O42" r:id="rId22" xr:uid="{9CD3F1B9-ACCA-48B7-B5D8-824E34E3F281}"/>
    <hyperlink ref="O37" r:id="rId23" xr:uid="{FF962A53-A008-4F51-9F96-A15CF5D084EC}"/>
    <hyperlink ref="O32" r:id="rId24" xr:uid="{F2EBE6C2-D0BA-4D4B-A551-36D434D5086A}"/>
    <hyperlink ref="O30" r:id="rId25" xr:uid="{06690F86-B315-47D3-BFDC-6A9895DEF72D}"/>
    <hyperlink ref="O29" r:id="rId26" xr:uid="{EB5398F8-0BD5-4972-BE75-31679185ED33}"/>
    <hyperlink ref="O28" r:id="rId27" xr:uid="{A7B0BD1C-7B81-4094-A93C-160B9D6A00BC}"/>
    <hyperlink ref="O27" r:id="rId28" xr:uid="{02BB9C71-B565-4355-8FFE-98ECF07BC1FA}"/>
    <hyperlink ref="O26" r:id="rId29" xr:uid="{0F89A0C7-965D-41B9-95D7-810C0636D941}"/>
    <hyperlink ref="O25" r:id="rId30" xr:uid="{EC2D1065-3516-4DED-8036-7F384D565ECF}"/>
    <hyperlink ref="O23" r:id="rId31" xr:uid="{72BA6D63-A21B-4B27-9A41-89FC42FE5A97}"/>
    <hyperlink ref="O21" r:id="rId32" xr:uid="{B41A646C-1248-41D8-846E-1DDD46C6C29F}"/>
    <hyperlink ref="O20" r:id="rId33" xr:uid="{E139E1C2-D2FC-4E72-8A1F-9F47282FEF82}"/>
    <hyperlink ref="O19" r:id="rId34" xr:uid="{54DE7F5E-7ED3-491B-81D5-DD82C52C39AC}"/>
    <hyperlink ref="O18" r:id="rId35" xr:uid="{F1CAC058-54B8-4782-ABE3-F08DB274208C}"/>
    <hyperlink ref="O17" r:id="rId36" xr:uid="{7805225A-3BD6-4448-809D-FDCF30523007}"/>
    <hyperlink ref="O16" r:id="rId37" xr:uid="{D914FB96-C616-4FA9-8730-BF5D0E32BC74}"/>
    <hyperlink ref="O15" r:id="rId38" xr:uid="{55D962F3-28DB-4454-8225-48B6B5CA41C7}"/>
    <hyperlink ref="O14" r:id="rId39" xr:uid="{B16C76B5-6E0B-456B-B792-35A3A8447449}"/>
    <hyperlink ref="O13" r:id="rId40" xr:uid="{FB0A1847-C7FF-412B-A543-553436E97335}"/>
    <hyperlink ref="O12" r:id="rId41" xr:uid="{A4A0A78E-C1C2-4CDD-9116-CB9240D486C2}"/>
    <hyperlink ref="O11" r:id="rId42" xr:uid="{E2EB814A-9B3B-42EF-AB48-6E8C3C74EB04}"/>
    <hyperlink ref="O56" r:id="rId43" xr:uid="{4B67FC1F-B94F-484A-963D-82D0F22B6010}"/>
    <hyperlink ref="O52" r:id="rId44" xr:uid="{F539FFE5-D69E-4B04-9F6A-1D772D70F086}"/>
    <hyperlink ref="O64" r:id="rId45" xr:uid="{7C09B3C3-FDB4-47E2-952A-D68BD322BA49}"/>
    <hyperlink ref="O63" r:id="rId46" xr:uid="{9EF89BEA-FEA8-4039-9DA0-8FBC808FECEE}"/>
    <hyperlink ref="O66" r:id="rId47" xr:uid="{94C558BE-CE57-4512-81A1-F978F35F77BE}"/>
    <hyperlink ref="O68" r:id="rId48" xr:uid="{FAA3673C-D2B3-48A9-9256-1A08E386FF7D}"/>
    <hyperlink ref="O71" r:id="rId49" xr:uid="{397785BD-2A44-4929-BA4E-AC14049F695D}"/>
    <hyperlink ref="O24" r:id="rId50" xr:uid="{A1880259-BF0B-458F-8B5A-9E2BDD920C0D}"/>
    <hyperlink ref="O46" r:id="rId51" xr:uid="{C96D5DFF-E3FB-4885-9C23-FB560269FCD7}"/>
    <hyperlink ref="O44" r:id="rId52" xr:uid="{1912527B-A626-4B7C-9C5F-53011FEF539D}"/>
    <hyperlink ref="O43" r:id="rId53" xr:uid="{74B7A817-1241-41D1-A2C6-3D4CD55BF9CE}"/>
    <hyperlink ref="O53" r:id="rId54" xr:uid="{E569D273-9302-407B-BA08-EA1FCC99269E}"/>
    <hyperlink ref="O49" r:id="rId55" xr:uid="{6C8C4F95-6E17-4F93-8B01-38EF17D5A958}"/>
    <hyperlink ref="O70" r:id="rId56" xr:uid="{8AF357E4-B58C-4D15-A07E-BDEC800228B3}"/>
    <hyperlink ref="O34" r:id="rId57" xr:uid="{726210BC-3E33-44A8-B4C5-DD606A4EB7F6}"/>
    <hyperlink ref="O35" r:id="rId58" xr:uid="{E1019695-EC92-4E42-9493-E0DC66620B57}"/>
    <hyperlink ref="O36" r:id="rId59" xr:uid="{DEA1E115-8F4D-4B6C-82C4-0B8047637027}"/>
  </hyperlinks>
  <pageMargins left="0.7" right="0.7" top="0.75" bottom="0.75" header="0.3" footer="0.3"/>
  <pageSetup orientation="portrait" r:id="rId6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theme="5" tint="0.59999389629810485"/>
  </sheetPr>
  <dimension ref="A1:AF366"/>
  <sheetViews>
    <sheetView workbookViewId="0">
      <selection sqref="A1:B1"/>
    </sheetView>
  </sheetViews>
  <sheetFormatPr defaultColWidth="9.140625" defaultRowHeight="14.25"/>
  <cols>
    <col min="1" max="1" width="6.140625" style="70" customWidth="1"/>
    <col min="2" max="2" width="16.85546875" style="30" customWidth="1"/>
    <col min="3" max="3" width="11.85546875" style="30" customWidth="1"/>
    <col min="4" max="4" width="12.5703125" style="30" customWidth="1"/>
    <col min="5" max="5" width="11.42578125" style="30" bestFit="1" customWidth="1"/>
    <col min="6" max="6" width="10.28515625" style="30" customWidth="1"/>
    <col min="7" max="7" width="9" style="30" bestFit="1" customWidth="1"/>
    <col min="8" max="8" width="1" style="30" customWidth="1"/>
    <col min="9" max="9" width="9.85546875" style="155" customWidth="1"/>
    <col min="10" max="10" width="9.7109375" style="30" customWidth="1"/>
    <col min="11" max="11" width="10" style="30" customWidth="1"/>
    <col min="12" max="12" width="9.5703125" style="30" customWidth="1"/>
    <col min="13" max="13" width="8.7109375" style="30" customWidth="1"/>
    <col min="14" max="14" width="1.140625" style="30" customWidth="1"/>
    <col min="15" max="15" width="10.42578125" style="30" customWidth="1"/>
    <col min="16" max="16" width="9.85546875" style="30" customWidth="1"/>
    <col min="17" max="17" width="10.42578125" style="30" customWidth="1"/>
    <col min="18" max="18" width="10" style="30" customWidth="1"/>
    <col min="19" max="19" width="11.5703125" style="30" customWidth="1"/>
    <col min="20" max="20" width="0" style="30" hidden="1" customWidth="1"/>
    <col min="21" max="21" width="6.7109375" style="70" customWidth="1"/>
    <col min="22" max="22" width="2.28515625" style="70" customWidth="1"/>
    <col min="23" max="23" width="10.28515625" style="70" customWidth="1"/>
    <col min="24" max="25" width="9.140625" style="70"/>
    <col min="26" max="26" width="9.7109375" style="70" bestFit="1" customWidth="1"/>
    <col min="27" max="31" width="9.140625" style="70"/>
    <col min="32" max="32" width="12.7109375" style="71" bestFit="1" customWidth="1"/>
    <col min="33" max="16384" width="9.140625" style="70"/>
  </cols>
  <sheetData>
    <row r="1" spans="1:32">
      <c r="A1" s="226"/>
      <c r="B1" s="226"/>
      <c r="C1" s="152"/>
      <c r="D1" s="152"/>
      <c r="E1" s="152"/>
      <c r="F1" s="153"/>
      <c r="G1" s="152"/>
      <c r="H1" s="59"/>
      <c r="I1" s="63"/>
      <c r="J1" s="101"/>
      <c r="K1" s="119"/>
      <c r="L1" s="64"/>
      <c r="M1" s="63"/>
      <c r="N1" s="63"/>
      <c r="O1" s="65"/>
      <c r="P1" s="66"/>
      <c r="Q1" s="67"/>
      <c r="R1" s="68"/>
      <c r="S1" s="69"/>
      <c r="X1" s="108"/>
      <c r="Y1" s="109"/>
      <c r="Z1" s="110"/>
      <c r="AF1" s="72">
        <f t="shared" ref="AF1:AF2" si="0">I1</f>
        <v>0</v>
      </c>
    </row>
    <row r="2" spans="1:32" ht="15">
      <c r="A2" s="30"/>
      <c r="C2" s="30" t="s">
        <v>184</v>
      </c>
      <c r="D2" s="31"/>
      <c r="E2" s="31"/>
      <c r="F2" s="31"/>
      <c r="I2" s="31"/>
      <c r="J2" s="31"/>
      <c r="L2" s="31"/>
      <c r="M2" s="31"/>
      <c r="R2" s="33"/>
      <c r="S2" s="33"/>
      <c r="T2" s="33"/>
      <c r="X2" s="108"/>
      <c r="Y2" s="109"/>
      <c r="Z2" s="110"/>
      <c r="AF2" s="72">
        <f t="shared" si="0"/>
        <v>0</v>
      </c>
    </row>
    <row r="3" spans="1:32" ht="15">
      <c r="A3" s="30"/>
      <c r="C3" s="34">
        <v>43101</v>
      </c>
      <c r="D3" s="31"/>
      <c r="E3" s="31"/>
      <c r="F3" s="31"/>
      <c r="I3" s="31"/>
      <c r="J3" s="31"/>
      <c r="L3" s="31"/>
      <c r="M3" s="31"/>
      <c r="R3" s="32"/>
      <c r="X3" s="108"/>
      <c r="Y3" s="109"/>
      <c r="Z3" s="110"/>
      <c r="AF3" s="72">
        <f t="shared" ref="AF3:AF6" si="1">I3</f>
        <v>0</v>
      </c>
    </row>
    <row r="4" spans="1:32" ht="15">
      <c r="A4" s="35"/>
      <c r="B4" s="35"/>
      <c r="C4" s="35"/>
      <c r="D4" s="35"/>
      <c r="E4" s="35"/>
      <c r="F4" s="35"/>
      <c r="G4" s="35"/>
      <c r="H4" s="35"/>
      <c r="I4" s="225" t="s">
        <v>185</v>
      </c>
      <c r="J4" s="225"/>
      <c r="K4" s="225"/>
      <c r="L4" s="225"/>
      <c r="M4" s="225"/>
      <c r="N4" s="41"/>
      <c r="O4" s="225" t="s">
        <v>177</v>
      </c>
      <c r="P4" s="225"/>
      <c r="Q4" s="225"/>
      <c r="R4" s="225"/>
      <c r="S4" s="225"/>
      <c r="X4" s="108"/>
      <c r="Y4" s="109"/>
      <c r="Z4" s="110"/>
      <c r="AF4" s="72" t="str">
        <f t="shared" si="1"/>
        <v>Labor Cost</v>
      </c>
    </row>
    <row r="5" spans="1:32" ht="15.75" thickBot="1">
      <c r="B5" s="36"/>
      <c r="C5" s="36"/>
      <c r="D5" s="36"/>
      <c r="E5" s="36"/>
      <c r="F5" s="37"/>
      <c r="G5" s="36"/>
      <c r="H5" s="36"/>
      <c r="I5" s="36"/>
      <c r="J5" s="36"/>
      <c r="K5" s="36"/>
      <c r="L5" s="36"/>
      <c r="M5" s="36"/>
      <c r="N5" s="36"/>
      <c r="O5" s="36"/>
      <c r="P5" s="36"/>
      <c r="Q5" s="36"/>
      <c r="R5" s="36"/>
      <c r="S5" s="36"/>
      <c r="T5" s="36"/>
      <c r="X5" s="108"/>
      <c r="Y5" s="109"/>
      <c r="Z5" s="110"/>
      <c r="AF5" s="72">
        <f t="shared" si="1"/>
        <v>0</v>
      </c>
    </row>
    <row r="6" spans="1:32" ht="60.75" thickBot="1">
      <c r="A6" s="38" t="s">
        <v>186</v>
      </c>
      <c r="B6" s="73" t="s">
        <v>187</v>
      </c>
      <c r="C6" s="74" t="s">
        <v>188</v>
      </c>
      <c r="D6" s="75" t="s">
        <v>189</v>
      </c>
      <c r="E6" s="74" t="s">
        <v>190</v>
      </c>
      <c r="F6" s="74" t="s">
        <v>191</v>
      </c>
      <c r="G6" s="76" t="s">
        <v>192</v>
      </c>
      <c r="H6" s="77"/>
      <c r="I6" s="38" t="s">
        <v>193</v>
      </c>
      <c r="J6" s="74" t="s">
        <v>194</v>
      </c>
      <c r="K6" s="74" t="s">
        <v>195</v>
      </c>
      <c r="L6" s="78" t="s">
        <v>196</v>
      </c>
      <c r="M6" s="76" t="s">
        <v>197</v>
      </c>
      <c r="N6" s="77"/>
      <c r="O6" s="79" t="s">
        <v>198</v>
      </c>
      <c r="P6" s="74" t="s">
        <v>194</v>
      </c>
      <c r="Q6" s="74" t="s">
        <v>199</v>
      </c>
      <c r="R6" s="80" t="s">
        <v>200</v>
      </c>
      <c r="S6" s="76" t="s">
        <v>201</v>
      </c>
      <c r="T6" s="81" t="s">
        <v>202</v>
      </c>
      <c r="U6" s="35" t="s">
        <v>203</v>
      </c>
      <c r="V6" s="35"/>
      <c r="W6" s="76" t="s">
        <v>204</v>
      </c>
      <c r="X6" s="111" t="s">
        <v>205</v>
      </c>
      <c r="Y6" s="112"/>
      <c r="Z6" s="113" t="s">
        <v>176</v>
      </c>
      <c r="AF6" s="72" t="str">
        <f t="shared" si="1"/>
        <v>Dollars</v>
      </c>
    </row>
    <row r="7" spans="1:32" ht="15">
      <c r="A7" s="39">
        <v>1</v>
      </c>
      <c r="B7" s="82">
        <v>2</v>
      </c>
      <c r="C7" s="83">
        <v>3</v>
      </c>
      <c r="D7" s="84">
        <v>4</v>
      </c>
      <c r="E7" s="85">
        <v>5</v>
      </c>
      <c r="F7" s="85">
        <v>6</v>
      </c>
      <c r="G7" s="86">
        <v>7</v>
      </c>
      <c r="H7" s="87"/>
      <c r="I7" s="39">
        <v>9</v>
      </c>
      <c r="J7" s="85">
        <v>10</v>
      </c>
      <c r="K7" s="85">
        <v>11</v>
      </c>
      <c r="L7" s="88">
        <v>12</v>
      </c>
      <c r="M7" s="86">
        <v>13</v>
      </c>
      <c r="N7" s="87"/>
      <c r="O7" s="89">
        <v>15</v>
      </c>
      <c r="P7" s="85">
        <v>16</v>
      </c>
      <c r="Q7" s="85">
        <v>17</v>
      </c>
      <c r="R7" s="90">
        <v>18</v>
      </c>
      <c r="S7" s="91">
        <v>19</v>
      </c>
      <c r="T7" s="92"/>
      <c r="U7" s="35">
        <v>20</v>
      </c>
      <c r="V7" s="35"/>
      <c r="W7" s="91">
        <v>21</v>
      </c>
      <c r="X7" s="114">
        <v>22</v>
      </c>
      <c r="Y7" s="112"/>
      <c r="Z7" s="115"/>
      <c r="AF7" s="72">
        <f>I7/7*1</f>
        <v>1.2857142857142858</v>
      </c>
    </row>
    <row r="8" spans="1:32" ht="15">
      <c r="A8" s="42">
        <v>6</v>
      </c>
      <c r="B8" s="93"/>
      <c r="C8" s="43" t="s">
        <v>399</v>
      </c>
      <c r="D8" s="98"/>
      <c r="E8" s="94"/>
      <c r="F8" s="94"/>
      <c r="G8" s="95"/>
      <c r="H8" s="87"/>
      <c r="I8" s="154"/>
      <c r="J8" s="94"/>
      <c r="K8" s="94"/>
      <c r="L8" s="96"/>
      <c r="M8" s="95"/>
      <c r="N8" s="87"/>
      <c r="O8" s="93"/>
      <c r="P8" s="94"/>
      <c r="Q8" s="94"/>
      <c r="R8" s="97"/>
      <c r="S8" s="95"/>
      <c r="T8" s="95"/>
      <c r="U8" s="35"/>
      <c r="V8" s="35"/>
      <c r="W8" s="35"/>
      <c r="X8" s="116"/>
      <c r="Y8" s="112"/>
      <c r="Z8" s="115"/>
      <c r="AF8" s="72">
        <f t="shared" ref="AF8:AF71" si="2">I8/7*1</f>
        <v>0</v>
      </c>
    </row>
    <row r="9" spans="1:32" ht="15">
      <c r="A9" s="27">
        <v>7360</v>
      </c>
      <c r="B9" s="143" t="s">
        <v>143</v>
      </c>
      <c r="C9" s="133">
        <v>25555.439999999999</v>
      </c>
      <c r="D9" s="133">
        <v>28685</v>
      </c>
      <c r="E9" s="44">
        <v>-3129.5600000000013</v>
      </c>
      <c r="F9" s="45">
        <v>-10.91009238277846</v>
      </c>
      <c r="G9" s="133">
        <v>2500</v>
      </c>
      <c r="H9" s="134"/>
      <c r="I9" s="133">
        <v>6488</v>
      </c>
      <c r="J9" s="46">
        <v>0.25387940884602261</v>
      </c>
      <c r="K9" s="46">
        <v>0.23690617807570308</v>
      </c>
      <c r="L9" s="47">
        <v>-433.75838055705469</v>
      </c>
      <c r="M9" s="133">
        <v>450</v>
      </c>
      <c r="N9" s="134"/>
      <c r="O9" s="133">
        <v>6182</v>
      </c>
      <c r="P9" s="48">
        <v>24.190544165938839</v>
      </c>
      <c r="Q9" s="49">
        <v>23.674020091221283</v>
      </c>
      <c r="R9" s="47">
        <v>-132</v>
      </c>
      <c r="S9" s="48">
        <v>-0.51652407471755524</v>
      </c>
      <c r="T9" s="135"/>
      <c r="U9" s="70">
        <v>24</v>
      </c>
      <c r="V9" s="35"/>
      <c r="W9" s="164">
        <v>2340</v>
      </c>
      <c r="X9" s="117">
        <v>10.921128205128204</v>
      </c>
      <c r="Y9" s="109"/>
      <c r="Z9" s="115">
        <v>10300</v>
      </c>
      <c r="AF9" s="72">
        <f t="shared" si="2"/>
        <v>926.85714285714289</v>
      </c>
    </row>
    <row r="10" spans="1:32" ht="15">
      <c r="A10" s="27">
        <v>7382</v>
      </c>
      <c r="B10" s="143" t="s">
        <v>216</v>
      </c>
      <c r="C10" s="133">
        <v>23016</v>
      </c>
      <c r="D10" s="133">
        <v>23495</v>
      </c>
      <c r="E10" s="44">
        <v>-479</v>
      </c>
      <c r="F10" s="45">
        <v>-2.0387316450308579</v>
      </c>
      <c r="G10" s="133">
        <v>2938</v>
      </c>
      <c r="H10" s="134"/>
      <c r="I10" s="133">
        <v>6426</v>
      </c>
      <c r="J10" s="46">
        <v>0.27919708029197082</v>
      </c>
      <c r="K10" s="46">
        <v>0.24968394042748646</v>
      </c>
      <c r="L10" s="47">
        <v>-679.27442712097218</v>
      </c>
      <c r="M10" s="133">
        <v>981</v>
      </c>
      <c r="N10" s="134"/>
      <c r="O10" s="133">
        <v>5350</v>
      </c>
      <c r="P10" s="48">
        <v>23.24469933958985</v>
      </c>
      <c r="Q10" s="49">
        <v>23.818213416753562</v>
      </c>
      <c r="R10" s="47">
        <v>131.99999999999977</v>
      </c>
      <c r="S10" s="48">
        <v>0.57351407716371128</v>
      </c>
      <c r="T10" s="135"/>
      <c r="U10" s="70">
        <v>24</v>
      </c>
      <c r="V10" s="35"/>
      <c r="W10" s="164">
        <v>2380</v>
      </c>
      <c r="X10" s="117">
        <v>9.670588235294117</v>
      </c>
      <c r="Y10" s="109"/>
      <c r="Z10" s="115">
        <v>9101</v>
      </c>
      <c r="AF10" s="72">
        <f t="shared" si="2"/>
        <v>918</v>
      </c>
    </row>
    <row r="11" spans="1:32" ht="15">
      <c r="A11" s="27">
        <v>7392</v>
      </c>
      <c r="B11" s="143" t="s">
        <v>84</v>
      </c>
      <c r="C11" s="133">
        <v>33402.83</v>
      </c>
      <c r="D11" s="133">
        <v>34443</v>
      </c>
      <c r="E11" s="44">
        <v>-1040.1699999999983</v>
      </c>
      <c r="F11" s="45">
        <v>-3.019975031210981</v>
      </c>
      <c r="G11" s="133">
        <v>3848</v>
      </c>
      <c r="H11" s="134"/>
      <c r="I11" s="133">
        <v>7755</v>
      </c>
      <c r="J11" s="46">
        <v>0.23216595719584238</v>
      </c>
      <c r="K11" s="46">
        <v>0.2092492508604859</v>
      </c>
      <c r="L11" s="47">
        <v>-765.48284587983528</v>
      </c>
      <c r="M11" s="133">
        <v>633</v>
      </c>
      <c r="N11" s="134"/>
      <c r="O11" s="133">
        <v>8606.7499999999982</v>
      </c>
      <c r="P11" s="48">
        <v>25.766529362931216</v>
      </c>
      <c r="Q11" s="49">
        <v>24.410746035590396</v>
      </c>
      <c r="R11" s="47">
        <v>-452.86999999999767</v>
      </c>
      <c r="S11" s="48">
        <v>-1.35578332734082</v>
      </c>
      <c r="T11" s="135"/>
      <c r="U11" s="70">
        <v>24</v>
      </c>
      <c r="V11" s="35"/>
      <c r="W11" s="164">
        <v>3700</v>
      </c>
      <c r="X11" s="117">
        <v>9.0277918918918925</v>
      </c>
      <c r="Y11" s="109"/>
      <c r="Z11" s="115">
        <v>7524.84</v>
      </c>
      <c r="AF11" s="72">
        <f t="shared" si="2"/>
        <v>1107.8571428571429</v>
      </c>
    </row>
    <row r="12" spans="1:32" ht="15">
      <c r="A12" s="27">
        <v>7397</v>
      </c>
      <c r="B12" s="143" t="s">
        <v>164</v>
      </c>
      <c r="C12" s="133">
        <v>29692</v>
      </c>
      <c r="D12" s="133">
        <v>32284</v>
      </c>
      <c r="E12" s="44">
        <v>-2592</v>
      </c>
      <c r="F12" s="45">
        <v>-8.0287448891091557</v>
      </c>
      <c r="G12" s="133">
        <v>2070</v>
      </c>
      <c r="H12" s="134"/>
      <c r="I12" s="133">
        <v>6759</v>
      </c>
      <c r="J12" s="46">
        <v>0.22763707395931565</v>
      </c>
      <c r="K12" s="46">
        <v>0.21857111628245671</v>
      </c>
      <c r="L12" s="47">
        <v>-269.18641534129574</v>
      </c>
      <c r="M12" s="133">
        <v>216</v>
      </c>
      <c r="N12" s="134"/>
      <c r="O12" s="133">
        <v>5765</v>
      </c>
      <c r="P12" s="48">
        <v>19.416004310925501</v>
      </c>
      <c r="Q12" s="49">
        <v>19.079213256095919</v>
      </c>
      <c r="R12" s="47">
        <v>-99.999999999999631</v>
      </c>
      <c r="S12" s="48">
        <v>-0.33679105482958249</v>
      </c>
      <c r="T12" s="135"/>
      <c r="U12" s="70">
        <v>24</v>
      </c>
      <c r="V12" s="35"/>
      <c r="W12" s="164">
        <v>2951</v>
      </c>
      <c r="X12" s="117">
        <v>10.061674008810572</v>
      </c>
      <c r="Y12" s="109"/>
      <c r="Z12" s="115">
        <v>6640</v>
      </c>
      <c r="AF12" s="72">
        <f t="shared" si="2"/>
        <v>965.57142857142856</v>
      </c>
    </row>
    <row r="13" spans="1:32" ht="15">
      <c r="A13" s="27">
        <v>7406</v>
      </c>
      <c r="B13" s="143" t="s">
        <v>215</v>
      </c>
      <c r="C13" s="133">
        <v>22727</v>
      </c>
      <c r="D13" s="133">
        <v>24152</v>
      </c>
      <c r="E13" s="44">
        <v>-1425</v>
      </c>
      <c r="F13" s="45">
        <v>-5.9001324942033788</v>
      </c>
      <c r="G13" s="133">
        <v>0</v>
      </c>
      <c r="H13" s="134"/>
      <c r="I13" s="133">
        <v>5365</v>
      </c>
      <c r="J13" s="46">
        <v>0.23606283275399303</v>
      </c>
      <c r="K13" s="46">
        <v>0.24117189581575979</v>
      </c>
      <c r="L13" s="47">
        <v>116.11367620477304</v>
      </c>
      <c r="M13" s="133">
        <v>287</v>
      </c>
      <c r="N13" s="134"/>
      <c r="O13" s="133">
        <v>6600</v>
      </c>
      <c r="P13" s="48">
        <v>29.040348484181809</v>
      </c>
      <c r="Q13" s="49">
        <v>28.600343204118449</v>
      </c>
      <c r="R13" s="47">
        <v>-99.999999999999886</v>
      </c>
      <c r="S13" s="48">
        <v>-0.44000528006336026</v>
      </c>
      <c r="T13" s="135"/>
      <c r="U13" s="70" t="s">
        <v>62</v>
      </c>
      <c r="V13" s="35"/>
      <c r="W13" s="164">
        <v>2195</v>
      </c>
      <c r="X13" s="117">
        <v>10.353986332574031</v>
      </c>
      <c r="Y13" s="109"/>
      <c r="Z13" s="115">
        <v>4478</v>
      </c>
      <c r="AF13" s="72">
        <f t="shared" si="2"/>
        <v>766.42857142857144</v>
      </c>
    </row>
    <row r="14" spans="1:32" ht="15.75" thickBot="1">
      <c r="A14" s="27">
        <v>7495</v>
      </c>
      <c r="B14" s="143" t="s">
        <v>85</v>
      </c>
      <c r="C14" s="133">
        <v>19480</v>
      </c>
      <c r="D14" s="133">
        <v>21255</v>
      </c>
      <c r="E14" s="44">
        <v>-1775</v>
      </c>
      <c r="F14" s="45">
        <v>-8.3509762408844974</v>
      </c>
      <c r="G14" s="133">
        <v>866</v>
      </c>
      <c r="H14" s="134"/>
      <c r="I14" s="133">
        <v>5936</v>
      </c>
      <c r="J14" s="46">
        <v>0.30472279260780288</v>
      </c>
      <c r="K14" s="46">
        <v>0.27193496050157873</v>
      </c>
      <c r="L14" s="47">
        <v>-638.70696942924656</v>
      </c>
      <c r="M14" s="133">
        <v>166</v>
      </c>
      <c r="N14" s="134"/>
      <c r="O14" s="133">
        <v>4079</v>
      </c>
      <c r="P14" s="48">
        <v>20.939425051334702</v>
      </c>
      <c r="Q14" s="49">
        <v>23.485626283367555</v>
      </c>
      <c r="R14" s="47">
        <v>495.99999999999983</v>
      </c>
      <c r="S14" s="48">
        <v>2.5462012320328533</v>
      </c>
      <c r="T14" s="135"/>
      <c r="U14" s="70">
        <v>24</v>
      </c>
      <c r="V14" s="35"/>
      <c r="W14" s="164">
        <v>2385</v>
      </c>
      <c r="X14" s="117">
        <v>8.1677148846960161</v>
      </c>
      <c r="Y14" s="109"/>
      <c r="Z14" s="115">
        <v>7053</v>
      </c>
      <c r="AF14" s="72">
        <f t="shared" si="2"/>
        <v>848</v>
      </c>
    </row>
    <row r="15" spans="1:32" ht="15.75" thickBot="1">
      <c r="A15" s="120" t="s">
        <v>206</v>
      </c>
      <c r="B15" s="121" t="s">
        <v>378</v>
      </c>
      <c r="C15" s="122">
        <v>153873.27000000002</v>
      </c>
      <c r="D15" s="122">
        <v>164314</v>
      </c>
      <c r="E15" s="123">
        <v>-10440.73</v>
      </c>
      <c r="F15" s="124">
        <v>-6.3541329405893592</v>
      </c>
      <c r="G15" s="122">
        <v>12222</v>
      </c>
      <c r="H15" s="123"/>
      <c r="I15" s="122">
        <v>38729</v>
      </c>
      <c r="J15" s="99">
        <v>0.2516941376497685</v>
      </c>
      <c r="K15" s="40">
        <v>0.23434027650076172</v>
      </c>
      <c r="L15" s="123">
        <v>-2670.2953621236311</v>
      </c>
      <c r="M15" s="122">
        <v>2733</v>
      </c>
      <c r="N15" s="125"/>
      <c r="O15" s="122">
        <v>36582.75</v>
      </c>
      <c r="P15" s="50">
        <v>23.774597108386658</v>
      </c>
      <c r="Q15" s="51">
        <v>23.672649577148778</v>
      </c>
      <c r="R15" s="123">
        <v>-156.86999999999756</v>
      </c>
      <c r="S15" s="48">
        <v>-0.10194753123787947</v>
      </c>
      <c r="T15" s="135"/>
      <c r="V15" s="35"/>
      <c r="W15" s="122">
        <v>15951</v>
      </c>
      <c r="X15" s="165">
        <v>9.6466221553507623</v>
      </c>
      <c r="Y15" s="109"/>
      <c r="Z15" s="126">
        <v>45096.84</v>
      </c>
      <c r="AF15" s="72">
        <f t="shared" si="2"/>
        <v>5532.7142857142853</v>
      </c>
    </row>
    <row r="16" spans="1:32" ht="15">
      <c r="A16" s="42">
        <v>10</v>
      </c>
      <c r="B16" s="42"/>
      <c r="C16" s="42" t="s">
        <v>379</v>
      </c>
      <c r="D16" s="127"/>
      <c r="E16" s="42"/>
      <c r="F16" s="42"/>
      <c r="G16" s="42"/>
      <c r="H16" s="42"/>
      <c r="I16" s="128"/>
      <c r="J16" s="42"/>
      <c r="K16" s="42"/>
      <c r="L16" s="42"/>
      <c r="M16" s="128"/>
      <c r="N16" s="42"/>
      <c r="O16" s="128"/>
      <c r="P16" s="129"/>
      <c r="Q16" s="129"/>
      <c r="R16" s="42"/>
      <c r="S16" s="129"/>
      <c r="T16" s="52"/>
      <c r="W16" s="130"/>
      <c r="X16" s="108"/>
      <c r="Y16" s="109"/>
      <c r="Z16" s="110"/>
      <c r="AF16" s="72">
        <f t="shared" si="2"/>
        <v>0</v>
      </c>
    </row>
    <row r="17" spans="1:32" ht="15">
      <c r="A17" s="27">
        <v>7352</v>
      </c>
      <c r="B17" s="143" t="s">
        <v>389</v>
      </c>
      <c r="C17" s="133">
        <v>17767</v>
      </c>
      <c r="D17" s="133">
        <v>18113</v>
      </c>
      <c r="E17" s="44">
        <v>-346</v>
      </c>
      <c r="F17" s="45">
        <v>-1.9102302213879534</v>
      </c>
      <c r="G17" s="133">
        <v>1473</v>
      </c>
      <c r="H17" s="134"/>
      <c r="I17" s="133">
        <v>5344</v>
      </c>
      <c r="J17" s="46">
        <v>0.30078234929926267</v>
      </c>
      <c r="K17" s="46">
        <v>0.29090321974627104</v>
      </c>
      <c r="L17" s="47">
        <v>-175.52249476800245</v>
      </c>
      <c r="M17" s="133">
        <v>228</v>
      </c>
      <c r="N17" s="134"/>
      <c r="O17" s="133">
        <v>4613</v>
      </c>
      <c r="P17" s="48">
        <v>25.963865593516068</v>
      </c>
      <c r="Q17" s="49">
        <v>24.568019361738052</v>
      </c>
      <c r="R17" s="161">
        <v>-248.00000000000011</v>
      </c>
      <c r="S17" s="48">
        <v>-1.395846231778016</v>
      </c>
      <c r="T17" s="135"/>
      <c r="U17" s="70">
        <v>24</v>
      </c>
      <c r="V17" s="35"/>
      <c r="W17" s="164">
        <v>1997</v>
      </c>
      <c r="X17" s="117">
        <v>8.8968452679018526</v>
      </c>
      <c r="Y17" s="109"/>
      <c r="Z17" s="115">
        <v>9600</v>
      </c>
      <c r="AF17" s="72">
        <f t="shared" si="2"/>
        <v>763.42857142857144</v>
      </c>
    </row>
    <row r="18" spans="1:32" ht="15">
      <c r="A18" s="27">
        <v>7362</v>
      </c>
      <c r="B18" s="143" t="s">
        <v>226</v>
      </c>
      <c r="C18" s="133">
        <v>18836</v>
      </c>
      <c r="D18" s="133">
        <v>19476</v>
      </c>
      <c r="E18" s="44">
        <v>-640</v>
      </c>
      <c r="F18" s="45">
        <v>-3.2860957075374819</v>
      </c>
      <c r="G18" s="133">
        <v>1881</v>
      </c>
      <c r="H18" s="134"/>
      <c r="I18" s="133">
        <v>5136</v>
      </c>
      <c r="J18" s="46">
        <v>0.27266935655128477</v>
      </c>
      <c r="K18" s="46">
        <v>0.27763753206422986</v>
      </c>
      <c r="L18" s="47">
        <v>93.5805539618338</v>
      </c>
      <c r="M18" s="133">
        <v>194</v>
      </c>
      <c r="N18" s="134"/>
      <c r="O18" s="133">
        <v>5024</v>
      </c>
      <c r="P18" s="48">
        <v>26.672329581652154</v>
      </c>
      <c r="Q18" s="49">
        <v>24.761095774049693</v>
      </c>
      <c r="R18" s="161">
        <v>-359.99999999999949</v>
      </c>
      <c r="S18" s="48">
        <v>-1.9112338076024606</v>
      </c>
      <c r="T18" s="135"/>
      <c r="U18" s="70">
        <v>24</v>
      </c>
      <c r="V18" s="35"/>
      <c r="W18" s="164">
        <v>2264</v>
      </c>
      <c r="X18" s="117">
        <v>8.3197879858657249</v>
      </c>
      <c r="Y18" s="109"/>
      <c r="Z18" s="115">
        <v>4121</v>
      </c>
      <c r="AF18" s="72">
        <f t="shared" si="2"/>
        <v>733.71428571428567</v>
      </c>
    </row>
    <row r="19" spans="1:32" ht="15">
      <c r="A19" s="27">
        <v>7372</v>
      </c>
      <c r="B19" s="143" t="s">
        <v>380</v>
      </c>
      <c r="C19" s="133">
        <v>25165</v>
      </c>
      <c r="D19" s="133">
        <v>20554</v>
      </c>
      <c r="E19" s="44">
        <v>4611</v>
      </c>
      <c r="F19" s="45">
        <v>22.433589568940352</v>
      </c>
      <c r="G19" s="133">
        <v>1589</v>
      </c>
      <c r="H19" s="134"/>
      <c r="I19" s="133">
        <v>6043</v>
      </c>
      <c r="J19" s="46">
        <v>0.2401351082853169</v>
      </c>
      <c r="K19" s="46">
        <v>0.23897059343354332</v>
      </c>
      <c r="L19" s="47">
        <v>-29.305016244881983</v>
      </c>
      <c r="M19" s="133">
        <v>283</v>
      </c>
      <c r="N19" s="134"/>
      <c r="O19" s="133">
        <v>6507</v>
      </c>
      <c r="P19" s="48">
        <v>25.857341545797734</v>
      </c>
      <c r="Q19" s="49">
        <v>24.224120802702164</v>
      </c>
      <c r="R19" s="47">
        <v>-411.00000000000028</v>
      </c>
      <c r="S19" s="48">
        <v>-1.6332207430955705</v>
      </c>
      <c r="T19" s="135"/>
      <c r="U19" s="70">
        <v>24</v>
      </c>
      <c r="V19" s="35"/>
      <c r="W19" s="164">
        <v>2812</v>
      </c>
      <c r="X19" s="117">
        <v>8.9491465149359879</v>
      </c>
      <c r="Y19" s="109"/>
      <c r="Z19" s="115">
        <v>8391</v>
      </c>
      <c r="AF19" s="72">
        <f t="shared" si="2"/>
        <v>863.28571428571433</v>
      </c>
    </row>
    <row r="20" spans="1:32" ht="15">
      <c r="A20" s="27">
        <v>7375</v>
      </c>
      <c r="B20" s="143" t="s">
        <v>79</v>
      </c>
      <c r="C20" s="133">
        <v>16660</v>
      </c>
      <c r="D20" s="133">
        <v>18733</v>
      </c>
      <c r="E20" s="44">
        <v>-2073</v>
      </c>
      <c r="F20" s="45">
        <v>-11.066033203437783</v>
      </c>
      <c r="G20" s="133">
        <v>1744</v>
      </c>
      <c r="H20" s="134"/>
      <c r="I20" s="133">
        <v>5300</v>
      </c>
      <c r="J20" s="46">
        <v>0.31812725090036015</v>
      </c>
      <c r="K20" s="46">
        <v>0.30711307113877578</v>
      </c>
      <c r="L20" s="47">
        <v>-183.49623482799549</v>
      </c>
      <c r="M20" s="133">
        <v>33</v>
      </c>
      <c r="N20" s="134"/>
      <c r="O20" s="133">
        <v>5215</v>
      </c>
      <c r="P20" s="48">
        <v>31.30252100840336</v>
      </c>
      <c r="Q20" s="49">
        <v>31.212484993997595</v>
      </c>
      <c r="R20" s="47">
        <v>-15.000000000000455</v>
      </c>
      <c r="S20" s="48">
        <v>-9.003601440576503E-2</v>
      </c>
      <c r="T20" s="135"/>
      <c r="U20" s="70">
        <v>24</v>
      </c>
      <c r="W20" s="164">
        <v>2078</v>
      </c>
      <c r="X20" s="117">
        <v>8.0173243503368621</v>
      </c>
      <c r="Y20" s="109"/>
      <c r="Z20" s="115">
        <v>7861</v>
      </c>
      <c r="AF20" s="72">
        <f t="shared" si="2"/>
        <v>757.14285714285711</v>
      </c>
    </row>
    <row r="21" spans="1:32" ht="15">
      <c r="A21" s="27">
        <v>7380</v>
      </c>
      <c r="B21" s="143" t="s">
        <v>375</v>
      </c>
      <c r="C21" s="133">
        <v>18500</v>
      </c>
      <c r="D21" s="133">
        <v>19951</v>
      </c>
      <c r="E21" s="44">
        <v>-1451</v>
      </c>
      <c r="F21" s="45">
        <v>-7.2728184050924769</v>
      </c>
      <c r="G21" s="133">
        <v>1090</v>
      </c>
      <c r="H21" s="134"/>
      <c r="I21" s="133">
        <v>5050</v>
      </c>
      <c r="J21" s="46">
        <v>0.27297297297297296</v>
      </c>
      <c r="K21" s="46">
        <v>0.28001646894401727</v>
      </c>
      <c r="L21" s="47">
        <v>130.30467546431976</v>
      </c>
      <c r="M21" s="133">
        <v>391</v>
      </c>
      <c r="N21" s="134"/>
      <c r="O21" s="133">
        <v>4528</v>
      </c>
      <c r="P21" s="48">
        <v>24.475675675675674</v>
      </c>
      <c r="Q21" s="49">
        <v>24.810810810810811</v>
      </c>
      <c r="R21" s="47">
        <v>62.000000000000192</v>
      </c>
      <c r="S21" s="48">
        <v>0.33513513513513615</v>
      </c>
      <c r="T21" s="135"/>
      <c r="U21" s="70">
        <v>24</v>
      </c>
      <c r="W21" s="164">
        <v>2290</v>
      </c>
      <c r="X21" s="117">
        <v>8.0786026200873362</v>
      </c>
      <c r="Y21" s="109"/>
      <c r="Z21" s="115">
        <v>5801</v>
      </c>
      <c r="AF21" s="72">
        <f t="shared" si="2"/>
        <v>721.42857142857144</v>
      </c>
    </row>
    <row r="22" spans="1:32" ht="15">
      <c r="A22" s="27">
        <v>7386</v>
      </c>
      <c r="B22" s="143" t="s">
        <v>225</v>
      </c>
      <c r="C22" s="133">
        <v>23314</v>
      </c>
      <c r="D22" s="133">
        <v>21946</v>
      </c>
      <c r="E22" s="44">
        <v>1368</v>
      </c>
      <c r="F22" s="45">
        <v>6.2334821835414198</v>
      </c>
      <c r="G22" s="133">
        <v>2779</v>
      </c>
      <c r="H22" s="134"/>
      <c r="I22" s="133">
        <v>6044</v>
      </c>
      <c r="J22" s="46">
        <v>0.25924337308055245</v>
      </c>
      <c r="K22" s="46">
        <v>0.24749915850823656</v>
      </c>
      <c r="L22" s="47">
        <v>-273.8046185389727</v>
      </c>
      <c r="M22" s="133">
        <v>220</v>
      </c>
      <c r="N22" s="134"/>
      <c r="O22" s="133">
        <v>6109</v>
      </c>
      <c r="P22" s="48">
        <v>26.203139744359611</v>
      </c>
      <c r="Q22" s="49">
        <v>25.697006090760915</v>
      </c>
      <c r="R22" s="47">
        <v>-117.99999999999983</v>
      </c>
      <c r="S22" s="48">
        <v>-0.50613365359869533</v>
      </c>
      <c r="T22" s="135"/>
      <c r="U22" s="70">
        <v>24</v>
      </c>
      <c r="W22" s="164">
        <v>2746</v>
      </c>
      <c r="X22" s="117">
        <v>8.4901675163874728</v>
      </c>
      <c r="Y22" s="109"/>
      <c r="Z22" s="115">
        <v>11250</v>
      </c>
      <c r="AF22" s="72">
        <f t="shared" si="2"/>
        <v>863.42857142857144</v>
      </c>
    </row>
    <row r="23" spans="1:32" ht="15">
      <c r="A23" s="27">
        <v>7489</v>
      </c>
      <c r="B23" s="143" t="s">
        <v>219</v>
      </c>
      <c r="C23" s="133">
        <v>33793</v>
      </c>
      <c r="D23" s="133">
        <v>33468</v>
      </c>
      <c r="E23" s="44">
        <v>325</v>
      </c>
      <c r="F23" s="45">
        <v>0.97107684952790729</v>
      </c>
      <c r="G23" s="133">
        <v>2667</v>
      </c>
      <c r="H23" s="134"/>
      <c r="I23" s="133">
        <v>7859</v>
      </c>
      <c r="J23" s="46">
        <v>0.23256295682537803</v>
      </c>
      <c r="K23" s="46">
        <v>0.20877185601783793</v>
      </c>
      <c r="L23" s="47">
        <v>-803.97266958920261</v>
      </c>
      <c r="M23" s="133">
        <v>259</v>
      </c>
      <c r="N23" s="134"/>
      <c r="O23" s="133">
        <v>8470</v>
      </c>
      <c r="P23" s="48">
        <v>25.064362441925841</v>
      </c>
      <c r="Q23" s="49">
        <v>25.058444056461397</v>
      </c>
      <c r="R23" s="47">
        <v>-1.9999999999994891</v>
      </c>
      <c r="S23" s="48">
        <v>-5.9183854644437872E-3</v>
      </c>
      <c r="T23" s="135"/>
      <c r="U23" s="70">
        <v>24</v>
      </c>
      <c r="W23" s="164">
        <v>3795</v>
      </c>
      <c r="X23" s="117">
        <v>8.9046113306982875</v>
      </c>
      <c r="Y23" s="109"/>
      <c r="Z23" s="115">
        <v>9736</v>
      </c>
      <c r="AF23" s="72">
        <f t="shared" si="2"/>
        <v>1122.7142857142858</v>
      </c>
    </row>
    <row r="24" spans="1:32" ht="15">
      <c r="A24" s="27">
        <v>7492</v>
      </c>
      <c r="B24" s="143" t="s">
        <v>106</v>
      </c>
      <c r="C24" s="133">
        <v>25639</v>
      </c>
      <c r="D24" s="133">
        <v>24603</v>
      </c>
      <c r="E24" s="44">
        <v>1036</v>
      </c>
      <c r="F24" s="45">
        <v>4.2108685932609839</v>
      </c>
      <c r="G24" s="133">
        <v>1557</v>
      </c>
      <c r="H24" s="134"/>
      <c r="I24" s="133">
        <v>6300</v>
      </c>
      <c r="J24" s="46">
        <v>0.24571941183353485</v>
      </c>
      <c r="K24" s="46">
        <v>0.23604648495896785</v>
      </c>
      <c r="L24" s="47">
        <v>-248.00417213702332</v>
      </c>
      <c r="M24" s="133">
        <v>349</v>
      </c>
      <c r="N24" s="134"/>
      <c r="O24" s="133">
        <v>6273</v>
      </c>
      <c r="P24" s="48">
        <v>24.466632863996253</v>
      </c>
      <c r="Q24" s="49">
        <v>23.745075860993019</v>
      </c>
      <c r="R24" s="47">
        <v>-184.99999999999912</v>
      </c>
      <c r="S24" s="48">
        <v>-0.72155700300323389</v>
      </c>
      <c r="T24" s="135"/>
      <c r="U24" s="70">
        <v>24</v>
      </c>
      <c r="W24" s="164">
        <v>2540</v>
      </c>
      <c r="X24" s="117">
        <v>10.094094488188976</v>
      </c>
      <c r="Y24" s="109"/>
      <c r="Z24" s="115">
        <v>6905</v>
      </c>
      <c r="AF24" s="72">
        <f t="shared" si="2"/>
        <v>900</v>
      </c>
    </row>
    <row r="25" spans="1:32" ht="15">
      <c r="A25" s="27">
        <v>7625</v>
      </c>
      <c r="B25" s="143" t="s">
        <v>396</v>
      </c>
      <c r="C25" s="133">
        <v>23517</v>
      </c>
      <c r="D25" s="133">
        <v>21311</v>
      </c>
      <c r="E25" s="44">
        <v>2206</v>
      </c>
      <c r="F25" s="45">
        <v>10.351461686453005</v>
      </c>
      <c r="G25" s="133">
        <v>2091</v>
      </c>
      <c r="H25" s="134"/>
      <c r="I25" s="133">
        <v>5798</v>
      </c>
      <c r="J25" s="46">
        <v>0.24654505251520176</v>
      </c>
      <c r="K25" s="46">
        <v>0.24630761250836702</v>
      </c>
      <c r="L25" s="47">
        <v>-5.5838766407324076</v>
      </c>
      <c r="M25" s="133">
        <v>192</v>
      </c>
      <c r="N25" s="134"/>
      <c r="O25" s="133">
        <v>5509</v>
      </c>
      <c r="P25" s="48">
        <v>23.425607007696563</v>
      </c>
      <c r="Q25" s="49">
        <v>23.047157375515585</v>
      </c>
      <c r="R25" s="47">
        <v>-89.000000000000512</v>
      </c>
      <c r="S25" s="48">
        <v>-0.3784496321809776</v>
      </c>
      <c r="T25" s="135"/>
      <c r="U25" s="70">
        <v>24</v>
      </c>
      <c r="W25" s="164">
        <v>2560</v>
      </c>
      <c r="X25" s="117">
        <v>9.1863281249999993</v>
      </c>
      <c r="Y25" s="109"/>
      <c r="Z25" s="115">
        <v>5900</v>
      </c>
      <c r="AF25" s="72">
        <f t="shared" si="2"/>
        <v>828.28571428571433</v>
      </c>
    </row>
    <row r="26" spans="1:32" ht="15.75" thickBot="1">
      <c r="A26" s="27">
        <v>7626</v>
      </c>
      <c r="B26" s="143" t="s">
        <v>222</v>
      </c>
      <c r="C26" s="133">
        <v>11885</v>
      </c>
      <c r="D26" s="133">
        <v>11408</v>
      </c>
      <c r="E26" s="44">
        <v>477</v>
      </c>
      <c r="F26" s="45">
        <v>4.1812762973352031</v>
      </c>
      <c r="G26" s="133">
        <v>1593</v>
      </c>
      <c r="H26" s="134"/>
      <c r="I26" s="133">
        <v>5046</v>
      </c>
      <c r="J26" s="46">
        <v>0.42456878418174171</v>
      </c>
      <c r="K26" s="46">
        <v>0.40105561113714705</v>
      </c>
      <c r="L26" s="47">
        <v>-279.45406163500752</v>
      </c>
      <c r="M26" s="133">
        <v>155</v>
      </c>
      <c r="N26" s="134"/>
      <c r="O26" s="133">
        <v>3269</v>
      </c>
      <c r="P26" s="48">
        <v>27.505258729490954</v>
      </c>
      <c r="Q26" s="49">
        <v>27.311737484223812</v>
      </c>
      <c r="R26" s="47">
        <v>-22.999999999999851</v>
      </c>
      <c r="S26" s="48">
        <v>-0.19352124526714221</v>
      </c>
      <c r="T26" s="135"/>
      <c r="U26" s="70">
        <v>24</v>
      </c>
      <c r="W26" s="164">
        <v>1679</v>
      </c>
      <c r="X26" s="117">
        <v>7.078618225134008</v>
      </c>
      <c r="Y26" s="109"/>
      <c r="Z26" s="115">
        <v>5064</v>
      </c>
      <c r="AF26" s="72">
        <f t="shared" si="2"/>
        <v>720.85714285714289</v>
      </c>
    </row>
    <row r="27" spans="1:32" ht="15" thickBot="1">
      <c r="A27" s="120" t="s">
        <v>238</v>
      </c>
      <c r="B27" s="53" t="s">
        <v>86</v>
      </c>
      <c r="C27" s="122">
        <v>215076</v>
      </c>
      <c r="D27" s="122">
        <v>209563</v>
      </c>
      <c r="E27" s="123">
        <v>5513</v>
      </c>
      <c r="F27" s="124">
        <v>2.6307124826424513</v>
      </c>
      <c r="G27" s="122">
        <v>18464</v>
      </c>
      <c r="H27" s="123"/>
      <c r="I27" s="122">
        <v>57920</v>
      </c>
      <c r="J27" s="99">
        <v>0.26930015436403876</v>
      </c>
      <c r="K27" s="40">
        <v>0.26104605853300383</v>
      </c>
      <c r="L27" s="123">
        <v>-1775.2579149556648</v>
      </c>
      <c r="M27" s="122">
        <v>2304</v>
      </c>
      <c r="N27" s="125"/>
      <c r="O27" s="122">
        <v>55517</v>
      </c>
      <c r="P27" s="50">
        <v>25.812735963101414</v>
      </c>
      <c r="Q27" s="51">
        <v>25.166917740705614</v>
      </c>
      <c r="R27" s="123">
        <v>-1388.9999999999986</v>
      </c>
      <c r="S27" s="48">
        <v>-0.64581822239579978</v>
      </c>
      <c r="T27" s="135"/>
      <c r="W27" s="122">
        <v>24761</v>
      </c>
      <c r="X27" s="165">
        <v>8.6860789144218735</v>
      </c>
      <c r="Y27" s="109"/>
      <c r="Z27" s="126">
        <v>74629</v>
      </c>
      <c r="AF27" s="72">
        <f t="shared" si="2"/>
        <v>8274.2857142857138</v>
      </c>
    </row>
    <row r="28" spans="1:32">
      <c r="A28" s="42">
        <v>9</v>
      </c>
      <c r="B28" s="42"/>
      <c r="C28" s="56" t="s">
        <v>400</v>
      </c>
      <c r="D28" s="42"/>
      <c r="E28" s="42"/>
      <c r="F28" s="42"/>
      <c r="G28" s="42"/>
      <c r="H28" s="42"/>
      <c r="I28" s="128"/>
      <c r="J28" s="42"/>
      <c r="K28" s="42"/>
      <c r="L28" s="42"/>
      <c r="M28" s="128"/>
      <c r="N28" s="128"/>
      <c r="O28" s="128"/>
      <c r="P28" s="129"/>
      <c r="Q28" s="129"/>
      <c r="R28" s="132"/>
      <c r="S28" s="129"/>
      <c r="W28" s="130"/>
      <c r="X28" s="108"/>
      <c r="Y28" s="109"/>
      <c r="Z28" s="110"/>
      <c r="AF28" s="72">
        <f t="shared" si="2"/>
        <v>0</v>
      </c>
    </row>
    <row r="29" spans="1:32" ht="15">
      <c r="A29" s="27">
        <v>7364</v>
      </c>
      <c r="B29" s="143" t="s">
        <v>237</v>
      </c>
      <c r="C29" s="133">
        <v>9600</v>
      </c>
      <c r="D29" s="133">
        <v>9273</v>
      </c>
      <c r="E29" s="44">
        <v>327</v>
      </c>
      <c r="F29" s="45">
        <v>3.5263668715626006</v>
      </c>
      <c r="G29" s="133">
        <v>662</v>
      </c>
      <c r="H29" s="134"/>
      <c r="I29" s="133">
        <v>5295</v>
      </c>
      <c r="J29" s="46">
        <v>0.55156249999999996</v>
      </c>
      <c r="K29" s="46">
        <v>0.47903834621423291</v>
      </c>
      <c r="L29" s="47">
        <v>-696.23187634336364</v>
      </c>
      <c r="M29" s="133">
        <v>6</v>
      </c>
      <c r="N29" s="134"/>
      <c r="O29" s="133">
        <v>2553</v>
      </c>
      <c r="P29" s="48">
        <v>26.59375</v>
      </c>
      <c r="Q29" s="49">
        <v>24.010416666666668</v>
      </c>
      <c r="R29" s="47">
        <v>-247.99999999999989</v>
      </c>
      <c r="S29" s="48">
        <v>-2.5833333333333321</v>
      </c>
      <c r="T29" s="135"/>
      <c r="U29" s="70">
        <v>24</v>
      </c>
      <c r="W29" s="164">
        <v>1227</v>
      </c>
      <c r="X29" s="117">
        <v>7.8239608801955987</v>
      </c>
      <c r="Y29" s="109"/>
      <c r="Z29" s="115">
        <v>5055</v>
      </c>
      <c r="AF29" s="72">
        <f t="shared" si="2"/>
        <v>756.42857142857144</v>
      </c>
    </row>
    <row r="30" spans="1:32" ht="15">
      <c r="A30" s="27">
        <v>7370</v>
      </c>
      <c r="B30" s="143" t="s">
        <v>371</v>
      </c>
      <c r="C30" s="133">
        <v>17929</v>
      </c>
      <c r="D30" s="133">
        <v>20096</v>
      </c>
      <c r="E30" s="44">
        <v>-2167</v>
      </c>
      <c r="F30" s="45">
        <v>-10.783240445859873</v>
      </c>
      <c r="G30" s="133">
        <v>543</v>
      </c>
      <c r="H30" s="134"/>
      <c r="I30" s="133">
        <v>5022</v>
      </c>
      <c r="J30" s="46">
        <v>0.28010485805120194</v>
      </c>
      <c r="K30" s="46">
        <v>0.28949096660268303</v>
      </c>
      <c r="L30" s="47">
        <v>168.2835402195044</v>
      </c>
      <c r="M30" s="133">
        <v>256</v>
      </c>
      <c r="N30" s="134"/>
      <c r="O30" s="133">
        <v>4656</v>
      </c>
      <c r="P30" s="48">
        <v>25.969100340230909</v>
      </c>
      <c r="Q30" s="49">
        <v>29.667019911874615</v>
      </c>
      <c r="R30" s="47">
        <v>663</v>
      </c>
      <c r="S30" s="48">
        <v>3.6979195716437054</v>
      </c>
      <c r="T30" s="135"/>
      <c r="U30" s="70">
        <v>24</v>
      </c>
      <c r="V30" s="35"/>
      <c r="W30" s="164">
        <v>1986</v>
      </c>
      <c r="X30" s="117">
        <v>9.0276938569989937</v>
      </c>
      <c r="Y30" s="109"/>
      <c r="Z30" s="115">
        <v>7877</v>
      </c>
      <c r="AF30" s="72">
        <f t="shared" si="2"/>
        <v>717.42857142857144</v>
      </c>
    </row>
    <row r="31" spans="1:32" ht="15">
      <c r="A31" s="27">
        <v>7373</v>
      </c>
      <c r="B31" s="143" t="s">
        <v>214</v>
      </c>
      <c r="C31" s="133">
        <v>22164</v>
      </c>
      <c r="D31" s="133">
        <v>23597</v>
      </c>
      <c r="E31" s="44">
        <v>-1433</v>
      </c>
      <c r="F31" s="45">
        <v>-6.0728058651523495</v>
      </c>
      <c r="G31" s="133">
        <v>2198</v>
      </c>
      <c r="H31" s="134"/>
      <c r="I31" s="133">
        <v>6136</v>
      </c>
      <c r="J31" s="46">
        <v>0.27684533477711604</v>
      </c>
      <c r="K31" s="46">
        <v>0.25381057914985006</v>
      </c>
      <c r="L31" s="47">
        <v>-510.54232372272315</v>
      </c>
      <c r="M31" s="133">
        <v>155</v>
      </c>
      <c r="N31" s="134"/>
      <c r="O31" s="133">
        <v>5359</v>
      </c>
      <c r="P31" s="48">
        <v>24.178848583288215</v>
      </c>
      <c r="Q31" s="49">
        <v>23.99837574445046</v>
      </c>
      <c r="R31" s="47">
        <v>-39.999999999999972</v>
      </c>
      <c r="S31" s="48">
        <v>-0.18047283883775478</v>
      </c>
      <c r="T31" s="135"/>
      <c r="U31" s="70">
        <v>24</v>
      </c>
      <c r="V31" s="35"/>
      <c r="W31" s="164">
        <v>2404</v>
      </c>
      <c r="X31" s="117">
        <v>9.2196339434276204</v>
      </c>
      <c r="Y31" s="109"/>
      <c r="Z31" s="115">
        <v>6116</v>
      </c>
      <c r="AF31" s="72">
        <f t="shared" si="2"/>
        <v>876.57142857142856</v>
      </c>
    </row>
    <row r="32" spans="1:32" ht="15">
      <c r="A32" s="27">
        <v>7384</v>
      </c>
      <c r="B32" s="143" t="s">
        <v>229</v>
      </c>
      <c r="C32" s="133">
        <v>14121</v>
      </c>
      <c r="D32" s="133">
        <v>15261</v>
      </c>
      <c r="E32" s="44">
        <v>-1140</v>
      </c>
      <c r="F32" s="45">
        <v>-7.4700216237468062</v>
      </c>
      <c r="G32" s="133">
        <v>2506</v>
      </c>
      <c r="H32" s="134"/>
      <c r="I32" s="133">
        <v>5183</v>
      </c>
      <c r="J32" s="46">
        <v>0.36704199419304584</v>
      </c>
      <c r="K32" s="46">
        <v>0.36591202570315573</v>
      </c>
      <c r="L32" s="47">
        <v>-15.956285045738239</v>
      </c>
      <c r="M32" s="133">
        <v>355</v>
      </c>
      <c r="N32" s="134"/>
      <c r="O32" s="133">
        <v>3467</v>
      </c>
      <c r="P32" s="48">
        <v>24.55208554634941</v>
      </c>
      <c r="Q32" s="49">
        <v>25.047801147227531</v>
      </c>
      <c r="R32" s="47">
        <v>69.999999999999488</v>
      </c>
      <c r="S32" s="48">
        <v>0.49571560087812117</v>
      </c>
      <c r="T32" s="135"/>
      <c r="U32" s="70">
        <v>24</v>
      </c>
      <c r="W32" s="164">
        <v>1574</v>
      </c>
      <c r="X32" s="117">
        <v>8.97141041931385</v>
      </c>
      <c r="Y32" s="109"/>
      <c r="Z32" s="115">
        <v>6176</v>
      </c>
      <c r="AF32" s="72">
        <f t="shared" si="2"/>
        <v>740.42857142857144</v>
      </c>
    </row>
    <row r="33" spans="1:32" ht="15">
      <c r="A33" s="27">
        <v>7389</v>
      </c>
      <c r="B33" s="143" t="s">
        <v>135</v>
      </c>
      <c r="C33" s="133">
        <v>27428</v>
      </c>
      <c r="D33" s="133">
        <v>30734</v>
      </c>
      <c r="E33" s="44">
        <v>-3306</v>
      </c>
      <c r="F33" s="45">
        <v>-10.756816554955424</v>
      </c>
      <c r="G33" s="133">
        <v>2805</v>
      </c>
      <c r="H33" s="134"/>
      <c r="I33" s="133">
        <v>7209</v>
      </c>
      <c r="J33" s="46">
        <v>0.2628336007000146</v>
      </c>
      <c r="K33" s="46">
        <v>0.22837831683184823</v>
      </c>
      <c r="L33" s="47">
        <v>-945.03952593606732</v>
      </c>
      <c r="M33" s="133">
        <v>456</v>
      </c>
      <c r="N33" s="134"/>
      <c r="O33" s="133">
        <v>6607</v>
      </c>
      <c r="P33" s="48">
        <v>24.088522677555783</v>
      </c>
      <c r="Q33" s="49">
        <v>0</v>
      </c>
      <c r="R33" s="47">
        <v>-6607</v>
      </c>
      <c r="S33" s="48">
        <v>-24.088522677555783</v>
      </c>
      <c r="T33" s="135"/>
      <c r="U33" s="70">
        <v>24</v>
      </c>
      <c r="W33" s="164">
        <v>2698</v>
      </c>
      <c r="X33" s="117">
        <v>10.166048925129726</v>
      </c>
      <c r="Y33" s="109"/>
      <c r="Z33" s="115">
        <v>8034</v>
      </c>
      <c r="AF33" s="72">
        <f t="shared" si="2"/>
        <v>1029.8571428571429</v>
      </c>
    </row>
    <row r="34" spans="1:32" ht="15">
      <c r="A34" s="27">
        <v>7404</v>
      </c>
      <c r="B34" s="143" t="s">
        <v>386</v>
      </c>
      <c r="C34" s="133">
        <v>20180</v>
      </c>
      <c r="D34" s="133">
        <v>23905</v>
      </c>
      <c r="E34" s="44">
        <v>-3725</v>
      </c>
      <c r="F34" s="45">
        <v>-15.582514118385275</v>
      </c>
      <c r="G34" s="133">
        <v>2907</v>
      </c>
      <c r="H34" s="134"/>
      <c r="I34" s="133">
        <v>5371</v>
      </c>
      <c r="J34" s="46">
        <v>0.26615460852329037</v>
      </c>
      <c r="K34" s="46">
        <v>0.26751017099227609</v>
      </c>
      <c r="L34" s="47">
        <v>27.355250624131749</v>
      </c>
      <c r="M34" s="133">
        <v>490</v>
      </c>
      <c r="N34" s="134"/>
      <c r="O34" s="133">
        <v>4753</v>
      </c>
      <c r="P34" s="48">
        <v>23.553022794846381</v>
      </c>
      <c r="Q34" s="49">
        <v>23.999008919722499</v>
      </c>
      <c r="R34" s="47">
        <v>90.000000000000583</v>
      </c>
      <c r="S34" s="48">
        <v>0.44598612487611788</v>
      </c>
      <c r="T34" s="135"/>
      <c r="U34" s="70">
        <v>24</v>
      </c>
      <c r="W34" s="164">
        <v>2155</v>
      </c>
      <c r="X34" s="117">
        <v>9.3642691415313219</v>
      </c>
      <c r="Y34" s="109"/>
      <c r="Z34" s="115">
        <v>5265</v>
      </c>
      <c r="AF34" s="72">
        <f t="shared" si="2"/>
        <v>767.28571428571433</v>
      </c>
    </row>
    <row r="35" spans="1:32" ht="15">
      <c r="A35" s="27">
        <v>7487</v>
      </c>
      <c r="B35" s="143" t="s">
        <v>239</v>
      </c>
      <c r="C35" s="133">
        <v>19739</v>
      </c>
      <c r="D35" s="133">
        <v>21275</v>
      </c>
      <c r="E35" s="44">
        <v>-1536</v>
      </c>
      <c r="F35" s="45">
        <v>-7.219741480611046</v>
      </c>
      <c r="G35" s="133">
        <v>1553</v>
      </c>
      <c r="H35" s="134"/>
      <c r="I35" s="133">
        <v>5337</v>
      </c>
      <c r="J35" s="46">
        <v>0.27037843862404376</v>
      </c>
      <c r="K35" s="46">
        <v>0.27108949365223339</v>
      </c>
      <c r="L35" s="47">
        <v>14.035515201435171</v>
      </c>
      <c r="M35" s="133">
        <v>20</v>
      </c>
      <c r="N35" s="134"/>
      <c r="O35" s="133">
        <v>4754</v>
      </c>
      <c r="P35" s="48">
        <v>24.084300116520595</v>
      </c>
      <c r="Q35" s="49">
        <v>23.998176199402199</v>
      </c>
      <c r="R35" s="47">
        <v>-17.000000000000199</v>
      </c>
      <c r="S35" s="48">
        <v>-8.6123917118396065E-2</v>
      </c>
      <c r="T35" s="135"/>
      <c r="U35" s="70">
        <v>24</v>
      </c>
      <c r="W35" s="164">
        <v>2340</v>
      </c>
      <c r="X35" s="117">
        <v>8.4354700854700848</v>
      </c>
      <c r="Y35" s="109"/>
      <c r="Z35" s="115">
        <v>4584</v>
      </c>
      <c r="AF35" s="72">
        <f t="shared" si="2"/>
        <v>762.42857142857144</v>
      </c>
    </row>
    <row r="36" spans="1:32" ht="15">
      <c r="A36" s="27">
        <v>7493</v>
      </c>
      <c r="B36" s="143" t="s">
        <v>395</v>
      </c>
      <c r="C36" s="133">
        <v>27443</v>
      </c>
      <c r="D36" s="133">
        <v>27626</v>
      </c>
      <c r="E36" s="44">
        <v>-183</v>
      </c>
      <c r="F36" s="45">
        <v>-0.66241945992905238</v>
      </c>
      <c r="G36" s="133">
        <v>3902</v>
      </c>
      <c r="H36" s="134"/>
      <c r="I36" s="133">
        <v>7656</v>
      </c>
      <c r="J36" s="46">
        <v>0.27897824581860586</v>
      </c>
      <c r="K36" s="46">
        <v>0.22837831683184823</v>
      </c>
      <c r="L36" s="47">
        <v>-1388.6138511835898</v>
      </c>
      <c r="M36" s="133">
        <v>371</v>
      </c>
      <c r="N36" s="134"/>
      <c r="O36" s="133">
        <v>8020</v>
      </c>
      <c r="P36" s="48">
        <v>29.224210181102649</v>
      </c>
      <c r="Q36" s="49">
        <v>23.998833946725942</v>
      </c>
      <c r="R36" s="47">
        <v>-1433.9999999999998</v>
      </c>
      <c r="S36" s="48">
        <v>-5.2253762343767072</v>
      </c>
      <c r="T36" s="135"/>
      <c r="U36" s="70">
        <v>24</v>
      </c>
      <c r="W36" s="164">
        <v>3405</v>
      </c>
      <c r="X36" s="117">
        <v>8.0596182085168877</v>
      </c>
      <c r="Y36" s="109"/>
      <c r="Z36" s="115">
        <v>8020</v>
      </c>
      <c r="AF36" s="72">
        <f t="shared" si="2"/>
        <v>1093.7142857142858</v>
      </c>
    </row>
    <row r="37" spans="1:32" ht="15.75" thickBot="1">
      <c r="A37" s="27">
        <v>8150</v>
      </c>
      <c r="B37" s="143" t="s">
        <v>139</v>
      </c>
      <c r="C37" s="133">
        <v>23241</v>
      </c>
      <c r="D37" s="133">
        <v>22187</v>
      </c>
      <c r="E37" s="44">
        <v>1054</v>
      </c>
      <c r="F37" s="45">
        <v>4.7505295893991981</v>
      </c>
      <c r="G37" s="133">
        <v>2456</v>
      </c>
      <c r="H37" s="134"/>
      <c r="I37" s="133">
        <v>5816</v>
      </c>
      <c r="J37" s="46">
        <v>0.25024740759864034</v>
      </c>
      <c r="K37" s="46">
        <v>0.24748992208643825</v>
      </c>
      <c r="L37" s="47">
        <v>-64.086720789088773</v>
      </c>
      <c r="M37" s="133">
        <v>173</v>
      </c>
      <c r="N37" s="134"/>
      <c r="O37" s="133">
        <v>6048</v>
      </c>
      <c r="P37" s="48">
        <v>26.022976636117207</v>
      </c>
      <c r="Q37" s="49">
        <v>24.000688438535349</v>
      </c>
      <c r="R37" s="47">
        <v>-469.99999999999966</v>
      </c>
      <c r="S37" s="48">
        <v>-2.0222881975818581</v>
      </c>
      <c r="T37" s="135"/>
      <c r="U37" s="70">
        <v>24</v>
      </c>
      <c r="W37" s="164">
        <v>2553</v>
      </c>
      <c r="X37" s="117">
        <v>9.103407755581669</v>
      </c>
      <c r="Y37" s="109"/>
      <c r="Z37" s="115">
        <v>6839</v>
      </c>
      <c r="AF37" s="72">
        <f t="shared" si="2"/>
        <v>830.85714285714289</v>
      </c>
    </row>
    <row r="38" spans="1:32" ht="15.75" thickBot="1">
      <c r="A38" s="120" t="s">
        <v>207</v>
      </c>
      <c r="B38" s="53" t="s">
        <v>401</v>
      </c>
      <c r="C38" s="54">
        <v>181845</v>
      </c>
      <c r="D38" s="54">
        <v>193954</v>
      </c>
      <c r="E38" s="137">
        <v>-12109</v>
      </c>
      <c r="F38" s="124">
        <v>-6.2432329315198452</v>
      </c>
      <c r="G38" s="54">
        <v>19532</v>
      </c>
      <c r="H38" s="54"/>
      <c r="I38" s="54">
        <v>53025</v>
      </c>
      <c r="J38" s="99">
        <v>0.2915944898127526</v>
      </c>
      <c r="K38" s="40">
        <v>0.27283787688979355</v>
      </c>
      <c r="L38" s="138">
        <v>-3410.7962769754995</v>
      </c>
      <c r="M38" s="54">
        <v>2282</v>
      </c>
      <c r="N38" s="54"/>
      <c r="O38" s="54">
        <v>46217</v>
      </c>
      <c r="P38" s="50">
        <v>25.415601198823172</v>
      </c>
      <c r="Q38" s="51">
        <v>21.02009953531854</v>
      </c>
      <c r="R38" s="138">
        <v>-7992.9999999999991</v>
      </c>
      <c r="S38" s="139">
        <v>-4.395501663504632</v>
      </c>
      <c r="T38" s="41"/>
      <c r="U38" s="35"/>
      <c r="V38" s="35"/>
      <c r="W38" s="54">
        <v>20342</v>
      </c>
      <c r="X38" s="165">
        <v>8.9393864910038339</v>
      </c>
      <c r="Y38" s="109"/>
      <c r="Z38" s="126">
        <v>57966</v>
      </c>
      <c r="AF38" s="72">
        <f t="shared" si="2"/>
        <v>7575</v>
      </c>
    </row>
    <row r="39" spans="1:32">
      <c r="A39" s="42">
        <v>10</v>
      </c>
      <c r="B39" s="53"/>
      <c r="C39" s="42" t="s">
        <v>383</v>
      </c>
      <c r="D39" s="127"/>
      <c r="E39" s="47"/>
      <c r="F39" s="140"/>
      <c r="G39" s="127"/>
      <c r="H39" s="141"/>
      <c r="I39" s="141"/>
      <c r="J39" s="99"/>
      <c r="K39" s="40"/>
      <c r="L39" s="47"/>
      <c r="M39" s="127"/>
      <c r="N39" s="127"/>
      <c r="O39" s="127"/>
      <c r="P39" s="50"/>
      <c r="Q39" s="50"/>
      <c r="R39" s="47"/>
      <c r="S39" s="50"/>
      <c r="W39" s="55"/>
      <c r="X39" s="166"/>
      <c r="Y39" s="109"/>
      <c r="Z39" s="110"/>
      <c r="AF39" s="72">
        <f t="shared" si="2"/>
        <v>0</v>
      </c>
    </row>
    <row r="40" spans="1:32" ht="15">
      <c r="A40" s="27">
        <v>7358</v>
      </c>
      <c r="B40" s="143" t="s">
        <v>235</v>
      </c>
      <c r="C40" s="133">
        <v>16289</v>
      </c>
      <c r="D40" s="133">
        <v>14950.15</v>
      </c>
      <c r="E40" s="44">
        <v>1338.8500000000004</v>
      </c>
      <c r="F40" s="45">
        <v>8.9554285408507628</v>
      </c>
      <c r="G40" s="133">
        <v>2221.5500000000002</v>
      </c>
      <c r="H40" s="134"/>
      <c r="I40" s="133">
        <v>5534</v>
      </c>
      <c r="J40" s="46">
        <v>0.33973847381668609</v>
      </c>
      <c r="K40" s="46">
        <v>0.31391535349107991</v>
      </c>
      <c r="L40" s="47">
        <v>-420.63280698379918</v>
      </c>
      <c r="M40" s="133">
        <v>94.7</v>
      </c>
      <c r="N40" s="134"/>
      <c r="O40" s="133">
        <v>4461.3500000000004</v>
      </c>
      <c r="P40" s="48">
        <v>27.388728589845911</v>
      </c>
      <c r="Q40" s="49">
        <v>26.92166492725152</v>
      </c>
      <c r="R40" s="47">
        <v>-76.08000000000041</v>
      </c>
      <c r="S40" s="48">
        <v>-0.46706366259439136</v>
      </c>
      <c r="T40" s="135"/>
      <c r="U40" s="70">
        <v>24</v>
      </c>
      <c r="W40" s="164">
        <v>2230</v>
      </c>
      <c r="X40" s="117">
        <v>7.3044843049327355</v>
      </c>
      <c r="Y40" s="109"/>
      <c r="Z40" s="115">
        <v>4966.6499999999996</v>
      </c>
      <c r="AF40" s="72">
        <f t="shared" si="2"/>
        <v>790.57142857142856</v>
      </c>
    </row>
    <row r="41" spans="1:32" ht="15">
      <c r="A41" s="27">
        <v>7365</v>
      </c>
      <c r="B41" s="143" t="s">
        <v>397</v>
      </c>
      <c r="C41" s="133">
        <v>18272</v>
      </c>
      <c r="D41" s="133">
        <v>20596</v>
      </c>
      <c r="E41" s="44">
        <v>-2324</v>
      </c>
      <c r="F41" s="45">
        <v>-11.283744416391531</v>
      </c>
      <c r="G41" s="133">
        <v>1203</v>
      </c>
      <c r="H41" s="134"/>
      <c r="I41" s="133">
        <v>5200</v>
      </c>
      <c r="J41" s="46">
        <v>0.28458844133099825</v>
      </c>
      <c r="K41" s="46">
        <v>0.28374148558787077</v>
      </c>
      <c r="L41" s="47">
        <v>-15.475575338425434</v>
      </c>
      <c r="M41" s="133">
        <v>491</v>
      </c>
      <c r="N41" s="134"/>
      <c r="O41" s="133">
        <v>5056</v>
      </c>
      <c r="P41" s="48">
        <v>27.670753064798596</v>
      </c>
      <c r="Q41" s="49">
        <v>28.21803852889667</v>
      </c>
      <c r="R41" s="47">
        <v>100.00000000000013</v>
      </c>
      <c r="S41" s="48">
        <v>0.54728546409807421</v>
      </c>
      <c r="T41" s="135"/>
      <c r="U41" s="70">
        <v>24</v>
      </c>
      <c r="W41" s="164">
        <v>2167</v>
      </c>
      <c r="X41" s="117">
        <v>8.4319335486848175</v>
      </c>
      <c r="Y41" s="109"/>
      <c r="Z41" s="115">
        <v>6376</v>
      </c>
      <c r="AF41" s="72">
        <f t="shared" si="2"/>
        <v>742.85714285714289</v>
      </c>
    </row>
    <row r="42" spans="1:32" ht="15">
      <c r="A42" s="27">
        <v>7369</v>
      </c>
      <c r="B42" s="143" t="s">
        <v>390</v>
      </c>
      <c r="C42" s="133">
        <v>26674</v>
      </c>
      <c r="D42" s="133">
        <v>17484</v>
      </c>
      <c r="E42" s="44">
        <v>9190</v>
      </c>
      <c r="F42" s="45">
        <v>52.562342713337905</v>
      </c>
      <c r="G42" s="133">
        <v>2052</v>
      </c>
      <c r="H42" s="134"/>
      <c r="I42" s="133">
        <v>8215</v>
      </c>
      <c r="J42" s="46">
        <v>0.30797780610332159</v>
      </c>
      <c r="K42" s="46">
        <v>0.23212460150940373</v>
      </c>
      <c r="L42" s="47">
        <v>-2023.3083793381652</v>
      </c>
      <c r="M42" s="133">
        <v>981</v>
      </c>
      <c r="N42" s="134"/>
      <c r="O42" s="133">
        <v>5703</v>
      </c>
      <c r="P42" s="48">
        <v>21.38037039814051</v>
      </c>
      <c r="Q42" s="49">
        <v>21.66529204468771</v>
      </c>
      <c r="R42" s="47">
        <v>76.000000000000242</v>
      </c>
      <c r="S42" s="48">
        <v>0.28492164654720042</v>
      </c>
      <c r="T42" s="135"/>
      <c r="U42" s="70">
        <v>24</v>
      </c>
      <c r="W42" s="164">
        <v>2935</v>
      </c>
      <c r="X42" s="117">
        <v>9.0882453151618403</v>
      </c>
      <c r="Y42" s="109"/>
      <c r="Z42" s="115">
        <v>12920</v>
      </c>
      <c r="AF42" s="72">
        <f t="shared" si="2"/>
        <v>1173.5714285714287</v>
      </c>
    </row>
    <row r="43" spans="1:32" ht="15">
      <c r="A43" s="27">
        <v>7385</v>
      </c>
      <c r="B43" s="143" t="s">
        <v>391</v>
      </c>
      <c r="C43" s="133">
        <v>16420</v>
      </c>
      <c r="D43" s="133">
        <v>17570</v>
      </c>
      <c r="E43" s="44">
        <v>-1150</v>
      </c>
      <c r="F43" s="45">
        <v>-6.5452475811041548</v>
      </c>
      <c r="G43" s="133">
        <v>165</v>
      </c>
      <c r="H43" s="134"/>
      <c r="I43" s="133">
        <v>5408</v>
      </c>
      <c r="J43" s="46">
        <v>0.32935444579780754</v>
      </c>
      <c r="K43" s="46">
        <v>0.31161594982193475</v>
      </c>
      <c r="L43" s="47">
        <v>-291.26610392383122</v>
      </c>
      <c r="M43" s="133">
        <v>419</v>
      </c>
      <c r="N43" s="134"/>
      <c r="O43" s="133">
        <v>4115</v>
      </c>
      <c r="P43" s="48">
        <v>25.060901339829478</v>
      </c>
      <c r="Q43" s="49">
        <v>28.98294762484775</v>
      </c>
      <c r="R43" s="47">
        <v>644.00000000000034</v>
      </c>
      <c r="S43" s="48">
        <v>3.922046285018272</v>
      </c>
      <c r="T43" s="135"/>
      <c r="U43" s="70">
        <v>24</v>
      </c>
      <c r="W43" s="164">
        <v>1894</v>
      </c>
      <c r="X43" s="117">
        <v>8.6694825765575505</v>
      </c>
      <c r="Y43" s="109"/>
      <c r="Z43" s="115">
        <v>4115</v>
      </c>
      <c r="AF43" s="72">
        <f t="shared" si="2"/>
        <v>772.57142857142856</v>
      </c>
    </row>
    <row r="44" spans="1:32" ht="15">
      <c r="A44" s="27">
        <v>7391</v>
      </c>
      <c r="B44" s="143" t="s">
        <v>392</v>
      </c>
      <c r="C44" s="133">
        <v>27284</v>
      </c>
      <c r="D44" s="133">
        <v>28487</v>
      </c>
      <c r="E44" s="44">
        <v>-1203</v>
      </c>
      <c r="F44" s="45">
        <v>-4.2229789026573528</v>
      </c>
      <c r="G44" s="133">
        <v>2634</v>
      </c>
      <c r="H44" s="134"/>
      <c r="I44" s="133">
        <v>7223</v>
      </c>
      <c r="J44" s="46">
        <v>0.26473390998387331</v>
      </c>
      <c r="K44" s="46">
        <v>0.22955943864281406</v>
      </c>
      <c r="L44" s="47">
        <v>-959.70027606946053</v>
      </c>
      <c r="M44" s="133">
        <v>181</v>
      </c>
      <c r="N44" s="134"/>
      <c r="O44" s="133">
        <v>6474</v>
      </c>
      <c r="P44" s="48">
        <v>23.728192347163173</v>
      </c>
      <c r="Q44" s="49">
        <v>24.036065093094855</v>
      </c>
      <c r="R44" s="47">
        <v>84.000000000000213</v>
      </c>
      <c r="S44" s="48">
        <v>0.30787274593168235</v>
      </c>
      <c r="T44" s="135"/>
      <c r="U44" s="70">
        <v>24</v>
      </c>
      <c r="W44" s="164">
        <v>3064</v>
      </c>
      <c r="X44" s="117">
        <v>8.9046997389033944</v>
      </c>
      <c r="Y44" s="109"/>
      <c r="Z44" s="115">
        <v>10416</v>
      </c>
      <c r="AF44" s="72">
        <f t="shared" si="2"/>
        <v>1031.8571428571429</v>
      </c>
    </row>
    <row r="45" spans="1:32" ht="15">
      <c r="A45" s="27">
        <v>7394</v>
      </c>
      <c r="B45" s="143" t="s">
        <v>393</v>
      </c>
      <c r="C45" s="133">
        <v>16074.44</v>
      </c>
      <c r="D45" s="133">
        <v>18199.830000000002</v>
      </c>
      <c r="E45" s="44">
        <v>-2125.3900000000012</v>
      </c>
      <c r="F45" s="45">
        <v>-11.678076113897774</v>
      </c>
      <c r="G45" s="133">
        <v>720.48</v>
      </c>
      <c r="H45" s="134"/>
      <c r="I45" s="133">
        <v>6105</v>
      </c>
      <c r="J45" s="46">
        <v>0.37979550142959878</v>
      </c>
      <c r="K45" s="46">
        <v>0.30356131094290817</v>
      </c>
      <c r="L45" s="47">
        <v>-1225.421920926879</v>
      </c>
      <c r="M45" s="133">
        <v>396.51</v>
      </c>
      <c r="N45" s="134"/>
      <c r="O45" s="133">
        <v>4532.9799999999996</v>
      </c>
      <c r="P45" s="48">
        <v>28.19992484963706</v>
      </c>
      <c r="Q45" s="49">
        <v>26.025790011969313</v>
      </c>
      <c r="R45" s="47">
        <v>-349.47999999999939</v>
      </c>
      <c r="S45" s="48">
        <v>-2.1741348376677472</v>
      </c>
      <c r="T45" s="135"/>
      <c r="U45" s="70" t="s">
        <v>62</v>
      </c>
      <c r="W45" s="164">
        <v>2022</v>
      </c>
      <c r="X45" s="117">
        <v>7.9497725024727997</v>
      </c>
      <c r="Y45" s="109"/>
      <c r="Z45" s="115">
        <v>12155</v>
      </c>
      <c r="AF45" s="72">
        <f t="shared" si="2"/>
        <v>872.14285714285711</v>
      </c>
    </row>
    <row r="46" spans="1:32" ht="15">
      <c r="A46" s="27">
        <v>7396</v>
      </c>
      <c r="B46" s="143" t="s">
        <v>161</v>
      </c>
      <c r="C46" s="133">
        <v>24155</v>
      </c>
      <c r="D46" s="133">
        <v>25548</v>
      </c>
      <c r="E46" s="44">
        <v>-1393</v>
      </c>
      <c r="F46" s="45">
        <v>-5.452481603256615</v>
      </c>
      <c r="G46" s="133">
        <v>1446</v>
      </c>
      <c r="H46" s="134"/>
      <c r="I46" s="133">
        <v>6087</v>
      </c>
      <c r="J46" s="46">
        <v>0.25199751604222731</v>
      </c>
      <c r="K46" s="46">
        <v>0.24268032225019645</v>
      </c>
      <c r="L46" s="47">
        <v>-225.05681604650539</v>
      </c>
      <c r="M46" s="133">
        <v>263</v>
      </c>
      <c r="N46" s="134"/>
      <c r="O46" s="133">
        <v>6014</v>
      </c>
      <c r="P46" s="48">
        <v>24.897536741875388</v>
      </c>
      <c r="Q46" s="49">
        <v>24.268267439453528</v>
      </c>
      <c r="R46" s="47">
        <v>-152.00000000000045</v>
      </c>
      <c r="S46" s="48">
        <v>-0.62926930242186074</v>
      </c>
      <c r="T46" s="135"/>
      <c r="U46" s="70">
        <v>24</v>
      </c>
      <c r="W46" s="164">
        <v>2979</v>
      </c>
      <c r="X46" s="117">
        <v>8.1084256461899962</v>
      </c>
      <c r="Y46" s="109"/>
      <c r="Z46" s="115">
        <v>6614</v>
      </c>
      <c r="AF46" s="72">
        <f t="shared" si="2"/>
        <v>869.57142857142856</v>
      </c>
    </row>
    <row r="47" spans="1:32" ht="15">
      <c r="A47" s="27">
        <v>7398</v>
      </c>
      <c r="B47" s="143" t="s">
        <v>382</v>
      </c>
      <c r="C47" s="133">
        <v>22095</v>
      </c>
      <c r="D47" s="133">
        <v>30368</v>
      </c>
      <c r="E47" s="44">
        <v>-8273</v>
      </c>
      <c r="F47" s="45">
        <v>-27.242492096944154</v>
      </c>
      <c r="G47" s="133">
        <v>2635</v>
      </c>
      <c r="H47" s="134"/>
      <c r="I47" s="133">
        <v>6224</v>
      </c>
      <c r="J47" s="46">
        <v>0.2816926906539941</v>
      </c>
      <c r="K47" s="46">
        <v>0.2545288241175489</v>
      </c>
      <c r="L47" s="47">
        <v>-600.18563112275672</v>
      </c>
      <c r="M47" s="133">
        <v>362</v>
      </c>
      <c r="N47" s="134"/>
      <c r="O47" s="133">
        <v>5501</v>
      </c>
      <c r="P47" s="48">
        <v>24.897035528400092</v>
      </c>
      <c r="Q47" s="49">
        <v>24.80651731160896</v>
      </c>
      <c r="R47" s="47">
        <v>-20.000000000000622</v>
      </c>
      <c r="S47" s="48">
        <v>-9.0518216791132033E-2</v>
      </c>
      <c r="T47" s="135"/>
      <c r="U47" s="70">
        <v>24</v>
      </c>
      <c r="W47" s="164">
        <v>2452</v>
      </c>
      <c r="X47" s="117">
        <v>9.0110114192495914</v>
      </c>
      <c r="Y47" s="109"/>
      <c r="Z47" s="115">
        <v>6092</v>
      </c>
      <c r="AF47" s="72">
        <f t="shared" si="2"/>
        <v>889.14285714285711</v>
      </c>
    </row>
    <row r="48" spans="1:32" ht="15">
      <c r="A48" s="27">
        <v>7491</v>
      </c>
      <c r="B48" s="143" t="s">
        <v>217</v>
      </c>
      <c r="C48" s="133">
        <v>18439</v>
      </c>
      <c r="D48" s="133">
        <v>22110</v>
      </c>
      <c r="E48" s="44">
        <v>-3671</v>
      </c>
      <c r="F48" s="45">
        <v>-16.603346901854366</v>
      </c>
      <c r="G48" s="133">
        <v>1178</v>
      </c>
      <c r="H48" s="134"/>
      <c r="I48" s="133">
        <v>5496</v>
      </c>
      <c r="J48" s="46">
        <v>0.29806388632789199</v>
      </c>
      <c r="K48" s="46">
        <v>0.28122053167971472</v>
      </c>
      <c r="L48" s="47">
        <v>-310.57461635774064</v>
      </c>
      <c r="M48" s="133">
        <v>86</v>
      </c>
      <c r="N48" s="134"/>
      <c r="O48" s="133">
        <v>4869</v>
      </c>
      <c r="P48" s="48">
        <v>26.405987309507022</v>
      </c>
      <c r="Q48" s="49">
        <v>25.229133900970769</v>
      </c>
      <c r="R48" s="47">
        <v>-216.99999999999974</v>
      </c>
      <c r="S48" s="48">
        <v>-1.1768534085362532</v>
      </c>
      <c r="T48" s="135"/>
      <c r="U48" s="70">
        <v>24</v>
      </c>
      <c r="W48" s="164">
        <v>2259</v>
      </c>
      <c r="X48" s="117">
        <v>8.1624612660469236</v>
      </c>
      <c r="Y48" s="109"/>
      <c r="Z48" s="115">
        <v>8221</v>
      </c>
      <c r="AF48" s="72">
        <f t="shared" si="2"/>
        <v>785.14285714285711</v>
      </c>
    </row>
    <row r="49" spans="1:32" ht="15.75" thickBot="1">
      <c r="A49" s="27">
        <v>8213</v>
      </c>
      <c r="B49" s="143" t="s">
        <v>171</v>
      </c>
      <c r="C49" s="133">
        <v>14482</v>
      </c>
      <c r="D49" s="133">
        <v>12069</v>
      </c>
      <c r="E49" s="44">
        <v>2413</v>
      </c>
      <c r="F49" s="45">
        <v>19.99337144751015</v>
      </c>
      <c r="G49" s="133">
        <v>1224</v>
      </c>
      <c r="H49" s="134"/>
      <c r="I49" s="133">
        <v>5237</v>
      </c>
      <c r="J49" s="46">
        <v>0.3616213230216821</v>
      </c>
      <c r="K49" s="46">
        <v>0.35575229915722939</v>
      </c>
      <c r="L49" s="47">
        <v>-84.995203605004065</v>
      </c>
      <c r="M49" s="133">
        <v>237</v>
      </c>
      <c r="N49" s="134"/>
      <c r="O49" s="133">
        <v>4211</v>
      </c>
      <c r="P49" s="48">
        <v>29.077475486811217</v>
      </c>
      <c r="Q49" s="49">
        <v>26.494959259770752</v>
      </c>
      <c r="R49" s="47">
        <v>-374.00000000000006</v>
      </c>
      <c r="S49" s="48">
        <v>-2.5825162270404647</v>
      </c>
      <c r="T49" s="135"/>
      <c r="U49" s="70">
        <v>24</v>
      </c>
      <c r="W49" s="164">
        <v>1849</v>
      </c>
      <c r="X49" s="117">
        <v>7.8323418063818284</v>
      </c>
      <c r="Y49" s="109"/>
      <c r="Z49" s="115">
        <v>4383</v>
      </c>
      <c r="AF49" s="72">
        <f t="shared" si="2"/>
        <v>748.14285714285711</v>
      </c>
    </row>
    <row r="50" spans="1:32" ht="15" thickBot="1">
      <c r="A50" s="120" t="s">
        <v>209</v>
      </c>
      <c r="B50" s="53" t="s">
        <v>241</v>
      </c>
      <c r="C50" s="54">
        <v>200184.44</v>
      </c>
      <c r="D50" s="54">
        <v>207381.97999999998</v>
      </c>
      <c r="E50" s="44">
        <v>-7197.5400000000009</v>
      </c>
      <c r="F50" s="45">
        <v>-3.4706679915005161</v>
      </c>
      <c r="G50" s="54">
        <v>15479.029999999999</v>
      </c>
      <c r="H50" s="131"/>
      <c r="I50" s="54">
        <v>60729</v>
      </c>
      <c r="J50" s="99">
        <v>0.30336523657882702</v>
      </c>
      <c r="K50" s="40">
        <v>0.27261051193732855</v>
      </c>
      <c r="L50" s="47">
        <v>-6156.6173297125679</v>
      </c>
      <c r="M50" s="54">
        <v>3511.21</v>
      </c>
      <c r="N50" s="54"/>
      <c r="O50" s="54">
        <v>50937.33</v>
      </c>
      <c r="P50" s="50">
        <v>25.445199437079125</v>
      </c>
      <c r="Q50" s="51">
        <v>25.303050526804181</v>
      </c>
      <c r="R50" s="47">
        <v>-284.55999999999972</v>
      </c>
      <c r="S50" s="48">
        <v>-0.14214891027494403</v>
      </c>
      <c r="T50" s="135"/>
      <c r="W50" s="54">
        <v>23851</v>
      </c>
      <c r="X50" s="165">
        <v>8.3931256551088005</v>
      </c>
      <c r="Y50" s="109"/>
      <c r="Z50" s="126">
        <v>76258.649999999994</v>
      </c>
      <c r="AF50" s="72">
        <f t="shared" si="2"/>
        <v>8675.5714285714294</v>
      </c>
    </row>
    <row r="51" spans="1:32">
      <c r="A51" s="42">
        <v>10</v>
      </c>
      <c r="B51" s="42"/>
      <c r="C51" s="56" t="s">
        <v>384</v>
      </c>
      <c r="D51" s="42"/>
      <c r="E51" s="42"/>
      <c r="F51" s="42"/>
      <c r="G51" s="42"/>
      <c r="H51" s="42"/>
      <c r="I51" s="128"/>
      <c r="J51" s="42"/>
      <c r="K51" s="42"/>
      <c r="L51" s="42"/>
      <c r="M51" s="128"/>
      <c r="N51" s="128"/>
      <c r="O51" s="128"/>
      <c r="P51" s="129"/>
      <c r="Q51" s="129"/>
      <c r="R51" s="42"/>
      <c r="S51" s="129"/>
      <c r="W51" s="130"/>
      <c r="X51" s="108"/>
      <c r="Y51" s="109"/>
      <c r="Z51" s="110"/>
      <c r="AF51" s="72">
        <f t="shared" si="2"/>
        <v>0</v>
      </c>
    </row>
    <row r="52" spans="1:32" ht="15">
      <c r="A52" s="27">
        <v>7355</v>
      </c>
      <c r="B52" s="143" t="s">
        <v>376</v>
      </c>
      <c r="C52" s="133">
        <v>15905</v>
      </c>
      <c r="D52" s="133">
        <v>17724.97</v>
      </c>
      <c r="E52" s="44">
        <v>-1819.9700000000012</v>
      </c>
      <c r="F52" s="45">
        <v>-10.267831200842659</v>
      </c>
      <c r="G52" s="133">
        <v>1477</v>
      </c>
      <c r="H52" s="134"/>
      <c r="I52" s="133">
        <v>5226</v>
      </c>
      <c r="J52" s="46">
        <v>0.32857591952216286</v>
      </c>
      <c r="K52" s="46">
        <v>0.32069217486137741</v>
      </c>
      <c r="L52" s="47">
        <v>-125.39095882979262</v>
      </c>
      <c r="M52" s="133">
        <v>483</v>
      </c>
      <c r="N52" s="134"/>
      <c r="O52" s="133">
        <v>4048</v>
      </c>
      <c r="P52" s="48">
        <v>25.451116001257468</v>
      </c>
      <c r="Q52" s="49">
        <v>25.998113800691609</v>
      </c>
      <c r="R52" s="47">
        <v>87.000000000000171</v>
      </c>
      <c r="S52" s="48">
        <v>0.54699779943414129</v>
      </c>
      <c r="T52" s="135"/>
      <c r="U52" s="70">
        <v>24</v>
      </c>
      <c r="V52" s="35"/>
      <c r="W52" s="164">
        <v>1807</v>
      </c>
      <c r="X52" s="117">
        <v>8.8018815716657439</v>
      </c>
      <c r="Y52" s="109"/>
      <c r="Z52" s="115">
        <v>6175</v>
      </c>
      <c r="AF52" s="72">
        <f t="shared" si="2"/>
        <v>746.57142857142856</v>
      </c>
    </row>
    <row r="53" spans="1:32" ht="15">
      <c r="A53" s="27">
        <v>7359</v>
      </c>
      <c r="B53" s="143" t="s">
        <v>372</v>
      </c>
      <c r="C53" s="133">
        <v>15592</v>
      </c>
      <c r="D53" s="133">
        <v>15595.06</v>
      </c>
      <c r="E53" s="44">
        <v>-3.0599999999994907</v>
      </c>
      <c r="F53" s="45">
        <v>-1.9621598121453143E-2</v>
      </c>
      <c r="G53" s="167">
        <v>1555.72</v>
      </c>
      <c r="H53" s="134"/>
      <c r="I53" s="133">
        <v>5135</v>
      </c>
      <c r="J53" s="46">
        <v>0.32933555669574138</v>
      </c>
      <c r="K53" s="46">
        <v>0.32585109345665653</v>
      </c>
      <c r="L53" s="47">
        <v>-54.329750823811075</v>
      </c>
      <c r="M53" s="133">
        <v>200</v>
      </c>
      <c r="N53" s="134"/>
      <c r="O53" s="133">
        <v>4122.3100000000004</v>
      </c>
      <c r="P53" s="48">
        <v>26.438622370446385</v>
      </c>
      <c r="Q53" s="49">
        <v>26.295536172396101</v>
      </c>
      <c r="R53" s="47">
        <v>-22.310000000000283</v>
      </c>
      <c r="S53" s="48">
        <v>-0.143086198050284</v>
      </c>
      <c r="T53" s="135"/>
      <c r="U53" s="70">
        <v>24</v>
      </c>
      <c r="W53" s="164">
        <v>1672</v>
      </c>
      <c r="X53" s="117">
        <v>9.3253588516746415</v>
      </c>
      <c r="Y53" s="109"/>
      <c r="Z53" s="115">
        <v>3900</v>
      </c>
      <c r="AF53" s="72">
        <f t="shared" si="2"/>
        <v>733.57142857142856</v>
      </c>
    </row>
    <row r="54" spans="1:32" ht="15">
      <c r="A54" s="27">
        <v>7368</v>
      </c>
      <c r="B54" s="143" t="s">
        <v>240</v>
      </c>
      <c r="C54" s="133">
        <v>31588</v>
      </c>
      <c r="D54" s="133">
        <v>36488</v>
      </c>
      <c r="E54" s="44">
        <v>-4900</v>
      </c>
      <c r="F54" s="45">
        <v>-13.429072571804429</v>
      </c>
      <c r="G54" s="133">
        <v>4180</v>
      </c>
      <c r="H54" s="134"/>
      <c r="I54" s="133">
        <v>7347</v>
      </c>
      <c r="J54" s="46">
        <v>0.23258832468025833</v>
      </c>
      <c r="K54" s="46">
        <v>0.21328165997311468</v>
      </c>
      <c r="L54" s="47">
        <v>-609.85892476925358</v>
      </c>
      <c r="M54" s="133">
        <v>251</v>
      </c>
      <c r="N54" s="134"/>
      <c r="O54" s="133">
        <v>7342</v>
      </c>
      <c r="P54" s="48">
        <v>23.243003672280611</v>
      </c>
      <c r="Q54" s="49">
        <v>24.455489426364444</v>
      </c>
      <c r="R54" s="47">
        <v>383.00000000000108</v>
      </c>
      <c r="S54" s="48">
        <v>1.2124857540838327</v>
      </c>
      <c r="T54" s="135"/>
      <c r="U54" s="70">
        <v>24</v>
      </c>
      <c r="W54" s="164">
        <v>3354</v>
      </c>
      <c r="X54" s="117">
        <v>9.4180083482409067</v>
      </c>
      <c r="Y54" s="109"/>
      <c r="Z54" s="115">
        <v>5849</v>
      </c>
      <c r="AF54" s="72">
        <f t="shared" si="2"/>
        <v>1049.5714285714287</v>
      </c>
    </row>
    <row r="55" spans="1:32" ht="15">
      <c r="A55" s="27">
        <v>7371</v>
      </c>
      <c r="B55" s="143" t="s">
        <v>218</v>
      </c>
      <c r="C55" s="133">
        <v>20144.34</v>
      </c>
      <c r="D55" s="133">
        <v>22402</v>
      </c>
      <c r="E55" s="44">
        <v>-2257.66</v>
      </c>
      <c r="F55" s="45">
        <v>-10.077939469690206</v>
      </c>
      <c r="G55" s="133">
        <v>1900</v>
      </c>
      <c r="H55" s="134"/>
      <c r="I55" s="133">
        <v>5367.94</v>
      </c>
      <c r="J55" s="46">
        <v>0.26647385816561869</v>
      </c>
      <c r="K55" s="46">
        <v>0.26751017099227609</v>
      </c>
      <c r="L55" s="47">
        <v>20.875837926547586</v>
      </c>
      <c r="M55" s="133">
        <v>169.59</v>
      </c>
      <c r="N55" s="134"/>
      <c r="O55" s="133">
        <v>4462.58</v>
      </c>
      <c r="P55" s="48">
        <v>22.153021642803882</v>
      </c>
      <c r="Q55" s="49">
        <v>21.842363661455277</v>
      </c>
      <c r="R55" s="47">
        <v>-62.579999999999579</v>
      </c>
      <c r="S55" s="48">
        <v>-0.31065798134860501</v>
      </c>
      <c r="T55" s="135"/>
      <c r="U55" s="70">
        <v>24</v>
      </c>
      <c r="V55" s="35"/>
      <c r="W55" s="164">
        <v>2089</v>
      </c>
      <c r="X55" s="117">
        <v>9.6430540928674002</v>
      </c>
      <c r="Y55" s="109"/>
      <c r="Z55" s="115">
        <v>7509</v>
      </c>
      <c r="AF55" s="72">
        <f t="shared" si="2"/>
        <v>766.8485714285714</v>
      </c>
    </row>
    <row r="56" spans="1:32" ht="15">
      <c r="A56" s="27">
        <v>7376</v>
      </c>
      <c r="B56" s="143" t="s">
        <v>394</v>
      </c>
      <c r="C56" s="133">
        <v>50496</v>
      </c>
      <c r="D56" s="133">
        <v>52786</v>
      </c>
      <c r="E56" s="44">
        <v>-2290</v>
      </c>
      <c r="F56" s="45">
        <v>-4.338271511385595</v>
      </c>
      <c r="G56" s="133">
        <v>4324</v>
      </c>
      <c r="H56" s="134"/>
      <c r="I56" s="133">
        <v>10281</v>
      </c>
      <c r="J56" s="46">
        <v>0.20360028517110265</v>
      </c>
      <c r="K56" s="46">
        <v>0.18594242469862321</v>
      </c>
      <c r="L56" s="47">
        <v>-891.65132241832191</v>
      </c>
      <c r="M56" s="133">
        <v>500</v>
      </c>
      <c r="N56" s="134"/>
      <c r="O56" s="133">
        <v>11784</v>
      </c>
      <c r="P56" s="48">
        <v>23.336501901140686</v>
      </c>
      <c r="Q56" s="49">
        <v>22.774081115335868</v>
      </c>
      <c r="R56" s="47">
        <v>-284.00000000000091</v>
      </c>
      <c r="S56" s="48">
        <v>-0.56242078580481802</v>
      </c>
      <c r="T56" s="135"/>
      <c r="U56" s="70">
        <v>24</v>
      </c>
      <c r="V56" s="35"/>
      <c r="W56" s="164">
        <v>4375</v>
      </c>
      <c r="X56" s="117">
        <v>11.541942857142857</v>
      </c>
      <c r="Y56" s="109"/>
      <c r="Z56" s="115">
        <v>11600</v>
      </c>
      <c r="AF56" s="72">
        <f t="shared" si="2"/>
        <v>1468.7142857142858</v>
      </c>
    </row>
    <row r="57" spans="1:32" ht="15">
      <c r="A57" s="27">
        <v>7378</v>
      </c>
      <c r="B57" s="143" t="s">
        <v>373</v>
      </c>
      <c r="C57" s="133">
        <v>31697.96</v>
      </c>
      <c r="D57" s="133">
        <v>30535</v>
      </c>
      <c r="E57" s="44">
        <v>1162.9599999999991</v>
      </c>
      <c r="F57" s="45">
        <v>3.8086130669723239</v>
      </c>
      <c r="G57" s="133">
        <v>2497</v>
      </c>
      <c r="H57" s="134"/>
      <c r="I57" s="133">
        <v>7200.74</v>
      </c>
      <c r="J57" s="46">
        <v>0.22716730035623744</v>
      </c>
      <c r="K57" s="46">
        <v>0.21297907873283187</v>
      </c>
      <c r="L57" s="47">
        <v>-449.73768148984504</v>
      </c>
      <c r="M57" s="133">
        <v>492</v>
      </c>
      <c r="N57" s="134"/>
      <c r="O57" s="133">
        <v>8011.1399999999994</v>
      </c>
      <c r="P57" s="48">
        <v>25.273361440294579</v>
      </c>
      <c r="Q57" s="49">
        <v>25.238217222811816</v>
      </c>
      <c r="R57" s="47">
        <v>-11.139999999999283</v>
      </c>
      <c r="S57" s="48">
        <v>-3.5144217482763196E-2</v>
      </c>
      <c r="T57" s="135"/>
      <c r="U57" s="70">
        <v>24</v>
      </c>
      <c r="W57" s="164">
        <v>3523</v>
      </c>
      <c r="X57" s="117">
        <v>8.997434005109282</v>
      </c>
      <c r="Y57" s="109"/>
      <c r="Z57" s="115">
        <v>6166</v>
      </c>
      <c r="AF57" s="72">
        <f t="shared" si="2"/>
        <v>1028.6771428571428</v>
      </c>
    </row>
    <row r="58" spans="1:32" ht="15">
      <c r="A58" s="27">
        <v>7402</v>
      </c>
      <c r="B58" s="143" t="s">
        <v>385</v>
      </c>
      <c r="C58" s="133">
        <v>24596</v>
      </c>
      <c r="D58" s="133">
        <v>27155.7</v>
      </c>
      <c r="E58" s="44">
        <v>-2559.7000000000007</v>
      </c>
      <c r="F58" s="45">
        <v>-9.4260136914165376</v>
      </c>
      <c r="G58" s="167">
        <v>1681</v>
      </c>
      <c r="H58" s="134"/>
      <c r="I58" s="133">
        <v>6025</v>
      </c>
      <c r="J58" s="46">
        <v>0.24495852984225078</v>
      </c>
      <c r="K58" s="46">
        <v>0.24056392910881053</v>
      </c>
      <c r="L58" s="47">
        <v>-108.08959963969643</v>
      </c>
      <c r="M58" s="133">
        <v>322</v>
      </c>
      <c r="N58" s="134"/>
      <c r="O58" s="133">
        <v>5543</v>
      </c>
      <c r="P58" s="48">
        <v>22.53618474548707</v>
      </c>
      <c r="Q58" s="49">
        <v>22.361359570661897</v>
      </c>
      <c r="R58" s="47">
        <v>-42.999999999999609</v>
      </c>
      <c r="S58" s="48">
        <v>-0.17482517482517324</v>
      </c>
      <c r="T58" s="135"/>
      <c r="U58" s="70">
        <v>24</v>
      </c>
      <c r="W58" s="164">
        <v>1681</v>
      </c>
      <c r="X58" s="117">
        <v>14.631766805472934</v>
      </c>
      <c r="Y58" s="109"/>
      <c r="Z58" s="115">
        <v>7213</v>
      </c>
      <c r="AF58" s="72">
        <f t="shared" si="2"/>
        <v>860.71428571428567</v>
      </c>
    </row>
    <row r="59" spans="1:32" ht="15">
      <c r="A59" s="27">
        <v>7403</v>
      </c>
      <c r="B59" s="143" t="s">
        <v>116</v>
      </c>
      <c r="C59" s="133">
        <v>19900</v>
      </c>
      <c r="D59" s="133">
        <v>22489</v>
      </c>
      <c r="E59" s="44">
        <v>-2589</v>
      </c>
      <c r="F59" s="45">
        <v>-11.512294899728756</v>
      </c>
      <c r="G59" s="133">
        <v>2500</v>
      </c>
      <c r="H59" s="134"/>
      <c r="I59" s="133">
        <v>5428</v>
      </c>
      <c r="J59" s="46">
        <v>0.27276381909547737</v>
      </c>
      <c r="K59" s="46">
        <v>0.27023276258524692</v>
      </c>
      <c r="L59" s="47">
        <v>-50.368024553585855</v>
      </c>
      <c r="M59" s="133">
        <v>113</v>
      </c>
      <c r="N59" s="134"/>
      <c r="O59" s="133">
        <v>5223</v>
      </c>
      <c r="P59" s="48">
        <v>26.246231155778894</v>
      </c>
      <c r="Q59" s="49">
        <v>26.13065326633166</v>
      </c>
      <c r="R59" s="47">
        <v>-22.999999999999591</v>
      </c>
      <c r="S59" s="48">
        <v>-0.11557788944723413</v>
      </c>
      <c r="T59" s="135"/>
      <c r="U59" s="70">
        <v>24</v>
      </c>
      <c r="W59" s="164">
        <v>2249</v>
      </c>
      <c r="X59" s="117">
        <v>8.8483770564695412</v>
      </c>
      <c r="Y59" s="109"/>
      <c r="Z59" s="115">
        <v>6600</v>
      </c>
      <c r="AF59" s="72">
        <f t="shared" si="2"/>
        <v>775.42857142857144</v>
      </c>
    </row>
    <row r="60" spans="1:32" ht="15">
      <c r="A60" s="27">
        <v>7405</v>
      </c>
      <c r="B60" s="143" t="s">
        <v>374</v>
      </c>
      <c r="C60" s="133">
        <v>19141</v>
      </c>
      <c r="D60" s="133">
        <v>19641</v>
      </c>
      <c r="E60" s="44">
        <v>-500</v>
      </c>
      <c r="F60" s="45">
        <v>-2.5456952293671402</v>
      </c>
      <c r="G60" s="133">
        <v>3424</v>
      </c>
      <c r="H60" s="134"/>
      <c r="I60" s="133">
        <v>5405</v>
      </c>
      <c r="J60" s="46">
        <v>0.28237814116294863</v>
      </c>
      <c r="K60" s="46">
        <v>0.27417528747409586</v>
      </c>
      <c r="L60" s="47">
        <v>-157.01082245833072</v>
      </c>
      <c r="M60" s="133">
        <v>213</v>
      </c>
      <c r="N60" s="134"/>
      <c r="O60" s="133">
        <v>5129.25</v>
      </c>
      <c r="P60" s="48">
        <v>26.797189279556971</v>
      </c>
      <c r="Q60" s="49">
        <v>27.224282952823781</v>
      </c>
      <c r="R60" s="47">
        <v>81.750000000000185</v>
      </c>
      <c r="S60" s="48">
        <v>0.42709367326681047</v>
      </c>
      <c r="T60" s="135"/>
      <c r="U60" s="70">
        <v>24</v>
      </c>
      <c r="W60" s="164">
        <v>2151</v>
      </c>
      <c r="X60" s="117">
        <v>8.8986517898651787</v>
      </c>
      <c r="Y60" s="109"/>
      <c r="Z60" s="115">
        <v>6109</v>
      </c>
      <c r="AF60" s="72">
        <f t="shared" si="2"/>
        <v>772.14285714285711</v>
      </c>
    </row>
    <row r="61" spans="1:32" ht="15.75" thickBot="1">
      <c r="A61" s="27">
        <v>7490</v>
      </c>
      <c r="B61" s="143" t="s">
        <v>227</v>
      </c>
      <c r="C61" s="133">
        <v>20632.12</v>
      </c>
      <c r="D61" s="133">
        <v>23364.05</v>
      </c>
      <c r="E61" s="44">
        <v>-2731.9300000000003</v>
      </c>
      <c r="F61" s="45">
        <v>-11.692878589114475</v>
      </c>
      <c r="G61" s="133">
        <v>1381.47</v>
      </c>
      <c r="H61" s="134"/>
      <c r="I61" s="133">
        <v>6089.76</v>
      </c>
      <c r="J61" s="46">
        <v>0.29515919837612425</v>
      </c>
      <c r="K61" s="46">
        <v>0.26568348638806033</v>
      </c>
      <c r="L61" s="47">
        <v>-608.14642682317344</v>
      </c>
      <c r="M61" s="133">
        <v>87.19</v>
      </c>
      <c r="N61" s="134"/>
      <c r="O61" s="133">
        <v>4508.47</v>
      </c>
      <c r="P61" s="48">
        <v>21.851705011409397</v>
      </c>
      <c r="Q61" s="49">
        <v>22.858824008390801</v>
      </c>
      <c r="R61" s="47">
        <v>207.78999999999971</v>
      </c>
      <c r="S61" s="48">
        <v>1.0071189969814043</v>
      </c>
      <c r="T61" s="135"/>
      <c r="U61" s="70">
        <v>24</v>
      </c>
      <c r="W61" s="164">
        <v>2067</v>
      </c>
      <c r="X61" s="117">
        <v>9.9816739235607148</v>
      </c>
      <c r="Y61" s="109"/>
      <c r="Z61" s="115">
        <v>5147.37</v>
      </c>
      <c r="AF61" s="72">
        <f t="shared" si="2"/>
        <v>869.96571428571428</v>
      </c>
    </row>
    <row r="62" spans="1:32" ht="15" thickBot="1">
      <c r="A62" s="120" t="s">
        <v>210</v>
      </c>
      <c r="B62" s="53" t="s">
        <v>109</v>
      </c>
      <c r="C62" s="54">
        <v>249692.41999999998</v>
      </c>
      <c r="D62" s="54">
        <v>268180.78000000003</v>
      </c>
      <c r="E62" s="44">
        <v>-18488.36</v>
      </c>
      <c r="F62" s="45">
        <v>-6.8939914336888712</v>
      </c>
      <c r="G62" s="54">
        <v>24920.190000000002</v>
      </c>
      <c r="H62" s="131"/>
      <c r="I62" s="54">
        <v>63505.440000000002</v>
      </c>
      <c r="J62" s="99">
        <v>0.25433467303492835</v>
      </c>
      <c r="K62" s="40">
        <v>0.24218489422354408</v>
      </c>
      <c r="L62" s="47">
        <v>-3033.7076738792625</v>
      </c>
      <c r="M62" s="54">
        <v>2830.78</v>
      </c>
      <c r="N62" s="54"/>
      <c r="O62" s="54">
        <v>60173.75</v>
      </c>
      <c r="P62" s="50">
        <v>24.099149665816849</v>
      </c>
      <c r="Q62" s="51">
        <v>24.224708142922402</v>
      </c>
      <c r="R62" s="47">
        <v>313.51000000000187</v>
      </c>
      <c r="S62" s="48">
        <v>0.12555847710555312</v>
      </c>
      <c r="T62" s="135"/>
      <c r="W62" s="54">
        <v>24968</v>
      </c>
      <c r="X62" s="165">
        <v>10.000497436719</v>
      </c>
      <c r="Y62" s="109"/>
      <c r="Z62" s="126">
        <v>66268.37</v>
      </c>
      <c r="AF62" s="72">
        <f t="shared" si="2"/>
        <v>9072.2057142857138</v>
      </c>
    </row>
    <row r="63" spans="1:32" ht="15">
      <c r="A63" s="42">
        <v>7</v>
      </c>
      <c r="B63" s="42"/>
      <c r="C63" s="56" t="s">
        <v>388</v>
      </c>
      <c r="D63" s="42"/>
      <c r="E63" s="42"/>
      <c r="F63" s="42"/>
      <c r="G63" s="42"/>
      <c r="H63" s="42"/>
      <c r="I63" s="128"/>
      <c r="J63" s="42"/>
      <c r="K63" s="42"/>
      <c r="L63" s="42"/>
      <c r="M63" s="128"/>
      <c r="N63" s="128"/>
      <c r="O63" s="128"/>
      <c r="P63" s="129"/>
      <c r="Q63" s="129"/>
      <c r="R63" s="42"/>
      <c r="S63" s="129"/>
      <c r="W63" s="130"/>
      <c r="X63" s="108"/>
      <c r="Y63" s="109"/>
      <c r="Z63" s="115"/>
      <c r="AF63" s="72">
        <f t="shared" si="2"/>
        <v>0</v>
      </c>
    </row>
    <row r="64" spans="1:32" ht="15">
      <c r="A64" s="27">
        <v>7351</v>
      </c>
      <c r="B64" s="143" t="s">
        <v>220</v>
      </c>
      <c r="C64" s="133">
        <v>20297</v>
      </c>
      <c r="D64" s="133">
        <v>23922</v>
      </c>
      <c r="E64" s="44">
        <v>-3625</v>
      </c>
      <c r="F64" s="45">
        <v>-15.153415266282083</v>
      </c>
      <c r="G64" s="133">
        <v>2562.38</v>
      </c>
      <c r="H64" s="134"/>
      <c r="I64" s="133">
        <v>5409</v>
      </c>
      <c r="J64" s="46">
        <v>0.26649258511110019</v>
      </c>
      <c r="K64" s="46">
        <v>0.26752348061817738</v>
      </c>
      <c r="L64" s="47">
        <v>20.924086107145719</v>
      </c>
      <c r="M64" s="133">
        <v>257.27</v>
      </c>
      <c r="N64" s="134"/>
      <c r="O64" s="133">
        <v>5152.93</v>
      </c>
      <c r="P64" s="48">
        <v>25.387643494112432</v>
      </c>
      <c r="Q64" s="49">
        <v>25.2641769719663</v>
      </c>
      <c r="R64" s="47">
        <v>-25.060000000000269</v>
      </c>
      <c r="S64" s="48">
        <v>-0.1234665221461313</v>
      </c>
      <c r="T64" s="135"/>
      <c r="U64" s="70">
        <v>24</v>
      </c>
      <c r="V64" s="35"/>
      <c r="W64" s="164">
        <v>2185</v>
      </c>
      <c r="X64" s="117">
        <v>9.2892448512585819</v>
      </c>
      <c r="Y64" s="109"/>
      <c r="Z64" s="115">
        <v>9622.09</v>
      </c>
      <c r="AF64" s="72">
        <f t="shared" si="2"/>
        <v>772.71428571428567</v>
      </c>
    </row>
    <row r="65" spans="1:32" ht="15">
      <c r="A65" s="27">
        <v>7366</v>
      </c>
      <c r="B65" s="143" t="s">
        <v>124</v>
      </c>
      <c r="C65" s="133">
        <v>27244</v>
      </c>
      <c r="D65" s="133">
        <v>28718.16</v>
      </c>
      <c r="E65" s="44">
        <v>-1474.1599999999999</v>
      </c>
      <c r="F65" s="45">
        <v>-5.1331979486150914</v>
      </c>
      <c r="G65" s="133">
        <v>2586</v>
      </c>
      <c r="H65" s="134"/>
      <c r="I65" s="133">
        <v>6349.95</v>
      </c>
      <c r="J65" s="46">
        <v>0.23307700778152987</v>
      </c>
      <c r="K65" s="46">
        <v>0.22955943864281406</v>
      </c>
      <c r="L65" s="47">
        <v>-95.832653615173655</v>
      </c>
      <c r="M65" s="133">
        <v>152</v>
      </c>
      <c r="N65" s="134"/>
      <c r="O65" s="133">
        <v>5899.99</v>
      </c>
      <c r="P65" s="48">
        <v>21.656107766847747</v>
      </c>
      <c r="Q65" s="49">
        <v>20.955072676552636</v>
      </c>
      <c r="R65" s="47">
        <v>-190.99000000000004</v>
      </c>
      <c r="S65" s="48">
        <v>-0.70103509029511102</v>
      </c>
      <c r="T65" s="135"/>
      <c r="U65" s="70">
        <v>24</v>
      </c>
      <c r="W65" s="164">
        <v>3121</v>
      </c>
      <c r="X65" s="117">
        <v>8.7292534444088439</v>
      </c>
      <c r="Y65" s="109"/>
      <c r="Z65" s="115">
        <v>7184.52</v>
      </c>
      <c r="AF65" s="72">
        <f t="shared" si="2"/>
        <v>907.13571428571424</v>
      </c>
    </row>
    <row r="66" spans="1:32" ht="15">
      <c r="A66" s="27">
        <v>7379</v>
      </c>
      <c r="B66" s="143" t="s">
        <v>130</v>
      </c>
      <c r="C66" s="133">
        <v>27489</v>
      </c>
      <c r="D66" s="133">
        <v>29115</v>
      </c>
      <c r="E66" s="44">
        <v>-1626</v>
      </c>
      <c r="F66" s="45">
        <v>-5.5847501287995875</v>
      </c>
      <c r="G66" s="133">
        <v>2834.33</v>
      </c>
      <c r="H66" s="134"/>
      <c r="I66" s="133">
        <v>6689.16</v>
      </c>
      <c r="J66" s="46">
        <v>0.2433395176252319</v>
      </c>
      <c r="K66" s="46">
        <v>0.22837831683184823</v>
      </c>
      <c r="L66" s="47">
        <v>-411.26844860932374</v>
      </c>
      <c r="M66" s="133">
        <v>847.55</v>
      </c>
      <c r="N66" s="134"/>
      <c r="O66" s="133">
        <v>7452.5</v>
      </c>
      <c r="P66" s="48">
        <v>27.110844337735095</v>
      </c>
      <c r="Q66" s="49">
        <v>26.443304594565099</v>
      </c>
      <c r="R66" s="47">
        <v>-183.50000000000028</v>
      </c>
      <c r="S66" s="48">
        <v>-0.66753974316999631</v>
      </c>
      <c r="T66" s="135"/>
      <c r="U66" s="70">
        <v>24</v>
      </c>
      <c r="V66" s="35"/>
      <c r="W66" s="164">
        <v>3181</v>
      </c>
      <c r="X66" s="118">
        <v>8.6416221314052191</v>
      </c>
      <c r="Y66" s="109"/>
      <c r="Z66" s="115">
        <v>9428</v>
      </c>
      <c r="AF66" s="72">
        <f t="shared" si="2"/>
        <v>955.59428571428566</v>
      </c>
    </row>
    <row r="67" spans="1:32" ht="15">
      <c r="A67" s="27">
        <v>7383</v>
      </c>
      <c r="B67" s="143" t="s">
        <v>377</v>
      </c>
      <c r="C67" s="133">
        <v>25721</v>
      </c>
      <c r="D67" s="133">
        <v>26966</v>
      </c>
      <c r="E67" s="44">
        <v>-1245</v>
      </c>
      <c r="F67" s="45">
        <v>-4.6169250166876807</v>
      </c>
      <c r="G67" s="133">
        <v>1931.61</v>
      </c>
      <c r="H67" s="134"/>
      <c r="I67" s="133">
        <v>6670</v>
      </c>
      <c r="J67" s="46">
        <v>0.259321177248163</v>
      </c>
      <c r="K67" s="46">
        <v>0.23605371699686609</v>
      </c>
      <c r="L67" s="47">
        <v>-598.46234512360797</v>
      </c>
      <c r="M67" s="133">
        <v>150</v>
      </c>
      <c r="N67" s="134"/>
      <c r="O67" s="133">
        <v>6528.3100000000013</v>
      </c>
      <c r="P67" s="48">
        <v>25.381244897165743</v>
      </c>
      <c r="Q67" s="49">
        <v>25.617199953345516</v>
      </c>
      <c r="R67" s="47">
        <v>60.689999999999287</v>
      </c>
      <c r="S67" s="48">
        <v>0.23595505617977253</v>
      </c>
      <c r="T67" s="135"/>
      <c r="U67" s="70">
        <v>24</v>
      </c>
      <c r="V67" s="35"/>
      <c r="W67" s="164">
        <v>3035</v>
      </c>
      <c r="X67" s="118">
        <v>8.4747940691927504</v>
      </c>
      <c r="Y67" s="109"/>
      <c r="Z67" s="115">
        <v>6613</v>
      </c>
      <c r="AF67" s="72">
        <f t="shared" si="2"/>
        <v>952.85714285714289</v>
      </c>
    </row>
    <row r="68" spans="1:32" ht="15">
      <c r="A68" s="27">
        <v>7387</v>
      </c>
      <c r="B68" s="143" t="s">
        <v>398</v>
      </c>
      <c r="C68" s="133">
        <v>20377</v>
      </c>
      <c r="D68" s="133">
        <v>21573</v>
      </c>
      <c r="E68" s="44">
        <v>-1196</v>
      </c>
      <c r="F68" s="45">
        <v>-5.5439669957817639</v>
      </c>
      <c r="G68" s="133">
        <v>1863.83</v>
      </c>
      <c r="H68" s="134"/>
      <c r="I68" s="133">
        <v>6312</v>
      </c>
      <c r="J68" s="46">
        <v>0.30976100505471854</v>
      </c>
      <c r="K68" s="46">
        <v>0.266663387611348</v>
      </c>
      <c r="L68" s="47">
        <v>-878.20015064356153</v>
      </c>
      <c r="M68" s="133">
        <v>408.25</v>
      </c>
      <c r="N68" s="134"/>
      <c r="O68" s="133">
        <v>4646.8400000000011</v>
      </c>
      <c r="P68" s="48">
        <v>22.804338224468772</v>
      </c>
      <c r="Q68" s="49">
        <v>23.1142955292732</v>
      </c>
      <c r="R68" s="47">
        <v>63.159999999998234</v>
      </c>
      <c r="S68" s="48">
        <v>0.30995730480442774</v>
      </c>
      <c r="T68" s="135"/>
      <c r="U68" s="70">
        <v>24</v>
      </c>
      <c r="W68" s="164">
        <v>2369</v>
      </c>
      <c r="X68" s="117">
        <v>8.6015196285352467</v>
      </c>
      <c r="Y68" s="109"/>
      <c r="Z68" s="115">
        <v>8087</v>
      </c>
      <c r="AF68" s="72">
        <f t="shared" si="2"/>
        <v>901.71428571428567</v>
      </c>
    </row>
    <row r="69" spans="1:32" ht="15">
      <c r="A69" s="27">
        <v>7400</v>
      </c>
      <c r="B69" s="143" t="s">
        <v>146</v>
      </c>
      <c r="C69" s="133">
        <v>16554</v>
      </c>
      <c r="D69" s="133">
        <v>17619</v>
      </c>
      <c r="E69" s="44">
        <v>-1065</v>
      </c>
      <c r="F69" s="45">
        <v>-6.0446109313808956</v>
      </c>
      <c r="G69" s="133">
        <v>1484</v>
      </c>
      <c r="H69" s="134"/>
      <c r="I69" s="133">
        <v>5285</v>
      </c>
      <c r="J69" s="46">
        <v>0.31925818533285005</v>
      </c>
      <c r="K69" s="46">
        <v>0.30941098980052523</v>
      </c>
      <c r="L69" s="47">
        <v>-163.01047484210517</v>
      </c>
      <c r="M69" s="133">
        <v>460</v>
      </c>
      <c r="N69" s="134"/>
      <c r="O69" s="133">
        <v>3991</v>
      </c>
      <c r="P69" s="48">
        <v>24.108976682372841</v>
      </c>
      <c r="Q69" s="49">
        <v>23.861302404252747</v>
      </c>
      <c r="R69" s="47">
        <v>-41.000000000000362</v>
      </c>
      <c r="S69" s="48">
        <v>-0.24767427812009402</v>
      </c>
      <c r="T69" s="135"/>
      <c r="U69" s="70">
        <v>24</v>
      </c>
      <c r="W69" s="164">
        <v>2020</v>
      </c>
      <c r="X69" s="117">
        <v>8.1950495049504948</v>
      </c>
      <c r="Y69" s="109"/>
      <c r="Z69" s="115">
        <v>4650</v>
      </c>
      <c r="AF69" s="72">
        <f t="shared" si="2"/>
        <v>755</v>
      </c>
    </row>
    <row r="70" spans="1:32" ht="15">
      <c r="A70" s="27">
        <v>7401</v>
      </c>
      <c r="B70" s="143" t="s">
        <v>221</v>
      </c>
      <c r="C70" s="133">
        <v>20645.5</v>
      </c>
      <c r="D70" s="133">
        <v>20598</v>
      </c>
      <c r="E70" s="44">
        <v>47.5</v>
      </c>
      <c r="F70" s="45">
        <v>0.23060491309835909</v>
      </c>
      <c r="G70" s="167">
        <v>1973.02</v>
      </c>
      <c r="H70" s="134"/>
      <c r="I70" s="133">
        <v>5859.05</v>
      </c>
      <c r="J70" s="46">
        <v>0.28379307839480761</v>
      </c>
      <c r="K70" s="46">
        <v>0.26568348638806033</v>
      </c>
      <c r="L70" s="47">
        <v>-373.8815817753009</v>
      </c>
      <c r="M70" s="133">
        <v>630.5</v>
      </c>
      <c r="N70" s="134"/>
      <c r="O70" s="133">
        <v>5400.8600000000006</v>
      </c>
      <c r="P70" s="48">
        <v>26.159986437722509</v>
      </c>
      <c r="Q70" s="49">
        <v>26.460972124676079</v>
      </c>
      <c r="R70" s="47">
        <v>62.139999999999354</v>
      </c>
      <c r="S70" s="48">
        <v>0.30098568695357031</v>
      </c>
      <c r="T70" s="135"/>
      <c r="U70" s="70">
        <v>24</v>
      </c>
      <c r="W70" s="164">
        <v>2392</v>
      </c>
      <c r="X70" s="117">
        <v>8.6310618729096991</v>
      </c>
      <c r="Y70" s="109"/>
      <c r="Z70" s="115">
        <v>5784.02</v>
      </c>
      <c r="AF70" s="72">
        <f t="shared" si="2"/>
        <v>837.00714285714287</v>
      </c>
    </row>
    <row r="71" spans="1:32">
      <c r="A71" s="120" t="s">
        <v>208</v>
      </c>
      <c r="B71" s="53" t="s">
        <v>223</v>
      </c>
      <c r="C71" s="54">
        <v>158327.5</v>
      </c>
      <c r="D71" s="54">
        <v>168511.16</v>
      </c>
      <c r="E71" s="44">
        <v>-10183.66</v>
      </c>
      <c r="F71" s="45">
        <v>-6.0433148759999042</v>
      </c>
      <c r="G71" s="54">
        <v>15235.17</v>
      </c>
      <c r="H71" s="131"/>
      <c r="I71" s="54">
        <v>42574.16</v>
      </c>
      <c r="J71" s="99">
        <v>0.26889933839667779</v>
      </c>
      <c r="K71" s="40">
        <v>0.253110978392876</v>
      </c>
      <c r="L71" s="47">
        <v>-2499.7315685019275</v>
      </c>
      <c r="M71" s="54">
        <v>2905.5699999999997</v>
      </c>
      <c r="N71" s="54"/>
      <c r="O71" s="54">
        <v>39072.43</v>
      </c>
      <c r="P71" s="50">
        <v>24.678233408599265</v>
      </c>
      <c r="Q71" s="51">
        <v>24.517452748259146</v>
      </c>
      <c r="R71" s="47">
        <v>-254.56000000000398</v>
      </c>
      <c r="S71" s="48">
        <v>-0.1607806603401194</v>
      </c>
      <c r="T71" s="135"/>
      <c r="W71" s="164">
        <v>18303</v>
      </c>
      <c r="X71" s="117">
        <v>8.6503578648309016</v>
      </c>
      <c r="Y71" s="109"/>
      <c r="Z71" s="126">
        <v>51368.630000000005</v>
      </c>
      <c r="AF71" s="72">
        <f t="shared" si="2"/>
        <v>6082.0228571428579</v>
      </c>
    </row>
    <row r="72" spans="1:32">
      <c r="A72" s="42">
        <v>10</v>
      </c>
      <c r="B72" s="42"/>
      <c r="C72" s="42" t="s">
        <v>387</v>
      </c>
      <c r="D72" s="42"/>
      <c r="E72" s="42"/>
      <c r="F72" s="42"/>
      <c r="G72" s="42"/>
      <c r="H72" s="42"/>
      <c r="I72" s="128"/>
      <c r="J72" s="42"/>
      <c r="K72" s="42"/>
      <c r="L72" s="42"/>
      <c r="M72" s="128"/>
      <c r="N72" s="128"/>
      <c r="O72" s="128"/>
      <c r="P72" s="129"/>
      <c r="Q72" s="129"/>
      <c r="R72" s="42"/>
      <c r="S72" s="129"/>
      <c r="T72" s="135"/>
      <c r="X72" s="108"/>
      <c r="Y72" s="109"/>
      <c r="Z72" s="110"/>
      <c r="AF72" s="72">
        <f t="shared" ref="AF72:AF89" si="3">I72/7*1</f>
        <v>0</v>
      </c>
    </row>
    <row r="73" spans="1:32" ht="15">
      <c r="A73" s="27">
        <v>7356</v>
      </c>
      <c r="B73" s="143" t="s">
        <v>183</v>
      </c>
      <c r="C73" s="133">
        <v>18028</v>
      </c>
      <c r="D73" s="133">
        <v>15136.52</v>
      </c>
      <c r="E73" s="44">
        <v>2891.4799999999996</v>
      </c>
      <c r="F73" s="45">
        <v>19.102673533943069</v>
      </c>
      <c r="G73" s="133">
        <v>1349</v>
      </c>
      <c r="H73" s="134"/>
      <c r="I73" s="133">
        <v>5243</v>
      </c>
      <c r="J73" s="46">
        <v>0.29082538273796316</v>
      </c>
      <c r="K73" s="46">
        <v>0.28727234715820721</v>
      </c>
      <c r="L73" s="47">
        <v>-64.05412543184022</v>
      </c>
      <c r="M73" s="133">
        <v>196</v>
      </c>
      <c r="N73" s="134"/>
      <c r="O73" s="168">
        <v>4184</v>
      </c>
      <c r="P73" s="48">
        <v>23.208342578211671</v>
      </c>
      <c r="Q73" s="49">
        <v>23.191701797204349</v>
      </c>
      <c r="R73" s="47">
        <v>-2.9999999999999547</v>
      </c>
      <c r="S73" s="48">
        <v>-1.6640781007321692E-2</v>
      </c>
      <c r="T73" s="135"/>
      <c r="U73" s="70">
        <v>24</v>
      </c>
      <c r="W73" s="136">
        <v>1710</v>
      </c>
      <c r="X73" s="117">
        <v>10.542690058479533</v>
      </c>
      <c r="Y73" s="109"/>
      <c r="Z73" s="115">
        <v>6500</v>
      </c>
      <c r="AF73" s="72">
        <f t="shared" si="3"/>
        <v>749</v>
      </c>
    </row>
    <row r="74" spans="1:32" ht="15">
      <c r="A74" s="27">
        <v>7361</v>
      </c>
      <c r="B74" s="143" t="s">
        <v>224</v>
      </c>
      <c r="C74" s="133">
        <v>25149</v>
      </c>
      <c r="D74" s="133">
        <v>23614.19</v>
      </c>
      <c r="E74" s="44">
        <v>1534.8100000000013</v>
      </c>
      <c r="F74" s="45">
        <v>6.499524226746721</v>
      </c>
      <c r="G74" s="133">
        <v>3196.48</v>
      </c>
      <c r="H74" s="134"/>
      <c r="I74" s="133">
        <v>6410.89</v>
      </c>
      <c r="J74" s="46">
        <v>0.25491629885880157</v>
      </c>
      <c r="K74" s="46">
        <v>0.23897059343354332</v>
      </c>
      <c r="L74" s="47">
        <v>-401.01854573981973</v>
      </c>
      <c r="M74" s="133">
        <v>181.29</v>
      </c>
      <c r="N74" s="134"/>
      <c r="O74" s="168">
        <v>6230.340000000002</v>
      </c>
      <c r="P74" s="48">
        <v>24.773708696170829</v>
      </c>
      <c r="Q74" s="49">
        <v>24.328641297864724</v>
      </c>
      <c r="R74" s="47">
        <v>-111.9300000000022</v>
      </c>
      <c r="S74" s="48">
        <v>-0.44506739830610442</v>
      </c>
      <c r="T74" s="135"/>
      <c r="U74" s="70">
        <v>24</v>
      </c>
      <c r="W74" s="136">
        <v>2649</v>
      </c>
      <c r="X74" s="117">
        <v>9.4937712344280865</v>
      </c>
      <c r="Y74" s="109"/>
      <c r="Z74" s="115">
        <v>11494.38</v>
      </c>
      <c r="AF74" s="72">
        <f t="shared" si="3"/>
        <v>915.84142857142865</v>
      </c>
    </row>
    <row r="75" spans="1:32" ht="15">
      <c r="A75" s="27">
        <v>7363</v>
      </c>
      <c r="B75" s="143" t="s">
        <v>402</v>
      </c>
      <c r="C75" s="133">
        <v>15043.87</v>
      </c>
      <c r="D75" s="133">
        <v>16386.32</v>
      </c>
      <c r="E75" s="44">
        <v>-1342.4499999999989</v>
      </c>
      <c r="F75" s="45">
        <v>-8.1925044793461801</v>
      </c>
      <c r="G75" s="133">
        <v>2214.13</v>
      </c>
      <c r="H75" s="134"/>
      <c r="I75" s="133">
        <v>5477.17</v>
      </c>
      <c r="J75" s="46">
        <v>0.36407985445234503</v>
      </c>
      <c r="K75" s="46">
        <v>0.33709866800154903</v>
      </c>
      <c r="L75" s="47">
        <v>-405.90146141153645</v>
      </c>
      <c r="M75" s="133">
        <v>638.84</v>
      </c>
      <c r="N75" s="134"/>
      <c r="O75" s="133">
        <v>3466.9600000000009</v>
      </c>
      <c r="P75" s="48">
        <v>23.045665776159996</v>
      </c>
      <c r="Q75" s="49">
        <v>24.447765102995437</v>
      </c>
      <c r="R75" s="47">
        <v>210.92999999999876</v>
      </c>
      <c r="S75" s="48">
        <v>1.4020993268354403</v>
      </c>
      <c r="T75" s="135"/>
      <c r="U75" s="70">
        <v>24</v>
      </c>
      <c r="W75" s="164">
        <v>1783</v>
      </c>
      <c r="X75" s="117">
        <v>8.4373920358945593</v>
      </c>
      <c r="Y75" s="109"/>
      <c r="Z75" s="115">
        <v>8972.67</v>
      </c>
      <c r="AF75" s="72">
        <f t="shared" si="3"/>
        <v>782.45285714285717</v>
      </c>
    </row>
    <row r="76" spans="1:32" ht="15">
      <c r="A76" s="27">
        <v>7367</v>
      </c>
      <c r="B76" s="143" t="s">
        <v>55</v>
      </c>
      <c r="C76" s="133">
        <v>21712</v>
      </c>
      <c r="D76" s="133">
        <v>21463</v>
      </c>
      <c r="E76" s="44">
        <v>249</v>
      </c>
      <c r="F76" s="45">
        <v>1.1601360480827472</v>
      </c>
      <c r="G76" s="133">
        <v>2009</v>
      </c>
      <c r="H76" s="134"/>
      <c r="I76" s="133">
        <v>5590</v>
      </c>
      <c r="J76" s="46">
        <v>0.25746131171702286</v>
      </c>
      <c r="K76" s="46">
        <v>0.2560619117162341</v>
      </c>
      <c r="L76" s="47">
        <v>-30.383772817125404</v>
      </c>
      <c r="M76" s="133">
        <v>200</v>
      </c>
      <c r="N76" s="134"/>
      <c r="O76" s="133">
        <v>6773</v>
      </c>
      <c r="P76" s="48">
        <v>31.194731024318351</v>
      </c>
      <c r="Q76" s="49">
        <v>31.319086219602067</v>
      </c>
      <c r="R76" s="47">
        <v>27.000000000000387</v>
      </c>
      <c r="S76" s="48">
        <v>0.12435519528371586</v>
      </c>
      <c r="T76" s="135"/>
      <c r="U76" s="70">
        <v>24</v>
      </c>
      <c r="W76" s="164">
        <v>2440</v>
      </c>
      <c r="X76" s="117">
        <v>8.8983606557377044</v>
      </c>
      <c r="Y76" s="109"/>
      <c r="Z76" s="115">
        <v>6540</v>
      </c>
      <c r="AF76" s="72">
        <f t="shared" si="3"/>
        <v>798.57142857142856</v>
      </c>
    </row>
    <row r="77" spans="1:32" ht="15">
      <c r="A77" s="27">
        <v>7374</v>
      </c>
      <c r="B77" s="143" t="s">
        <v>228</v>
      </c>
      <c r="C77" s="133">
        <v>25555</v>
      </c>
      <c r="D77" s="133">
        <v>25183</v>
      </c>
      <c r="E77" s="44">
        <v>372</v>
      </c>
      <c r="F77" s="45">
        <v>1.4771869912242386</v>
      </c>
      <c r="G77" s="133">
        <v>2445</v>
      </c>
      <c r="H77" s="134"/>
      <c r="I77" s="133">
        <v>6629</v>
      </c>
      <c r="J77" s="46">
        <v>0.25940129133242029</v>
      </c>
      <c r="K77" s="46">
        <v>0.23690617807570308</v>
      </c>
      <c r="L77" s="47">
        <v>-574.86261927540841</v>
      </c>
      <c r="M77" s="133">
        <v>339</v>
      </c>
      <c r="N77" s="134"/>
      <c r="O77" s="133">
        <v>6618</v>
      </c>
      <c r="P77" s="48">
        <v>25.897084719233028</v>
      </c>
      <c r="Q77" s="49">
        <v>24.179221287419292</v>
      </c>
      <c r="R77" s="47">
        <v>-439.00000000000028</v>
      </c>
      <c r="S77" s="48">
        <v>-1.7178634318137362</v>
      </c>
      <c r="T77" s="135"/>
      <c r="U77" s="70">
        <v>24</v>
      </c>
      <c r="V77" s="35"/>
      <c r="W77" s="164">
        <v>2677</v>
      </c>
      <c r="X77" s="117">
        <v>9.5461337317893165</v>
      </c>
      <c r="Y77" s="109"/>
      <c r="Z77" s="115">
        <v>7022</v>
      </c>
      <c r="AF77" s="72">
        <f t="shared" si="3"/>
        <v>947</v>
      </c>
    </row>
    <row r="78" spans="1:32" ht="15">
      <c r="A78" s="27">
        <v>7377</v>
      </c>
      <c r="B78" s="143" t="s">
        <v>60</v>
      </c>
      <c r="C78" s="133">
        <v>23029</v>
      </c>
      <c r="D78" s="133">
        <v>23219</v>
      </c>
      <c r="E78" s="44">
        <v>-190</v>
      </c>
      <c r="F78" s="45">
        <v>-0.81829536155734528</v>
      </c>
      <c r="G78" s="133">
        <v>2549</v>
      </c>
      <c r="H78" s="134"/>
      <c r="I78" s="133">
        <v>6139</v>
      </c>
      <c r="J78" s="46">
        <v>0.26657692474705807</v>
      </c>
      <c r="K78" s="46">
        <v>0.24968394042748646</v>
      </c>
      <c r="L78" s="47">
        <v>-389.02853589541479</v>
      </c>
      <c r="M78" s="133">
        <v>269</v>
      </c>
      <c r="N78" s="134"/>
      <c r="O78" s="133">
        <v>5839.7800000000007</v>
      </c>
      <c r="P78" s="48">
        <v>25.35837422380477</v>
      </c>
      <c r="Q78" s="49">
        <v>25.349515827869208</v>
      </c>
      <c r="R78" s="47">
        <v>-2.0400000000005045</v>
      </c>
      <c r="S78" s="48">
        <v>-8.8583959355617026E-3</v>
      </c>
      <c r="T78" s="135"/>
      <c r="U78" s="70">
        <v>24</v>
      </c>
      <c r="W78" s="164">
        <v>2729</v>
      </c>
      <c r="X78" s="117">
        <v>8.438622205936241</v>
      </c>
      <c r="Y78" s="109"/>
      <c r="Z78" s="115">
        <v>5829.99</v>
      </c>
      <c r="AF78" s="72">
        <f t="shared" si="3"/>
        <v>877</v>
      </c>
    </row>
    <row r="79" spans="1:32" ht="15">
      <c r="A79" s="27">
        <v>7381</v>
      </c>
      <c r="B79" s="143" t="s">
        <v>403</v>
      </c>
      <c r="C79" s="133">
        <v>28510</v>
      </c>
      <c r="D79" s="133">
        <v>29673</v>
      </c>
      <c r="E79" s="44">
        <v>-1163</v>
      </c>
      <c r="F79" s="45">
        <v>-3.9193879958211171</v>
      </c>
      <c r="G79" s="133">
        <v>3655</v>
      </c>
      <c r="H79" s="134"/>
      <c r="I79" s="133">
        <v>6673</v>
      </c>
      <c r="J79" s="46">
        <v>0.2340582251841459</v>
      </c>
      <c r="K79" s="46">
        <v>0.22442045635301486</v>
      </c>
      <c r="L79" s="47">
        <v>-274.77278937554604</v>
      </c>
      <c r="M79" s="133">
        <v>706</v>
      </c>
      <c r="N79" s="134"/>
      <c r="O79" s="133">
        <v>6639</v>
      </c>
      <c r="P79" s="48">
        <v>23.286566117151878</v>
      </c>
      <c r="Q79" s="49">
        <v>23.048053314626447</v>
      </c>
      <c r="R79" s="47">
        <v>-68.000000000000398</v>
      </c>
      <c r="S79" s="48">
        <v>-0.23851280252543106</v>
      </c>
      <c r="T79" s="135"/>
      <c r="U79" s="70">
        <v>24</v>
      </c>
      <c r="V79" s="35"/>
      <c r="W79" s="164">
        <v>2923</v>
      </c>
      <c r="X79" s="117">
        <v>9.7536777283612732</v>
      </c>
      <c r="Y79" s="109"/>
      <c r="Z79" s="115">
        <v>7042</v>
      </c>
      <c r="AF79" s="72">
        <f t="shared" si="3"/>
        <v>953.28571428571433</v>
      </c>
    </row>
    <row r="80" spans="1:32" ht="15">
      <c r="A80" s="27">
        <v>7393</v>
      </c>
      <c r="B80" s="143" t="s">
        <v>70</v>
      </c>
      <c r="C80" s="133">
        <v>19503</v>
      </c>
      <c r="D80" s="133">
        <v>20289</v>
      </c>
      <c r="E80" s="44">
        <v>-786</v>
      </c>
      <c r="F80" s="45">
        <v>-3.8740204051456457</v>
      </c>
      <c r="G80" s="133">
        <v>1506.67</v>
      </c>
      <c r="H80" s="134"/>
      <c r="I80" s="133">
        <v>5666</v>
      </c>
      <c r="J80" s="46">
        <v>0.29051940727067632</v>
      </c>
      <c r="K80" s="46">
        <v>0.2719494869417764</v>
      </c>
      <c r="L80" s="47">
        <v>-362.16915617453526</v>
      </c>
      <c r="M80" s="133">
        <v>240</v>
      </c>
      <c r="N80" s="134"/>
      <c r="O80" s="168">
        <v>5043.8099999999995</v>
      </c>
      <c r="P80" s="48">
        <v>25.861713582525763</v>
      </c>
      <c r="Q80" s="49">
        <v>25.860636825103832</v>
      </c>
      <c r="R80" s="47">
        <v>-0.20999999999916535</v>
      </c>
      <c r="S80" s="48">
        <v>-1.0767574219308074E-3</v>
      </c>
      <c r="T80" s="135"/>
      <c r="U80" s="70">
        <v>24</v>
      </c>
      <c r="W80" s="136">
        <v>2276</v>
      </c>
      <c r="X80" s="117">
        <v>8.5689806678383125</v>
      </c>
      <c r="Y80" s="109"/>
      <c r="Z80" s="115">
        <v>6230.96</v>
      </c>
      <c r="AF80" s="72">
        <f t="shared" si="3"/>
        <v>809.42857142857144</v>
      </c>
    </row>
    <row r="81" spans="1:32" ht="15">
      <c r="A81" s="27">
        <v>7488</v>
      </c>
      <c r="B81" s="143" t="s">
        <v>381</v>
      </c>
      <c r="C81" s="133">
        <v>16682.21</v>
      </c>
      <c r="D81" s="133">
        <v>17348.43</v>
      </c>
      <c r="E81" s="44">
        <v>-666.22000000000116</v>
      </c>
      <c r="F81" s="45">
        <v>-3.8402322285071393</v>
      </c>
      <c r="G81" s="133">
        <v>1347</v>
      </c>
      <c r="H81" s="134"/>
      <c r="I81" s="133">
        <v>5321.46</v>
      </c>
      <c r="J81" s="46">
        <v>0.31899010982357856</v>
      </c>
      <c r="K81" s="46">
        <v>0.30711307113877578</v>
      </c>
      <c r="L81" s="47">
        <v>-198.13525351800371</v>
      </c>
      <c r="M81" s="133">
        <v>117</v>
      </c>
      <c r="N81" s="134"/>
      <c r="O81" s="133">
        <v>4736.7600000000011</v>
      </c>
      <c r="P81" s="48">
        <v>28.394079681289234</v>
      </c>
      <c r="Q81" s="49">
        <v>27.796077378237054</v>
      </c>
      <c r="R81" s="47">
        <v>-99.760000000001057</v>
      </c>
      <c r="S81" s="48">
        <v>-0.59800230305217994</v>
      </c>
      <c r="T81" s="135"/>
      <c r="U81" s="70">
        <v>24</v>
      </c>
      <c r="W81" s="164">
        <v>1843</v>
      </c>
      <c r="X81" s="117">
        <v>9.0516603364080304</v>
      </c>
      <c r="Y81" s="109"/>
      <c r="Z81" s="115">
        <v>6516.44</v>
      </c>
      <c r="AF81" s="72">
        <f t="shared" si="3"/>
        <v>760.20857142857142</v>
      </c>
    </row>
    <row r="82" spans="1:32" ht="15.75" thickBot="1">
      <c r="A82" s="27">
        <v>7494</v>
      </c>
      <c r="B82" s="143" t="s">
        <v>404</v>
      </c>
      <c r="C82" s="133">
        <v>25954</v>
      </c>
      <c r="D82" s="133">
        <v>27203</v>
      </c>
      <c r="E82" s="44">
        <v>-1249</v>
      </c>
      <c r="F82" s="45">
        <v>-4.591405359702974</v>
      </c>
      <c r="G82" s="133">
        <v>2200</v>
      </c>
      <c r="H82" s="134"/>
      <c r="I82" s="133">
        <v>6560</v>
      </c>
      <c r="J82" s="46">
        <v>0.25275487400786006</v>
      </c>
      <c r="K82" s="46">
        <v>0.23483634910895931</v>
      </c>
      <c r="L82" s="47">
        <v>-465.05739522607007</v>
      </c>
      <c r="M82" s="133">
        <v>198</v>
      </c>
      <c r="N82" s="134"/>
      <c r="O82" s="133">
        <v>5829</v>
      </c>
      <c r="P82" s="48">
        <v>22.458965862680127</v>
      </c>
      <c r="Q82" s="49">
        <v>22.929028280804502</v>
      </c>
      <c r="R82" s="47">
        <v>122.0000000000002</v>
      </c>
      <c r="S82" s="48">
        <v>0.47006241812437466</v>
      </c>
      <c r="T82" s="135"/>
      <c r="U82" s="70">
        <v>24</v>
      </c>
      <c r="V82" s="35"/>
      <c r="W82" s="164">
        <v>2853</v>
      </c>
      <c r="X82" s="117">
        <v>9.0970907816333693</v>
      </c>
      <c r="Y82" s="109"/>
      <c r="Z82" s="115">
        <v>8851</v>
      </c>
      <c r="AF82" s="72">
        <f t="shared" si="3"/>
        <v>937.14285714285711</v>
      </c>
    </row>
    <row r="83" spans="1:32" ht="15" thickBot="1">
      <c r="A83" s="120" t="s">
        <v>211</v>
      </c>
      <c r="B83" s="120" t="s">
        <v>48</v>
      </c>
      <c r="C83" s="54">
        <v>219166.07999999999</v>
      </c>
      <c r="D83" s="54">
        <v>219515.46</v>
      </c>
      <c r="E83" s="44">
        <v>-349.3799999999992</v>
      </c>
      <c r="F83" s="45">
        <v>-0.15915963276572831</v>
      </c>
      <c r="G83" s="54">
        <v>22471.279999999999</v>
      </c>
      <c r="H83" s="127"/>
      <c r="I83" s="54">
        <v>59709.52</v>
      </c>
      <c r="J83" s="99">
        <v>0.27243960379270371</v>
      </c>
      <c r="K83" s="40">
        <v>0.2579967499767058</v>
      </c>
      <c r="L83" s="47">
        <v>-3165.3836548652998</v>
      </c>
      <c r="M83" s="54">
        <v>3085.13</v>
      </c>
      <c r="N83" s="142"/>
      <c r="O83" s="54">
        <v>55360.65</v>
      </c>
      <c r="P83" s="50">
        <v>25.259679782564898</v>
      </c>
      <c r="Q83" s="51">
        <v>25.093591125050008</v>
      </c>
      <c r="R83" s="47">
        <v>-364.01000000000431</v>
      </c>
      <c r="S83" s="48">
        <v>-0.16608865751489077</v>
      </c>
      <c r="T83" s="135"/>
      <c r="W83" s="54">
        <v>23883</v>
      </c>
      <c r="X83" s="165">
        <v>9.1766561989699778</v>
      </c>
      <c r="Y83" s="109"/>
      <c r="Z83" s="126">
        <v>74999.439999999988</v>
      </c>
      <c r="AF83" s="72">
        <f t="shared" si="3"/>
        <v>8529.9314285714281</v>
      </c>
    </row>
    <row r="84" spans="1:32" ht="15" thickBot="1">
      <c r="A84" s="57" t="s">
        <v>212</v>
      </c>
      <c r="B84" s="57"/>
      <c r="C84" s="58">
        <v>1378164.71</v>
      </c>
      <c r="D84" s="58">
        <v>1431420.38</v>
      </c>
      <c r="E84" s="144">
        <v>-53255.669999999925</v>
      </c>
      <c r="F84" s="145">
        <v>-3.7204772786593918</v>
      </c>
      <c r="G84" s="58">
        <v>128323.67</v>
      </c>
      <c r="H84" s="58"/>
      <c r="I84" s="58">
        <v>376192.12</v>
      </c>
      <c r="J84" s="99">
        <v>0.27296600854044506</v>
      </c>
      <c r="K84" s="40">
        <v>0.25648627312404926</v>
      </c>
      <c r="L84" s="58">
        <v>-22711.789781013853</v>
      </c>
      <c r="M84" s="58">
        <v>19651.689999999999</v>
      </c>
      <c r="N84" s="58" t="e">
        <v>#REF!</v>
      </c>
      <c r="O84" s="58">
        <v>343860.91000000003</v>
      </c>
      <c r="P84" s="50">
        <v>24.950639608236671</v>
      </c>
      <c r="Q84" s="51">
        <v>24.215713664588034</v>
      </c>
      <c r="R84" s="58">
        <v>-10128.49</v>
      </c>
      <c r="S84" s="48">
        <v>-0.73492594364863706</v>
      </c>
      <c r="W84" s="58">
        <v>152059</v>
      </c>
      <c r="X84" s="165">
        <v>9.0633550792784376</v>
      </c>
      <c r="Y84" s="109"/>
      <c r="Z84" s="58">
        <v>446586.93</v>
      </c>
      <c r="AF84" s="72">
        <f t="shared" si="3"/>
        <v>53741.731428571431</v>
      </c>
    </row>
    <row r="85" spans="1:32" ht="15" thickBot="1">
      <c r="A85" s="146" t="s">
        <v>213</v>
      </c>
      <c r="B85" s="147"/>
      <c r="C85" s="148">
        <v>22228.463064516127</v>
      </c>
      <c r="D85" s="148">
        <v>23087.425483870968</v>
      </c>
      <c r="E85" s="149">
        <v>-858.96241935484068</v>
      </c>
      <c r="F85" s="150">
        <v>-3.7204772786594056</v>
      </c>
      <c r="G85" s="151">
        <v>2138.7278333333334</v>
      </c>
      <c r="H85" s="59"/>
      <c r="I85" s="59"/>
      <c r="J85" s="100"/>
      <c r="K85" s="60"/>
      <c r="L85" s="59"/>
      <c r="M85" s="59"/>
      <c r="N85" s="59"/>
      <c r="O85" s="59"/>
      <c r="P85" s="61"/>
      <c r="Q85" s="61"/>
      <c r="R85" s="59"/>
      <c r="S85" s="62"/>
      <c r="X85" s="108"/>
      <c r="Y85" s="109"/>
      <c r="Z85" s="110"/>
      <c r="AF85" s="72">
        <f t="shared" si="3"/>
        <v>0</v>
      </c>
    </row>
    <row r="86" spans="1:32">
      <c r="A86" s="226"/>
      <c r="B86" s="226"/>
      <c r="C86" s="152"/>
      <c r="D86" s="152"/>
      <c r="E86" s="152"/>
      <c r="F86" s="153"/>
      <c r="G86" s="152"/>
      <c r="H86" s="59"/>
      <c r="I86" s="63"/>
      <c r="J86" s="101"/>
      <c r="K86" s="119"/>
      <c r="L86" s="64"/>
      <c r="M86" s="63"/>
      <c r="N86" s="63"/>
      <c r="O86" s="65"/>
      <c r="P86" s="66"/>
      <c r="Q86" s="67"/>
      <c r="R86" s="68"/>
      <c r="S86" s="69"/>
      <c r="X86" s="108"/>
      <c r="Y86" s="109"/>
      <c r="Z86" s="110"/>
      <c r="AF86" s="72">
        <f t="shared" si="3"/>
        <v>0</v>
      </c>
    </row>
    <row r="87" spans="1:32">
      <c r="AF87" s="72">
        <f t="shared" si="3"/>
        <v>0</v>
      </c>
    </row>
    <row r="88" spans="1:32" ht="15">
      <c r="A88" s="30"/>
      <c r="C88" s="30" t="s">
        <v>184</v>
      </c>
      <c r="D88" s="31"/>
      <c r="E88" s="31"/>
      <c r="F88" s="31"/>
      <c r="I88" s="31"/>
      <c r="J88" s="31"/>
      <c r="L88" s="31"/>
      <c r="M88" s="31"/>
      <c r="R88" s="33"/>
      <c r="S88" s="33"/>
      <c r="T88" s="33"/>
      <c r="X88" s="108"/>
      <c r="Y88" s="109"/>
      <c r="Z88" s="110"/>
      <c r="AF88" s="72">
        <f t="shared" si="3"/>
        <v>0</v>
      </c>
    </row>
    <row r="89" spans="1:32" ht="15">
      <c r="A89" s="30"/>
      <c r="C89" s="34">
        <v>43108</v>
      </c>
      <c r="D89" s="31"/>
      <c r="E89" s="31"/>
      <c r="F89" s="31"/>
      <c r="I89" s="31"/>
      <c r="J89" s="31"/>
      <c r="L89" s="31"/>
      <c r="M89" s="31"/>
      <c r="R89" s="32"/>
      <c r="X89" s="108"/>
      <c r="Y89" s="109"/>
      <c r="Z89" s="110"/>
      <c r="AF89" s="72">
        <f t="shared" si="3"/>
        <v>0</v>
      </c>
    </row>
    <row r="90" spans="1:32" ht="15">
      <c r="A90" s="35"/>
      <c r="B90" s="35"/>
      <c r="C90" s="35"/>
      <c r="D90" s="35"/>
      <c r="E90" s="35"/>
      <c r="F90" s="35"/>
      <c r="G90" s="35"/>
      <c r="H90" s="35"/>
      <c r="I90" s="225" t="s">
        <v>185</v>
      </c>
      <c r="J90" s="225"/>
      <c r="K90" s="225"/>
      <c r="L90" s="225"/>
      <c r="M90" s="225"/>
      <c r="N90" s="41"/>
      <c r="O90" s="225" t="s">
        <v>177</v>
      </c>
      <c r="P90" s="225"/>
      <c r="Q90" s="225"/>
      <c r="R90" s="225"/>
      <c r="S90" s="225"/>
      <c r="X90" s="108"/>
      <c r="Y90" s="109"/>
      <c r="Z90" s="110"/>
      <c r="AF90" s="72"/>
    </row>
    <row r="91" spans="1:32" ht="15.75" thickBot="1">
      <c r="B91" s="36"/>
      <c r="C91" s="36"/>
      <c r="D91" s="36"/>
      <c r="E91" s="36"/>
      <c r="F91" s="37"/>
      <c r="G91" s="36"/>
      <c r="H91" s="36"/>
      <c r="I91" s="36"/>
      <c r="J91" s="36"/>
      <c r="K91" s="36"/>
      <c r="L91" s="36"/>
      <c r="M91" s="36"/>
      <c r="N91" s="36"/>
      <c r="O91" s="36"/>
      <c r="P91" s="36"/>
      <c r="Q91" s="36"/>
      <c r="R91" s="36"/>
      <c r="S91" s="36"/>
      <c r="T91" s="36"/>
      <c r="X91" s="108"/>
      <c r="Y91" s="109"/>
      <c r="Z91" s="110"/>
      <c r="AF91" s="72"/>
    </row>
    <row r="92" spans="1:32" ht="60.75" thickBot="1">
      <c r="A92" s="38" t="s">
        <v>186</v>
      </c>
      <c r="B92" s="73" t="s">
        <v>187</v>
      </c>
      <c r="C92" s="74" t="s">
        <v>188</v>
      </c>
      <c r="D92" s="75" t="s">
        <v>189</v>
      </c>
      <c r="E92" s="74" t="s">
        <v>190</v>
      </c>
      <c r="F92" s="74" t="s">
        <v>191</v>
      </c>
      <c r="G92" s="76" t="s">
        <v>192</v>
      </c>
      <c r="H92" s="77"/>
      <c r="I92" s="38" t="s">
        <v>193</v>
      </c>
      <c r="J92" s="74" t="s">
        <v>194</v>
      </c>
      <c r="K92" s="74" t="s">
        <v>195</v>
      </c>
      <c r="L92" s="78" t="s">
        <v>196</v>
      </c>
      <c r="M92" s="76" t="s">
        <v>197</v>
      </c>
      <c r="N92" s="77"/>
      <c r="O92" s="79" t="s">
        <v>198</v>
      </c>
      <c r="P92" s="74" t="s">
        <v>194</v>
      </c>
      <c r="Q92" s="74" t="s">
        <v>199</v>
      </c>
      <c r="R92" s="80" t="s">
        <v>200</v>
      </c>
      <c r="S92" s="76" t="s">
        <v>201</v>
      </c>
      <c r="T92" s="81" t="s">
        <v>202</v>
      </c>
      <c r="U92" s="35" t="s">
        <v>203</v>
      </c>
      <c r="V92" s="35"/>
      <c r="W92" s="76" t="s">
        <v>204</v>
      </c>
      <c r="X92" s="111" t="s">
        <v>205</v>
      </c>
      <c r="Y92" s="112"/>
      <c r="Z92" s="113" t="s">
        <v>176</v>
      </c>
      <c r="AF92" s="72"/>
    </row>
    <row r="93" spans="1:32" ht="15">
      <c r="A93" s="39">
        <v>1</v>
      </c>
      <c r="B93" s="82">
        <v>2</v>
      </c>
      <c r="C93" s="83">
        <v>3</v>
      </c>
      <c r="D93" s="84">
        <v>4</v>
      </c>
      <c r="E93" s="85">
        <v>5</v>
      </c>
      <c r="F93" s="85">
        <v>6</v>
      </c>
      <c r="G93" s="86">
        <v>7</v>
      </c>
      <c r="H93" s="87"/>
      <c r="I93" s="39">
        <v>9</v>
      </c>
      <c r="J93" s="85">
        <v>10</v>
      </c>
      <c r="K93" s="85">
        <v>11</v>
      </c>
      <c r="L93" s="88">
        <v>12</v>
      </c>
      <c r="M93" s="86">
        <v>13</v>
      </c>
      <c r="N93" s="87"/>
      <c r="O93" s="89">
        <v>15</v>
      </c>
      <c r="P93" s="85">
        <v>16</v>
      </c>
      <c r="Q93" s="85">
        <v>17</v>
      </c>
      <c r="R93" s="90">
        <v>18</v>
      </c>
      <c r="S93" s="91">
        <v>19</v>
      </c>
      <c r="T93" s="92"/>
      <c r="U93" s="35">
        <v>20</v>
      </c>
      <c r="V93" s="35"/>
      <c r="W93" s="91">
        <v>21</v>
      </c>
      <c r="X93" s="114">
        <v>22</v>
      </c>
      <c r="Y93" s="112"/>
      <c r="Z93" s="115"/>
      <c r="AF93" s="72">
        <f>I93</f>
        <v>9</v>
      </c>
    </row>
    <row r="94" spans="1:32" ht="15">
      <c r="A94" s="42">
        <v>6</v>
      </c>
      <c r="B94" s="93"/>
      <c r="C94" s="43" t="s">
        <v>399</v>
      </c>
      <c r="D94" s="98"/>
      <c r="E94" s="94"/>
      <c r="F94" s="94"/>
      <c r="G94" s="95"/>
      <c r="H94" s="87"/>
      <c r="I94" s="154"/>
      <c r="J94" s="94"/>
      <c r="K94" s="94"/>
      <c r="L94" s="96"/>
      <c r="M94" s="95"/>
      <c r="N94" s="87"/>
      <c r="O94" s="93"/>
      <c r="P94" s="94"/>
      <c r="Q94" s="94"/>
      <c r="R94" s="97"/>
      <c r="S94" s="95"/>
      <c r="T94" s="95"/>
      <c r="U94" s="35"/>
      <c r="V94" s="35"/>
      <c r="W94" s="35"/>
      <c r="X94" s="116"/>
      <c r="Y94" s="112"/>
      <c r="Z94" s="115"/>
      <c r="AF94" s="72">
        <f t="shared" ref="AF94:AF157" si="4">I94</f>
        <v>0</v>
      </c>
    </row>
    <row r="95" spans="1:32" ht="15">
      <c r="A95" s="27">
        <v>7360</v>
      </c>
      <c r="B95" s="143" t="s">
        <v>143</v>
      </c>
      <c r="C95" s="133">
        <v>17364.240000000002</v>
      </c>
      <c r="D95" s="133">
        <v>18495</v>
      </c>
      <c r="E95" s="44">
        <v>-1130.7599999999984</v>
      </c>
      <c r="F95" s="45">
        <v>-6.1138686131386777</v>
      </c>
      <c r="G95" s="133">
        <v>1498.75</v>
      </c>
      <c r="H95" s="134"/>
      <c r="I95" s="133">
        <v>5554</v>
      </c>
      <c r="J95" s="46">
        <v>0.31985275485710862</v>
      </c>
      <c r="K95" s="46">
        <v>0.2956029882517206</v>
      </c>
      <c r="L95" s="47">
        <v>-421.07876727994295</v>
      </c>
      <c r="M95" s="133">
        <v>353</v>
      </c>
      <c r="N95" s="134"/>
      <c r="O95" s="133">
        <v>3529</v>
      </c>
      <c r="P95" s="48">
        <v>20.323377239660356</v>
      </c>
      <c r="Q95" s="49">
        <v>22.747900282419501</v>
      </c>
      <c r="R95" s="47">
        <v>421.00000000000051</v>
      </c>
      <c r="S95" s="48">
        <v>2.4245230427591444</v>
      </c>
      <c r="T95" s="135"/>
      <c r="U95" s="70">
        <v>24</v>
      </c>
      <c r="V95" s="35"/>
      <c r="W95" s="164">
        <v>2034</v>
      </c>
      <c r="X95" s="117">
        <v>8.5369911504424785</v>
      </c>
      <c r="Y95" s="109"/>
      <c r="Z95" s="115">
        <v>8150</v>
      </c>
      <c r="AF95" s="72">
        <f t="shared" si="4"/>
        <v>5554</v>
      </c>
    </row>
    <row r="96" spans="1:32" ht="15">
      <c r="A96" s="27">
        <v>7382</v>
      </c>
      <c r="B96" s="143" t="s">
        <v>216</v>
      </c>
      <c r="C96" s="133">
        <v>22093</v>
      </c>
      <c r="D96" s="133">
        <v>22804</v>
      </c>
      <c r="E96" s="44">
        <v>-711</v>
      </c>
      <c r="F96" s="45">
        <v>-3.1178740571829504</v>
      </c>
      <c r="G96" s="133">
        <v>1451.74</v>
      </c>
      <c r="H96" s="134"/>
      <c r="I96" s="133">
        <v>6244</v>
      </c>
      <c r="J96" s="46">
        <v>0.28262345539311096</v>
      </c>
      <c r="K96" s="46">
        <v>0.2545288241175489</v>
      </c>
      <c r="L96" s="47">
        <v>-620.69468877099246</v>
      </c>
      <c r="M96" s="133">
        <v>329</v>
      </c>
      <c r="N96" s="134"/>
      <c r="O96" s="133">
        <v>5088</v>
      </c>
      <c r="P96" s="48">
        <v>23.029918978862082</v>
      </c>
      <c r="Q96" s="49">
        <v>23.669488073145342</v>
      </c>
      <c r="R96" s="47">
        <v>141.30000000000067</v>
      </c>
      <c r="S96" s="48">
        <v>0.63956909428326014</v>
      </c>
      <c r="T96" s="135"/>
      <c r="U96" s="70">
        <v>24</v>
      </c>
      <c r="V96" s="35"/>
      <c r="W96" s="164">
        <v>2382</v>
      </c>
      <c r="X96" s="117">
        <v>9.2749790092359365</v>
      </c>
      <c r="Y96" s="109"/>
      <c r="Z96" s="115">
        <v>9168</v>
      </c>
      <c r="AF96" s="72">
        <f t="shared" si="4"/>
        <v>6244</v>
      </c>
    </row>
    <row r="97" spans="1:32" ht="15">
      <c r="A97" s="27">
        <v>7392</v>
      </c>
      <c r="B97" s="143" t="s">
        <v>84</v>
      </c>
      <c r="C97" s="133">
        <v>30767</v>
      </c>
      <c r="D97" s="133">
        <v>31911</v>
      </c>
      <c r="E97" s="44">
        <v>-1144</v>
      </c>
      <c r="F97" s="45">
        <v>-3.5849706997587036</v>
      </c>
      <c r="G97" s="133">
        <v>2238</v>
      </c>
      <c r="H97" s="134"/>
      <c r="I97" s="133">
        <v>6769</v>
      </c>
      <c r="J97" s="46">
        <v>0.22000845061266941</v>
      </c>
      <c r="K97" s="46">
        <v>0.2158151670450324</v>
      </c>
      <c r="L97" s="47">
        <v>-129.01475552548797</v>
      </c>
      <c r="M97" s="133">
        <v>278</v>
      </c>
      <c r="N97" s="134"/>
      <c r="O97" s="133">
        <v>7573.93</v>
      </c>
      <c r="P97" s="48">
        <v>24.617057236649657</v>
      </c>
      <c r="Q97" s="49">
        <v>23.512204634836024</v>
      </c>
      <c r="R97" s="47">
        <v>-339.93000000000046</v>
      </c>
      <c r="S97" s="48">
        <v>-1.1048526018136329</v>
      </c>
      <c r="T97" s="135"/>
      <c r="U97" s="70">
        <v>24</v>
      </c>
      <c r="V97" s="35"/>
      <c r="W97" s="164">
        <v>3379</v>
      </c>
      <c r="X97" s="117">
        <v>9.1053566143829539</v>
      </c>
      <c r="Y97" s="109"/>
      <c r="Z97" s="115">
        <v>8000</v>
      </c>
      <c r="AF97" s="72">
        <f t="shared" si="4"/>
        <v>6769</v>
      </c>
    </row>
    <row r="98" spans="1:32" ht="15">
      <c r="A98" s="27">
        <v>7397</v>
      </c>
      <c r="B98" s="143" t="s">
        <v>164</v>
      </c>
      <c r="C98" s="133">
        <v>25048.54</v>
      </c>
      <c r="D98" s="133">
        <v>26542.6</v>
      </c>
      <c r="E98" s="44">
        <v>-1494.0599999999977</v>
      </c>
      <c r="F98" s="45">
        <v>-5.6289135201525013</v>
      </c>
      <c r="G98" s="133">
        <v>1628.22</v>
      </c>
      <c r="H98" s="134"/>
      <c r="I98" s="133">
        <v>6561.19</v>
      </c>
      <c r="J98" s="46">
        <v>0.26193901920032064</v>
      </c>
      <c r="K98" s="46">
        <v>0.23896291566347316</v>
      </c>
      <c r="L98" s="47">
        <v>-575.51784848686566</v>
      </c>
      <c r="M98" s="133">
        <v>294.39999999999998</v>
      </c>
      <c r="N98" s="134"/>
      <c r="O98" s="133">
        <v>5487.74</v>
      </c>
      <c r="P98" s="48">
        <v>21.908422606666893</v>
      </c>
      <c r="Q98" s="49">
        <v>22.012061381621443</v>
      </c>
      <c r="R98" s="47">
        <v>25.960000000000544</v>
      </c>
      <c r="S98" s="48">
        <v>0.10363877495455043</v>
      </c>
      <c r="T98" s="135"/>
      <c r="U98" s="70">
        <v>24</v>
      </c>
      <c r="V98" s="35"/>
      <c r="W98" s="164">
        <v>2632</v>
      </c>
      <c r="X98" s="117">
        <v>9.5169224924012159</v>
      </c>
      <c r="Y98" s="109"/>
      <c r="Z98" s="115">
        <v>6877.59</v>
      </c>
      <c r="AF98" s="72">
        <f t="shared" si="4"/>
        <v>6561.19</v>
      </c>
    </row>
    <row r="99" spans="1:32" ht="15">
      <c r="A99" s="27">
        <v>7406</v>
      </c>
      <c r="B99" s="143" t="s">
        <v>215</v>
      </c>
      <c r="C99" s="133">
        <v>26294.49</v>
      </c>
      <c r="D99" s="133">
        <v>23953.48</v>
      </c>
      <c r="E99" s="44">
        <v>2341.010000000002</v>
      </c>
      <c r="F99" s="45">
        <v>9.773151959548267</v>
      </c>
      <c r="G99" s="133">
        <v>0</v>
      </c>
      <c r="H99" s="134"/>
      <c r="I99" s="133">
        <v>6408.09</v>
      </c>
      <c r="J99" s="46">
        <v>0.24370466968555007</v>
      </c>
      <c r="K99" s="46">
        <v>0.22513128936816026</v>
      </c>
      <c r="L99" s="47">
        <v>-488.37756302180321</v>
      </c>
      <c r="M99" s="133">
        <v>449.68</v>
      </c>
      <c r="N99" s="134"/>
      <c r="O99" s="133">
        <v>6751</v>
      </c>
      <c r="P99" s="48">
        <v>25.674580491958583</v>
      </c>
      <c r="Q99" s="49">
        <v>24.720007879977896</v>
      </c>
      <c r="R99" s="47">
        <v>-251.00000000000063</v>
      </c>
      <c r="S99" s="48">
        <v>-0.95457261198068721</v>
      </c>
      <c r="T99" s="135"/>
      <c r="U99" s="70" t="s">
        <v>62</v>
      </c>
      <c r="V99" s="35"/>
      <c r="W99" s="164">
        <v>2973</v>
      </c>
      <c r="X99" s="117">
        <v>8.8444298688193754</v>
      </c>
      <c r="Y99" s="109"/>
      <c r="Z99" s="115">
        <v>5398</v>
      </c>
      <c r="AF99" s="72">
        <f t="shared" si="4"/>
        <v>6408.09</v>
      </c>
    </row>
    <row r="100" spans="1:32" ht="15.75" thickBot="1">
      <c r="A100" s="27">
        <v>7495</v>
      </c>
      <c r="B100" s="143" t="s">
        <v>85</v>
      </c>
      <c r="C100" s="133">
        <v>18609</v>
      </c>
      <c r="D100" s="133">
        <v>20144</v>
      </c>
      <c r="E100" s="44">
        <v>-1535</v>
      </c>
      <c r="F100" s="45">
        <v>-7.6201350277998419</v>
      </c>
      <c r="G100" s="133">
        <v>569</v>
      </c>
      <c r="H100" s="134"/>
      <c r="I100" s="133">
        <v>6105</v>
      </c>
      <c r="J100" s="46">
        <v>0.32806706432371435</v>
      </c>
      <c r="K100" s="46">
        <v>0.27881684652615768</v>
      </c>
      <c r="L100" s="47">
        <v>-916.49730299473208</v>
      </c>
      <c r="M100" s="133">
        <v>248</v>
      </c>
      <c r="N100" s="134"/>
      <c r="O100" s="133">
        <v>4541</v>
      </c>
      <c r="P100" s="48">
        <v>24.402170992530493</v>
      </c>
      <c r="Q100" s="49">
        <v>23.563866946101349</v>
      </c>
      <c r="R100" s="47">
        <v>-155.99999999999943</v>
      </c>
      <c r="S100" s="48">
        <v>-0.83830404642914402</v>
      </c>
      <c r="T100" s="135"/>
      <c r="U100" s="70">
        <v>24</v>
      </c>
      <c r="V100" s="35"/>
      <c r="W100" s="164">
        <v>2373</v>
      </c>
      <c r="X100" s="117">
        <v>7.8419721871049308</v>
      </c>
      <c r="Y100" s="109"/>
      <c r="Z100" s="115">
        <v>6778</v>
      </c>
      <c r="AF100" s="72">
        <f t="shared" si="4"/>
        <v>6105</v>
      </c>
    </row>
    <row r="101" spans="1:32" ht="15.75" thickBot="1">
      <c r="A101" s="120" t="s">
        <v>206</v>
      </c>
      <c r="B101" s="121" t="s">
        <v>378</v>
      </c>
      <c r="C101" s="122">
        <v>140176.27000000002</v>
      </c>
      <c r="D101" s="122">
        <v>143850.08000000002</v>
      </c>
      <c r="E101" s="123">
        <v>-3673.809999999994</v>
      </c>
      <c r="F101" s="124">
        <v>-2.5539158546175251</v>
      </c>
      <c r="G101" s="122">
        <v>7385.71</v>
      </c>
      <c r="H101" s="123"/>
      <c r="I101" s="122">
        <v>37641.279999999999</v>
      </c>
      <c r="J101" s="99">
        <v>0.26852818954306601</v>
      </c>
      <c r="K101" s="40">
        <v>0.24604805844755442</v>
      </c>
      <c r="L101" s="123">
        <v>-3151.1809260798245</v>
      </c>
      <c r="M101" s="122">
        <v>1952.0800000000002</v>
      </c>
      <c r="N101" s="125"/>
      <c r="O101" s="122">
        <v>32970.67</v>
      </c>
      <c r="P101" s="50">
        <v>23.520864123435441</v>
      </c>
      <c r="Q101" s="51">
        <v>23.407670927468676</v>
      </c>
      <c r="R101" s="123">
        <v>-158.66999999999877</v>
      </c>
      <c r="S101" s="48">
        <v>-0.11319319596676536</v>
      </c>
      <c r="T101" s="135"/>
      <c r="V101" s="35"/>
      <c r="W101" s="122">
        <v>15773</v>
      </c>
      <c r="X101" s="165">
        <v>8.8871026437583218</v>
      </c>
      <c r="Y101" s="109"/>
      <c r="Z101" s="126">
        <v>44371.59</v>
      </c>
      <c r="AF101" s="72">
        <f t="shared" si="4"/>
        <v>37641.279999999999</v>
      </c>
    </row>
    <row r="102" spans="1:32" ht="15">
      <c r="A102" s="42">
        <v>10</v>
      </c>
      <c r="B102" s="42"/>
      <c r="C102" s="42" t="s">
        <v>379</v>
      </c>
      <c r="D102" s="127"/>
      <c r="E102" s="42"/>
      <c r="F102" s="42"/>
      <c r="G102" s="42"/>
      <c r="H102" s="42"/>
      <c r="I102" s="128"/>
      <c r="J102" s="42"/>
      <c r="K102" s="42"/>
      <c r="L102" s="42"/>
      <c r="M102" s="128"/>
      <c r="N102" s="42"/>
      <c r="O102" s="128"/>
      <c r="P102" s="129"/>
      <c r="Q102" s="129"/>
      <c r="R102" s="42"/>
      <c r="S102" s="129"/>
      <c r="T102" s="52"/>
      <c r="W102" s="130"/>
      <c r="X102" s="108"/>
      <c r="Y102" s="109"/>
      <c r="Z102" s="110"/>
      <c r="AF102" s="72">
        <f t="shared" si="4"/>
        <v>0</v>
      </c>
    </row>
    <row r="103" spans="1:32" ht="15">
      <c r="A103" s="27">
        <v>7352</v>
      </c>
      <c r="B103" s="143" t="s">
        <v>389</v>
      </c>
      <c r="C103" s="133">
        <v>18260</v>
      </c>
      <c r="D103" s="133">
        <v>20771</v>
      </c>
      <c r="E103" s="44">
        <v>-2511</v>
      </c>
      <c r="F103" s="45">
        <v>-12.088970198834915</v>
      </c>
      <c r="G103" s="133">
        <v>1203</v>
      </c>
      <c r="H103" s="134"/>
      <c r="I103" s="133">
        <v>5285</v>
      </c>
      <c r="J103" s="46">
        <v>0.28943044906900328</v>
      </c>
      <c r="K103" s="46">
        <v>0.28374148558787077</v>
      </c>
      <c r="L103" s="47">
        <v>-103.8804731654797</v>
      </c>
      <c r="M103" s="133">
        <v>158</v>
      </c>
      <c r="N103" s="134"/>
      <c r="O103" s="133">
        <v>4412</v>
      </c>
      <c r="P103" s="48">
        <v>24.162102957283679</v>
      </c>
      <c r="Q103" s="49">
        <v>24.041621029572838</v>
      </c>
      <c r="R103" s="161">
        <v>-21.999999999999627</v>
      </c>
      <c r="S103" s="48">
        <v>-0.12048192771084132</v>
      </c>
      <c r="T103" s="135"/>
      <c r="U103" s="70">
        <v>24</v>
      </c>
      <c r="V103" s="35"/>
      <c r="W103" s="164">
        <v>2087</v>
      </c>
      <c r="X103" s="117">
        <v>8.7494010541447054</v>
      </c>
      <c r="Y103" s="109"/>
      <c r="Z103" s="115">
        <v>9290</v>
      </c>
      <c r="AF103" s="72">
        <f t="shared" si="4"/>
        <v>5285</v>
      </c>
    </row>
    <row r="104" spans="1:32" ht="15">
      <c r="A104" s="27">
        <v>7362</v>
      </c>
      <c r="B104" s="143" t="s">
        <v>226</v>
      </c>
      <c r="C104" s="133">
        <v>16755</v>
      </c>
      <c r="D104" s="133">
        <v>19657</v>
      </c>
      <c r="E104" s="44">
        <v>-2902</v>
      </c>
      <c r="F104" s="45">
        <v>-14.763188685964288</v>
      </c>
      <c r="G104" s="133">
        <v>1480</v>
      </c>
      <c r="H104" s="134"/>
      <c r="I104" s="133">
        <v>5053</v>
      </c>
      <c r="J104" s="46">
        <v>0.30158161742763356</v>
      </c>
      <c r="K104" s="46">
        <v>0.30712421659590289</v>
      </c>
      <c r="L104" s="47">
        <v>92.86624906435253</v>
      </c>
      <c r="M104" s="133">
        <v>105</v>
      </c>
      <c r="N104" s="134"/>
      <c r="O104" s="133">
        <v>4267</v>
      </c>
      <c r="P104" s="48">
        <v>25.467024768725754</v>
      </c>
      <c r="Q104" s="49">
        <v>23.915249179349448</v>
      </c>
      <c r="R104" s="161">
        <v>-259.99999999999994</v>
      </c>
      <c r="S104" s="48">
        <v>-1.5517755893763052</v>
      </c>
      <c r="T104" s="135"/>
      <c r="U104" s="70">
        <v>24</v>
      </c>
      <c r="V104" s="35"/>
      <c r="W104" s="164">
        <v>1980</v>
      </c>
      <c r="X104" s="117">
        <v>8.4621212121212128</v>
      </c>
      <c r="Y104" s="109"/>
      <c r="Z104" s="115">
        <v>5013</v>
      </c>
      <c r="AF104" s="72">
        <f t="shared" si="4"/>
        <v>5053</v>
      </c>
    </row>
    <row r="105" spans="1:32" ht="15">
      <c r="A105" s="27">
        <v>7372</v>
      </c>
      <c r="B105" s="143" t="s">
        <v>380</v>
      </c>
      <c r="C105" s="133">
        <v>24284</v>
      </c>
      <c r="D105" s="133">
        <v>18807</v>
      </c>
      <c r="E105" s="44">
        <v>5477</v>
      </c>
      <c r="F105" s="45">
        <v>29.122135375126284</v>
      </c>
      <c r="G105" s="133">
        <v>1500</v>
      </c>
      <c r="H105" s="134"/>
      <c r="I105" s="133">
        <v>6319</v>
      </c>
      <c r="J105" s="46">
        <v>0.26021248558721793</v>
      </c>
      <c r="K105" s="46">
        <v>0.2420985160853957</v>
      </c>
      <c r="L105" s="47">
        <v>-439.87963538225102</v>
      </c>
      <c r="M105" s="133">
        <v>362</v>
      </c>
      <c r="N105" s="134"/>
      <c r="O105" s="133">
        <v>6153</v>
      </c>
      <c r="P105" s="48">
        <v>25.337670894416075</v>
      </c>
      <c r="Q105" s="49">
        <v>23.838741558227639</v>
      </c>
      <c r="R105" s="47">
        <v>-363.99999999999972</v>
      </c>
      <c r="S105" s="48">
        <v>-1.4989293361884357</v>
      </c>
      <c r="T105" s="135"/>
      <c r="U105" s="70">
        <v>24</v>
      </c>
      <c r="V105" s="35"/>
      <c r="W105" s="164">
        <v>2730</v>
      </c>
      <c r="X105" s="117">
        <v>8.8952380952380956</v>
      </c>
      <c r="Y105" s="109"/>
      <c r="Z105" s="115">
        <v>8000</v>
      </c>
      <c r="AF105" s="72">
        <f t="shared" si="4"/>
        <v>6319</v>
      </c>
    </row>
    <row r="106" spans="1:32" ht="15">
      <c r="A106" s="27">
        <v>7375</v>
      </c>
      <c r="B106" s="143" t="s">
        <v>79</v>
      </c>
      <c r="C106" s="133">
        <v>14562</v>
      </c>
      <c r="D106" s="133">
        <v>19695</v>
      </c>
      <c r="E106" s="44">
        <v>-5133</v>
      </c>
      <c r="F106" s="45">
        <v>-26.062452399086062</v>
      </c>
      <c r="G106" s="133">
        <v>1346</v>
      </c>
      <c r="H106" s="134"/>
      <c r="I106" s="133">
        <v>5301</v>
      </c>
      <c r="J106" s="46">
        <v>0.36402966625463534</v>
      </c>
      <c r="K106" s="46">
        <v>0.35251955009263575</v>
      </c>
      <c r="L106" s="47">
        <v>-167.61031155103811</v>
      </c>
      <c r="M106" s="133">
        <v>21</v>
      </c>
      <c r="N106" s="134"/>
      <c r="O106" s="133">
        <v>3760</v>
      </c>
      <c r="P106" s="48">
        <v>25.820629034473285</v>
      </c>
      <c r="Q106" s="49">
        <v>25.271253948633433</v>
      </c>
      <c r="R106" s="47">
        <v>-79.999999999999261</v>
      </c>
      <c r="S106" s="48">
        <v>-0.54937508583985206</v>
      </c>
      <c r="T106" s="135"/>
      <c r="U106" s="70">
        <v>24</v>
      </c>
      <c r="W106" s="164">
        <v>1803</v>
      </c>
      <c r="X106" s="117">
        <v>8.0765391014975041</v>
      </c>
      <c r="Y106" s="109"/>
      <c r="Z106" s="115">
        <v>7075</v>
      </c>
      <c r="AF106" s="72">
        <f t="shared" si="4"/>
        <v>5301</v>
      </c>
    </row>
    <row r="107" spans="1:32" ht="15">
      <c r="A107" s="27">
        <v>7380</v>
      </c>
      <c r="B107" s="143" t="s">
        <v>375</v>
      </c>
      <c r="C107" s="133">
        <v>19299</v>
      </c>
      <c r="D107" s="133">
        <v>20753</v>
      </c>
      <c r="E107" s="44">
        <v>-1454</v>
      </c>
      <c r="F107" s="45">
        <v>-7.0062159687755994</v>
      </c>
      <c r="G107" s="133">
        <v>1185</v>
      </c>
      <c r="H107" s="134"/>
      <c r="I107" s="133">
        <v>5389</v>
      </c>
      <c r="J107" s="46">
        <v>0.27923726617959482</v>
      </c>
      <c r="K107" s="46">
        <v>0.2741903985459363</v>
      </c>
      <c r="L107" s="47">
        <v>-97.399498461975867</v>
      </c>
      <c r="M107" s="133">
        <v>280</v>
      </c>
      <c r="N107" s="134"/>
      <c r="O107" s="133">
        <v>4467</v>
      </c>
      <c r="P107" s="48">
        <v>23.14627700917146</v>
      </c>
      <c r="Q107" s="49">
        <v>24.130783978444477</v>
      </c>
      <c r="R107" s="47">
        <v>189.99999999999957</v>
      </c>
      <c r="S107" s="48">
        <v>0.98450696927301706</v>
      </c>
      <c r="T107" s="135"/>
      <c r="U107" s="70">
        <v>24</v>
      </c>
      <c r="W107" s="164">
        <v>2338</v>
      </c>
      <c r="X107" s="117">
        <v>8.2544910179640727</v>
      </c>
      <c r="Y107" s="109"/>
      <c r="Z107" s="115">
        <v>6507</v>
      </c>
      <c r="AF107" s="72">
        <f t="shared" si="4"/>
        <v>5389</v>
      </c>
    </row>
    <row r="108" spans="1:32" ht="15">
      <c r="A108" s="27">
        <v>7386</v>
      </c>
      <c r="B108" s="143" t="s">
        <v>225</v>
      </c>
      <c r="C108" s="133">
        <v>21597</v>
      </c>
      <c r="D108" s="133">
        <v>24872</v>
      </c>
      <c r="E108" s="44">
        <v>-3275</v>
      </c>
      <c r="F108" s="45">
        <v>-13.167417175940818</v>
      </c>
      <c r="G108" s="133">
        <v>2023</v>
      </c>
      <c r="H108" s="134"/>
      <c r="I108" s="133">
        <v>5902</v>
      </c>
      <c r="J108" s="46">
        <v>0.27327869611520117</v>
      </c>
      <c r="K108" s="46">
        <v>0.2576169689162599</v>
      </c>
      <c r="L108" s="47">
        <v>-338.24632231553454</v>
      </c>
      <c r="M108" s="133">
        <v>206</v>
      </c>
      <c r="N108" s="134"/>
      <c r="O108" s="133">
        <v>5556</v>
      </c>
      <c r="P108" s="48">
        <v>25.725795249340187</v>
      </c>
      <c r="Q108" s="49">
        <v>25.216465249803218</v>
      </c>
      <c r="R108" s="47">
        <v>-109.99999999999936</v>
      </c>
      <c r="S108" s="48">
        <v>-0.50932999953696978</v>
      </c>
      <c r="T108" s="135"/>
      <c r="U108" s="70">
        <v>24</v>
      </c>
      <c r="W108" s="164">
        <v>2556</v>
      </c>
      <c r="X108" s="117">
        <v>8.4495305164319241</v>
      </c>
      <c r="Y108" s="109"/>
      <c r="Z108" s="115">
        <v>10035</v>
      </c>
      <c r="AF108" s="72">
        <f t="shared" si="4"/>
        <v>5902</v>
      </c>
    </row>
    <row r="109" spans="1:32" ht="15">
      <c r="A109" s="27">
        <v>7489</v>
      </c>
      <c r="B109" s="143" t="s">
        <v>219</v>
      </c>
      <c r="C109" s="133">
        <v>34237</v>
      </c>
      <c r="D109" s="133">
        <v>40957</v>
      </c>
      <c r="E109" s="44">
        <v>-6720</v>
      </c>
      <c r="F109" s="45">
        <v>-16.407451717655103</v>
      </c>
      <c r="G109" s="133">
        <v>2300</v>
      </c>
      <c r="H109" s="134"/>
      <c r="I109" s="133">
        <v>7836</v>
      </c>
      <c r="J109" s="46">
        <v>0.22887519350410374</v>
      </c>
      <c r="K109" s="46">
        <v>0.20801848196920275</v>
      </c>
      <c r="L109" s="47">
        <v>-714.07123282040504</v>
      </c>
      <c r="M109" s="133">
        <v>280</v>
      </c>
      <c r="N109" s="134"/>
      <c r="O109" s="133">
        <v>8563</v>
      </c>
      <c r="P109" s="48">
        <v>25.010953062476272</v>
      </c>
      <c r="Q109" s="49">
        <v>24.675059146537372</v>
      </c>
      <c r="R109" s="47">
        <v>-115.00000000000129</v>
      </c>
      <c r="S109" s="48">
        <v>-0.33589391593890028</v>
      </c>
      <c r="T109" s="135"/>
      <c r="U109" s="70">
        <v>24</v>
      </c>
      <c r="W109" s="164">
        <v>3958</v>
      </c>
      <c r="X109" s="117">
        <v>8.6500757958564929</v>
      </c>
      <c r="Y109" s="109"/>
      <c r="Z109" s="115">
        <v>9665</v>
      </c>
      <c r="AF109" s="72">
        <f t="shared" si="4"/>
        <v>7836</v>
      </c>
    </row>
    <row r="110" spans="1:32" ht="15">
      <c r="A110" s="27">
        <v>7492</v>
      </c>
      <c r="B110" s="143" t="s">
        <v>106</v>
      </c>
      <c r="C110" s="133">
        <v>23381</v>
      </c>
      <c r="D110" s="133">
        <v>22722</v>
      </c>
      <c r="E110" s="44">
        <v>659</v>
      </c>
      <c r="F110" s="45">
        <v>2.9002728633042865</v>
      </c>
      <c r="G110" s="133">
        <v>1281</v>
      </c>
      <c r="H110" s="134"/>
      <c r="I110" s="133">
        <v>6115</v>
      </c>
      <c r="J110" s="46">
        <v>0.26153714554552843</v>
      </c>
      <c r="K110" s="46">
        <v>0.24749915850823656</v>
      </c>
      <c r="L110" s="47">
        <v>-328.2221749189211</v>
      </c>
      <c r="M110" s="133">
        <v>315</v>
      </c>
      <c r="N110" s="134"/>
      <c r="O110" s="133">
        <v>5739</v>
      </c>
      <c r="P110" s="48">
        <v>24.545571190282708</v>
      </c>
      <c r="Q110" s="49">
        <v>23.416449253667508</v>
      </c>
      <c r="R110" s="47">
        <v>-263.99999999999977</v>
      </c>
      <c r="S110" s="48">
        <v>-1.1291219366151992</v>
      </c>
      <c r="T110" s="135"/>
      <c r="U110" s="70">
        <v>24</v>
      </c>
      <c r="W110" s="164">
        <v>2354</v>
      </c>
      <c r="X110" s="117">
        <v>9.9324553950722176</v>
      </c>
      <c r="Y110" s="109"/>
      <c r="Z110" s="115">
        <v>6834</v>
      </c>
      <c r="AF110" s="72">
        <f t="shared" si="4"/>
        <v>6115</v>
      </c>
    </row>
    <row r="111" spans="1:32" ht="15">
      <c r="A111" s="27">
        <v>7625</v>
      </c>
      <c r="B111" s="143" t="s">
        <v>396</v>
      </c>
      <c r="C111" s="133">
        <v>24469</v>
      </c>
      <c r="D111" s="133">
        <v>24010</v>
      </c>
      <c r="E111" s="44">
        <v>459</v>
      </c>
      <c r="F111" s="45">
        <v>1.9117034568929614</v>
      </c>
      <c r="G111" s="133">
        <v>1953</v>
      </c>
      <c r="H111" s="134"/>
      <c r="I111" s="133">
        <v>5924</v>
      </c>
      <c r="J111" s="46">
        <v>0.24210225182884465</v>
      </c>
      <c r="K111" s="46">
        <v>0.24104034970932248</v>
      </c>
      <c r="L111" s="47">
        <v>-25.983682962588063</v>
      </c>
      <c r="M111" s="133">
        <v>277</v>
      </c>
      <c r="N111" s="134"/>
      <c r="O111" s="133">
        <v>6983</v>
      </c>
      <c r="P111" s="48">
        <v>28.538150312640482</v>
      </c>
      <c r="Q111" s="49">
        <v>28.158077567534427</v>
      </c>
      <c r="R111" s="47">
        <v>-93.000000000000654</v>
      </c>
      <c r="S111" s="48">
        <v>-0.38007274510605527</v>
      </c>
      <c r="T111" s="135"/>
      <c r="U111" s="70">
        <v>24</v>
      </c>
      <c r="W111" s="164">
        <v>2231</v>
      </c>
      <c r="X111" s="117">
        <v>10.967727476467951</v>
      </c>
      <c r="Y111" s="109"/>
      <c r="Z111" s="115">
        <v>6258</v>
      </c>
      <c r="AF111" s="72">
        <f t="shared" si="4"/>
        <v>5924</v>
      </c>
    </row>
    <row r="112" spans="1:32" ht="15.75" thickBot="1">
      <c r="A112" s="27">
        <v>7626</v>
      </c>
      <c r="B112" s="143" t="s">
        <v>222</v>
      </c>
      <c r="C112" s="133">
        <v>10701</v>
      </c>
      <c r="D112" s="133">
        <v>12865</v>
      </c>
      <c r="E112" s="44">
        <v>-2164</v>
      </c>
      <c r="F112" s="45">
        <v>-16.820831713952586</v>
      </c>
      <c r="G112" s="133">
        <v>1126</v>
      </c>
      <c r="H112" s="134"/>
      <c r="I112" s="133">
        <v>4978</v>
      </c>
      <c r="J112" s="46">
        <v>0.46519016914307076</v>
      </c>
      <c r="K112" s="46">
        <v>0.42761694857912352</v>
      </c>
      <c r="L112" s="47">
        <v>-402.07103325479943</v>
      </c>
      <c r="M112" s="133">
        <v>38</v>
      </c>
      <c r="N112" s="134"/>
      <c r="O112" s="133">
        <v>2778</v>
      </c>
      <c r="P112" s="48">
        <v>25.960190636389125</v>
      </c>
      <c r="Q112" s="49">
        <v>24.922904401457807</v>
      </c>
      <c r="R112" s="47">
        <v>-111.00000000000041</v>
      </c>
      <c r="S112" s="48">
        <v>-1.0372862349313188</v>
      </c>
      <c r="T112" s="135"/>
      <c r="U112" s="70">
        <v>24</v>
      </c>
      <c r="W112" s="164">
        <v>1435</v>
      </c>
      <c r="X112" s="117">
        <v>7.4571428571428573</v>
      </c>
      <c r="Y112" s="109"/>
      <c r="Z112" s="115">
        <v>5067</v>
      </c>
      <c r="AF112" s="72">
        <f t="shared" si="4"/>
        <v>4978</v>
      </c>
    </row>
    <row r="113" spans="1:32" ht="15" thickBot="1">
      <c r="A113" s="120" t="s">
        <v>238</v>
      </c>
      <c r="B113" s="53" t="s">
        <v>86</v>
      </c>
      <c r="C113" s="122">
        <v>207545</v>
      </c>
      <c r="D113" s="122">
        <v>225109</v>
      </c>
      <c r="E113" s="123">
        <v>-17564</v>
      </c>
      <c r="F113" s="124">
        <v>-7.8024423723618339</v>
      </c>
      <c r="G113" s="122">
        <v>15397</v>
      </c>
      <c r="H113" s="123"/>
      <c r="I113" s="122">
        <v>58102</v>
      </c>
      <c r="J113" s="99">
        <v>0.27994892673877952</v>
      </c>
      <c r="K113" s="40">
        <v>0.26778530865225064</v>
      </c>
      <c r="L113" s="123">
        <v>-2524.4981157686407</v>
      </c>
      <c r="M113" s="122">
        <v>2042</v>
      </c>
      <c r="N113" s="125"/>
      <c r="O113" s="122">
        <v>52678</v>
      </c>
      <c r="P113" s="50">
        <v>25.38148353369149</v>
      </c>
      <c r="Q113" s="51">
        <v>24.789322797465609</v>
      </c>
      <c r="R113" s="123">
        <v>-1229.0000000000007</v>
      </c>
      <c r="S113" s="48">
        <v>-0.59216073622588183</v>
      </c>
      <c r="T113" s="135"/>
      <c r="W113" s="122">
        <v>23472</v>
      </c>
      <c r="X113" s="165">
        <v>8.8422375596455343</v>
      </c>
      <c r="Y113" s="109"/>
      <c r="Z113" s="126">
        <v>73744</v>
      </c>
      <c r="AF113" s="72">
        <f t="shared" si="4"/>
        <v>58102</v>
      </c>
    </row>
    <row r="114" spans="1:32">
      <c r="A114" s="42">
        <v>9</v>
      </c>
      <c r="B114" s="42"/>
      <c r="C114" s="56" t="s">
        <v>400</v>
      </c>
      <c r="D114" s="42"/>
      <c r="E114" s="42"/>
      <c r="F114" s="42"/>
      <c r="G114" s="42"/>
      <c r="H114" s="42"/>
      <c r="I114" s="128"/>
      <c r="J114" s="42"/>
      <c r="K114" s="42"/>
      <c r="L114" s="42"/>
      <c r="M114" s="128"/>
      <c r="N114" s="128"/>
      <c r="O114" s="128"/>
      <c r="P114" s="129"/>
      <c r="Q114" s="129"/>
      <c r="R114" s="132"/>
      <c r="S114" s="129"/>
      <c r="W114" s="130"/>
      <c r="X114" s="108"/>
      <c r="Y114" s="109"/>
      <c r="Z114" s="110"/>
      <c r="AF114" s="72">
        <f t="shared" si="4"/>
        <v>0</v>
      </c>
    </row>
    <row r="115" spans="1:32" ht="15">
      <c r="A115" s="27">
        <v>7364</v>
      </c>
      <c r="B115" s="143" t="s">
        <v>237</v>
      </c>
      <c r="C115" s="133">
        <v>9757</v>
      </c>
      <c r="D115" s="133">
        <v>10239</v>
      </c>
      <c r="E115" s="44">
        <v>-482</v>
      </c>
      <c r="F115" s="45">
        <v>-4.7074909659146407</v>
      </c>
      <c r="G115" s="133">
        <v>624</v>
      </c>
      <c r="H115" s="134"/>
      <c r="I115" s="133">
        <v>4804</v>
      </c>
      <c r="J115" s="46">
        <v>0.49236445628779341</v>
      </c>
      <c r="K115" s="46">
        <v>0.4606637796559091</v>
      </c>
      <c r="L115" s="47">
        <v>-309.30350189729518</v>
      </c>
      <c r="M115" s="133">
        <v>113</v>
      </c>
      <c r="N115" s="134"/>
      <c r="O115" s="133">
        <v>2679</v>
      </c>
      <c r="P115" s="48">
        <v>27.457210208055756</v>
      </c>
      <c r="Q115" s="49">
        <v>26.032591985241364</v>
      </c>
      <c r="R115" s="47">
        <v>-139.00000000000017</v>
      </c>
      <c r="S115" s="48">
        <v>-1.4246182228143915</v>
      </c>
      <c r="T115" s="135"/>
      <c r="U115" s="70">
        <v>24</v>
      </c>
      <c r="W115" s="164">
        <v>1216</v>
      </c>
      <c r="X115" s="117">
        <v>8.0238486842105257</v>
      </c>
      <c r="Y115" s="109"/>
      <c r="Z115" s="115">
        <v>5202</v>
      </c>
      <c r="AF115" s="72">
        <f t="shared" si="4"/>
        <v>4804</v>
      </c>
    </row>
    <row r="116" spans="1:32" ht="15">
      <c r="A116" s="27">
        <v>7370</v>
      </c>
      <c r="B116" s="143" t="s">
        <v>371</v>
      </c>
      <c r="C116" s="133">
        <v>18992</v>
      </c>
      <c r="D116" s="133">
        <v>20758</v>
      </c>
      <c r="E116" s="44">
        <v>-1766</v>
      </c>
      <c r="F116" s="45">
        <v>-8.5075633490702387</v>
      </c>
      <c r="G116" s="133">
        <v>899</v>
      </c>
      <c r="H116" s="134"/>
      <c r="I116" s="133">
        <v>5556</v>
      </c>
      <c r="J116" s="46">
        <v>0.29254422914911543</v>
      </c>
      <c r="K116" s="46">
        <v>0.2764462650652193</v>
      </c>
      <c r="L116" s="47">
        <v>-305.73253388135532</v>
      </c>
      <c r="M116" s="133">
        <v>263</v>
      </c>
      <c r="N116" s="134"/>
      <c r="O116" s="133">
        <v>5239</v>
      </c>
      <c r="P116" s="48">
        <v>27.585299073294017</v>
      </c>
      <c r="Q116" s="49">
        <v>23.999578770008426</v>
      </c>
      <c r="R116" s="47">
        <v>-680.99999999999943</v>
      </c>
      <c r="S116" s="48">
        <v>-3.5857203032855907</v>
      </c>
      <c r="T116" s="135"/>
      <c r="U116" s="70">
        <v>24</v>
      </c>
      <c r="V116" s="35"/>
      <c r="W116" s="164">
        <v>2197</v>
      </c>
      <c r="X116" s="117">
        <v>8.6445152480655434</v>
      </c>
      <c r="Y116" s="109"/>
      <c r="Z116" s="115">
        <v>7018</v>
      </c>
      <c r="AF116" s="72">
        <f t="shared" si="4"/>
        <v>5556</v>
      </c>
    </row>
    <row r="117" spans="1:32" ht="15">
      <c r="A117" s="27">
        <v>7373</v>
      </c>
      <c r="B117" s="143" t="s">
        <v>214</v>
      </c>
      <c r="C117" s="133">
        <v>20647</v>
      </c>
      <c r="D117" s="133">
        <v>22865</v>
      </c>
      <c r="E117" s="44">
        <v>-2218</v>
      </c>
      <c r="F117" s="45">
        <v>-9.700415482178002</v>
      </c>
      <c r="G117" s="133">
        <v>1369</v>
      </c>
      <c r="H117" s="134"/>
      <c r="I117" s="133">
        <v>5864</v>
      </c>
      <c r="J117" s="46">
        <v>0.28401220516297765</v>
      </c>
      <c r="K117" s="46">
        <v>0.26568348638806033</v>
      </c>
      <c r="L117" s="47">
        <v>-378.43305654571787</v>
      </c>
      <c r="M117" s="133">
        <v>117</v>
      </c>
      <c r="N117" s="134"/>
      <c r="O117" s="133">
        <v>5030</v>
      </c>
      <c r="P117" s="48">
        <v>24.361892768925266</v>
      </c>
      <c r="Q117" s="49">
        <v>23.025136823751634</v>
      </c>
      <c r="R117" s="47">
        <v>-275.99999999999977</v>
      </c>
      <c r="S117" s="48">
        <v>-1.3367559451736319</v>
      </c>
      <c r="T117" s="135"/>
      <c r="U117" s="70">
        <v>24</v>
      </c>
      <c r="V117" s="35"/>
      <c r="W117" s="164">
        <v>2349</v>
      </c>
      <c r="X117" s="117">
        <v>8.7896977437207315</v>
      </c>
      <c r="Y117" s="109"/>
      <c r="Z117" s="115">
        <v>6981</v>
      </c>
      <c r="AF117" s="72">
        <f t="shared" si="4"/>
        <v>5864</v>
      </c>
    </row>
    <row r="118" spans="1:32" ht="15">
      <c r="A118" s="27">
        <v>7384</v>
      </c>
      <c r="B118" s="143" t="s">
        <v>229</v>
      </c>
      <c r="C118" s="133">
        <v>13003</v>
      </c>
      <c r="D118" s="133">
        <v>14708</v>
      </c>
      <c r="E118" s="44">
        <v>-1705</v>
      </c>
      <c r="F118" s="45">
        <v>-11.59233070437857</v>
      </c>
      <c r="G118" s="133">
        <v>984</v>
      </c>
      <c r="H118" s="134"/>
      <c r="I118" s="133">
        <v>5121</v>
      </c>
      <c r="J118" s="46">
        <v>0.39383219257094515</v>
      </c>
      <c r="K118" s="46">
        <v>0.39279199791943714</v>
      </c>
      <c r="L118" s="47">
        <v>-13.525651053558635</v>
      </c>
      <c r="M118" s="133">
        <v>270</v>
      </c>
      <c r="N118" s="134"/>
      <c r="O118" s="133">
        <v>2947</v>
      </c>
      <c r="P118" s="48">
        <v>22.664000615242635</v>
      </c>
      <c r="Q118" s="49">
        <v>25.163423825271092</v>
      </c>
      <c r="R118" s="47">
        <v>325.00000000000023</v>
      </c>
      <c r="S118" s="48">
        <v>2.499423210028457</v>
      </c>
      <c r="T118" s="135"/>
      <c r="U118" s="70">
        <v>24</v>
      </c>
      <c r="W118" s="164">
        <v>1523</v>
      </c>
      <c r="X118" s="117">
        <v>8.5377544320420231</v>
      </c>
      <c r="Y118" s="109"/>
      <c r="Z118" s="115">
        <v>6224</v>
      </c>
      <c r="AF118" s="72">
        <f t="shared" si="4"/>
        <v>5121</v>
      </c>
    </row>
    <row r="119" spans="1:32" ht="15">
      <c r="A119" s="27">
        <v>7389</v>
      </c>
      <c r="B119" s="143" t="s">
        <v>135</v>
      </c>
      <c r="C119" s="133">
        <v>28002</v>
      </c>
      <c r="D119" s="133">
        <v>30780</v>
      </c>
      <c r="E119" s="44">
        <v>-2778</v>
      </c>
      <c r="F119" s="45">
        <v>-9.0253411306042892</v>
      </c>
      <c r="G119" s="133">
        <v>2333</v>
      </c>
      <c r="H119" s="134"/>
      <c r="I119" s="133">
        <v>7116</v>
      </c>
      <c r="J119" s="46">
        <v>0.25412470537818727</v>
      </c>
      <c r="K119" s="46">
        <v>0.2261868159514562</v>
      </c>
      <c r="L119" s="47">
        <v>-782.31677972732314</v>
      </c>
      <c r="M119" s="133">
        <v>350</v>
      </c>
      <c r="N119" s="134"/>
      <c r="O119" s="133">
        <v>5799</v>
      </c>
      <c r="P119" s="48">
        <v>20.709235054638956</v>
      </c>
      <c r="Q119" s="49">
        <v>23.998285836725948</v>
      </c>
      <c r="R119" s="47">
        <v>920.99999999999955</v>
      </c>
      <c r="S119" s="48">
        <v>3.2890507820869921</v>
      </c>
      <c r="T119" s="135"/>
      <c r="U119" s="70">
        <v>24</v>
      </c>
      <c r="W119" s="164">
        <v>2784</v>
      </c>
      <c r="X119" s="117">
        <v>10.058189655172415</v>
      </c>
      <c r="Y119" s="109"/>
      <c r="Z119" s="115">
        <v>8890</v>
      </c>
      <c r="AF119" s="72">
        <f t="shared" si="4"/>
        <v>7116</v>
      </c>
    </row>
    <row r="120" spans="1:32" ht="15">
      <c r="A120" s="27">
        <v>7404</v>
      </c>
      <c r="B120" s="143" t="s">
        <v>386</v>
      </c>
      <c r="C120" s="133">
        <v>19684</v>
      </c>
      <c r="D120" s="133">
        <v>23386</v>
      </c>
      <c r="E120" s="44">
        <v>-3702</v>
      </c>
      <c r="F120" s="45">
        <v>-15.829983750962114</v>
      </c>
      <c r="G120" s="133">
        <v>1844</v>
      </c>
      <c r="H120" s="134"/>
      <c r="I120" s="133">
        <v>5878</v>
      </c>
      <c r="J120" s="46">
        <v>0.29861816703921967</v>
      </c>
      <c r="K120" s="46">
        <v>0.27196386515299242</v>
      </c>
      <c r="L120" s="47">
        <v>-524.6632783284972</v>
      </c>
      <c r="M120" s="133">
        <v>419</v>
      </c>
      <c r="N120" s="134"/>
      <c r="O120" s="133">
        <v>4831</v>
      </c>
      <c r="P120" s="48">
        <v>24.542775858565332</v>
      </c>
      <c r="Q120" s="49">
        <v>24.288762446657184</v>
      </c>
      <c r="R120" s="47">
        <v>-49.999999999999687</v>
      </c>
      <c r="S120" s="48">
        <v>-0.25401341190814719</v>
      </c>
      <c r="T120" s="135"/>
      <c r="U120" s="70">
        <v>24</v>
      </c>
      <c r="W120" s="164">
        <v>2104</v>
      </c>
      <c r="X120" s="117">
        <v>9.3555133079847916</v>
      </c>
      <c r="Y120" s="109"/>
      <c r="Z120" s="115">
        <v>6376</v>
      </c>
      <c r="AF120" s="72">
        <f t="shared" si="4"/>
        <v>5878</v>
      </c>
    </row>
    <row r="121" spans="1:32" ht="15">
      <c r="A121" s="27">
        <v>7487</v>
      </c>
      <c r="B121" s="143" t="s">
        <v>239</v>
      </c>
      <c r="C121" s="133">
        <v>20639</v>
      </c>
      <c r="D121" s="133">
        <v>22498</v>
      </c>
      <c r="E121" s="44">
        <v>-1859</v>
      </c>
      <c r="F121" s="45">
        <v>-8.2629567072628678</v>
      </c>
      <c r="G121" s="133">
        <v>1161</v>
      </c>
      <c r="H121" s="134"/>
      <c r="I121" s="133">
        <v>5708</v>
      </c>
      <c r="J121" s="46">
        <v>0.27656378700518436</v>
      </c>
      <c r="K121" s="46">
        <v>0.26568348638806033</v>
      </c>
      <c r="L121" s="47">
        <v>-224.55852443682281</v>
      </c>
      <c r="M121" s="133">
        <v>34</v>
      </c>
      <c r="N121" s="134"/>
      <c r="O121" s="133">
        <v>5216</v>
      </c>
      <c r="P121" s="48">
        <v>25.272542274334995</v>
      </c>
      <c r="Q121" s="49">
        <v>24.671737971800958</v>
      </c>
      <c r="R121" s="47">
        <v>-123.99999999999991</v>
      </c>
      <c r="S121" s="48">
        <v>-0.60080430253403705</v>
      </c>
      <c r="T121" s="135"/>
      <c r="U121" s="70">
        <v>24</v>
      </c>
      <c r="W121" s="164">
        <v>2523</v>
      </c>
      <c r="X121" s="117">
        <v>8.1803408640507325</v>
      </c>
      <c r="Y121" s="109"/>
      <c r="Z121" s="115">
        <v>4440</v>
      </c>
      <c r="AF121" s="72">
        <f t="shared" si="4"/>
        <v>5708</v>
      </c>
    </row>
    <row r="122" spans="1:32" ht="15">
      <c r="A122" s="27">
        <v>7493</v>
      </c>
      <c r="B122" s="143" t="s">
        <v>395</v>
      </c>
      <c r="C122" s="133">
        <v>27444</v>
      </c>
      <c r="D122" s="133">
        <v>28439</v>
      </c>
      <c r="E122" s="44">
        <v>-995</v>
      </c>
      <c r="F122" s="45">
        <v>-3.4987165512148808</v>
      </c>
      <c r="G122" s="133">
        <v>2301</v>
      </c>
      <c r="H122" s="134"/>
      <c r="I122" s="133">
        <v>7100</v>
      </c>
      <c r="J122" s="46">
        <v>0.25870864305494828</v>
      </c>
      <c r="K122" s="46">
        <v>0.22837831683184823</v>
      </c>
      <c r="L122" s="47">
        <v>-832.38547286675794</v>
      </c>
      <c r="M122" s="133">
        <v>185</v>
      </c>
      <c r="N122" s="134"/>
      <c r="O122" s="133">
        <v>8521</v>
      </c>
      <c r="P122" s="48">
        <v>31.048680950298792</v>
      </c>
      <c r="Q122" s="49">
        <v>24.001603264830198</v>
      </c>
      <c r="R122" s="47">
        <v>-1934.0000000000009</v>
      </c>
      <c r="S122" s="48">
        <v>-7.0470776854685937</v>
      </c>
      <c r="T122" s="135"/>
      <c r="U122" s="70">
        <v>24</v>
      </c>
      <c r="W122" s="164">
        <v>3628</v>
      </c>
      <c r="X122" s="117">
        <v>7.5644983461962516</v>
      </c>
      <c r="Y122" s="109"/>
      <c r="Z122" s="115">
        <v>6755</v>
      </c>
      <c r="AF122" s="72">
        <f t="shared" si="4"/>
        <v>7100</v>
      </c>
    </row>
    <row r="123" spans="1:32" ht="15.75" thickBot="1">
      <c r="A123" s="27">
        <v>8150</v>
      </c>
      <c r="B123" s="143" t="s">
        <v>139</v>
      </c>
      <c r="C123" s="133">
        <v>21752</v>
      </c>
      <c r="D123" s="133">
        <v>23034</v>
      </c>
      <c r="E123" s="44">
        <v>-1282</v>
      </c>
      <c r="F123" s="45">
        <v>-5.5656855083789178</v>
      </c>
      <c r="G123" s="133">
        <v>1772</v>
      </c>
      <c r="H123" s="134"/>
      <c r="I123" s="133">
        <v>5728</v>
      </c>
      <c r="J123" s="46">
        <v>0.26333210739242369</v>
      </c>
      <c r="K123" s="46">
        <v>0.2560619117162341</v>
      </c>
      <c r="L123" s="47">
        <v>-158.14129634847583</v>
      </c>
      <c r="M123" s="133">
        <v>153</v>
      </c>
      <c r="N123" s="134"/>
      <c r="O123" s="133">
        <v>5254</v>
      </c>
      <c r="P123" s="48">
        <v>24.154100772342773</v>
      </c>
      <c r="Q123" s="49">
        <v>24.259838175799928</v>
      </c>
      <c r="R123" s="47">
        <v>23.000000000000401</v>
      </c>
      <c r="S123" s="48">
        <v>0.10573740345715521</v>
      </c>
      <c r="T123" s="135"/>
      <c r="U123" s="70">
        <v>24</v>
      </c>
      <c r="W123" s="164">
        <v>2486</v>
      </c>
      <c r="X123" s="117">
        <v>8.7497988736926793</v>
      </c>
      <c r="Y123" s="109"/>
      <c r="Z123" s="115">
        <v>6784</v>
      </c>
      <c r="AF123" s="72">
        <f t="shared" si="4"/>
        <v>5728</v>
      </c>
    </row>
    <row r="124" spans="1:32" ht="15.75" thickBot="1">
      <c r="A124" s="120" t="s">
        <v>207</v>
      </c>
      <c r="B124" s="53" t="s">
        <v>401</v>
      </c>
      <c r="C124" s="54">
        <v>179920</v>
      </c>
      <c r="D124" s="54">
        <v>196707</v>
      </c>
      <c r="E124" s="137">
        <v>-16787</v>
      </c>
      <c r="F124" s="124">
        <v>-8.53401251607721</v>
      </c>
      <c r="G124" s="54">
        <v>13287</v>
      </c>
      <c r="H124" s="54"/>
      <c r="I124" s="54">
        <v>52875</v>
      </c>
      <c r="J124" s="99">
        <v>0.29388061360604711</v>
      </c>
      <c r="K124" s="40">
        <v>0.27426600658578365</v>
      </c>
      <c r="L124" s="138">
        <v>-3529.0600950858038</v>
      </c>
      <c r="M124" s="54">
        <v>1904</v>
      </c>
      <c r="N124" s="54"/>
      <c r="O124" s="54">
        <v>45516</v>
      </c>
      <c r="P124" s="50">
        <v>25.297910182303244</v>
      </c>
      <c r="Q124" s="51">
        <v>24.222432192085371</v>
      </c>
      <c r="R124" s="138">
        <v>-1934.9999999999995</v>
      </c>
      <c r="S124" s="139">
        <v>-1.0754779902178733</v>
      </c>
      <c r="T124" s="41"/>
      <c r="U124" s="35"/>
      <c r="V124" s="35"/>
      <c r="W124" s="54">
        <v>20810</v>
      </c>
      <c r="X124" s="165">
        <v>8.6458433445458915</v>
      </c>
      <c r="Y124" s="109"/>
      <c r="Z124" s="126">
        <v>58670</v>
      </c>
      <c r="AF124" s="72">
        <f t="shared" si="4"/>
        <v>52875</v>
      </c>
    </row>
    <row r="125" spans="1:32">
      <c r="A125" s="42">
        <v>10</v>
      </c>
      <c r="B125" s="53"/>
      <c r="C125" s="42" t="s">
        <v>383</v>
      </c>
      <c r="D125" s="127"/>
      <c r="E125" s="47"/>
      <c r="F125" s="140"/>
      <c r="G125" s="127"/>
      <c r="H125" s="141"/>
      <c r="I125" s="141"/>
      <c r="J125" s="99"/>
      <c r="K125" s="40"/>
      <c r="L125" s="47"/>
      <c r="M125" s="127"/>
      <c r="N125" s="127"/>
      <c r="O125" s="127"/>
      <c r="P125" s="50"/>
      <c r="Q125" s="50"/>
      <c r="R125" s="47"/>
      <c r="S125" s="50"/>
      <c r="W125" s="55"/>
      <c r="X125" s="166"/>
      <c r="Y125" s="109"/>
      <c r="Z125" s="110"/>
      <c r="AF125" s="72">
        <f t="shared" si="4"/>
        <v>0</v>
      </c>
    </row>
    <row r="126" spans="1:32" ht="15">
      <c r="A126" s="27">
        <v>7358</v>
      </c>
      <c r="B126" s="143" t="s">
        <v>235</v>
      </c>
      <c r="C126" s="133">
        <v>14484.5</v>
      </c>
      <c r="D126" s="133">
        <v>16098.36</v>
      </c>
      <c r="E126" s="44">
        <v>-1613.8600000000006</v>
      </c>
      <c r="F126" s="45">
        <v>-10.024996335030403</v>
      </c>
      <c r="G126" s="133">
        <v>1184</v>
      </c>
      <c r="H126" s="134"/>
      <c r="I126" s="133">
        <v>5379</v>
      </c>
      <c r="J126" s="46">
        <v>0.37136249093858953</v>
      </c>
      <c r="K126" s="46">
        <v>0.35575229915722939</v>
      </c>
      <c r="L126" s="47">
        <v>-226.10582285711092</v>
      </c>
      <c r="M126" s="133">
        <v>217.42</v>
      </c>
      <c r="N126" s="134"/>
      <c r="O126" s="133">
        <v>3999</v>
      </c>
      <c r="P126" s="48">
        <v>27.608823224826541</v>
      </c>
      <c r="Q126" s="49">
        <v>25.121612758465943</v>
      </c>
      <c r="R126" s="47">
        <v>-360.26000000000073</v>
      </c>
      <c r="S126" s="48">
        <v>-2.4872104663605974</v>
      </c>
      <c r="T126" s="135"/>
      <c r="U126" s="70">
        <v>24</v>
      </c>
      <c r="W126" s="164">
        <v>1821</v>
      </c>
      <c r="X126" s="117">
        <v>7.9541460735859415</v>
      </c>
      <c r="Y126" s="109"/>
      <c r="Z126" s="115">
        <v>4715.8100000000004</v>
      </c>
      <c r="AF126" s="72">
        <f t="shared" si="4"/>
        <v>5379</v>
      </c>
    </row>
    <row r="127" spans="1:32" ht="15">
      <c r="A127" s="27">
        <v>7365</v>
      </c>
      <c r="B127" s="143" t="s">
        <v>397</v>
      </c>
      <c r="C127" s="133">
        <v>17378</v>
      </c>
      <c r="D127" s="133">
        <v>20196</v>
      </c>
      <c r="E127" s="44">
        <v>-2818</v>
      </c>
      <c r="F127" s="45">
        <v>-13.953258070905131</v>
      </c>
      <c r="G127" s="133">
        <v>931</v>
      </c>
      <c r="H127" s="134"/>
      <c r="I127" s="133">
        <v>5329</v>
      </c>
      <c r="J127" s="46">
        <v>0.30665208884796868</v>
      </c>
      <c r="K127" s="46">
        <v>0.2956029882517206</v>
      </c>
      <c r="L127" s="47">
        <v>-192.01127016159921</v>
      </c>
      <c r="M127" s="133">
        <v>473</v>
      </c>
      <c r="N127" s="134"/>
      <c r="O127" s="133">
        <v>4009</v>
      </c>
      <c r="P127" s="48">
        <v>23.069398089538499</v>
      </c>
      <c r="Q127" s="49">
        <v>23.017608470479917</v>
      </c>
      <c r="R127" s="47">
        <v>-9.0000000000003091</v>
      </c>
      <c r="S127" s="48">
        <v>-5.1789619058581593E-2</v>
      </c>
      <c r="T127" s="135"/>
      <c r="U127" s="70">
        <v>24</v>
      </c>
      <c r="W127" s="164">
        <v>2203</v>
      </c>
      <c r="X127" s="117">
        <v>7.8883340898774401</v>
      </c>
      <c r="Y127" s="109"/>
      <c r="Z127" s="115">
        <v>5271</v>
      </c>
      <c r="AF127" s="72">
        <f t="shared" si="4"/>
        <v>5329</v>
      </c>
    </row>
    <row r="128" spans="1:32" ht="15">
      <c r="A128" s="27">
        <v>7369</v>
      </c>
      <c r="B128" s="143" t="s">
        <v>390</v>
      </c>
      <c r="C128" s="133">
        <v>23896</v>
      </c>
      <c r="D128" s="133">
        <v>19648</v>
      </c>
      <c r="E128" s="44">
        <v>4248</v>
      </c>
      <c r="F128" s="45">
        <v>21.620521172638437</v>
      </c>
      <c r="G128" s="133">
        <v>1764.14</v>
      </c>
      <c r="H128" s="134"/>
      <c r="I128" s="133">
        <v>6355</v>
      </c>
      <c r="J128" s="46">
        <v>0.26594409106126549</v>
      </c>
      <c r="K128" s="46">
        <v>0.24513383413750153</v>
      </c>
      <c r="L128" s="47">
        <v>-497.28189945026344</v>
      </c>
      <c r="M128" s="133">
        <v>225</v>
      </c>
      <c r="N128" s="134"/>
      <c r="O128" s="133">
        <v>5700</v>
      </c>
      <c r="P128" s="48">
        <v>23.853364579845998</v>
      </c>
      <c r="Q128" s="49">
        <v>23.853364579845998</v>
      </c>
      <c r="R128" s="47">
        <v>0</v>
      </c>
      <c r="S128" s="48">
        <v>0</v>
      </c>
      <c r="T128" s="135"/>
      <c r="U128" s="70">
        <v>24</v>
      </c>
      <c r="W128" s="164">
        <v>2938</v>
      </c>
      <c r="X128" s="117">
        <v>8.1334240980258681</v>
      </c>
      <c r="Y128" s="109"/>
      <c r="Z128" s="115">
        <v>14737.29</v>
      </c>
      <c r="AF128" s="72">
        <f t="shared" si="4"/>
        <v>6355</v>
      </c>
    </row>
    <row r="129" spans="1:32" ht="15">
      <c r="A129" s="27">
        <v>7385</v>
      </c>
      <c r="B129" s="143" t="s">
        <v>391</v>
      </c>
      <c r="C129" s="133">
        <v>15601</v>
      </c>
      <c r="D129" s="133">
        <v>18121</v>
      </c>
      <c r="E129" s="44">
        <v>-2520</v>
      </c>
      <c r="F129" s="45">
        <v>-13.906517300369735</v>
      </c>
      <c r="G129" s="133">
        <v>125</v>
      </c>
      <c r="H129" s="134"/>
      <c r="I129" s="133">
        <v>5465</v>
      </c>
      <c r="J129" s="46">
        <v>0.35029805781680662</v>
      </c>
      <c r="K129" s="46">
        <v>0.3258646570219853</v>
      </c>
      <c r="L129" s="47">
        <v>-381.18548580000731</v>
      </c>
      <c r="M129" s="133">
        <v>517</v>
      </c>
      <c r="N129" s="134"/>
      <c r="O129" s="133">
        <v>4117</v>
      </c>
      <c r="P129" s="48">
        <v>26.389334017050185</v>
      </c>
      <c r="Q129" s="49">
        <v>24.120248702006279</v>
      </c>
      <c r="R129" s="47">
        <v>-353.99999999999977</v>
      </c>
      <c r="S129" s="48">
        <v>-2.2690853150439061</v>
      </c>
      <c r="T129" s="135"/>
      <c r="U129" s="70">
        <v>24</v>
      </c>
      <c r="W129" s="164">
        <v>1926</v>
      </c>
      <c r="X129" s="117">
        <v>8.1002076843198338</v>
      </c>
      <c r="Y129" s="109"/>
      <c r="Z129" s="115">
        <v>9596</v>
      </c>
      <c r="AF129" s="72">
        <f t="shared" si="4"/>
        <v>5465</v>
      </c>
    </row>
    <row r="130" spans="1:32" ht="15">
      <c r="A130" s="27">
        <v>7391</v>
      </c>
      <c r="B130" s="143" t="s">
        <v>392</v>
      </c>
      <c r="C130" s="133">
        <v>25783</v>
      </c>
      <c r="D130" s="133">
        <v>29117</v>
      </c>
      <c r="E130" s="44">
        <v>-3334</v>
      </c>
      <c r="F130" s="45">
        <v>-11.45035546244462</v>
      </c>
      <c r="G130" s="133">
        <v>1690</v>
      </c>
      <c r="H130" s="134"/>
      <c r="I130" s="133">
        <v>6893</v>
      </c>
      <c r="J130" s="46">
        <v>0.26734670131481986</v>
      </c>
      <c r="K130" s="46">
        <v>0.23605371699686609</v>
      </c>
      <c r="L130" s="47">
        <v>-806.82701466980211</v>
      </c>
      <c r="M130" s="133">
        <v>180</v>
      </c>
      <c r="N130" s="134"/>
      <c r="O130" s="133">
        <v>6972</v>
      </c>
      <c r="P130" s="48">
        <v>27.041073575611836</v>
      </c>
      <c r="Q130" s="49">
        <v>25.776674553000039</v>
      </c>
      <c r="R130" s="47">
        <v>-325.99999999999983</v>
      </c>
      <c r="S130" s="48">
        <v>-1.2643990226117978</v>
      </c>
      <c r="T130" s="135"/>
      <c r="U130" s="70">
        <v>24</v>
      </c>
      <c r="W130" s="164">
        <v>3057</v>
      </c>
      <c r="X130" s="117">
        <v>8.4340857049394824</v>
      </c>
      <c r="Y130" s="109"/>
      <c r="Z130" s="115">
        <v>10997</v>
      </c>
      <c r="AF130" s="72">
        <f t="shared" si="4"/>
        <v>6893</v>
      </c>
    </row>
    <row r="131" spans="1:32" ht="15">
      <c r="A131" s="27">
        <v>7394</v>
      </c>
      <c r="B131" s="143" t="s">
        <v>393</v>
      </c>
      <c r="C131" s="133">
        <v>17750.830000000002</v>
      </c>
      <c r="D131" s="133">
        <v>20231</v>
      </c>
      <c r="E131" s="44">
        <v>-2480.1699999999983</v>
      </c>
      <c r="F131" s="45">
        <v>-12.259255597844883</v>
      </c>
      <c r="G131" s="133">
        <v>911</v>
      </c>
      <c r="H131" s="134"/>
      <c r="I131" s="133">
        <v>6378</v>
      </c>
      <c r="J131" s="46">
        <v>0.35930714225757326</v>
      </c>
      <c r="K131" s="46">
        <v>0.27904594698261032</v>
      </c>
      <c r="L131" s="47">
        <v>-1424.7028329226707</v>
      </c>
      <c r="M131" s="133">
        <v>326</v>
      </c>
      <c r="N131" s="134"/>
      <c r="O131" s="133">
        <v>4967</v>
      </c>
      <c r="P131" s="48">
        <v>27.981790147277618</v>
      </c>
      <c r="Q131" s="49">
        <v>25.181921070733026</v>
      </c>
      <c r="R131" s="47">
        <v>-497.00000000000051</v>
      </c>
      <c r="S131" s="48">
        <v>-2.7998690765445922</v>
      </c>
      <c r="T131" s="135"/>
      <c r="U131" s="70" t="s">
        <v>62</v>
      </c>
      <c r="W131" s="164">
        <v>2280</v>
      </c>
      <c r="X131" s="117">
        <v>7.7854517543859654</v>
      </c>
      <c r="Y131" s="109"/>
      <c r="Z131" s="115">
        <v>10601</v>
      </c>
      <c r="AF131" s="72">
        <f t="shared" si="4"/>
        <v>6378</v>
      </c>
    </row>
    <row r="132" spans="1:32" ht="15">
      <c r="A132" s="27">
        <v>7396</v>
      </c>
      <c r="B132" s="143" t="s">
        <v>161</v>
      </c>
      <c r="C132" s="133">
        <v>24546</v>
      </c>
      <c r="D132" s="133">
        <v>25269</v>
      </c>
      <c r="E132" s="44">
        <v>-723</v>
      </c>
      <c r="F132" s="45">
        <v>-2.8612133444141041</v>
      </c>
      <c r="G132" s="133">
        <v>1406</v>
      </c>
      <c r="H132" s="134"/>
      <c r="I132" s="133">
        <v>6190</v>
      </c>
      <c r="J132" s="46">
        <v>0.25217958119449196</v>
      </c>
      <c r="K132" s="46">
        <v>0.24056392910881053</v>
      </c>
      <c r="L132" s="47">
        <v>-285.11779609513661</v>
      </c>
      <c r="M132" s="133">
        <v>366</v>
      </c>
      <c r="N132" s="134"/>
      <c r="O132" s="133">
        <v>6270</v>
      </c>
      <c r="P132" s="48">
        <v>25.543876802737721</v>
      </c>
      <c r="Q132" s="49">
        <v>24.028354925446102</v>
      </c>
      <c r="R132" s="47">
        <v>-372.00000000000074</v>
      </c>
      <c r="S132" s="48">
        <v>-1.5155218772916186</v>
      </c>
      <c r="T132" s="135"/>
      <c r="U132" s="70">
        <v>24</v>
      </c>
      <c r="W132" s="164">
        <v>3011</v>
      </c>
      <c r="X132" s="117">
        <v>8.152108933909</v>
      </c>
      <c r="Y132" s="109"/>
      <c r="Z132" s="115">
        <v>6155</v>
      </c>
      <c r="AF132" s="72">
        <f t="shared" si="4"/>
        <v>6190</v>
      </c>
    </row>
    <row r="133" spans="1:32" ht="15">
      <c r="A133" s="27">
        <v>7398</v>
      </c>
      <c r="B133" s="143" t="s">
        <v>382</v>
      </c>
      <c r="C133" s="133">
        <v>22756</v>
      </c>
      <c r="D133" s="133">
        <v>27805</v>
      </c>
      <c r="E133" s="44">
        <v>-5049</v>
      </c>
      <c r="F133" s="45">
        <v>-18.158604567523824</v>
      </c>
      <c r="G133" s="133">
        <v>2697</v>
      </c>
      <c r="H133" s="134"/>
      <c r="I133" s="133">
        <v>6099</v>
      </c>
      <c r="J133" s="46">
        <v>0.26801722622605029</v>
      </c>
      <c r="K133" s="46">
        <v>0.25098372542811098</v>
      </c>
      <c r="L133" s="47">
        <v>-387.61434415790683</v>
      </c>
      <c r="M133" s="133">
        <v>274</v>
      </c>
      <c r="N133" s="134"/>
      <c r="O133" s="133">
        <v>5845</v>
      </c>
      <c r="P133" s="48">
        <v>25.685533485674107</v>
      </c>
      <c r="Q133" s="49">
        <v>26.015116892248198</v>
      </c>
      <c r="R133" s="47">
        <v>75.000000000000199</v>
      </c>
      <c r="S133" s="48">
        <v>0.32958340657409124</v>
      </c>
      <c r="T133" s="135"/>
      <c r="U133" s="70">
        <v>24</v>
      </c>
      <c r="W133" s="164">
        <v>2339</v>
      </c>
      <c r="X133" s="117">
        <v>9.7289439931594703</v>
      </c>
      <c r="Y133" s="109"/>
      <c r="Z133" s="115">
        <v>5827</v>
      </c>
      <c r="AF133" s="72">
        <f t="shared" si="4"/>
        <v>6099</v>
      </c>
    </row>
    <row r="134" spans="1:32" ht="15">
      <c r="A134" s="27">
        <v>7491</v>
      </c>
      <c r="B134" s="143" t="s">
        <v>217</v>
      </c>
      <c r="C134" s="133">
        <v>19359</v>
      </c>
      <c r="D134" s="133">
        <v>25567</v>
      </c>
      <c r="E134" s="44">
        <v>-6208</v>
      </c>
      <c r="F134" s="45">
        <v>-24.281300113427466</v>
      </c>
      <c r="G134" s="133">
        <v>1285</v>
      </c>
      <c r="H134" s="134"/>
      <c r="I134" s="133">
        <v>5893</v>
      </c>
      <c r="J134" s="46">
        <v>0.30440621932951084</v>
      </c>
      <c r="K134" s="46">
        <v>0.27311030739898462</v>
      </c>
      <c r="L134" s="47">
        <v>-605.85755906305712</v>
      </c>
      <c r="M134" s="133">
        <v>142</v>
      </c>
      <c r="N134" s="134"/>
      <c r="O134" s="133">
        <v>4978</v>
      </c>
      <c r="P134" s="48">
        <v>25.714138126969367</v>
      </c>
      <c r="Q134" s="49">
        <v>25.156258071181366</v>
      </c>
      <c r="R134" s="47">
        <v>-107.99999999999908</v>
      </c>
      <c r="S134" s="48">
        <v>-0.55788005578800082</v>
      </c>
      <c r="T134" s="135"/>
      <c r="U134" s="70">
        <v>24</v>
      </c>
      <c r="W134" s="164">
        <v>2450</v>
      </c>
      <c r="X134" s="117">
        <v>7.9016326530612249</v>
      </c>
      <c r="Y134" s="109"/>
      <c r="Z134" s="115">
        <v>7651</v>
      </c>
      <c r="AF134" s="72">
        <f t="shared" si="4"/>
        <v>5893</v>
      </c>
    </row>
    <row r="135" spans="1:32" ht="15.75" thickBot="1">
      <c r="A135" s="27">
        <v>8213</v>
      </c>
      <c r="B135" s="143" t="s">
        <v>171</v>
      </c>
      <c r="C135" s="133">
        <v>13474.94</v>
      </c>
      <c r="D135" s="133">
        <v>14596.26</v>
      </c>
      <c r="E135" s="44">
        <v>-1121.3199999999997</v>
      </c>
      <c r="F135" s="45">
        <v>-7.6822418893606965</v>
      </c>
      <c r="G135" s="133">
        <v>1000.24</v>
      </c>
      <c r="H135" s="134"/>
      <c r="I135" s="133">
        <v>5176</v>
      </c>
      <c r="J135" s="46">
        <v>0.38412044877379786</v>
      </c>
      <c r="K135" s="46">
        <v>0.38071649293157445</v>
      </c>
      <c r="L135" s="47">
        <v>-45.868100736610003</v>
      </c>
      <c r="M135" s="133">
        <v>121.15</v>
      </c>
      <c r="N135" s="134"/>
      <c r="O135" s="133">
        <v>3482.78</v>
      </c>
      <c r="P135" s="48">
        <v>25.846348852017154</v>
      </c>
      <c r="Q135" s="49">
        <v>25.562785437263543</v>
      </c>
      <c r="R135" s="47">
        <v>-38.210000000000356</v>
      </c>
      <c r="S135" s="48">
        <v>-0.28356341475361191</v>
      </c>
      <c r="T135" s="135"/>
      <c r="U135" s="70">
        <v>24</v>
      </c>
      <c r="W135" s="164">
        <v>1686</v>
      </c>
      <c r="X135" s="117">
        <v>7.9922538552787667</v>
      </c>
      <c r="Y135" s="109"/>
      <c r="Z135" s="115">
        <v>4700.8900000000003</v>
      </c>
      <c r="AF135" s="72">
        <f t="shared" si="4"/>
        <v>5176</v>
      </c>
    </row>
    <row r="136" spans="1:32" ht="15" thickBot="1">
      <c r="A136" s="120" t="s">
        <v>209</v>
      </c>
      <c r="B136" s="53" t="s">
        <v>241</v>
      </c>
      <c r="C136" s="54">
        <v>195029.27000000002</v>
      </c>
      <c r="D136" s="54">
        <v>216648.62</v>
      </c>
      <c r="E136" s="44">
        <v>-21619.35</v>
      </c>
      <c r="F136" s="45">
        <v>-9.978992711792948</v>
      </c>
      <c r="G136" s="54">
        <v>12993.38</v>
      </c>
      <c r="H136" s="131"/>
      <c r="I136" s="54">
        <v>59157</v>
      </c>
      <c r="J136" s="99">
        <v>0.30332370110394197</v>
      </c>
      <c r="K136" s="40">
        <v>0.27844245058234507</v>
      </c>
      <c r="L136" s="47">
        <v>-4852.5721259141646</v>
      </c>
      <c r="M136" s="54">
        <v>2841.57</v>
      </c>
      <c r="N136" s="54"/>
      <c r="O136" s="54">
        <v>50339.78</v>
      </c>
      <c r="P136" s="50">
        <v>25.811397437933287</v>
      </c>
      <c r="Q136" s="51">
        <v>24.791309530102836</v>
      </c>
      <c r="R136" s="47">
        <v>-1989.4700000000009</v>
      </c>
      <c r="S136" s="48">
        <v>-1.020087907830451</v>
      </c>
      <c r="T136" s="135"/>
      <c r="W136" s="54">
        <v>23711</v>
      </c>
      <c r="X136" s="165">
        <v>8.2252654885917931</v>
      </c>
      <c r="Y136" s="109"/>
      <c r="Z136" s="126">
        <v>80251.990000000005</v>
      </c>
      <c r="AF136" s="72">
        <f t="shared" si="4"/>
        <v>59157</v>
      </c>
    </row>
    <row r="137" spans="1:32">
      <c r="A137" s="42">
        <v>10</v>
      </c>
      <c r="B137" s="42"/>
      <c r="C137" s="56" t="s">
        <v>384</v>
      </c>
      <c r="D137" s="42"/>
      <c r="E137" s="42"/>
      <c r="F137" s="42"/>
      <c r="G137" s="42"/>
      <c r="H137" s="42"/>
      <c r="I137" s="128"/>
      <c r="J137" s="42"/>
      <c r="K137" s="42"/>
      <c r="L137" s="42"/>
      <c r="M137" s="128"/>
      <c r="N137" s="128"/>
      <c r="O137" s="128"/>
      <c r="P137" s="129"/>
      <c r="Q137" s="129"/>
      <c r="R137" s="42"/>
      <c r="S137" s="129"/>
      <c r="W137" s="130"/>
      <c r="X137" s="108"/>
      <c r="Y137" s="109"/>
      <c r="Z137" s="110"/>
      <c r="AF137" s="72">
        <f t="shared" si="4"/>
        <v>0</v>
      </c>
    </row>
    <row r="138" spans="1:32" ht="15">
      <c r="A138" s="27">
        <v>7355</v>
      </c>
      <c r="B138" s="143" t="s">
        <v>376</v>
      </c>
      <c r="C138" s="133">
        <v>16929</v>
      </c>
      <c r="D138" s="133">
        <v>20869</v>
      </c>
      <c r="E138" s="44">
        <v>-3940</v>
      </c>
      <c r="F138" s="45">
        <v>-18.879677991278932</v>
      </c>
      <c r="G138" s="133">
        <v>1429</v>
      </c>
      <c r="H138" s="134"/>
      <c r="I138" s="133">
        <v>5340</v>
      </c>
      <c r="J138" s="46">
        <v>0.31543505227715751</v>
      </c>
      <c r="K138" s="46">
        <v>0.30284605973190559</v>
      </c>
      <c r="L138" s="47">
        <v>-213.11905479856975</v>
      </c>
      <c r="M138" s="133">
        <v>240</v>
      </c>
      <c r="N138" s="134"/>
      <c r="O138" s="133">
        <v>4373</v>
      </c>
      <c r="P138" s="48">
        <v>25.831413550711797</v>
      </c>
      <c r="Q138" s="49">
        <v>25.996810207336523</v>
      </c>
      <c r="R138" s="47">
        <v>27.999999999999794</v>
      </c>
      <c r="S138" s="48">
        <v>0.16539665662472558</v>
      </c>
      <c r="T138" s="135"/>
      <c r="U138" s="70">
        <v>24</v>
      </c>
      <c r="V138" s="35"/>
      <c r="W138" s="164">
        <v>1943</v>
      </c>
      <c r="X138" s="117">
        <v>8.7128152341739575</v>
      </c>
      <c r="Y138" s="109"/>
      <c r="Z138" s="115">
        <v>6772</v>
      </c>
      <c r="AF138" s="72">
        <f t="shared" si="4"/>
        <v>5340</v>
      </c>
    </row>
    <row r="139" spans="1:32" ht="15">
      <c r="A139" s="27">
        <v>7359</v>
      </c>
      <c r="B139" s="143" t="s">
        <v>372</v>
      </c>
      <c r="C139" s="133">
        <v>14336</v>
      </c>
      <c r="D139" s="133">
        <v>16913.34</v>
      </c>
      <c r="E139" s="44">
        <v>-2577.34</v>
      </c>
      <c r="F139" s="45">
        <v>-15.238504044736287</v>
      </c>
      <c r="G139" s="167">
        <v>969.29</v>
      </c>
      <c r="H139" s="134"/>
      <c r="I139" s="133">
        <v>5117</v>
      </c>
      <c r="J139" s="46">
        <v>0.35693359375</v>
      </c>
      <c r="K139" s="46">
        <v>0.35919443549478314</v>
      </c>
      <c r="L139" s="47">
        <v>32.411427253211059</v>
      </c>
      <c r="M139" s="133">
        <v>150</v>
      </c>
      <c r="N139" s="134"/>
      <c r="O139" s="133">
        <v>3950.7199999999993</v>
      </c>
      <c r="P139" s="48">
        <v>27.558035714285712</v>
      </c>
      <c r="Q139" s="49">
        <v>28.599330357142854</v>
      </c>
      <c r="R139" s="47">
        <v>149.27999999999992</v>
      </c>
      <c r="S139" s="48">
        <v>1.0412946428571423</v>
      </c>
      <c r="T139" s="135"/>
      <c r="U139" s="70">
        <v>24</v>
      </c>
      <c r="W139" s="164">
        <v>1645</v>
      </c>
      <c r="X139" s="117">
        <v>8.7148936170212767</v>
      </c>
      <c r="Y139" s="109"/>
      <c r="Z139" s="115">
        <v>4499</v>
      </c>
      <c r="AF139" s="72">
        <f t="shared" si="4"/>
        <v>5117</v>
      </c>
    </row>
    <row r="140" spans="1:32" ht="15">
      <c r="A140" s="27">
        <v>7368</v>
      </c>
      <c r="B140" s="143" t="s">
        <v>240</v>
      </c>
      <c r="C140" s="133">
        <v>31905</v>
      </c>
      <c r="D140" s="133">
        <v>36284.980000000003</v>
      </c>
      <c r="E140" s="44">
        <v>-4379.9800000000032</v>
      </c>
      <c r="F140" s="45">
        <v>-12.071055296158363</v>
      </c>
      <c r="G140" s="133">
        <v>3668</v>
      </c>
      <c r="H140" s="134"/>
      <c r="I140" s="133">
        <v>7420</v>
      </c>
      <c r="J140" s="46">
        <v>0.23256542861620436</v>
      </c>
      <c r="K140" s="46">
        <v>0.21269011037545277</v>
      </c>
      <c r="L140" s="47">
        <v>-634.12202847117942</v>
      </c>
      <c r="M140" s="133">
        <v>300</v>
      </c>
      <c r="N140" s="134"/>
      <c r="O140" s="133">
        <v>7367</v>
      </c>
      <c r="P140" s="48">
        <v>23.090424698323147</v>
      </c>
      <c r="Q140" s="49">
        <v>24.44131013947657</v>
      </c>
      <c r="R140" s="47">
        <v>430.99999999999966</v>
      </c>
      <c r="S140" s="48">
        <v>1.350885441153423</v>
      </c>
      <c r="T140" s="135"/>
      <c r="U140" s="70">
        <v>24</v>
      </c>
      <c r="W140" s="164">
        <v>3540</v>
      </c>
      <c r="X140" s="117">
        <v>9.0127118644067803</v>
      </c>
      <c r="Y140" s="109"/>
      <c r="Z140" s="115">
        <v>5153</v>
      </c>
      <c r="AF140" s="72">
        <f t="shared" si="4"/>
        <v>7420</v>
      </c>
    </row>
    <row r="141" spans="1:32" ht="15">
      <c r="A141" s="27">
        <v>7371</v>
      </c>
      <c r="B141" s="143" t="s">
        <v>218</v>
      </c>
      <c r="C141" s="133">
        <v>22460.65</v>
      </c>
      <c r="D141" s="133">
        <v>21696</v>
      </c>
      <c r="E141" s="44">
        <v>764.65000000000146</v>
      </c>
      <c r="F141" s="45">
        <v>3.524382374631275</v>
      </c>
      <c r="G141" s="133">
        <v>1840.52</v>
      </c>
      <c r="H141" s="134"/>
      <c r="I141" s="133">
        <v>5342</v>
      </c>
      <c r="J141" s="46">
        <v>0.23783817476341956</v>
      </c>
      <c r="K141" s="46">
        <v>0.25239227063451652</v>
      </c>
      <c r="L141" s="47">
        <v>326.89445342715396</v>
      </c>
      <c r="M141" s="133">
        <v>321.08999999999997</v>
      </c>
      <c r="N141" s="134"/>
      <c r="O141" s="133">
        <v>5557.1399999999994</v>
      </c>
      <c r="P141" s="48">
        <v>24.741670432511967</v>
      </c>
      <c r="Q141" s="49">
        <v>24.487269958794602</v>
      </c>
      <c r="R141" s="47">
        <v>-57.139999999999212</v>
      </c>
      <c r="S141" s="48">
        <v>-0.25440047371736441</v>
      </c>
      <c r="T141" s="135"/>
      <c r="U141" s="70">
        <v>24</v>
      </c>
      <c r="V141" s="35"/>
      <c r="W141" s="164">
        <v>2431</v>
      </c>
      <c r="X141" s="117">
        <v>9.2392636774989718</v>
      </c>
      <c r="Y141" s="109"/>
      <c r="Z141" s="115">
        <v>5500</v>
      </c>
      <c r="AF141" s="72">
        <f t="shared" si="4"/>
        <v>5342</v>
      </c>
    </row>
    <row r="142" spans="1:32" ht="15">
      <c r="A142" s="27">
        <v>7376</v>
      </c>
      <c r="B142" s="143" t="s">
        <v>394</v>
      </c>
      <c r="C142" s="133">
        <v>43784</v>
      </c>
      <c r="D142" s="133">
        <v>48753</v>
      </c>
      <c r="E142" s="44">
        <v>-4969</v>
      </c>
      <c r="F142" s="45">
        <v>-10.192193300925071</v>
      </c>
      <c r="G142" s="133">
        <v>3193</v>
      </c>
      <c r="H142" s="134"/>
      <c r="I142" s="133">
        <v>9513</v>
      </c>
      <c r="J142" s="46">
        <v>0.21727114927827518</v>
      </c>
      <c r="K142" s="46">
        <v>0.19197641261985593</v>
      </c>
      <c r="L142" s="47">
        <v>-1107.5047498522283</v>
      </c>
      <c r="M142" s="133">
        <v>127</v>
      </c>
      <c r="N142" s="134"/>
      <c r="O142" s="133">
        <v>10257</v>
      </c>
      <c r="P142" s="48">
        <v>23.426365795724465</v>
      </c>
      <c r="Q142" s="49">
        <v>22.462543394847433</v>
      </c>
      <c r="R142" s="47">
        <v>-421.99999999999949</v>
      </c>
      <c r="S142" s="48">
        <v>-0.96382240087703153</v>
      </c>
      <c r="T142" s="135"/>
      <c r="U142" s="70">
        <v>24</v>
      </c>
      <c r="V142" s="35"/>
      <c r="W142" s="164">
        <v>3906</v>
      </c>
      <c r="X142" s="117">
        <v>11.20942140296979</v>
      </c>
      <c r="Y142" s="109"/>
      <c r="Z142" s="115">
        <v>11032</v>
      </c>
      <c r="AF142" s="72">
        <f t="shared" si="4"/>
        <v>9513</v>
      </c>
    </row>
    <row r="143" spans="1:32" ht="15">
      <c r="A143" s="27">
        <v>7378</v>
      </c>
      <c r="B143" s="143" t="s">
        <v>373</v>
      </c>
      <c r="C143" s="133">
        <v>26138</v>
      </c>
      <c r="D143" s="133">
        <v>31608</v>
      </c>
      <c r="E143" s="44">
        <v>-5470</v>
      </c>
      <c r="F143" s="45">
        <v>-17.305745380916225</v>
      </c>
      <c r="G143" s="133">
        <v>2300</v>
      </c>
      <c r="H143" s="134"/>
      <c r="I143" s="133">
        <v>6549.87</v>
      </c>
      <c r="J143" s="46">
        <v>0.25058803274925395</v>
      </c>
      <c r="K143" s="46">
        <v>0.23438626022132153</v>
      </c>
      <c r="L143" s="47">
        <v>-423.48193033509767</v>
      </c>
      <c r="M143" s="133">
        <v>250</v>
      </c>
      <c r="N143" s="134"/>
      <c r="O143" s="133">
        <v>6434</v>
      </c>
      <c r="P143" s="48">
        <v>24.61550233376693</v>
      </c>
      <c r="Q143" s="49">
        <v>24.485423521309972</v>
      </c>
      <c r="R143" s="47">
        <v>-33.999999999999638</v>
      </c>
      <c r="S143" s="48">
        <v>-0.13007881245695785</v>
      </c>
      <c r="T143" s="135"/>
      <c r="U143" s="70">
        <v>24</v>
      </c>
      <c r="W143" s="164">
        <v>2817</v>
      </c>
      <c r="X143" s="117">
        <v>9.2786652467163648</v>
      </c>
      <c r="Y143" s="109"/>
      <c r="Z143" s="115">
        <v>6252</v>
      </c>
      <c r="AF143" s="72">
        <f t="shared" si="4"/>
        <v>6549.87</v>
      </c>
    </row>
    <row r="144" spans="1:32" ht="15">
      <c r="A144" s="27">
        <v>7402</v>
      </c>
      <c r="B144" s="143" t="s">
        <v>385</v>
      </c>
      <c r="C144" s="133">
        <v>26211</v>
      </c>
      <c r="D144" s="133">
        <v>30907.56</v>
      </c>
      <c r="E144" s="44">
        <v>-4696.5600000000013</v>
      </c>
      <c r="F144" s="45">
        <v>-15.195505565628606</v>
      </c>
      <c r="G144" s="167">
        <v>1800</v>
      </c>
      <c r="H144" s="134"/>
      <c r="I144" s="133">
        <v>5977</v>
      </c>
      <c r="J144" s="46">
        <v>0.2280340315134867</v>
      </c>
      <c r="K144" s="46">
        <v>0.2338313289226171</v>
      </c>
      <c r="L144" s="47">
        <v>151.952962390717</v>
      </c>
      <c r="M144" s="133">
        <v>284</v>
      </c>
      <c r="N144" s="134"/>
      <c r="O144" s="133">
        <v>6990</v>
      </c>
      <c r="P144" s="48">
        <v>26.668192743504637</v>
      </c>
      <c r="Q144" s="49">
        <v>26.324825454961658</v>
      </c>
      <c r="R144" s="47">
        <v>-90.000000000000128</v>
      </c>
      <c r="S144" s="48">
        <v>-0.3433672885429786</v>
      </c>
      <c r="T144" s="135"/>
      <c r="U144" s="70">
        <v>24</v>
      </c>
      <c r="W144" s="164">
        <v>2740</v>
      </c>
      <c r="X144" s="117">
        <v>9.5660583941605832</v>
      </c>
      <c r="Y144" s="109"/>
      <c r="Z144" s="115">
        <v>7005</v>
      </c>
      <c r="AF144" s="72">
        <f t="shared" si="4"/>
        <v>5977</v>
      </c>
    </row>
    <row r="145" spans="1:32" ht="15">
      <c r="A145" s="27">
        <v>7403</v>
      </c>
      <c r="B145" s="143" t="s">
        <v>116</v>
      </c>
      <c r="C145" s="133">
        <v>21064</v>
      </c>
      <c r="D145" s="133">
        <v>24320.87</v>
      </c>
      <c r="E145" s="44">
        <v>-3256.869999999999</v>
      </c>
      <c r="F145" s="45">
        <v>-13.391256151609705</v>
      </c>
      <c r="G145" s="133">
        <v>2300</v>
      </c>
      <c r="H145" s="134"/>
      <c r="I145" s="133">
        <v>5672</v>
      </c>
      <c r="J145" s="46">
        <v>0.26927459172047097</v>
      </c>
      <c r="K145" s="46">
        <v>0.26154491926231072</v>
      </c>
      <c r="L145" s="47">
        <v>-162.81782065868757</v>
      </c>
      <c r="M145" s="133">
        <v>155</v>
      </c>
      <c r="N145" s="134"/>
      <c r="O145" s="133">
        <v>5857</v>
      </c>
      <c r="P145" s="48">
        <v>27.805734903152295</v>
      </c>
      <c r="Q145" s="49">
        <v>27.772502848461833</v>
      </c>
      <c r="R145" s="47">
        <v>-6.9999999999988871</v>
      </c>
      <c r="S145" s="48">
        <v>-3.3232054690461865E-2</v>
      </c>
      <c r="T145" s="135"/>
      <c r="U145" s="70">
        <v>24</v>
      </c>
      <c r="W145" s="164">
        <v>2380</v>
      </c>
      <c r="X145" s="117">
        <v>8.8504201680672274</v>
      </c>
      <c r="Y145" s="109"/>
      <c r="Z145" s="115">
        <v>6508</v>
      </c>
      <c r="AF145" s="72">
        <f t="shared" si="4"/>
        <v>5672</v>
      </c>
    </row>
    <row r="146" spans="1:32" ht="15">
      <c r="A146" s="27">
        <v>7405</v>
      </c>
      <c r="B146" s="143" t="s">
        <v>374</v>
      </c>
      <c r="C146" s="133">
        <v>19141</v>
      </c>
      <c r="D146" s="133">
        <v>20182</v>
      </c>
      <c r="E146" s="44">
        <v>-1041</v>
      </c>
      <c r="F146" s="45">
        <v>-5.1580616390843321</v>
      </c>
      <c r="G146" s="133">
        <v>3424</v>
      </c>
      <c r="H146" s="134"/>
      <c r="I146" s="133">
        <v>5405</v>
      </c>
      <c r="J146" s="46">
        <v>0.28237814116294863</v>
      </c>
      <c r="K146" s="46">
        <v>0.27417528747409586</v>
      </c>
      <c r="L146" s="47">
        <v>-157.01082245833072</v>
      </c>
      <c r="M146" s="133">
        <v>213</v>
      </c>
      <c r="N146" s="134"/>
      <c r="O146" s="133">
        <v>5129.25</v>
      </c>
      <c r="P146" s="48">
        <v>26.797189279556971</v>
      </c>
      <c r="Q146" s="49">
        <v>27.224282952823781</v>
      </c>
      <c r="R146" s="47">
        <v>81.750000000000185</v>
      </c>
      <c r="S146" s="48">
        <v>0.42709367326681047</v>
      </c>
      <c r="T146" s="135"/>
      <c r="U146" s="70">
        <v>24</v>
      </c>
      <c r="W146" s="164">
        <v>2151</v>
      </c>
      <c r="X146" s="117">
        <v>8.8986517898651787</v>
      </c>
      <c r="Y146" s="109"/>
      <c r="Z146" s="115">
        <v>6109</v>
      </c>
      <c r="AF146" s="72">
        <f t="shared" si="4"/>
        <v>5405</v>
      </c>
    </row>
    <row r="147" spans="1:32" ht="15.75" thickBot="1">
      <c r="A147" s="27">
        <v>7490</v>
      </c>
      <c r="B147" s="143" t="s">
        <v>227</v>
      </c>
      <c r="C147" s="133">
        <v>19254.11</v>
      </c>
      <c r="D147" s="133">
        <v>25831.06</v>
      </c>
      <c r="E147" s="44">
        <v>-6576.9500000000007</v>
      </c>
      <c r="F147" s="45">
        <v>-25.461401893689228</v>
      </c>
      <c r="G147" s="133">
        <v>1198</v>
      </c>
      <c r="H147" s="134"/>
      <c r="I147" s="133">
        <v>5884.81</v>
      </c>
      <c r="J147" s="46">
        <v>0.30563915963916277</v>
      </c>
      <c r="K147" s="46">
        <v>0.2741903985459363</v>
      </c>
      <c r="L147" s="47">
        <v>-605.51790545270285</v>
      </c>
      <c r="M147" s="133">
        <v>129.28</v>
      </c>
      <c r="N147" s="134"/>
      <c r="O147" s="133">
        <v>4726.33</v>
      </c>
      <c r="P147" s="48">
        <v>24.547122666277485</v>
      </c>
      <c r="Q147" s="49">
        <v>23.081929001132746</v>
      </c>
      <c r="R147" s="47">
        <v>-282.10999999999962</v>
      </c>
      <c r="S147" s="48">
        <v>-1.4651936651447386</v>
      </c>
      <c r="T147" s="135"/>
      <c r="U147" s="70">
        <v>24</v>
      </c>
      <c r="W147" s="164">
        <v>2003</v>
      </c>
      <c r="X147" s="117">
        <v>9.6126360459311044</v>
      </c>
      <c r="Y147" s="109"/>
      <c r="Z147" s="115">
        <v>5208.0200000000004</v>
      </c>
      <c r="AF147" s="72">
        <f t="shared" si="4"/>
        <v>5884.81</v>
      </c>
    </row>
    <row r="148" spans="1:32" ht="15" thickBot="1">
      <c r="A148" s="120" t="s">
        <v>210</v>
      </c>
      <c r="B148" s="53" t="s">
        <v>109</v>
      </c>
      <c r="C148" s="54">
        <v>241222.76</v>
      </c>
      <c r="D148" s="54">
        <v>277365.81</v>
      </c>
      <c r="E148" s="44">
        <v>-36143.050000000003</v>
      </c>
      <c r="F148" s="45">
        <v>-13.030823806293935</v>
      </c>
      <c r="G148" s="54">
        <v>22121.809999999998</v>
      </c>
      <c r="H148" s="131"/>
      <c r="I148" s="54">
        <v>62220.68</v>
      </c>
      <c r="J148" s="99">
        <v>0.2579386787548571</v>
      </c>
      <c r="K148" s="40">
        <v>0.24636300708541883</v>
      </c>
      <c r="L148" s="47">
        <v>-2792.3154689557146</v>
      </c>
      <c r="M148" s="54">
        <v>2169.37</v>
      </c>
      <c r="N148" s="54"/>
      <c r="O148" s="54">
        <v>60641.440000000002</v>
      </c>
      <c r="P148" s="50">
        <v>25.139186700293127</v>
      </c>
      <c r="Q148" s="51">
        <v>25.055355473090518</v>
      </c>
      <c r="R148" s="47">
        <v>-202.21999999999736</v>
      </c>
      <c r="S148" s="48">
        <v>-8.3831227202608716E-2</v>
      </c>
      <c r="T148" s="135"/>
      <c r="W148" s="54">
        <v>25556</v>
      </c>
      <c r="X148" s="165">
        <v>9.438987321959619</v>
      </c>
      <c r="Y148" s="109"/>
      <c r="Z148" s="126">
        <v>64038.020000000004</v>
      </c>
      <c r="AF148" s="72">
        <f t="shared" si="4"/>
        <v>62220.68</v>
      </c>
    </row>
    <row r="149" spans="1:32" ht="15">
      <c r="A149" s="42">
        <v>7</v>
      </c>
      <c r="B149" s="42"/>
      <c r="C149" s="56" t="s">
        <v>388</v>
      </c>
      <c r="D149" s="42"/>
      <c r="E149" s="42"/>
      <c r="F149" s="42"/>
      <c r="G149" s="42"/>
      <c r="H149" s="42"/>
      <c r="I149" s="128"/>
      <c r="J149" s="42"/>
      <c r="K149" s="42"/>
      <c r="L149" s="42"/>
      <c r="M149" s="128"/>
      <c r="N149" s="128"/>
      <c r="O149" s="128"/>
      <c r="P149" s="129"/>
      <c r="Q149" s="129"/>
      <c r="R149" s="42"/>
      <c r="S149" s="129"/>
      <c r="W149" s="130"/>
      <c r="X149" s="108"/>
      <c r="Y149" s="109"/>
      <c r="Z149" s="115"/>
      <c r="AF149" s="72">
        <f t="shared" si="4"/>
        <v>0</v>
      </c>
    </row>
    <row r="150" spans="1:32" ht="15">
      <c r="A150" s="27">
        <v>7351</v>
      </c>
      <c r="B150" s="143" t="s">
        <v>220</v>
      </c>
      <c r="C150" s="133">
        <v>20665</v>
      </c>
      <c r="D150" s="133">
        <v>23161</v>
      </c>
      <c r="E150" s="44">
        <v>-2496</v>
      </c>
      <c r="F150" s="45">
        <v>-10.776736755753207</v>
      </c>
      <c r="G150" s="133">
        <v>1540</v>
      </c>
      <c r="H150" s="134"/>
      <c r="I150" s="133">
        <v>5403</v>
      </c>
      <c r="J150" s="46">
        <v>0.26145656907815146</v>
      </c>
      <c r="K150" s="46">
        <v>0.26568348638806033</v>
      </c>
      <c r="L150" s="47">
        <v>87.349246209266866</v>
      </c>
      <c r="M150" s="133">
        <v>282</v>
      </c>
      <c r="N150" s="134"/>
      <c r="O150" s="133">
        <v>4957.7999999999993</v>
      </c>
      <c r="P150" s="48">
        <v>23.991289620130651</v>
      </c>
      <c r="Q150" s="49">
        <v>23.547060246794096</v>
      </c>
      <c r="R150" s="47">
        <v>-91.799999999999002</v>
      </c>
      <c r="S150" s="48">
        <v>-0.44422937333655454</v>
      </c>
      <c r="T150" s="135"/>
      <c r="U150" s="70">
        <v>24</v>
      </c>
      <c r="V150" s="35"/>
      <c r="W150" s="164">
        <v>2044</v>
      </c>
      <c r="X150" s="117">
        <v>10.110078277886497</v>
      </c>
      <c r="Y150" s="109"/>
      <c r="Z150" s="115">
        <v>9069</v>
      </c>
      <c r="AF150" s="72">
        <f t="shared" si="4"/>
        <v>5403</v>
      </c>
    </row>
    <row r="151" spans="1:32" ht="15">
      <c r="A151" s="27">
        <v>7366</v>
      </c>
      <c r="B151" s="143" t="s">
        <v>124</v>
      </c>
      <c r="C151" s="133">
        <v>26626</v>
      </c>
      <c r="D151" s="133">
        <v>28149</v>
      </c>
      <c r="E151" s="44">
        <v>-1523</v>
      </c>
      <c r="F151" s="45">
        <v>-5.410494156097907</v>
      </c>
      <c r="G151" s="133">
        <v>1658.76</v>
      </c>
      <c r="H151" s="134"/>
      <c r="I151" s="133">
        <v>6362</v>
      </c>
      <c r="J151" s="46">
        <v>0.23893938255840155</v>
      </c>
      <c r="K151" s="46">
        <v>0.23212460150940373</v>
      </c>
      <c r="L151" s="47">
        <v>-181.45036021061611</v>
      </c>
      <c r="M151" s="133">
        <v>138</v>
      </c>
      <c r="N151" s="134"/>
      <c r="O151" s="133">
        <v>6625</v>
      </c>
      <c r="P151" s="48">
        <v>24.881694584240968</v>
      </c>
      <c r="Q151" s="49">
        <v>26.308871028318187</v>
      </c>
      <c r="R151" s="47">
        <v>380.00000000000028</v>
      </c>
      <c r="S151" s="48">
        <v>1.4271764440772188</v>
      </c>
      <c r="T151" s="135"/>
      <c r="U151" s="70">
        <v>24</v>
      </c>
      <c r="W151" s="164">
        <v>3160</v>
      </c>
      <c r="X151" s="117">
        <v>8.4259493670886076</v>
      </c>
      <c r="Y151" s="109"/>
      <c r="Z151" s="115">
        <v>7617</v>
      </c>
      <c r="AF151" s="72">
        <f t="shared" si="4"/>
        <v>6362</v>
      </c>
    </row>
    <row r="152" spans="1:32" ht="15">
      <c r="A152" s="27">
        <v>7379</v>
      </c>
      <c r="B152" s="143" t="s">
        <v>130</v>
      </c>
      <c r="C152" s="133">
        <v>29328</v>
      </c>
      <c r="D152" s="133">
        <v>32550</v>
      </c>
      <c r="E152" s="44">
        <v>-3222</v>
      </c>
      <c r="F152" s="45">
        <v>-9.8986175115207367</v>
      </c>
      <c r="G152" s="133">
        <v>1499</v>
      </c>
      <c r="H152" s="134"/>
      <c r="I152" s="133">
        <v>6818</v>
      </c>
      <c r="J152" s="46">
        <v>0.23247408619749046</v>
      </c>
      <c r="K152" s="46">
        <v>0.22091334538008989</v>
      </c>
      <c r="L152" s="47">
        <v>-339.05340669272414</v>
      </c>
      <c r="M152" s="133">
        <v>1022</v>
      </c>
      <c r="N152" s="134"/>
      <c r="O152" s="133">
        <v>7107.16</v>
      </c>
      <c r="P152" s="48">
        <v>24.233360611020185</v>
      </c>
      <c r="Q152" s="49">
        <v>26.711674849972724</v>
      </c>
      <c r="R152" s="47">
        <v>726.8400000000006</v>
      </c>
      <c r="S152" s="48">
        <v>2.4783142389525388</v>
      </c>
      <c r="T152" s="135"/>
      <c r="U152" s="70">
        <v>24</v>
      </c>
      <c r="V152" s="35"/>
      <c r="W152" s="164">
        <v>3516</v>
      </c>
      <c r="X152" s="118">
        <v>8.3412969283276457</v>
      </c>
      <c r="Y152" s="109"/>
      <c r="Z152" s="115">
        <v>8703</v>
      </c>
      <c r="AF152" s="72">
        <f t="shared" si="4"/>
        <v>6818</v>
      </c>
    </row>
    <row r="153" spans="1:32" ht="15">
      <c r="A153" s="27">
        <v>7383</v>
      </c>
      <c r="B153" s="143" t="s">
        <v>377</v>
      </c>
      <c r="C153" s="133">
        <v>23736</v>
      </c>
      <c r="D153" s="133">
        <v>26072</v>
      </c>
      <c r="E153" s="44">
        <v>-2336</v>
      </c>
      <c r="F153" s="45">
        <v>-8.9598036207425604</v>
      </c>
      <c r="G153" s="133">
        <v>2500</v>
      </c>
      <c r="H153" s="134"/>
      <c r="I153" s="133">
        <v>6584</v>
      </c>
      <c r="J153" s="46">
        <v>0.27738456353218738</v>
      </c>
      <c r="K153" s="46">
        <v>0.24512506871398232</v>
      </c>
      <c r="L153" s="47">
        <v>-765.71136900491524</v>
      </c>
      <c r="M153" s="133">
        <v>214</v>
      </c>
      <c r="N153" s="134"/>
      <c r="O153" s="133">
        <v>5766</v>
      </c>
      <c r="P153" s="48">
        <v>24.292214357937311</v>
      </c>
      <c r="Q153" s="49">
        <v>24.292214357937311</v>
      </c>
      <c r="R153" s="47">
        <v>0</v>
      </c>
      <c r="S153" s="48">
        <v>0</v>
      </c>
      <c r="T153" s="135"/>
      <c r="U153" s="70">
        <v>24</v>
      </c>
      <c r="V153" s="35"/>
      <c r="W153" s="164">
        <v>2776</v>
      </c>
      <c r="X153" s="118">
        <v>8.5504322766570606</v>
      </c>
      <c r="Y153" s="109"/>
      <c r="Z153" s="115">
        <v>7662</v>
      </c>
      <c r="AF153" s="72">
        <f t="shared" si="4"/>
        <v>6584</v>
      </c>
    </row>
    <row r="154" spans="1:32" ht="15">
      <c r="A154" s="27">
        <v>7387</v>
      </c>
      <c r="B154" s="143" t="s">
        <v>398</v>
      </c>
      <c r="C154" s="133">
        <v>19202</v>
      </c>
      <c r="D154" s="133">
        <v>22791</v>
      </c>
      <c r="E154" s="44">
        <v>-3589</v>
      </c>
      <c r="F154" s="45">
        <v>-15.747444166556972</v>
      </c>
      <c r="G154" s="133">
        <v>1085</v>
      </c>
      <c r="H154" s="134"/>
      <c r="I154" s="133">
        <v>6300</v>
      </c>
      <c r="J154" s="46">
        <v>0.32809082387251326</v>
      </c>
      <c r="K154" s="46">
        <v>0.2741903985459363</v>
      </c>
      <c r="L154" s="47">
        <v>-1034.9959671209308</v>
      </c>
      <c r="M154" s="133">
        <v>330</v>
      </c>
      <c r="N154" s="134"/>
      <c r="O154" s="133">
        <v>4576.7999999999993</v>
      </c>
      <c r="P154" s="48">
        <v>23.835017185709816</v>
      </c>
      <c r="Q154" s="49">
        <v>25.804603687115922</v>
      </c>
      <c r="R154" s="47">
        <v>378.20000000000039</v>
      </c>
      <c r="S154" s="48">
        <v>1.9695865014061056</v>
      </c>
      <c r="T154" s="135"/>
      <c r="U154" s="70">
        <v>24</v>
      </c>
      <c r="W154" s="164">
        <v>2273</v>
      </c>
      <c r="X154" s="117">
        <v>8.4478662560492737</v>
      </c>
      <c r="Y154" s="109"/>
      <c r="Z154" s="115">
        <v>7952</v>
      </c>
      <c r="AF154" s="72">
        <f t="shared" si="4"/>
        <v>6300</v>
      </c>
    </row>
    <row r="155" spans="1:32" ht="15">
      <c r="A155" s="27">
        <v>7400</v>
      </c>
      <c r="B155" s="143" t="s">
        <v>146</v>
      </c>
      <c r="C155" s="133">
        <v>15915</v>
      </c>
      <c r="D155" s="133">
        <v>16418</v>
      </c>
      <c r="E155" s="44">
        <v>-503</v>
      </c>
      <c r="F155" s="45">
        <v>-3.063710561578755</v>
      </c>
      <c r="G155" s="133">
        <v>1348</v>
      </c>
      <c r="H155" s="134"/>
      <c r="I155" s="133">
        <v>5276</v>
      </c>
      <c r="J155" s="46">
        <v>0.3315111530003142</v>
      </c>
      <c r="K155" s="46">
        <v>0.32069217486137741</v>
      </c>
      <c r="L155" s="47">
        <v>-172.18403708117896</v>
      </c>
      <c r="M155" s="133">
        <v>265</v>
      </c>
      <c r="N155" s="134"/>
      <c r="O155" s="133">
        <v>4053</v>
      </c>
      <c r="P155" s="48">
        <v>25.466540999057489</v>
      </c>
      <c r="Q155" s="49">
        <v>25.466540999057489</v>
      </c>
      <c r="R155" s="47">
        <v>0</v>
      </c>
      <c r="S155" s="48">
        <v>0</v>
      </c>
      <c r="T155" s="135"/>
      <c r="U155" s="70">
        <v>24</v>
      </c>
      <c r="W155" s="164">
        <v>2012</v>
      </c>
      <c r="X155" s="117">
        <v>7.9100397614314115</v>
      </c>
      <c r="Y155" s="109"/>
      <c r="Z155" s="115">
        <v>3944</v>
      </c>
      <c r="AF155" s="72">
        <f t="shared" si="4"/>
        <v>5276</v>
      </c>
    </row>
    <row r="156" spans="1:32" ht="15">
      <c r="A156" s="27">
        <v>7401</v>
      </c>
      <c r="B156" s="143" t="s">
        <v>221</v>
      </c>
      <c r="C156" s="133">
        <v>20535</v>
      </c>
      <c r="D156" s="133">
        <v>21712</v>
      </c>
      <c r="E156" s="44">
        <v>-1177</v>
      </c>
      <c r="F156" s="45">
        <v>-5.42096536477524</v>
      </c>
      <c r="G156" s="167">
        <v>1520</v>
      </c>
      <c r="H156" s="134"/>
      <c r="I156" s="133">
        <v>5847</v>
      </c>
      <c r="J156" s="46">
        <v>0.28473338203067933</v>
      </c>
      <c r="K156" s="46">
        <v>0.26567078033897429</v>
      </c>
      <c r="L156" s="47">
        <v>-391.45052573916297</v>
      </c>
      <c r="M156" s="133">
        <v>326</v>
      </c>
      <c r="N156" s="134"/>
      <c r="O156" s="133">
        <v>5056.92</v>
      </c>
      <c r="P156" s="48">
        <v>24.625858290723158</v>
      </c>
      <c r="Q156" s="49">
        <v>27.216946676406135</v>
      </c>
      <c r="R156" s="47">
        <v>532.07999999999925</v>
      </c>
      <c r="S156" s="48">
        <v>2.5910883856829763</v>
      </c>
      <c r="T156" s="135"/>
      <c r="U156" s="70">
        <v>24</v>
      </c>
      <c r="W156" s="164">
        <v>2370</v>
      </c>
      <c r="X156" s="117">
        <v>8.6645569620253173</v>
      </c>
      <c r="Y156" s="109"/>
      <c r="Z156" s="115">
        <v>5709</v>
      </c>
      <c r="AF156" s="72">
        <f t="shared" si="4"/>
        <v>5847</v>
      </c>
    </row>
    <row r="157" spans="1:32">
      <c r="A157" s="120" t="s">
        <v>208</v>
      </c>
      <c r="B157" s="53" t="s">
        <v>223</v>
      </c>
      <c r="C157" s="54">
        <v>156007</v>
      </c>
      <c r="D157" s="54">
        <v>170853</v>
      </c>
      <c r="E157" s="44">
        <v>-14846</v>
      </c>
      <c r="F157" s="45">
        <v>-8.6893411295089926</v>
      </c>
      <c r="G157" s="54">
        <v>11150.76</v>
      </c>
      <c r="H157" s="131"/>
      <c r="I157" s="54">
        <v>42590</v>
      </c>
      <c r="J157" s="99">
        <v>0.27300057048722171</v>
      </c>
      <c r="K157" s="40">
        <v>0.25506870576550889</v>
      </c>
      <c r="L157" s="47">
        <v>-2797.4964196402611</v>
      </c>
      <c r="M157" s="54">
        <v>2577</v>
      </c>
      <c r="N157" s="54"/>
      <c r="O157" s="54">
        <v>38142.679999999993</v>
      </c>
      <c r="P157" s="50">
        <v>24.449338811719983</v>
      </c>
      <c r="Q157" s="51">
        <v>25.683462921535565</v>
      </c>
      <c r="R157" s="47">
        <v>1925.3200000000015</v>
      </c>
      <c r="S157" s="48">
        <v>1.234124109815582</v>
      </c>
      <c r="T157" s="135"/>
      <c r="W157" s="164">
        <v>18151</v>
      </c>
      <c r="X157" s="117">
        <v>8.5949534460911252</v>
      </c>
      <c r="Y157" s="109"/>
      <c r="Z157" s="126">
        <v>50656</v>
      </c>
      <c r="AF157" s="72">
        <f t="shared" si="4"/>
        <v>42590</v>
      </c>
    </row>
    <row r="158" spans="1:32">
      <c r="A158" s="42">
        <v>10</v>
      </c>
      <c r="B158" s="42"/>
      <c r="C158" s="42" t="s">
        <v>387</v>
      </c>
      <c r="D158" s="42"/>
      <c r="E158" s="42"/>
      <c r="F158" s="42"/>
      <c r="G158" s="42"/>
      <c r="H158" s="42"/>
      <c r="I158" s="128"/>
      <c r="J158" s="42"/>
      <c r="K158" s="42"/>
      <c r="L158" s="42"/>
      <c r="M158" s="128"/>
      <c r="N158" s="128"/>
      <c r="O158" s="128"/>
      <c r="P158" s="129"/>
      <c r="Q158" s="129"/>
      <c r="R158" s="42"/>
      <c r="S158" s="129"/>
      <c r="T158" s="135"/>
      <c r="X158" s="108"/>
      <c r="Y158" s="109"/>
      <c r="Z158" s="110"/>
      <c r="AF158" s="72">
        <f t="shared" ref="AF158:AF221" si="5">I158</f>
        <v>0</v>
      </c>
    </row>
    <row r="159" spans="1:32" ht="15">
      <c r="A159" s="27">
        <v>7356</v>
      </c>
      <c r="B159" s="143" t="s">
        <v>183</v>
      </c>
      <c r="C159" s="133">
        <v>16395.41</v>
      </c>
      <c r="D159" s="133">
        <v>17063</v>
      </c>
      <c r="E159" s="44">
        <v>-667.59000000000015</v>
      </c>
      <c r="F159" s="45">
        <v>-3.9125007325792662</v>
      </c>
      <c r="G159" s="133">
        <v>1242</v>
      </c>
      <c r="H159" s="134"/>
      <c r="I159" s="133">
        <v>5414</v>
      </c>
      <c r="J159" s="46">
        <v>0.3302143709733395</v>
      </c>
      <c r="K159" s="46">
        <v>0.3116042212679877</v>
      </c>
      <c r="L159" s="47">
        <v>-305.12103458062188</v>
      </c>
      <c r="M159" s="133">
        <v>270</v>
      </c>
      <c r="N159" s="134"/>
      <c r="O159" s="133">
        <v>4200</v>
      </c>
      <c r="P159" s="48">
        <v>25.616925712745214</v>
      </c>
      <c r="Q159" s="49">
        <v>25.555933032476773</v>
      </c>
      <c r="R159" s="47">
        <v>-10.00000000000005</v>
      </c>
      <c r="S159" s="48">
        <v>-6.0992680268441291E-2</v>
      </c>
      <c r="T159" s="135"/>
      <c r="U159" s="70">
        <v>24</v>
      </c>
      <c r="W159" s="136">
        <v>2513</v>
      </c>
      <c r="X159" s="117">
        <v>6.5242379625945084</v>
      </c>
      <c r="Y159" s="109"/>
      <c r="Z159" s="115">
        <v>6490</v>
      </c>
      <c r="AF159" s="72">
        <f t="shared" si="5"/>
        <v>5414</v>
      </c>
    </row>
    <row r="160" spans="1:32" ht="15">
      <c r="A160" s="27">
        <v>7361</v>
      </c>
      <c r="B160" s="143" t="s">
        <v>224</v>
      </c>
      <c r="C160" s="133">
        <v>24117.65</v>
      </c>
      <c r="D160" s="133">
        <v>25003</v>
      </c>
      <c r="E160" s="44">
        <v>-885.34999999999854</v>
      </c>
      <c r="F160" s="45">
        <v>-3.5409750829900353</v>
      </c>
      <c r="G160" s="133">
        <v>2297</v>
      </c>
      <c r="H160" s="134"/>
      <c r="I160" s="133">
        <v>6466</v>
      </c>
      <c r="J160" s="46">
        <v>0.26810240632897481</v>
      </c>
      <c r="K160" s="46">
        <v>0.24268032225019645</v>
      </c>
      <c r="L160" s="47">
        <v>-613.12092608254886</v>
      </c>
      <c r="M160" s="133">
        <v>387</v>
      </c>
      <c r="N160" s="134"/>
      <c r="O160" s="133">
        <v>6218.0500000000011</v>
      </c>
      <c r="P160" s="48">
        <v>25.782155392420076</v>
      </c>
      <c r="Q160" s="49">
        <v>24.821033558410541</v>
      </c>
      <c r="R160" s="47">
        <v>-231.80000000000075</v>
      </c>
      <c r="S160" s="48">
        <v>-0.96112183400953555</v>
      </c>
      <c r="T160" s="135"/>
      <c r="U160" s="70">
        <v>24</v>
      </c>
      <c r="W160" s="136">
        <v>2516</v>
      </c>
      <c r="X160" s="117">
        <v>9.5857114467408593</v>
      </c>
      <c r="Y160" s="109"/>
      <c r="Z160" s="115">
        <v>10621.74</v>
      </c>
      <c r="AF160" s="72">
        <f t="shared" si="5"/>
        <v>6466</v>
      </c>
    </row>
    <row r="161" spans="1:32" ht="15">
      <c r="A161" s="27">
        <v>7363</v>
      </c>
      <c r="B161" s="143" t="s">
        <v>402</v>
      </c>
      <c r="C161" s="133">
        <v>15346.13</v>
      </c>
      <c r="D161" s="133">
        <v>16847</v>
      </c>
      <c r="E161" s="44">
        <v>-1500.8700000000008</v>
      </c>
      <c r="F161" s="45">
        <v>-8.908826497299227</v>
      </c>
      <c r="G161" s="133">
        <v>2210</v>
      </c>
      <c r="H161" s="134"/>
      <c r="I161" s="133">
        <v>5120</v>
      </c>
      <c r="J161" s="46">
        <v>0.3336346036427425</v>
      </c>
      <c r="K161" s="46">
        <v>0.3312666124886815</v>
      </c>
      <c r="L161" s="47">
        <v>-36.339500089070128</v>
      </c>
      <c r="M161" s="133">
        <v>299</v>
      </c>
      <c r="N161" s="134"/>
      <c r="O161" s="133">
        <v>3457</v>
      </c>
      <c r="P161" s="48">
        <v>22.526852046737517</v>
      </c>
      <c r="Q161" s="49">
        <v>23.979987136822118</v>
      </c>
      <c r="R161" s="47">
        <v>222.99999999999991</v>
      </c>
      <c r="S161" s="48">
        <v>1.4531350900846007</v>
      </c>
      <c r="T161" s="135"/>
      <c r="U161" s="70">
        <v>24</v>
      </c>
      <c r="W161" s="164">
        <v>2413</v>
      </c>
      <c r="X161" s="117">
        <v>6.3597720679651886</v>
      </c>
      <c r="Y161" s="109"/>
      <c r="Z161" s="115">
        <v>8973</v>
      </c>
      <c r="AF161" s="72">
        <f t="shared" si="5"/>
        <v>5120</v>
      </c>
    </row>
    <row r="162" spans="1:32" ht="15">
      <c r="A162" s="27">
        <v>7367</v>
      </c>
      <c r="B162" s="143" t="s">
        <v>55</v>
      </c>
      <c r="C162" s="133">
        <v>20535</v>
      </c>
      <c r="D162" s="133">
        <v>21501</v>
      </c>
      <c r="E162" s="44">
        <v>-966</v>
      </c>
      <c r="F162" s="45">
        <v>-4.4928142877075485</v>
      </c>
      <c r="G162" s="133">
        <v>2910</v>
      </c>
      <c r="H162" s="134"/>
      <c r="I162" s="133">
        <v>6060</v>
      </c>
      <c r="J162" s="46">
        <v>0.29510591672753833</v>
      </c>
      <c r="K162" s="46">
        <v>0.26567078033897429</v>
      </c>
      <c r="L162" s="47">
        <v>-604.45052573916257</v>
      </c>
      <c r="M162" s="133">
        <v>170</v>
      </c>
      <c r="N162" s="134"/>
      <c r="O162" s="133">
        <v>5925</v>
      </c>
      <c r="P162" s="48">
        <v>28.853177501826149</v>
      </c>
      <c r="Q162" s="49">
        <v>29.656683710737763</v>
      </c>
      <c r="R162" s="47">
        <v>164.99999999999989</v>
      </c>
      <c r="S162" s="48">
        <v>0.80350620891161384</v>
      </c>
      <c r="T162" s="135"/>
      <c r="U162" s="70">
        <v>24</v>
      </c>
      <c r="W162" s="164">
        <v>2549</v>
      </c>
      <c r="X162" s="117">
        <v>8.0561004315417808</v>
      </c>
      <c r="Y162" s="109"/>
      <c r="Z162" s="115">
        <v>6480</v>
      </c>
      <c r="AF162" s="72">
        <f t="shared" si="5"/>
        <v>6060</v>
      </c>
    </row>
    <row r="163" spans="1:32" ht="15">
      <c r="A163" s="27">
        <v>7374</v>
      </c>
      <c r="B163" s="143" t="s">
        <v>228</v>
      </c>
      <c r="C163" s="133">
        <v>24405</v>
      </c>
      <c r="D163" s="133">
        <v>25657</v>
      </c>
      <c r="E163" s="44">
        <v>-1252</v>
      </c>
      <c r="F163" s="45">
        <v>-4.8797599095763342</v>
      </c>
      <c r="G163" s="133">
        <v>1633</v>
      </c>
      <c r="H163" s="134"/>
      <c r="I163" s="133">
        <v>6000</v>
      </c>
      <c r="J163" s="46">
        <v>0.24585125998770743</v>
      </c>
      <c r="K163" s="46">
        <v>0.24104034970932248</v>
      </c>
      <c r="L163" s="47">
        <v>-117.41026534398485</v>
      </c>
      <c r="M163" s="133">
        <v>483</v>
      </c>
      <c r="N163" s="134"/>
      <c r="O163" s="133">
        <v>6081</v>
      </c>
      <c r="P163" s="48">
        <v>24.917025199754146</v>
      </c>
      <c r="Q163" s="49">
        <v>25.318582257734075</v>
      </c>
      <c r="R163" s="47">
        <v>98.00000000000162</v>
      </c>
      <c r="S163" s="48">
        <v>0.4015570579799288</v>
      </c>
      <c r="T163" s="135"/>
      <c r="U163" s="70">
        <v>24</v>
      </c>
      <c r="V163" s="35"/>
      <c r="W163" s="164">
        <v>2087</v>
      </c>
      <c r="X163" s="117">
        <v>11.693818878773358</v>
      </c>
      <c r="Y163" s="109"/>
      <c r="Z163" s="115">
        <v>7022</v>
      </c>
      <c r="AF163" s="72">
        <f t="shared" si="5"/>
        <v>6000</v>
      </c>
    </row>
    <row r="164" spans="1:32" ht="15">
      <c r="A164" s="27">
        <v>7377</v>
      </c>
      <c r="B164" s="143" t="s">
        <v>60</v>
      </c>
      <c r="C164" s="133">
        <v>24404</v>
      </c>
      <c r="D164" s="133">
        <v>27031</v>
      </c>
      <c r="E164" s="44">
        <v>-2627</v>
      </c>
      <c r="F164" s="45">
        <v>-9.7184713847064472</v>
      </c>
      <c r="G164" s="133">
        <v>2250</v>
      </c>
      <c r="H164" s="134"/>
      <c r="I164" s="133">
        <v>6038</v>
      </c>
      <c r="J164" s="46">
        <v>0.24741845599082118</v>
      </c>
      <c r="K164" s="46">
        <v>0.24104034970932248</v>
      </c>
      <c r="L164" s="47">
        <v>-155.65130569369447</v>
      </c>
      <c r="M164" s="133">
        <v>310</v>
      </c>
      <c r="N164" s="134"/>
      <c r="O164" s="133">
        <v>5776</v>
      </c>
      <c r="P164" s="48">
        <v>23.668251106376005</v>
      </c>
      <c r="Q164" s="49">
        <v>22.783150303228979</v>
      </c>
      <c r="R164" s="47">
        <v>-216.00000000000017</v>
      </c>
      <c r="S164" s="48">
        <v>-0.88510080314702577</v>
      </c>
      <c r="T164" s="135"/>
      <c r="U164" s="70">
        <v>24</v>
      </c>
      <c r="W164" s="164">
        <v>2082</v>
      </c>
      <c r="X164" s="117">
        <v>11.721421709894333</v>
      </c>
      <c r="Y164" s="109"/>
      <c r="Z164" s="115">
        <v>6838</v>
      </c>
      <c r="AF164" s="72">
        <f t="shared" si="5"/>
        <v>6038</v>
      </c>
    </row>
    <row r="165" spans="1:32" ht="15">
      <c r="A165" s="27">
        <v>7381</v>
      </c>
      <c r="B165" s="143" t="s">
        <v>403</v>
      </c>
      <c r="C165" s="133">
        <v>26388</v>
      </c>
      <c r="D165" s="133">
        <v>28447</v>
      </c>
      <c r="E165" s="44">
        <v>-2059</v>
      </c>
      <c r="F165" s="45">
        <v>-7.2380215839983126</v>
      </c>
      <c r="G165" s="133">
        <v>2536</v>
      </c>
      <c r="H165" s="134"/>
      <c r="I165" s="133">
        <v>6161</v>
      </c>
      <c r="J165" s="46">
        <v>0.23347733818402305</v>
      </c>
      <c r="K165" s="46">
        <v>0.23337743993258989</v>
      </c>
      <c r="L165" s="47">
        <v>-2.6361150588184108</v>
      </c>
      <c r="M165" s="133">
        <v>685</v>
      </c>
      <c r="N165" s="134"/>
      <c r="O165" s="133">
        <v>6133</v>
      </c>
      <c r="P165" s="48">
        <v>23.241624981051991</v>
      </c>
      <c r="Q165" s="49">
        <v>23.127936941033802</v>
      </c>
      <c r="R165" s="47">
        <v>-29.999999999999826</v>
      </c>
      <c r="S165" s="48">
        <v>-0.11368804001818944</v>
      </c>
      <c r="T165" s="135"/>
      <c r="U165" s="70">
        <v>24</v>
      </c>
      <c r="V165" s="35"/>
      <c r="W165" s="164">
        <v>2807</v>
      </c>
      <c r="X165" s="117">
        <v>9.4007837548984678</v>
      </c>
      <c r="Y165" s="109"/>
      <c r="Z165" s="115">
        <v>7506</v>
      </c>
      <c r="AF165" s="72">
        <f t="shared" si="5"/>
        <v>6161</v>
      </c>
    </row>
    <row r="166" spans="1:32" ht="15">
      <c r="A166" s="27">
        <v>7393</v>
      </c>
      <c r="B166" s="143" t="s">
        <v>70</v>
      </c>
      <c r="C166" s="133">
        <v>17451</v>
      </c>
      <c r="D166" s="133">
        <v>21002</v>
      </c>
      <c r="E166" s="44">
        <v>-3551</v>
      </c>
      <c r="F166" s="45">
        <v>-16.907913532044567</v>
      </c>
      <c r="G166" s="133">
        <v>1261</v>
      </c>
      <c r="H166" s="134"/>
      <c r="I166" s="133">
        <v>5870</v>
      </c>
      <c r="J166" s="46">
        <v>0.33637040857257466</v>
      </c>
      <c r="K166" s="46">
        <v>0.29405776545227463</v>
      </c>
      <c r="L166" s="47">
        <v>-738.39793509235585</v>
      </c>
      <c r="M166" s="133">
        <v>259</v>
      </c>
      <c r="N166" s="134"/>
      <c r="O166" s="133">
        <v>4350.3600000000006</v>
      </c>
      <c r="P166" s="48">
        <v>24.929001203369438</v>
      </c>
      <c r="Q166" s="49">
        <v>25.893645063320154</v>
      </c>
      <c r="R166" s="47">
        <v>168.33999999999938</v>
      </c>
      <c r="S166" s="48">
        <v>0.96464385995071567</v>
      </c>
      <c r="T166" s="135"/>
      <c r="U166" s="70">
        <v>24</v>
      </c>
      <c r="W166" s="136">
        <v>2086</v>
      </c>
      <c r="X166" s="117">
        <v>8.3657718120805367</v>
      </c>
      <c r="Y166" s="109"/>
      <c r="Z166" s="115">
        <v>6139.9</v>
      </c>
      <c r="AF166" s="72">
        <f t="shared" si="5"/>
        <v>5870</v>
      </c>
    </row>
    <row r="167" spans="1:32" ht="15">
      <c r="A167" s="27">
        <v>7488</v>
      </c>
      <c r="B167" s="143" t="s">
        <v>381</v>
      </c>
      <c r="C167" s="133">
        <v>17216.71</v>
      </c>
      <c r="D167" s="133">
        <v>18642.29</v>
      </c>
      <c r="E167" s="44">
        <v>-1425.5800000000017</v>
      </c>
      <c r="F167" s="45">
        <v>-7.6470219055706226</v>
      </c>
      <c r="G167" s="133">
        <v>1082</v>
      </c>
      <c r="H167" s="134"/>
      <c r="I167" s="133">
        <v>5532.01</v>
      </c>
      <c r="J167" s="46">
        <v>0.32131632582531738</v>
      </c>
      <c r="K167" s="46">
        <v>0.29919034656528753</v>
      </c>
      <c r="L167" s="47">
        <v>-380.93656838594848</v>
      </c>
      <c r="M167" s="133">
        <v>111.7</v>
      </c>
      <c r="N167" s="134"/>
      <c r="O167" s="133">
        <v>4321.4599999999991</v>
      </c>
      <c r="P167" s="48">
        <v>25.100382128757463</v>
      </c>
      <c r="Q167" s="49">
        <v>23.433977804121696</v>
      </c>
      <c r="R167" s="47">
        <v>-286.89999999999856</v>
      </c>
      <c r="S167" s="48">
        <v>-1.6664043246357672</v>
      </c>
      <c r="T167" s="135"/>
      <c r="U167" s="70">
        <v>24</v>
      </c>
      <c r="W167" s="164">
        <v>1992</v>
      </c>
      <c r="X167" s="117">
        <v>8.6429267068273088</v>
      </c>
      <c r="Y167" s="109"/>
      <c r="Z167" s="115">
        <v>6168.92</v>
      </c>
      <c r="AF167" s="72">
        <f t="shared" si="5"/>
        <v>5532.01</v>
      </c>
    </row>
    <row r="168" spans="1:32" ht="15.75" thickBot="1">
      <c r="A168" s="27">
        <v>7494</v>
      </c>
      <c r="B168" s="143" t="s">
        <v>404</v>
      </c>
      <c r="C168" s="133">
        <v>23022</v>
      </c>
      <c r="D168" s="133">
        <v>27384</v>
      </c>
      <c r="E168" s="44">
        <v>-4362</v>
      </c>
      <c r="F168" s="45">
        <v>-15.929009640666084</v>
      </c>
      <c r="G168" s="133">
        <v>2072</v>
      </c>
      <c r="H168" s="134"/>
      <c r="I168" s="133">
        <v>6285</v>
      </c>
      <c r="J168" s="46">
        <v>0.27299973937972372</v>
      </c>
      <c r="K168" s="46">
        <v>0.24968394042748646</v>
      </c>
      <c r="L168" s="47">
        <v>-536.7763234784062</v>
      </c>
      <c r="M168" s="133">
        <v>261</v>
      </c>
      <c r="N168" s="134"/>
      <c r="O168" s="133">
        <v>5428</v>
      </c>
      <c r="P168" s="48">
        <v>23.577447658761187</v>
      </c>
      <c r="Q168" s="49">
        <v>24.237685691946833</v>
      </c>
      <c r="R168" s="47">
        <v>151.9999999999994</v>
      </c>
      <c r="S168" s="48">
        <v>0.66023803318564589</v>
      </c>
      <c r="T168" s="135"/>
      <c r="U168" s="70">
        <v>24</v>
      </c>
      <c r="V168" s="35"/>
      <c r="W168" s="164">
        <v>2728</v>
      </c>
      <c r="X168" s="117">
        <v>8.4391495601173023</v>
      </c>
      <c r="Y168" s="109"/>
      <c r="Z168" s="115">
        <v>9268</v>
      </c>
      <c r="AF168" s="72">
        <f t="shared" si="5"/>
        <v>6285</v>
      </c>
    </row>
    <row r="169" spans="1:32" ht="15" thickBot="1">
      <c r="A169" s="120" t="s">
        <v>211</v>
      </c>
      <c r="B169" s="120" t="s">
        <v>48</v>
      </c>
      <c r="C169" s="54">
        <v>209280.9</v>
      </c>
      <c r="D169" s="54">
        <v>228577.29</v>
      </c>
      <c r="E169" s="44">
        <v>-19296.39</v>
      </c>
      <c r="F169" s="45">
        <v>-8.4419541416384796</v>
      </c>
      <c r="G169" s="54">
        <v>19493</v>
      </c>
      <c r="H169" s="127"/>
      <c r="I169" s="54">
        <v>58946.01</v>
      </c>
      <c r="J169" s="99">
        <v>0.28165976923837771</v>
      </c>
      <c r="K169" s="40">
        <v>0.26497960158072426</v>
      </c>
      <c r="L169" s="47">
        <v>-3490.8404995446117</v>
      </c>
      <c r="M169" s="54">
        <v>3235.7</v>
      </c>
      <c r="N169" s="142"/>
      <c r="O169" s="54">
        <v>51889.87</v>
      </c>
      <c r="P169" s="50">
        <v>24.794364894264124</v>
      </c>
      <c r="Q169" s="51">
        <v>24.809483330776963</v>
      </c>
      <c r="R169" s="47">
        <v>31.640000000000839</v>
      </c>
      <c r="S169" s="48">
        <v>1.5118436512839395E-2</v>
      </c>
      <c r="T169" s="135"/>
      <c r="W169" s="54">
        <v>23773</v>
      </c>
      <c r="X169" s="165">
        <v>8.8033020653682748</v>
      </c>
      <c r="Y169" s="109"/>
      <c r="Z169" s="126">
        <v>75507.56</v>
      </c>
      <c r="AF169" s="72">
        <f t="shared" si="5"/>
        <v>58946.01</v>
      </c>
    </row>
    <row r="170" spans="1:32" ht="15" thickBot="1">
      <c r="A170" s="57" t="s">
        <v>212</v>
      </c>
      <c r="B170" s="57"/>
      <c r="C170" s="58">
        <v>1329181.2</v>
      </c>
      <c r="D170" s="58">
        <v>1459110.8</v>
      </c>
      <c r="E170" s="144">
        <v>-129929.60000000009</v>
      </c>
      <c r="F170" s="145">
        <v>-8.9047110061826746</v>
      </c>
      <c r="G170" s="58">
        <v>101828.65999999999</v>
      </c>
      <c r="H170" s="58"/>
      <c r="I170" s="58">
        <v>371531.97000000003</v>
      </c>
      <c r="J170" s="99">
        <v>0.27951942895370474</v>
      </c>
      <c r="K170" s="40">
        <v>0.26211174695294442</v>
      </c>
      <c r="L170" s="58">
        <v>-23137.963650989022</v>
      </c>
      <c r="M170" s="58">
        <v>16721.72</v>
      </c>
      <c r="N170" s="58" t="e">
        <v>#REF!</v>
      </c>
      <c r="O170" s="58">
        <v>332178.43999999994</v>
      </c>
      <c r="P170" s="50">
        <v>24.991208121210256</v>
      </c>
      <c r="Q170" s="51">
        <v>24.723569668304059</v>
      </c>
      <c r="R170" s="58">
        <v>-3557.3999999999955</v>
      </c>
      <c r="S170" s="48">
        <v>-0.2676384529061977</v>
      </c>
      <c r="W170" s="58">
        <v>151246</v>
      </c>
      <c r="X170" s="165">
        <v>8.7882072914325011</v>
      </c>
      <c r="Y170" s="109"/>
      <c r="Z170" s="58">
        <v>447239.16000000003</v>
      </c>
      <c r="AF170" s="72">
        <f t="shared" si="5"/>
        <v>371531.97000000003</v>
      </c>
    </row>
    <row r="171" spans="1:32" ht="15" thickBot="1">
      <c r="A171" s="146" t="s">
        <v>213</v>
      </c>
      <c r="B171" s="147"/>
      <c r="C171" s="148">
        <v>21438.406451612904</v>
      </c>
      <c r="D171" s="148">
        <v>23534.045161290323</v>
      </c>
      <c r="E171" s="149">
        <v>-2095.6387096774197</v>
      </c>
      <c r="F171" s="150">
        <v>-8.9047110061826711</v>
      </c>
      <c r="G171" s="151">
        <v>1697.1443333333332</v>
      </c>
      <c r="H171" s="59"/>
      <c r="I171" s="59"/>
      <c r="J171" s="100"/>
      <c r="K171" s="60"/>
      <c r="L171" s="59"/>
      <c r="M171" s="59"/>
      <c r="N171" s="59"/>
      <c r="O171" s="59"/>
      <c r="P171" s="61"/>
      <c r="Q171" s="61"/>
      <c r="R171" s="59"/>
      <c r="S171" s="62"/>
      <c r="X171" s="108"/>
      <c r="Y171" s="109"/>
      <c r="Z171" s="110"/>
      <c r="AF171" s="72">
        <f t="shared" si="5"/>
        <v>0</v>
      </c>
    </row>
    <row r="172" spans="1:32">
      <c r="A172" s="226"/>
      <c r="B172" s="226"/>
      <c r="C172" s="152"/>
      <c r="D172" s="152"/>
      <c r="E172" s="152"/>
      <c r="F172" s="153"/>
      <c r="G172" s="152"/>
      <c r="H172" s="59"/>
      <c r="I172" s="63"/>
      <c r="J172" s="101"/>
      <c r="K172" s="119"/>
      <c r="L172" s="64"/>
      <c r="M172" s="63"/>
      <c r="N172" s="63"/>
      <c r="O172" s="65"/>
      <c r="P172" s="66"/>
      <c r="Q172" s="67"/>
      <c r="R172" s="68"/>
      <c r="S172" s="69"/>
      <c r="X172" s="108"/>
      <c r="Y172" s="109"/>
      <c r="Z172" s="110"/>
      <c r="AF172" s="72">
        <f t="shared" si="5"/>
        <v>0</v>
      </c>
    </row>
    <row r="173" spans="1:32">
      <c r="I173" s="30"/>
      <c r="S173" s="69"/>
      <c r="X173" s="108"/>
      <c r="Y173" s="109"/>
      <c r="Z173" s="110"/>
      <c r="AF173" s="72">
        <f t="shared" si="5"/>
        <v>0</v>
      </c>
    </row>
    <row r="174" spans="1:32">
      <c r="A174" s="30"/>
      <c r="D174" s="31"/>
      <c r="E174" s="31"/>
      <c r="F174" s="31"/>
      <c r="I174" s="30"/>
      <c r="L174" s="32"/>
      <c r="R174" s="32"/>
      <c r="X174" s="108"/>
      <c r="Y174" s="109"/>
      <c r="Z174" s="110"/>
      <c r="AF174" s="72">
        <f t="shared" si="5"/>
        <v>0</v>
      </c>
    </row>
    <row r="175" spans="1:32" ht="15">
      <c r="A175" s="30"/>
      <c r="C175" s="30" t="s">
        <v>184</v>
      </c>
      <c r="D175" s="31"/>
      <c r="E175" s="31"/>
      <c r="F175" s="31"/>
      <c r="I175" s="31"/>
      <c r="J175" s="31"/>
      <c r="L175" s="31"/>
      <c r="M175" s="31"/>
      <c r="R175" s="33"/>
      <c r="S175" s="33"/>
      <c r="T175" s="33"/>
      <c r="X175" s="108"/>
      <c r="Y175" s="109"/>
      <c r="Z175" s="110"/>
      <c r="AF175" s="72">
        <f t="shared" si="5"/>
        <v>0</v>
      </c>
    </row>
    <row r="176" spans="1:32" ht="15">
      <c r="A176" s="30"/>
      <c r="C176" s="34">
        <v>43115</v>
      </c>
      <c r="D176" s="31"/>
      <c r="E176" s="31"/>
      <c r="F176" s="31"/>
      <c r="I176" s="31"/>
      <c r="J176" s="31"/>
      <c r="L176" s="31"/>
      <c r="M176" s="31"/>
      <c r="R176" s="32"/>
      <c r="X176" s="108"/>
      <c r="Y176" s="109"/>
      <c r="Z176" s="110"/>
      <c r="AF176" s="72">
        <f t="shared" si="5"/>
        <v>0</v>
      </c>
    </row>
    <row r="177" spans="1:32" ht="15">
      <c r="A177" s="35"/>
      <c r="B177" s="35"/>
      <c r="C177" s="35"/>
      <c r="D177" s="35"/>
      <c r="E177" s="35"/>
      <c r="F177" s="35"/>
      <c r="G177" s="35"/>
      <c r="H177" s="35"/>
      <c r="I177" s="225" t="s">
        <v>185</v>
      </c>
      <c r="J177" s="225"/>
      <c r="K177" s="225"/>
      <c r="L177" s="225"/>
      <c r="M177" s="225"/>
      <c r="N177" s="41"/>
      <c r="O177" s="225" t="s">
        <v>177</v>
      </c>
      <c r="P177" s="225"/>
      <c r="Q177" s="225"/>
      <c r="R177" s="225"/>
      <c r="S177" s="225"/>
      <c r="X177" s="108"/>
      <c r="Y177" s="109"/>
      <c r="Z177" s="110"/>
      <c r="AF177" s="72" t="str">
        <f t="shared" si="5"/>
        <v>Labor Cost</v>
      </c>
    </row>
    <row r="178" spans="1:32" ht="15.75" thickBot="1">
      <c r="B178" s="36"/>
      <c r="C178" s="36"/>
      <c r="D178" s="36"/>
      <c r="E178" s="36"/>
      <c r="F178" s="37"/>
      <c r="G178" s="36"/>
      <c r="H178" s="36"/>
      <c r="I178" s="36"/>
      <c r="J178" s="36"/>
      <c r="K178" s="36"/>
      <c r="L178" s="36"/>
      <c r="M178" s="36"/>
      <c r="N178" s="36"/>
      <c r="O178" s="36"/>
      <c r="P178" s="36"/>
      <c r="Q178" s="36"/>
      <c r="R178" s="36"/>
      <c r="S178" s="36"/>
      <c r="T178" s="36"/>
      <c r="X178" s="108"/>
      <c r="Y178" s="109"/>
      <c r="Z178" s="110"/>
      <c r="AF178" s="72">
        <f t="shared" si="5"/>
        <v>0</v>
      </c>
    </row>
    <row r="179" spans="1:32" ht="60.75" thickBot="1">
      <c r="A179" s="38" t="s">
        <v>186</v>
      </c>
      <c r="B179" s="73" t="s">
        <v>187</v>
      </c>
      <c r="C179" s="74" t="s">
        <v>188</v>
      </c>
      <c r="D179" s="75" t="s">
        <v>189</v>
      </c>
      <c r="E179" s="74" t="s">
        <v>190</v>
      </c>
      <c r="F179" s="74" t="s">
        <v>191</v>
      </c>
      <c r="G179" s="76" t="s">
        <v>192</v>
      </c>
      <c r="H179" s="77"/>
      <c r="I179" s="38" t="s">
        <v>193</v>
      </c>
      <c r="J179" s="74" t="s">
        <v>194</v>
      </c>
      <c r="K179" s="74" t="s">
        <v>195</v>
      </c>
      <c r="L179" s="78" t="s">
        <v>196</v>
      </c>
      <c r="M179" s="76" t="s">
        <v>197</v>
      </c>
      <c r="N179" s="77"/>
      <c r="O179" s="79" t="s">
        <v>198</v>
      </c>
      <c r="P179" s="74" t="s">
        <v>194</v>
      </c>
      <c r="Q179" s="74" t="s">
        <v>199</v>
      </c>
      <c r="R179" s="80" t="s">
        <v>200</v>
      </c>
      <c r="S179" s="76" t="s">
        <v>201</v>
      </c>
      <c r="T179" s="81" t="s">
        <v>202</v>
      </c>
      <c r="U179" s="35" t="s">
        <v>203</v>
      </c>
      <c r="V179" s="35"/>
      <c r="W179" s="76" t="s">
        <v>204</v>
      </c>
      <c r="X179" s="111" t="s">
        <v>205</v>
      </c>
      <c r="Y179" s="112"/>
      <c r="Z179" s="113" t="s">
        <v>176</v>
      </c>
      <c r="AF179" s="72" t="str">
        <f t="shared" si="5"/>
        <v>Dollars</v>
      </c>
    </row>
    <row r="180" spans="1:32" ht="15">
      <c r="A180" s="39">
        <v>1</v>
      </c>
      <c r="B180" s="82">
        <v>2</v>
      </c>
      <c r="C180" s="83">
        <v>3</v>
      </c>
      <c r="D180" s="84">
        <v>4</v>
      </c>
      <c r="E180" s="85">
        <v>5</v>
      </c>
      <c r="F180" s="85">
        <v>6</v>
      </c>
      <c r="G180" s="86">
        <v>7</v>
      </c>
      <c r="H180" s="87"/>
      <c r="I180" s="39">
        <v>9</v>
      </c>
      <c r="J180" s="85">
        <v>10</v>
      </c>
      <c r="K180" s="85">
        <v>11</v>
      </c>
      <c r="L180" s="88">
        <v>12</v>
      </c>
      <c r="M180" s="86">
        <v>13</v>
      </c>
      <c r="N180" s="87"/>
      <c r="O180" s="89">
        <v>15</v>
      </c>
      <c r="P180" s="85">
        <v>16</v>
      </c>
      <c r="Q180" s="85">
        <v>17</v>
      </c>
      <c r="R180" s="90">
        <v>18</v>
      </c>
      <c r="S180" s="91">
        <v>19</v>
      </c>
      <c r="T180" s="92"/>
      <c r="U180" s="35">
        <v>20</v>
      </c>
      <c r="V180" s="35"/>
      <c r="W180" s="91">
        <v>21</v>
      </c>
      <c r="X180" s="114">
        <v>22</v>
      </c>
      <c r="Y180" s="112"/>
      <c r="Z180" s="115"/>
      <c r="AF180" s="72">
        <f t="shared" si="5"/>
        <v>9</v>
      </c>
    </row>
    <row r="181" spans="1:32" ht="15">
      <c r="A181" s="42">
        <v>6</v>
      </c>
      <c r="B181" s="93"/>
      <c r="C181" s="43" t="s">
        <v>399</v>
      </c>
      <c r="D181" s="98"/>
      <c r="E181" s="94"/>
      <c r="F181" s="94"/>
      <c r="G181" s="95"/>
      <c r="H181" s="87"/>
      <c r="I181" s="154"/>
      <c r="J181" s="94"/>
      <c r="K181" s="94"/>
      <c r="L181" s="96"/>
      <c r="M181" s="95"/>
      <c r="N181" s="87"/>
      <c r="O181" s="93"/>
      <c r="P181" s="94"/>
      <c r="Q181" s="94"/>
      <c r="R181" s="97"/>
      <c r="S181" s="95"/>
      <c r="T181" s="95"/>
      <c r="U181" s="35"/>
      <c r="V181" s="35"/>
      <c r="W181" s="35"/>
      <c r="X181" s="116"/>
      <c r="Y181" s="112"/>
      <c r="Z181" s="115"/>
      <c r="AF181" s="72">
        <f t="shared" si="5"/>
        <v>0</v>
      </c>
    </row>
    <row r="182" spans="1:32" ht="15">
      <c r="A182" s="27">
        <v>7360</v>
      </c>
      <c r="B182" s="143" t="s">
        <v>143</v>
      </c>
      <c r="C182" s="133">
        <v>18863.14</v>
      </c>
      <c r="D182" s="133">
        <v>23098</v>
      </c>
      <c r="E182" s="44">
        <v>-4234.8600000000006</v>
      </c>
      <c r="F182" s="45">
        <v>-18.334314659277862</v>
      </c>
      <c r="G182" s="133">
        <v>2306.6999999999998</v>
      </c>
      <c r="H182" s="134"/>
      <c r="I182" s="133">
        <v>5551</v>
      </c>
      <c r="J182" s="46">
        <v>0.29427762291961995</v>
      </c>
      <c r="K182" s="46">
        <v>0.27763753206422986</v>
      </c>
      <c r="L182" s="47">
        <v>-313.88436341794301</v>
      </c>
      <c r="M182" s="133">
        <v>284</v>
      </c>
      <c r="N182" s="134"/>
      <c r="O182" s="133">
        <v>4600</v>
      </c>
      <c r="P182" s="48">
        <v>24.386183848500302</v>
      </c>
      <c r="Q182" s="49">
        <v>23.723515809138881</v>
      </c>
      <c r="R182" s="47">
        <v>-124.99999999999991</v>
      </c>
      <c r="S182" s="48">
        <v>-0.66266803936142082</v>
      </c>
      <c r="T182" s="135"/>
      <c r="U182" s="70">
        <v>24</v>
      </c>
      <c r="V182" s="35"/>
      <c r="W182" s="164">
        <v>2324</v>
      </c>
      <c r="X182" s="117">
        <v>8.116669535283993</v>
      </c>
      <c r="Y182" s="109">
        <v>0.23723515809138881</v>
      </c>
      <c r="Z182" s="115">
        <v>9150</v>
      </c>
      <c r="AF182" s="72">
        <f t="shared" si="5"/>
        <v>5551</v>
      </c>
    </row>
    <row r="183" spans="1:32" ht="15">
      <c r="A183" s="27">
        <v>7382</v>
      </c>
      <c r="B183" s="143" t="s">
        <v>216</v>
      </c>
      <c r="C183" s="133">
        <v>21723</v>
      </c>
      <c r="D183" s="133">
        <v>23408</v>
      </c>
      <c r="E183" s="44">
        <v>-1685</v>
      </c>
      <c r="F183" s="45">
        <v>-7.1983937115516063</v>
      </c>
      <c r="G183" s="133">
        <v>1605.87</v>
      </c>
      <c r="H183" s="134"/>
      <c r="I183" s="133">
        <v>6171</v>
      </c>
      <c r="J183" s="46">
        <v>0.28407678497445105</v>
      </c>
      <c r="K183" s="46">
        <v>0.2560619117162341</v>
      </c>
      <c r="L183" s="47">
        <v>-608.56709178824667</v>
      </c>
      <c r="M183" s="133">
        <v>368</v>
      </c>
      <c r="N183" s="134"/>
      <c r="O183" s="133">
        <v>5210.8900000000012</v>
      </c>
      <c r="P183" s="48">
        <v>23.987893016618337</v>
      </c>
      <c r="Q183" s="49">
        <v>23.601712470653226</v>
      </c>
      <c r="R183" s="47">
        <v>-83.890000000001038</v>
      </c>
      <c r="S183" s="48">
        <v>-0.38618054596511087</v>
      </c>
      <c r="T183" s="135"/>
      <c r="U183" s="70">
        <v>24</v>
      </c>
      <c r="V183" s="35"/>
      <c r="W183" s="164">
        <v>2363</v>
      </c>
      <c r="X183" s="117">
        <v>9.192975031739314</v>
      </c>
      <c r="Y183" s="109">
        <v>0.23601712470653224</v>
      </c>
      <c r="Z183" s="115">
        <v>9109.2099999999991</v>
      </c>
      <c r="AF183" s="72">
        <f t="shared" si="5"/>
        <v>6171</v>
      </c>
    </row>
    <row r="184" spans="1:32" ht="15">
      <c r="A184" s="27">
        <v>7392</v>
      </c>
      <c r="B184" s="143" t="s">
        <v>84</v>
      </c>
      <c r="C184" s="133">
        <v>37315.54</v>
      </c>
      <c r="D184" s="133">
        <v>31548.04</v>
      </c>
      <c r="E184" s="44">
        <v>5767.5</v>
      </c>
      <c r="F184" s="45">
        <v>18.28164285324857</v>
      </c>
      <c r="G184" s="133">
        <v>3125.08</v>
      </c>
      <c r="H184" s="134"/>
      <c r="I184" s="133">
        <v>7604.27</v>
      </c>
      <c r="J184" s="46">
        <v>0.20378292797049166</v>
      </c>
      <c r="K184" s="46">
        <v>0.20134955000633428</v>
      </c>
      <c r="L184" s="47">
        <v>-90.802812756633259</v>
      </c>
      <c r="M184" s="133">
        <v>366</v>
      </c>
      <c r="N184" s="134"/>
      <c r="O184" s="133">
        <v>8467.0299999999988</v>
      </c>
      <c r="P184" s="48">
        <v>22.690359030044853</v>
      </c>
      <c r="Q184" s="49">
        <v>23.398509039397528</v>
      </c>
      <c r="R184" s="47">
        <v>264.25000000000114</v>
      </c>
      <c r="S184" s="48">
        <v>0.70815000935267491</v>
      </c>
      <c r="T184" s="135"/>
      <c r="U184" s="70">
        <v>24</v>
      </c>
      <c r="V184" s="35"/>
      <c r="W184" s="164">
        <v>3941</v>
      </c>
      <c r="X184" s="117">
        <v>9.4685460543009388</v>
      </c>
      <c r="Y184" s="109">
        <v>0.23398509039397528</v>
      </c>
      <c r="Z184" s="115">
        <v>7147</v>
      </c>
      <c r="AF184" s="72">
        <f t="shared" si="5"/>
        <v>7604.27</v>
      </c>
    </row>
    <row r="185" spans="1:32" ht="15">
      <c r="A185" s="27">
        <v>7397</v>
      </c>
      <c r="B185" s="143" t="s">
        <v>164</v>
      </c>
      <c r="C185" s="133">
        <v>25664</v>
      </c>
      <c r="D185" s="133">
        <v>26416</v>
      </c>
      <c r="E185" s="44">
        <v>-752</v>
      </c>
      <c r="F185" s="45">
        <v>-2.8467595396729255</v>
      </c>
      <c r="G185" s="133">
        <v>2233</v>
      </c>
      <c r="H185" s="134"/>
      <c r="I185" s="133">
        <v>6230</v>
      </c>
      <c r="J185" s="46">
        <v>0.24275249376558602</v>
      </c>
      <c r="K185" s="46">
        <v>0.23604648495896785</v>
      </c>
      <c r="L185" s="47">
        <v>-172.10301001304882</v>
      </c>
      <c r="M185" s="133">
        <v>233</v>
      </c>
      <c r="N185" s="134"/>
      <c r="O185" s="133">
        <v>5454</v>
      </c>
      <c r="P185" s="48">
        <v>21.251558603491272</v>
      </c>
      <c r="Q185" s="49">
        <v>21.641209476309228</v>
      </c>
      <c r="R185" s="47">
        <v>100.00000000000027</v>
      </c>
      <c r="S185" s="48">
        <v>0.38965087281795618</v>
      </c>
      <c r="T185" s="135"/>
      <c r="U185" s="70">
        <v>24</v>
      </c>
      <c r="V185" s="35"/>
      <c r="W185" s="164">
        <v>2566</v>
      </c>
      <c r="X185" s="117">
        <v>10.001558846453625</v>
      </c>
      <c r="Y185" s="109">
        <v>0.21641209476309228</v>
      </c>
      <c r="Z185" s="115">
        <v>6300</v>
      </c>
      <c r="AF185" s="72">
        <f t="shared" si="5"/>
        <v>6230</v>
      </c>
    </row>
    <row r="186" spans="1:32" ht="15">
      <c r="A186" s="27">
        <v>7406</v>
      </c>
      <c r="B186" s="143" t="s">
        <v>215</v>
      </c>
      <c r="C186" s="133">
        <v>25675.599999999999</v>
      </c>
      <c r="D186" s="133">
        <v>24476.71</v>
      </c>
      <c r="E186" s="44">
        <v>1198.8899999999994</v>
      </c>
      <c r="F186" s="45">
        <v>4.8980847507691987</v>
      </c>
      <c r="G186" s="133">
        <v>0</v>
      </c>
      <c r="H186" s="134"/>
      <c r="I186" s="133">
        <v>6595.52</v>
      </c>
      <c r="J186" s="46">
        <v>0.25687890448519218</v>
      </c>
      <c r="K186" s="46">
        <v>0.22718786494350399</v>
      </c>
      <c r="L186" s="47">
        <v>-762.33525485656946</v>
      </c>
      <c r="M186" s="133">
        <v>481.44</v>
      </c>
      <c r="N186" s="134"/>
      <c r="O186" s="133">
        <v>7314</v>
      </c>
      <c r="P186" s="48">
        <v>28.486189222452445</v>
      </c>
      <c r="Q186" s="49">
        <v>29.475455296078767</v>
      </c>
      <c r="R186" s="47">
        <v>253.99999999999983</v>
      </c>
      <c r="S186" s="48">
        <v>0.98926607362632168</v>
      </c>
      <c r="T186" s="135"/>
      <c r="U186" s="70" t="s">
        <v>62</v>
      </c>
      <c r="V186" s="35"/>
      <c r="W186" s="164">
        <v>2793</v>
      </c>
      <c r="X186" s="117">
        <v>9.1928392409595414</v>
      </c>
      <c r="Y186" s="109">
        <v>0.29475455296078767</v>
      </c>
      <c r="Z186" s="115">
        <v>4478</v>
      </c>
      <c r="AF186" s="72">
        <f t="shared" si="5"/>
        <v>6595.52</v>
      </c>
    </row>
    <row r="187" spans="1:32" ht="15.75" thickBot="1">
      <c r="A187" s="27">
        <v>7495</v>
      </c>
      <c r="B187" s="143" t="s">
        <v>85</v>
      </c>
      <c r="C187" s="133">
        <v>21122</v>
      </c>
      <c r="D187" s="133">
        <v>20703</v>
      </c>
      <c r="E187" s="44">
        <v>419</v>
      </c>
      <c r="F187" s="45">
        <v>2.0238612761435539</v>
      </c>
      <c r="G187" s="133">
        <v>764</v>
      </c>
      <c r="H187" s="134"/>
      <c r="I187" s="133">
        <v>5985</v>
      </c>
      <c r="J187" s="46">
        <v>0.28335384906732319</v>
      </c>
      <c r="K187" s="46">
        <v>0.26070441469624062</v>
      </c>
      <c r="L187" s="47">
        <v>-478.40135278600621</v>
      </c>
      <c r="M187" s="133">
        <v>359</v>
      </c>
      <c r="N187" s="134"/>
      <c r="O187" s="133">
        <v>5616</v>
      </c>
      <c r="P187" s="48">
        <v>26.588391250828519</v>
      </c>
      <c r="Q187" s="49">
        <v>26.512640848404505</v>
      </c>
      <c r="R187" s="47">
        <v>-16.000000000000117</v>
      </c>
      <c r="S187" s="48">
        <v>-7.575040242401343E-2</v>
      </c>
      <c r="T187" s="135"/>
      <c r="U187" s="70">
        <v>24</v>
      </c>
      <c r="V187" s="35"/>
      <c r="W187" s="164">
        <v>2627</v>
      </c>
      <c r="X187" s="117">
        <v>8.0403502093642931</v>
      </c>
      <c r="Y187" s="109">
        <v>0.26512640848404506</v>
      </c>
      <c r="Z187" s="115">
        <v>7770</v>
      </c>
      <c r="AF187" s="72">
        <f t="shared" si="5"/>
        <v>5985</v>
      </c>
    </row>
    <row r="188" spans="1:32" ht="15.75" thickBot="1">
      <c r="A188" s="120" t="s">
        <v>206</v>
      </c>
      <c r="B188" s="121" t="s">
        <v>378</v>
      </c>
      <c r="C188" s="122">
        <v>150363.28</v>
      </c>
      <c r="D188" s="122">
        <v>149649.75</v>
      </c>
      <c r="E188" s="123">
        <v>713.52999999999884</v>
      </c>
      <c r="F188" s="124">
        <v>0.47679999465418338</v>
      </c>
      <c r="G188" s="122">
        <v>10034.65</v>
      </c>
      <c r="H188" s="123"/>
      <c r="I188" s="122">
        <v>38136.79</v>
      </c>
      <c r="J188" s="99">
        <v>0.2536310061871489</v>
      </c>
      <c r="K188" s="40">
        <v>0.23749612348428126</v>
      </c>
      <c r="L188" s="123">
        <v>-2426.0938856184475</v>
      </c>
      <c r="M188" s="122">
        <v>2091.44</v>
      </c>
      <c r="N188" s="125"/>
      <c r="O188" s="122">
        <v>36661.919999999998</v>
      </c>
      <c r="P188" s="50">
        <v>24.3822294911364</v>
      </c>
      <c r="Q188" s="51">
        <v>24.643835915258034</v>
      </c>
      <c r="R188" s="123">
        <v>393.36000000000018</v>
      </c>
      <c r="S188" s="48">
        <v>0.26160642412163426</v>
      </c>
      <c r="T188" s="135"/>
      <c r="V188" s="35"/>
      <c r="W188" s="122">
        <v>16614</v>
      </c>
      <c r="X188" s="165">
        <v>9.0503960515228119</v>
      </c>
      <c r="Y188" s="109"/>
      <c r="Z188" s="126">
        <v>43954.21</v>
      </c>
      <c r="AF188" s="72">
        <f t="shared" si="5"/>
        <v>38136.79</v>
      </c>
    </row>
    <row r="189" spans="1:32" ht="15">
      <c r="A189" s="42">
        <v>10</v>
      </c>
      <c r="B189" s="42"/>
      <c r="C189" s="42" t="s">
        <v>379</v>
      </c>
      <c r="D189" s="127"/>
      <c r="E189" s="42"/>
      <c r="F189" s="42"/>
      <c r="G189" s="42"/>
      <c r="H189" s="42"/>
      <c r="I189" s="128"/>
      <c r="J189" s="42"/>
      <c r="K189" s="42"/>
      <c r="L189" s="42"/>
      <c r="M189" s="128"/>
      <c r="N189" s="42"/>
      <c r="O189" s="128"/>
      <c r="P189" s="129"/>
      <c r="Q189" s="129"/>
      <c r="R189" s="42"/>
      <c r="S189" s="129"/>
      <c r="T189" s="52"/>
      <c r="W189" s="130"/>
      <c r="X189" s="108"/>
      <c r="Y189" s="109"/>
      <c r="Z189" s="110"/>
      <c r="AF189" s="72">
        <f t="shared" si="5"/>
        <v>0</v>
      </c>
    </row>
    <row r="190" spans="1:32" ht="15">
      <c r="A190" s="27">
        <v>7352</v>
      </c>
      <c r="B190" s="143" t="s">
        <v>389</v>
      </c>
      <c r="C190" s="133">
        <v>20027</v>
      </c>
      <c r="D190" s="133">
        <v>19981</v>
      </c>
      <c r="E190" s="44">
        <v>46</v>
      </c>
      <c r="F190" s="45">
        <v>0.23021870777238376</v>
      </c>
      <c r="G190" s="133">
        <v>1413</v>
      </c>
      <c r="H190" s="134"/>
      <c r="I190" s="133">
        <v>5253</v>
      </c>
      <c r="J190" s="46">
        <v>0.2622959005342787</v>
      </c>
      <c r="K190" s="46">
        <v>0.2688696747212147</v>
      </c>
      <c r="L190" s="47">
        <v>131.65297564176726</v>
      </c>
      <c r="M190" s="133">
        <v>306</v>
      </c>
      <c r="N190" s="134"/>
      <c r="O190" s="133">
        <v>4823</v>
      </c>
      <c r="P190" s="48">
        <v>24.082488640335548</v>
      </c>
      <c r="Q190" s="49">
        <v>24.392070704548861</v>
      </c>
      <c r="R190" s="161">
        <v>62.000000000000135</v>
      </c>
      <c r="S190" s="48">
        <v>0.30958206421331269</v>
      </c>
      <c r="T190" s="135"/>
      <c r="U190" s="70">
        <v>24</v>
      </c>
      <c r="V190" s="35"/>
      <c r="W190" s="164">
        <v>2287</v>
      </c>
      <c r="X190" s="117">
        <v>8.7568867512024493</v>
      </c>
      <c r="Y190" s="109">
        <v>0.2439207070454886</v>
      </c>
      <c r="Z190" s="115">
        <v>9618</v>
      </c>
      <c r="AF190" s="72">
        <f t="shared" si="5"/>
        <v>5253</v>
      </c>
    </row>
    <row r="191" spans="1:32" ht="15">
      <c r="A191" s="27">
        <v>7362</v>
      </c>
      <c r="B191" s="143" t="s">
        <v>226</v>
      </c>
      <c r="C191" s="133">
        <v>19104</v>
      </c>
      <c r="D191" s="133">
        <v>18629</v>
      </c>
      <c r="E191" s="44">
        <v>475</v>
      </c>
      <c r="F191" s="45">
        <v>2.5497879650008053</v>
      </c>
      <c r="G191" s="133">
        <v>1302</v>
      </c>
      <c r="H191" s="134"/>
      <c r="I191" s="133">
        <v>5345</v>
      </c>
      <c r="J191" s="46">
        <v>0.27978433835845895</v>
      </c>
      <c r="K191" s="46">
        <v>0.27417528747409586</v>
      </c>
      <c r="L191" s="47">
        <v>-107.15530809487241</v>
      </c>
      <c r="M191" s="133">
        <v>105</v>
      </c>
      <c r="N191" s="134"/>
      <c r="O191" s="133">
        <v>4701</v>
      </c>
      <c r="P191" s="48">
        <v>24.607412060301506</v>
      </c>
      <c r="Q191" s="49">
        <v>24.05255443886097</v>
      </c>
      <c r="R191" s="161">
        <v>-106.00000000000009</v>
      </c>
      <c r="S191" s="48">
        <v>-0.55485762144053652</v>
      </c>
      <c r="T191" s="135"/>
      <c r="U191" s="70">
        <v>24</v>
      </c>
      <c r="V191" s="35"/>
      <c r="W191" s="164">
        <v>2302</v>
      </c>
      <c r="X191" s="117">
        <v>8.2988705473501305</v>
      </c>
      <c r="Y191" s="109">
        <v>0.24052554438860971</v>
      </c>
      <c r="Z191" s="115">
        <v>4733</v>
      </c>
      <c r="AF191" s="72">
        <f t="shared" si="5"/>
        <v>5345</v>
      </c>
    </row>
    <row r="192" spans="1:32" ht="15">
      <c r="A192" s="27">
        <v>7372</v>
      </c>
      <c r="B192" s="143" t="s">
        <v>380</v>
      </c>
      <c r="C192" s="133">
        <v>22576</v>
      </c>
      <c r="D192" s="133">
        <v>20678</v>
      </c>
      <c r="E192" s="44">
        <v>1898</v>
      </c>
      <c r="F192" s="45">
        <v>9.1788374117419487</v>
      </c>
      <c r="G192" s="133">
        <v>1420</v>
      </c>
      <c r="H192" s="134"/>
      <c r="I192" s="133">
        <v>6102</v>
      </c>
      <c r="J192" s="46">
        <v>0.27028703047484054</v>
      </c>
      <c r="K192" s="46">
        <v>0.25168179419768161</v>
      </c>
      <c r="L192" s="47">
        <v>-420.03181419314006</v>
      </c>
      <c r="M192" s="133">
        <v>209</v>
      </c>
      <c r="N192" s="134"/>
      <c r="O192" s="133">
        <v>6476</v>
      </c>
      <c r="P192" s="48">
        <v>28.685329553508147</v>
      </c>
      <c r="Q192" s="49">
        <v>27.511516654854713</v>
      </c>
      <c r="R192" s="47">
        <v>-264.99999999999932</v>
      </c>
      <c r="S192" s="48">
        <v>-1.1738128986534342</v>
      </c>
      <c r="T192" s="135"/>
      <c r="U192" s="70">
        <v>24</v>
      </c>
      <c r="V192" s="35"/>
      <c r="W192" s="164">
        <v>2800</v>
      </c>
      <c r="X192" s="117">
        <v>8.0628571428571423</v>
      </c>
      <c r="Y192" s="109">
        <v>0.27511516654854712</v>
      </c>
      <c r="Z192" s="115">
        <v>7200</v>
      </c>
      <c r="AF192" s="72">
        <f t="shared" si="5"/>
        <v>6102</v>
      </c>
    </row>
    <row r="193" spans="1:32" ht="15">
      <c r="A193" s="27">
        <v>7375</v>
      </c>
      <c r="B193" s="143" t="s">
        <v>79</v>
      </c>
      <c r="C193" s="133">
        <v>16916</v>
      </c>
      <c r="D193" s="133">
        <v>20001</v>
      </c>
      <c r="E193" s="44">
        <v>-3085</v>
      </c>
      <c r="F193" s="45">
        <v>-15.424228788560573</v>
      </c>
      <c r="G193" s="133">
        <v>1495</v>
      </c>
      <c r="H193" s="134"/>
      <c r="I193" s="133">
        <v>5427</v>
      </c>
      <c r="J193" s="46">
        <v>0.32082052494679592</v>
      </c>
      <c r="K193" s="46">
        <v>0.30284605973190559</v>
      </c>
      <c r="L193" s="47">
        <v>-304.05605357508472</v>
      </c>
      <c r="M193" s="133">
        <v>304</v>
      </c>
      <c r="N193" s="134"/>
      <c r="O193" s="133">
        <v>4758</v>
      </c>
      <c r="P193" s="48">
        <v>28.127216836131474</v>
      </c>
      <c r="Q193" s="49">
        <v>27.902577441475522</v>
      </c>
      <c r="R193" s="47">
        <v>-38.000000000000867</v>
      </c>
      <c r="S193" s="48">
        <v>-0.22463939465595217</v>
      </c>
      <c r="T193" s="135"/>
      <c r="U193" s="70">
        <v>24</v>
      </c>
      <c r="W193" s="164">
        <v>2024</v>
      </c>
      <c r="X193" s="117">
        <v>8.3577075098814237</v>
      </c>
      <c r="Y193" s="109">
        <v>0.27902577441475523</v>
      </c>
      <c r="Z193" s="115">
        <v>7299</v>
      </c>
      <c r="AF193" s="72">
        <f t="shared" si="5"/>
        <v>5427</v>
      </c>
    </row>
    <row r="194" spans="1:32" ht="15">
      <c r="A194" s="27">
        <v>7380</v>
      </c>
      <c r="B194" s="143" t="s">
        <v>375</v>
      </c>
      <c r="C194" s="133">
        <v>20514</v>
      </c>
      <c r="D194" s="133">
        <v>22222</v>
      </c>
      <c r="E194" s="44">
        <v>-1708</v>
      </c>
      <c r="F194" s="45">
        <v>-7.6860768607686074</v>
      </c>
      <c r="G194" s="133">
        <v>823</v>
      </c>
      <c r="H194" s="134"/>
      <c r="I194" s="133">
        <v>5510</v>
      </c>
      <c r="J194" s="46">
        <v>0.26859705566929903</v>
      </c>
      <c r="K194" s="46">
        <v>0.26567078033897429</v>
      </c>
      <c r="L194" s="47">
        <v>-60.029612126281833</v>
      </c>
      <c r="M194" s="133">
        <v>352</v>
      </c>
      <c r="N194" s="134"/>
      <c r="O194" s="133">
        <v>4914</v>
      </c>
      <c r="P194" s="48">
        <v>23.954372623574145</v>
      </c>
      <c r="Q194" s="49">
        <v>24.012869260017549</v>
      </c>
      <c r="R194" s="47">
        <v>12.000000000000005</v>
      </c>
      <c r="S194" s="48">
        <v>5.8496636443404526E-2</v>
      </c>
      <c r="T194" s="135"/>
      <c r="U194" s="70">
        <v>24</v>
      </c>
      <c r="W194" s="164">
        <v>2458</v>
      </c>
      <c r="X194" s="117">
        <v>8.3458096013018714</v>
      </c>
      <c r="Y194" s="109">
        <v>0.2401286926001755</v>
      </c>
      <c r="Z194" s="115">
        <v>5475</v>
      </c>
      <c r="AF194" s="72">
        <f t="shared" si="5"/>
        <v>5510</v>
      </c>
    </row>
    <row r="195" spans="1:32" ht="15">
      <c r="A195" s="27">
        <v>7386</v>
      </c>
      <c r="B195" s="143" t="s">
        <v>225</v>
      </c>
      <c r="C195" s="133">
        <v>23235</v>
      </c>
      <c r="D195" s="133">
        <v>24157</v>
      </c>
      <c r="E195" s="44">
        <v>-922</v>
      </c>
      <c r="F195" s="45">
        <v>-3.8166990934304756</v>
      </c>
      <c r="G195" s="133">
        <v>2306</v>
      </c>
      <c r="H195" s="134"/>
      <c r="I195" s="133">
        <v>6094</v>
      </c>
      <c r="J195" s="46">
        <v>0.2622767376802238</v>
      </c>
      <c r="K195" s="46">
        <v>0.24748992208643825</v>
      </c>
      <c r="L195" s="47">
        <v>-343.5716603216074</v>
      </c>
      <c r="M195" s="133">
        <v>159</v>
      </c>
      <c r="N195" s="134"/>
      <c r="O195" s="133">
        <v>6163</v>
      </c>
      <c r="P195" s="48">
        <v>26.5246395523994</v>
      </c>
      <c r="Q195" s="49">
        <v>25.229180116204002</v>
      </c>
      <c r="R195" s="47">
        <v>-301.00000000000057</v>
      </c>
      <c r="S195" s="48">
        <v>-1.2954594361953973</v>
      </c>
      <c r="T195" s="135"/>
      <c r="U195" s="70">
        <v>24</v>
      </c>
      <c r="W195" s="164">
        <v>2707</v>
      </c>
      <c r="X195" s="117">
        <v>8.5833025489471737</v>
      </c>
      <c r="Y195" s="109">
        <v>0.25229180116204003</v>
      </c>
      <c r="Z195" s="115">
        <v>9876</v>
      </c>
      <c r="AF195" s="72">
        <f t="shared" si="5"/>
        <v>6094</v>
      </c>
    </row>
    <row r="196" spans="1:32" ht="15">
      <c r="A196" s="27">
        <v>7489</v>
      </c>
      <c r="B196" s="143" t="s">
        <v>219</v>
      </c>
      <c r="C196" s="133">
        <v>35575</v>
      </c>
      <c r="D196" s="133">
        <v>37659</v>
      </c>
      <c r="E196" s="44">
        <v>-2084</v>
      </c>
      <c r="F196" s="45">
        <v>-5.5338697256963805</v>
      </c>
      <c r="G196" s="133">
        <v>2480</v>
      </c>
      <c r="H196" s="134"/>
      <c r="I196" s="133">
        <v>7614</v>
      </c>
      <c r="J196" s="46">
        <v>0.21402670414617006</v>
      </c>
      <c r="K196" s="46">
        <v>0.2048922719048942</v>
      </c>
      <c r="L196" s="47">
        <v>-324.95742698338864</v>
      </c>
      <c r="M196" s="133">
        <v>405</v>
      </c>
      <c r="N196" s="134"/>
      <c r="O196" s="133">
        <v>8168</v>
      </c>
      <c r="P196" s="48">
        <v>22.959943780744904</v>
      </c>
      <c r="Q196" s="49">
        <v>24.179901616303585</v>
      </c>
      <c r="R196" s="47">
        <v>434.00000000000074</v>
      </c>
      <c r="S196" s="48">
        <v>1.2199578355586809</v>
      </c>
      <c r="T196" s="135"/>
      <c r="U196" s="70">
        <v>24</v>
      </c>
      <c r="W196" s="164">
        <v>3976</v>
      </c>
      <c r="X196" s="117">
        <v>8.9474346076458744</v>
      </c>
      <c r="Y196" s="109">
        <v>0.24179901616303584</v>
      </c>
      <c r="Z196" s="115">
        <v>11713</v>
      </c>
      <c r="AF196" s="72">
        <f t="shared" si="5"/>
        <v>7614</v>
      </c>
    </row>
    <row r="197" spans="1:32" ht="15">
      <c r="A197" s="27">
        <v>7492</v>
      </c>
      <c r="B197" s="143" t="s">
        <v>106</v>
      </c>
      <c r="C197" s="133">
        <v>22840</v>
      </c>
      <c r="D197" s="133">
        <v>23037</v>
      </c>
      <c r="E197" s="44">
        <v>-197</v>
      </c>
      <c r="F197" s="45">
        <v>-0.85514606936667092</v>
      </c>
      <c r="G197" s="133">
        <v>1031</v>
      </c>
      <c r="H197" s="134"/>
      <c r="I197" s="133">
        <v>5885</v>
      </c>
      <c r="J197" s="46">
        <v>0.25766199649737304</v>
      </c>
      <c r="K197" s="46">
        <v>0.25027816112576962</v>
      </c>
      <c r="L197" s="47">
        <v>-168.64679988742211</v>
      </c>
      <c r="M197" s="133">
        <v>123</v>
      </c>
      <c r="N197" s="134"/>
      <c r="O197" s="133">
        <v>5448</v>
      </c>
      <c r="P197" s="48">
        <v>23.852889667250437</v>
      </c>
      <c r="Q197" s="49">
        <v>22.859019264448335</v>
      </c>
      <c r="R197" s="47">
        <v>-227.00000000000014</v>
      </c>
      <c r="S197" s="48">
        <v>-0.99387040280210215</v>
      </c>
      <c r="T197" s="135"/>
      <c r="U197" s="70">
        <v>24</v>
      </c>
      <c r="W197" s="164">
        <v>2319</v>
      </c>
      <c r="X197" s="117">
        <v>9.8490728762397577</v>
      </c>
      <c r="Y197" s="109">
        <v>0.22859019264448335</v>
      </c>
      <c r="Z197" s="115">
        <v>6655</v>
      </c>
      <c r="AF197" s="72">
        <f t="shared" si="5"/>
        <v>5885</v>
      </c>
    </row>
    <row r="198" spans="1:32" ht="15">
      <c r="A198" s="27">
        <v>7625</v>
      </c>
      <c r="B198" s="143" t="s">
        <v>396</v>
      </c>
      <c r="C198" s="133">
        <v>24830</v>
      </c>
      <c r="D198" s="133">
        <v>25392</v>
      </c>
      <c r="E198" s="44">
        <v>-562</v>
      </c>
      <c r="F198" s="45">
        <v>-2.2132955261499685</v>
      </c>
      <c r="G198" s="133">
        <v>1693</v>
      </c>
      <c r="H198" s="134"/>
      <c r="I198" s="133">
        <v>6214</v>
      </c>
      <c r="J198" s="46">
        <v>0.25026178010471206</v>
      </c>
      <c r="K198" s="46">
        <v>0.23942596144885384</v>
      </c>
      <c r="L198" s="47">
        <v>-269.05337722495977</v>
      </c>
      <c r="M198" s="133">
        <v>167</v>
      </c>
      <c r="N198" s="134"/>
      <c r="O198" s="133">
        <v>7161</v>
      </c>
      <c r="P198" s="48">
        <v>28.840112766814336</v>
      </c>
      <c r="Q198" s="49">
        <v>28.352799033427306</v>
      </c>
      <c r="R198" s="47">
        <v>-120.99999999999947</v>
      </c>
      <c r="S198" s="48">
        <v>-0.48731373338702966</v>
      </c>
      <c r="T198" s="135"/>
      <c r="U198" s="70">
        <v>24</v>
      </c>
      <c r="W198" s="164">
        <v>2705</v>
      </c>
      <c r="X198" s="117">
        <v>9.1792975970425132</v>
      </c>
      <c r="Y198" s="109">
        <v>0.28352799033427306</v>
      </c>
      <c r="Z198" s="115">
        <v>6374</v>
      </c>
      <c r="AF198" s="72">
        <f t="shared" si="5"/>
        <v>6214</v>
      </c>
    </row>
    <row r="199" spans="1:32" ht="15.75" thickBot="1">
      <c r="A199" s="27">
        <v>7626</v>
      </c>
      <c r="B199" s="143" t="s">
        <v>222</v>
      </c>
      <c r="C199" s="133">
        <v>12313</v>
      </c>
      <c r="D199" s="133">
        <v>13267</v>
      </c>
      <c r="E199" s="44">
        <v>-954</v>
      </c>
      <c r="F199" s="45">
        <v>-7.1907741011532371</v>
      </c>
      <c r="G199" s="133">
        <v>1368</v>
      </c>
      <c r="H199" s="134"/>
      <c r="I199" s="133">
        <v>5012</v>
      </c>
      <c r="J199" s="46">
        <v>0.40704945992040931</v>
      </c>
      <c r="K199" s="46">
        <v>0.40119495364674934</v>
      </c>
      <c r="L199" s="47">
        <v>-72.086535747575155</v>
      </c>
      <c r="M199" s="133">
        <v>229</v>
      </c>
      <c r="N199" s="134"/>
      <c r="O199" s="133">
        <v>3147</v>
      </c>
      <c r="P199" s="48">
        <v>25.55835296028588</v>
      </c>
      <c r="Q199" s="49">
        <v>24.973605132786485</v>
      </c>
      <c r="R199" s="47">
        <v>-72.00000000000054</v>
      </c>
      <c r="S199" s="48">
        <v>-0.58474782749939536</v>
      </c>
      <c r="T199" s="135"/>
      <c r="U199" s="70">
        <v>24</v>
      </c>
      <c r="W199" s="164">
        <v>1578</v>
      </c>
      <c r="X199" s="117">
        <v>7.8029150823827633</v>
      </c>
      <c r="Y199" s="109">
        <v>0.24973605132786486</v>
      </c>
      <c r="Z199" s="115">
        <v>4717</v>
      </c>
      <c r="AF199" s="72">
        <f t="shared" si="5"/>
        <v>5012</v>
      </c>
    </row>
    <row r="200" spans="1:32" ht="15" thickBot="1">
      <c r="A200" s="120" t="s">
        <v>238</v>
      </c>
      <c r="B200" s="53" t="s">
        <v>86</v>
      </c>
      <c r="C200" s="122">
        <v>217930</v>
      </c>
      <c r="D200" s="122">
        <v>225023</v>
      </c>
      <c r="E200" s="123">
        <v>-7093</v>
      </c>
      <c r="F200" s="124">
        <v>-3.1521222275056324</v>
      </c>
      <c r="G200" s="122">
        <v>15331</v>
      </c>
      <c r="H200" s="123"/>
      <c r="I200" s="122">
        <v>58456</v>
      </c>
      <c r="J200" s="99">
        <v>0.26823291882714634</v>
      </c>
      <c r="K200" s="40">
        <v>0.25934045054598925</v>
      </c>
      <c r="L200" s="123">
        <v>-1937.9356125125648</v>
      </c>
      <c r="M200" s="122">
        <v>2359</v>
      </c>
      <c r="N200" s="125"/>
      <c r="O200" s="122">
        <v>55759</v>
      </c>
      <c r="P200" s="50">
        <v>25.585738539898134</v>
      </c>
      <c r="Q200" s="51">
        <v>25.300325792685722</v>
      </c>
      <c r="R200" s="123">
        <v>-622.00000000000011</v>
      </c>
      <c r="S200" s="48">
        <v>-0.28541274721241194</v>
      </c>
      <c r="T200" s="135"/>
      <c r="W200" s="122">
        <v>25156</v>
      </c>
      <c r="X200" s="165">
        <v>8.6631419939577032</v>
      </c>
      <c r="Y200" s="109"/>
      <c r="Z200" s="126">
        <v>73660</v>
      </c>
      <c r="AF200" s="72">
        <f t="shared" si="5"/>
        <v>58456</v>
      </c>
    </row>
    <row r="201" spans="1:32">
      <c r="A201" s="42">
        <v>9</v>
      </c>
      <c r="B201" s="42"/>
      <c r="C201" s="56" t="s">
        <v>400</v>
      </c>
      <c r="D201" s="42"/>
      <c r="E201" s="42"/>
      <c r="F201" s="42"/>
      <c r="G201" s="42"/>
      <c r="H201" s="42"/>
      <c r="I201" s="128"/>
      <c r="J201" s="42"/>
      <c r="K201" s="42"/>
      <c r="L201" s="42"/>
      <c r="M201" s="128"/>
      <c r="N201" s="128"/>
      <c r="O201" s="128"/>
      <c r="P201" s="129"/>
      <c r="Q201" s="129"/>
      <c r="R201" s="132"/>
      <c r="S201" s="129"/>
      <c r="W201" s="130"/>
      <c r="X201" s="108"/>
      <c r="Y201" s="109"/>
      <c r="Z201" s="110"/>
      <c r="AF201" s="72">
        <f t="shared" si="5"/>
        <v>0</v>
      </c>
    </row>
    <row r="202" spans="1:32" ht="15">
      <c r="A202" s="27">
        <v>7364</v>
      </c>
      <c r="B202" s="143" t="s">
        <v>237</v>
      </c>
      <c r="C202" s="133">
        <v>10657</v>
      </c>
      <c r="D202" s="133">
        <v>10297.41</v>
      </c>
      <c r="E202" s="44">
        <v>359.59000000000015</v>
      </c>
      <c r="F202" s="45">
        <v>3.4920431448296236</v>
      </c>
      <c r="G202" s="133">
        <v>567</v>
      </c>
      <c r="H202" s="134"/>
      <c r="I202" s="133">
        <v>4636</v>
      </c>
      <c r="J202" s="46">
        <v>0.43501923618279065</v>
      </c>
      <c r="K202" s="46">
        <v>0.43245329017831236</v>
      </c>
      <c r="L202" s="47">
        <v>-27.345286569725161</v>
      </c>
      <c r="M202" s="133">
        <v>113</v>
      </c>
      <c r="N202" s="134"/>
      <c r="O202" s="133">
        <v>3197</v>
      </c>
      <c r="P202" s="48">
        <v>29.999061649619968</v>
      </c>
      <c r="Q202" s="49">
        <v>27.878389790747864</v>
      </c>
      <c r="R202" s="47">
        <v>-226.00000000000011</v>
      </c>
      <c r="S202" s="48">
        <v>-2.1206718588721039</v>
      </c>
      <c r="T202" s="135"/>
      <c r="U202" s="70">
        <v>24</v>
      </c>
      <c r="W202" s="164">
        <v>1343</v>
      </c>
      <c r="X202" s="117">
        <v>7.9352196574832465</v>
      </c>
      <c r="Y202" s="109">
        <v>0.27878389790747865</v>
      </c>
      <c r="Z202" s="115">
        <v>5202</v>
      </c>
      <c r="AF202" s="72">
        <f t="shared" si="5"/>
        <v>4636</v>
      </c>
    </row>
    <row r="203" spans="1:32" ht="15">
      <c r="A203" s="27">
        <v>7370</v>
      </c>
      <c r="B203" s="143" t="s">
        <v>371</v>
      </c>
      <c r="C203" s="133">
        <v>20429</v>
      </c>
      <c r="D203" s="133">
        <v>21122</v>
      </c>
      <c r="E203" s="44">
        <v>-693</v>
      </c>
      <c r="F203" s="45">
        <v>-3.2809393049900577</v>
      </c>
      <c r="G203" s="133">
        <v>937</v>
      </c>
      <c r="H203" s="134"/>
      <c r="I203" s="133">
        <v>5693</v>
      </c>
      <c r="J203" s="46">
        <v>0.27867247540261392</v>
      </c>
      <c r="K203" s="46">
        <v>0.26565794972077955</v>
      </c>
      <c r="L203" s="47">
        <v>-265.87374515419424</v>
      </c>
      <c r="M203" s="133">
        <v>309</v>
      </c>
      <c r="N203" s="134"/>
      <c r="O203" s="133">
        <v>4809</v>
      </c>
      <c r="P203" s="48">
        <v>23.540065593029517</v>
      </c>
      <c r="Q203" s="49">
        <v>24.000195800088107</v>
      </c>
      <c r="R203" s="47">
        <v>93.999999999999403</v>
      </c>
      <c r="S203" s="48">
        <v>0.4601302070585902</v>
      </c>
      <c r="T203" s="135"/>
      <c r="U203" s="70">
        <v>24</v>
      </c>
      <c r="V203" s="35"/>
      <c r="W203" s="164">
        <v>2442</v>
      </c>
      <c r="X203" s="117">
        <v>8.3656838656838666</v>
      </c>
      <c r="Y203" s="109">
        <v>0.24000195800088109</v>
      </c>
      <c r="Z203" s="115">
        <v>6589</v>
      </c>
      <c r="AF203" s="72">
        <f t="shared" si="5"/>
        <v>5693</v>
      </c>
    </row>
    <row r="204" spans="1:32" ht="15">
      <c r="A204" s="27">
        <v>7373</v>
      </c>
      <c r="B204" s="143" t="s">
        <v>214</v>
      </c>
      <c r="C204" s="133">
        <v>21845</v>
      </c>
      <c r="D204" s="133">
        <v>23524</v>
      </c>
      <c r="E204" s="44">
        <v>-1679</v>
      </c>
      <c r="F204" s="45">
        <v>-7.1373916000680158</v>
      </c>
      <c r="G204" s="133">
        <v>1468</v>
      </c>
      <c r="H204" s="134"/>
      <c r="I204" s="133">
        <v>5693</v>
      </c>
      <c r="J204" s="46">
        <v>0.26060883497367821</v>
      </c>
      <c r="K204" s="46">
        <v>0.25607283818995785</v>
      </c>
      <c r="L204" s="47">
        <v>-99.088849740371117</v>
      </c>
      <c r="M204" s="133">
        <v>117</v>
      </c>
      <c r="N204" s="134"/>
      <c r="O204" s="133">
        <v>5265</v>
      </c>
      <c r="P204" s="48">
        <v>24.101625085831998</v>
      </c>
      <c r="Q204" s="49">
        <v>23.717097734035246</v>
      </c>
      <c r="R204" s="47">
        <v>-84.000000000000469</v>
      </c>
      <c r="S204" s="48">
        <v>-0.38452735179675201</v>
      </c>
      <c r="T204" s="135"/>
      <c r="U204" s="70">
        <v>24</v>
      </c>
      <c r="V204" s="35"/>
      <c r="W204" s="164">
        <v>2494</v>
      </c>
      <c r="X204" s="117">
        <v>8.7590216519647157</v>
      </c>
      <c r="Y204" s="109">
        <v>0.23717097734035247</v>
      </c>
      <c r="Z204" s="115">
        <v>6139</v>
      </c>
      <c r="AF204" s="72">
        <f t="shared" si="5"/>
        <v>5693</v>
      </c>
    </row>
    <row r="205" spans="1:32" ht="15">
      <c r="A205" s="27">
        <v>7384</v>
      </c>
      <c r="B205" s="143" t="s">
        <v>229</v>
      </c>
      <c r="C205" s="133">
        <v>13858</v>
      </c>
      <c r="D205" s="133">
        <v>15917</v>
      </c>
      <c r="E205" s="44">
        <v>-2059</v>
      </c>
      <c r="F205" s="45">
        <v>-12.935854746497455</v>
      </c>
      <c r="G205" s="133">
        <v>1022</v>
      </c>
      <c r="H205" s="134"/>
      <c r="I205" s="133">
        <v>5373</v>
      </c>
      <c r="J205" s="46">
        <v>0.38771828546687837</v>
      </c>
      <c r="K205" s="46">
        <v>0.36944810183083543</v>
      </c>
      <c r="L205" s="47">
        <v>-253.18820482828301</v>
      </c>
      <c r="M205" s="133">
        <v>467</v>
      </c>
      <c r="N205" s="134"/>
      <c r="O205" s="133">
        <v>3254</v>
      </c>
      <c r="P205" s="48">
        <v>23.481021792466443</v>
      </c>
      <c r="Q205" s="49">
        <v>24.650021648145476</v>
      </c>
      <c r="R205" s="47">
        <v>162.00000000000037</v>
      </c>
      <c r="S205" s="48">
        <v>1.1689998556790329</v>
      </c>
      <c r="T205" s="135"/>
      <c r="U205" s="70">
        <v>24</v>
      </c>
      <c r="W205" s="164">
        <v>1647</v>
      </c>
      <c r="X205" s="117">
        <v>8.4140862173649058</v>
      </c>
      <c r="Y205" s="109">
        <v>0.24650021648145476</v>
      </c>
      <c r="Z205" s="115">
        <v>6113</v>
      </c>
      <c r="AF205" s="72">
        <f t="shared" si="5"/>
        <v>5373</v>
      </c>
    </row>
    <row r="206" spans="1:32" ht="15">
      <c r="A206" s="27">
        <v>7389</v>
      </c>
      <c r="B206" s="143" t="s">
        <v>135</v>
      </c>
      <c r="C206" s="133">
        <v>30330</v>
      </c>
      <c r="D206" s="133">
        <v>33368</v>
      </c>
      <c r="E206" s="44">
        <v>-3038</v>
      </c>
      <c r="F206" s="45">
        <v>-9.1045312874610396</v>
      </c>
      <c r="G206" s="133">
        <v>2314</v>
      </c>
      <c r="H206" s="134"/>
      <c r="I206" s="133">
        <v>7072</v>
      </c>
      <c r="J206" s="46">
        <v>0.23316848005275306</v>
      </c>
      <c r="K206" s="46">
        <v>0.21632259093291711</v>
      </c>
      <c r="L206" s="47">
        <v>-510.93581700462437</v>
      </c>
      <c r="M206" s="133">
        <v>233</v>
      </c>
      <c r="N206" s="134"/>
      <c r="O206" s="133">
        <v>7639</v>
      </c>
      <c r="P206" s="48">
        <v>25.186284207055721</v>
      </c>
      <c r="Q206" s="49">
        <v>23.999340586877679</v>
      </c>
      <c r="R206" s="47">
        <v>-360.00000000000006</v>
      </c>
      <c r="S206" s="48">
        <v>-1.1869436201780417</v>
      </c>
      <c r="T206" s="135"/>
      <c r="U206" s="70">
        <v>24</v>
      </c>
      <c r="W206" s="164">
        <v>3081</v>
      </c>
      <c r="X206" s="117">
        <v>9.8442064264849076</v>
      </c>
      <c r="Y206" s="109">
        <v>0.23999340586877679</v>
      </c>
      <c r="Z206" s="115">
        <v>6493</v>
      </c>
      <c r="AF206" s="72">
        <f t="shared" si="5"/>
        <v>7072</v>
      </c>
    </row>
    <row r="207" spans="1:32" ht="15">
      <c r="A207" s="27">
        <v>7404</v>
      </c>
      <c r="B207" s="143" t="s">
        <v>386</v>
      </c>
      <c r="C207" s="133"/>
      <c r="D207" s="133"/>
      <c r="E207" s="44"/>
      <c r="F207" s="45"/>
      <c r="G207" s="133"/>
      <c r="H207" s="134"/>
      <c r="I207" s="133"/>
      <c r="J207" s="46"/>
      <c r="K207" s="46"/>
      <c r="L207" s="47"/>
      <c r="M207" s="133"/>
      <c r="N207" s="134"/>
      <c r="O207" s="133"/>
      <c r="P207" s="48"/>
      <c r="Q207" s="49"/>
      <c r="R207" s="47"/>
      <c r="S207" s="48"/>
      <c r="T207" s="135"/>
      <c r="W207" s="164"/>
      <c r="X207" s="117"/>
      <c r="Y207" s="109"/>
      <c r="Z207" s="115"/>
      <c r="AF207" s="72">
        <f t="shared" si="5"/>
        <v>0</v>
      </c>
    </row>
    <row r="208" spans="1:32" ht="15">
      <c r="A208" s="27">
        <v>7487</v>
      </c>
      <c r="B208" s="143" t="s">
        <v>239</v>
      </c>
      <c r="C208" s="133">
        <v>21907</v>
      </c>
      <c r="D208" s="133">
        <v>22425</v>
      </c>
      <c r="E208" s="44">
        <v>-518</v>
      </c>
      <c r="F208" s="45">
        <v>-2.3099219620958751</v>
      </c>
      <c r="G208" s="133">
        <v>1568</v>
      </c>
      <c r="H208" s="134"/>
      <c r="I208" s="133">
        <v>5752</v>
      </c>
      <c r="J208" s="46">
        <v>0.26256447710777375</v>
      </c>
      <c r="K208" s="46">
        <v>0.25524979741561127</v>
      </c>
      <c r="L208" s="47">
        <v>-160.24268801620354</v>
      </c>
      <c r="M208" s="133">
        <v>13</v>
      </c>
      <c r="N208" s="134"/>
      <c r="O208" s="133">
        <v>4998</v>
      </c>
      <c r="P208" s="48">
        <v>22.814625462181038</v>
      </c>
      <c r="Q208" s="49">
        <v>23.111334276715205</v>
      </c>
      <c r="R208" s="47">
        <v>64.999999999999957</v>
      </c>
      <c r="S208" s="48">
        <v>0.29670881453416698</v>
      </c>
      <c r="T208" s="135"/>
      <c r="U208" s="70">
        <v>24</v>
      </c>
      <c r="W208" s="164">
        <v>2547</v>
      </c>
      <c r="X208" s="117">
        <v>8.6010993325480953</v>
      </c>
      <c r="Y208" s="109">
        <v>0.23111334276715206</v>
      </c>
      <c r="Z208" s="115">
        <v>5036</v>
      </c>
      <c r="AF208" s="72">
        <f t="shared" si="5"/>
        <v>5752</v>
      </c>
    </row>
    <row r="209" spans="1:32" ht="15">
      <c r="A209" s="27">
        <v>7493</v>
      </c>
      <c r="B209" s="143" t="s">
        <v>395</v>
      </c>
      <c r="C209" s="133">
        <v>29101</v>
      </c>
      <c r="D209" s="133">
        <v>30097</v>
      </c>
      <c r="E209" s="44">
        <v>-996</v>
      </c>
      <c r="F209" s="45">
        <v>-3.3092999302256039</v>
      </c>
      <c r="G209" s="133">
        <v>2849</v>
      </c>
      <c r="H209" s="134"/>
      <c r="I209" s="133">
        <v>7368</v>
      </c>
      <c r="J209" s="46">
        <v>0.25318717569842963</v>
      </c>
      <c r="K209" s="46">
        <v>0.22112632271318183</v>
      </c>
      <c r="L209" s="47">
        <v>-933.0028827236963</v>
      </c>
      <c r="M209" s="133">
        <v>208</v>
      </c>
      <c r="N209" s="134"/>
      <c r="O209" s="133">
        <v>7468</v>
      </c>
      <c r="P209" s="48">
        <v>25.662348372908145</v>
      </c>
      <c r="Q209" s="49">
        <v>23.999175286072642</v>
      </c>
      <c r="R209" s="47">
        <v>-483.99999999999966</v>
      </c>
      <c r="S209" s="48">
        <v>-1.6631730868355028</v>
      </c>
      <c r="T209" s="135"/>
      <c r="U209" s="70">
        <v>24</v>
      </c>
      <c r="W209" s="164">
        <v>3856</v>
      </c>
      <c r="X209" s="117">
        <v>7.5469398340248963</v>
      </c>
      <c r="Y209" s="109">
        <v>0.23999175286072644</v>
      </c>
      <c r="Z209" s="115">
        <v>5743</v>
      </c>
      <c r="AF209" s="72">
        <f t="shared" si="5"/>
        <v>7368</v>
      </c>
    </row>
    <row r="210" spans="1:32" ht="15.75" thickBot="1">
      <c r="A210" s="27">
        <v>8150</v>
      </c>
      <c r="B210" s="143" t="s">
        <v>139</v>
      </c>
      <c r="C210" s="133">
        <v>22441</v>
      </c>
      <c r="D210" s="133">
        <v>22680</v>
      </c>
      <c r="E210" s="44">
        <v>-239</v>
      </c>
      <c r="F210" s="45">
        <v>-1.0537918871252205</v>
      </c>
      <c r="G210" s="133">
        <v>1760</v>
      </c>
      <c r="H210" s="134"/>
      <c r="I210" s="133">
        <v>5882</v>
      </c>
      <c r="J210" s="46">
        <v>0.26210953166079942</v>
      </c>
      <c r="K210" s="46">
        <v>0.25239227063451652</v>
      </c>
      <c r="L210" s="47">
        <v>-218.06505469081449</v>
      </c>
      <c r="M210" s="133">
        <v>171</v>
      </c>
      <c r="N210" s="134"/>
      <c r="O210" s="133">
        <v>5634</v>
      </c>
      <c r="P210" s="48">
        <v>25.105833073392454</v>
      </c>
      <c r="Q210" s="49">
        <v>23.942783298426988</v>
      </c>
      <c r="R210" s="47">
        <v>-261.00000000000006</v>
      </c>
      <c r="S210" s="48">
        <v>-1.1630497749654651</v>
      </c>
      <c r="T210" s="135"/>
      <c r="U210" s="70">
        <v>24</v>
      </c>
      <c r="W210" s="164">
        <v>2499</v>
      </c>
      <c r="X210" s="117">
        <v>8.9799919967987201</v>
      </c>
      <c r="Y210" s="109">
        <v>0.23942783298426987</v>
      </c>
      <c r="Z210" s="115">
        <v>6448</v>
      </c>
      <c r="AF210" s="72">
        <f t="shared" si="5"/>
        <v>5882</v>
      </c>
    </row>
    <row r="211" spans="1:32" ht="15.75" thickBot="1">
      <c r="A211" s="120" t="s">
        <v>207</v>
      </c>
      <c r="B211" s="53" t="s">
        <v>401</v>
      </c>
      <c r="C211" s="54">
        <v>170568</v>
      </c>
      <c r="D211" s="54">
        <v>179430.41</v>
      </c>
      <c r="E211" s="137">
        <v>-8862.41</v>
      </c>
      <c r="F211" s="124">
        <v>-4.9391906310641547</v>
      </c>
      <c r="G211" s="54">
        <v>12485</v>
      </c>
      <c r="H211" s="54"/>
      <c r="I211" s="54">
        <v>47469</v>
      </c>
      <c r="J211" s="99">
        <v>0.27829956381032783</v>
      </c>
      <c r="K211" s="40">
        <v>0.26383177073819292</v>
      </c>
      <c r="L211" s="138">
        <v>-2467.7425287279125</v>
      </c>
      <c r="M211" s="54">
        <v>1631</v>
      </c>
      <c r="N211" s="54"/>
      <c r="O211" s="54">
        <v>42264</v>
      </c>
      <c r="P211" s="50">
        <v>24.778387505276488</v>
      </c>
      <c r="Q211" s="51">
        <v>24.13700107874865</v>
      </c>
      <c r="R211" s="138">
        <v>-1094.0000000000007</v>
      </c>
      <c r="S211" s="139">
        <v>-0.64138642652783773</v>
      </c>
      <c r="T211" s="41"/>
      <c r="U211" s="35"/>
      <c r="V211" s="35"/>
      <c r="W211" s="54">
        <v>19909</v>
      </c>
      <c r="X211" s="165">
        <v>8.5673815862172891</v>
      </c>
      <c r="Y211" s="109"/>
      <c r="Z211" s="126">
        <v>47763</v>
      </c>
      <c r="AF211" s="72">
        <f t="shared" si="5"/>
        <v>47469</v>
      </c>
    </row>
    <row r="212" spans="1:32">
      <c r="A212" s="42">
        <v>10</v>
      </c>
      <c r="B212" s="53"/>
      <c r="C212" s="42" t="s">
        <v>383</v>
      </c>
      <c r="D212" s="127"/>
      <c r="E212" s="47"/>
      <c r="F212" s="140"/>
      <c r="G212" s="127"/>
      <c r="H212" s="141"/>
      <c r="I212" s="141"/>
      <c r="J212" s="99"/>
      <c r="K212" s="40"/>
      <c r="L212" s="47"/>
      <c r="M212" s="127"/>
      <c r="N212" s="127"/>
      <c r="O212" s="127"/>
      <c r="P212" s="50"/>
      <c r="Q212" s="50"/>
      <c r="R212" s="47"/>
      <c r="S212" s="50"/>
      <c r="W212" s="55"/>
      <c r="X212" s="166"/>
      <c r="Y212" s="109"/>
      <c r="Z212" s="110"/>
      <c r="AF212" s="72">
        <f t="shared" si="5"/>
        <v>0</v>
      </c>
    </row>
    <row r="213" spans="1:32" ht="15">
      <c r="A213" s="27">
        <v>7358</v>
      </c>
      <c r="B213" s="143" t="s">
        <v>235</v>
      </c>
      <c r="C213" s="133">
        <v>17416.88</v>
      </c>
      <c r="D213" s="133">
        <v>16237.22</v>
      </c>
      <c r="E213" s="44">
        <v>1179.6600000000017</v>
      </c>
      <c r="F213" s="45">
        <v>7.2651599226961379</v>
      </c>
      <c r="G213" s="133">
        <v>935.68</v>
      </c>
      <c r="H213" s="134"/>
      <c r="I213" s="133">
        <v>5618</v>
      </c>
      <c r="J213" s="46">
        <v>0.32256064231940507</v>
      </c>
      <c r="K213" s="46">
        <v>0.29405776545227463</v>
      </c>
      <c r="L213" s="47">
        <v>-496.43118604958676</v>
      </c>
      <c r="M213" s="133">
        <v>358</v>
      </c>
      <c r="N213" s="134"/>
      <c r="O213" s="133">
        <v>5013</v>
      </c>
      <c r="P213" s="48">
        <v>28.78242256936948</v>
      </c>
      <c r="Q213" s="49">
        <v>27.90970598637643</v>
      </c>
      <c r="R213" s="47">
        <v>-151.99999999999991</v>
      </c>
      <c r="S213" s="48">
        <v>-0.87271658299304988</v>
      </c>
      <c r="T213" s="135"/>
      <c r="U213" s="70">
        <v>24</v>
      </c>
      <c r="W213" s="164">
        <v>2120</v>
      </c>
      <c r="X213" s="117">
        <v>8.2155094339622643</v>
      </c>
      <c r="Y213" s="109">
        <v>0.27909705986376432</v>
      </c>
      <c r="Z213" s="115">
        <v>5545.08</v>
      </c>
      <c r="AF213" s="72">
        <f t="shared" si="5"/>
        <v>5618</v>
      </c>
    </row>
    <row r="214" spans="1:32" ht="15">
      <c r="A214" s="27">
        <v>7365</v>
      </c>
      <c r="B214" s="143" t="s">
        <v>397</v>
      </c>
      <c r="C214" s="133">
        <v>18006.740000000002</v>
      </c>
      <c r="D214" s="133">
        <v>19850</v>
      </c>
      <c r="E214" s="44">
        <v>-1843.2599999999984</v>
      </c>
      <c r="F214" s="45">
        <v>-9.2859445843828627</v>
      </c>
      <c r="G214" s="133">
        <v>939.6</v>
      </c>
      <c r="H214" s="134"/>
      <c r="I214" s="133">
        <v>5242</v>
      </c>
      <c r="J214" s="46">
        <v>0.29111321649560107</v>
      </c>
      <c r="K214" s="46">
        <v>0.28727234715820721</v>
      </c>
      <c r="L214" s="47">
        <v>-69.161535532423514</v>
      </c>
      <c r="M214" s="133">
        <v>109.41</v>
      </c>
      <c r="N214" s="134"/>
      <c r="O214" s="133">
        <v>4626</v>
      </c>
      <c r="P214" s="48">
        <v>25.690380379791122</v>
      </c>
      <c r="Q214" s="49">
        <v>25.690380379791122</v>
      </c>
      <c r="R214" s="47">
        <v>0</v>
      </c>
      <c r="S214" s="48">
        <v>0</v>
      </c>
      <c r="T214" s="135"/>
      <c r="U214" s="70">
        <v>24</v>
      </c>
      <c r="W214" s="164">
        <v>2331</v>
      </c>
      <c r="X214" s="117">
        <v>7.7248991848991855</v>
      </c>
      <c r="Y214" s="109">
        <v>0.25690380379791122</v>
      </c>
      <c r="Z214" s="115">
        <v>7558</v>
      </c>
      <c r="AF214" s="72">
        <f t="shared" si="5"/>
        <v>5242</v>
      </c>
    </row>
    <row r="215" spans="1:32" ht="15">
      <c r="A215" s="27">
        <v>7369</v>
      </c>
      <c r="B215" s="143" t="s">
        <v>382</v>
      </c>
      <c r="C215" s="133">
        <v>25606</v>
      </c>
      <c r="D215" s="133">
        <v>20045</v>
      </c>
      <c r="E215" s="44">
        <v>5561</v>
      </c>
      <c r="F215" s="45">
        <v>27.742579196807181</v>
      </c>
      <c r="G215" s="133">
        <v>2287</v>
      </c>
      <c r="H215" s="134"/>
      <c r="I215" s="133">
        <v>6705</v>
      </c>
      <c r="J215" s="46">
        <v>0.26185269077559947</v>
      </c>
      <c r="K215" s="46">
        <v>0.23604648495896785</v>
      </c>
      <c r="L215" s="47">
        <v>-660.79370614066931</v>
      </c>
      <c r="M215" s="133">
        <v>456</v>
      </c>
      <c r="N215" s="134"/>
      <c r="O215" s="133">
        <v>6035</v>
      </c>
      <c r="P215" s="48">
        <v>23.568694837147543</v>
      </c>
      <c r="Q215" s="49">
        <v>23.568694837147543</v>
      </c>
      <c r="R215" s="47">
        <v>0</v>
      </c>
      <c r="S215" s="48">
        <v>0</v>
      </c>
      <c r="T215" s="135"/>
      <c r="U215" s="70">
        <v>24</v>
      </c>
      <c r="W215" s="164">
        <v>3049</v>
      </c>
      <c r="X215" s="117">
        <v>8.3981633322400793</v>
      </c>
      <c r="Y215" s="109">
        <v>0.23568694837147544</v>
      </c>
      <c r="Z215" s="115">
        <v>10256</v>
      </c>
      <c r="AF215" s="72">
        <f t="shared" si="5"/>
        <v>6705</v>
      </c>
    </row>
    <row r="216" spans="1:32" ht="15">
      <c r="A216" s="27">
        <v>7385</v>
      </c>
      <c r="B216" s="143" t="s">
        <v>391</v>
      </c>
      <c r="C216" s="133">
        <v>17815</v>
      </c>
      <c r="D216" s="133">
        <v>19454</v>
      </c>
      <c r="E216" s="44">
        <v>-1639</v>
      </c>
      <c r="F216" s="45">
        <v>-8.4250025701655176</v>
      </c>
      <c r="G216" s="133">
        <v>29</v>
      </c>
      <c r="H216" s="134"/>
      <c r="I216" s="133">
        <v>6358</v>
      </c>
      <c r="J216" s="46">
        <v>0.35689026101599775</v>
      </c>
      <c r="K216" s="46">
        <v>0.28947258972420897</v>
      </c>
      <c r="L216" s="47">
        <v>-1201.045814063217</v>
      </c>
      <c r="M216" s="133">
        <v>300</v>
      </c>
      <c r="N216" s="134"/>
      <c r="O216" s="133">
        <v>4085</v>
      </c>
      <c r="P216" s="48">
        <v>22.930115071568903</v>
      </c>
      <c r="Q216" s="49">
        <v>22.930115071568903</v>
      </c>
      <c r="R216" s="47">
        <v>0</v>
      </c>
      <c r="S216" s="48">
        <v>0</v>
      </c>
      <c r="T216" s="135"/>
      <c r="U216" s="70">
        <v>24</v>
      </c>
      <c r="W216" s="164">
        <v>2095</v>
      </c>
      <c r="X216" s="117">
        <v>8.5035799522673035</v>
      </c>
      <c r="Y216" s="109">
        <v>0.22930115071568902</v>
      </c>
      <c r="Z216" s="115">
        <v>7459.32</v>
      </c>
      <c r="AF216" s="72">
        <f t="shared" si="5"/>
        <v>6358</v>
      </c>
    </row>
    <row r="217" spans="1:32" ht="15">
      <c r="A217" s="27">
        <v>7391</v>
      </c>
      <c r="B217" s="143" t="s">
        <v>392</v>
      </c>
      <c r="C217" s="133">
        <v>25928</v>
      </c>
      <c r="D217" s="133">
        <v>27141</v>
      </c>
      <c r="E217" s="44">
        <v>-1213</v>
      </c>
      <c r="F217" s="45">
        <v>-4.4692531594266978</v>
      </c>
      <c r="G217" s="133">
        <v>1770</v>
      </c>
      <c r="H217" s="134"/>
      <c r="I217" s="133">
        <v>6878</v>
      </c>
      <c r="J217" s="46">
        <v>0.26527306386917621</v>
      </c>
      <c r="K217" s="46">
        <v>0.23483634910895931</v>
      </c>
      <c r="L217" s="47">
        <v>-789.16314030290357</v>
      </c>
      <c r="M217" s="133">
        <v>187</v>
      </c>
      <c r="N217" s="134"/>
      <c r="O217" s="133">
        <v>6125</v>
      </c>
      <c r="P217" s="48">
        <v>23.623110151187905</v>
      </c>
      <c r="Q217" s="49">
        <v>23.900802221536562</v>
      </c>
      <c r="R217" s="47">
        <v>71.999999999999716</v>
      </c>
      <c r="S217" s="48">
        <v>0.27769207034865673</v>
      </c>
      <c r="T217" s="135"/>
      <c r="U217" s="70">
        <v>24</v>
      </c>
      <c r="W217" s="164">
        <v>3143</v>
      </c>
      <c r="X217" s="117">
        <v>8.2494432071269479</v>
      </c>
      <c r="Y217" s="109">
        <v>0.23900802221536563</v>
      </c>
      <c r="Z217" s="115">
        <v>12486</v>
      </c>
      <c r="AF217" s="72">
        <f t="shared" si="5"/>
        <v>6878</v>
      </c>
    </row>
    <row r="218" spans="1:32" ht="15">
      <c r="A218" s="27">
        <v>7394</v>
      </c>
      <c r="B218" s="143" t="s">
        <v>472</v>
      </c>
      <c r="C218" s="133">
        <v>18609</v>
      </c>
      <c r="D218" s="133">
        <v>20185</v>
      </c>
      <c r="E218" s="44">
        <v>-1576</v>
      </c>
      <c r="F218" s="45">
        <v>-7.8077780530096605</v>
      </c>
      <c r="G218" s="133">
        <v>881</v>
      </c>
      <c r="H218" s="134"/>
      <c r="I218" s="133">
        <v>5838</v>
      </c>
      <c r="J218" s="46">
        <v>0.31371916814444623</v>
      </c>
      <c r="K218" s="46">
        <v>0.26746890968171261</v>
      </c>
      <c r="L218" s="47">
        <v>-860.67105973300988</v>
      </c>
      <c r="M218" s="133">
        <v>185</v>
      </c>
      <c r="N218" s="134"/>
      <c r="O218" s="133">
        <v>4458</v>
      </c>
      <c r="P218" s="48">
        <v>23.956150249879091</v>
      </c>
      <c r="Q218" s="49">
        <v>24.880434198506098</v>
      </c>
      <c r="R218" s="47">
        <v>171.99999999999974</v>
      </c>
      <c r="S218" s="48">
        <v>0.92428394862700713</v>
      </c>
      <c r="T218" s="135"/>
      <c r="U218" s="70" t="s">
        <v>62</v>
      </c>
      <c r="W218" s="164">
        <v>2326</v>
      </c>
      <c r="X218" s="117">
        <v>8.0004299226139288</v>
      </c>
      <c r="Y218" s="109">
        <v>0.24880434198506099</v>
      </c>
      <c r="Z218" s="115">
        <v>10068.61</v>
      </c>
      <c r="AF218" s="72">
        <f t="shared" si="5"/>
        <v>5838</v>
      </c>
    </row>
    <row r="219" spans="1:32" ht="15">
      <c r="A219" s="27">
        <v>7396</v>
      </c>
      <c r="B219" s="143" t="s">
        <v>161</v>
      </c>
      <c r="C219" s="133">
        <v>25257</v>
      </c>
      <c r="D219" s="133">
        <v>28778</v>
      </c>
      <c r="E219" s="44">
        <v>-3521</v>
      </c>
      <c r="F219" s="45">
        <v>-12.235040656056711</v>
      </c>
      <c r="G219" s="133">
        <v>1579</v>
      </c>
      <c r="H219" s="134"/>
      <c r="I219" s="133">
        <v>6183</v>
      </c>
      <c r="J219" s="46">
        <v>0.24480342083382825</v>
      </c>
      <c r="K219" s="46">
        <v>0.2384020897554292</v>
      </c>
      <c r="L219" s="47">
        <v>-161.67841904712475</v>
      </c>
      <c r="M219" s="133">
        <v>370</v>
      </c>
      <c r="N219" s="134"/>
      <c r="O219" s="133">
        <v>6175</v>
      </c>
      <c r="P219" s="48">
        <v>24.448667696084254</v>
      </c>
      <c r="Q219" s="49">
        <v>23.882488023122303</v>
      </c>
      <c r="R219" s="47">
        <v>-142.99999999999997</v>
      </c>
      <c r="S219" s="48">
        <v>-0.56617967296195104</v>
      </c>
      <c r="T219" s="135"/>
      <c r="U219" s="70">
        <v>24</v>
      </c>
      <c r="W219" s="164">
        <v>3107</v>
      </c>
      <c r="X219" s="117">
        <v>8.1290634052140334</v>
      </c>
      <c r="Y219" s="109">
        <v>0.23882488023122303</v>
      </c>
      <c r="Z219" s="115">
        <v>6653</v>
      </c>
      <c r="AF219" s="72">
        <f t="shared" si="5"/>
        <v>6183</v>
      </c>
    </row>
    <row r="220" spans="1:32" ht="15">
      <c r="A220" s="27">
        <v>7398</v>
      </c>
      <c r="B220" s="143" t="s">
        <v>473</v>
      </c>
      <c r="C220" s="133">
        <v>21021</v>
      </c>
      <c r="D220" s="133">
        <v>28245</v>
      </c>
      <c r="E220" s="44">
        <v>-7224</v>
      </c>
      <c r="F220" s="45">
        <v>-25.576208178438662</v>
      </c>
      <c r="G220" s="133">
        <v>2238</v>
      </c>
      <c r="H220" s="134"/>
      <c r="I220" s="133">
        <v>6070</v>
      </c>
      <c r="J220" s="46">
        <v>0.28875886018743163</v>
      </c>
      <c r="K220" s="46">
        <v>0.26154491926231072</v>
      </c>
      <c r="L220" s="47">
        <v>-572.06425218696677</v>
      </c>
      <c r="M220" s="133">
        <v>260</v>
      </c>
      <c r="N220" s="134"/>
      <c r="O220" s="133">
        <v>5736</v>
      </c>
      <c r="P220" s="48">
        <v>27.286998715570142</v>
      </c>
      <c r="Q220" s="49">
        <v>27.315541601255887</v>
      </c>
      <c r="R220" s="47">
        <v>6.0000000000004636</v>
      </c>
      <c r="S220" s="48">
        <v>2.8542885685745034E-2</v>
      </c>
      <c r="T220" s="135"/>
      <c r="U220" s="70">
        <v>24</v>
      </c>
      <c r="W220" s="164">
        <v>2404</v>
      </c>
      <c r="X220" s="117">
        <v>8.7441763727121469</v>
      </c>
      <c r="Y220" s="109">
        <v>0.27315541601255888</v>
      </c>
      <c r="Z220" s="115">
        <v>5766</v>
      </c>
      <c r="AF220" s="72">
        <f t="shared" si="5"/>
        <v>6070</v>
      </c>
    </row>
    <row r="221" spans="1:32" ht="15">
      <c r="A221" s="27">
        <v>7491</v>
      </c>
      <c r="B221" s="143" t="s">
        <v>217</v>
      </c>
      <c r="C221" s="133">
        <v>21285</v>
      </c>
      <c r="D221" s="133">
        <v>25675</v>
      </c>
      <c r="E221" s="44">
        <v>-4390</v>
      </c>
      <c r="F221" s="45">
        <v>-17.098344693281405</v>
      </c>
      <c r="G221" s="133">
        <v>1001</v>
      </c>
      <c r="H221" s="134"/>
      <c r="I221" s="133">
        <v>5954</v>
      </c>
      <c r="J221" s="46">
        <v>0.2797275076344844</v>
      </c>
      <c r="K221" s="46">
        <v>0.25996627578257164</v>
      </c>
      <c r="L221" s="47">
        <v>-420.61781996796293</v>
      </c>
      <c r="M221" s="133">
        <v>124</v>
      </c>
      <c r="N221" s="134"/>
      <c r="O221" s="133">
        <v>5061</v>
      </c>
      <c r="P221" s="48">
        <v>23.777307963354474</v>
      </c>
      <c r="Q221" s="49">
        <v>24.402161146347193</v>
      </c>
      <c r="R221" s="47">
        <v>133.00000000000034</v>
      </c>
      <c r="S221" s="48">
        <v>0.62485318299271952</v>
      </c>
      <c r="T221" s="135"/>
      <c r="U221" s="70">
        <v>24</v>
      </c>
      <c r="W221" s="164">
        <v>2648</v>
      </c>
      <c r="X221" s="117">
        <v>8.0381419939577032</v>
      </c>
      <c r="Y221" s="109">
        <v>0.24402161146347193</v>
      </c>
      <c r="Z221" s="115">
        <v>7510</v>
      </c>
      <c r="AF221" s="72">
        <f t="shared" si="5"/>
        <v>5954</v>
      </c>
    </row>
    <row r="222" spans="1:32" ht="15.75" thickBot="1">
      <c r="A222" s="27">
        <v>8213</v>
      </c>
      <c r="B222" s="143" t="s">
        <v>171</v>
      </c>
      <c r="C222" s="133">
        <v>14155</v>
      </c>
      <c r="D222" s="133">
        <v>14420</v>
      </c>
      <c r="E222" s="44">
        <v>-265</v>
      </c>
      <c r="F222" s="45">
        <v>-1.8377253814147017</v>
      </c>
      <c r="G222" s="133">
        <v>1284</v>
      </c>
      <c r="H222" s="134"/>
      <c r="I222" s="133">
        <v>4991</v>
      </c>
      <c r="J222" s="46">
        <v>0.35259625574002118</v>
      </c>
      <c r="K222" s="46">
        <v>0.36591202570315573</v>
      </c>
      <c r="L222" s="47">
        <v>188.48472382816954</v>
      </c>
      <c r="M222" s="133">
        <v>58</v>
      </c>
      <c r="N222" s="134"/>
      <c r="O222" s="133">
        <v>3656.83</v>
      </c>
      <c r="P222" s="48">
        <v>25.834192864712115</v>
      </c>
      <c r="Q222" s="49">
        <v>25.599858707170608</v>
      </c>
      <c r="R222" s="47">
        <v>-33.170000000000378</v>
      </c>
      <c r="S222" s="48">
        <v>-0.23433415754150744</v>
      </c>
      <c r="T222" s="135"/>
      <c r="U222" s="70">
        <v>24</v>
      </c>
      <c r="W222" s="164">
        <v>1766</v>
      </c>
      <c r="X222" s="117">
        <v>8.0152887882219712</v>
      </c>
      <c r="Y222" s="109">
        <v>0.25599858707170609</v>
      </c>
      <c r="Z222" s="115">
        <v>4641.01</v>
      </c>
      <c r="AF222" s="72">
        <f t="shared" ref="AF222:AF285" si="6">I222</f>
        <v>4991</v>
      </c>
    </row>
    <row r="223" spans="1:32" ht="15" thickBot="1">
      <c r="A223" s="120" t="s">
        <v>209</v>
      </c>
      <c r="B223" s="53" t="s">
        <v>241</v>
      </c>
      <c r="C223" s="54">
        <v>205099.62</v>
      </c>
      <c r="D223" s="54">
        <v>220030.22</v>
      </c>
      <c r="E223" s="44">
        <v>-14930.599999999997</v>
      </c>
      <c r="F223" s="45">
        <v>-6.7857042546246582</v>
      </c>
      <c r="G223" s="54">
        <v>12944.279999999999</v>
      </c>
      <c r="H223" s="131"/>
      <c r="I223" s="54">
        <v>59837</v>
      </c>
      <c r="J223" s="99">
        <v>0.29174603053872067</v>
      </c>
      <c r="K223" s="40">
        <v>0.26715728576583569</v>
      </c>
      <c r="L223" s="47">
        <v>-5043.1422091956938</v>
      </c>
      <c r="M223" s="54">
        <v>2407.41</v>
      </c>
      <c r="N223" s="54"/>
      <c r="O223" s="54">
        <v>50970.83</v>
      </c>
      <c r="P223" s="50">
        <v>24.851742777485399</v>
      </c>
      <c r="Q223" s="51">
        <v>24.878476127844607</v>
      </c>
      <c r="R223" s="47">
        <v>54.829999999999991</v>
      </c>
      <c r="S223" s="48">
        <v>2.673335035920843E-2</v>
      </c>
      <c r="T223" s="135"/>
      <c r="W223" s="54">
        <v>24989</v>
      </c>
      <c r="X223" s="165">
        <v>8.2075961423026129</v>
      </c>
      <c r="Y223" s="109"/>
      <c r="Z223" s="126">
        <v>77943.02</v>
      </c>
      <c r="AF223" s="72">
        <f t="shared" si="6"/>
        <v>59837</v>
      </c>
    </row>
    <row r="224" spans="1:32">
      <c r="A224" s="42">
        <v>10</v>
      </c>
      <c r="B224" s="42"/>
      <c r="C224" s="56" t="s">
        <v>384</v>
      </c>
      <c r="D224" s="42"/>
      <c r="E224" s="42"/>
      <c r="F224" s="42"/>
      <c r="G224" s="42"/>
      <c r="H224" s="42"/>
      <c r="I224" s="128"/>
      <c r="J224" s="42"/>
      <c r="K224" s="42"/>
      <c r="L224" s="42"/>
      <c r="M224" s="128"/>
      <c r="N224" s="128"/>
      <c r="O224" s="128"/>
      <c r="P224" s="129"/>
      <c r="Q224" s="129"/>
      <c r="R224" s="42"/>
      <c r="S224" s="129"/>
      <c r="W224" s="130"/>
      <c r="X224" s="108"/>
      <c r="Y224" s="109"/>
      <c r="Z224" s="110"/>
      <c r="AF224" s="72">
        <f t="shared" si="6"/>
        <v>0</v>
      </c>
    </row>
    <row r="225" spans="1:32" ht="15">
      <c r="A225" s="27">
        <v>7355</v>
      </c>
      <c r="B225" s="143" t="s">
        <v>376</v>
      </c>
      <c r="C225" s="133">
        <v>17844</v>
      </c>
      <c r="D225" s="133">
        <v>20094.12</v>
      </c>
      <c r="E225" s="44">
        <v>-2250.119999999999</v>
      </c>
      <c r="F225" s="45">
        <v>-11.197902670034813</v>
      </c>
      <c r="G225" s="133">
        <v>1356</v>
      </c>
      <c r="H225" s="134"/>
      <c r="I225" s="133">
        <v>5411</v>
      </c>
      <c r="J225" s="46">
        <v>0.30323918403945305</v>
      </c>
      <c r="K225" s="46">
        <v>0.28947258972420897</v>
      </c>
      <c r="L225" s="47">
        <v>-245.65110896121524</v>
      </c>
      <c r="M225" s="133">
        <v>451</v>
      </c>
      <c r="N225" s="134"/>
      <c r="O225" s="133">
        <v>4757</v>
      </c>
      <c r="P225" s="48">
        <v>26.658820892176642</v>
      </c>
      <c r="Q225" s="49">
        <v>25.997534185160276</v>
      </c>
      <c r="R225" s="47">
        <v>-118.00000000000034</v>
      </c>
      <c r="S225" s="48">
        <v>-0.66128670701636594</v>
      </c>
      <c r="T225" s="135"/>
      <c r="U225" s="70">
        <v>24</v>
      </c>
      <c r="V225" s="35"/>
      <c r="W225" s="164">
        <v>2101</v>
      </c>
      <c r="X225" s="117">
        <v>8.4930985245121366</v>
      </c>
      <c r="Y225" s="109">
        <v>0.25997534185160276</v>
      </c>
      <c r="Z225" s="115">
        <v>6607</v>
      </c>
      <c r="AF225" s="72">
        <f t="shared" si="6"/>
        <v>5411</v>
      </c>
    </row>
    <row r="226" spans="1:32" ht="15">
      <c r="A226" s="27">
        <v>7359</v>
      </c>
      <c r="B226" s="143" t="s">
        <v>372</v>
      </c>
      <c r="C226" s="133">
        <v>15135</v>
      </c>
      <c r="D226" s="133">
        <v>17132.05</v>
      </c>
      <c r="E226" s="44">
        <v>-1997.0499999999993</v>
      </c>
      <c r="F226" s="45">
        <v>-11.65680697873284</v>
      </c>
      <c r="G226" s="167">
        <v>941</v>
      </c>
      <c r="H226" s="134"/>
      <c r="I226" s="133">
        <v>5059</v>
      </c>
      <c r="J226" s="46">
        <v>0.33425834159233564</v>
      </c>
      <c r="K226" s="46">
        <v>0.33711365083047479</v>
      </c>
      <c r="L226" s="47">
        <v>43.215105319236002</v>
      </c>
      <c r="M226" s="133">
        <v>0</v>
      </c>
      <c r="N226" s="134"/>
      <c r="O226" s="133">
        <v>3634</v>
      </c>
      <c r="P226" s="48">
        <v>24.010571522960024</v>
      </c>
      <c r="Q226" s="49">
        <v>27.089527585067724</v>
      </c>
      <c r="R226" s="47">
        <v>466.00000000000045</v>
      </c>
      <c r="S226" s="48">
        <v>3.0789560621077001</v>
      </c>
      <c r="T226" s="135"/>
      <c r="U226" s="70">
        <v>24</v>
      </c>
      <c r="W226" s="164">
        <v>1681</v>
      </c>
      <c r="X226" s="117">
        <v>9.0035693039857225</v>
      </c>
      <c r="Y226" s="109">
        <v>0.27089527585067724</v>
      </c>
      <c r="Z226" s="115">
        <v>4289</v>
      </c>
      <c r="AF226" s="72">
        <f t="shared" si="6"/>
        <v>5059</v>
      </c>
    </row>
    <row r="227" spans="1:32" ht="15">
      <c r="A227" s="27">
        <v>7368</v>
      </c>
      <c r="B227" s="143" t="s">
        <v>240</v>
      </c>
      <c r="C227" s="133">
        <v>34332</v>
      </c>
      <c r="D227" s="133">
        <v>38121.15</v>
      </c>
      <c r="E227" s="44">
        <v>-3789.1500000000015</v>
      </c>
      <c r="F227" s="45">
        <v>-9.9397578509567559</v>
      </c>
      <c r="G227" s="133">
        <v>2990</v>
      </c>
      <c r="H227" s="134"/>
      <c r="I227" s="133">
        <v>7905</v>
      </c>
      <c r="J227" s="46">
        <v>0.23025166025865082</v>
      </c>
      <c r="K227" s="46">
        <v>0.20773118864558002</v>
      </c>
      <c r="L227" s="47">
        <v>-773.17283141994676</v>
      </c>
      <c r="M227" s="133">
        <v>323</v>
      </c>
      <c r="N227" s="134"/>
      <c r="O227" s="133">
        <v>7818</v>
      </c>
      <c r="P227" s="48">
        <v>22.771758126529186</v>
      </c>
      <c r="Q227" s="49">
        <v>24.047535826634046</v>
      </c>
      <c r="R227" s="47">
        <v>438.00000000000085</v>
      </c>
      <c r="S227" s="48">
        <v>1.2757777001048609</v>
      </c>
      <c r="T227" s="135"/>
      <c r="U227" s="70">
        <v>24</v>
      </c>
      <c r="W227" s="164">
        <v>3701</v>
      </c>
      <c r="X227" s="117">
        <v>9.2764117805998385</v>
      </c>
      <c r="Y227" s="109">
        <v>0.24047535826634045</v>
      </c>
      <c r="Z227" s="115">
        <v>5789</v>
      </c>
      <c r="AF227" s="72">
        <f t="shared" si="6"/>
        <v>7905</v>
      </c>
    </row>
    <row r="228" spans="1:32" ht="15">
      <c r="A228" s="27">
        <v>7371</v>
      </c>
      <c r="B228" s="143" t="s">
        <v>218</v>
      </c>
      <c r="C228" s="133">
        <v>21264.44</v>
      </c>
      <c r="D228" s="133">
        <v>24110</v>
      </c>
      <c r="E228" s="44">
        <v>-2845.5600000000013</v>
      </c>
      <c r="F228" s="45">
        <v>-11.802405640812946</v>
      </c>
      <c r="G228" s="133">
        <v>1415.09</v>
      </c>
      <c r="H228" s="134"/>
      <c r="I228" s="133">
        <v>5569.9</v>
      </c>
      <c r="J228" s="46">
        <v>0.26193494867487693</v>
      </c>
      <c r="K228" s="46">
        <v>0.25996627578257164</v>
      </c>
      <c r="L228" s="47">
        <v>-41.862726598052298</v>
      </c>
      <c r="M228" s="133">
        <v>210</v>
      </c>
      <c r="N228" s="134"/>
      <c r="O228" s="133">
        <v>4724.4600000000009</v>
      </c>
      <c r="P228" s="48">
        <v>22.217655390877923</v>
      </c>
      <c r="Q228" s="49">
        <v>23.043165021039822</v>
      </c>
      <c r="R228" s="47">
        <v>175.53999999999908</v>
      </c>
      <c r="S228" s="48">
        <v>0.82550963016189982</v>
      </c>
      <c r="T228" s="135"/>
      <c r="U228" s="70">
        <v>24</v>
      </c>
      <c r="V228" s="35"/>
      <c r="W228" s="164">
        <v>2328</v>
      </c>
      <c r="X228" s="117">
        <v>9.1342096219931275</v>
      </c>
      <c r="Y228" s="109">
        <v>0.23043165021039821</v>
      </c>
      <c r="Z228" s="115">
        <v>6305</v>
      </c>
      <c r="AF228" s="72">
        <f t="shared" si="6"/>
        <v>5569.9</v>
      </c>
    </row>
    <row r="229" spans="1:32" ht="15">
      <c r="A229" s="27">
        <v>7376</v>
      </c>
      <c r="B229" s="143" t="s">
        <v>394</v>
      </c>
      <c r="C229" s="133">
        <v>45473</v>
      </c>
      <c r="D229" s="133">
        <v>50752</v>
      </c>
      <c r="E229" s="44">
        <v>-5279</v>
      </c>
      <c r="F229" s="45">
        <v>-10.401560529634301</v>
      </c>
      <c r="G229" s="133">
        <v>3833</v>
      </c>
      <c r="H229" s="134"/>
      <c r="I229" s="133">
        <v>9400</v>
      </c>
      <c r="J229" s="46">
        <v>0.20671607327425065</v>
      </c>
      <c r="K229" s="46">
        <v>0.19057253916753877</v>
      </c>
      <c r="L229" s="47">
        <v>-734.09492643450915</v>
      </c>
      <c r="M229" s="133">
        <v>411</v>
      </c>
      <c r="N229" s="134"/>
      <c r="O229" s="133">
        <v>10620</v>
      </c>
      <c r="P229" s="48">
        <v>23.354518065665339</v>
      </c>
      <c r="Q229" s="49">
        <v>22.870714489917095</v>
      </c>
      <c r="R229" s="47">
        <v>-219.99999999999886</v>
      </c>
      <c r="S229" s="48">
        <v>-0.48380357574824373</v>
      </c>
      <c r="T229" s="135"/>
      <c r="U229" s="70">
        <v>24</v>
      </c>
      <c r="V229" s="35"/>
      <c r="W229" s="164">
        <v>4155</v>
      </c>
      <c r="X229" s="117">
        <v>10.944163658243081</v>
      </c>
      <c r="Y229" s="109">
        <v>0.22870714489917093</v>
      </c>
      <c r="Z229" s="115">
        <v>9940</v>
      </c>
      <c r="AF229" s="72">
        <f t="shared" si="6"/>
        <v>9400</v>
      </c>
    </row>
    <row r="230" spans="1:32" ht="15">
      <c r="A230" s="27">
        <v>7378</v>
      </c>
      <c r="B230" s="143" t="s">
        <v>373</v>
      </c>
      <c r="C230" s="133">
        <v>28630.400000000001</v>
      </c>
      <c r="D230" s="133">
        <v>34092</v>
      </c>
      <c r="E230" s="44">
        <v>-5461.5999999999985</v>
      </c>
      <c r="F230" s="45">
        <v>-16.020180687551328</v>
      </c>
      <c r="G230" s="133">
        <v>2950</v>
      </c>
      <c r="H230" s="134"/>
      <c r="I230" s="133">
        <v>6334.77</v>
      </c>
      <c r="J230" s="46">
        <v>0.22126026880518609</v>
      </c>
      <c r="K230" s="46">
        <v>0.22399135233104242</v>
      </c>
      <c r="L230" s="47">
        <v>78.192013778676966</v>
      </c>
      <c r="M230" s="133">
        <v>306</v>
      </c>
      <c r="N230" s="134"/>
      <c r="O230" s="133">
        <v>6362.119999999999</v>
      </c>
      <c r="P230" s="48">
        <v>22.221554711076333</v>
      </c>
      <c r="Q230" s="49">
        <v>22.004582541634065</v>
      </c>
      <c r="R230" s="47">
        <v>-62.119999999999209</v>
      </c>
      <c r="S230" s="48">
        <v>-0.21697216944226838</v>
      </c>
      <c r="T230" s="135"/>
      <c r="U230" s="70">
        <v>24</v>
      </c>
      <c r="W230" s="164">
        <v>2915</v>
      </c>
      <c r="X230" s="117">
        <v>9.8217495711835348</v>
      </c>
      <c r="Y230" s="109">
        <v>0.22004582541634066</v>
      </c>
      <c r="Z230" s="115">
        <v>6200</v>
      </c>
      <c r="AF230" s="72">
        <f t="shared" si="6"/>
        <v>6334.77</v>
      </c>
    </row>
    <row r="231" spans="1:32" ht="15">
      <c r="A231" s="27">
        <v>7402</v>
      </c>
      <c r="B231" s="143" t="s">
        <v>385</v>
      </c>
      <c r="C231" s="133">
        <v>26584</v>
      </c>
      <c r="D231" s="133">
        <v>29897</v>
      </c>
      <c r="E231" s="44">
        <v>-3313</v>
      </c>
      <c r="F231" s="45">
        <v>-11.081379402615648</v>
      </c>
      <c r="G231" s="167">
        <v>1478</v>
      </c>
      <c r="H231" s="134"/>
      <c r="I231" s="133">
        <v>6144</v>
      </c>
      <c r="J231" s="46">
        <v>0.23111646102919048</v>
      </c>
      <c r="K231" s="46">
        <v>0.23247437345014324</v>
      </c>
      <c r="L231" s="47">
        <v>36.098743798608211</v>
      </c>
      <c r="M231" s="133">
        <v>490</v>
      </c>
      <c r="N231" s="134"/>
      <c r="O231" s="133">
        <v>6332</v>
      </c>
      <c r="P231" s="48">
        <v>23.818838399037016</v>
      </c>
      <c r="Q231" s="49">
        <v>23.698465242250975</v>
      </c>
      <c r="R231" s="47">
        <v>-32.000000000001108</v>
      </c>
      <c r="S231" s="48">
        <v>-0.12037315678604088</v>
      </c>
      <c r="T231" s="135"/>
      <c r="U231" s="70">
        <v>24</v>
      </c>
      <c r="W231" s="164">
        <v>2899</v>
      </c>
      <c r="X231" s="117">
        <v>9.1700586409106588</v>
      </c>
      <c r="Y231" s="109">
        <v>0.23698465242250977</v>
      </c>
      <c r="Z231" s="115">
        <v>7133</v>
      </c>
      <c r="AF231" s="72">
        <f t="shared" si="6"/>
        <v>6144</v>
      </c>
    </row>
    <row r="232" spans="1:32" ht="15">
      <c r="A232" s="27">
        <v>7403</v>
      </c>
      <c r="B232" s="143" t="s">
        <v>116</v>
      </c>
      <c r="C232" s="133">
        <v>22473</v>
      </c>
      <c r="D232" s="133">
        <v>22597.21</v>
      </c>
      <c r="E232" s="44">
        <v>-124.20999999999913</v>
      </c>
      <c r="F232" s="45">
        <v>-0.54966962735664771</v>
      </c>
      <c r="G232" s="133">
        <v>2200</v>
      </c>
      <c r="H232" s="134"/>
      <c r="I232" s="133">
        <v>5848</v>
      </c>
      <c r="J232" s="46">
        <v>0.26022337916611044</v>
      </c>
      <c r="K232" s="46">
        <v>0.25239227063451652</v>
      </c>
      <c r="L232" s="47">
        <v>-175.98850203050998</v>
      </c>
      <c r="M232" s="133">
        <v>86</v>
      </c>
      <c r="N232" s="134"/>
      <c r="O232" s="133">
        <v>5787</v>
      </c>
      <c r="P232" s="48">
        <v>25.750901081297556</v>
      </c>
      <c r="Q232" s="49">
        <v>25.719752591999288</v>
      </c>
      <c r="R232" s="47">
        <v>-6.9999999999996847</v>
      </c>
      <c r="S232" s="48">
        <v>-3.1148489298267634E-2</v>
      </c>
      <c r="T232" s="135"/>
      <c r="U232" s="70">
        <v>24</v>
      </c>
      <c r="W232" s="164">
        <v>2548</v>
      </c>
      <c r="X232" s="117">
        <v>8.8198587127158561</v>
      </c>
      <c r="Y232" s="109">
        <v>0.2571975259199929</v>
      </c>
      <c r="Z232" s="115">
        <v>6293</v>
      </c>
      <c r="AF232" s="72">
        <f t="shared" si="6"/>
        <v>5848</v>
      </c>
    </row>
    <row r="233" spans="1:32" ht="15">
      <c r="A233" s="27">
        <v>7405</v>
      </c>
      <c r="B233" s="143" t="s">
        <v>374</v>
      </c>
      <c r="C233" s="133">
        <v>17249</v>
      </c>
      <c r="D233" s="133">
        <v>20492</v>
      </c>
      <c r="E233" s="44">
        <v>-3243</v>
      </c>
      <c r="F233" s="45">
        <v>-15.825688073394495</v>
      </c>
      <c r="G233" s="133">
        <v>2900</v>
      </c>
      <c r="H233" s="134"/>
      <c r="I233" s="133">
        <v>5172</v>
      </c>
      <c r="J233" s="46">
        <v>0.29984346918661953</v>
      </c>
      <c r="K233" s="46">
        <v>0.29919034656528753</v>
      </c>
      <c r="L233" s="47">
        <v>-11.265712095355527</v>
      </c>
      <c r="M233" s="133">
        <v>212</v>
      </c>
      <c r="N233" s="134"/>
      <c r="O233" s="133">
        <v>4876.84</v>
      </c>
      <c r="P233" s="48">
        <v>28.273175256536611</v>
      </c>
      <c r="Q233" s="49">
        <v>26.824743463389183</v>
      </c>
      <c r="R233" s="47">
        <v>-249.83999999999986</v>
      </c>
      <c r="S233" s="48">
        <v>-1.448431793147428</v>
      </c>
      <c r="T233" s="135"/>
      <c r="U233" s="70">
        <v>24</v>
      </c>
      <c r="W233" s="164">
        <v>2021</v>
      </c>
      <c r="X233" s="117">
        <v>8.5348837209302317</v>
      </c>
      <c r="Y233" s="109">
        <v>0.26824743463389183</v>
      </c>
      <c r="Z233" s="115">
        <v>5536</v>
      </c>
      <c r="AF233" s="72">
        <f t="shared" si="6"/>
        <v>5172</v>
      </c>
    </row>
    <row r="234" spans="1:32" ht="15.75" thickBot="1">
      <c r="A234" s="27">
        <v>7490</v>
      </c>
      <c r="B234" s="143" t="s">
        <v>474</v>
      </c>
      <c r="C234" s="133">
        <v>22435</v>
      </c>
      <c r="D234" s="133">
        <v>26716</v>
      </c>
      <c r="E234" s="44">
        <v>-4281</v>
      </c>
      <c r="F234" s="45">
        <v>-16.02410540500075</v>
      </c>
      <c r="G234" s="133">
        <v>1700</v>
      </c>
      <c r="H234" s="134"/>
      <c r="I234" s="133">
        <v>5796</v>
      </c>
      <c r="J234" s="46">
        <v>0.25834633385335415</v>
      </c>
      <c r="K234" s="46">
        <v>0.25239227063451652</v>
      </c>
      <c r="L234" s="47">
        <v>-133.5794083146221</v>
      </c>
      <c r="M234" s="133">
        <v>140</v>
      </c>
      <c r="N234" s="134"/>
      <c r="O234" s="133">
        <v>4525.9800000000005</v>
      </c>
      <c r="P234" s="48">
        <v>20.173746378426568</v>
      </c>
      <c r="Q234" s="49">
        <v>22.476309338087809</v>
      </c>
      <c r="R234" s="47">
        <v>516.57999999999947</v>
      </c>
      <c r="S234" s="48">
        <v>2.3025629596612411</v>
      </c>
      <c r="T234" s="135"/>
      <c r="U234" s="70">
        <v>24</v>
      </c>
      <c r="W234" s="164">
        <v>2244</v>
      </c>
      <c r="X234" s="117">
        <v>9.9977718360071304</v>
      </c>
      <c r="Y234" s="109">
        <v>0.2247630933808781</v>
      </c>
      <c r="Z234" s="115">
        <v>5440.69</v>
      </c>
      <c r="AF234" s="72">
        <f t="shared" si="6"/>
        <v>5796</v>
      </c>
    </row>
    <row r="235" spans="1:32" ht="15" thickBot="1">
      <c r="A235" s="120" t="s">
        <v>210</v>
      </c>
      <c r="B235" s="53" t="s">
        <v>109</v>
      </c>
      <c r="C235" s="54">
        <v>251419.84</v>
      </c>
      <c r="D235" s="54">
        <v>284003.53000000003</v>
      </c>
      <c r="E235" s="44">
        <v>-32583.69</v>
      </c>
      <c r="F235" s="45">
        <v>-11.472987677301051</v>
      </c>
      <c r="G235" s="54">
        <v>21763.09</v>
      </c>
      <c r="H235" s="131"/>
      <c r="I235" s="54">
        <v>62639.67</v>
      </c>
      <c r="J235" s="99">
        <v>0.24914370321769355</v>
      </c>
      <c r="K235" s="40">
        <v>0.24135549782802468</v>
      </c>
      <c r="L235" s="47">
        <v>-1958.1093529576899</v>
      </c>
      <c r="M235" s="54">
        <v>2629</v>
      </c>
      <c r="N235" s="54"/>
      <c r="O235" s="54">
        <v>59437.4</v>
      </c>
      <c r="P235" s="50">
        <v>23.640695976896652</v>
      </c>
      <c r="Q235" s="51">
        <v>24.001510779737988</v>
      </c>
      <c r="R235" s="47">
        <v>907.16000000000076</v>
      </c>
      <c r="S235" s="48">
        <v>0.36081480284133605</v>
      </c>
      <c r="T235" s="135"/>
      <c r="W235" s="54">
        <v>26593</v>
      </c>
      <c r="X235" s="165">
        <v>9.4543616741247689</v>
      </c>
      <c r="Y235" s="109"/>
      <c r="Z235" s="126">
        <v>63532.69</v>
      </c>
      <c r="AF235" s="72">
        <f t="shared" si="6"/>
        <v>62639.67</v>
      </c>
    </row>
    <row r="236" spans="1:32" ht="15">
      <c r="A236" s="42">
        <v>7</v>
      </c>
      <c r="B236" s="42"/>
      <c r="C236" s="56" t="s">
        <v>388</v>
      </c>
      <c r="D236" s="42"/>
      <c r="E236" s="42"/>
      <c r="F236" s="42"/>
      <c r="G236" s="42"/>
      <c r="H236" s="42"/>
      <c r="I236" s="128"/>
      <c r="J236" s="42"/>
      <c r="K236" s="42"/>
      <c r="L236" s="42"/>
      <c r="M236" s="128"/>
      <c r="N236" s="128"/>
      <c r="O236" s="128"/>
      <c r="P236" s="129"/>
      <c r="Q236" s="129"/>
      <c r="R236" s="42"/>
      <c r="S236" s="129"/>
      <c r="W236" s="130"/>
      <c r="X236" s="108"/>
      <c r="Y236" s="109"/>
      <c r="Z236" s="115"/>
      <c r="AF236" s="72">
        <f t="shared" si="6"/>
        <v>0</v>
      </c>
    </row>
    <row r="237" spans="1:32" ht="15">
      <c r="A237" s="27">
        <v>7351</v>
      </c>
      <c r="B237" s="143" t="s">
        <v>220</v>
      </c>
      <c r="C237" s="133">
        <v>21915.68</v>
      </c>
      <c r="D237" s="133">
        <v>25237</v>
      </c>
      <c r="E237" s="44">
        <v>-3321.3199999999997</v>
      </c>
      <c r="F237" s="45">
        <v>-13.160518286642628</v>
      </c>
      <c r="G237" s="133">
        <v>1605.83</v>
      </c>
      <c r="H237" s="134"/>
      <c r="I237" s="133">
        <v>5786.49</v>
      </c>
      <c r="J237" s="46">
        <v>0.26403424397508996</v>
      </c>
      <c r="K237" s="46">
        <v>0.25524979741561127</v>
      </c>
      <c r="L237" s="47">
        <v>-192.51711977463586</v>
      </c>
      <c r="M237" s="133">
        <v>184</v>
      </c>
      <c r="N237" s="134"/>
      <c r="O237" s="133">
        <v>5547.7900000000009</v>
      </c>
      <c r="P237" s="48">
        <v>25.314249888664193</v>
      </c>
      <c r="Q237" s="49">
        <v>23.543691092405073</v>
      </c>
      <c r="R237" s="47">
        <v>-388.03000000000083</v>
      </c>
      <c r="S237" s="48">
        <v>-1.7705587962591203</v>
      </c>
      <c r="T237" s="135"/>
      <c r="U237" s="70">
        <v>24</v>
      </c>
      <c r="V237" s="35"/>
      <c r="W237" s="164">
        <v>2265</v>
      </c>
      <c r="X237" s="117">
        <v>9.6757969094922736</v>
      </c>
      <c r="Y237" s="109">
        <v>0.23543691092405072</v>
      </c>
      <c r="Z237" s="115">
        <v>8526.98</v>
      </c>
      <c r="AF237" s="72">
        <f t="shared" si="6"/>
        <v>5786.49</v>
      </c>
    </row>
    <row r="238" spans="1:32" ht="15">
      <c r="A238" s="27">
        <v>7366</v>
      </c>
      <c r="B238" s="143" t="s">
        <v>124</v>
      </c>
      <c r="C238" s="133">
        <v>28838</v>
      </c>
      <c r="D238" s="133">
        <v>28111</v>
      </c>
      <c r="E238" s="44">
        <v>727</v>
      </c>
      <c r="F238" s="45">
        <v>2.5861762299455728</v>
      </c>
      <c r="G238" s="133">
        <v>2194</v>
      </c>
      <c r="H238" s="134"/>
      <c r="I238" s="133">
        <v>6496</v>
      </c>
      <c r="J238" s="46">
        <v>0.2252583396906859</v>
      </c>
      <c r="K238" s="46">
        <v>0.22288636168299358</v>
      </c>
      <c r="L238" s="47">
        <v>-68.403101785830998</v>
      </c>
      <c r="M238" s="133">
        <v>84</v>
      </c>
      <c r="N238" s="134"/>
      <c r="O238" s="133">
        <v>6941.3899999999994</v>
      </c>
      <c r="P238" s="48">
        <v>24.070289201747691</v>
      </c>
      <c r="Q238" s="49">
        <v>23.049448644150079</v>
      </c>
      <c r="R238" s="47">
        <v>-294.38999999999942</v>
      </c>
      <c r="S238" s="48">
        <v>-1.0208405575976123</v>
      </c>
      <c r="T238" s="135"/>
      <c r="U238" s="70">
        <v>24</v>
      </c>
      <c r="W238" s="164">
        <v>3332</v>
      </c>
      <c r="X238" s="117">
        <v>8.6548619447779114</v>
      </c>
      <c r="Y238" s="109">
        <v>0.23049448644150081</v>
      </c>
      <c r="Z238" s="115">
        <v>6962</v>
      </c>
      <c r="AF238" s="72">
        <f t="shared" si="6"/>
        <v>6496</v>
      </c>
    </row>
    <row r="239" spans="1:32" ht="15">
      <c r="A239" s="27">
        <v>7379</v>
      </c>
      <c r="B239" s="143" t="s">
        <v>130</v>
      </c>
      <c r="C239" s="133">
        <v>31806</v>
      </c>
      <c r="D239" s="133">
        <v>33959</v>
      </c>
      <c r="E239" s="44">
        <v>-2153</v>
      </c>
      <c r="F239" s="45">
        <v>-6.339998233163521</v>
      </c>
      <c r="G239" s="133">
        <v>1828</v>
      </c>
      <c r="H239" s="134"/>
      <c r="I239" s="133">
        <v>7065</v>
      </c>
      <c r="J239" s="46">
        <v>0.22212790039615166</v>
      </c>
      <c r="K239" s="46">
        <v>0.21299191730530348</v>
      </c>
      <c r="L239" s="47">
        <v>-290.5790781875171</v>
      </c>
      <c r="M239" s="133">
        <v>741</v>
      </c>
      <c r="N239" s="134"/>
      <c r="O239" s="133">
        <v>7625.7200000000012</v>
      </c>
      <c r="P239" s="48">
        <v>23.975727850091179</v>
      </c>
      <c r="Q239" s="49">
        <v>26.583034647550775</v>
      </c>
      <c r="R239" s="47">
        <v>829.27999999999929</v>
      </c>
      <c r="S239" s="48">
        <v>2.6073067974595965</v>
      </c>
      <c r="T239" s="135"/>
      <c r="U239" s="70">
        <v>24</v>
      </c>
      <c r="V239" s="35"/>
      <c r="W239" s="164">
        <v>3874</v>
      </c>
      <c r="X239" s="118">
        <v>8.2101187403200822</v>
      </c>
      <c r="Y239" s="109">
        <v>0.26583034647550774</v>
      </c>
      <c r="Z239" s="115">
        <v>7815</v>
      </c>
      <c r="AF239" s="72">
        <f t="shared" si="6"/>
        <v>7065</v>
      </c>
    </row>
    <row r="240" spans="1:32" ht="15">
      <c r="A240" s="27">
        <v>7383</v>
      </c>
      <c r="B240" s="143" t="s">
        <v>377</v>
      </c>
      <c r="C240" s="133">
        <v>24964</v>
      </c>
      <c r="D240" s="133">
        <v>27025</v>
      </c>
      <c r="E240" s="44">
        <v>-2061</v>
      </c>
      <c r="F240" s="45">
        <v>-7.6262719703977799</v>
      </c>
      <c r="G240" s="133">
        <v>1724</v>
      </c>
      <c r="H240" s="134"/>
      <c r="I240" s="133">
        <v>6549</v>
      </c>
      <c r="J240" s="46">
        <v>0.26233776638359235</v>
      </c>
      <c r="K240" s="46">
        <v>0.23895517622456711</v>
      </c>
      <c r="L240" s="47">
        <v>-583.72298072990623</v>
      </c>
      <c r="M240" s="133">
        <v>200</v>
      </c>
      <c r="N240" s="134"/>
      <c r="O240" s="133">
        <v>6420.9500000000007</v>
      </c>
      <c r="P240" s="48">
        <v>25.720838006729696</v>
      </c>
      <c r="Q240" s="49">
        <v>25.721038295145011</v>
      </c>
      <c r="R240" s="47">
        <v>4.9999999999055827E-2</v>
      </c>
      <c r="S240" s="48">
        <v>2.0028841531427588E-4</v>
      </c>
      <c r="T240" s="135"/>
      <c r="U240" s="70">
        <v>24</v>
      </c>
      <c r="V240" s="35"/>
      <c r="W240" s="164">
        <v>2826</v>
      </c>
      <c r="X240" s="118">
        <v>8.8336871903750893</v>
      </c>
      <c r="Y240" s="109">
        <v>0.2572103829514501</v>
      </c>
      <c r="Z240" s="115">
        <v>6407</v>
      </c>
      <c r="AF240" s="72">
        <f t="shared" si="6"/>
        <v>6549</v>
      </c>
    </row>
    <row r="241" spans="1:32" ht="15">
      <c r="A241" s="27">
        <v>7387</v>
      </c>
      <c r="B241" s="143" t="s">
        <v>398</v>
      </c>
      <c r="C241" s="133">
        <v>21663</v>
      </c>
      <c r="D241" s="133">
        <v>23925</v>
      </c>
      <c r="E241" s="44">
        <v>-2262</v>
      </c>
      <c r="F241" s="45">
        <v>-9.454545454545455</v>
      </c>
      <c r="G241" s="133">
        <v>930</v>
      </c>
      <c r="H241" s="134"/>
      <c r="I241" s="133">
        <v>6387</v>
      </c>
      <c r="J241" s="46">
        <v>0.29483451045561554</v>
      </c>
      <c r="K241" s="46">
        <v>0.256788360528314</v>
      </c>
      <c r="L241" s="47">
        <v>-824.19374587513335</v>
      </c>
      <c r="M241" s="133">
        <v>621</v>
      </c>
      <c r="N241" s="134"/>
      <c r="O241" s="133">
        <v>5764.41</v>
      </c>
      <c r="P241" s="48">
        <v>26.609472372247613</v>
      </c>
      <c r="Q241" s="49">
        <v>23.487051654895446</v>
      </c>
      <c r="R241" s="47">
        <v>-676.41</v>
      </c>
      <c r="S241" s="48">
        <v>-3.122420717352167</v>
      </c>
      <c r="T241" s="135"/>
      <c r="U241" s="70">
        <v>24</v>
      </c>
      <c r="W241" s="164">
        <v>2601</v>
      </c>
      <c r="X241" s="117">
        <v>8.3287197231833918</v>
      </c>
      <c r="Y241" s="109">
        <v>0.23487051654895444</v>
      </c>
      <c r="Z241" s="115">
        <v>7203</v>
      </c>
      <c r="AF241" s="72">
        <f t="shared" si="6"/>
        <v>6387</v>
      </c>
    </row>
    <row r="242" spans="1:32" ht="15">
      <c r="A242" s="27">
        <v>7400</v>
      </c>
      <c r="B242" s="143" t="s">
        <v>146</v>
      </c>
      <c r="C242" s="133">
        <v>16160</v>
      </c>
      <c r="D242" s="133">
        <v>16239</v>
      </c>
      <c r="E242" s="44">
        <v>-79</v>
      </c>
      <c r="F242" s="45">
        <v>-0.48648315782991558</v>
      </c>
      <c r="G242" s="133">
        <v>1338</v>
      </c>
      <c r="H242" s="134"/>
      <c r="I242" s="133">
        <v>5307</v>
      </c>
      <c r="J242" s="46">
        <v>0.32840346534653464</v>
      </c>
      <c r="K242" s="46">
        <v>0.31613387635433604</v>
      </c>
      <c r="L242" s="47">
        <v>-198.27655811392935</v>
      </c>
      <c r="M242" s="133">
        <v>230</v>
      </c>
      <c r="N242" s="134"/>
      <c r="O242" s="133">
        <v>4174</v>
      </c>
      <c r="P242" s="48">
        <v>25.829207920792079</v>
      </c>
      <c r="Q242" s="49">
        <v>25.829207920792079</v>
      </c>
      <c r="R242" s="47">
        <v>0</v>
      </c>
      <c r="S242" s="48">
        <v>0</v>
      </c>
      <c r="T242" s="135"/>
      <c r="U242" s="70">
        <v>24</v>
      </c>
      <c r="W242" s="164">
        <v>2016</v>
      </c>
      <c r="X242" s="117">
        <v>8.0158730158730158</v>
      </c>
      <c r="Y242" s="109">
        <v>0.2582920792079208</v>
      </c>
      <c r="Z242" s="115">
        <v>4056</v>
      </c>
      <c r="AF242" s="72">
        <f t="shared" si="6"/>
        <v>5307</v>
      </c>
    </row>
    <row r="243" spans="1:32" ht="15">
      <c r="A243" s="27">
        <v>7401</v>
      </c>
      <c r="B243" s="143" t="s">
        <v>221</v>
      </c>
      <c r="C243" s="133">
        <v>20834</v>
      </c>
      <c r="D243" s="133">
        <v>21548</v>
      </c>
      <c r="E243" s="44">
        <v>-714</v>
      </c>
      <c r="F243" s="45">
        <v>-3.3135325784295526</v>
      </c>
      <c r="G243" s="167">
        <v>1502</v>
      </c>
      <c r="H243" s="134"/>
      <c r="I243" s="133">
        <v>5901</v>
      </c>
      <c r="J243" s="46">
        <v>0.28323893635403669</v>
      </c>
      <c r="K243" s="46">
        <v>0.26313624454150109</v>
      </c>
      <c r="L243" s="47">
        <v>-418.81948122236668</v>
      </c>
      <c r="M243" s="133">
        <v>114</v>
      </c>
      <c r="N243" s="134"/>
      <c r="O243" s="133">
        <v>5321.7200000000012</v>
      </c>
      <c r="P243" s="48">
        <v>25.543438609964486</v>
      </c>
      <c r="Q243" s="49">
        <v>26.514351540750695</v>
      </c>
      <c r="R243" s="47">
        <v>202.27999999999884</v>
      </c>
      <c r="S243" s="48">
        <v>0.97091293078620922</v>
      </c>
      <c r="T243" s="135"/>
      <c r="U243" s="70">
        <v>24</v>
      </c>
      <c r="W243" s="164">
        <v>2420</v>
      </c>
      <c r="X243" s="117">
        <v>8.6090909090909093</v>
      </c>
      <c r="Y243" s="109">
        <v>0.26514351540750697</v>
      </c>
      <c r="Z243" s="115">
        <v>6739</v>
      </c>
      <c r="AF243" s="72">
        <f t="shared" si="6"/>
        <v>5901</v>
      </c>
    </row>
    <row r="244" spans="1:32">
      <c r="A244" s="120" t="s">
        <v>208</v>
      </c>
      <c r="B244" s="53" t="s">
        <v>223</v>
      </c>
      <c r="C244" s="54">
        <v>166180.68</v>
      </c>
      <c r="D244" s="54">
        <v>176044</v>
      </c>
      <c r="E244" s="44">
        <v>-9863.32</v>
      </c>
      <c r="F244" s="45">
        <v>-5.6027584013087637</v>
      </c>
      <c r="G244" s="54">
        <v>11121.83</v>
      </c>
      <c r="H244" s="131"/>
      <c r="I244" s="54">
        <v>43491.49</v>
      </c>
      <c r="J244" s="99">
        <v>0.26171207146342162</v>
      </c>
      <c r="K244" s="40">
        <v>0.24620778982436875</v>
      </c>
      <c r="L244" s="47">
        <v>-2576.5120656893196</v>
      </c>
      <c r="M244" s="54">
        <v>2174</v>
      </c>
      <c r="N244" s="54"/>
      <c r="O244" s="54">
        <v>41795.980000000003</v>
      </c>
      <c r="P244" s="50">
        <v>25.150926088399689</v>
      </c>
      <c r="Q244" s="51">
        <v>24.954019925781989</v>
      </c>
      <c r="R244" s="47">
        <v>-327.2200000000031</v>
      </c>
      <c r="S244" s="48">
        <v>-0.19690616261770089</v>
      </c>
      <c r="T244" s="135"/>
      <c r="W244" s="164">
        <v>19334</v>
      </c>
      <c r="X244" s="117">
        <v>8.5952560256542867</v>
      </c>
      <c r="Y244" s="109"/>
      <c r="Z244" s="126">
        <v>47708.979999999996</v>
      </c>
      <c r="AF244" s="72">
        <f t="shared" si="6"/>
        <v>43491.49</v>
      </c>
    </row>
    <row r="245" spans="1:32">
      <c r="A245" s="42">
        <v>10</v>
      </c>
      <c r="B245" s="42"/>
      <c r="C245" s="42" t="s">
        <v>387</v>
      </c>
      <c r="D245" s="42"/>
      <c r="E245" s="42"/>
      <c r="F245" s="42"/>
      <c r="G245" s="42"/>
      <c r="H245" s="42"/>
      <c r="I245" s="128"/>
      <c r="J245" s="42"/>
      <c r="K245" s="42"/>
      <c r="L245" s="42"/>
      <c r="M245" s="128"/>
      <c r="N245" s="128"/>
      <c r="O245" s="128"/>
      <c r="P245" s="129"/>
      <c r="Q245" s="129"/>
      <c r="R245" s="42"/>
      <c r="S245" s="129"/>
      <c r="T245" s="135"/>
      <c r="X245" s="108"/>
      <c r="Y245" s="109"/>
      <c r="Z245" s="110"/>
      <c r="AF245" s="72">
        <f t="shared" si="6"/>
        <v>0</v>
      </c>
    </row>
    <row r="246" spans="1:32" ht="15">
      <c r="A246" s="27">
        <v>7356</v>
      </c>
      <c r="B246" s="143" t="s">
        <v>183</v>
      </c>
      <c r="C246" s="133">
        <v>17044.43</v>
      </c>
      <c r="D246" s="133">
        <v>16968.52</v>
      </c>
      <c r="E246" s="44">
        <v>75.909999999999854</v>
      </c>
      <c r="F246" s="45">
        <v>0.44735781317404144</v>
      </c>
      <c r="G246" s="133">
        <v>729</v>
      </c>
      <c r="H246" s="134"/>
      <c r="I246" s="133">
        <v>5596</v>
      </c>
      <c r="J246" s="46">
        <v>0.32831840079134356</v>
      </c>
      <c r="K246" s="46">
        <v>0.30096536899236304</v>
      </c>
      <c r="L246" s="47">
        <v>-466.21683578549755</v>
      </c>
      <c r="M246" s="133">
        <v>294</v>
      </c>
      <c r="N246" s="134"/>
      <c r="O246" s="133">
        <v>4120</v>
      </c>
      <c r="P246" s="48">
        <v>24.172119572200419</v>
      </c>
      <c r="Q246" s="49">
        <v>24.64148111729169</v>
      </c>
      <c r="R246" s="47">
        <v>80.000000000000114</v>
      </c>
      <c r="S246" s="48">
        <v>0.46936154509127093</v>
      </c>
      <c r="T246" s="135"/>
      <c r="U246" s="70">
        <v>24</v>
      </c>
      <c r="W246" s="136">
        <v>2501</v>
      </c>
      <c r="X246" s="117">
        <v>6.8150459816073568</v>
      </c>
      <c r="Y246" s="109">
        <v>0.24641481117291689</v>
      </c>
      <c r="Z246" s="115">
        <v>6400</v>
      </c>
      <c r="AF246" s="72">
        <f t="shared" si="6"/>
        <v>5596</v>
      </c>
    </row>
    <row r="247" spans="1:32" ht="15">
      <c r="A247" s="27">
        <v>7361</v>
      </c>
      <c r="B247" s="143" t="s">
        <v>224</v>
      </c>
      <c r="C247" s="133">
        <v>26879.63</v>
      </c>
      <c r="D247" s="133">
        <v>24771.96</v>
      </c>
      <c r="E247" s="44">
        <v>2107.6700000000019</v>
      </c>
      <c r="F247" s="45">
        <v>8.5082892108658417</v>
      </c>
      <c r="G247" s="133">
        <v>2351</v>
      </c>
      <c r="H247" s="134"/>
      <c r="I247" s="133">
        <v>6538</v>
      </c>
      <c r="J247" s="46">
        <v>0.2432325147332757</v>
      </c>
      <c r="K247" s="46">
        <v>0.2312306558040492</v>
      </c>
      <c r="L247" s="47">
        <v>-322.60552732980466</v>
      </c>
      <c r="M247" s="133">
        <v>414</v>
      </c>
      <c r="N247" s="134"/>
      <c r="O247" s="133">
        <v>6796.9400000000005</v>
      </c>
      <c r="P247" s="48">
        <v>25.286583185854866</v>
      </c>
      <c r="Q247" s="49">
        <v>25.005143299963578</v>
      </c>
      <c r="R247" s="47">
        <v>-75.650000000000446</v>
      </c>
      <c r="S247" s="48">
        <v>-0.2814398858912881</v>
      </c>
      <c r="T247" s="135"/>
      <c r="U247" s="70">
        <v>24</v>
      </c>
      <c r="W247" s="136">
        <v>2823</v>
      </c>
      <c r="X247" s="117">
        <v>9.5216542685086782</v>
      </c>
      <c r="Y247" s="109">
        <v>0.25005143299963578</v>
      </c>
      <c r="Z247" s="115">
        <v>10756.6</v>
      </c>
      <c r="AF247" s="72">
        <f t="shared" si="6"/>
        <v>6538</v>
      </c>
    </row>
    <row r="248" spans="1:32" ht="15">
      <c r="A248" s="27">
        <v>7363</v>
      </c>
      <c r="B248" s="143" t="s">
        <v>475</v>
      </c>
      <c r="C248" s="133">
        <v>16626</v>
      </c>
      <c r="D248" s="133">
        <v>16794.39</v>
      </c>
      <c r="E248" s="44">
        <v>-168.38999999999942</v>
      </c>
      <c r="F248" s="45">
        <v>-1.0026562441386644</v>
      </c>
      <c r="G248" s="133">
        <v>1890</v>
      </c>
      <c r="H248" s="134"/>
      <c r="I248" s="133">
        <v>5190</v>
      </c>
      <c r="J248" s="46">
        <v>0.31216167448574522</v>
      </c>
      <c r="K248" s="46">
        <v>0.30711307113877578</v>
      </c>
      <c r="L248" s="47">
        <v>-83.938079246713883</v>
      </c>
      <c r="M248" s="133">
        <v>300</v>
      </c>
      <c r="N248" s="134"/>
      <c r="O248" s="133">
        <v>3357</v>
      </c>
      <c r="P248" s="48">
        <v>20.191266690725371</v>
      </c>
      <c r="Q248" s="49">
        <v>19.186815830626731</v>
      </c>
      <c r="R248" s="47">
        <v>-166.99999999999986</v>
      </c>
      <c r="S248" s="48">
        <v>-1.0044508600986397</v>
      </c>
      <c r="T248" s="135"/>
      <c r="U248" s="70">
        <v>24</v>
      </c>
      <c r="W248" s="164">
        <v>2413</v>
      </c>
      <c r="X248" s="117">
        <v>6.890178201409034</v>
      </c>
      <c r="Y248" s="109">
        <v>0.1918681583062673</v>
      </c>
      <c r="Z248" s="115">
        <v>8973</v>
      </c>
      <c r="AF248" s="72">
        <f t="shared" si="6"/>
        <v>5190</v>
      </c>
    </row>
    <row r="249" spans="1:32" ht="15">
      <c r="A249" s="27">
        <v>7367</v>
      </c>
      <c r="B249" s="143" t="s">
        <v>55</v>
      </c>
      <c r="C249" s="133">
        <v>22194</v>
      </c>
      <c r="D249" s="133">
        <v>23445.8</v>
      </c>
      <c r="E249" s="44">
        <v>-1251.7999999999993</v>
      </c>
      <c r="F249" s="45">
        <v>-5.3391225720598117</v>
      </c>
      <c r="G249" s="133">
        <v>1149</v>
      </c>
      <c r="H249" s="134"/>
      <c r="I249" s="133">
        <v>6114</v>
      </c>
      <c r="J249" s="46">
        <v>0.27547985942146525</v>
      </c>
      <c r="K249" s="46">
        <v>0.25381057914985006</v>
      </c>
      <c r="L249" s="47">
        <v>-480.92800634822748</v>
      </c>
      <c r="M249" s="133">
        <v>114</v>
      </c>
      <c r="N249" s="134"/>
      <c r="O249" s="133">
        <v>5557</v>
      </c>
      <c r="P249" s="48">
        <v>25.038298639271879</v>
      </c>
      <c r="Q249" s="49">
        <v>25.380733531585115</v>
      </c>
      <c r="R249" s="47">
        <v>75.999999999999517</v>
      </c>
      <c r="S249" s="48">
        <v>0.34243489231323565</v>
      </c>
      <c r="T249" s="135"/>
      <c r="U249" s="70">
        <v>24</v>
      </c>
      <c r="W249" s="164">
        <v>2618</v>
      </c>
      <c r="X249" s="117">
        <v>8.4774637127578298</v>
      </c>
      <c r="Y249" s="109">
        <v>0.25380733531585115</v>
      </c>
      <c r="Z249" s="115">
        <v>6614</v>
      </c>
      <c r="AF249" s="72">
        <f t="shared" si="6"/>
        <v>6114</v>
      </c>
    </row>
    <row r="250" spans="1:32" ht="15">
      <c r="A250" s="27">
        <v>7374</v>
      </c>
      <c r="B250" s="143" t="s">
        <v>228</v>
      </c>
      <c r="C250" s="133">
        <v>25796</v>
      </c>
      <c r="D250" s="133">
        <v>26182.03</v>
      </c>
      <c r="E250" s="44">
        <v>-386.02999999999884</v>
      </c>
      <c r="F250" s="45">
        <v>-1.4744082105169036</v>
      </c>
      <c r="G250" s="133">
        <v>1610</v>
      </c>
      <c r="H250" s="134"/>
      <c r="I250" s="133">
        <v>6118</v>
      </c>
      <c r="J250" s="46">
        <v>0.23716855326407196</v>
      </c>
      <c r="K250" s="46">
        <v>0.23605371699686609</v>
      </c>
      <c r="L250" s="47">
        <v>-28.75831634884279</v>
      </c>
      <c r="M250" s="133">
        <v>179</v>
      </c>
      <c r="N250" s="134"/>
      <c r="O250" s="133">
        <v>6815</v>
      </c>
      <c r="P250" s="48">
        <v>26.418824623972707</v>
      </c>
      <c r="Q250" s="49">
        <v>26.360676073809891</v>
      </c>
      <c r="R250" s="47">
        <v>-14.999999999999973</v>
      </c>
      <c r="S250" s="48">
        <v>-5.8148550162815837E-2</v>
      </c>
      <c r="T250" s="135"/>
      <c r="U250" s="70">
        <v>24</v>
      </c>
      <c r="V250" s="35"/>
      <c r="W250" s="164">
        <v>2087</v>
      </c>
      <c r="X250" s="117">
        <v>12.36032582654528</v>
      </c>
      <c r="Y250" s="109">
        <v>0.26360676073809891</v>
      </c>
      <c r="Z250" s="115">
        <v>6198</v>
      </c>
      <c r="AF250" s="72">
        <f t="shared" si="6"/>
        <v>6118</v>
      </c>
    </row>
    <row r="251" spans="1:32" ht="15">
      <c r="A251" s="27">
        <v>7377</v>
      </c>
      <c r="B251" s="143" t="s">
        <v>60</v>
      </c>
      <c r="C251" s="133">
        <v>26900</v>
      </c>
      <c r="D251" s="133">
        <v>26778</v>
      </c>
      <c r="E251" s="44">
        <v>122</v>
      </c>
      <c r="F251" s="45">
        <v>0.45559787885577718</v>
      </c>
      <c r="G251" s="133">
        <v>2121</v>
      </c>
      <c r="H251" s="134"/>
      <c r="I251" s="133">
        <v>6141</v>
      </c>
      <c r="J251" s="46">
        <v>0.2282899628252788</v>
      </c>
      <c r="K251" s="46">
        <v>0.23123711891319204</v>
      </c>
      <c r="L251" s="47">
        <v>79.278498764866114</v>
      </c>
      <c r="M251" s="133">
        <v>315</v>
      </c>
      <c r="N251" s="134"/>
      <c r="O251" s="133">
        <v>5217</v>
      </c>
      <c r="P251" s="48">
        <v>19.394052044609666</v>
      </c>
      <c r="Q251" s="49">
        <v>19.293680297397771</v>
      </c>
      <c r="R251" s="47">
        <v>-26.999999999999758</v>
      </c>
      <c r="S251" s="48">
        <v>-0.10037174721189501</v>
      </c>
      <c r="T251" s="135"/>
      <c r="U251" s="70">
        <v>24</v>
      </c>
      <c r="W251" s="164">
        <v>2082</v>
      </c>
      <c r="X251" s="117">
        <v>12.920268972142171</v>
      </c>
      <c r="Y251" s="109">
        <v>0.19293680297397769</v>
      </c>
      <c r="Z251" s="115">
        <v>6754</v>
      </c>
      <c r="AF251" s="72">
        <f t="shared" si="6"/>
        <v>6141</v>
      </c>
    </row>
    <row r="252" spans="1:32" ht="15">
      <c r="A252" s="27">
        <v>7381</v>
      </c>
      <c r="B252" s="143" t="s">
        <v>403</v>
      </c>
      <c r="C252" s="133">
        <v>26884</v>
      </c>
      <c r="D252" s="133">
        <v>29138</v>
      </c>
      <c r="E252" s="44">
        <v>-2254</v>
      </c>
      <c r="F252" s="45">
        <v>-7.7356029926556378</v>
      </c>
      <c r="G252" s="133">
        <v>2296</v>
      </c>
      <c r="H252" s="134"/>
      <c r="I252" s="133">
        <v>6529</v>
      </c>
      <c r="J252" s="46">
        <v>0.24285820562416308</v>
      </c>
      <c r="K252" s="46">
        <v>0.2312306558040492</v>
      </c>
      <c r="L252" s="47">
        <v>-312.59504936394154</v>
      </c>
      <c r="M252" s="133">
        <v>600</v>
      </c>
      <c r="N252" s="134"/>
      <c r="O252" s="133">
        <v>6526.7599999999984</v>
      </c>
      <c r="P252" s="48">
        <v>24.277488468977825</v>
      </c>
      <c r="Q252" s="49">
        <v>23.843178098497248</v>
      </c>
      <c r="R252" s="47">
        <v>-116.75999999999853</v>
      </c>
      <c r="S252" s="48">
        <v>-0.43431037048057775</v>
      </c>
      <c r="T252" s="135"/>
      <c r="U252" s="70">
        <v>24</v>
      </c>
      <c r="V252" s="35"/>
      <c r="W252" s="164">
        <v>2807</v>
      </c>
      <c r="X252" s="117">
        <v>9.5774848592803696</v>
      </c>
      <c r="Y252" s="109">
        <v>0.23843178098497247</v>
      </c>
      <c r="Z252" s="115">
        <v>7985</v>
      </c>
      <c r="AF252" s="72">
        <f t="shared" si="6"/>
        <v>6529</v>
      </c>
    </row>
    <row r="253" spans="1:32" ht="15">
      <c r="A253" s="27">
        <v>7393</v>
      </c>
      <c r="B253" s="143" t="s">
        <v>70</v>
      </c>
      <c r="C253" s="133">
        <v>18681</v>
      </c>
      <c r="D253" s="133">
        <v>20449</v>
      </c>
      <c r="E253" s="44">
        <v>-1768</v>
      </c>
      <c r="F253" s="45">
        <v>-8.6458995549904643</v>
      </c>
      <c r="G253" s="133">
        <v>1100</v>
      </c>
      <c r="H253" s="134"/>
      <c r="I253" s="133">
        <v>5310</v>
      </c>
      <c r="J253" s="46">
        <v>0.28424602537337401</v>
      </c>
      <c r="K253" s="46">
        <v>0.27881684652615768</v>
      </c>
      <c r="L253" s="47">
        <v>-101.42249004484829</v>
      </c>
      <c r="M253" s="133">
        <v>280</v>
      </c>
      <c r="N253" s="134"/>
      <c r="O253" s="133">
        <v>4991</v>
      </c>
      <c r="P253" s="48">
        <v>26.716985172099996</v>
      </c>
      <c r="Q253" s="49">
        <v>26.176328890316363</v>
      </c>
      <c r="R253" s="47">
        <v>-101.00000000000051</v>
      </c>
      <c r="S253" s="48">
        <v>-0.54065628178363312</v>
      </c>
      <c r="T253" s="135"/>
      <c r="U253" s="70">
        <v>24</v>
      </c>
      <c r="W253" s="136">
        <v>2080</v>
      </c>
      <c r="X253" s="117">
        <v>8.9812499999999993</v>
      </c>
      <c r="Y253" s="109">
        <v>0.26176328890316364</v>
      </c>
      <c r="Z253" s="115">
        <v>6140</v>
      </c>
      <c r="AF253" s="72">
        <f t="shared" si="6"/>
        <v>5310</v>
      </c>
    </row>
    <row r="254" spans="1:32" ht="15">
      <c r="A254" s="27">
        <v>7488</v>
      </c>
      <c r="B254" s="143" t="s">
        <v>381</v>
      </c>
      <c r="C254" s="133">
        <v>17638.63</v>
      </c>
      <c r="D254" s="133">
        <v>19369.490000000002</v>
      </c>
      <c r="E254" s="44">
        <v>-1730.8600000000006</v>
      </c>
      <c r="F254" s="45">
        <v>-8.9360122543236837</v>
      </c>
      <c r="G254" s="133">
        <v>1208.45</v>
      </c>
      <c r="H254" s="134"/>
      <c r="I254" s="133">
        <v>5284.81</v>
      </c>
      <c r="J254" s="46">
        <v>0.29961567309932802</v>
      </c>
      <c r="K254" s="46">
        <v>0.29253715838057937</v>
      </c>
      <c r="L254" s="47">
        <v>-124.85530207356155</v>
      </c>
      <c r="M254" s="133">
        <v>161</v>
      </c>
      <c r="N254" s="134"/>
      <c r="O254" s="133">
        <v>4229.75</v>
      </c>
      <c r="P254" s="48">
        <v>23.980036998338306</v>
      </c>
      <c r="Q254" s="49">
        <v>23.228107851913666</v>
      </c>
      <c r="R254" s="47">
        <v>-132.63000000000048</v>
      </c>
      <c r="S254" s="48">
        <v>-0.75192914642464004</v>
      </c>
      <c r="T254" s="135"/>
      <c r="U254" s="70">
        <v>24</v>
      </c>
      <c r="W254" s="164">
        <v>2062</v>
      </c>
      <c r="X254" s="117">
        <v>8.5541367604267702</v>
      </c>
      <c r="Y254" s="109">
        <v>0.23228107851913668</v>
      </c>
      <c r="Z254" s="115">
        <v>6575.59</v>
      </c>
      <c r="AF254" s="72">
        <f t="shared" si="6"/>
        <v>5284.81</v>
      </c>
    </row>
    <row r="255" spans="1:32" ht="15.75" thickBot="1">
      <c r="A255" s="27">
        <v>7494</v>
      </c>
      <c r="B255" s="143" t="s">
        <v>404</v>
      </c>
      <c r="C255" s="133">
        <v>24918</v>
      </c>
      <c r="D255" s="133">
        <v>26397</v>
      </c>
      <c r="E255" s="44">
        <v>-1479</v>
      </c>
      <c r="F255" s="45">
        <v>-5.6029094215251734</v>
      </c>
      <c r="G255" s="133">
        <v>2015</v>
      </c>
      <c r="H255" s="134"/>
      <c r="I255" s="133">
        <v>6301</v>
      </c>
      <c r="J255" s="46">
        <v>0.25286941167027849</v>
      </c>
      <c r="K255" s="46">
        <v>0.23895517622456711</v>
      </c>
      <c r="L255" s="47">
        <v>-346.71491883623622</v>
      </c>
      <c r="M255" s="133">
        <v>263</v>
      </c>
      <c r="N255" s="134"/>
      <c r="O255" s="133">
        <v>6280</v>
      </c>
      <c r="P255" s="48">
        <v>25.202664740348339</v>
      </c>
      <c r="Q255" s="49">
        <v>24.082992214463438</v>
      </c>
      <c r="R255" s="47">
        <v>-278.99999999999977</v>
      </c>
      <c r="S255" s="48">
        <v>-1.1196725258849014</v>
      </c>
      <c r="T255" s="135"/>
      <c r="U255" s="70">
        <v>24</v>
      </c>
      <c r="V255" s="35"/>
      <c r="W255" s="164">
        <v>2911</v>
      </c>
      <c r="X255" s="117">
        <v>8.5599450360700793</v>
      </c>
      <c r="Y255" s="109">
        <v>0.24082992214463439</v>
      </c>
      <c r="Z255" s="115">
        <v>8805</v>
      </c>
      <c r="AF255" s="72">
        <f t="shared" si="6"/>
        <v>6301</v>
      </c>
    </row>
    <row r="256" spans="1:32" ht="15" thickBot="1">
      <c r="A256" s="120" t="s">
        <v>211</v>
      </c>
      <c r="B256" s="120" t="s">
        <v>48</v>
      </c>
      <c r="C256" s="54">
        <v>223561.69</v>
      </c>
      <c r="D256" s="54">
        <v>230294.19</v>
      </c>
      <c r="E256" s="44">
        <v>-6732.4999999999964</v>
      </c>
      <c r="F256" s="45">
        <v>-2.9234345859962843</v>
      </c>
      <c r="G256" s="54">
        <v>16469.45</v>
      </c>
      <c r="H256" s="127"/>
      <c r="I256" s="54">
        <v>59121.81</v>
      </c>
      <c r="J256" s="99">
        <v>0.26445412002387347</v>
      </c>
      <c r="K256" s="40">
        <v>0.25466373050493218</v>
      </c>
      <c r="L256" s="47">
        <v>-2188.756026612808</v>
      </c>
      <c r="M256" s="54">
        <v>2920</v>
      </c>
      <c r="N256" s="142"/>
      <c r="O256" s="54">
        <v>53890.45</v>
      </c>
      <c r="P256" s="50">
        <v>24.105404642450143</v>
      </c>
      <c r="Q256" s="51">
        <v>23.766330447761419</v>
      </c>
      <c r="R256" s="47">
        <v>-758.03999999999974</v>
      </c>
      <c r="S256" s="48">
        <v>-0.33907419468872391</v>
      </c>
      <c r="T256" s="135"/>
      <c r="W256" s="54">
        <v>24384</v>
      </c>
      <c r="X256" s="165">
        <v>9.1683763943569563</v>
      </c>
      <c r="Y256" s="109"/>
      <c r="Z256" s="126">
        <v>75201.19</v>
      </c>
      <c r="AF256" s="72">
        <f t="shared" si="6"/>
        <v>59121.81</v>
      </c>
    </row>
    <row r="257" spans="1:32" ht="15" thickBot="1">
      <c r="A257" s="57" t="s">
        <v>212</v>
      </c>
      <c r="B257" s="57"/>
      <c r="C257" s="58">
        <v>1385123.1099999999</v>
      </c>
      <c r="D257" s="58">
        <v>1464475.1</v>
      </c>
      <c r="E257" s="144">
        <v>-79351.990000000224</v>
      </c>
      <c r="F257" s="145">
        <v>-5.418459487634868</v>
      </c>
      <c r="G257" s="58">
        <v>100149.3</v>
      </c>
      <c r="H257" s="58"/>
      <c r="I257" s="58">
        <v>369151.76</v>
      </c>
      <c r="J257" s="99">
        <v>0.26651187705618457</v>
      </c>
      <c r="K257" s="40">
        <v>0.25308470112716958</v>
      </c>
      <c r="L257" s="58">
        <v>-18598.291681314437</v>
      </c>
      <c r="M257" s="58">
        <v>16211.85</v>
      </c>
      <c r="N257" s="58" t="e">
        <v>#REF!</v>
      </c>
      <c r="O257" s="58">
        <v>340779.58</v>
      </c>
      <c r="P257" s="50">
        <v>24.60283692761433</v>
      </c>
      <c r="Q257" s="51">
        <v>24.498448372578238</v>
      </c>
      <c r="R257" s="58">
        <v>-1445.9100000000026</v>
      </c>
      <c r="S257" s="48">
        <v>-0.1043885550360919</v>
      </c>
      <c r="W257" s="58">
        <v>156979</v>
      </c>
      <c r="X257" s="165">
        <v>8.823620420565808</v>
      </c>
      <c r="Y257" s="109"/>
      <c r="Z257" s="58">
        <v>429763.08999999997</v>
      </c>
      <c r="AF257" s="72">
        <f t="shared" si="6"/>
        <v>369151.76</v>
      </c>
    </row>
    <row r="258" spans="1:32" ht="15" thickBot="1">
      <c r="A258" s="146" t="s">
        <v>213</v>
      </c>
      <c r="B258" s="147"/>
      <c r="C258" s="148">
        <v>22340.695322580643</v>
      </c>
      <c r="D258" s="148">
        <v>23620.566129032261</v>
      </c>
      <c r="E258" s="149">
        <v>-1279.8708064516177</v>
      </c>
      <c r="F258" s="150">
        <v>-5.4184594876348724</v>
      </c>
      <c r="G258" s="151">
        <v>1669.155</v>
      </c>
      <c r="H258" s="59"/>
      <c r="I258" s="59"/>
      <c r="J258" s="100"/>
      <c r="K258" s="60"/>
      <c r="L258" s="59"/>
      <c r="M258" s="59"/>
      <c r="N258" s="59"/>
      <c r="O258" s="59"/>
      <c r="P258" s="61"/>
      <c r="Q258" s="61"/>
      <c r="R258" s="59"/>
      <c r="S258" s="62"/>
      <c r="X258" s="108"/>
      <c r="Y258" s="109"/>
      <c r="Z258" s="110"/>
      <c r="AF258" s="72">
        <f t="shared" si="6"/>
        <v>0</v>
      </c>
    </row>
    <row r="259" spans="1:32">
      <c r="A259" s="226"/>
      <c r="B259" s="226"/>
      <c r="C259" s="152"/>
      <c r="D259" s="152"/>
      <c r="E259" s="152"/>
      <c r="F259" s="153"/>
      <c r="G259" s="152"/>
      <c r="H259" s="59"/>
      <c r="I259" s="63"/>
      <c r="J259" s="101"/>
      <c r="K259" s="119"/>
      <c r="L259" s="64"/>
      <c r="M259" s="63"/>
      <c r="N259" s="63"/>
      <c r="O259" s="65"/>
      <c r="P259" s="66"/>
      <c r="Q259" s="67"/>
      <c r="R259" s="68"/>
      <c r="S259" s="69"/>
      <c r="X259" s="108"/>
      <c r="Y259" s="109"/>
      <c r="Z259" s="110"/>
      <c r="AF259" s="72">
        <f t="shared" si="6"/>
        <v>0</v>
      </c>
    </row>
    <row r="260" spans="1:32">
      <c r="I260" s="30"/>
      <c r="X260" s="108"/>
      <c r="Y260" s="109"/>
      <c r="Z260" s="110"/>
      <c r="AF260" s="72">
        <f t="shared" si="6"/>
        <v>0</v>
      </c>
    </row>
    <row r="261" spans="1:32">
      <c r="A261" s="30"/>
      <c r="D261" s="31"/>
      <c r="E261" s="31"/>
      <c r="F261" s="31"/>
      <c r="I261" s="30"/>
      <c r="L261" s="32"/>
      <c r="R261" s="32"/>
      <c r="X261" s="108"/>
      <c r="Y261" s="109"/>
      <c r="Z261" s="110"/>
      <c r="AF261" s="72">
        <f t="shared" si="6"/>
        <v>0</v>
      </c>
    </row>
    <row r="262" spans="1:32" ht="15">
      <c r="A262" s="30"/>
      <c r="C262" s="30" t="s">
        <v>184</v>
      </c>
      <c r="D262" s="31"/>
      <c r="E262" s="31"/>
      <c r="F262" s="31"/>
      <c r="I262" s="31"/>
      <c r="J262" s="31"/>
      <c r="L262" s="31"/>
      <c r="M262" s="31"/>
      <c r="R262" s="33"/>
      <c r="S262" s="33"/>
      <c r="T262" s="33"/>
      <c r="X262" s="108"/>
      <c r="Y262" s="109"/>
      <c r="Z262" s="110"/>
      <c r="AF262" s="72">
        <f t="shared" si="6"/>
        <v>0</v>
      </c>
    </row>
    <row r="263" spans="1:32" ht="15">
      <c r="A263" s="30"/>
      <c r="C263" s="34">
        <v>43122</v>
      </c>
      <c r="D263" s="31"/>
      <c r="E263" s="31"/>
      <c r="F263" s="31"/>
      <c r="I263" s="31"/>
      <c r="J263" s="31"/>
      <c r="L263" s="31"/>
      <c r="M263" s="31"/>
      <c r="R263" s="32"/>
      <c r="X263" s="108"/>
      <c r="Y263" s="109"/>
      <c r="Z263" s="110"/>
      <c r="AF263" s="72">
        <f t="shared" si="6"/>
        <v>0</v>
      </c>
    </row>
    <row r="264" spans="1:32" ht="15">
      <c r="A264" s="35"/>
      <c r="B264" s="35"/>
      <c r="C264" s="35"/>
      <c r="D264" s="35"/>
      <c r="E264" s="35"/>
      <c r="F264" s="35"/>
      <c r="G264" s="35"/>
      <c r="H264" s="35"/>
      <c r="I264" s="225" t="s">
        <v>185</v>
      </c>
      <c r="J264" s="225"/>
      <c r="K264" s="225"/>
      <c r="L264" s="225"/>
      <c r="M264" s="225"/>
      <c r="N264" s="41"/>
      <c r="O264" s="225" t="s">
        <v>177</v>
      </c>
      <c r="P264" s="225"/>
      <c r="Q264" s="225"/>
      <c r="R264" s="225"/>
      <c r="S264" s="225"/>
      <c r="X264" s="108"/>
      <c r="Y264" s="109"/>
      <c r="Z264" s="110"/>
      <c r="AF264" s="72" t="str">
        <f t="shared" si="6"/>
        <v>Labor Cost</v>
      </c>
    </row>
    <row r="265" spans="1:32" ht="15.75" thickBot="1">
      <c r="B265" s="36"/>
      <c r="C265" s="36"/>
      <c r="D265" s="36"/>
      <c r="E265" s="36"/>
      <c r="F265" s="37"/>
      <c r="G265" s="36"/>
      <c r="H265" s="36"/>
      <c r="I265" s="36"/>
      <c r="J265" s="36"/>
      <c r="K265" s="36"/>
      <c r="L265" s="36"/>
      <c r="M265" s="36"/>
      <c r="N265" s="36"/>
      <c r="O265" s="36"/>
      <c r="P265" s="36"/>
      <c r="Q265" s="36"/>
      <c r="R265" s="36"/>
      <c r="S265" s="36"/>
      <c r="T265" s="36"/>
      <c r="X265" s="108"/>
      <c r="Y265" s="109"/>
      <c r="Z265" s="110"/>
      <c r="AF265" s="72">
        <f t="shared" si="6"/>
        <v>0</v>
      </c>
    </row>
    <row r="266" spans="1:32" ht="60.75" thickBot="1">
      <c r="A266" s="38" t="s">
        <v>186</v>
      </c>
      <c r="B266" s="73" t="s">
        <v>187</v>
      </c>
      <c r="C266" s="74" t="s">
        <v>188</v>
      </c>
      <c r="D266" s="75" t="s">
        <v>189</v>
      </c>
      <c r="E266" s="74" t="s">
        <v>190</v>
      </c>
      <c r="F266" s="74" t="s">
        <v>191</v>
      </c>
      <c r="G266" s="76" t="s">
        <v>192</v>
      </c>
      <c r="H266" s="77"/>
      <c r="I266" s="38" t="s">
        <v>193</v>
      </c>
      <c r="J266" s="74" t="s">
        <v>194</v>
      </c>
      <c r="K266" s="74" t="s">
        <v>195</v>
      </c>
      <c r="L266" s="78" t="s">
        <v>196</v>
      </c>
      <c r="M266" s="76" t="s">
        <v>197</v>
      </c>
      <c r="N266" s="77"/>
      <c r="O266" s="79" t="s">
        <v>198</v>
      </c>
      <c r="P266" s="74" t="s">
        <v>194</v>
      </c>
      <c r="Q266" s="74" t="s">
        <v>199</v>
      </c>
      <c r="R266" s="80" t="s">
        <v>200</v>
      </c>
      <c r="S266" s="76" t="s">
        <v>201</v>
      </c>
      <c r="T266" s="81" t="s">
        <v>202</v>
      </c>
      <c r="U266" s="35" t="s">
        <v>203</v>
      </c>
      <c r="V266" s="35"/>
      <c r="W266" s="76" t="s">
        <v>204</v>
      </c>
      <c r="X266" s="111" t="s">
        <v>205</v>
      </c>
      <c r="Y266" s="112"/>
      <c r="Z266" s="113" t="s">
        <v>176</v>
      </c>
      <c r="AA266" s="35"/>
      <c r="AB266" s="35"/>
      <c r="AF266" s="72" t="str">
        <f t="shared" si="6"/>
        <v>Dollars</v>
      </c>
    </row>
    <row r="267" spans="1:32" ht="15">
      <c r="A267" s="39">
        <v>1</v>
      </c>
      <c r="B267" s="82">
        <v>2</v>
      </c>
      <c r="C267" s="83">
        <v>3</v>
      </c>
      <c r="D267" s="84">
        <v>4</v>
      </c>
      <c r="E267" s="85">
        <v>5</v>
      </c>
      <c r="F267" s="85">
        <v>6</v>
      </c>
      <c r="G267" s="86">
        <v>7</v>
      </c>
      <c r="H267" s="87"/>
      <c r="I267" s="39">
        <v>9</v>
      </c>
      <c r="J267" s="85">
        <v>10</v>
      </c>
      <c r="K267" s="85">
        <v>11</v>
      </c>
      <c r="L267" s="88">
        <v>12</v>
      </c>
      <c r="M267" s="86">
        <v>13</v>
      </c>
      <c r="N267" s="87"/>
      <c r="O267" s="89">
        <v>15</v>
      </c>
      <c r="P267" s="85">
        <v>16</v>
      </c>
      <c r="Q267" s="85">
        <v>17</v>
      </c>
      <c r="R267" s="90">
        <v>18</v>
      </c>
      <c r="S267" s="91">
        <v>19</v>
      </c>
      <c r="T267" s="92"/>
      <c r="U267" s="35">
        <v>20</v>
      </c>
      <c r="V267" s="35"/>
      <c r="W267" s="91">
        <v>21</v>
      </c>
      <c r="X267" s="114">
        <v>22</v>
      </c>
      <c r="Y267" s="112"/>
      <c r="Z267" s="115"/>
      <c r="AA267" s="35"/>
      <c r="AB267" s="35"/>
      <c r="AF267" s="72">
        <f t="shared" si="6"/>
        <v>9</v>
      </c>
    </row>
    <row r="268" spans="1:32" ht="15">
      <c r="A268" s="42">
        <v>6</v>
      </c>
      <c r="B268" s="93"/>
      <c r="C268" s="43" t="s">
        <v>399</v>
      </c>
      <c r="D268" s="98"/>
      <c r="E268" s="94"/>
      <c r="F268" s="94"/>
      <c r="G268" s="95"/>
      <c r="H268" s="87"/>
      <c r="I268" s="154"/>
      <c r="J268" s="94"/>
      <c r="K268" s="94"/>
      <c r="L268" s="96"/>
      <c r="M268" s="95"/>
      <c r="N268" s="87"/>
      <c r="O268" s="93"/>
      <c r="P268" s="94"/>
      <c r="Q268" s="94"/>
      <c r="R268" s="97"/>
      <c r="S268" s="95"/>
      <c r="T268" s="95"/>
      <c r="U268" s="35"/>
      <c r="V268" s="35"/>
      <c r="W268" s="35"/>
      <c r="X268" s="116"/>
      <c r="Y268" s="112"/>
      <c r="Z268" s="115"/>
      <c r="AA268" s="35"/>
      <c r="AB268" s="35"/>
      <c r="AF268" s="72">
        <f t="shared" si="6"/>
        <v>0</v>
      </c>
    </row>
    <row r="269" spans="1:32" ht="15">
      <c r="A269" s="27">
        <v>7360</v>
      </c>
      <c r="B269" s="143" t="s">
        <v>143</v>
      </c>
      <c r="C269" s="133">
        <v>20563.37</v>
      </c>
      <c r="D269" s="133">
        <v>22187</v>
      </c>
      <c r="E269" s="44">
        <v>-1623.630000000001</v>
      </c>
      <c r="F269" s="45">
        <v>-7.3179339252715598</v>
      </c>
      <c r="G269" s="133">
        <v>1787.21</v>
      </c>
      <c r="H269" s="134"/>
      <c r="I269" s="133">
        <v>6020.13</v>
      </c>
      <c r="J269" s="46">
        <v>0.29275989295528898</v>
      </c>
      <c r="K269" s="46">
        <v>0.26231187777679482</v>
      </c>
      <c r="L269" s="47">
        <v>-626.11380188099145</v>
      </c>
      <c r="M269" s="133">
        <v>394.35</v>
      </c>
      <c r="N269" s="134"/>
      <c r="O269" s="133">
        <v>4841</v>
      </c>
      <c r="P269" s="48">
        <v>23.541861085999038</v>
      </c>
      <c r="Q269" s="49">
        <v>23.464052827916827</v>
      </c>
      <c r="R269" s="47">
        <v>-15.999999999999913</v>
      </c>
      <c r="S269" s="48">
        <v>-7.7808258082210813E-2</v>
      </c>
      <c r="T269" s="135"/>
      <c r="U269" s="70">
        <v>24</v>
      </c>
      <c r="V269" s="35"/>
      <c r="W269" s="164">
        <v>2552</v>
      </c>
      <c r="X269" s="117">
        <v>8.0577468652037609</v>
      </c>
      <c r="Y269" s="109"/>
      <c r="Z269" s="115">
        <v>7525</v>
      </c>
      <c r="AA269" s="35"/>
      <c r="AB269" s="35"/>
      <c r="AF269" s="72">
        <f t="shared" si="6"/>
        <v>6020.13</v>
      </c>
    </row>
    <row r="270" spans="1:32" ht="15">
      <c r="A270" s="27">
        <v>7382</v>
      </c>
      <c r="B270" s="143" t="s">
        <v>216</v>
      </c>
      <c r="C270" s="133">
        <v>23589</v>
      </c>
      <c r="D270" s="133">
        <v>22892</v>
      </c>
      <c r="E270" s="44">
        <v>697</v>
      </c>
      <c r="F270" s="45">
        <v>3.0447317840293553</v>
      </c>
      <c r="G270" s="133">
        <v>1377</v>
      </c>
      <c r="H270" s="134"/>
      <c r="I270" s="133">
        <v>6281</v>
      </c>
      <c r="J270" s="46">
        <v>0.26626817584467338</v>
      </c>
      <c r="K270" s="46">
        <v>0.24329971126761979</v>
      </c>
      <c r="L270" s="47">
        <v>-541.80311090811722</v>
      </c>
      <c r="M270" s="133">
        <v>384</v>
      </c>
      <c r="N270" s="134"/>
      <c r="O270" s="133">
        <v>5953.2099999999991</v>
      </c>
      <c r="P270" s="48">
        <v>25.237229217007922</v>
      </c>
      <c r="Q270" s="49">
        <v>23.857263978973247</v>
      </c>
      <c r="R270" s="47">
        <v>-325.51999999999947</v>
      </c>
      <c r="S270" s="48">
        <v>-1.379965238034675</v>
      </c>
      <c r="T270" s="135"/>
      <c r="U270" s="70">
        <v>24</v>
      </c>
      <c r="V270" s="35"/>
      <c r="W270" s="164">
        <v>2593</v>
      </c>
      <c r="X270" s="117">
        <v>9.0971847281141542</v>
      </c>
      <c r="Y270" s="109"/>
      <c r="Z270" s="115">
        <v>8774</v>
      </c>
      <c r="AA270" s="35"/>
      <c r="AB270" s="35"/>
      <c r="AF270" s="72">
        <f t="shared" si="6"/>
        <v>6281</v>
      </c>
    </row>
    <row r="271" spans="1:32" ht="15">
      <c r="A271" s="27">
        <v>7392</v>
      </c>
      <c r="B271" s="143" t="s">
        <v>84</v>
      </c>
      <c r="C271" s="133">
        <v>34689</v>
      </c>
      <c r="D271" s="133">
        <v>32046</v>
      </c>
      <c r="E271" s="44">
        <v>2643</v>
      </c>
      <c r="F271" s="45">
        <v>8.2475191911627039</v>
      </c>
      <c r="G271" s="133">
        <v>2190</v>
      </c>
      <c r="H271" s="134"/>
      <c r="I271" s="133">
        <v>7672</v>
      </c>
      <c r="J271" s="46">
        <v>0.22116521087376401</v>
      </c>
      <c r="K271" s="46">
        <v>0.20334137421390572</v>
      </c>
      <c r="L271" s="47">
        <v>-618.29106989382421</v>
      </c>
      <c r="M271" s="133">
        <v>357</v>
      </c>
      <c r="N271" s="134"/>
      <c r="O271" s="133">
        <v>7925</v>
      </c>
      <c r="P271" s="48">
        <v>22.845858917812564</v>
      </c>
      <c r="Q271" s="49">
        <v>23.784369684914523</v>
      </c>
      <c r="R271" s="47">
        <v>325.55999999999881</v>
      </c>
      <c r="S271" s="48">
        <v>0.93851076710195969</v>
      </c>
      <c r="T271" s="135"/>
      <c r="U271" s="70">
        <v>24</v>
      </c>
      <c r="V271" s="35"/>
      <c r="W271" s="164">
        <v>3908</v>
      </c>
      <c r="X271" s="117">
        <v>8.8764073694984642</v>
      </c>
      <c r="Y271" s="109"/>
      <c r="Z271" s="115">
        <v>7355</v>
      </c>
      <c r="AA271" s="35"/>
      <c r="AB271" s="35"/>
      <c r="AF271" s="72">
        <f t="shared" si="6"/>
        <v>7672</v>
      </c>
    </row>
    <row r="272" spans="1:32" ht="15">
      <c r="A272" s="27">
        <v>7397</v>
      </c>
      <c r="B272" s="143" t="s">
        <v>164</v>
      </c>
      <c r="C272" s="133">
        <v>22890.59</v>
      </c>
      <c r="D272" s="133">
        <v>25858.09</v>
      </c>
      <c r="E272" s="44">
        <v>-2967.5</v>
      </c>
      <c r="F272" s="45">
        <v>-11.476098969413441</v>
      </c>
      <c r="G272" s="133">
        <v>1190.49</v>
      </c>
      <c r="H272" s="134"/>
      <c r="I272" s="133">
        <v>6188.37</v>
      </c>
      <c r="J272" s="46">
        <v>0.27034558742260467</v>
      </c>
      <c r="K272" s="46">
        <v>0.24643461714716344</v>
      </c>
      <c r="L272" s="47">
        <v>-547.3362170773122</v>
      </c>
      <c r="M272" s="133">
        <v>355.01</v>
      </c>
      <c r="N272" s="134"/>
      <c r="O272" s="133">
        <v>4852.25</v>
      </c>
      <c r="P272" s="48">
        <v>21.197575073425369</v>
      </c>
      <c r="Q272" s="49">
        <v>21.713114428243223</v>
      </c>
      <c r="R272" s="47">
        <v>118.01000000000015</v>
      </c>
      <c r="S272" s="48">
        <v>0.51553935481785373</v>
      </c>
      <c r="T272" s="135"/>
      <c r="U272" s="70">
        <v>24</v>
      </c>
      <c r="V272" s="35"/>
      <c r="W272" s="164">
        <v>2418</v>
      </c>
      <c r="X272" s="117">
        <v>9.4667452440033077</v>
      </c>
      <c r="Y272" s="109"/>
      <c r="Z272" s="115">
        <v>6681.5</v>
      </c>
      <c r="AA272" s="35"/>
      <c r="AB272" s="35"/>
      <c r="AF272" s="72">
        <f t="shared" si="6"/>
        <v>6188.37</v>
      </c>
    </row>
    <row r="273" spans="1:32" ht="15">
      <c r="A273" s="27">
        <v>7406</v>
      </c>
      <c r="B273" s="143" t="s">
        <v>215</v>
      </c>
      <c r="C273" s="133">
        <v>24422.39</v>
      </c>
      <c r="D273" s="133">
        <v>21976.959999999999</v>
      </c>
      <c r="E273" s="44">
        <v>2445.4300000000003</v>
      </c>
      <c r="F273" s="45">
        <v>11.127244168438221</v>
      </c>
      <c r="G273" s="133">
        <v>0</v>
      </c>
      <c r="H273" s="134"/>
      <c r="I273" s="133">
        <v>6100</v>
      </c>
      <c r="J273" s="46">
        <v>0.24977080457727521</v>
      </c>
      <c r="K273" s="46">
        <v>0.22964731391564644</v>
      </c>
      <c r="L273" s="47">
        <v>-491.46373709965593</v>
      </c>
      <c r="M273" s="133">
        <v>600</v>
      </c>
      <c r="N273" s="134"/>
      <c r="O273" s="133">
        <v>4485</v>
      </c>
      <c r="P273" s="48">
        <v>18.364296041460314</v>
      </c>
      <c r="Q273" s="49">
        <v>17.504429337177893</v>
      </c>
      <c r="R273" s="47">
        <v>-209.99999999999957</v>
      </c>
      <c r="S273" s="48">
        <v>-0.85986670428242107</v>
      </c>
      <c r="T273" s="135"/>
      <c r="U273" s="70" t="s">
        <v>62</v>
      </c>
      <c r="V273" s="35"/>
      <c r="W273" s="164">
        <v>2909</v>
      </c>
      <c r="X273" s="117">
        <v>8.3954589205912686</v>
      </c>
      <c r="Y273" s="109"/>
      <c r="Z273" s="115">
        <v>5775</v>
      </c>
      <c r="AA273" s="35"/>
      <c r="AB273" s="35"/>
      <c r="AF273" s="72">
        <f t="shared" si="6"/>
        <v>6100</v>
      </c>
    </row>
    <row r="274" spans="1:32" ht="15.75" thickBot="1">
      <c r="A274" s="27">
        <v>7495</v>
      </c>
      <c r="B274" s="143" t="s">
        <v>85</v>
      </c>
      <c r="C274" s="133">
        <v>23873</v>
      </c>
      <c r="D274" s="133">
        <v>21514.55</v>
      </c>
      <c r="E274" s="44">
        <v>2358.4500000000007</v>
      </c>
      <c r="F274" s="45">
        <v>10.962116335224305</v>
      </c>
      <c r="G274" s="133">
        <v>825.36</v>
      </c>
      <c r="H274" s="134"/>
      <c r="I274" s="133">
        <v>6036</v>
      </c>
      <c r="J274" s="46">
        <v>0.25283793406777533</v>
      </c>
      <c r="K274" s="46">
        <v>0.24125068035316669</v>
      </c>
      <c r="L274" s="47">
        <v>-276.62250792885209</v>
      </c>
      <c r="M274" s="133">
        <v>3</v>
      </c>
      <c r="N274" s="134"/>
      <c r="O274" s="133">
        <v>5337</v>
      </c>
      <c r="P274" s="48">
        <v>22.355799438696437</v>
      </c>
      <c r="Q274" s="49">
        <v>21.555732417375278</v>
      </c>
      <c r="R274" s="47">
        <v>-191.00000000000014</v>
      </c>
      <c r="S274" s="48">
        <v>-0.80006702132115848</v>
      </c>
      <c r="T274" s="135"/>
      <c r="U274" s="70">
        <v>24</v>
      </c>
      <c r="V274" s="35"/>
      <c r="W274" s="164">
        <v>2655</v>
      </c>
      <c r="X274" s="117">
        <v>8.9917137476459512</v>
      </c>
      <c r="Y274" s="109"/>
      <c r="Z274" s="115">
        <v>7221</v>
      </c>
      <c r="AA274" s="35"/>
      <c r="AB274" s="35"/>
      <c r="AF274" s="72">
        <f t="shared" si="6"/>
        <v>6036</v>
      </c>
    </row>
    <row r="275" spans="1:32" ht="15.75" thickBot="1">
      <c r="A275" s="120" t="s">
        <v>206</v>
      </c>
      <c r="B275" s="121" t="s">
        <v>378</v>
      </c>
      <c r="C275" s="122">
        <v>150027.34999999998</v>
      </c>
      <c r="D275" s="122">
        <v>146474.59999999998</v>
      </c>
      <c r="E275" s="123">
        <v>3552.75</v>
      </c>
      <c r="F275" s="124">
        <v>2.4255058556227502</v>
      </c>
      <c r="G275" s="122">
        <v>7370.0599999999995</v>
      </c>
      <c r="H275" s="123"/>
      <c r="I275" s="122">
        <v>38297.5</v>
      </c>
      <c r="J275" s="99">
        <v>0.25527012241434649</v>
      </c>
      <c r="K275" s="40">
        <v>0.23459635563256467</v>
      </c>
      <c r="L275" s="123">
        <v>-3101.6304447887533</v>
      </c>
      <c r="M275" s="122">
        <v>2093.3599999999997</v>
      </c>
      <c r="N275" s="125"/>
      <c r="O275" s="122">
        <v>33393.46</v>
      </c>
      <c r="P275" s="50">
        <v>22.258248246069805</v>
      </c>
      <c r="Q275" s="51">
        <v>22.05898457847853</v>
      </c>
      <c r="R275" s="123">
        <v>-298.9500000000001</v>
      </c>
      <c r="S275" s="48">
        <v>-0.1992636675912749</v>
      </c>
      <c r="T275" s="135"/>
      <c r="V275" s="35"/>
      <c r="W275" s="122">
        <v>17035</v>
      </c>
      <c r="X275" s="165">
        <v>8.80700616378045</v>
      </c>
      <c r="Y275" s="109"/>
      <c r="Z275" s="126">
        <v>43331.5</v>
      </c>
      <c r="AA275" s="35"/>
      <c r="AB275" s="35"/>
      <c r="AF275" s="72">
        <f t="shared" si="6"/>
        <v>38297.5</v>
      </c>
    </row>
    <row r="276" spans="1:32" ht="15">
      <c r="A276" s="42">
        <v>10</v>
      </c>
      <c r="B276" s="42"/>
      <c r="C276" s="42" t="s">
        <v>379</v>
      </c>
      <c r="D276" s="127"/>
      <c r="E276" s="42"/>
      <c r="F276" s="42"/>
      <c r="G276" s="42"/>
      <c r="H276" s="42"/>
      <c r="I276" s="128"/>
      <c r="J276" s="42"/>
      <c r="K276" s="42"/>
      <c r="L276" s="42"/>
      <c r="M276" s="128"/>
      <c r="N276" s="42"/>
      <c r="O276" s="128"/>
      <c r="P276" s="129"/>
      <c r="Q276" s="129"/>
      <c r="R276" s="42"/>
      <c r="S276" s="129"/>
      <c r="T276" s="52"/>
      <c r="W276" s="130"/>
      <c r="X276" s="108"/>
      <c r="Y276" s="109"/>
      <c r="Z276" s="110"/>
      <c r="AA276" s="35"/>
      <c r="AB276" s="35"/>
      <c r="AF276" s="72">
        <f t="shared" si="6"/>
        <v>0</v>
      </c>
    </row>
    <row r="277" spans="1:32" ht="15">
      <c r="A277" s="27">
        <v>7352</v>
      </c>
      <c r="B277" s="143" t="s">
        <v>389</v>
      </c>
      <c r="C277" s="133">
        <v>18770</v>
      </c>
      <c r="D277" s="133">
        <v>19190</v>
      </c>
      <c r="E277" s="44">
        <v>-420</v>
      </c>
      <c r="F277" s="45">
        <v>-2.1886399166232415</v>
      </c>
      <c r="G277" s="133">
        <v>1349</v>
      </c>
      <c r="H277" s="134"/>
      <c r="I277" s="133">
        <v>5282</v>
      </c>
      <c r="J277" s="46">
        <v>0.28140649973361748</v>
      </c>
      <c r="K277" s="46">
        <v>0.27615481485022714</v>
      </c>
      <c r="L277" s="47">
        <v>-98.574125261236674</v>
      </c>
      <c r="M277" s="133">
        <v>268</v>
      </c>
      <c r="N277" s="134"/>
      <c r="O277" s="133">
        <v>4637</v>
      </c>
      <c r="P277" s="48">
        <v>24.704315396909962</v>
      </c>
      <c r="Q277" s="49">
        <v>24.603090037293555</v>
      </c>
      <c r="R277" s="161">
        <v>-18.999999999999634</v>
      </c>
      <c r="S277" s="48">
        <v>-0.10122535961640722</v>
      </c>
      <c r="T277" s="135"/>
      <c r="U277" s="70">
        <v>24</v>
      </c>
      <c r="V277" s="35"/>
      <c r="W277" s="164">
        <v>2174</v>
      </c>
      <c r="X277" s="117">
        <v>8.6338546458141678</v>
      </c>
      <c r="Y277" s="109"/>
      <c r="Z277" s="115">
        <v>9486</v>
      </c>
      <c r="AF277" s="72">
        <f t="shared" si="6"/>
        <v>5282</v>
      </c>
    </row>
    <row r="278" spans="1:32" ht="15">
      <c r="A278" s="27">
        <v>7362</v>
      </c>
      <c r="B278" s="143" t="s">
        <v>226</v>
      </c>
      <c r="C278" s="133">
        <v>18877</v>
      </c>
      <c r="D278" s="133">
        <v>19434</v>
      </c>
      <c r="E278" s="44">
        <v>-557</v>
      </c>
      <c r="F278" s="45">
        <v>-2.8661109395904085</v>
      </c>
      <c r="G278" s="133">
        <v>1108</v>
      </c>
      <c r="H278" s="134"/>
      <c r="I278" s="133">
        <v>5321</v>
      </c>
      <c r="J278" s="46">
        <v>0.28187741696244106</v>
      </c>
      <c r="K278" s="46">
        <v>0.27501419706766478</v>
      </c>
      <c r="L278" s="47">
        <v>-129.55700195369192</v>
      </c>
      <c r="M278" s="133">
        <v>448</v>
      </c>
      <c r="N278" s="134"/>
      <c r="O278" s="133">
        <v>4769</v>
      </c>
      <c r="P278" s="48">
        <v>25.263548233299783</v>
      </c>
      <c r="Q278" s="49">
        <v>24.537797319489325</v>
      </c>
      <c r="R278" s="161">
        <v>-137.00000000000017</v>
      </c>
      <c r="S278" s="48">
        <v>-0.72575091381045809</v>
      </c>
      <c r="T278" s="135"/>
      <c r="U278" s="70">
        <v>24</v>
      </c>
      <c r="V278" s="35"/>
      <c r="W278" s="164">
        <v>2315</v>
      </c>
      <c r="X278" s="117">
        <v>8.1542116630669543</v>
      </c>
      <c r="Y278" s="109"/>
      <c r="Z278" s="115">
        <v>4178</v>
      </c>
      <c r="AF278" s="72">
        <f t="shared" si="6"/>
        <v>5321</v>
      </c>
    </row>
    <row r="279" spans="1:32" ht="15">
      <c r="A279" s="27">
        <v>7372</v>
      </c>
      <c r="B279" s="143" t="s">
        <v>380</v>
      </c>
      <c r="C279" s="133">
        <v>19317</v>
      </c>
      <c r="D279" s="133">
        <v>18956</v>
      </c>
      <c r="E279" s="44">
        <v>361</v>
      </c>
      <c r="F279" s="45">
        <v>1.9044102131251319</v>
      </c>
      <c r="G279" s="133">
        <v>1210</v>
      </c>
      <c r="H279" s="134"/>
      <c r="I279" s="133">
        <v>5400</v>
      </c>
      <c r="J279" s="46">
        <v>0.27954651343376302</v>
      </c>
      <c r="K279" s="46">
        <v>0.27044484988640005</v>
      </c>
      <c r="L279" s="47">
        <v>-175.8168347444105</v>
      </c>
      <c r="M279" s="133">
        <v>220</v>
      </c>
      <c r="N279" s="134"/>
      <c r="O279" s="133">
        <v>5333</v>
      </c>
      <c r="P279" s="48">
        <v>27.607806595227004</v>
      </c>
      <c r="Q279" s="49">
        <v>26.815758140498009</v>
      </c>
      <c r="R279" s="47">
        <v>-153</v>
      </c>
      <c r="S279" s="48">
        <v>-0.79204845472899521</v>
      </c>
      <c r="T279" s="135"/>
      <c r="U279" s="70">
        <v>24</v>
      </c>
      <c r="V279" s="35"/>
      <c r="W279" s="164">
        <v>2117</v>
      </c>
      <c r="X279" s="117">
        <v>9.1247047709022198</v>
      </c>
      <c r="Y279" s="109"/>
      <c r="Z279" s="115">
        <v>8303</v>
      </c>
      <c r="AF279" s="72">
        <f t="shared" si="6"/>
        <v>5400</v>
      </c>
    </row>
    <row r="280" spans="1:32" ht="15">
      <c r="A280" s="27">
        <v>7375</v>
      </c>
      <c r="B280" s="143" t="s">
        <v>79</v>
      </c>
      <c r="C280" s="133">
        <v>16059</v>
      </c>
      <c r="D280" s="133">
        <v>18211</v>
      </c>
      <c r="E280" s="44">
        <v>-2152</v>
      </c>
      <c r="F280" s="45">
        <v>-11.817033660974136</v>
      </c>
      <c r="G280" s="133">
        <v>1606</v>
      </c>
      <c r="H280" s="134"/>
      <c r="I280" s="133">
        <v>5351</v>
      </c>
      <c r="J280" s="46">
        <v>0.33320879257737096</v>
      </c>
      <c r="K280" s="46">
        <v>0.31771804059643566</v>
      </c>
      <c r="L280" s="47">
        <v>-248.76598606184001</v>
      </c>
      <c r="M280" s="133">
        <v>89</v>
      </c>
      <c r="N280" s="134"/>
      <c r="O280" s="133">
        <v>3335</v>
      </c>
      <c r="P280" s="48">
        <v>20.767171056728316</v>
      </c>
      <c r="Q280" s="49">
        <v>20.549224733794134</v>
      </c>
      <c r="R280" s="47">
        <v>-35.000000000000291</v>
      </c>
      <c r="S280" s="48">
        <v>-0.21794632293418204</v>
      </c>
      <c r="T280" s="135"/>
      <c r="U280" s="70">
        <v>24</v>
      </c>
      <c r="W280" s="164">
        <v>1966</v>
      </c>
      <c r="X280" s="117">
        <v>8.1683621566632763</v>
      </c>
      <c r="Y280" s="109"/>
      <c r="Z280" s="115">
        <v>7313</v>
      </c>
      <c r="AF280" s="72">
        <f t="shared" si="6"/>
        <v>5351</v>
      </c>
    </row>
    <row r="281" spans="1:32" ht="15">
      <c r="A281" s="27">
        <v>7380</v>
      </c>
      <c r="B281" s="143" t="s">
        <v>375</v>
      </c>
      <c r="C281" s="133">
        <v>19980</v>
      </c>
      <c r="D281" s="133">
        <v>21108</v>
      </c>
      <c r="E281" s="44">
        <v>-1128</v>
      </c>
      <c r="F281" s="45">
        <v>-5.3439454235361001</v>
      </c>
      <c r="G281" s="133">
        <v>1200</v>
      </c>
      <c r="H281" s="134"/>
      <c r="I281" s="133">
        <v>5600</v>
      </c>
      <c r="J281" s="46">
        <v>0.28028028028028029</v>
      </c>
      <c r="K281" s="46">
        <v>0.26510242380555915</v>
      </c>
      <c r="L281" s="47">
        <v>-303.2535723649284</v>
      </c>
      <c r="M281" s="133">
        <v>415</v>
      </c>
      <c r="N281" s="134"/>
      <c r="O281" s="133">
        <v>5369</v>
      </c>
      <c r="P281" s="48">
        <v>26.871871871871871</v>
      </c>
      <c r="Q281" s="49">
        <v>26.526526526526528</v>
      </c>
      <c r="R281" s="47">
        <v>-68.999999999999616</v>
      </c>
      <c r="S281" s="48">
        <v>-0.34534534534534345</v>
      </c>
      <c r="T281" s="135"/>
      <c r="U281" s="70">
        <v>24</v>
      </c>
      <c r="W281" s="164">
        <v>2210</v>
      </c>
      <c r="X281" s="117">
        <v>9.0407239819004523</v>
      </c>
      <c r="Y281" s="109"/>
      <c r="Z281" s="115">
        <v>6000</v>
      </c>
      <c r="AF281" s="72">
        <f t="shared" si="6"/>
        <v>5600</v>
      </c>
    </row>
    <row r="282" spans="1:32" ht="15">
      <c r="A282" s="27">
        <v>7386</v>
      </c>
      <c r="B282" s="143" t="s">
        <v>225</v>
      </c>
      <c r="C282" s="133">
        <v>22194</v>
      </c>
      <c r="D282" s="133">
        <v>21504</v>
      </c>
      <c r="E282" s="44">
        <v>690</v>
      </c>
      <c r="F282" s="45">
        <v>3.2087053571428568</v>
      </c>
      <c r="G282" s="133">
        <v>1801</v>
      </c>
      <c r="H282" s="134"/>
      <c r="I282" s="133">
        <v>5900</v>
      </c>
      <c r="J282" s="46">
        <v>0.26583761376948722</v>
      </c>
      <c r="K282" s="46">
        <v>0.25062284306332977</v>
      </c>
      <c r="L282" s="47">
        <v>-337.67662105245853</v>
      </c>
      <c r="M282" s="133">
        <v>176</v>
      </c>
      <c r="N282" s="134"/>
      <c r="O282" s="133">
        <v>5695</v>
      </c>
      <c r="P282" s="48">
        <v>25.660088312156436</v>
      </c>
      <c r="Q282" s="49">
        <v>25.060827250608277</v>
      </c>
      <c r="R282" s="47">
        <v>-132.99999999999835</v>
      </c>
      <c r="S282" s="48">
        <v>-0.59926106154815884</v>
      </c>
      <c r="T282" s="135"/>
      <c r="U282" s="70">
        <v>24</v>
      </c>
      <c r="W282" s="164">
        <v>2598</v>
      </c>
      <c r="X282" s="117">
        <v>8.5427251732101617</v>
      </c>
      <c r="Y282" s="109"/>
      <c r="Z282" s="115">
        <v>9920</v>
      </c>
      <c r="AF282" s="72">
        <f t="shared" si="6"/>
        <v>5900</v>
      </c>
    </row>
    <row r="283" spans="1:32" ht="15">
      <c r="A283" s="27">
        <v>7489</v>
      </c>
      <c r="B283" s="143" t="s">
        <v>219</v>
      </c>
      <c r="C283" s="133">
        <v>36605</v>
      </c>
      <c r="D283" s="133">
        <v>38725</v>
      </c>
      <c r="E283" s="44">
        <v>-2120</v>
      </c>
      <c r="F283" s="45">
        <v>-5.4744996772111039</v>
      </c>
      <c r="G283" s="133">
        <v>2483</v>
      </c>
      <c r="H283" s="134"/>
      <c r="I283" s="133">
        <v>7719</v>
      </c>
      <c r="J283" s="46">
        <v>0.21087283158038519</v>
      </c>
      <c r="K283" s="46">
        <v>0.19968161768152232</v>
      </c>
      <c r="L283" s="47">
        <v>-409.65438476787568</v>
      </c>
      <c r="M283" s="133">
        <v>390</v>
      </c>
      <c r="N283" s="134"/>
      <c r="O283" s="133">
        <v>9007</v>
      </c>
      <c r="P283" s="48">
        <v>24.605928151891817</v>
      </c>
      <c r="Q283" s="49">
        <v>23.985794290397486</v>
      </c>
      <c r="R283" s="47">
        <v>-226.99999999999989</v>
      </c>
      <c r="S283" s="48">
        <v>-0.62013386149433103</v>
      </c>
      <c r="T283" s="135"/>
      <c r="U283" s="70">
        <v>24</v>
      </c>
      <c r="W283" s="164">
        <v>4207</v>
      </c>
      <c r="X283" s="117">
        <v>8.7009745661991911</v>
      </c>
      <c r="Y283" s="109"/>
      <c r="Z283" s="115">
        <v>10097</v>
      </c>
      <c r="AF283" s="72">
        <f t="shared" si="6"/>
        <v>7719</v>
      </c>
    </row>
    <row r="284" spans="1:32" ht="15">
      <c r="A284" s="27">
        <v>7492</v>
      </c>
      <c r="B284" s="143" t="s">
        <v>106</v>
      </c>
      <c r="C284" s="133">
        <v>20441</v>
      </c>
      <c r="D284" s="133">
        <v>21180</v>
      </c>
      <c r="E284" s="44">
        <v>-739</v>
      </c>
      <c r="F284" s="45">
        <v>-3.4891406987724269</v>
      </c>
      <c r="G284" s="133">
        <v>1156</v>
      </c>
      <c r="H284" s="134"/>
      <c r="I284" s="133">
        <v>5743</v>
      </c>
      <c r="J284" s="46">
        <v>0.2809549434959151</v>
      </c>
      <c r="K284" s="46">
        <v>0.26360941056109871</v>
      </c>
      <c r="L284" s="47">
        <v>-354.56003872058176</v>
      </c>
      <c r="M284" s="133">
        <v>148</v>
      </c>
      <c r="N284" s="134"/>
      <c r="O284" s="133">
        <v>4739</v>
      </c>
      <c r="P284" s="48">
        <v>23.183797270192262</v>
      </c>
      <c r="Q284" s="49">
        <v>22.268969228511327</v>
      </c>
      <c r="R284" s="47">
        <v>-186.99999999999977</v>
      </c>
      <c r="S284" s="48">
        <v>-0.91482804168093423</v>
      </c>
      <c r="T284" s="135"/>
      <c r="U284" s="70">
        <v>24</v>
      </c>
      <c r="W284" s="164">
        <v>2039</v>
      </c>
      <c r="X284" s="117">
        <v>10.025012260912211</v>
      </c>
      <c r="Y284" s="109"/>
      <c r="Z284" s="115">
        <v>6893</v>
      </c>
      <c r="AF284" s="72">
        <f t="shared" si="6"/>
        <v>5743</v>
      </c>
    </row>
    <row r="285" spans="1:32" ht="15">
      <c r="A285" s="27">
        <v>7625</v>
      </c>
      <c r="B285" s="143" t="s">
        <v>396</v>
      </c>
      <c r="C285" s="133">
        <v>24557</v>
      </c>
      <c r="D285" s="133">
        <v>25800</v>
      </c>
      <c r="E285" s="44">
        <v>-1243</v>
      </c>
      <c r="F285" s="45">
        <v>-4.8178294573643416</v>
      </c>
      <c r="G285" s="133">
        <v>1678</v>
      </c>
      <c r="H285" s="134"/>
      <c r="I285" s="133">
        <v>6048</v>
      </c>
      <c r="J285" s="46">
        <v>0.24628415523068778</v>
      </c>
      <c r="K285" s="46">
        <v>0.2385568715086013</v>
      </c>
      <c r="L285" s="47">
        <v>-189.75890636327759</v>
      </c>
      <c r="M285" s="133">
        <v>114</v>
      </c>
      <c r="N285" s="134"/>
      <c r="O285" s="133">
        <v>5162</v>
      </c>
      <c r="P285" s="48">
        <v>21.020482958016043</v>
      </c>
      <c r="Q285" s="49">
        <v>20.768009121635377</v>
      </c>
      <c r="R285" s="47">
        <v>-62.000000000000206</v>
      </c>
      <c r="S285" s="48">
        <v>-0.25247383638066623</v>
      </c>
      <c r="T285" s="135"/>
      <c r="U285" s="70">
        <v>24</v>
      </c>
      <c r="W285" s="164">
        <v>2736</v>
      </c>
      <c r="X285" s="117">
        <v>8.9755116959064321</v>
      </c>
      <c r="Y285" s="109"/>
      <c r="Z285" s="115">
        <v>6775</v>
      </c>
      <c r="AF285" s="72">
        <f t="shared" si="6"/>
        <v>6048</v>
      </c>
    </row>
    <row r="286" spans="1:32" ht="15.75" thickBot="1">
      <c r="A286" s="27">
        <v>7626</v>
      </c>
      <c r="B286" s="143" t="s">
        <v>222</v>
      </c>
      <c r="C286" s="133">
        <v>11825</v>
      </c>
      <c r="D286" s="133">
        <v>13072</v>
      </c>
      <c r="E286" s="44">
        <v>-1247</v>
      </c>
      <c r="F286" s="45">
        <v>-9.5394736842105274</v>
      </c>
      <c r="G286" s="133">
        <v>1407</v>
      </c>
      <c r="H286" s="134"/>
      <c r="I286" s="133">
        <v>4994</v>
      </c>
      <c r="J286" s="46">
        <v>0.42232558139534881</v>
      </c>
      <c r="K286" s="46">
        <v>0.40640301928564226</v>
      </c>
      <c r="L286" s="47">
        <v>-188.28429694727996</v>
      </c>
      <c r="M286" s="133">
        <v>78</v>
      </c>
      <c r="N286" s="134"/>
      <c r="O286" s="133">
        <v>3044</v>
      </c>
      <c r="P286" s="48">
        <v>25.742071881606766</v>
      </c>
      <c r="Q286" s="49">
        <v>25.353065539112052</v>
      </c>
      <c r="R286" s="47">
        <v>-45.999999999999893</v>
      </c>
      <c r="S286" s="48">
        <v>-0.38900634249471366</v>
      </c>
      <c r="T286" s="135"/>
      <c r="U286" s="70">
        <v>24</v>
      </c>
      <c r="W286" s="164">
        <v>1568</v>
      </c>
      <c r="X286" s="117">
        <v>7.5414540816326534</v>
      </c>
      <c r="Y286" s="109"/>
      <c r="Z286" s="115">
        <v>4607</v>
      </c>
      <c r="AF286" s="72">
        <f t="shared" ref="AF286:AF349" si="7">I286</f>
        <v>4994</v>
      </c>
    </row>
    <row r="287" spans="1:32" ht="15" thickBot="1">
      <c r="A287" s="120" t="s">
        <v>238</v>
      </c>
      <c r="B287" s="53" t="s">
        <v>86</v>
      </c>
      <c r="C287" s="122">
        <v>208625</v>
      </c>
      <c r="D287" s="122">
        <v>217180</v>
      </c>
      <c r="E287" s="123">
        <v>-8555</v>
      </c>
      <c r="F287" s="124">
        <v>-3.9391288332258951</v>
      </c>
      <c r="G287" s="122">
        <v>14998</v>
      </c>
      <c r="H287" s="123"/>
      <c r="I287" s="122">
        <v>57358</v>
      </c>
      <c r="J287" s="99">
        <v>0.27493349310964649</v>
      </c>
      <c r="K287" s="40">
        <v>0.26325751099706374</v>
      </c>
      <c r="L287" s="123">
        <v>-2435.9017682375811</v>
      </c>
      <c r="M287" s="122">
        <v>2346</v>
      </c>
      <c r="N287" s="125"/>
      <c r="O287" s="122">
        <v>51090</v>
      </c>
      <c r="P287" s="50">
        <v>24.488915518274414</v>
      </c>
      <c r="Q287" s="51">
        <v>23.976992210904733</v>
      </c>
      <c r="R287" s="123">
        <v>-1067.9999999999977</v>
      </c>
      <c r="S287" s="48">
        <v>-0.51192330736968117</v>
      </c>
      <c r="T287" s="135"/>
      <c r="W287" s="122">
        <v>23930</v>
      </c>
      <c r="X287" s="165">
        <v>8.7181362306727959</v>
      </c>
      <c r="Y287" s="109"/>
      <c r="Z287" s="126">
        <v>73572</v>
      </c>
      <c r="AF287" s="72">
        <f t="shared" si="7"/>
        <v>57358</v>
      </c>
    </row>
    <row r="288" spans="1:32">
      <c r="A288" s="42">
        <v>9</v>
      </c>
      <c r="B288" s="42"/>
      <c r="C288" s="56" t="s">
        <v>400</v>
      </c>
      <c r="D288" s="42"/>
      <c r="E288" s="42"/>
      <c r="F288" s="42"/>
      <c r="G288" s="42"/>
      <c r="H288" s="42"/>
      <c r="I288" s="128"/>
      <c r="J288" s="42"/>
      <c r="K288" s="42"/>
      <c r="L288" s="42"/>
      <c r="M288" s="128"/>
      <c r="N288" s="128"/>
      <c r="O288" s="128"/>
      <c r="P288" s="129"/>
      <c r="Q288" s="129"/>
      <c r="R288" s="132"/>
      <c r="S288" s="129"/>
      <c r="W288" s="130"/>
      <c r="X288" s="108"/>
      <c r="Y288" s="109"/>
      <c r="Z288" s="110"/>
      <c r="AF288" s="72">
        <f t="shared" si="7"/>
        <v>0</v>
      </c>
    </row>
    <row r="289" spans="1:32" ht="15">
      <c r="A289" s="27">
        <v>7364</v>
      </c>
      <c r="B289" s="143" t="s">
        <v>237</v>
      </c>
      <c r="C289" s="133">
        <v>10991</v>
      </c>
      <c r="D289" s="133">
        <v>10274</v>
      </c>
      <c r="E289" s="44">
        <v>717</v>
      </c>
      <c r="F289" s="45">
        <v>6.9787813899162927</v>
      </c>
      <c r="G289" s="133">
        <v>602</v>
      </c>
      <c r="H289" s="134"/>
      <c r="I289" s="133">
        <v>4856</v>
      </c>
      <c r="J289" s="46">
        <v>0.44181603129833502</v>
      </c>
      <c r="K289" s="46">
        <v>0.42055090604496431</v>
      </c>
      <c r="L289" s="47">
        <v>-233.72499165979747</v>
      </c>
      <c r="M289" s="133">
        <v>152</v>
      </c>
      <c r="N289" s="134"/>
      <c r="O289" s="133">
        <v>2971</v>
      </c>
      <c r="P289" s="48">
        <v>27.031207351469384</v>
      </c>
      <c r="Q289" s="49">
        <v>25.366208716222367</v>
      </c>
      <c r="R289" s="47">
        <v>-182.9999999999996</v>
      </c>
      <c r="S289" s="48">
        <v>-1.6649986352470165</v>
      </c>
      <c r="T289" s="135"/>
      <c r="U289" s="70">
        <v>24</v>
      </c>
      <c r="W289" s="164">
        <v>1394</v>
      </c>
      <c r="X289" s="117">
        <v>7.8845050215208037</v>
      </c>
      <c r="Y289" s="109"/>
      <c r="Z289" s="115">
        <v>4375</v>
      </c>
      <c r="AF289" s="72">
        <f t="shared" si="7"/>
        <v>4856</v>
      </c>
    </row>
    <row r="290" spans="1:32" ht="15">
      <c r="A290" s="27">
        <v>7370</v>
      </c>
      <c r="B290" s="143" t="s">
        <v>371</v>
      </c>
      <c r="C290" s="133">
        <v>19687</v>
      </c>
      <c r="D290" s="133">
        <v>21468</v>
      </c>
      <c r="E290" s="44">
        <v>-1781</v>
      </c>
      <c r="F290" s="45">
        <v>-8.2960685671697405</v>
      </c>
      <c r="G290" s="133">
        <v>942</v>
      </c>
      <c r="H290" s="134"/>
      <c r="I290" s="133">
        <v>5538</v>
      </c>
      <c r="J290" s="46">
        <v>0.28130238228272464</v>
      </c>
      <c r="K290" s="46">
        <v>0.26718101993649135</v>
      </c>
      <c r="L290" s="47">
        <v>-278.00726051029477</v>
      </c>
      <c r="M290" s="133">
        <v>220</v>
      </c>
      <c r="N290" s="134"/>
      <c r="O290" s="133">
        <v>4857</v>
      </c>
      <c r="P290" s="48">
        <v>24.671102758165286</v>
      </c>
      <c r="Q290" s="49">
        <v>24.000609539289886</v>
      </c>
      <c r="R290" s="47">
        <v>-132</v>
      </c>
      <c r="S290" s="48">
        <v>-0.67049321887540003</v>
      </c>
      <c r="T290" s="135"/>
      <c r="U290" s="70">
        <v>24</v>
      </c>
      <c r="V290" s="35"/>
      <c r="W290" s="164">
        <v>2308</v>
      </c>
      <c r="X290" s="117">
        <v>8.5298960138648177</v>
      </c>
      <c r="Y290" s="109"/>
      <c r="Z290" s="115">
        <v>7988</v>
      </c>
      <c r="AA290" s="35"/>
      <c r="AB290" s="35"/>
      <c r="AF290" s="72">
        <f t="shared" si="7"/>
        <v>5538</v>
      </c>
    </row>
    <row r="291" spans="1:32" ht="15">
      <c r="A291" s="27">
        <v>7373</v>
      </c>
      <c r="B291" s="143" t="s">
        <v>214</v>
      </c>
      <c r="C291" s="133">
        <v>20986</v>
      </c>
      <c r="D291" s="133">
        <v>24322</v>
      </c>
      <c r="E291" s="44">
        <v>-3336</v>
      </c>
      <c r="F291" s="45">
        <v>-13.715977304497986</v>
      </c>
      <c r="G291" s="133">
        <v>1375</v>
      </c>
      <c r="H291" s="134"/>
      <c r="I291" s="133">
        <v>5833</v>
      </c>
      <c r="J291" s="46">
        <v>0.27794720289716957</v>
      </c>
      <c r="K291" s="46">
        <v>0.25930249637817715</v>
      </c>
      <c r="L291" s="47">
        <v>-391.27781100757483</v>
      </c>
      <c r="M291" s="133">
        <v>155</v>
      </c>
      <c r="N291" s="134"/>
      <c r="O291" s="133">
        <v>4872</v>
      </c>
      <c r="P291" s="48">
        <v>23.215476984656437</v>
      </c>
      <c r="Q291" s="49">
        <v>23.167826169827503</v>
      </c>
      <c r="R291" s="47">
        <v>-10.000000000000105</v>
      </c>
      <c r="S291" s="48">
        <v>-4.7650814828934074E-2</v>
      </c>
      <c r="T291" s="135"/>
      <c r="U291" s="70">
        <v>24</v>
      </c>
      <c r="V291" s="35"/>
      <c r="W291" s="164">
        <v>2481</v>
      </c>
      <c r="X291" s="117">
        <v>8.4586860137041509</v>
      </c>
      <c r="Y291" s="109"/>
      <c r="Z291" s="115">
        <v>5799</v>
      </c>
      <c r="AA291" s="35"/>
      <c r="AB291" s="35"/>
      <c r="AF291" s="72">
        <f t="shared" si="7"/>
        <v>5833</v>
      </c>
    </row>
    <row r="292" spans="1:32" ht="15">
      <c r="A292" s="27">
        <v>7384</v>
      </c>
      <c r="B292" s="143" t="s">
        <v>229</v>
      </c>
      <c r="C292" s="133">
        <v>13744</v>
      </c>
      <c r="D292" s="133">
        <v>15824</v>
      </c>
      <c r="E292" s="44">
        <v>-2080</v>
      </c>
      <c r="F292" s="45">
        <v>-13.144590495449949</v>
      </c>
      <c r="G292" s="133">
        <v>838</v>
      </c>
      <c r="H292" s="134"/>
      <c r="I292" s="133">
        <v>5179</v>
      </c>
      <c r="J292" s="46">
        <v>0.37681897555296856</v>
      </c>
      <c r="K292" s="46">
        <v>0.37237963542212393</v>
      </c>
      <c r="L292" s="47">
        <v>-61.014290758328549</v>
      </c>
      <c r="M292" s="133">
        <v>232</v>
      </c>
      <c r="N292" s="134"/>
      <c r="O292" s="133">
        <v>3058</v>
      </c>
      <c r="P292" s="48">
        <v>22.249708963911523</v>
      </c>
      <c r="Q292" s="49">
        <v>22.678987194412105</v>
      </c>
      <c r="R292" s="47">
        <v>59.000000000000021</v>
      </c>
      <c r="S292" s="48">
        <v>0.42927823050058223</v>
      </c>
      <c r="T292" s="135"/>
      <c r="U292" s="70">
        <v>24</v>
      </c>
      <c r="W292" s="164">
        <v>1679</v>
      </c>
      <c r="X292" s="117">
        <v>8.185824895771292</v>
      </c>
      <c r="Y292" s="109"/>
      <c r="Z292" s="115">
        <v>5168</v>
      </c>
      <c r="AF292" s="72">
        <f t="shared" si="7"/>
        <v>5179</v>
      </c>
    </row>
    <row r="293" spans="1:32" ht="15">
      <c r="A293" s="27">
        <v>7389</v>
      </c>
      <c r="B293" s="143" t="s">
        <v>135</v>
      </c>
      <c r="C293" s="133">
        <v>29908</v>
      </c>
      <c r="D293" s="133">
        <v>30772</v>
      </c>
      <c r="E293" s="44">
        <v>-864</v>
      </c>
      <c r="F293" s="45">
        <v>-2.8077473027427531</v>
      </c>
      <c r="G293" s="133">
        <v>1978</v>
      </c>
      <c r="H293" s="134"/>
      <c r="I293" s="133">
        <v>7185</v>
      </c>
      <c r="J293" s="46">
        <v>0.24023672595960946</v>
      </c>
      <c r="K293" s="46">
        <v>0.21520989936299637</v>
      </c>
      <c r="L293" s="47">
        <v>-748.50232985150444</v>
      </c>
      <c r="M293" s="133">
        <v>213</v>
      </c>
      <c r="N293" s="134"/>
      <c r="O293" s="133">
        <v>7412</v>
      </c>
      <c r="P293" s="48">
        <v>24.782666844991308</v>
      </c>
      <c r="Q293" s="49">
        <v>23.996923899959878</v>
      </c>
      <c r="R293" s="47">
        <v>-235.00000000000009</v>
      </c>
      <c r="S293" s="48">
        <v>-0.78574294503142994</v>
      </c>
      <c r="T293" s="135"/>
      <c r="U293" s="70">
        <v>24</v>
      </c>
      <c r="W293" s="164">
        <v>2972</v>
      </c>
      <c r="X293" s="117">
        <v>10.063257065948855</v>
      </c>
      <c r="Y293" s="109"/>
      <c r="Z293" s="115">
        <v>8029</v>
      </c>
      <c r="AF293" s="72">
        <f t="shared" si="7"/>
        <v>7185</v>
      </c>
    </row>
    <row r="294" spans="1:32" ht="15">
      <c r="A294" s="27">
        <v>7404</v>
      </c>
      <c r="B294" s="143" t="s">
        <v>386</v>
      </c>
      <c r="C294" s="133">
        <v>21421</v>
      </c>
      <c r="D294" s="133">
        <v>23703</v>
      </c>
      <c r="E294" s="44">
        <v>-2282</v>
      </c>
      <c r="F294" s="45">
        <v>-9.6274733156140577</v>
      </c>
      <c r="G294" s="133">
        <v>1615</v>
      </c>
      <c r="H294" s="134"/>
      <c r="I294" s="133">
        <v>5935</v>
      </c>
      <c r="J294" s="46">
        <v>0.27706456281219366</v>
      </c>
      <c r="K294" s="46">
        <v>0.25616108570285895</v>
      </c>
      <c r="L294" s="47">
        <v>-447.77338315905888</v>
      </c>
      <c r="M294" s="133">
        <v>473</v>
      </c>
      <c r="N294" s="134"/>
      <c r="O294" s="133">
        <v>5123</v>
      </c>
      <c r="P294" s="48">
        <v>23.915783576863824</v>
      </c>
      <c r="Q294" s="49">
        <v>24.578684468512208</v>
      </c>
      <c r="R294" s="47">
        <v>142.00000000000034</v>
      </c>
      <c r="S294" s="48">
        <v>0.66290089164838406</v>
      </c>
      <c r="T294" s="135"/>
      <c r="U294" s="70">
        <v>24</v>
      </c>
      <c r="W294" s="164">
        <v>2376</v>
      </c>
      <c r="X294" s="117">
        <v>9.015572390572391</v>
      </c>
      <c r="Y294" s="109"/>
      <c r="Z294" s="115">
        <v>5503</v>
      </c>
      <c r="AF294" s="72">
        <f t="shared" si="7"/>
        <v>5935</v>
      </c>
    </row>
    <row r="295" spans="1:32" ht="15">
      <c r="A295" s="27">
        <v>7487</v>
      </c>
      <c r="B295" s="143" t="s">
        <v>239</v>
      </c>
      <c r="C295" s="133">
        <v>19519</v>
      </c>
      <c r="D295" s="133">
        <v>20750</v>
      </c>
      <c r="E295" s="44">
        <v>-1231</v>
      </c>
      <c r="F295" s="45">
        <v>-5.9325301204819274</v>
      </c>
      <c r="G295" s="133">
        <v>1062</v>
      </c>
      <c r="H295" s="134"/>
      <c r="I295" s="133">
        <v>5903</v>
      </c>
      <c r="J295" s="46">
        <v>0.30242327988114143</v>
      </c>
      <c r="K295" s="46">
        <v>0.26829784314603722</v>
      </c>
      <c r="L295" s="47">
        <v>-666.09439963249906</v>
      </c>
      <c r="M295" s="133">
        <v>89</v>
      </c>
      <c r="N295" s="134"/>
      <c r="O295" s="133">
        <v>5506</v>
      </c>
      <c r="P295" s="48">
        <v>28.208412316204722</v>
      </c>
      <c r="Q295" s="49">
        <v>23.910036374814283</v>
      </c>
      <c r="R295" s="47">
        <v>-838.99999999999989</v>
      </c>
      <c r="S295" s="48">
        <v>-4.2983759413904394</v>
      </c>
      <c r="T295" s="135"/>
      <c r="U295" s="70">
        <v>24</v>
      </c>
      <c r="W295" s="164">
        <v>2308</v>
      </c>
      <c r="X295" s="117">
        <v>8.4571057192374344</v>
      </c>
      <c r="Y295" s="109"/>
      <c r="Z295" s="115">
        <v>4984</v>
      </c>
      <c r="AF295" s="72">
        <f t="shared" si="7"/>
        <v>5903</v>
      </c>
    </row>
    <row r="296" spans="1:32" ht="15">
      <c r="A296" s="27">
        <v>7493</v>
      </c>
      <c r="B296" s="143" t="s">
        <v>395</v>
      </c>
      <c r="C296" s="133">
        <v>29796</v>
      </c>
      <c r="D296" s="133">
        <v>30233</v>
      </c>
      <c r="E296" s="44">
        <v>-437</v>
      </c>
      <c r="F296" s="45">
        <v>-1.4454404127939668</v>
      </c>
      <c r="G296" s="133">
        <v>2985</v>
      </c>
      <c r="H296" s="134"/>
      <c r="I296" s="133">
        <v>7341</v>
      </c>
      <c r="J296" s="46">
        <v>0.24637535239629479</v>
      </c>
      <c r="K296" s="46">
        <v>0.21627854851612782</v>
      </c>
      <c r="L296" s="47">
        <v>-896.76436841345514</v>
      </c>
      <c r="M296" s="133">
        <v>214</v>
      </c>
      <c r="N296" s="134"/>
      <c r="O296" s="133">
        <v>7656</v>
      </c>
      <c r="P296" s="48">
        <v>25.694724124043493</v>
      </c>
      <c r="Q296" s="49">
        <v>23.999865753792456</v>
      </c>
      <c r="R296" s="47">
        <v>-504.99999999999898</v>
      </c>
      <c r="S296" s="48">
        <v>-1.6948583702510369</v>
      </c>
      <c r="T296" s="135"/>
      <c r="U296" s="70">
        <v>24</v>
      </c>
      <c r="W296" s="164">
        <v>3894</v>
      </c>
      <c r="X296" s="117">
        <v>7.6517719568567024</v>
      </c>
      <c r="Y296" s="109"/>
      <c r="Z296" s="115">
        <v>5407</v>
      </c>
      <c r="AA296" s="35"/>
      <c r="AB296" s="35"/>
      <c r="AF296" s="72">
        <f t="shared" si="7"/>
        <v>7341</v>
      </c>
    </row>
    <row r="297" spans="1:32" ht="15.75" thickBot="1">
      <c r="A297" s="27">
        <v>8150</v>
      </c>
      <c r="B297" s="143" t="s">
        <v>139</v>
      </c>
      <c r="C297" s="133">
        <v>22070</v>
      </c>
      <c r="D297" s="133">
        <v>23115</v>
      </c>
      <c r="E297" s="44">
        <v>-1045</v>
      </c>
      <c r="F297" s="45">
        <v>-4.5208738914125028</v>
      </c>
      <c r="G297" s="133">
        <v>1789</v>
      </c>
      <c r="H297" s="134"/>
      <c r="I297" s="133">
        <v>5873</v>
      </c>
      <c r="J297" s="46">
        <v>0.26610783869506116</v>
      </c>
      <c r="K297" s="46">
        <v>0.25217241741475166</v>
      </c>
      <c r="L297" s="47">
        <v>-307.55474765643072</v>
      </c>
      <c r="M297" s="133">
        <v>416</v>
      </c>
      <c r="N297" s="134"/>
      <c r="O297" s="133">
        <v>5324</v>
      </c>
      <c r="P297" s="48">
        <v>24.123244222927053</v>
      </c>
      <c r="Q297" s="49">
        <v>24.05980969642048</v>
      </c>
      <c r="R297" s="47">
        <v>-14.000000000000561</v>
      </c>
      <c r="S297" s="48">
        <v>-6.3434526506572553E-2</v>
      </c>
      <c r="T297" s="135"/>
      <c r="U297" s="70">
        <v>24</v>
      </c>
      <c r="W297" s="164">
        <v>2529</v>
      </c>
      <c r="X297" s="117">
        <v>8.7267694741004345</v>
      </c>
      <c r="Y297" s="109"/>
      <c r="Z297" s="115">
        <v>6603</v>
      </c>
      <c r="AA297" s="35"/>
      <c r="AB297" s="35"/>
      <c r="AF297" s="72">
        <f t="shared" si="7"/>
        <v>5873</v>
      </c>
    </row>
    <row r="298" spans="1:32" ht="15.75" thickBot="1">
      <c r="A298" s="120" t="s">
        <v>207</v>
      </c>
      <c r="B298" s="53" t="s">
        <v>401</v>
      </c>
      <c r="C298" s="54">
        <v>188122</v>
      </c>
      <c r="D298" s="54">
        <v>200461</v>
      </c>
      <c r="E298" s="137">
        <v>-12339</v>
      </c>
      <c r="F298" s="124">
        <v>-6.1553120058265698</v>
      </c>
      <c r="G298" s="54">
        <v>13186</v>
      </c>
      <c r="H298" s="54"/>
      <c r="I298" s="54">
        <v>53643</v>
      </c>
      <c r="J298" s="99">
        <v>0.28515006219368283</v>
      </c>
      <c r="K298" s="40">
        <v>0.26372400047496336</v>
      </c>
      <c r="L298" s="138">
        <v>-4030.7135826489439</v>
      </c>
      <c r="M298" s="54">
        <v>2164</v>
      </c>
      <c r="N298" s="54"/>
      <c r="O298" s="54">
        <v>46779</v>
      </c>
      <c r="P298" s="50">
        <v>24.866310160427808</v>
      </c>
      <c r="Q298" s="51">
        <v>23.953604575754031</v>
      </c>
      <c r="R298" s="138">
        <v>-1716.9999999999986</v>
      </c>
      <c r="S298" s="139">
        <v>-0.91270558467377683</v>
      </c>
      <c r="T298" s="41"/>
      <c r="U298" s="35"/>
      <c r="V298" s="35"/>
      <c r="W298" s="54">
        <v>21941</v>
      </c>
      <c r="X298" s="165">
        <v>8.5739938927122736</v>
      </c>
      <c r="Y298" s="109"/>
      <c r="Z298" s="126">
        <v>53856</v>
      </c>
      <c r="AF298" s="72">
        <f t="shared" si="7"/>
        <v>53643</v>
      </c>
    </row>
    <row r="299" spans="1:32">
      <c r="A299" s="42">
        <v>10</v>
      </c>
      <c r="B299" s="53"/>
      <c r="C299" s="42" t="s">
        <v>383</v>
      </c>
      <c r="D299" s="127"/>
      <c r="E299" s="47"/>
      <c r="F299" s="140"/>
      <c r="G299" s="127"/>
      <c r="H299" s="141"/>
      <c r="I299" s="141"/>
      <c r="J299" s="99"/>
      <c r="K299" s="40"/>
      <c r="L299" s="47"/>
      <c r="M299" s="127"/>
      <c r="N299" s="127"/>
      <c r="O299" s="127"/>
      <c r="P299" s="50"/>
      <c r="Q299" s="50"/>
      <c r="R299" s="47"/>
      <c r="S299" s="50"/>
      <c r="W299" s="55"/>
      <c r="X299" s="166"/>
      <c r="Y299" s="109"/>
      <c r="Z299" s="110"/>
      <c r="AF299" s="72">
        <f t="shared" si="7"/>
        <v>0</v>
      </c>
    </row>
    <row r="300" spans="1:32" ht="15">
      <c r="A300" s="27">
        <v>7358</v>
      </c>
      <c r="B300" s="143" t="s">
        <v>235</v>
      </c>
      <c r="C300" s="133">
        <v>16484.32</v>
      </c>
      <c r="D300" s="133">
        <v>15439.07</v>
      </c>
      <c r="E300" s="44">
        <v>1045.25</v>
      </c>
      <c r="F300" s="45">
        <v>6.770161674245923</v>
      </c>
      <c r="G300" s="133">
        <v>1128.0899999999999</v>
      </c>
      <c r="H300" s="134"/>
      <c r="I300" s="133">
        <v>5473</v>
      </c>
      <c r="J300" s="46">
        <v>0.33201248216486939</v>
      </c>
      <c r="K300" s="46">
        <v>0.31069184681501733</v>
      </c>
      <c r="L300" s="47">
        <v>-351.45617571027344</v>
      </c>
      <c r="M300" s="133">
        <v>332.26</v>
      </c>
      <c r="N300" s="134"/>
      <c r="O300" s="133">
        <v>4542</v>
      </c>
      <c r="P300" s="48">
        <v>27.553456860822891</v>
      </c>
      <c r="Q300" s="49">
        <v>25.442359769769091</v>
      </c>
      <c r="R300" s="47">
        <v>-347.99999999999977</v>
      </c>
      <c r="S300" s="48">
        <v>-2.1110970910538001</v>
      </c>
      <c r="T300" s="135"/>
      <c r="U300" s="70">
        <v>24</v>
      </c>
      <c r="W300" s="164">
        <v>2098</v>
      </c>
      <c r="X300" s="117">
        <v>7.8571591992373691</v>
      </c>
      <c r="Y300" s="109"/>
      <c r="Z300" s="115">
        <v>5671.33</v>
      </c>
      <c r="AF300" s="72">
        <f t="shared" si="7"/>
        <v>5473</v>
      </c>
    </row>
    <row r="301" spans="1:32" ht="15">
      <c r="A301" s="27">
        <v>7365</v>
      </c>
      <c r="B301" s="143" t="s">
        <v>397</v>
      </c>
      <c r="C301" s="133">
        <v>18712.259999999998</v>
      </c>
      <c r="D301" s="133">
        <v>18282</v>
      </c>
      <c r="E301" s="44">
        <v>430.2599999999984</v>
      </c>
      <c r="F301" s="45">
        <v>2.3534624220544713</v>
      </c>
      <c r="G301" s="133">
        <v>1115</v>
      </c>
      <c r="H301" s="134"/>
      <c r="I301" s="133">
        <v>5227</v>
      </c>
      <c r="J301" s="46">
        <v>0.27933557998873471</v>
      </c>
      <c r="K301" s="46">
        <v>0.27615481485022714</v>
      </c>
      <c r="L301" s="47">
        <v>-59.519304270689631</v>
      </c>
      <c r="M301" s="133">
        <v>142</v>
      </c>
      <c r="N301" s="134"/>
      <c r="O301" s="133">
        <v>4747</v>
      </c>
      <c r="P301" s="48">
        <v>25.368394838464198</v>
      </c>
      <c r="Q301" s="49">
        <v>25.902803830216126</v>
      </c>
      <c r="R301" s="47">
        <v>99.999999999999261</v>
      </c>
      <c r="S301" s="48">
        <v>0.53440899175192769</v>
      </c>
      <c r="T301" s="135"/>
      <c r="U301" s="70">
        <v>24</v>
      </c>
      <c r="W301" s="164">
        <v>2305</v>
      </c>
      <c r="X301" s="117">
        <v>8.1181171366594356</v>
      </c>
      <c r="Y301" s="109"/>
      <c r="Z301" s="115">
        <v>5810</v>
      </c>
      <c r="AF301" s="72">
        <f t="shared" si="7"/>
        <v>5227</v>
      </c>
    </row>
    <row r="302" spans="1:32" ht="15">
      <c r="A302" s="27">
        <v>7369</v>
      </c>
      <c r="B302" s="143" t="s">
        <v>382</v>
      </c>
      <c r="C302" s="133">
        <v>23869</v>
      </c>
      <c r="D302" s="133">
        <v>18720</v>
      </c>
      <c r="E302" s="44">
        <v>5149</v>
      </c>
      <c r="F302" s="45">
        <v>27.505341880341881</v>
      </c>
      <c r="G302" s="133">
        <v>1848</v>
      </c>
      <c r="H302" s="134"/>
      <c r="I302" s="133">
        <v>6991</v>
      </c>
      <c r="J302" s="46">
        <v>0.29289035988101719</v>
      </c>
      <c r="K302" s="46">
        <v>0.24125068035316669</v>
      </c>
      <c r="L302" s="47">
        <v>-1232.5875106502638</v>
      </c>
      <c r="M302" s="133">
        <v>400</v>
      </c>
      <c r="N302" s="134"/>
      <c r="O302" s="133">
        <v>5852</v>
      </c>
      <c r="P302" s="48">
        <v>24.517156143952406</v>
      </c>
      <c r="Q302" s="49">
        <v>24.936109598223638</v>
      </c>
      <c r="R302" s="47">
        <v>100.00000000000044</v>
      </c>
      <c r="S302" s="48">
        <v>0.41895345427123232</v>
      </c>
      <c r="T302" s="135"/>
      <c r="U302" s="70">
        <v>24</v>
      </c>
      <c r="W302" s="164">
        <v>2933</v>
      </c>
      <c r="X302" s="117">
        <v>8.138083873167405</v>
      </c>
      <c r="Y302" s="109"/>
      <c r="Z302" s="115">
        <v>8525</v>
      </c>
      <c r="AF302" s="72">
        <f t="shared" si="7"/>
        <v>6991</v>
      </c>
    </row>
    <row r="303" spans="1:32" ht="15">
      <c r="A303" s="27">
        <v>7385</v>
      </c>
      <c r="B303" s="143" t="s">
        <v>391</v>
      </c>
      <c r="C303" s="133">
        <v>16937</v>
      </c>
      <c r="D303" s="133">
        <v>18697</v>
      </c>
      <c r="E303" s="44">
        <v>-1760</v>
      </c>
      <c r="F303" s="45">
        <v>-9.4132748569289184</v>
      </c>
      <c r="G303" s="133">
        <v>172</v>
      </c>
      <c r="H303" s="134"/>
      <c r="I303" s="133">
        <v>5643</v>
      </c>
      <c r="J303" s="46">
        <v>0.33317588711105861</v>
      </c>
      <c r="K303" s="46">
        <v>0.30208765276382643</v>
      </c>
      <c r="L303" s="47">
        <v>-526.54142513907141</v>
      </c>
      <c r="M303" s="133">
        <v>369</v>
      </c>
      <c r="N303" s="134"/>
      <c r="O303" s="133">
        <v>3962</v>
      </c>
      <c r="P303" s="48">
        <v>23.392572474464192</v>
      </c>
      <c r="Q303" s="49">
        <v>24.207356674735784</v>
      </c>
      <c r="R303" s="47">
        <v>137.99999999999963</v>
      </c>
      <c r="S303" s="48">
        <v>0.8147842002715926</v>
      </c>
      <c r="T303" s="135"/>
      <c r="U303" s="70">
        <v>24</v>
      </c>
      <c r="W303" s="164">
        <v>2070</v>
      </c>
      <c r="X303" s="117">
        <v>8.1821256038647334</v>
      </c>
      <c r="Y303" s="109"/>
      <c r="Z303" s="115">
        <v>7900</v>
      </c>
      <c r="AF303" s="72">
        <f t="shared" si="7"/>
        <v>5643</v>
      </c>
    </row>
    <row r="304" spans="1:32" ht="15">
      <c r="A304" s="27">
        <v>7391</v>
      </c>
      <c r="B304" s="143" t="s">
        <v>392</v>
      </c>
      <c r="C304" s="133">
        <v>26439</v>
      </c>
      <c r="D304" s="133">
        <v>25399</v>
      </c>
      <c r="E304" s="44">
        <v>1040</v>
      </c>
      <c r="F304" s="45">
        <v>4.0946493956454981</v>
      </c>
      <c r="G304" s="133">
        <v>1899</v>
      </c>
      <c r="H304" s="134"/>
      <c r="I304" s="133">
        <v>6652</v>
      </c>
      <c r="J304" s="46">
        <v>0.25159801807935245</v>
      </c>
      <c r="K304" s="46">
        <v>0.22979471692497946</v>
      </c>
      <c r="L304" s="47">
        <v>-576.45747922046735</v>
      </c>
      <c r="M304" s="133">
        <v>215</v>
      </c>
      <c r="N304" s="134"/>
      <c r="O304" s="133">
        <v>6586</v>
      </c>
      <c r="P304" s="48">
        <v>24.910170581338175</v>
      </c>
      <c r="Q304" s="49">
        <v>23.994856083815574</v>
      </c>
      <c r="R304" s="47">
        <v>-242.00000000000054</v>
      </c>
      <c r="S304" s="48">
        <v>-0.9153144975226013</v>
      </c>
      <c r="T304" s="135"/>
      <c r="U304" s="70">
        <v>24</v>
      </c>
      <c r="W304" s="164">
        <v>3168</v>
      </c>
      <c r="X304" s="117">
        <v>8.3456439393939394</v>
      </c>
      <c r="Y304" s="109"/>
      <c r="Z304" s="115">
        <v>10688</v>
      </c>
      <c r="AF304" s="72">
        <f t="shared" si="7"/>
        <v>6652</v>
      </c>
    </row>
    <row r="305" spans="1:32" ht="15">
      <c r="A305" s="27">
        <v>7394</v>
      </c>
      <c r="B305" s="143" t="s">
        <v>472</v>
      </c>
      <c r="C305" s="133">
        <v>17384</v>
      </c>
      <c r="D305" s="133">
        <v>19460</v>
      </c>
      <c r="E305" s="44">
        <v>-2076</v>
      </c>
      <c r="F305" s="45">
        <v>-10.668036998972251</v>
      </c>
      <c r="G305" s="133">
        <v>817</v>
      </c>
      <c r="H305" s="134"/>
      <c r="I305" s="133">
        <v>5608</v>
      </c>
      <c r="J305" s="46">
        <v>0.32259549010584443</v>
      </c>
      <c r="K305" s="46">
        <v>0.28136510778623403</v>
      </c>
      <c r="L305" s="47">
        <v>-716.74896624410724</v>
      </c>
      <c r="M305" s="133">
        <v>62</v>
      </c>
      <c r="N305" s="134"/>
      <c r="O305" s="133">
        <v>4192</v>
      </c>
      <c r="P305" s="48">
        <v>24.114127933732167</v>
      </c>
      <c r="Q305" s="49">
        <v>25.264611136677406</v>
      </c>
      <c r="R305" s="47">
        <v>200.00000000000028</v>
      </c>
      <c r="S305" s="48">
        <v>1.1504832029452388</v>
      </c>
      <c r="T305" s="135"/>
      <c r="U305" s="70" t="s">
        <v>62</v>
      </c>
      <c r="W305" s="164">
        <v>2191</v>
      </c>
      <c r="X305" s="117">
        <v>7.9342765860337749</v>
      </c>
      <c r="Y305" s="109"/>
      <c r="Z305" s="115">
        <v>10737</v>
      </c>
      <c r="AF305" s="72">
        <f t="shared" si="7"/>
        <v>5608</v>
      </c>
    </row>
    <row r="306" spans="1:32" ht="15">
      <c r="A306" s="27">
        <v>7396</v>
      </c>
      <c r="B306" s="143" t="s">
        <v>161</v>
      </c>
      <c r="C306" s="133">
        <v>26248</v>
      </c>
      <c r="D306" s="133">
        <v>25432</v>
      </c>
      <c r="E306" s="44">
        <v>816</v>
      </c>
      <c r="F306" s="45">
        <v>3.2085561497326207</v>
      </c>
      <c r="G306" s="133">
        <v>1656</v>
      </c>
      <c r="H306" s="134"/>
      <c r="I306" s="133">
        <v>6276</v>
      </c>
      <c r="J306" s="46">
        <v>0.23910393172813166</v>
      </c>
      <c r="K306" s="46">
        <v>0.23057662369963466</v>
      </c>
      <c r="L306" s="47">
        <v>-223.82478113198908</v>
      </c>
      <c r="M306" s="133">
        <v>401</v>
      </c>
      <c r="N306" s="134"/>
      <c r="O306" s="133">
        <v>6228</v>
      </c>
      <c r="P306" s="48">
        <v>23.727522096921671</v>
      </c>
      <c r="Q306" s="49">
        <v>23.727522096921671</v>
      </c>
      <c r="R306" s="47">
        <v>0</v>
      </c>
      <c r="S306" s="48">
        <v>0</v>
      </c>
      <c r="T306" s="135"/>
      <c r="U306" s="70">
        <v>24</v>
      </c>
      <c r="W306" s="164">
        <v>3258</v>
      </c>
      <c r="X306" s="117">
        <v>8.0564763658686314</v>
      </c>
      <c r="Y306" s="109"/>
      <c r="Z306" s="115">
        <v>5096</v>
      </c>
      <c r="AF306" s="72">
        <f t="shared" si="7"/>
        <v>6276</v>
      </c>
    </row>
    <row r="307" spans="1:32" ht="15">
      <c r="A307" s="27">
        <v>7398</v>
      </c>
      <c r="B307" s="143" t="s">
        <v>473</v>
      </c>
      <c r="C307" s="133">
        <v>23398</v>
      </c>
      <c r="D307" s="133">
        <v>26894</v>
      </c>
      <c r="E307" s="44">
        <v>-3496</v>
      </c>
      <c r="F307" s="45">
        <v>-12.999181973674427</v>
      </c>
      <c r="G307" s="133">
        <v>1975</v>
      </c>
      <c r="H307" s="134"/>
      <c r="I307" s="133">
        <v>5784</v>
      </c>
      <c r="J307" s="46">
        <v>0.24720061543721686</v>
      </c>
      <c r="K307" s="46">
        <v>0.2445206252024944</v>
      </c>
      <c r="L307" s="47">
        <v>-62.706411512036048</v>
      </c>
      <c r="M307" s="133">
        <v>542</v>
      </c>
      <c r="N307" s="134"/>
      <c r="O307" s="133">
        <v>5055</v>
      </c>
      <c r="P307" s="48">
        <v>21.60441063338747</v>
      </c>
      <c r="Q307" s="49">
        <v>21.984785024361056</v>
      </c>
      <c r="R307" s="47">
        <v>88.999999999999588</v>
      </c>
      <c r="S307" s="48">
        <v>0.38037439097358572</v>
      </c>
      <c r="T307" s="135"/>
      <c r="U307" s="70">
        <v>24</v>
      </c>
      <c r="W307" s="164">
        <v>2517</v>
      </c>
      <c r="X307" s="117">
        <v>9.2959872864521262</v>
      </c>
      <c r="Y307" s="109"/>
      <c r="Z307" s="115">
        <v>5146</v>
      </c>
      <c r="AF307" s="72">
        <f t="shared" si="7"/>
        <v>5784</v>
      </c>
    </row>
    <row r="308" spans="1:32" ht="15">
      <c r="A308" s="27">
        <v>7491</v>
      </c>
      <c r="B308" s="143" t="s">
        <v>217</v>
      </c>
      <c r="C308" s="133">
        <v>20202</v>
      </c>
      <c r="D308" s="133">
        <v>20357</v>
      </c>
      <c r="E308" s="44">
        <v>-155</v>
      </c>
      <c r="F308" s="45">
        <v>-0.76140885199194375</v>
      </c>
      <c r="G308" s="133">
        <v>926</v>
      </c>
      <c r="H308" s="134"/>
      <c r="I308" s="133">
        <v>5754</v>
      </c>
      <c r="J308" s="46">
        <v>0.28482328482328484</v>
      </c>
      <c r="K308" s="46">
        <v>0.2643793576707425</v>
      </c>
      <c r="L308" s="47">
        <v>-413.00821633566034</v>
      </c>
      <c r="M308" s="133">
        <v>30</v>
      </c>
      <c r="N308" s="134"/>
      <c r="O308" s="133">
        <v>5378</v>
      </c>
      <c r="P308" s="48">
        <v>26.621126621126624</v>
      </c>
      <c r="Q308" s="49">
        <v>24.700524700524699</v>
      </c>
      <c r="R308" s="47">
        <v>-388.00000000000085</v>
      </c>
      <c r="S308" s="48">
        <v>-1.9206019206019249</v>
      </c>
      <c r="T308" s="135"/>
      <c r="U308" s="70">
        <v>24</v>
      </c>
      <c r="W308" s="164">
        <v>2566</v>
      </c>
      <c r="X308" s="117">
        <v>7.8729540140296184</v>
      </c>
      <c r="Y308" s="109"/>
      <c r="Z308" s="115">
        <v>7123</v>
      </c>
      <c r="AA308" s="35"/>
      <c r="AB308" s="35"/>
      <c r="AF308" s="72">
        <f t="shared" si="7"/>
        <v>5754</v>
      </c>
    </row>
    <row r="309" spans="1:32" ht="15.75" thickBot="1">
      <c r="A309" s="27">
        <v>8213</v>
      </c>
      <c r="B309" s="143" t="s">
        <v>171</v>
      </c>
      <c r="C309" s="133">
        <v>13358</v>
      </c>
      <c r="D309" s="133">
        <v>11552</v>
      </c>
      <c r="E309" s="44">
        <v>1806</v>
      </c>
      <c r="F309" s="45">
        <v>15.633656509695291</v>
      </c>
      <c r="G309" s="133">
        <v>1275</v>
      </c>
      <c r="H309" s="134"/>
      <c r="I309" s="133">
        <v>5053</v>
      </c>
      <c r="J309" s="46">
        <v>0.37827519089684086</v>
      </c>
      <c r="K309" s="46">
        <v>0.38393202804155513</v>
      </c>
      <c r="L309" s="47">
        <v>75.564030579093171</v>
      </c>
      <c r="M309" s="133">
        <v>96</v>
      </c>
      <c r="N309" s="134"/>
      <c r="O309" s="133">
        <v>3505.5</v>
      </c>
      <c r="P309" s="48">
        <v>26.24270100314418</v>
      </c>
      <c r="Q309" s="49">
        <v>25.808429405599636</v>
      </c>
      <c r="R309" s="47">
        <v>-58.01000000000024</v>
      </c>
      <c r="S309" s="48">
        <v>-0.43427159754454436</v>
      </c>
      <c r="T309" s="135"/>
      <c r="U309" s="70">
        <v>24</v>
      </c>
      <c r="W309" s="164">
        <v>1747</v>
      </c>
      <c r="X309" s="117">
        <v>7.6462507155123065</v>
      </c>
      <c r="Y309" s="109"/>
      <c r="Z309" s="115">
        <v>4541.3500000000004</v>
      </c>
      <c r="AA309" s="35"/>
      <c r="AB309" s="35"/>
      <c r="AF309" s="72">
        <f t="shared" si="7"/>
        <v>5053</v>
      </c>
    </row>
    <row r="310" spans="1:32" ht="15.75" thickBot="1">
      <c r="A310" s="120" t="s">
        <v>209</v>
      </c>
      <c r="B310" s="53" t="s">
        <v>241</v>
      </c>
      <c r="C310" s="54">
        <v>203031.58000000002</v>
      </c>
      <c r="D310" s="54">
        <v>200232.07</v>
      </c>
      <c r="E310" s="44">
        <v>2799.5099999999984</v>
      </c>
      <c r="F310" s="45">
        <v>1.398132676748534</v>
      </c>
      <c r="G310" s="54">
        <v>12811.09</v>
      </c>
      <c r="H310" s="131"/>
      <c r="I310" s="54">
        <v>58461</v>
      </c>
      <c r="J310" s="99">
        <v>0.28794042778960788</v>
      </c>
      <c r="K310" s="40">
        <v>0.26780914456935484</v>
      </c>
      <c r="L310" s="47">
        <v>-4087.2862396354658</v>
      </c>
      <c r="M310" s="54">
        <v>2589.2600000000002</v>
      </c>
      <c r="N310" s="54"/>
      <c r="O310" s="54">
        <v>50047.5</v>
      </c>
      <c r="P310" s="50">
        <v>24.65010615589949</v>
      </c>
      <c r="Q310" s="51">
        <v>24.448654736371552</v>
      </c>
      <c r="R310" s="47">
        <v>-409.01000000000215</v>
      </c>
      <c r="S310" s="48">
        <v>-0.20145141952793821</v>
      </c>
      <c r="T310" s="135"/>
      <c r="W310" s="54">
        <v>24853</v>
      </c>
      <c r="X310" s="165">
        <v>8.169298676216151</v>
      </c>
      <c r="Y310" s="109"/>
      <c r="Z310" s="126">
        <v>71237.680000000008</v>
      </c>
      <c r="AA310" s="35"/>
      <c r="AB310" s="35"/>
      <c r="AF310" s="72">
        <f t="shared" si="7"/>
        <v>58461</v>
      </c>
    </row>
    <row r="311" spans="1:32" ht="15">
      <c r="A311" s="42">
        <v>10</v>
      </c>
      <c r="B311" s="42"/>
      <c r="C311" s="56" t="s">
        <v>384</v>
      </c>
      <c r="D311" s="42"/>
      <c r="E311" s="42"/>
      <c r="F311" s="42"/>
      <c r="G311" s="42"/>
      <c r="H311" s="42"/>
      <c r="I311" s="128"/>
      <c r="J311" s="42"/>
      <c r="K311" s="42"/>
      <c r="L311" s="42"/>
      <c r="M311" s="128"/>
      <c r="N311" s="128"/>
      <c r="O311" s="128"/>
      <c r="P311" s="129"/>
      <c r="Q311" s="129"/>
      <c r="R311" s="42"/>
      <c r="S311" s="129"/>
      <c r="W311" s="130"/>
      <c r="X311" s="108"/>
      <c r="Y311" s="109"/>
      <c r="Z311" s="110"/>
      <c r="AA311" s="35"/>
      <c r="AB311" s="35"/>
      <c r="AF311" s="72">
        <f t="shared" si="7"/>
        <v>0</v>
      </c>
    </row>
    <row r="312" spans="1:32" ht="15">
      <c r="A312" s="27">
        <v>7355</v>
      </c>
      <c r="B312" s="143" t="s">
        <v>376</v>
      </c>
      <c r="C312" s="133">
        <v>16638</v>
      </c>
      <c r="D312" s="133">
        <v>18248</v>
      </c>
      <c r="E312" s="44">
        <v>-1610</v>
      </c>
      <c r="F312" s="45">
        <v>-8.8228846996931178</v>
      </c>
      <c r="G312" s="133">
        <v>1184</v>
      </c>
      <c r="H312" s="134"/>
      <c r="I312" s="133">
        <v>5316</v>
      </c>
      <c r="J312" s="46">
        <v>0.31950955643707174</v>
      </c>
      <c r="K312" s="46">
        <v>0.30635112810575271</v>
      </c>
      <c r="L312" s="47">
        <v>-218.92993057648599</v>
      </c>
      <c r="M312" s="133">
        <v>255</v>
      </c>
      <c r="N312" s="134"/>
      <c r="O312" s="133">
        <v>4121</v>
      </c>
      <c r="P312" s="48">
        <v>24.768601995432142</v>
      </c>
      <c r="Q312" s="49">
        <v>25.994710902752733</v>
      </c>
      <c r="R312" s="47">
        <v>203.99999999999977</v>
      </c>
      <c r="S312" s="48">
        <v>1.2261089073205902</v>
      </c>
      <c r="T312" s="135"/>
      <c r="U312" s="70">
        <v>24</v>
      </c>
      <c r="V312" s="35"/>
      <c r="W312" s="164">
        <v>1999</v>
      </c>
      <c r="X312" s="117">
        <v>8.323161580790396</v>
      </c>
      <c r="Y312" s="109"/>
      <c r="Z312" s="115">
        <v>8004</v>
      </c>
      <c r="AA312" s="35"/>
      <c r="AB312" s="35"/>
      <c r="AF312" s="72">
        <f t="shared" si="7"/>
        <v>5316</v>
      </c>
    </row>
    <row r="313" spans="1:32" ht="15">
      <c r="A313" s="27">
        <v>7359</v>
      </c>
      <c r="B313" s="143" t="s">
        <v>372</v>
      </c>
      <c r="C313" s="133">
        <v>16249</v>
      </c>
      <c r="D313" s="133">
        <v>16149</v>
      </c>
      <c r="E313" s="44">
        <v>100</v>
      </c>
      <c r="F313" s="45">
        <v>0.61923338906433834</v>
      </c>
      <c r="G313" s="167">
        <v>1171.98</v>
      </c>
      <c r="H313" s="134"/>
      <c r="I313" s="133">
        <v>5094</v>
      </c>
      <c r="J313" s="46">
        <v>0.31349621515170162</v>
      </c>
      <c r="K313" s="46">
        <v>0.31525044379551526</v>
      </c>
      <c r="L313" s="47">
        <v>28.504461233327802</v>
      </c>
      <c r="M313" s="133">
        <v>200</v>
      </c>
      <c r="N313" s="134"/>
      <c r="O313" s="133">
        <v>4252.43</v>
      </c>
      <c r="P313" s="48">
        <v>26.170410486799188</v>
      </c>
      <c r="Q313" s="49">
        <v>25.847744476583173</v>
      </c>
      <c r="R313" s="47">
        <v>-52.430000000000206</v>
      </c>
      <c r="S313" s="48">
        <v>-0.3226660102160146</v>
      </c>
      <c r="T313" s="135"/>
      <c r="U313" s="70">
        <v>24</v>
      </c>
      <c r="W313" s="164">
        <v>1716</v>
      </c>
      <c r="X313" s="117">
        <v>9.4691142191142195</v>
      </c>
      <c r="Y313" s="109"/>
      <c r="Z313" s="115">
        <v>5080</v>
      </c>
      <c r="AF313" s="72">
        <f t="shared" si="7"/>
        <v>5094</v>
      </c>
    </row>
    <row r="314" spans="1:32" ht="15">
      <c r="A314" s="27">
        <v>7368</v>
      </c>
      <c r="B314" s="143" t="s">
        <v>240</v>
      </c>
      <c r="C314" s="133">
        <v>35878</v>
      </c>
      <c r="D314" s="133">
        <v>37910</v>
      </c>
      <c r="E314" s="44">
        <v>-2032</v>
      </c>
      <c r="F314" s="45">
        <v>-5.360063307834344</v>
      </c>
      <c r="G314" s="133">
        <v>3055</v>
      </c>
      <c r="H314" s="134"/>
      <c r="I314" s="133">
        <v>7642</v>
      </c>
      <c r="J314" s="46">
        <v>0.21299960978872848</v>
      </c>
      <c r="K314" s="46">
        <v>0.2011234190982783</v>
      </c>
      <c r="L314" s="47">
        <v>-426.09396959197147</v>
      </c>
      <c r="M314" s="133">
        <v>368</v>
      </c>
      <c r="N314" s="134"/>
      <c r="O314" s="133">
        <v>8495</v>
      </c>
      <c r="P314" s="48">
        <v>23.677462511845697</v>
      </c>
      <c r="Q314" s="49">
        <v>24.059312113272757</v>
      </c>
      <c r="R314" s="47">
        <v>137.0000000000006</v>
      </c>
      <c r="S314" s="48">
        <v>0.38184960142706004</v>
      </c>
      <c r="T314" s="135"/>
      <c r="U314" s="70">
        <v>24</v>
      </c>
      <c r="W314" s="164">
        <v>3924</v>
      </c>
      <c r="X314" s="117">
        <v>9.1432212028542299</v>
      </c>
      <c r="Y314" s="109"/>
      <c r="Z314" s="115">
        <v>6724</v>
      </c>
      <c r="AF314" s="72">
        <f t="shared" si="7"/>
        <v>7642</v>
      </c>
    </row>
    <row r="315" spans="1:32" ht="15">
      <c r="A315" s="27">
        <v>7371</v>
      </c>
      <c r="B315" s="143" t="s">
        <v>218</v>
      </c>
      <c r="C315" s="133">
        <v>20603</v>
      </c>
      <c r="D315" s="133">
        <v>23580</v>
      </c>
      <c r="E315" s="44">
        <v>-2977</v>
      </c>
      <c r="F315" s="45">
        <v>-12.625106022052588</v>
      </c>
      <c r="G315" s="133">
        <v>1462.41</v>
      </c>
      <c r="H315" s="134"/>
      <c r="I315" s="133">
        <v>6096.9</v>
      </c>
      <c r="J315" s="46">
        <v>0.2959229238460418</v>
      </c>
      <c r="K315" s="46">
        <v>0.2610172056769296</v>
      </c>
      <c r="L315" s="47">
        <v>-719.16251143821864</v>
      </c>
      <c r="M315" s="133">
        <v>217.25</v>
      </c>
      <c r="N315" s="134"/>
      <c r="O315" s="133">
        <v>4594.3899999999994</v>
      </c>
      <c r="P315" s="48">
        <v>22.299616560695039</v>
      </c>
      <c r="Q315" s="49">
        <v>23.054894918215794</v>
      </c>
      <c r="R315" s="47">
        <v>155.61000000000112</v>
      </c>
      <c r="S315" s="48">
        <v>0.75527835752075489</v>
      </c>
      <c r="T315" s="135"/>
      <c r="U315" s="70">
        <v>24</v>
      </c>
      <c r="V315" s="35"/>
      <c r="W315" s="164">
        <v>2248</v>
      </c>
      <c r="X315" s="117">
        <v>9.165035587188612</v>
      </c>
      <c r="Y315" s="109"/>
      <c r="Z315" s="115">
        <v>6939</v>
      </c>
      <c r="AF315" s="72">
        <f t="shared" si="7"/>
        <v>6096.9</v>
      </c>
    </row>
    <row r="316" spans="1:32" ht="15">
      <c r="A316" s="27">
        <v>7376</v>
      </c>
      <c r="B316" s="143" t="s">
        <v>394</v>
      </c>
      <c r="C316" s="133">
        <v>44901</v>
      </c>
      <c r="D316" s="133">
        <v>45961</v>
      </c>
      <c r="E316" s="44">
        <v>-1060</v>
      </c>
      <c r="F316" s="45">
        <v>-2.30630317007898</v>
      </c>
      <c r="G316" s="133">
        <v>3397</v>
      </c>
      <c r="H316" s="134"/>
      <c r="I316" s="133">
        <v>9500</v>
      </c>
      <c r="J316" s="46">
        <v>0.21157657958620074</v>
      </c>
      <c r="K316" s="46">
        <v>0.18722102364835869</v>
      </c>
      <c r="L316" s="47">
        <v>-1093.5888171650461</v>
      </c>
      <c r="M316" s="133">
        <v>450</v>
      </c>
      <c r="N316" s="134"/>
      <c r="O316" s="133">
        <v>9448</v>
      </c>
      <c r="P316" s="48">
        <v>21.041847620320262</v>
      </c>
      <c r="Q316" s="49">
        <v>22.264537538139461</v>
      </c>
      <c r="R316" s="47">
        <v>548.99999999999864</v>
      </c>
      <c r="S316" s="48">
        <v>1.2226899178191992</v>
      </c>
      <c r="T316" s="135"/>
      <c r="U316" s="70">
        <v>24</v>
      </c>
      <c r="V316" s="35"/>
      <c r="W316" s="164">
        <v>4084</v>
      </c>
      <c r="X316" s="117">
        <v>10.994368266405484</v>
      </c>
      <c r="Y316" s="109"/>
      <c r="Z316" s="115">
        <v>10338</v>
      </c>
      <c r="AF316" s="72">
        <f t="shared" si="7"/>
        <v>9500</v>
      </c>
    </row>
    <row r="317" spans="1:32" ht="15">
      <c r="A317" s="27">
        <v>7378</v>
      </c>
      <c r="B317" s="143" t="s">
        <v>373</v>
      </c>
      <c r="C317" s="133">
        <v>27529.65</v>
      </c>
      <c r="D317" s="133">
        <v>31065</v>
      </c>
      <c r="E317" s="44">
        <v>-3535.3499999999985</v>
      </c>
      <c r="F317" s="45">
        <v>-11.380492515692897</v>
      </c>
      <c r="G317" s="133">
        <v>0</v>
      </c>
      <c r="H317" s="134"/>
      <c r="I317" s="133">
        <v>6588.66</v>
      </c>
      <c r="J317" s="46">
        <v>0.23932959554516675</v>
      </c>
      <c r="K317" s="46">
        <v>0.22534478456540069</v>
      </c>
      <c r="L317" s="47">
        <v>-384.99695158911675</v>
      </c>
      <c r="M317" s="133">
        <v>505</v>
      </c>
      <c r="N317" s="134"/>
      <c r="O317" s="133">
        <v>6695.6299999999992</v>
      </c>
      <c r="P317" s="48">
        <v>24.321522431269553</v>
      </c>
      <c r="Q317" s="49">
        <v>24.337396225524117</v>
      </c>
      <c r="R317" s="47">
        <v>4.3700000000014345</v>
      </c>
      <c r="S317" s="48">
        <v>1.5873794254563478E-2</v>
      </c>
      <c r="T317" s="135"/>
      <c r="U317" s="70">
        <v>24</v>
      </c>
      <c r="W317" s="164">
        <v>2976</v>
      </c>
      <c r="X317" s="117">
        <v>9.2505544354838722</v>
      </c>
      <c r="Y317" s="109"/>
      <c r="Z317" s="115">
        <v>7000</v>
      </c>
      <c r="AF317" s="72">
        <f t="shared" si="7"/>
        <v>6588.66</v>
      </c>
    </row>
    <row r="318" spans="1:32" ht="15">
      <c r="A318" s="27">
        <v>7402</v>
      </c>
      <c r="B318" s="143" t="s">
        <v>385</v>
      </c>
      <c r="C318" s="133">
        <v>26749</v>
      </c>
      <c r="D318" s="133">
        <v>28939.5</v>
      </c>
      <c r="E318" s="44">
        <v>-2190.5</v>
      </c>
      <c r="F318" s="45">
        <v>-7.5692392750393065</v>
      </c>
      <c r="G318" s="167">
        <v>1747</v>
      </c>
      <c r="H318" s="134"/>
      <c r="I318" s="133">
        <v>6208</v>
      </c>
      <c r="J318" s="46">
        <v>0.23208344237167744</v>
      </c>
      <c r="K318" s="46">
        <v>0.22823452331472749</v>
      </c>
      <c r="L318" s="47">
        <v>-102.95473585435424</v>
      </c>
      <c r="M318" s="133">
        <v>400</v>
      </c>
      <c r="N318" s="134"/>
      <c r="O318" s="133">
        <v>7550</v>
      </c>
      <c r="P318" s="48">
        <v>28.225354218849301</v>
      </c>
      <c r="Q318" s="49">
        <v>28.038431343227781</v>
      </c>
      <c r="R318" s="47">
        <v>-50.000000000000199</v>
      </c>
      <c r="S318" s="48">
        <v>-0.18692287562151932</v>
      </c>
      <c r="T318" s="135"/>
      <c r="U318" s="70">
        <v>24</v>
      </c>
      <c r="W318" s="164">
        <v>2884</v>
      </c>
      <c r="X318" s="117">
        <v>9.2749653259362006</v>
      </c>
      <c r="Y318" s="109"/>
      <c r="Z318" s="115">
        <v>7882</v>
      </c>
      <c r="AF318" s="72">
        <f t="shared" si="7"/>
        <v>6208</v>
      </c>
    </row>
    <row r="319" spans="1:32" ht="15">
      <c r="A319" s="27">
        <v>7403</v>
      </c>
      <c r="B319" s="143" t="s">
        <v>116</v>
      </c>
      <c r="C319" s="133">
        <v>20186</v>
      </c>
      <c r="D319" s="133">
        <v>22896.21</v>
      </c>
      <c r="E319" s="44">
        <v>-2710.2099999999991</v>
      </c>
      <c r="F319" s="45">
        <v>-11.836937204891111</v>
      </c>
      <c r="G319" s="133">
        <v>2439</v>
      </c>
      <c r="H319" s="134"/>
      <c r="I319" s="133">
        <v>5594</v>
      </c>
      <c r="J319" s="46">
        <v>0.27712275834736949</v>
      </c>
      <c r="K319" s="46">
        <v>0.26519859487555481</v>
      </c>
      <c r="L319" s="47">
        <v>-240.70116384205124</v>
      </c>
      <c r="M319" s="133">
        <v>255</v>
      </c>
      <c r="N319" s="134"/>
      <c r="O319" s="133">
        <v>5205</v>
      </c>
      <c r="P319" s="48">
        <v>25.785197661745762</v>
      </c>
      <c r="Q319" s="49">
        <v>25.7604280194194</v>
      </c>
      <c r="R319" s="47">
        <v>-4.9999999999994165</v>
      </c>
      <c r="S319" s="48">
        <v>-2.4769642326361918E-2</v>
      </c>
      <c r="T319" s="135"/>
      <c r="U319" s="70">
        <v>24</v>
      </c>
      <c r="W319" s="164">
        <v>2398</v>
      </c>
      <c r="X319" s="117">
        <v>8.4178482068390323</v>
      </c>
      <c r="Y319" s="109"/>
      <c r="Z319" s="115">
        <v>6394</v>
      </c>
      <c r="AA319" s="35"/>
      <c r="AB319" s="35"/>
      <c r="AF319" s="72">
        <f t="shared" si="7"/>
        <v>5594</v>
      </c>
    </row>
    <row r="320" spans="1:32" ht="15">
      <c r="A320" s="27">
        <v>7405</v>
      </c>
      <c r="B320" s="143" t="s">
        <v>374</v>
      </c>
      <c r="C320" s="133">
        <v>17894</v>
      </c>
      <c r="D320" s="133">
        <v>21352</v>
      </c>
      <c r="E320" s="44">
        <v>-3458</v>
      </c>
      <c r="F320" s="45">
        <v>-16.195204196328213</v>
      </c>
      <c r="G320" s="133">
        <v>2400</v>
      </c>
      <c r="H320" s="134"/>
      <c r="I320" s="133">
        <v>5661.95</v>
      </c>
      <c r="J320" s="46">
        <v>0.31641611713423495</v>
      </c>
      <c r="K320" s="46">
        <v>0.28892269473190774</v>
      </c>
      <c r="L320" s="47">
        <v>-491.96730046724321</v>
      </c>
      <c r="M320" s="133">
        <v>118</v>
      </c>
      <c r="N320" s="134"/>
      <c r="O320" s="133">
        <v>4971.58</v>
      </c>
      <c r="P320" s="48">
        <v>27.783502850117358</v>
      </c>
      <c r="Q320" s="49">
        <v>26.824633955515814</v>
      </c>
      <c r="R320" s="47">
        <v>-171.58000000000027</v>
      </c>
      <c r="S320" s="48">
        <v>-0.95886889460154379</v>
      </c>
      <c r="T320" s="135"/>
      <c r="U320" s="70">
        <v>24</v>
      </c>
      <c r="W320" s="164">
        <v>1988</v>
      </c>
      <c r="X320" s="117">
        <v>9.0010060362173032</v>
      </c>
      <c r="Y320" s="109"/>
      <c r="Z320" s="115">
        <v>5600</v>
      </c>
      <c r="AA320" s="35"/>
      <c r="AB320" s="35"/>
      <c r="AF320" s="72">
        <f t="shared" si="7"/>
        <v>5661.95</v>
      </c>
    </row>
    <row r="321" spans="1:32" ht="15.75" thickBot="1">
      <c r="A321" s="27">
        <v>7490</v>
      </c>
      <c r="B321" s="143" t="s">
        <v>474</v>
      </c>
      <c r="C321" s="133">
        <v>20807</v>
      </c>
      <c r="D321" s="133">
        <v>23115</v>
      </c>
      <c r="E321" s="44">
        <v>-2308</v>
      </c>
      <c r="F321" s="45">
        <v>-9.9848583171101009</v>
      </c>
      <c r="G321" s="133">
        <v>1145</v>
      </c>
      <c r="H321" s="134"/>
      <c r="I321" s="133">
        <v>5801</v>
      </c>
      <c r="J321" s="46">
        <v>0.2788004037102898</v>
      </c>
      <c r="K321" s="46">
        <v>0.26025321002453672</v>
      </c>
      <c r="L321" s="47">
        <v>-385.91145901946442</v>
      </c>
      <c r="M321" s="133">
        <v>350</v>
      </c>
      <c r="N321" s="134"/>
      <c r="O321" s="133">
        <v>4783</v>
      </c>
      <c r="P321" s="48">
        <v>22.987456144566732</v>
      </c>
      <c r="Q321" s="49">
        <v>23.097995866775602</v>
      </c>
      <c r="R321" s="47">
        <v>22.999999999999531</v>
      </c>
      <c r="S321" s="48">
        <v>0.11053972220886976</v>
      </c>
      <c r="T321" s="135"/>
      <c r="U321" s="70">
        <v>24</v>
      </c>
      <c r="W321" s="164">
        <v>2218</v>
      </c>
      <c r="X321" s="117">
        <v>9.3809738503156002</v>
      </c>
      <c r="Y321" s="109"/>
      <c r="Z321" s="115">
        <v>6722</v>
      </c>
      <c r="AF321" s="72">
        <f t="shared" si="7"/>
        <v>5801</v>
      </c>
    </row>
    <row r="322" spans="1:32" ht="15.75" thickBot="1">
      <c r="A322" s="120" t="s">
        <v>210</v>
      </c>
      <c r="B322" s="53" t="s">
        <v>109</v>
      </c>
      <c r="C322" s="54">
        <v>247434.65</v>
      </c>
      <c r="D322" s="54">
        <v>269215.70999999996</v>
      </c>
      <c r="E322" s="44">
        <v>-21781.059999999998</v>
      </c>
      <c r="F322" s="45">
        <v>-8.0905605397248177</v>
      </c>
      <c r="G322" s="54">
        <v>18001.39</v>
      </c>
      <c r="H322" s="131"/>
      <c r="I322" s="54">
        <v>63502.509999999995</v>
      </c>
      <c r="J322" s="99">
        <v>0.25664356224966872</v>
      </c>
      <c r="K322" s="40">
        <v>0.24033298336223069</v>
      </c>
      <c r="L322" s="47">
        <v>-4035.8023783106241</v>
      </c>
      <c r="M322" s="54">
        <v>3118.25</v>
      </c>
      <c r="N322" s="54"/>
      <c r="O322" s="54">
        <v>60116.03</v>
      </c>
      <c r="P322" s="50">
        <v>24.295720102257302</v>
      </c>
      <c r="Q322" s="51">
        <v>24.616600787318994</v>
      </c>
      <c r="R322" s="47">
        <v>793.97000000000105</v>
      </c>
      <c r="S322" s="48">
        <v>0.32088068506169165</v>
      </c>
      <c r="T322" s="135"/>
      <c r="W322" s="54">
        <v>26435</v>
      </c>
      <c r="X322" s="165">
        <v>9.3601153773406462</v>
      </c>
      <c r="Y322" s="109"/>
      <c r="Z322" s="126">
        <v>70683</v>
      </c>
      <c r="AA322" s="35"/>
      <c r="AB322" s="35"/>
      <c r="AF322" s="72">
        <f t="shared" si="7"/>
        <v>63502.509999999995</v>
      </c>
    </row>
    <row r="323" spans="1:32" ht="15">
      <c r="A323" s="42">
        <v>7</v>
      </c>
      <c r="B323" s="42"/>
      <c r="C323" s="56" t="s">
        <v>388</v>
      </c>
      <c r="D323" s="42"/>
      <c r="E323" s="42"/>
      <c r="F323" s="42"/>
      <c r="G323" s="42"/>
      <c r="H323" s="42"/>
      <c r="I323" s="128"/>
      <c r="J323" s="42"/>
      <c r="K323" s="42"/>
      <c r="L323" s="42"/>
      <c r="M323" s="128"/>
      <c r="N323" s="128"/>
      <c r="O323" s="128"/>
      <c r="P323" s="129"/>
      <c r="Q323" s="129"/>
      <c r="R323" s="42"/>
      <c r="S323" s="129"/>
      <c r="W323" s="130"/>
      <c r="X323" s="108"/>
      <c r="Y323" s="109"/>
      <c r="Z323" s="115"/>
      <c r="AF323" s="72">
        <f t="shared" si="7"/>
        <v>0</v>
      </c>
    </row>
    <row r="324" spans="1:32" ht="15">
      <c r="A324" s="27">
        <v>7351</v>
      </c>
      <c r="B324" s="143" t="s">
        <v>220</v>
      </c>
      <c r="C324" s="133">
        <v>22121</v>
      </c>
      <c r="D324" s="133">
        <v>22914</v>
      </c>
      <c r="E324" s="44">
        <v>-793</v>
      </c>
      <c r="F324" s="45">
        <v>-3.4607663437199969</v>
      </c>
      <c r="G324" s="133">
        <v>1224</v>
      </c>
      <c r="H324" s="134"/>
      <c r="I324" s="133">
        <v>5717</v>
      </c>
      <c r="J324" s="46">
        <v>0.25844220424031461</v>
      </c>
      <c r="K324" s="46">
        <v>0.25062284306332977</v>
      </c>
      <c r="L324" s="47">
        <v>-172.97208859608165</v>
      </c>
      <c r="M324" s="133">
        <v>218</v>
      </c>
      <c r="N324" s="134"/>
      <c r="O324" s="133">
        <v>5475.32</v>
      </c>
      <c r="P324" s="48">
        <v>24.751683920256767</v>
      </c>
      <c r="Q324" s="49">
        <v>25.536820216084266</v>
      </c>
      <c r="R324" s="47">
        <v>173.68000000000106</v>
      </c>
      <c r="S324" s="48">
        <v>0.785136295827499</v>
      </c>
      <c r="T324" s="135"/>
      <c r="U324" s="70">
        <v>24</v>
      </c>
      <c r="V324" s="35"/>
      <c r="W324" s="164">
        <v>2331</v>
      </c>
      <c r="X324" s="117">
        <v>9.4899184899184892</v>
      </c>
      <c r="Y324" s="109"/>
      <c r="Z324" s="115">
        <v>8592</v>
      </c>
      <c r="AF324" s="72">
        <f t="shared" si="7"/>
        <v>5717</v>
      </c>
    </row>
    <row r="325" spans="1:32" ht="15">
      <c r="A325" s="27">
        <v>7366</v>
      </c>
      <c r="B325" s="143" t="s">
        <v>124</v>
      </c>
      <c r="C325" s="133">
        <v>28047</v>
      </c>
      <c r="D325" s="133">
        <v>27878</v>
      </c>
      <c r="E325" s="44">
        <v>169</v>
      </c>
      <c r="F325" s="45">
        <v>0.60621278427433811</v>
      </c>
      <c r="G325" s="133">
        <v>1793</v>
      </c>
      <c r="H325" s="134"/>
      <c r="I325" s="133">
        <v>6417</v>
      </c>
      <c r="J325" s="46">
        <v>0.22879452347844689</v>
      </c>
      <c r="K325" s="46">
        <v>0.22348644231363238</v>
      </c>
      <c r="L325" s="47">
        <v>-148.8757524295527</v>
      </c>
      <c r="M325" s="133">
        <v>81</v>
      </c>
      <c r="N325" s="134"/>
      <c r="O325" s="133">
        <v>6493.3700000000008</v>
      </c>
      <c r="P325" s="48">
        <v>23.151745284700684</v>
      </c>
      <c r="Q325" s="49">
        <v>23.022070096623526</v>
      </c>
      <c r="R325" s="47">
        <v>-36.370000000000516</v>
      </c>
      <c r="S325" s="48">
        <v>-0.12967518807715805</v>
      </c>
      <c r="T325" s="135"/>
      <c r="U325" s="70">
        <v>24</v>
      </c>
      <c r="W325" s="164">
        <v>3336</v>
      </c>
      <c r="X325" s="117">
        <v>8.4073741007194247</v>
      </c>
      <c r="Y325" s="109"/>
      <c r="Z325" s="115">
        <v>7874.68</v>
      </c>
      <c r="AF325" s="72">
        <f t="shared" si="7"/>
        <v>6417</v>
      </c>
    </row>
    <row r="326" spans="1:32" ht="15">
      <c r="A326" s="27">
        <v>7379</v>
      </c>
      <c r="B326" s="143" t="s">
        <v>130</v>
      </c>
      <c r="C326" s="133">
        <v>30865</v>
      </c>
      <c r="D326" s="133">
        <v>32893</v>
      </c>
      <c r="E326" s="44">
        <v>-2028</v>
      </c>
      <c r="F326" s="45">
        <v>-6.1654455355242757</v>
      </c>
      <c r="G326" s="133">
        <v>1801.19</v>
      </c>
      <c r="H326" s="134"/>
      <c r="I326" s="133">
        <v>7115</v>
      </c>
      <c r="J326" s="46">
        <v>0.23052000647983154</v>
      </c>
      <c r="K326" s="46">
        <v>0.21130509459936361</v>
      </c>
      <c r="L326" s="47">
        <v>-593.06825519064239</v>
      </c>
      <c r="M326" s="133">
        <v>426</v>
      </c>
      <c r="N326" s="134"/>
      <c r="O326" s="133">
        <v>7827</v>
      </c>
      <c r="P326" s="48">
        <v>25.358820670662563</v>
      </c>
      <c r="Q326" s="49">
        <v>25.222744208650578</v>
      </c>
      <c r="R326" s="47">
        <v>-41.999999999999233</v>
      </c>
      <c r="S326" s="48">
        <v>-0.1360764620119852</v>
      </c>
      <c r="T326" s="135"/>
      <c r="U326" s="70">
        <v>24</v>
      </c>
      <c r="V326" s="35"/>
      <c r="W326" s="164">
        <v>3873</v>
      </c>
      <c r="X326" s="118">
        <v>7.9692744642396072</v>
      </c>
      <c r="Y326" s="109"/>
      <c r="Z326" s="115">
        <v>8591</v>
      </c>
      <c r="AF326" s="72">
        <f t="shared" si="7"/>
        <v>7115</v>
      </c>
    </row>
    <row r="327" spans="1:32" ht="15">
      <c r="A327" s="27">
        <v>7383</v>
      </c>
      <c r="B327" s="143" t="s">
        <v>377</v>
      </c>
      <c r="C327" s="133">
        <v>24908</v>
      </c>
      <c r="D327" s="133">
        <v>25415</v>
      </c>
      <c r="E327" s="44">
        <v>-507</v>
      </c>
      <c r="F327" s="45">
        <v>-1.9948849104859334</v>
      </c>
      <c r="G327" s="133">
        <v>1809</v>
      </c>
      <c r="H327" s="134"/>
      <c r="I327" s="133">
        <v>5970</v>
      </c>
      <c r="J327" s="46">
        <v>0.23968202986992132</v>
      </c>
      <c r="K327" s="46">
        <v>0.23569901265985585</v>
      </c>
      <c r="L327" s="47">
        <v>-99.208992668310742</v>
      </c>
      <c r="M327" s="133">
        <v>280</v>
      </c>
      <c r="N327" s="134"/>
      <c r="O327" s="133">
        <v>5939.0299999999988</v>
      </c>
      <c r="P327" s="48">
        <v>23.843865424763123</v>
      </c>
      <c r="Q327" s="49">
        <v>23.843744981532041</v>
      </c>
      <c r="R327" s="47">
        <v>-2.9999999998115073E-2</v>
      </c>
      <c r="S327" s="48">
        <v>-1.2044323108284516E-4</v>
      </c>
      <c r="T327" s="135"/>
      <c r="U327" s="70">
        <v>24</v>
      </c>
      <c r="V327" s="35"/>
      <c r="W327" s="164">
        <v>2957</v>
      </c>
      <c r="X327" s="118">
        <v>8.4234020967196486</v>
      </c>
      <c r="Y327" s="109"/>
      <c r="Z327" s="115">
        <v>7924</v>
      </c>
      <c r="AF327" s="72">
        <f t="shared" si="7"/>
        <v>5970</v>
      </c>
    </row>
    <row r="328" spans="1:32" ht="15">
      <c r="A328" s="27">
        <v>7387</v>
      </c>
      <c r="B328" s="143" t="s">
        <v>398</v>
      </c>
      <c r="C328" s="133">
        <v>23100.76</v>
      </c>
      <c r="D328" s="133">
        <v>24055</v>
      </c>
      <c r="E328" s="44">
        <v>-954.2400000000016</v>
      </c>
      <c r="F328" s="45">
        <v>-3.9669091664934588</v>
      </c>
      <c r="G328" s="133">
        <v>1061</v>
      </c>
      <c r="H328" s="134"/>
      <c r="I328" s="133">
        <v>6187</v>
      </c>
      <c r="J328" s="46">
        <v>0.2678266862215789</v>
      </c>
      <c r="K328" s="46">
        <v>0.24514460473800159</v>
      </c>
      <c r="L328" s="47">
        <v>-523.9733206525633</v>
      </c>
      <c r="M328" s="133">
        <v>366</v>
      </c>
      <c r="N328" s="134"/>
      <c r="O328" s="133">
        <v>5297</v>
      </c>
      <c r="P328" s="48">
        <v>22.929981524417382</v>
      </c>
      <c r="Q328" s="49">
        <v>23.038203072106718</v>
      </c>
      <c r="R328" s="47">
        <v>24.999999999999055</v>
      </c>
      <c r="S328" s="48">
        <v>0.10822154768933601</v>
      </c>
      <c r="T328" s="135"/>
      <c r="U328" s="70">
        <v>24</v>
      </c>
      <c r="W328" s="164">
        <v>2754</v>
      </c>
      <c r="X328" s="117">
        <v>8.3880755265068991</v>
      </c>
      <c r="Y328" s="109"/>
      <c r="Z328" s="115">
        <v>7336</v>
      </c>
      <c r="AF328" s="72">
        <f t="shared" si="7"/>
        <v>6187</v>
      </c>
    </row>
    <row r="329" spans="1:32" ht="15">
      <c r="A329" s="27">
        <v>7400</v>
      </c>
      <c r="B329" s="143" t="s">
        <v>146</v>
      </c>
      <c r="C329" s="133">
        <v>16599</v>
      </c>
      <c r="D329" s="133">
        <v>16519</v>
      </c>
      <c r="E329" s="44">
        <v>80</v>
      </c>
      <c r="F329" s="45">
        <v>0.48429081663538959</v>
      </c>
      <c r="G329" s="133">
        <v>1267</v>
      </c>
      <c r="H329" s="134"/>
      <c r="I329" s="133">
        <v>5242</v>
      </c>
      <c r="J329" s="46">
        <v>0.31580215675643108</v>
      </c>
      <c r="K329" s="46">
        <v>0.30847002480635216</v>
      </c>
      <c r="L329" s="47">
        <v>-121.70605823936006</v>
      </c>
      <c r="M329" s="133">
        <v>239</v>
      </c>
      <c r="N329" s="134"/>
      <c r="O329" s="133">
        <v>4422</v>
      </c>
      <c r="P329" s="48">
        <v>26.640159045725646</v>
      </c>
      <c r="Q329" s="49">
        <v>26.640159045725646</v>
      </c>
      <c r="R329" s="47">
        <v>0</v>
      </c>
      <c r="S329" s="48">
        <v>0</v>
      </c>
      <c r="T329" s="135"/>
      <c r="U329" s="70">
        <v>24</v>
      </c>
      <c r="W329" s="164">
        <v>1953</v>
      </c>
      <c r="X329" s="117">
        <v>8.4992319508448535</v>
      </c>
      <c r="Y329" s="109"/>
      <c r="Z329" s="115">
        <v>4188</v>
      </c>
      <c r="AF329" s="72">
        <f t="shared" si="7"/>
        <v>5242</v>
      </c>
    </row>
    <row r="330" spans="1:32" ht="15">
      <c r="A330" s="27">
        <v>7401</v>
      </c>
      <c r="B330" s="143" t="s">
        <v>221</v>
      </c>
      <c r="C330" s="133">
        <v>21334</v>
      </c>
      <c r="D330" s="133">
        <v>20498</v>
      </c>
      <c r="E330" s="44">
        <v>836</v>
      </c>
      <c r="F330" s="45">
        <v>4.0784466777246564</v>
      </c>
      <c r="G330" s="167">
        <v>1498.79</v>
      </c>
      <c r="H330" s="134"/>
      <c r="I330" s="133">
        <v>5863</v>
      </c>
      <c r="J330" s="46">
        <v>0.27481953688947219</v>
      </c>
      <c r="K330" s="46">
        <v>0.2569593373926396</v>
      </c>
      <c r="L330" s="47">
        <v>-381.0294960654266</v>
      </c>
      <c r="M330" s="133">
        <v>290</v>
      </c>
      <c r="N330" s="134"/>
      <c r="O330" s="133">
        <v>5123.07</v>
      </c>
      <c r="P330" s="48">
        <v>24.013640198743786</v>
      </c>
      <c r="Q330" s="49">
        <v>24.186744164244868</v>
      </c>
      <c r="R330" s="47">
        <v>36.930000000000639</v>
      </c>
      <c r="S330" s="48">
        <v>0.17310396550108109</v>
      </c>
      <c r="T330" s="135"/>
      <c r="U330" s="70">
        <v>24</v>
      </c>
      <c r="W330" s="164">
        <v>2516</v>
      </c>
      <c r="X330" s="117">
        <v>8.4793322734499199</v>
      </c>
      <c r="Y330" s="109"/>
      <c r="Z330" s="115">
        <v>6583.83</v>
      </c>
      <c r="AF330" s="72">
        <f t="shared" si="7"/>
        <v>5863</v>
      </c>
    </row>
    <row r="331" spans="1:32">
      <c r="A331" s="120" t="s">
        <v>208</v>
      </c>
      <c r="B331" s="53" t="s">
        <v>223</v>
      </c>
      <c r="C331" s="54">
        <v>166974.76</v>
      </c>
      <c r="D331" s="54">
        <v>170172</v>
      </c>
      <c r="E331" s="44">
        <v>-3197.2400000000016</v>
      </c>
      <c r="F331" s="45">
        <v>-1.8788284794208223</v>
      </c>
      <c r="G331" s="54">
        <v>10453.98</v>
      </c>
      <c r="H331" s="131"/>
      <c r="I331" s="54">
        <v>42511</v>
      </c>
      <c r="J331" s="99">
        <v>0.25459536519172116</v>
      </c>
      <c r="K331" s="40">
        <v>0.24237295526676045</v>
      </c>
      <c r="L331" s="47">
        <v>-2040.8339638419377</v>
      </c>
      <c r="M331" s="54">
        <v>1900</v>
      </c>
      <c r="N331" s="54"/>
      <c r="O331" s="54">
        <v>40576.79</v>
      </c>
      <c r="P331" s="50">
        <v>24.301151862712665</v>
      </c>
      <c r="Q331" s="51">
        <v>24.395303817175726</v>
      </c>
      <c r="R331" s="47">
        <v>157.21000000000288</v>
      </c>
      <c r="S331" s="48">
        <v>9.4151954463061571E-2</v>
      </c>
      <c r="T331" s="135"/>
      <c r="W331" s="164">
        <v>19720</v>
      </c>
      <c r="X331" s="117">
        <v>8.4672799188640973</v>
      </c>
      <c r="Y331" s="109"/>
      <c r="Z331" s="126">
        <v>51089.51</v>
      </c>
      <c r="AF331" s="72">
        <f t="shared" si="7"/>
        <v>42511</v>
      </c>
    </row>
    <row r="332" spans="1:32">
      <c r="A332" s="42">
        <v>10</v>
      </c>
      <c r="B332" s="42"/>
      <c r="C332" s="42" t="s">
        <v>387</v>
      </c>
      <c r="D332" s="42"/>
      <c r="E332" s="42"/>
      <c r="F332" s="42"/>
      <c r="G332" s="42"/>
      <c r="H332" s="42"/>
      <c r="I332" s="128"/>
      <c r="J332" s="42"/>
      <c r="K332" s="42"/>
      <c r="L332" s="42"/>
      <c r="M332" s="128"/>
      <c r="N332" s="128"/>
      <c r="O332" s="128"/>
      <c r="P332" s="129"/>
      <c r="Q332" s="129"/>
      <c r="R332" s="42"/>
      <c r="S332" s="129"/>
      <c r="T332" s="135"/>
      <c r="X332" s="108"/>
      <c r="Y332" s="109"/>
      <c r="Z332" s="110"/>
      <c r="AF332" s="72">
        <f t="shared" si="7"/>
        <v>0</v>
      </c>
    </row>
    <row r="333" spans="1:32" ht="15">
      <c r="A333" s="27">
        <v>7356</v>
      </c>
      <c r="B333" s="143" t="s">
        <v>183</v>
      </c>
      <c r="C333" s="133">
        <v>15647.05</v>
      </c>
      <c r="D333" s="133">
        <v>15744</v>
      </c>
      <c r="E333" s="44">
        <v>-96.950000000000728</v>
      </c>
      <c r="F333" s="45">
        <v>-0.61579014227642737</v>
      </c>
      <c r="G333" s="133">
        <v>886.41</v>
      </c>
      <c r="H333" s="134"/>
      <c r="I333" s="133">
        <v>5403.22</v>
      </c>
      <c r="J333" s="46">
        <v>0.34531876615719898</v>
      </c>
      <c r="K333" s="46">
        <v>0.32566548790580035</v>
      </c>
      <c r="L333" s="47">
        <v>-307.51582746354677</v>
      </c>
      <c r="M333" s="133">
        <v>335.82</v>
      </c>
      <c r="N333" s="134"/>
      <c r="O333" s="133">
        <v>4120</v>
      </c>
      <c r="P333" s="48">
        <v>26.330841915888296</v>
      </c>
      <c r="Q333" s="49">
        <v>26.196631313889839</v>
      </c>
      <c r="R333" s="47">
        <v>-20.999999999999673</v>
      </c>
      <c r="S333" s="48">
        <v>-0.13421060199845769</v>
      </c>
      <c r="T333" s="135"/>
      <c r="U333" s="70">
        <v>24</v>
      </c>
      <c r="W333" s="136">
        <v>2037</v>
      </c>
      <c r="X333" s="117">
        <v>7.681418753068237</v>
      </c>
      <c r="Y333" s="109"/>
      <c r="Z333" s="115">
        <v>6510</v>
      </c>
      <c r="AF333" s="72">
        <f t="shared" si="7"/>
        <v>5403.22</v>
      </c>
    </row>
    <row r="334" spans="1:32" ht="15">
      <c r="A334" s="27">
        <v>7361</v>
      </c>
      <c r="B334" s="143" t="s">
        <v>224</v>
      </c>
      <c r="C334" s="133">
        <v>24599.21</v>
      </c>
      <c r="D334" s="133">
        <v>22786.83</v>
      </c>
      <c r="E334" s="44">
        <v>1812.3799999999974</v>
      </c>
      <c r="F334" s="45">
        <v>7.9536293552020938</v>
      </c>
      <c r="G334" s="133">
        <v>2040.67</v>
      </c>
      <c r="H334" s="134"/>
      <c r="I334" s="133">
        <v>6377.26</v>
      </c>
      <c r="J334" s="46">
        <v>0.25924653677902665</v>
      </c>
      <c r="K334" s="46">
        <v>0.2385568715086013</v>
      </c>
      <c r="L334" s="47">
        <v>-508.94942081689982</v>
      </c>
      <c r="M334" s="133">
        <v>436</v>
      </c>
      <c r="N334" s="134"/>
      <c r="O334" s="133">
        <v>6161.9399999999987</v>
      </c>
      <c r="P334" s="48">
        <v>25.049341015422851</v>
      </c>
      <c r="Q334" s="49">
        <v>25.101700420460656</v>
      </c>
      <c r="R334" s="47">
        <v>12.880000000000258</v>
      </c>
      <c r="S334" s="48">
        <v>5.2359405037805118E-2</v>
      </c>
      <c r="T334" s="135"/>
      <c r="U334" s="70">
        <v>24</v>
      </c>
      <c r="W334" s="136">
        <v>2736</v>
      </c>
      <c r="X334" s="117">
        <v>8.9909393274853802</v>
      </c>
      <c r="Y334" s="109"/>
      <c r="Z334" s="115">
        <v>10468.61</v>
      </c>
      <c r="AF334" s="72">
        <f t="shared" si="7"/>
        <v>6377.26</v>
      </c>
    </row>
    <row r="335" spans="1:32" ht="15">
      <c r="A335" s="27">
        <v>7363</v>
      </c>
      <c r="B335" s="143" t="s">
        <v>475</v>
      </c>
      <c r="C335" s="133">
        <v>15941</v>
      </c>
      <c r="D335" s="133">
        <v>14553.54</v>
      </c>
      <c r="E335" s="44">
        <v>1387.4599999999991</v>
      </c>
      <c r="F335" s="45">
        <v>9.5334880723177928</v>
      </c>
      <c r="G335" s="133">
        <v>1637</v>
      </c>
      <c r="H335" s="134"/>
      <c r="I335" s="133">
        <v>5315</v>
      </c>
      <c r="J335" s="46">
        <v>0.33341697509566526</v>
      </c>
      <c r="K335" s="46">
        <v>0.31765358167158342</v>
      </c>
      <c r="L335" s="47">
        <v>-251.28425457328859</v>
      </c>
      <c r="M335" s="133">
        <v>1285</v>
      </c>
      <c r="N335" s="134"/>
      <c r="O335" s="133">
        <v>4030</v>
      </c>
      <c r="P335" s="48">
        <v>25.280722664826548</v>
      </c>
      <c r="Q335" s="49">
        <v>25.092528699579702</v>
      </c>
      <c r="R335" s="47">
        <v>-29.99999999999973</v>
      </c>
      <c r="S335" s="48">
        <v>-0.18819396524684606</v>
      </c>
      <c r="T335" s="135"/>
      <c r="U335" s="70">
        <v>24</v>
      </c>
      <c r="W335" s="164">
        <v>1818</v>
      </c>
      <c r="X335" s="117">
        <v>8.7684268426842689</v>
      </c>
      <c r="Y335" s="109"/>
      <c r="Z335" s="115">
        <v>6490</v>
      </c>
      <c r="AF335" s="72">
        <f t="shared" si="7"/>
        <v>5315</v>
      </c>
    </row>
    <row r="336" spans="1:32" ht="15">
      <c r="A336" s="27">
        <v>7367</v>
      </c>
      <c r="B336" s="143" t="s">
        <v>55</v>
      </c>
      <c r="C336" s="133">
        <v>22389</v>
      </c>
      <c r="D336" s="133">
        <v>20547</v>
      </c>
      <c r="E336" s="44">
        <v>1842</v>
      </c>
      <c r="F336" s="45">
        <v>8.9648123813695424</v>
      </c>
      <c r="G336" s="133">
        <v>1306</v>
      </c>
      <c r="H336" s="134"/>
      <c r="I336" s="133">
        <v>6144</v>
      </c>
      <c r="J336" s="46">
        <v>0.27442047434007771</v>
      </c>
      <c r="K336" s="46">
        <v>0.24917235355346548</v>
      </c>
      <c r="L336" s="47">
        <v>-565.28017629146132</v>
      </c>
      <c r="M336" s="133">
        <v>137</v>
      </c>
      <c r="N336" s="134"/>
      <c r="O336" s="133">
        <v>5495</v>
      </c>
      <c r="P336" s="48">
        <v>24.543302514627719</v>
      </c>
      <c r="Q336" s="49">
        <v>24.85148957077136</v>
      </c>
      <c r="R336" s="47">
        <v>68.999999999999801</v>
      </c>
      <c r="S336" s="48">
        <v>0.30818705614364106</v>
      </c>
      <c r="T336" s="135"/>
      <c r="U336" s="70">
        <v>24</v>
      </c>
      <c r="W336" s="164">
        <v>2315</v>
      </c>
      <c r="X336" s="117">
        <v>9.6712742980561561</v>
      </c>
      <c r="Y336" s="109"/>
      <c r="Z336" s="115">
        <v>6055</v>
      </c>
      <c r="AF336" s="72">
        <f t="shared" si="7"/>
        <v>6144</v>
      </c>
    </row>
    <row r="337" spans="1:32" ht="15">
      <c r="A337" s="27">
        <v>7374</v>
      </c>
      <c r="B337" s="143" t="s">
        <v>228</v>
      </c>
      <c r="C337" s="133">
        <v>24577</v>
      </c>
      <c r="D337" s="133">
        <v>25403</v>
      </c>
      <c r="E337" s="44">
        <v>-826</v>
      </c>
      <c r="F337" s="45">
        <v>-3.2515844585285203</v>
      </c>
      <c r="G337" s="133">
        <v>1492</v>
      </c>
      <c r="H337" s="134"/>
      <c r="I337" s="133">
        <v>6103</v>
      </c>
      <c r="J337" s="46">
        <v>0.2483216014973349</v>
      </c>
      <c r="K337" s="46">
        <v>0.2385568715086013</v>
      </c>
      <c r="L337" s="47">
        <v>-239.98776893310557</v>
      </c>
      <c r="M337" s="133">
        <v>354</v>
      </c>
      <c r="N337" s="134"/>
      <c r="O337" s="133">
        <v>7291</v>
      </c>
      <c r="P337" s="48">
        <v>29.665947837408957</v>
      </c>
      <c r="Q337" s="49">
        <v>28.485982829474711</v>
      </c>
      <c r="R337" s="47">
        <v>-289.99999999999972</v>
      </c>
      <c r="S337" s="48">
        <v>-1.1799650079342463</v>
      </c>
      <c r="T337" s="135"/>
      <c r="U337" s="70">
        <v>24</v>
      </c>
      <c r="V337" s="35"/>
      <c r="W337" s="164">
        <v>2758</v>
      </c>
      <c r="X337" s="117">
        <v>8.9111675126903549</v>
      </c>
      <c r="Y337" s="109"/>
      <c r="Z337" s="115">
        <v>6258</v>
      </c>
      <c r="AA337" s="35"/>
      <c r="AB337" s="35"/>
      <c r="AF337" s="72">
        <f t="shared" si="7"/>
        <v>6103</v>
      </c>
    </row>
    <row r="338" spans="1:32" ht="15">
      <c r="A338" s="27">
        <v>7377</v>
      </c>
      <c r="B338" s="143" t="s">
        <v>60</v>
      </c>
      <c r="C338" s="133">
        <v>26986</v>
      </c>
      <c r="D338" s="133">
        <v>25112</v>
      </c>
      <c r="E338" s="44">
        <v>1874</v>
      </c>
      <c r="F338" s="45">
        <v>7.4625676967186996</v>
      </c>
      <c r="G338" s="133">
        <v>2192</v>
      </c>
      <c r="H338" s="134"/>
      <c r="I338" s="133">
        <v>6714</v>
      </c>
      <c r="J338" s="46">
        <v>0.24879567182983769</v>
      </c>
      <c r="K338" s="46">
        <v>0.22774649880195419</v>
      </c>
      <c r="L338" s="47">
        <v>-568.03298333046428</v>
      </c>
      <c r="M338" s="133">
        <v>342</v>
      </c>
      <c r="N338" s="134"/>
      <c r="O338" s="133">
        <v>6551</v>
      </c>
      <c r="P338" s="48">
        <v>24.275550285333136</v>
      </c>
      <c r="Q338" s="49">
        <v>24.394130289779888</v>
      </c>
      <c r="R338" s="47">
        <v>32.00000000000049</v>
      </c>
      <c r="S338" s="48">
        <v>0.11858000444675199</v>
      </c>
      <c r="T338" s="135"/>
      <c r="U338" s="70">
        <v>24</v>
      </c>
      <c r="W338" s="164">
        <v>3228</v>
      </c>
      <c r="X338" s="117">
        <v>8.3599752168525399</v>
      </c>
      <c r="Y338" s="109"/>
      <c r="Z338" s="115">
        <v>6456</v>
      </c>
      <c r="AF338" s="72">
        <f t="shared" si="7"/>
        <v>6714</v>
      </c>
    </row>
    <row r="339" spans="1:32" ht="15">
      <c r="A339" s="27">
        <v>7381</v>
      </c>
      <c r="B339" s="143" t="s">
        <v>403</v>
      </c>
      <c r="C339" s="133">
        <v>26992.21</v>
      </c>
      <c r="D339" s="133">
        <v>27351</v>
      </c>
      <c r="E339" s="44">
        <v>-358.79000000000087</v>
      </c>
      <c r="F339" s="45">
        <v>-1.3117984717195017</v>
      </c>
      <c r="G339" s="133">
        <v>2324.83</v>
      </c>
      <c r="H339" s="134"/>
      <c r="I339" s="133">
        <v>6188</v>
      </c>
      <c r="J339" s="46">
        <v>0.22925132843883478</v>
      </c>
      <c r="K339" s="46">
        <v>0.22774649880195419</v>
      </c>
      <c r="L339" s="47">
        <v>-40.618677572904602</v>
      </c>
      <c r="M339" s="133">
        <v>294</v>
      </c>
      <c r="N339" s="134"/>
      <c r="O339" s="133">
        <v>6796.7200000000012</v>
      </c>
      <c r="P339" s="48">
        <v>25.180302020471839</v>
      </c>
      <c r="Q339" s="49">
        <v>23.16034885620703</v>
      </c>
      <c r="R339" s="47">
        <v>-545.23000000000218</v>
      </c>
      <c r="S339" s="48">
        <v>-2.019953164264809</v>
      </c>
      <c r="T339" s="135"/>
      <c r="U339" s="70">
        <v>24</v>
      </c>
      <c r="V339" s="35"/>
      <c r="W339" s="164">
        <v>2977</v>
      </c>
      <c r="X339" s="117">
        <v>9.0669163587504205</v>
      </c>
      <c r="Y339" s="109"/>
      <c r="Z339" s="115">
        <v>7854.16</v>
      </c>
      <c r="AF339" s="72">
        <f t="shared" si="7"/>
        <v>6188</v>
      </c>
    </row>
    <row r="340" spans="1:32" ht="15">
      <c r="A340" s="27">
        <v>7393</v>
      </c>
      <c r="B340" s="143" t="s">
        <v>70</v>
      </c>
      <c r="C340" s="133">
        <v>19355</v>
      </c>
      <c r="D340" s="133">
        <v>18729</v>
      </c>
      <c r="E340" s="44">
        <v>626</v>
      </c>
      <c r="F340" s="45">
        <v>3.342410166052646</v>
      </c>
      <c r="G340" s="133">
        <v>1115</v>
      </c>
      <c r="H340" s="134"/>
      <c r="I340" s="133">
        <v>5777</v>
      </c>
      <c r="J340" s="46">
        <v>0.29847584603461635</v>
      </c>
      <c r="K340" s="46">
        <v>0.27044484988640005</v>
      </c>
      <c r="L340" s="47">
        <v>-542.53993044872652</v>
      </c>
      <c r="M340" s="133">
        <v>170</v>
      </c>
      <c r="N340" s="134"/>
      <c r="O340" s="133">
        <v>4991</v>
      </c>
      <c r="P340" s="48">
        <v>25.786618444846294</v>
      </c>
      <c r="Q340" s="49">
        <v>26.039783001808321</v>
      </c>
      <c r="R340" s="47">
        <v>49.000000000000263</v>
      </c>
      <c r="S340" s="48">
        <v>0.25316455696202667</v>
      </c>
      <c r="T340" s="135"/>
      <c r="U340" s="70">
        <v>24</v>
      </c>
      <c r="W340" s="136">
        <v>2257</v>
      </c>
      <c r="X340" s="117">
        <v>8.5755427558706252</v>
      </c>
      <c r="Y340" s="109"/>
      <c r="Z340" s="115">
        <v>6150</v>
      </c>
      <c r="AA340" s="35"/>
      <c r="AB340" s="35"/>
      <c r="AF340" s="72">
        <f t="shared" si="7"/>
        <v>5777</v>
      </c>
    </row>
    <row r="341" spans="1:32" ht="15">
      <c r="A341" s="27">
        <v>7488</v>
      </c>
      <c r="B341" s="143" t="s">
        <v>381</v>
      </c>
      <c r="C341" s="133">
        <v>17149.919999999998</v>
      </c>
      <c r="D341" s="133">
        <v>18081.98</v>
      </c>
      <c r="E341" s="44">
        <v>-932.06000000000131</v>
      </c>
      <c r="F341" s="45">
        <v>-5.1546346141296544</v>
      </c>
      <c r="G341" s="133">
        <v>1034.3699999999999</v>
      </c>
      <c r="H341" s="134"/>
      <c r="I341" s="133">
        <v>5111.26</v>
      </c>
      <c r="J341" s="46">
        <v>0.29803404330749067</v>
      </c>
      <c r="K341" s="46">
        <v>0.29994002439482914</v>
      </c>
      <c r="L341" s="47">
        <v>32.687423169367783</v>
      </c>
      <c r="M341" s="133">
        <v>250</v>
      </c>
      <c r="N341" s="134"/>
      <c r="O341" s="133">
        <v>4038.24</v>
      </c>
      <c r="P341" s="48">
        <v>23.546698760110836</v>
      </c>
      <c r="Q341" s="49">
        <v>23.927516863052425</v>
      </c>
      <c r="R341" s="47">
        <v>65.310000000000173</v>
      </c>
      <c r="S341" s="48">
        <v>0.38081810294158913</v>
      </c>
      <c r="T341" s="135"/>
      <c r="U341" s="70">
        <v>24</v>
      </c>
      <c r="W341" s="164">
        <v>2013</v>
      </c>
      <c r="X341" s="117">
        <v>8.519582712369596</v>
      </c>
      <c r="Y341" s="109"/>
      <c r="Z341" s="115">
        <v>7351.76</v>
      </c>
      <c r="AF341" s="72">
        <f t="shared" si="7"/>
        <v>5111.26</v>
      </c>
    </row>
    <row r="342" spans="1:32" ht="15.75" thickBot="1">
      <c r="A342" s="27">
        <v>7494</v>
      </c>
      <c r="B342" s="143" t="s">
        <v>404</v>
      </c>
      <c r="C342" s="133">
        <v>24351</v>
      </c>
      <c r="D342" s="133">
        <v>25169</v>
      </c>
      <c r="E342" s="44">
        <v>-818</v>
      </c>
      <c r="F342" s="45">
        <v>-3.2500297985617226</v>
      </c>
      <c r="G342" s="133">
        <v>1656</v>
      </c>
      <c r="H342" s="134"/>
      <c r="I342" s="133">
        <v>5850</v>
      </c>
      <c r="J342" s="46">
        <v>0.24023654059381544</v>
      </c>
      <c r="K342" s="46">
        <v>0.23907259788153831</v>
      </c>
      <c r="L342" s="47">
        <v>-28.343168986660327</v>
      </c>
      <c r="M342" s="133">
        <v>257</v>
      </c>
      <c r="N342" s="134"/>
      <c r="O342" s="133">
        <v>5958</v>
      </c>
      <c r="P342" s="48">
        <v>24.467167672785511</v>
      </c>
      <c r="Q342" s="49">
        <v>23.567820623383025</v>
      </c>
      <c r="R342" s="47">
        <v>-218.99999999999943</v>
      </c>
      <c r="S342" s="48">
        <v>-0.89934704940248622</v>
      </c>
      <c r="T342" s="135"/>
      <c r="U342" s="70">
        <v>24</v>
      </c>
      <c r="V342" s="35"/>
      <c r="W342" s="164">
        <v>2831</v>
      </c>
      <c r="X342" s="117">
        <v>8.6015542211232781</v>
      </c>
      <c r="Y342" s="109"/>
      <c r="Z342" s="115">
        <v>7691</v>
      </c>
      <c r="AF342" s="72">
        <f t="shared" si="7"/>
        <v>5850</v>
      </c>
    </row>
    <row r="343" spans="1:32" ht="15" thickBot="1">
      <c r="A343" s="120" t="s">
        <v>211</v>
      </c>
      <c r="B343" s="120" t="s">
        <v>48</v>
      </c>
      <c r="C343" s="54">
        <v>217987.39</v>
      </c>
      <c r="D343" s="54">
        <v>213477.35</v>
      </c>
      <c r="E343" s="44">
        <v>4510.0399999999936</v>
      </c>
      <c r="F343" s="45">
        <v>2.1126550427949349</v>
      </c>
      <c r="G343" s="54">
        <v>15684.279999999999</v>
      </c>
      <c r="H343" s="127"/>
      <c r="I343" s="54">
        <v>58982.74</v>
      </c>
      <c r="J343" s="99">
        <v>0.27057867888596671</v>
      </c>
      <c r="K343" s="40">
        <v>0.2567252867918291</v>
      </c>
      <c r="L343" s="47">
        <v>-3019.8647852476902</v>
      </c>
      <c r="M343" s="54">
        <v>3860.8199999999997</v>
      </c>
      <c r="N343" s="142"/>
      <c r="O343" s="54">
        <v>55432.9</v>
      </c>
      <c r="P343" s="50">
        <v>25.429406719351977</v>
      </c>
      <c r="Q343" s="51">
        <v>25.027071520054438</v>
      </c>
      <c r="R343" s="47">
        <v>-877.03999999999974</v>
      </c>
      <c r="S343" s="48">
        <v>-0.40233519929753925</v>
      </c>
      <c r="T343" s="135"/>
      <c r="W343" s="54">
        <v>24970</v>
      </c>
      <c r="X343" s="165">
        <v>8.7299715658790547</v>
      </c>
      <c r="Y343" s="109"/>
      <c r="Z343" s="126">
        <v>71284.53</v>
      </c>
      <c r="AF343" s="72">
        <f t="shared" si="7"/>
        <v>58982.74</v>
      </c>
    </row>
    <row r="344" spans="1:32" ht="15" thickBot="1">
      <c r="A344" s="57" t="s">
        <v>212</v>
      </c>
      <c r="B344" s="57"/>
      <c r="C344" s="58">
        <v>1382202.73</v>
      </c>
      <c r="D344" s="58">
        <v>1417212.73</v>
      </c>
      <c r="E344" s="144">
        <v>-35010</v>
      </c>
      <c r="F344" s="145">
        <v>-2.4703419083739107</v>
      </c>
      <c r="G344" s="58">
        <v>92504.799999999988</v>
      </c>
      <c r="H344" s="58"/>
      <c r="I344" s="58">
        <v>372755.75</v>
      </c>
      <c r="J344" s="99">
        <v>0.2696824003523709</v>
      </c>
      <c r="K344" s="40">
        <v>0.25322169406892214</v>
      </c>
      <c r="L344" s="58">
        <v>-22752.033162710995</v>
      </c>
      <c r="M344" s="58">
        <v>18071.689999999999</v>
      </c>
      <c r="N344" s="58" t="e">
        <v>#REF!</v>
      </c>
      <c r="O344" s="58">
        <v>337435.68</v>
      </c>
      <c r="P344" s="50">
        <v>24.412893468963123</v>
      </c>
      <c r="Q344" s="51">
        <v>24.165547697912594</v>
      </c>
      <c r="R344" s="58">
        <v>-3418.8199999999943</v>
      </c>
      <c r="S344" s="48">
        <v>-0.24734577105052935</v>
      </c>
      <c r="W344" s="58">
        <v>158884</v>
      </c>
      <c r="X344" s="165">
        <v>8.6994456962312121</v>
      </c>
      <c r="Y344" s="109"/>
      <c r="Z344" s="58">
        <v>435054.22</v>
      </c>
      <c r="AF344" s="72">
        <f t="shared" si="7"/>
        <v>372755.75</v>
      </c>
    </row>
    <row r="345" spans="1:32" ht="15" thickBot="1">
      <c r="A345" s="146" t="s">
        <v>213</v>
      </c>
      <c r="B345" s="147"/>
      <c r="C345" s="148">
        <v>22293.592419354838</v>
      </c>
      <c r="D345" s="148">
        <v>22858.269838709679</v>
      </c>
      <c r="E345" s="149">
        <v>-564.67741935484082</v>
      </c>
      <c r="F345" s="150">
        <v>-2.47034190837392</v>
      </c>
      <c r="G345" s="151">
        <v>1541.7466666666664</v>
      </c>
      <c r="H345" s="59"/>
      <c r="I345" s="59"/>
      <c r="J345" s="100"/>
      <c r="K345" s="60"/>
      <c r="L345" s="59"/>
      <c r="M345" s="59"/>
      <c r="N345" s="59"/>
      <c r="O345" s="59"/>
      <c r="P345" s="61"/>
      <c r="Q345" s="61"/>
      <c r="R345" s="59"/>
      <c r="S345" s="62"/>
      <c r="X345" s="108"/>
      <c r="Y345" s="109"/>
      <c r="Z345" s="110"/>
      <c r="AF345" s="72">
        <f t="shared" si="7"/>
        <v>0</v>
      </c>
    </row>
    <row r="346" spans="1:32">
      <c r="A346" s="226"/>
      <c r="B346" s="226"/>
      <c r="C346" s="152"/>
      <c r="D346" s="152"/>
      <c r="E346" s="152"/>
      <c r="F346" s="153"/>
      <c r="G346" s="152"/>
      <c r="H346" s="59"/>
      <c r="I346" s="63"/>
      <c r="J346" s="101"/>
      <c r="K346" s="119"/>
      <c r="L346" s="64"/>
      <c r="M346" s="63"/>
      <c r="N346" s="63"/>
      <c r="O346" s="65"/>
      <c r="P346" s="66"/>
      <c r="Q346" s="67"/>
      <c r="R346" s="68"/>
      <c r="S346" s="69"/>
      <c r="X346" s="108"/>
      <c r="Y346" s="109"/>
      <c r="Z346" s="110"/>
      <c r="AF346" s="72">
        <f t="shared" si="7"/>
        <v>0</v>
      </c>
    </row>
    <row r="347" spans="1:32">
      <c r="I347" s="30"/>
      <c r="X347" s="108"/>
      <c r="Y347" s="109"/>
      <c r="Z347" s="110"/>
      <c r="AF347" s="72">
        <f t="shared" si="7"/>
        <v>0</v>
      </c>
    </row>
    <row r="348" spans="1:32">
      <c r="I348" s="30"/>
      <c r="X348" s="108"/>
      <c r="Y348" s="109"/>
      <c r="Z348" s="110"/>
      <c r="AF348" s="72">
        <f t="shared" si="7"/>
        <v>0</v>
      </c>
    </row>
    <row r="349" spans="1:32">
      <c r="I349" s="30"/>
      <c r="X349" s="108"/>
      <c r="Y349" s="109"/>
      <c r="Z349" s="110"/>
      <c r="AF349" s="72">
        <f t="shared" si="7"/>
        <v>0</v>
      </c>
    </row>
    <row r="350" spans="1:32">
      <c r="I350" s="30"/>
      <c r="X350" s="108"/>
      <c r="Y350" s="109"/>
      <c r="Z350" s="110"/>
      <c r="AF350" s="72">
        <f t="shared" ref="AF350:AF365" si="8">I350</f>
        <v>0</v>
      </c>
    </row>
    <row r="351" spans="1:32">
      <c r="I351" s="30"/>
      <c r="X351" s="108"/>
      <c r="Y351" s="109"/>
      <c r="Z351" s="110"/>
      <c r="AF351" s="72">
        <f t="shared" si="8"/>
        <v>0</v>
      </c>
    </row>
    <row r="352" spans="1:32">
      <c r="I352" s="30"/>
      <c r="X352" s="108"/>
      <c r="Y352" s="109"/>
      <c r="Z352" s="110"/>
      <c r="AF352" s="72">
        <f t="shared" si="8"/>
        <v>0</v>
      </c>
    </row>
    <row r="353" spans="9:32">
      <c r="I353" s="30"/>
      <c r="X353" s="108"/>
      <c r="Y353" s="109"/>
      <c r="Z353" s="110"/>
      <c r="AF353" s="72">
        <f t="shared" si="8"/>
        <v>0</v>
      </c>
    </row>
    <row r="354" spans="9:32">
      <c r="I354" s="30"/>
      <c r="X354" s="108"/>
      <c r="Y354" s="109"/>
      <c r="Z354" s="110"/>
      <c r="AF354" s="72">
        <f t="shared" si="8"/>
        <v>0</v>
      </c>
    </row>
    <row r="355" spans="9:32">
      <c r="I355" s="30"/>
      <c r="X355" s="108"/>
      <c r="Y355" s="109"/>
      <c r="Z355" s="110"/>
      <c r="AF355" s="72">
        <f t="shared" si="8"/>
        <v>0</v>
      </c>
    </row>
    <row r="356" spans="9:32">
      <c r="I356" s="30"/>
      <c r="X356" s="108"/>
      <c r="Y356" s="109"/>
      <c r="Z356" s="110"/>
      <c r="AF356" s="72">
        <f t="shared" si="8"/>
        <v>0</v>
      </c>
    </row>
    <row r="357" spans="9:32">
      <c r="I357" s="30"/>
      <c r="X357" s="108"/>
      <c r="Y357" s="109"/>
      <c r="Z357" s="110"/>
      <c r="AF357" s="72">
        <f t="shared" si="8"/>
        <v>0</v>
      </c>
    </row>
    <row r="358" spans="9:32">
      <c r="I358" s="30"/>
      <c r="X358" s="108"/>
      <c r="Y358" s="109"/>
      <c r="Z358" s="110"/>
      <c r="AF358" s="72">
        <f t="shared" si="8"/>
        <v>0</v>
      </c>
    </row>
    <row r="359" spans="9:32">
      <c r="I359" s="30"/>
      <c r="X359" s="108"/>
      <c r="Y359" s="109"/>
      <c r="Z359" s="110"/>
      <c r="AF359" s="72">
        <f t="shared" si="8"/>
        <v>0</v>
      </c>
    </row>
    <row r="360" spans="9:32">
      <c r="I360" s="30"/>
      <c r="X360" s="108"/>
      <c r="Y360" s="109"/>
      <c r="Z360" s="110"/>
      <c r="AF360" s="72">
        <f t="shared" si="8"/>
        <v>0</v>
      </c>
    </row>
    <row r="361" spans="9:32">
      <c r="I361" s="30"/>
      <c r="X361" s="108"/>
      <c r="Y361" s="109"/>
      <c r="Z361" s="110"/>
      <c r="AF361" s="72">
        <f t="shared" si="8"/>
        <v>0</v>
      </c>
    </row>
    <row r="362" spans="9:32">
      <c r="I362" s="30"/>
      <c r="X362" s="108"/>
      <c r="Y362" s="109"/>
      <c r="Z362" s="110"/>
      <c r="AF362" s="72">
        <f t="shared" si="8"/>
        <v>0</v>
      </c>
    </row>
    <row r="363" spans="9:32">
      <c r="I363" s="30"/>
      <c r="X363" s="108"/>
      <c r="Y363" s="109"/>
      <c r="Z363" s="110"/>
      <c r="AF363" s="72">
        <f t="shared" si="8"/>
        <v>0</v>
      </c>
    </row>
    <row r="364" spans="9:32">
      <c r="I364" s="30"/>
      <c r="X364" s="108"/>
      <c r="Y364" s="109"/>
      <c r="Z364" s="110"/>
      <c r="AF364" s="72">
        <f t="shared" si="8"/>
        <v>0</v>
      </c>
    </row>
    <row r="365" spans="9:32">
      <c r="I365" s="30"/>
      <c r="X365" s="108"/>
      <c r="Y365" s="109"/>
      <c r="Z365" s="110"/>
      <c r="AF365" s="72">
        <f t="shared" si="8"/>
        <v>0</v>
      </c>
    </row>
    <row r="366" spans="9:32">
      <c r="I366" s="30"/>
      <c r="X366" s="108"/>
      <c r="Y366" s="109"/>
      <c r="Z366" s="110"/>
    </row>
  </sheetData>
  <mergeCells count="13">
    <mergeCell ref="A86:B86"/>
    <mergeCell ref="A1:B1"/>
    <mergeCell ref="I4:M4"/>
    <mergeCell ref="O4:S4"/>
    <mergeCell ref="I177:M177"/>
    <mergeCell ref="O177:S177"/>
    <mergeCell ref="I264:M264"/>
    <mergeCell ref="O264:S264"/>
    <mergeCell ref="A346:B346"/>
    <mergeCell ref="A259:B259"/>
    <mergeCell ref="I90:M90"/>
    <mergeCell ref="O90:S90"/>
    <mergeCell ref="A172:B172"/>
  </mergeCells>
  <conditionalFormatting sqref="S9:S84">
    <cfRule type="cellIs" dxfId="3" priority="103" stopIfTrue="1" operator="lessThan">
      <formula>0</formula>
    </cfRule>
  </conditionalFormatting>
  <conditionalFormatting sqref="S95:S170">
    <cfRule type="cellIs" dxfId="2" priority="69" stopIfTrue="1" operator="lessThan">
      <formula>0</formula>
    </cfRule>
  </conditionalFormatting>
  <conditionalFormatting sqref="S182:S257">
    <cfRule type="cellIs" dxfId="1" priority="35" stopIfTrue="1" operator="lessThan">
      <formula>0</formula>
    </cfRule>
  </conditionalFormatting>
  <conditionalFormatting sqref="S269:S344">
    <cfRule type="cellIs" dxfId="0" priority="1" stopIfTrue="1" operator="lessThan">
      <formula>0</formula>
    </cfRule>
  </conditionalFormatting>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10192433-7FF4-4206-9F6A-2D7BB21B2D48}">
  <ds:schemaRefs/>
</ds:datastoreItem>
</file>

<file path=customXml/itemProps2.xml><?xml version="1.0" encoding="utf-8"?>
<ds:datastoreItem xmlns:ds="http://schemas.openxmlformats.org/officeDocument/2006/customXml" ds:itemID="{7FBCE448-7E25-446B-AC71-C28FA899502B}">
  <ds:schemaRefs/>
</ds:datastoreItem>
</file>

<file path=customXml/itemProps3.xml><?xml version="1.0" encoding="utf-8"?>
<ds:datastoreItem xmlns:ds="http://schemas.openxmlformats.org/officeDocument/2006/customXml" ds:itemID="{6760F3F5-835A-4CF6-89F6-CF5A7BB0F359}">
  <ds:schemaRefs/>
</ds:datastoreItem>
</file>

<file path=customXml/itemProps4.xml><?xml version="1.0" encoding="utf-8"?>
<ds:datastoreItem xmlns:ds="http://schemas.openxmlformats.org/officeDocument/2006/customXml" ds:itemID="{F3209339-6AD0-4736-A036-6B3006E6CF4B}">
  <ds:schemaRefs/>
</ds:datastoreItem>
</file>

<file path=customXml/itemProps5.xml><?xml version="1.0" encoding="utf-8"?>
<ds:datastoreItem xmlns:ds="http://schemas.openxmlformats.org/officeDocument/2006/customXml" ds:itemID="{83A19D2C-B5F0-40C7-9B30-6A4CAFEFA3C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Summary</vt:lpstr>
      <vt:lpstr>WTD</vt:lpstr>
      <vt:lpstr>Shamrock</vt:lpstr>
      <vt:lpstr>SALES</vt:lpstr>
      <vt:lpstr>Bakery</vt:lpstr>
      <vt:lpstr>XRef</vt:lpstr>
      <vt:lpstr>Inventory</vt:lpstr>
      <vt:lpstr>Store List</vt:lpstr>
      <vt:lpstr>weekly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2023-09-05T16:53:53Z</dcterms:modified>
</cp:coreProperties>
</file>